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15" windowHeight="12495" activeTab="0"/>
  </bookViews>
  <sheets>
    <sheet name="助成額算定シート" sheetId="1" r:id="rId1"/>
    <sheet name="①新体系移行後の給付単位数算定シート" sheetId="2" r:id="rId2"/>
    <sheet name="②新体系移行後の実利用延べ日数算定シート" sheetId="3" r:id="rId3"/>
  </sheets>
  <definedNames>
    <definedName name="_xlnm.Print_Area" localSheetId="1">'①新体系移行後の給付単位数算定シート'!$A$1:$H$58</definedName>
    <definedName name="_xlnm.Print_Area" localSheetId="0">'助成額算定シート'!$A$1:$M$31</definedName>
  </definedNames>
  <calcPr fullCalcOnLoad="1"/>
</workbook>
</file>

<file path=xl/sharedStrings.xml><?xml version="1.0" encoding="utf-8"?>
<sst xmlns="http://schemas.openxmlformats.org/spreadsheetml/2006/main" count="441" uniqueCount="89">
  <si>
    <t>受給者番号</t>
  </si>
  <si>
    <t>合計額</t>
  </si>
  <si>
    <t>給付単位数</t>
  </si>
  <si>
    <t>○　新体系移行後の給付単位数算定シート</t>
  </si>
  <si>
    <t>合計</t>
  </si>
  <si>
    <t>利用日数</t>
  </si>
  <si>
    <t>入所・通所の別</t>
  </si>
  <si>
    <t>旧体系における施設種別</t>
  </si>
  <si>
    <t>旧体系における定員</t>
  </si>
  <si>
    <t>新体系移行後の給付単位数</t>
  </si>
  <si>
    <t>利用者１人/１日</t>
  </si>
  <si>
    <t>１事業所/１月当たり</t>
  </si>
  <si>
    <t>－</t>
  </si>
  <si>
    <t>＝</t>
  </si>
  <si>
    <t>通所</t>
  </si>
  <si>
    <t>○　新体系移行後の実利用延べ日数算定シート</t>
  </si>
  <si>
    <t>÷　新体系移行後における実利用延べ日数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</si>
  <si>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</si>
  <si>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</si>
  <si>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</si>
  <si>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</si>
  <si>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</si>
  <si>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</si>
  <si>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</si>
  <si>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</si>
  <si>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</si>
  <si>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</si>
  <si>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</si>
  <si>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</si>
  <si>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</si>
  <si>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</si>
  <si>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</si>
  <si>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</si>
  <si>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</si>
  <si>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</si>
  <si>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Ｓ</t>
  </si>
  <si>
    <t>Ｔ</t>
  </si>
  <si>
    <t>施設種別</t>
  </si>
  <si>
    <t>旧身体障害者小規模通所授産施設</t>
  </si>
  <si>
    <t>旧知的障害者小規模通所授産施設</t>
  </si>
  <si>
    <t>旧身体障害者福祉工場</t>
  </si>
  <si>
    <t>旧知的障害者福祉工場</t>
  </si>
  <si>
    <t>旧精神障害者生活訓練施設</t>
  </si>
  <si>
    <t>旧精神障害者入所授産施設</t>
  </si>
  <si>
    <t>旧精神障害者通所授産施設</t>
  </si>
  <si>
    <t>旧精神障害者小規模通所授産施設</t>
  </si>
  <si>
    <t>旧精神障害者福祉工場</t>
  </si>
  <si>
    <t>入所</t>
  </si>
  <si>
    <t>（注）障害者支援施設の場合にあっては、施設入所支援に係る利用日数を記載すること。</t>
  </si>
  <si>
    <t>本体</t>
  </si>
  <si>
    <t>加算</t>
  </si>
  <si>
    <t>当該施設の国庫補助基準単価（合計）</t>
  </si>
  <si>
    <t>Ａ</t>
  </si>
  <si>
    <t>○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</si>
  <si>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</si>
  <si>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</si>
  <si>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</si>
  <si>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</si>
  <si>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</si>
  <si>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</si>
  <si>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</si>
  <si>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</si>
  <si>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</si>
  <si>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</si>
  <si>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</si>
  <si>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</si>
  <si>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</si>
  <si>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</si>
  <si>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</si>
  <si>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</si>
  <si>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</si>
  <si>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Ｓ</t>
  </si>
  <si>
    <t>Ｔ</t>
  </si>
  <si>
    <t>助成算定基準単位数</t>
  </si>
  <si>
    <t>※黄色く塗りつぶされているセルには入力しないこと。</t>
  </si>
  <si>
    <t>※　助成算定基準単位数＝「国庫補助基準単価年額（合計）」÷12月÷10円×90%ｏｒ「国庫補助基準単価月額（合計）」÷10円×90%</t>
  </si>
  <si>
    <t>(注)給付単位数については、「介護給付費・訓練等給付費明細書」における請求額集計欄中の給付単位数の合計額を記載すること（本体報酬、各種加算を含んで記載）。</t>
  </si>
  <si>
    <t>１．旧体系における保障単位数</t>
  </si>
  <si>
    <t>２．新体系移行時における激変緩和措置による助成単位数</t>
  </si>
  <si>
    <t>旧体系における保障単位数</t>
  </si>
  <si>
    <t>旧身体障害者福祉ホーム</t>
  </si>
  <si>
    <t>旧知的障害者福祉ホーム</t>
  </si>
  <si>
    <t>旧精神障害者福祉ホーム</t>
  </si>
  <si>
    <t>旧精神障害者福祉ホームＢ型</t>
  </si>
  <si>
    <r>
      <t>　　　例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：　１年分＝1</t>
    </r>
    <r>
      <rPr>
        <sz val="11"/>
        <rFont val="ＭＳ Ｐゴシック"/>
        <family val="3"/>
      </rPr>
      <t>2　　　  １ヶ月分＝1</t>
    </r>
  </si>
  <si>
    <t>上記国庫補助基準単価の単位（ヶ月分）</t>
  </si>
  <si>
    <t>※　「上記国庫補助基準単価の単位（ヶ月分）」欄には、記入した国庫補助基準単価が何ヶ月分であるかを記入すること。</t>
  </si>
  <si>
    <t>旧精神障害者地域生活支援センター</t>
  </si>
  <si>
    <t>⑤　助成額算定シート(旧精神障害者社会復帰施設等の場合)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</si>
</sst>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#&quot;単&quot;&quot;位&quot;"/>
    <numFmt numFmtId="177" formatCode="###,###,###&quot;人&quot;&quot;日&quot;"/>
    <numFmt numFmtId="178" formatCode="###,###,###&quot;人&quot;"/>
    <numFmt numFmtId="179" formatCode="###,###,##0&quot;単&quot;&quot;位&quot;"/>
    <numFmt numFmtId="180" formatCode="###,###,###&quot;円&quot;"/>
    <numFmt numFmtId="181" formatCode="###,###,##0.0&quot;単&quot;&quot;位&quot;"/>
    <numFmt numFmtId="182" formatCode="###,###,##0.00&quot;単&quot;&quot;位&quot;"/>
    <numFmt numFmtId="183" formatCode="yyyy&quot;ヶ&quot;&quot;月&quot;"/>
    <numFmt numFmtId="184" formatCode="##&quot;ヶ&quot;&quot;月&quot;"/>
    <numFmt numFmtId="185" formatCode="##&quot;ヶ&quot;&quot;月&quot;&quot;分&quot;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u val="single"/>
      <sz val="14"/>
      <name val="ＭＳ Ｐゴシック"/>
      <family val="3"/>
    </font>
    <font>
      <sz val="11"/>
      <name val="HGｺﾞｼｯｸM"/>
      <family val="3"/>
    </font>
    <font>
      <sz val="14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double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0" fillId="3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76" fontId="0" fillId="3" borderId="13" xfId="0" applyNumberForma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176" fontId="2" fillId="0" borderId="23" xfId="0" applyNumberFormat="1" applyFont="1" applyBorder="1" applyAlignment="1" applyProtection="1">
      <alignment horizontal="center" vertical="center"/>
      <protection locked="0"/>
    </xf>
    <xf numFmtId="176" fontId="0" fillId="0" borderId="24" xfId="0" applyNumberFormat="1" applyBorder="1" applyAlignment="1" applyProtection="1">
      <alignment horizontal="center" vertical="center"/>
      <protection locked="0"/>
    </xf>
    <xf numFmtId="176" fontId="0" fillId="0" borderId="25" xfId="0" applyNumberFormat="1" applyBorder="1" applyAlignment="1" applyProtection="1">
      <alignment horizontal="center" vertical="center"/>
      <protection locked="0"/>
    </xf>
    <xf numFmtId="0" fontId="2" fillId="3" borderId="23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2" borderId="27" xfId="0" applyFont="1" applyFill="1" applyBorder="1" applyAlignment="1">
      <alignment vertical="center"/>
    </xf>
    <xf numFmtId="0" fontId="0" fillId="2" borderId="27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8" fillId="0" borderId="0" xfId="0" applyFont="1" applyAlignment="1">
      <alignment vertical="center" shrinkToFit="1"/>
    </xf>
    <xf numFmtId="179" fontId="5" fillId="3" borderId="29" xfId="0" applyNumberFormat="1" applyFont="1" applyFill="1" applyBorder="1" applyAlignment="1">
      <alignment horizontal="center" vertical="center" shrinkToFit="1"/>
    </xf>
    <xf numFmtId="179" fontId="5" fillId="3" borderId="30" xfId="0" applyNumberFormat="1" applyFont="1" applyFill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179" fontId="5" fillId="3" borderId="29" xfId="16" applyNumberFormat="1" applyFont="1" applyFill="1" applyBorder="1" applyAlignment="1">
      <alignment horizontal="center" vertical="center" shrinkToFit="1"/>
    </xf>
    <xf numFmtId="179" fontId="5" fillId="3" borderId="30" xfId="16" applyNumberFormat="1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0" fillId="4" borderId="33" xfId="0" applyFont="1" applyFill="1" applyBorder="1" applyAlignment="1" applyProtection="1">
      <alignment horizontal="center" vertical="center"/>
      <protection locked="0"/>
    </xf>
    <xf numFmtId="0" fontId="0" fillId="4" borderId="34" xfId="0" applyFont="1" applyFill="1" applyBorder="1" applyAlignment="1" applyProtection="1">
      <alignment horizontal="center" vertical="center"/>
      <protection locked="0"/>
    </xf>
    <xf numFmtId="0" fontId="0" fillId="4" borderId="35" xfId="0" applyFont="1" applyFill="1" applyBorder="1" applyAlignment="1" applyProtection="1">
      <alignment horizontal="center" vertical="center"/>
      <protection locked="0"/>
    </xf>
    <xf numFmtId="177" fontId="0" fillId="0" borderId="36" xfId="0" applyNumberFormat="1" applyFont="1" applyBorder="1" applyAlignment="1" applyProtection="1">
      <alignment horizontal="center" vertical="center"/>
      <protection locked="0"/>
    </xf>
    <xf numFmtId="177" fontId="0" fillId="0" borderId="37" xfId="0" applyNumberFormat="1" applyFont="1" applyBorder="1" applyAlignment="1" applyProtection="1">
      <alignment horizontal="center" vertical="center"/>
      <protection locked="0"/>
    </xf>
    <xf numFmtId="177" fontId="0" fillId="0" borderId="38" xfId="0" applyNumberFormat="1" applyFont="1" applyBorder="1" applyAlignment="1" applyProtection="1">
      <alignment horizontal="center" vertical="center"/>
      <protection locked="0"/>
    </xf>
    <xf numFmtId="180" fontId="0" fillId="3" borderId="36" xfId="0" applyNumberFormat="1" applyFont="1" applyFill="1" applyBorder="1" applyAlignment="1" applyProtection="1">
      <alignment horizontal="center" vertical="center"/>
      <protection/>
    </xf>
    <xf numFmtId="180" fontId="0" fillId="3" borderId="37" xfId="0" applyNumberFormat="1" applyFont="1" applyFill="1" applyBorder="1" applyAlignment="1" applyProtection="1">
      <alignment horizontal="center" vertical="center"/>
      <protection/>
    </xf>
    <xf numFmtId="180" fontId="0" fillId="3" borderId="38" xfId="0" applyNumberFormat="1" applyFont="1" applyFill="1" applyBorder="1" applyAlignment="1" applyProtection="1">
      <alignment horizontal="center" vertical="center"/>
      <protection/>
    </xf>
    <xf numFmtId="0" fontId="0" fillId="2" borderId="39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horizontal="center" vertical="center"/>
    </xf>
    <xf numFmtId="0" fontId="0" fillId="2" borderId="40" xfId="0" applyFont="1" applyFill="1" applyBorder="1" applyAlignment="1">
      <alignment horizontal="center" vertical="center"/>
    </xf>
    <xf numFmtId="0" fontId="0" fillId="2" borderId="41" xfId="0" applyFont="1" applyFill="1" applyBorder="1" applyAlignment="1">
      <alignment horizontal="center" vertical="center"/>
    </xf>
    <xf numFmtId="0" fontId="0" fillId="2" borderId="37" xfId="0" applyFont="1" applyFill="1" applyBorder="1" applyAlignment="1">
      <alignment horizontal="center" vertical="center"/>
    </xf>
    <xf numFmtId="0" fontId="0" fillId="2" borderId="42" xfId="0" applyFont="1" applyFill="1" applyBorder="1" applyAlignment="1">
      <alignment horizontal="center" vertical="center"/>
    </xf>
    <xf numFmtId="0" fontId="0" fillId="2" borderId="36" xfId="0" applyFont="1" applyFill="1" applyBorder="1" applyAlignment="1">
      <alignment horizontal="center" vertical="center"/>
    </xf>
    <xf numFmtId="185" fontId="0" fillId="0" borderId="36" xfId="0" applyNumberFormat="1" applyFont="1" applyBorder="1" applyAlignment="1" applyProtection="1">
      <alignment horizontal="center" vertical="center"/>
      <protection locked="0"/>
    </xf>
    <xf numFmtId="185" fontId="0" fillId="0" borderId="37" xfId="0" applyNumberFormat="1" applyFont="1" applyBorder="1" applyAlignment="1" applyProtection="1">
      <alignment horizontal="center" vertical="center"/>
      <protection locked="0"/>
    </xf>
    <xf numFmtId="185" fontId="0" fillId="0" borderId="38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0" fillId="2" borderId="43" xfId="0" applyFont="1" applyFill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0" fillId="2" borderId="45" xfId="0" applyFont="1" applyFill="1" applyBorder="1" applyAlignment="1">
      <alignment horizontal="center" vertical="center"/>
    </xf>
    <xf numFmtId="179" fontId="0" fillId="3" borderId="46" xfId="16" applyNumberFormat="1" applyFont="1" applyFill="1" applyBorder="1" applyAlignment="1">
      <alignment horizontal="center" vertical="center" shrinkToFit="1"/>
    </xf>
    <xf numFmtId="179" fontId="0" fillId="3" borderId="45" xfId="16" applyNumberFormat="1" applyFont="1" applyFill="1" applyBorder="1" applyAlignment="1">
      <alignment horizontal="center" vertical="center" shrinkToFit="1"/>
    </xf>
    <xf numFmtId="179" fontId="0" fillId="3" borderId="47" xfId="16" applyNumberFormat="1" applyFont="1" applyFill="1" applyBorder="1" applyAlignment="1">
      <alignment horizontal="center" vertical="center" shrinkToFit="1"/>
    </xf>
    <xf numFmtId="0" fontId="0" fillId="2" borderId="48" xfId="0" applyFont="1" applyFill="1" applyBorder="1" applyAlignment="1">
      <alignment horizontal="center" vertical="center"/>
    </xf>
    <xf numFmtId="0" fontId="0" fillId="2" borderId="49" xfId="0" applyFont="1" applyFill="1" applyBorder="1" applyAlignment="1">
      <alignment horizontal="center" vertical="center"/>
    </xf>
    <xf numFmtId="180" fontId="0" fillId="0" borderId="36" xfId="0" applyNumberFormat="1" applyFont="1" applyBorder="1" applyAlignment="1" applyProtection="1">
      <alignment horizontal="center" vertical="center"/>
      <protection locked="0"/>
    </xf>
    <xf numFmtId="180" fontId="0" fillId="0" borderId="37" xfId="0" applyNumberFormat="1" applyFont="1" applyBorder="1" applyAlignment="1" applyProtection="1">
      <alignment horizontal="center" vertical="center"/>
      <protection locked="0"/>
    </xf>
    <xf numFmtId="180" fontId="0" fillId="0" borderId="38" xfId="0" applyNumberFormat="1" applyFont="1" applyBorder="1" applyAlignment="1" applyProtection="1">
      <alignment horizontal="center" vertical="center"/>
      <protection locked="0"/>
    </xf>
    <xf numFmtId="180" fontId="0" fillId="0" borderId="36" xfId="0" applyNumberFormat="1" applyFont="1" applyFill="1" applyBorder="1" applyAlignment="1" applyProtection="1">
      <alignment horizontal="center" vertical="center"/>
      <protection locked="0"/>
    </xf>
    <xf numFmtId="180" fontId="0" fillId="0" borderId="37" xfId="0" applyNumberFormat="1" applyFont="1" applyFill="1" applyBorder="1" applyAlignment="1" applyProtection="1">
      <alignment horizontal="center" vertical="center"/>
      <protection locked="0"/>
    </xf>
    <xf numFmtId="180" fontId="0" fillId="0" borderId="38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 wrapText="1" shrinkToFit="1"/>
    </xf>
    <xf numFmtId="0" fontId="0" fillId="3" borderId="50" xfId="0" applyFill="1" applyBorder="1" applyAlignment="1">
      <alignment horizontal="center" vertical="center"/>
    </xf>
    <xf numFmtId="0" fontId="0" fillId="3" borderId="51" xfId="0" applyFill="1" applyBorder="1" applyAlignment="1">
      <alignment horizontal="center" vertical="center"/>
    </xf>
    <xf numFmtId="0" fontId="0" fillId="3" borderId="52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P3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7.00390625" style="34" customWidth="1"/>
    <col min="2" max="3" width="10.625" style="34" customWidth="1"/>
    <col min="4" max="4" width="12.375" style="34" customWidth="1"/>
    <col min="5" max="5" width="11.125" style="34" customWidth="1"/>
    <col min="6" max="6" width="10.625" style="34" customWidth="1"/>
    <col min="7" max="7" width="14.00390625" style="34" customWidth="1"/>
    <col min="8" max="9" width="10.625" style="34" customWidth="1"/>
    <col min="10" max="10" width="13.875" style="34" customWidth="1"/>
    <col min="11" max="12" width="10.625" style="34" customWidth="1"/>
    <col min="13" max="13" width="14.375" style="34" customWidth="1"/>
    <col min="14" max="14" width="7.625" style="0" customWidth="1"/>
    <col min="15" max="16" width="7.625" style="0" hidden="1" customWidth="1"/>
    <col min="17" max="17" width="7.625" style="0" customWidth="1"/>
  </cols>
  <sheetData>
    <row r="1" spans="1:2" ht="27.75" customHeight="1">
      <c r="A1" s="16" t="s">
        <v>88</v>
      </c>
      <c r="B1" s="16"/>
    </row>
    <row r="2" spans="1:2" ht="18" customHeight="1">
      <c r="A2" s="16"/>
      <c r="B2" s="16"/>
    </row>
    <row r="3" ht="18" customHeight="1" thickBot="1">
      <c r="O3" s="31"/>
    </row>
    <row r="4" spans="2:16" ht="18" customHeight="1">
      <c r="B4" s="64" t="s">
        <v>74</v>
      </c>
      <c r="C4" s="35"/>
      <c r="D4" s="35"/>
      <c r="E4" s="35"/>
      <c r="F4" s="35"/>
      <c r="G4" s="35"/>
      <c r="H4" s="83" t="s">
        <v>7</v>
      </c>
      <c r="I4" s="84"/>
      <c r="J4" s="85"/>
      <c r="K4" s="74"/>
      <c r="L4" s="75"/>
      <c r="M4" s="76"/>
      <c r="O4" s="32" t="s">
        <v>37</v>
      </c>
      <c r="P4" s="2" t="s">
        <v>6</v>
      </c>
    </row>
    <row r="5" spans="3:16" ht="18" customHeight="1">
      <c r="C5" s="35"/>
      <c r="D5" s="35"/>
      <c r="E5" s="35"/>
      <c r="F5" s="35"/>
      <c r="G5" s="35"/>
      <c r="H5" s="86" t="s">
        <v>8</v>
      </c>
      <c r="I5" s="87"/>
      <c r="J5" s="88"/>
      <c r="K5" s="77"/>
      <c r="L5" s="78"/>
      <c r="M5" s="79"/>
      <c r="O5" s="32" t="s">
        <v>38</v>
      </c>
      <c r="P5" s="2" t="s">
        <v>47</v>
      </c>
    </row>
    <row r="6" spans="3:16" ht="18" customHeight="1">
      <c r="C6" s="35"/>
      <c r="D6" s="35"/>
      <c r="E6" s="35"/>
      <c r="F6" s="35"/>
      <c r="G6" s="35"/>
      <c r="H6" s="94" t="s">
        <v>51</v>
      </c>
      <c r="I6" s="87"/>
      <c r="J6" s="88"/>
      <c r="K6" s="80">
        <f>SUM(K7:M8)</f>
        <v>105000000</v>
      </c>
      <c r="L6" s="81"/>
      <c r="M6" s="82"/>
      <c r="O6" s="32" t="s">
        <v>40</v>
      </c>
      <c r="P6" s="2" t="s">
        <v>14</v>
      </c>
    </row>
    <row r="7" spans="3:16" ht="18" customHeight="1">
      <c r="C7" s="35"/>
      <c r="D7" s="35"/>
      <c r="E7" s="35"/>
      <c r="F7" s="35"/>
      <c r="G7" s="35"/>
      <c r="H7" s="62"/>
      <c r="I7" s="89" t="s">
        <v>49</v>
      </c>
      <c r="J7" s="88"/>
      <c r="K7" s="105">
        <v>100000000</v>
      </c>
      <c r="L7" s="106"/>
      <c r="M7" s="107"/>
      <c r="O7" s="32" t="s">
        <v>80</v>
      </c>
      <c r="P7" s="1"/>
    </row>
    <row r="8" spans="3:16" ht="18" customHeight="1">
      <c r="C8" s="35"/>
      <c r="D8" s="35"/>
      <c r="E8" s="35"/>
      <c r="F8" s="35"/>
      <c r="G8" s="35"/>
      <c r="H8" s="63"/>
      <c r="I8" s="100" t="s">
        <v>50</v>
      </c>
      <c r="J8" s="101"/>
      <c r="K8" s="102">
        <v>5000000</v>
      </c>
      <c r="L8" s="103"/>
      <c r="M8" s="104"/>
      <c r="O8" s="32" t="s">
        <v>39</v>
      </c>
      <c r="P8" s="1"/>
    </row>
    <row r="9" spans="3:16" ht="18" customHeight="1">
      <c r="C9" s="35"/>
      <c r="D9" s="35"/>
      <c r="E9" s="35"/>
      <c r="F9" s="35"/>
      <c r="G9" s="35"/>
      <c r="H9" s="86" t="s">
        <v>85</v>
      </c>
      <c r="I9" s="87"/>
      <c r="J9" s="88"/>
      <c r="K9" s="90">
        <v>12</v>
      </c>
      <c r="L9" s="91"/>
      <c r="M9" s="92"/>
      <c r="O9" s="32" t="s">
        <v>41</v>
      </c>
      <c r="P9" s="1"/>
    </row>
    <row r="10" spans="3:16" ht="18" customHeight="1" thickBot="1">
      <c r="C10" s="35"/>
      <c r="D10" s="35"/>
      <c r="E10" s="35"/>
      <c r="F10" s="35"/>
      <c r="G10" s="35"/>
      <c r="H10" s="95" t="s">
        <v>73</v>
      </c>
      <c r="I10" s="96"/>
      <c r="J10" s="96"/>
      <c r="K10" s="97">
        <f>ROUND(K6/K9/10*0.9,0)</f>
        <v>787500</v>
      </c>
      <c r="L10" s="98"/>
      <c r="M10" s="99"/>
      <c r="O10" s="32" t="s">
        <v>81</v>
      </c>
      <c r="P10" s="1"/>
    </row>
    <row r="11" spans="15:16" ht="18" customHeight="1">
      <c r="O11" s="32" t="s">
        <v>42</v>
      </c>
      <c r="P11" s="1"/>
    </row>
    <row r="12" spans="15:16" ht="18" customHeight="1" thickBot="1">
      <c r="O12" s="32" t="s">
        <v>43</v>
      </c>
      <c r="P12" s="1"/>
    </row>
    <row r="13" spans="2:16" ht="18" customHeight="1" thickTop="1"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38"/>
      <c r="O13" s="32" t="s">
        <v>44</v>
      </c>
      <c r="P13" s="1"/>
    </row>
    <row r="14" spans="2:16" ht="18" customHeight="1">
      <c r="B14" s="39"/>
      <c r="C14" s="61" t="s">
        <v>77</v>
      </c>
      <c r="D14" s="40"/>
      <c r="E14" s="40"/>
      <c r="F14" s="40"/>
      <c r="G14" s="40"/>
      <c r="H14" s="40"/>
      <c r="I14" s="40"/>
      <c r="J14" s="40"/>
      <c r="K14" s="40"/>
      <c r="L14" s="41"/>
      <c r="M14" s="42"/>
      <c r="O14" s="32" t="s">
        <v>45</v>
      </c>
      <c r="P14" s="1"/>
    </row>
    <row r="15" spans="1:16" ht="18" customHeight="1">
      <c r="A15" s="42"/>
      <c r="B15" s="43"/>
      <c r="C15" s="40"/>
      <c r="D15" s="40"/>
      <c r="E15" s="40"/>
      <c r="F15" s="40"/>
      <c r="G15" s="40"/>
      <c r="H15" s="40"/>
      <c r="I15" s="40"/>
      <c r="J15" s="40"/>
      <c r="K15" s="40"/>
      <c r="L15" s="41"/>
      <c r="M15" s="42"/>
      <c r="O15" s="32" t="s">
        <v>46</v>
      </c>
      <c r="P15" s="1"/>
    </row>
    <row r="16" spans="1:16" ht="18" customHeight="1" thickBot="1">
      <c r="A16" s="18"/>
      <c r="B16" s="21"/>
      <c r="C16" s="22"/>
      <c r="F16" s="20"/>
      <c r="G16" s="72"/>
      <c r="H16" s="72"/>
      <c r="I16" s="20"/>
      <c r="J16" s="69" t="s">
        <v>79</v>
      </c>
      <c r="K16" s="69"/>
      <c r="L16" s="23"/>
      <c r="M16" s="18"/>
      <c r="O16" s="65" t="s">
        <v>82</v>
      </c>
      <c r="P16" s="1"/>
    </row>
    <row r="17" spans="1:16" ht="19.5" customHeight="1" thickBot="1">
      <c r="A17" s="18"/>
      <c r="B17" s="21"/>
      <c r="C17" s="22"/>
      <c r="D17" s="22"/>
      <c r="E17" s="22"/>
      <c r="F17" s="22"/>
      <c r="G17" s="22"/>
      <c r="H17" s="22"/>
      <c r="I17" s="22"/>
      <c r="J17" s="67">
        <f>K10</f>
        <v>787500</v>
      </c>
      <c r="K17" s="68"/>
      <c r="L17" s="23"/>
      <c r="M17" s="18"/>
      <c r="O17" s="65" t="s">
        <v>83</v>
      </c>
      <c r="P17" s="1"/>
    </row>
    <row r="18" spans="2:16" ht="19.5" customHeight="1">
      <c r="B18" s="39"/>
      <c r="C18" s="44"/>
      <c r="D18" s="44"/>
      <c r="E18" s="44"/>
      <c r="F18" s="44"/>
      <c r="G18" s="44"/>
      <c r="H18" s="44"/>
      <c r="I18" s="44"/>
      <c r="J18" s="44"/>
      <c r="K18" s="44"/>
      <c r="L18" s="45"/>
      <c r="O18" s="33" t="s">
        <v>87</v>
      </c>
      <c r="P18" s="1"/>
    </row>
    <row r="19" spans="2:16" ht="19.5" customHeight="1">
      <c r="B19" s="39"/>
      <c r="C19" s="44"/>
      <c r="D19" s="44"/>
      <c r="E19" s="44"/>
      <c r="F19" s="44"/>
      <c r="G19" s="44"/>
      <c r="H19" s="44"/>
      <c r="I19" s="44"/>
      <c r="J19" s="44"/>
      <c r="K19" s="44"/>
      <c r="L19" s="45"/>
      <c r="O19" s="18"/>
      <c r="P19" s="1"/>
    </row>
    <row r="20" spans="1:16" ht="19.5" customHeight="1">
      <c r="A20" s="17"/>
      <c r="B20" s="24"/>
      <c r="C20" s="61" t="s">
        <v>78</v>
      </c>
      <c r="D20" s="25"/>
      <c r="E20" s="25"/>
      <c r="F20" s="25"/>
      <c r="G20" s="25"/>
      <c r="H20" s="25"/>
      <c r="I20" s="25"/>
      <c r="J20" s="25"/>
      <c r="K20" s="25"/>
      <c r="L20" s="26"/>
      <c r="M20" s="17"/>
      <c r="O20" s="18"/>
      <c r="P20" s="1"/>
    </row>
    <row r="21" spans="1:16" s="18" customFormat="1" ht="19.5" customHeight="1">
      <c r="A21" s="34"/>
      <c r="B21" s="39"/>
      <c r="C21" s="44"/>
      <c r="D21" s="44"/>
      <c r="E21" s="44"/>
      <c r="F21" s="44"/>
      <c r="G21" s="44"/>
      <c r="H21" s="44"/>
      <c r="I21" s="44"/>
      <c r="J21" s="44"/>
      <c r="K21" s="44"/>
      <c r="L21" s="45"/>
      <c r="M21" s="34"/>
      <c r="P21" s="33"/>
    </row>
    <row r="22" spans="2:16" s="18" customFormat="1" ht="19.5" customHeight="1" thickBot="1">
      <c r="B22" s="21"/>
      <c r="C22" s="22"/>
      <c r="D22" s="69" t="s">
        <v>79</v>
      </c>
      <c r="E22" s="69"/>
      <c r="F22" s="20"/>
      <c r="G22" s="69" t="s">
        <v>9</v>
      </c>
      <c r="H22" s="69"/>
      <c r="I22" s="20"/>
      <c r="J22" s="69" t="s">
        <v>11</v>
      </c>
      <c r="K22" s="69"/>
      <c r="L22" s="23"/>
      <c r="P22" s="33"/>
    </row>
    <row r="23" spans="1:16" ht="19.5" customHeight="1" thickBot="1">
      <c r="A23" s="18"/>
      <c r="B23" s="21"/>
      <c r="C23" s="22"/>
      <c r="D23" s="70">
        <f>K10</f>
        <v>787500</v>
      </c>
      <c r="E23" s="71"/>
      <c r="F23" s="19" t="s">
        <v>12</v>
      </c>
      <c r="G23" s="70">
        <f>'①新体系移行後の給付単位数算定シート'!C56</f>
        <v>176202</v>
      </c>
      <c r="H23" s="71"/>
      <c r="I23" s="19" t="s">
        <v>13</v>
      </c>
      <c r="J23" s="67">
        <f>IF((D23-G23)&gt;0,D23-G23,"算定不可！")</f>
        <v>611298</v>
      </c>
      <c r="K23" s="68"/>
      <c r="L23" s="23"/>
      <c r="M23" s="18"/>
      <c r="P23" s="1"/>
    </row>
    <row r="24" spans="1:16" ht="19.5" customHeight="1">
      <c r="A24" s="18"/>
      <c r="B24" s="21"/>
      <c r="C24" s="22"/>
      <c r="D24" s="20"/>
      <c r="E24" s="20"/>
      <c r="F24" s="20"/>
      <c r="G24" s="20"/>
      <c r="H24" s="20"/>
      <c r="I24" s="20"/>
      <c r="J24" s="20"/>
      <c r="K24" s="20"/>
      <c r="L24" s="23"/>
      <c r="M24" s="18"/>
      <c r="P24" s="1"/>
    </row>
    <row r="25" spans="1:15" s="17" customFormat="1" ht="19.5" customHeight="1" thickBot="1">
      <c r="A25" s="18"/>
      <c r="B25" s="21"/>
      <c r="C25" s="22"/>
      <c r="D25" s="72"/>
      <c r="E25" s="72"/>
      <c r="F25" s="20"/>
      <c r="G25" s="20"/>
      <c r="H25" s="20"/>
      <c r="I25" s="20"/>
      <c r="J25" s="72" t="s">
        <v>10</v>
      </c>
      <c r="K25" s="72"/>
      <c r="L25" s="23"/>
      <c r="M25" s="18"/>
      <c r="O25"/>
    </row>
    <row r="26" spans="1:13" ht="19.5" customHeight="1" thickBot="1">
      <c r="A26" s="18"/>
      <c r="B26" s="21"/>
      <c r="C26" s="22"/>
      <c r="D26" s="20"/>
      <c r="E26" s="72" t="s">
        <v>16</v>
      </c>
      <c r="F26" s="72"/>
      <c r="G26" s="72"/>
      <c r="H26" s="72"/>
      <c r="I26" s="73"/>
      <c r="J26" s="67">
        <f>J23/'②新体系移行後の実利用延べ日数算定シート'!AH55</f>
        <v>1741.5897435897436</v>
      </c>
      <c r="K26" s="68"/>
      <c r="L26" s="23"/>
      <c r="M26" s="18"/>
    </row>
    <row r="27" spans="1:15" s="18" customFormat="1" ht="19.5" customHeight="1" thickBot="1">
      <c r="A27" s="34"/>
      <c r="B27" s="46"/>
      <c r="C27" s="47"/>
      <c r="D27" s="47"/>
      <c r="E27" s="47"/>
      <c r="F27" s="47"/>
      <c r="G27" s="47"/>
      <c r="H27" s="47"/>
      <c r="I27" s="47"/>
      <c r="J27" s="47"/>
      <c r="K27" s="47"/>
      <c r="L27" s="48"/>
      <c r="M27" s="34"/>
      <c r="O27"/>
    </row>
    <row r="28" spans="1:15" s="18" customFormat="1" ht="19.5" customHeight="1" thickTop="1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O28"/>
    </row>
    <row r="29" spans="1:15" s="18" customFormat="1" ht="19.5" customHeight="1">
      <c r="A29" s="66" t="s">
        <v>75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O29"/>
    </row>
    <row r="30" spans="1:15" s="18" customFormat="1" ht="19.5" customHeight="1">
      <c r="A30" s="66" t="s">
        <v>86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O30"/>
    </row>
    <row r="31" spans="1:15" s="18" customFormat="1" ht="19.5" customHeight="1">
      <c r="A31" s="93" t="s">
        <v>84</v>
      </c>
      <c r="B31" s="93"/>
      <c r="C31" s="93"/>
      <c r="D31" s="93"/>
      <c r="E31" s="93"/>
      <c r="F31" s="93"/>
      <c r="G31" s="93"/>
      <c r="H31" s="93"/>
      <c r="I31" s="93"/>
      <c r="J31" s="93"/>
      <c r="K31" s="34"/>
      <c r="L31" s="34"/>
      <c r="M31" s="34"/>
      <c r="O31"/>
    </row>
    <row r="32" ht="17.25" customHeight="1"/>
    <row r="33" ht="15" customHeight="1"/>
    <row r="34" ht="15" customHeight="1"/>
    <row r="35" ht="15" customHeight="1"/>
    <row r="36" ht="19.5" customHeight="1"/>
  </sheetData>
  <sheetProtection sheet="1" objects="1" scenarios="1"/>
  <mergeCells count="30">
    <mergeCell ref="A31:J31"/>
    <mergeCell ref="J16:K16"/>
    <mergeCell ref="H6:J6"/>
    <mergeCell ref="H10:J10"/>
    <mergeCell ref="K10:M10"/>
    <mergeCell ref="G16:H16"/>
    <mergeCell ref="I8:J8"/>
    <mergeCell ref="K8:M8"/>
    <mergeCell ref="K7:M7"/>
    <mergeCell ref="J22:K22"/>
    <mergeCell ref="J23:K23"/>
    <mergeCell ref="I7:J7"/>
    <mergeCell ref="H9:J9"/>
    <mergeCell ref="K9:M9"/>
    <mergeCell ref="K4:M4"/>
    <mergeCell ref="K5:M5"/>
    <mergeCell ref="K6:M6"/>
    <mergeCell ref="J17:K17"/>
    <mergeCell ref="H4:J4"/>
    <mergeCell ref="H5:J5"/>
    <mergeCell ref="A30:M30"/>
    <mergeCell ref="A29:M29"/>
    <mergeCell ref="J26:K26"/>
    <mergeCell ref="D22:E22"/>
    <mergeCell ref="D23:E23"/>
    <mergeCell ref="E26:I26"/>
    <mergeCell ref="G22:H22"/>
    <mergeCell ref="D25:E25"/>
    <mergeCell ref="J25:K25"/>
    <mergeCell ref="G23:H23"/>
  </mergeCells>
  <dataValidations count="1">
    <dataValidation type="list" allowBlank="1" showInputMessage="1" showErrorMessage="1" sqref="K4:M4">
      <formula1>$O$5:$O$18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H64"/>
  <sheetViews>
    <sheetView view="pageBreakPreview" zoomScale="75" zoomScaleSheetLayoutView="75" workbookViewId="0" topLeftCell="A1">
      <selection activeCell="I62" sqref="I62"/>
    </sheetView>
  </sheetViews>
  <sheetFormatPr defaultColWidth="9.00390625" defaultRowHeight="13.5"/>
  <cols>
    <col min="1" max="1" width="5.75390625" style="1" customWidth="1"/>
    <col min="2" max="2" width="17.50390625" style="1" customWidth="1"/>
    <col min="3" max="3" width="21.375" style="1" customWidth="1"/>
  </cols>
  <sheetData>
    <row r="1" spans="1:3" s="16" customFormat="1" ht="21">
      <c r="A1" s="27" t="s">
        <v>3</v>
      </c>
      <c r="B1" s="28"/>
      <c r="C1" s="28"/>
    </row>
    <row r="3" spans="2:5" ht="14.25" thickBot="1">
      <c r="B3" s="15"/>
      <c r="C3" s="15"/>
      <c r="D3" s="10"/>
      <c r="E3" s="10"/>
    </row>
    <row r="4" spans="1:3" ht="14.25" thickBot="1">
      <c r="A4" s="7"/>
      <c r="B4" s="8" t="s">
        <v>0</v>
      </c>
      <c r="C4" s="9" t="s">
        <v>2</v>
      </c>
    </row>
    <row r="5" spans="1:3" ht="14.25" thickTop="1">
      <c r="A5" s="6">
        <v>1</v>
      </c>
      <c r="B5" s="49" t="s">
        <v>17</v>
      </c>
      <c r="C5" s="54">
        <v>10542</v>
      </c>
    </row>
    <row r="6" spans="1:3" ht="13.5">
      <c r="A6" s="4">
        <v>2</v>
      </c>
      <c r="B6" s="50" t="s">
        <v>18</v>
      </c>
      <c r="C6" s="54">
        <v>8032</v>
      </c>
    </row>
    <row r="7" spans="1:3" ht="13.5">
      <c r="A7" s="4">
        <v>3</v>
      </c>
      <c r="B7" s="50" t="s">
        <v>19</v>
      </c>
      <c r="C7" s="54">
        <v>11044</v>
      </c>
    </row>
    <row r="8" spans="1:3" ht="13.5">
      <c r="A8" s="4">
        <v>4</v>
      </c>
      <c r="B8" s="50" t="s">
        <v>20</v>
      </c>
      <c r="C8" s="54">
        <v>7028</v>
      </c>
    </row>
    <row r="9" spans="1:3" ht="13.5">
      <c r="A9" s="4">
        <v>5</v>
      </c>
      <c r="B9" s="50" t="s">
        <v>21</v>
      </c>
      <c r="C9" s="54">
        <v>9538</v>
      </c>
    </row>
    <row r="10" spans="1:3" ht="13.5">
      <c r="A10" s="4">
        <v>6</v>
      </c>
      <c r="B10" s="50" t="s">
        <v>22</v>
      </c>
      <c r="C10" s="54">
        <v>10542</v>
      </c>
    </row>
    <row r="11" spans="1:3" ht="13.5">
      <c r="A11" s="4">
        <v>7</v>
      </c>
      <c r="B11" s="50" t="s">
        <v>23</v>
      </c>
      <c r="C11" s="54">
        <v>8032</v>
      </c>
    </row>
    <row r="12" spans="1:3" ht="13.5">
      <c r="A12" s="4">
        <v>8</v>
      </c>
      <c r="B12" s="50" t="s">
        <v>24</v>
      </c>
      <c r="C12" s="54">
        <v>9036</v>
      </c>
    </row>
    <row r="13" spans="1:3" ht="13.5">
      <c r="A13" s="4">
        <v>9</v>
      </c>
      <c r="B13" s="50" t="s">
        <v>25</v>
      </c>
      <c r="C13" s="54">
        <v>7028</v>
      </c>
    </row>
    <row r="14" spans="1:3" ht="13.5">
      <c r="A14" s="4">
        <v>10</v>
      </c>
      <c r="B14" s="50" t="s">
        <v>26</v>
      </c>
      <c r="C14" s="54">
        <v>8534</v>
      </c>
    </row>
    <row r="15" spans="1:3" ht="13.5">
      <c r="A15" s="4">
        <v>11</v>
      </c>
      <c r="B15" s="50" t="s">
        <v>27</v>
      </c>
      <c r="C15" s="54">
        <v>10040</v>
      </c>
    </row>
    <row r="16" spans="1:3" ht="13.5">
      <c r="A16" s="4">
        <v>12</v>
      </c>
      <c r="B16" s="50" t="s">
        <v>28</v>
      </c>
      <c r="C16" s="54">
        <v>5522</v>
      </c>
    </row>
    <row r="17" spans="1:3" ht="13.5">
      <c r="A17" s="4">
        <v>13</v>
      </c>
      <c r="B17" s="50" t="s">
        <v>29</v>
      </c>
      <c r="C17" s="54">
        <v>9538</v>
      </c>
    </row>
    <row r="18" spans="1:3" ht="13.5">
      <c r="A18" s="4">
        <v>14</v>
      </c>
      <c r="B18" s="50" t="s">
        <v>30</v>
      </c>
      <c r="C18" s="54">
        <v>10542</v>
      </c>
    </row>
    <row r="19" spans="1:3" ht="13.5">
      <c r="A19" s="4">
        <v>15</v>
      </c>
      <c r="B19" s="50" t="s">
        <v>31</v>
      </c>
      <c r="C19" s="54">
        <v>10040</v>
      </c>
    </row>
    <row r="20" spans="1:3" ht="13.5">
      <c r="A20" s="4">
        <v>16</v>
      </c>
      <c r="B20" s="50" t="s">
        <v>32</v>
      </c>
      <c r="C20" s="54">
        <v>8032</v>
      </c>
    </row>
    <row r="21" spans="1:3" ht="13.5">
      <c r="A21" s="4">
        <v>17</v>
      </c>
      <c r="B21" s="50" t="s">
        <v>33</v>
      </c>
      <c r="C21" s="54">
        <v>9538</v>
      </c>
    </row>
    <row r="22" spans="1:3" ht="13.5">
      <c r="A22" s="4">
        <v>18</v>
      </c>
      <c r="B22" s="50" t="s">
        <v>34</v>
      </c>
      <c r="C22" s="54">
        <v>11044</v>
      </c>
    </row>
    <row r="23" spans="1:3" ht="13.5">
      <c r="A23" s="4">
        <v>19</v>
      </c>
      <c r="B23" s="50" t="s">
        <v>35</v>
      </c>
      <c r="C23" s="54">
        <v>7530</v>
      </c>
    </row>
    <row r="24" spans="1:3" ht="13.5">
      <c r="A24" s="4">
        <v>20</v>
      </c>
      <c r="B24" s="50" t="s">
        <v>36</v>
      </c>
      <c r="C24" s="54">
        <v>5020</v>
      </c>
    </row>
    <row r="25" spans="1:3" ht="13.5">
      <c r="A25" s="4">
        <v>21</v>
      </c>
      <c r="B25" s="51"/>
      <c r="C25" s="55"/>
    </row>
    <row r="26" spans="1:3" ht="13.5">
      <c r="A26" s="4">
        <v>22</v>
      </c>
      <c r="B26" s="51"/>
      <c r="C26" s="55"/>
    </row>
    <row r="27" spans="1:3" ht="13.5">
      <c r="A27" s="4">
        <v>23</v>
      </c>
      <c r="B27" s="51"/>
      <c r="C27" s="55"/>
    </row>
    <row r="28" spans="1:3" ht="13.5">
      <c r="A28" s="4">
        <v>24</v>
      </c>
      <c r="B28" s="51"/>
      <c r="C28" s="55"/>
    </row>
    <row r="29" spans="1:3" ht="13.5">
      <c r="A29" s="4">
        <v>25</v>
      </c>
      <c r="B29" s="51"/>
      <c r="C29" s="55"/>
    </row>
    <row r="30" spans="1:3" ht="13.5">
      <c r="A30" s="4">
        <v>26</v>
      </c>
      <c r="B30" s="51"/>
      <c r="C30" s="55"/>
    </row>
    <row r="31" spans="1:3" ht="13.5">
      <c r="A31" s="4">
        <v>27</v>
      </c>
      <c r="B31" s="51"/>
      <c r="C31" s="55"/>
    </row>
    <row r="32" spans="1:3" ht="13.5">
      <c r="A32" s="4">
        <v>28</v>
      </c>
      <c r="B32" s="51"/>
      <c r="C32" s="55"/>
    </row>
    <row r="33" spans="1:3" ht="13.5">
      <c r="A33" s="4">
        <v>29</v>
      </c>
      <c r="B33" s="51"/>
      <c r="C33" s="55"/>
    </row>
    <row r="34" spans="1:3" ht="13.5">
      <c r="A34" s="4">
        <v>30</v>
      </c>
      <c r="B34" s="51"/>
      <c r="C34" s="55"/>
    </row>
    <row r="35" spans="1:3" ht="13.5">
      <c r="A35" s="4">
        <v>31</v>
      </c>
      <c r="B35" s="51"/>
      <c r="C35" s="55"/>
    </row>
    <row r="36" spans="1:3" ht="13.5">
      <c r="A36" s="4">
        <v>32</v>
      </c>
      <c r="B36" s="51"/>
      <c r="C36" s="55"/>
    </row>
    <row r="37" spans="1:3" ht="13.5">
      <c r="A37" s="4">
        <v>33</v>
      </c>
      <c r="B37" s="51"/>
      <c r="C37" s="55"/>
    </row>
    <row r="38" spans="1:3" ht="13.5">
      <c r="A38" s="4">
        <v>34</v>
      </c>
      <c r="B38" s="51"/>
      <c r="C38" s="55"/>
    </row>
    <row r="39" spans="1:3" ht="13.5">
      <c r="A39" s="4">
        <v>35</v>
      </c>
      <c r="B39" s="51"/>
      <c r="C39" s="55"/>
    </row>
    <row r="40" spans="1:3" ht="13.5">
      <c r="A40" s="4">
        <v>36</v>
      </c>
      <c r="B40" s="51"/>
      <c r="C40" s="55"/>
    </row>
    <row r="41" spans="1:3" ht="13.5">
      <c r="A41" s="4">
        <v>37</v>
      </c>
      <c r="B41" s="51"/>
      <c r="C41" s="55"/>
    </row>
    <row r="42" spans="1:3" ht="13.5">
      <c r="A42" s="4">
        <v>38</v>
      </c>
      <c r="B42" s="51"/>
      <c r="C42" s="55"/>
    </row>
    <row r="43" spans="1:3" ht="13.5">
      <c r="A43" s="4">
        <v>39</v>
      </c>
      <c r="B43" s="51"/>
      <c r="C43" s="55"/>
    </row>
    <row r="44" spans="1:3" ht="13.5">
      <c r="A44" s="4">
        <v>40</v>
      </c>
      <c r="B44" s="51"/>
      <c r="C44" s="55"/>
    </row>
    <row r="45" spans="1:3" ht="13.5">
      <c r="A45" s="4">
        <v>41</v>
      </c>
      <c r="B45" s="51"/>
      <c r="C45" s="55"/>
    </row>
    <row r="46" spans="1:3" ht="13.5">
      <c r="A46" s="4">
        <v>42</v>
      </c>
      <c r="B46" s="51"/>
      <c r="C46" s="55"/>
    </row>
    <row r="47" spans="1:3" ht="13.5">
      <c r="A47" s="4">
        <v>43</v>
      </c>
      <c r="B47" s="51"/>
      <c r="C47" s="55"/>
    </row>
    <row r="48" spans="1:3" ht="13.5">
      <c r="A48" s="4">
        <v>44</v>
      </c>
      <c r="B48" s="51"/>
      <c r="C48" s="55"/>
    </row>
    <row r="49" spans="1:3" ht="13.5">
      <c r="A49" s="4">
        <v>45</v>
      </c>
      <c r="B49" s="51"/>
      <c r="C49" s="55"/>
    </row>
    <row r="50" spans="1:3" ht="13.5">
      <c r="A50" s="4">
        <v>46</v>
      </c>
      <c r="B50" s="51"/>
      <c r="C50" s="55"/>
    </row>
    <row r="51" spans="1:3" ht="13.5">
      <c r="A51" s="4">
        <v>47</v>
      </c>
      <c r="B51" s="51"/>
      <c r="C51" s="55"/>
    </row>
    <row r="52" spans="1:3" ht="13.5">
      <c r="A52" s="4">
        <v>48</v>
      </c>
      <c r="B52" s="51"/>
      <c r="C52" s="55"/>
    </row>
    <row r="53" spans="1:3" ht="13.5">
      <c r="A53" s="4">
        <v>49</v>
      </c>
      <c r="B53" s="51"/>
      <c r="C53" s="55"/>
    </row>
    <row r="54" spans="1:3" ht="14.25" thickBot="1">
      <c r="A54" s="5">
        <v>50</v>
      </c>
      <c r="B54" s="52"/>
      <c r="C54" s="56"/>
    </row>
    <row r="55" ht="14.25" thickBot="1"/>
    <row r="56" spans="2:3" ht="14.25" thickBot="1">
      <c r="B56" s="12" t="s">
        <v>1</v>
      </c>
      <c r="C56" s="30">
        <f>SUM(C5:C54)</f>
        <v>176202</v>
      </c>
    </row>
    <row r="58" spans="1:8" s="29" customFormat="1" ht="30.75" customHeight="1">
      <c r="A58" s="108" t="s">
        <v>76</v>
      </c>
      <c r="B58" s="108"/>
      <c r="C58" s="108"/>
      <c r="D58" s="108"/>
      <c r="E58" s="108"/>
      <c r="F58" s="108"/>
      <c r="G58" s="108"/>
      <c r="H58" s="108"/>
    </row>
    <row r="64" ht="13.5">
      <c r="D64" s="3"/>
    </row>
  </sheetData>
  <sheetProtection sheet="1" objects="1" scenarios="1"/>
  <mergeCells count="1">
    <mergeCell ref="A58:H58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AJ57"/>
  <sheetViews>
    <sheetView view="pageBreakPreview" zoomScale="60" workbookViewId="0" topLeftCell="A1">
      <selection activeCell="J65" sqref="J65"/>
    </sheetView>
  </sheetViews>
  <sheetFormatPr defaultColWidth="9.00390625" defaultRowHeight="13.5"/>
  <cols>
    <col min="1" max="1" width="4.50390625" style="0" customWidth="1"/>
    <col min="2" max="2" width="12.75390625" style="0" customWidth="1"/>
    <col min="3" max="7" width="5.625" style="1" customWidth="1"/>
    <col min="8" max="33" width="5.625" style="0" customWidth="1"/>
    <col min="34" max="34" width="13.375" style="0" customWidth="1"/>
    <col min="35" max="38" width="6.625" style="0" customWidth="1"/>
  </cols>
  <sheetData>
    <row r="1" ht="21">
      <c r="A1" s="27" t="s">
        <v>15</v>
      </c>
    </row>
    <row r="3" spans="28:30" ht="14.25" thickBot="1">
      <c r="AB3" s="1"/>
      <c r="AC3" s="1"/>
      <c r="AD3" s="1"/>
    </row>
    <row r="4" spans="1:36" ht="14.25" thickBot="1">
      <c r="A4" s="13"/>
      <c r="B4" s="8" t="s">
        <v>0</v>
      </c>
      <c r="C4" s="8">
        <v>1</v>
      </c>
      <c r="D4" s="8">
        <v>2</v>
      </c>
      <c r="E4" s="8">
        <v>3</v>
      </c>
      <c r="F4" s="8">
        <v>4</v>
      </c>
      <c r="G4" s="8">
        <v>5</v>
      </c>
      <c r="H4" s="8">
        <v>6</v>
      </c>
      <c r="I4" s="8">
        <v>7</v>
      </c>
      <c r="J4" s="8">
        <v>8</v>
      </c>
      <c r="K4" s="8">
        <v>9</v>
      </c>
      <c r="L4" s="8">
        <v>10</v>
      </c>
      <c r="M4" s="8">
        <v>11</v>
      </c>
      <c r="N4" s="8">
        <v>12</v>
      </c>
      <c r="O4" s="8">
        <v>13</v>
      </c>
      <c r="P4" s="8">
        <v>14</v>
      </c>
      <c r="Q4" s="8">
        <v>15</v>
      </c>
      <c r="R4" s="8">
        <v>16</v>
      </c>
      <c r="S4" s="8">
        <v>17</v>
      </c>
      <c r="T4" s="8">
        <v>18</v>
      </c>
      <c r="U4" s="8">
        <v>19</v>
      </c>
      <c r="V4" s="8">
        <v>20</v>
      </c>
      <c r="W4" s="8">
        <v>21</v>
      </c>
      <c r="X4" s="8">
        <v>22</v>
      </c>
      <c r="Y4" s="8">
        <v>23</v>
      </c>
      <c r="Z4" s="8">
        <v>24</v>
      </c>
      <c r="AA4" s="8">
        <v>25</v>
      </c>
      <c r="AB4" s="8">
        <v>26</v>
      </c>
      <c r="AC4" s="8">
        <v>27</v>
      </c>
      <c r="AD4" s="8">
        <v>28</v>
      </c>
      <c r="AE4" s="8">
        <v>29</v>
      </c>
      <c r="AF4" s="8">
        <v>30</v>
      </c>
      <c r="AG4" s="8">
        <v>31</v>
      </c>
      <c r="AH4" s="9" t="s">
        <v>5</v>
      </c>
      <c r="AI4" s="1"/>
      <c r="AJ4" s="1"/>
    </row>
    <row r="5" spans="1:34" ht="14.25" thickTop="1">
      <c r="A5" s="6">
        <v>1</v>
      </c>
      <c r="B5" s="49" t="s">
        <v>52</v>
      </c>
      <c r="C5" s="49" t="s">
        <v>53</v>
      </c>
      <c r="D5" s="49" t="s">
        <v>53</v>
      </c>
      <c r="E5" s="49" t="s">
        <v>53</v>
      </c>
      <c r="F5" s="49" t="s">
        <v>53</v>
      </c>
      <c r="G5" s="49"/>
      <c r="H5" s="49" t="s">
        <v>53</v>
      </c>
      <c r="I5" s="49" t="s">
        <v>53</v>
      </c>
      <c r="J5" s="49"/>
      <c r="K5" s="49" t="s">
        <v>53</v>
      </c>
      <c r="L5" s="49" t="s">
        <v>53</v>
      </c>
      <c r="M5" s="49"/>
      <c r="N5" s="49"/>
      <c r="O5" s="49" t="s">
        <v>53</v>
      </c>
      <c r="P5" s="49" t="s">
        <v>53</v>
      </c>
      <c r="Q5" s="49" t="s">
        <v>53</v>
      </c>
      <c r="R5" s="49"/>
      <c r="S5" s="49" t="s">
        <v>53</v>
      </c>
      <c r="T5" s="49" t="s">
        <v>53</v>
      </c>
      <c r="U5" s="49"/>
      <c r="V5" s="49" t="s">
        <v>53</v>
      </c>
      <c r="W5" s="49"/>
      <c r="X5" s="49" t="s">
        <v>53</v>
      </c>
      <c r="Y5" s="49" t="s">
        <v>53</v>
      </c>
      <c r="Z5" s="49" t="s">
        <v>53</v>
      </c>
      <c r="AA5" s="49"/>
      <c r="AB5" s="49" t="s">
        <v>53</v>
      </c>
      <c r="AC5" s="49" t="s">
        <v>53</v>
      </c>
      <c r="AD5" s="49" t="s">
        <v>53</v>
      </c>
      <c r="AE5" s="49"/>
      <c r="AF5" s="49"/>
      <c r="AG5" s="49" t="s">
        <v>53</v>
      </c>
      <c r="AH5" s="57">
        <f>COUNTIF(C5:AG5,"○")</f>
        <v>21</v>
      </c>
    </row>
    <row r="6" spans="1:34" ht="13.5">
      <c r="A6" s="4">
        <v>2</v>
      </c>
      <c r="B6" s="50" t="s">
        <v>54</v>
      </c>
      <c r="C6" s="50" t="s">
        <v>53</v>
      </c>
      <c r="D6" s="50" t="s">
        <v>53</v>
      </c>
      <c r="E6" s="50" t="s">
        <v>53</v>
      </c>
      <c r="F6" s="50"/>
      <c r="G6" s="50"/>
      <c r="H6" s="50" t="s">
        <v>53</v>
      </c>
      <c r="I6" s="50"/>
      <c r="J6" s="50"/>
      <c r="K6" s="50"/>
      <c r="L6" s="50" t="s">
        <v>53</v>
      </c>
      <c r="M6" s="50"/>
      <c r="N6" s="50" t="s">
        <v>53</v>
      </c>
      <c r="O6" s="50" t="s">
        <v>53</v>
      </c>
      <c r="P6" s="50" t="s">
        <v>53</v>
      </c>
      <c r="Q6" s="50"/>
      <c r="R6" s="50"/>
      <c r="S6" s="50" t="s">
        <v>53</v>
      </c>
      <c r="T6" s="50" t="s">
        <v>53</v>
      </c>
      <c r="U6" s="50"/>
      <c r="V6" s="50" t="s">
        <v>53</v>
      </c>
      <c r="W6" s="50"/>
      <c r="X6" s="50" t="s">
        <v>53</v>
      </c>
      <c r="Y6" s="50" t="s">
        <v>53</v>
      </c>
      <c r="Z6" s="50" t="s">
        <v>53</v>
      </c>
      <c r="AA6" s="50"/>
      <c r="AB6" s="50"/>
      <c r="AC6" s="50" t="s">
        <v>53</v>
      </c>
      <c r="AD6" s="50"/>
      <c r="AE6" s="50"/>
      <c r="AF6" s="50"/>
      <c r="AG6" s="50" t="s">
        <v>53</v>
      </c>
      <c r="AH6" s="58">
        <f aca="true" t="shared" si="0" ref="AH6:AH49">COUNTIF(C6:AG6,"○")</f>
        <v>16</v>
      </c>
    </row>
    <row r="7" spans="1:34" ht="13.5">
      <c r="A7" s="4">
        <v>3</v>
      </c>
      <c r="B7" s="50" t="s">
        <v>55</v>
      </c>
      <c r="C7" s="50" t="s">
        <v>53</v>
      </c>
      <c r="D7" s="50" t="s">
        <v>53</v>
      </c>
      <c r="E7" s="50"/>
      <c r="F7" s="50"/>
      <c r="G7" s="50"/>
      <c r="H7" s="50" t="s">
        <v>53</v>
      </c>
      <c r="I7" s="50" t="s">
        <v>53</v>
      </c>
      <c r="J7" s="50" t="s">
        <v>53</v>
      </c>
      <c r="K7" s="50"/>
      <c r="L7" s="50" t="s">
        <v>53</v>
      </c>
      <c r="M7" s="50" t="s">
        <v>53</v>
      </c>
      <c r="N7" s="50" t="s">
        <v>53</v>
      </c>
      <c r="O7" s="50" t="s">
        <v>53</v>
      </c>
      <c r="P7" s="50"/>
      <c r="Q7" s="50" t="s">
        <v>53</v>
      </c>
      <c r="R7" s="50" t="s">
        <v>53</v>
      </c>
      <c r="S7" s="50"/>
      <c r="T7" s="50" t="s">
        <v>53</v>
      </c>
      <c r="U7" s="50" t="s">
        <v>53</v>
      </c>
      <c r="V7" s="50" t="s">
        <v>53</v>
      </c>
      <c r="W7" s="50" t="s">
        <v>53</v>
      </c>
      <c r="X7" s="50" t="s">
        <v>53</v>
      </c>
      <c r="Y7" s="50"/>
      <c r="Z7" s="50"/>
      <c r="AA7" s="50"/>
      <c r="AB7" s="50" t="s">
        <v>53</v>
      </c>
      <c r="AC7" s="50" t="s">
        <v>53</v>
      </c>
      <c r="AD7" s="50" t="s">
        <v>53</v>
      </c>
      <c r="AE7" s="50" t="s">
        <v>53</v>
      </c>
      <c r="AF7" s="50" t="s">
        <v>53</v>
      </c>
      <c r="AG7" s="50" t="s">
        <v>53</v>
      </c>
      <c r="AH7" s="58">
        <f t="shared" si="0"/>
        <v>22</v>
      </c>
    </row>
    <row r="8" spans="1:34" ht="13.5">
      <c r="A8" s="4">
        <v>4</v>
      </c>
      <c r="B8" s="50" t="s">
        <v>56</v>
      </c>
      <c r="C8" s="50" t="s">
        <v>53</v>
      </c>
      <c r="D8" s="50" t="s">
        <v>53</v>
      </c>
      <c r="E8" s="50" t="s">
        <v>53</v>
      </c>
      <c r="F8" s="50"/>
      <c r="G8" s="50" t="s">
        <v>53</v>
      </c>
      <c r="H8" s="50" t="s">
        <v>53</v>
      </c>
      <c r="I8" s="50" t="s">
        <v>53</v>
      </c>
      <c r="J8" s="50"/>
      <c r="K8" s="50"/>
      <c r="L8" s="50"/>
      <c r="M8" s="50" t="s">
        <v>53</v>
      </c>
      <c r="N8" s="50" t="s">
        <v>53</v>
      </c>
      <c r="O8" s="50" t="s">
        <v>53</v>
      </c>
      <c r="P8" s="50" t="s">
        <v>53</v>
      </c>
      <c r="Q8" s="50"/>
      <c r="R8" s="50" t="s">
        <v>53</v>
      </c>
      <c r="S8" s="50" t="s">
        <v>53</v>
      </c>
      <c r="T8" s="50" t="s">
        <v>53</v>
      </c>
      <c r="U8" s="50" t="s">
        <v>53</v>
      </c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8">
        <f t="shared" si="0"/>
        <v>14</v>
      </c>
    </row>
    <row r="9" spans="1:34" ht="13.5">
      <c r="A9" s="4">
        <v>5</v>
      </c>
      <c r="B9" s="50" t="s">
        <v>57</v>
      </c>
      <c r="C9" s="50" t="s">
        <v>53</v>
      </c>
      <c r="D9" s="50" t="s">
        <v>53</v>
      </c>
      <c r="E9" s="50" t="s">
        <v>53</v>
      </c>
      <c r="F9" s="50" t="s">
        <v>53</v>
      </c>
      <c r="G9" s="50"/>
      <c r="H9" s="50"/>
      <c r="I9" s="50" t="s">
        <v>53</v>
      </c>
      <c r="J9" s="50" t="s">
        <v>53</v>
      </c>
      <c r="K9" s="50" t="s">
        <v>53</v>
      </c>
      <c r="L9" s="50"/>
      <c r="M9" s="50"/>
      <c r="N9" s="50"/>
      <c r="O9" s="50"/>
      <c r="P9" s="50"/>
      <c r="Q9" s="50" t="s">
        <v>53</v>
      </c>
      <c r="R9" s="50" t="s">
        <v>53</v>
      </c>
      <c r="S9" s="50" t="s">
        <v>53</v>
      </c>
      <c r="T9" s="50" t="s">
        <v>53</v>
      </c>
      <c r="U9" s="50" t="s">
        <v>53</v>
      </c>
      <c r="V9" s="50" t="s">
        <v>53</v>
      </c>
      <c r="W9" s="50"/>
      <c r="X9" s="50" t="s">
        <v>53</v>
      </c>
      <c r="Y9" s="50" t="s">
        <v>53</v>
      </c>
      <c r="Z9" s="50"/>
      <c r="AA9" s="50" t="s">
        <v>53</v>
      </c>
      <c r="AB9" s="50"/>
      <c r="AC9" s="50" t="s">
        <v>53</v>
      </c>
      <c r="AD9" s="50"/>
      <c r="AE9" s="50"/>
      <c r="AF9" s="50" t="s">
        <v>53</v>
      </c>
      <c r="AG9" s="50" t="s">
        <v>53</v>
      </c>
      <c r="AH9" s="58">
        <f t="shared" si="0"/>
        <v>19</v>
      </c>
    </row>
    <row r="10" spans="1:34" ht="13.5">
      <c r="A10" s="4">
        <v>6</v>
      </c>
      <c r="B10" s="50" t="s">
        <v>58</v>
      </c>
      <c r="C10" s="50" t="s">
        <v>53</v>
      </c>
      <c r="D10" s="50"/>
      <c r="E10" s="50" t="s">
        <v>53</v>
      </c>
      <c r="F10" s="50" t="s">
        <v>53</v>
      </c>
      <c r="G10" s="50"/>
      <c r="H10" s="50" t="s">
        <v>53</v>
      </c>
      <c r="I10" s="50"/>
      <c r="J10" s="50" t="s">
        <v>53</v>
      </c>
      <c r="K10" s="50"/>
      <c r="L10" s="50" t="s">
        <v>53</v>
      </c>
      <c r="M10" s="50"/>
      <c r="N10" s="50"/>
      <c r="O10" s="50" t="s">
        <v>53</v>
      </c>
      <c r="P10" s="50" t="s">
        <v>53</v>
      </c>
      <c r="Q10" s="50" t="s">
        <v>53</v>
      </c>
      <c r="R10" s="50" t="s">
        <v>53</v>
      </c>
      <c r="S10" s="50" t="s">
        <v>53</v>
      </c>
      <c r="T10" s="50" t="s">
        <v>53</v>
      </c>
      <c r="U10" s="50" t="s">
        <v>53</v>
      </c>
      <c r="V10" s="50"/>
      <c r="W10" s="50"/>
      <c r="X10" s="50"/>
      <c r="Y10" s="50"/>
      <c r="Z10" s="50" t="s">
        <v>53</v>
      </c>
      <c r="AA10" s="50" t="s">
        <v>53</v>
      </c>
      <c r="AB10" s="50" t="s">
        <v>53</v>
      </c>
      <c r="AC10" s="50" t="s">
        <v>53</v>
      </c>
      <c r="AD10" s="50" t="s">
        <v>53</v>
      </c>
      <c r="AE10" s="50" t="s">
        <v>53</v>
      </c>
      <c r="AF10" s="50" t="s">
        <v>53</v>
      </c>
      <c r="AG10" s="50" t="s">
        <v>53</v>
      </c>
      <c r="AH10" s="58">
        <f t="shared" si="0"/>
        <v>21</v>
      </c>
    </row>
    <row r="11" spans="1:34" ht="13.5">
      <c r="A11" s="4">
        <v>7</v>
      </c>
      <c r="B11" s="50" t="s">
        <v>59</v>
      </c>
      <c r="C11" s="50" t="s">
        <v>53</v>
      </c>
      <c r="D11" s="50" t="s">
        <v>53</v>
      </c>
      <c r="E11" s="50" t="s">
        <v>53</v>
      </c>
      <c r="F11" s="50"/>
      <c r="G11" s="50" t="s">
        <v>53</v>
      </c>
      <c r="H11" s="50" t="s">
        <v>53</v>
      </c>
      <c r="I11" s="50"/>
      <c r="J11" s="50" t="s">
        <v>53</v>
      </c>
      <c r="K11" s="50" t="s">
        <v>53</v>
      </c>
      <c r="L11" s="50" t="s">
        <v>53</v>
      </c>
      <c r="M11" s="50"/>
      <c r="N11" s="50"/>
      <c r="O11" s="50" t="s">
        <v>53</v>
      </c>
      <c r="P11" s="50" t="s">
        <v>53</v>
      </c>
      <c r="Q11" s="50" t="s">
        <v>53</v>
      </c>
      <c r="R11" s="50"/>
      <c r="S11" s="50" t="s">
        <v>53</v>
      </c>
      <c r="T11" s="50" t="s">
        <v>53</v>
      </c>
      <c r="U11" s="50"/>
      <c r="V11" s="50"/>
      <c r="W11" s="50"/>
      <c r="X11" s="50"/>
      <c r="Y11" s="50"/>
      <c r="Z11" s="50" t="s">
        <v>53</v>
      </c>
      <c r="AA11" s="50"/>
      <c r="AB11" s="50"/>
      <c r="AC11" s="50"/>
      <c r="AD11" s="50" t="s">
        <v>53</v>
      </c>
      <c r="AE11" s="50"/>
      <c r="AF11" s="50"/>
      <c r="AG11" s="50" t="s">
        <v>53</v>
      </c>
      <c r="AH11" s="58">
        <f t="shared" si="0"/>
        <v>16</v>
      </c>
    </row>
    <row r="12" spans="1:34" ht="13.5">
      <c r="A12" s="4">
        <v>8</v>
      </c>
      <c r="B12" s="50" t="s">
        <v>60</v>
      </c>
      <c r="C12" s="50" t="s">
        <v>53</v>
      </c>
      <c r="D12" s="50" t="s">
        <v>53</v>
      </c>
      <c r="E12" s="50" t="s">
        <v>53</v>
      </c>
      <c r="F12" s="50" t="s">
        <v>53</v>
      </c>
      <c r="G12" s="50" t="s">
        <v>53</v>
      </c>
      <c r="H12" s="50" t="s">
        <v>53</v>
      </c>
      <c r="I12" s="50" t="s">
        <v>53</v>
      </c>
      <c r="J12" s="50" t="s">
        <v>53</v>
      </c>
      <c r="K12" s="50" t="s">
        <v>53</v>
      </c>
      <c r="L12" s="50" t="s">
        <v>53</v>
      </c>
      <c r="M12" s="50"/>
      <c r="N12" s="50"/>
      <c r="O12" s="50" t="s">
        <v>53</v>
      </c>
      <c r="P12" s="50"/>
      <c r="Q12" s="50" t="s">
        <v>53</v>
      </c>
      <c r="R12" s="50"/>
      <c r="S12" s="50" t="s">
        <v>53</v>
      </c>
      <c r="T12" s="50" t="s">
        <v>53</v>
      </c>
      <c r="U12" s="50" t="s">
        <v>53</v>
      </c>
      <c r="V12" s="50"/>
      <c r="W12" s="50"/>
      <c r="X12" s="50"/>
      <c r="Y12" s="50"/>
      <c r="Z12" s="50" t="s">
        <v>53</v>
      </c>
      <c r="AA12" s="50"/>
      <c r="AB12" s="50"/>
      <c r="AC12" s="50"/>
      <c r="AD12" s="50" t="s">
        <v>53</v>
      </c>
      <c r="AE12" s="50"/>
      <c r="AF12" s="50"/>
      <c r="AG12" s="50" t="s">
        <v>53</v>
      </c>
      <c r="AH12" s="58">
        <f t="shared" si="0"/>
        <v>18</v>
      </c>
    </row>
    <row r="13" spans="1:34" ht="13.5">
      <c r="A13" s="4">
        <v>9</v>
      </c>
      <c r="B13" s="50" t="s">
        <v>61</v>
      </c>
      <c r="C13" s="50" t="s">
        <v>53</v>
      </c>
      <c r="D13" s="50" t="s">
        <v>53</v>
      </c>
      <c r="E13" s="50" t="s">
        <v>53</v>
      </c>
      <c r="F13" s="50"/>
      <c r="G13" s="50"/>
      <c r="H13" s="50"/>
      <c r="I13" s="50" t="s">
        <v>53</v>
      </c>
      <c r="J13" s="50" t="s">
        <v>53</v>
      </c>
      <c r="K13" s="50"/>
      <c r="L13" s="50" t="s">
        <v>53</v>
      </c>
      <c r="M13" s="50"/>
      <c r="N13" s="50"/>
      <c r="O13" s="50" t="s">
        <v>53</v>
      </c>
      <c r="P13" s="50" t="s">
        <v>53</v>
      </c>
      <c r="Q13" s="50" t="s">
        <v>53</v>
      </c>
      <c r="R13" s="50"/>
      <c r="S13" s="50" t="s">
        <v>53</v>
      </c>
      <c r="T13" s="50"/>
      <c r="U13" s="50" t="s">
        <v>53</v>
      </c>
      <c r="V13" s="50"/>
      <c r="W13" s="50"/>
      <c r="X13" s="50"/>
      <c r="Y13" s="50"/>
      <c r="Z13" s="50" t="s">
        <v>53</v>
      </c>
      <c r="AA13" s="50"/>
      <c r="AB13" s="50"/>
      <c r="AC13" s="50"/>
      <c r="AD13" s="50" t="s">
        <v>53</v>
      </c>
      <c r="AE13" s="50"/>
      <c r="AF13" s="50"/>
      <c r="AG13" s="50" t="s">
        <v>53</v>
      </c>
      <c r="AH13" s="58">
        <f t="shared" si="0"/>
        <v>14</v>
      </c>
    </row>
    <row r="14" spans="1:34" ht="13.5">
      <c r="A14" s="4">
        <v>10</v>
      </c>
      <c r="B14" s="50" t="s">
        <v>62</v>
      </c>
      <c r="C14" s="50" t="s">
        <v>53</v>
      </c>
      <c r="D14" s="50" t="s">
        <v>53</v>
      </c>
      <c r="E14" s="50" t="s">
        <v>53</v>
      </c>
      <c r="F14" s="50"/>
      <c r="G14" s="50"/>
      <c r="H14" s="50"/>
      <c r="I14" s="50" t="s">
        <v>53</v>
      </c>
      <c r="J14" s="50" t="s">
        <v>53</v>
      </c>
      <c r="K14" s="50" t="s">
        <v>53</v>
      </c>
      <c r="L14" s="50" t="s">
        <v>53</v>
      </c>
      <c r="M14" s="50"/>
      <c r="N14" s="50"/>
      <c r="O14" s="50" t="s">
        <v>53</v>
      </c>
      <c r="P14" s="50" t="s">
        <v>53</v>
      </c>
      <c r="Q14" s="50"/>
      <c r="R14" s="50"/>
      <c r="S14" s="50" t="s">
        <v>53</v>
      </c>
      <c r="T14" s="50" t="s">
        <v>53</v>
      </c>
      <c r="U14" s="50" t="s">
        <v>53</v>
      </c>
      <c r="V14" s="50"/>
      <c r="W14" s="50"/>
      <c r="X14" s="50" t="s">
        <v>53</v>
      </c>
      <c r="Y14" s="50" t="s">
        <v>53</v>
      </c>
      <c r="Z14" s="50" t="s">
        <v>53</v>
      </c>
      <c r="AA14" s="50"/>
      <c r="AB14" s="50"/>
      <c r="AC14" s="50"/>
      <c r="AD14" s="50" t="s">
        <v>53</v>
      </c>
      <c r="AE14" s="50"/>
      <c r="AF14" s="50"/>
      <c r="AG14" s="50" t="s">
        <v>53</v>
      </c>
      <c r="AH14" s="58">
        <f t="shared" si="0"/>
        <v>17</v>
      </c>
    </row>
    <row r="15" spans="1:34" ht="13.5">
      <c r="A15" s="4">
        <v>11</v>
      </c>
      <c r="B15" s="50" t="s">
        <v>63</v>
      </c>
      <c r="C15" s="50" t="s">
        <v>53</v>
      </c>
      <c r="D15" s="50" t="s">
        <v>53</v>
      </c>
      <c r="E15" s="50" t="s">
        <v>53</v>
      </c>
      <c r="F15" s="50" t="s">
        <v>53</v>
      </c>
      <c r="G15" s="50" t="s">
        <v>53</v>
      </c>
      <c r="H15" s="50" t="s">
        <v>53</v>
      </c>
      <c r="I15" s="50" t="s">
        <v>53</v>
      </c>
      <c r="J15" s="50"/>
      <c r="K15" s="50" t="s">
        <v>53</v>
      </c>
      <c r="L15" s="50" t="s">
        <v>53</v>
      </c>
      <c r="M15" s="50"/>
      <c r="N15" s="50"/>
      <c r="O15" s="50" t="s">
        <v>53</v>
      </c>
      <c r="P15" s="50" t="s">
        <v>53</v>
      </c>
      <c r="Q15" s="50" t="s">
        <v>53</v>
      </c>
      <c r="R15" s="50"/>
      <c r="S15" s="50" t="s">
        <v>53</v>
      </c>
      <c r="T15" s="50" t="s">
        <v>53</v>
      </c>
      <c r="U15" s="50" t="s">
        <v>53</v>
      </c>
      <c r="V15" s="50"/>
      <c r="W15" s="50"/>
      <c r="X15" s="50" t="s">
        <v>53</v>
      </c>
      <c r="Y15" s="50" t="s">
        <v>53</v>
      </c>
      <c r="Z15" s="50" t="s">
        <v>53</v>
      </c>
      <c r="AA15" s="50"/>
      <c r="AB15" s="50"/>
      <c r="AC15" s="50"/>
      <c r="AD15" s="50" t="s">
        <v>53</v>
      </c>
      <c r="AE15" s="50"/>
      <c r="AF15" s="50"/>
      <c r="AG15" s="50" t="s">
        <v>53</v>
      </c>
      <c r="AH15" s="58">
        <f t="shared" si="0"/>
        <v>20</v>
      </c>
    </row>
    <row r="16" spans="1:34" ht="13.5">
      <c r="A16" s="4">
        <v>12</v>
      </c>
      <c r="B16" s="50" t="s">
        <v>64</v>
      </c>
      <c r="C16" s="50" t="s">
        <v>53</v>
      </c>
      <c r="D16" s="50" t="s">
        <v>53</v>
      </c>
      <c r="E16" s="50"/>
      <c r="F16" s="50"/>
      <c r="G16" s="50"/>
      <c r="H16" s="50" t="s">
        <v>53</v>
      </c>
      <c r="I16" s="50" t="s">
        <v>53</v>
      </c>
      <c r="J16" s="50" t="s">
        <v>53</v>
      </c>
      <c r="K16" s="50"/>
      <c r="L16" s="50"/>
      <c r="M16" s="50"/>
      <c r="N16" s="50"/>
      <c r="O16" s="50" t="s">
        <v>53</v>
      </c>
      <c r="P16" s="50" t="s">
        <v>53</v>
      </c>
      <c r="Q16" s="50" t="s">
        <v>53</v>
      </c>
      <c r="R16" s="50"/>
      <c r="S16" s="50" t="s">
        <v>53</v>
      </c>
      <c r="T16" s="50" t="s">
        <v>53</v>
      </c>
      <c r="U16" s="50" t="s">
        <v>53</v>
      </c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8">
        <f t="shared" si="0"/>
        <v>11</v>
      </c>
    </row>
    <row r="17" spans="1:34" ht="13.5">
      <c r="A17" s="4">
        <v>13</v>
      </c>
      <c r="B17" s="50" t="s">
        <v>65</v>
      </c>
      <c r="C17" s="50" t="s">
        <v>53</v>
      </c>
      <c r="D17" s="50" t="s">
        <v>53</v>
      </c>
      <c r="E17" s="50" t="s">
        <v>53</v>
      </c>
      <c r="F17" s="50" t="s">
        <v>53</v>
      </c>
      <c r="G17" s="50"/>
      <c r="H17" s="50" t="s">
        <v>53</v>
      </c>
      <c r="I17" s="50"/>
      <c r="J17" s="50" t="s">
        <v>53</v>
      </c>
      <c r="K17" s="50" t="s">
        <v>53</v>
      </c>
      <c r="L17" s="50" t="s">
        <v>53</v>
      </c>
      <c r="M17" s="50" t="s">
        <v>53</v>
      </c>
      <c r="N17" s="50"/>
      <c r="O17" s="50"/>
      <c r="P17" s="50" t="s">
        <v>53</v>
      </c>
      <c r="Q17" s="50" t="s">
        <v>53</v>
      </c>
      <c r="R17" s="50"/>
      <c r="S17" s="50" t="s">
        <v>53</v>
      </c>
      <c r="T17" s="50"/>
      <c r="U17" s="50" t="s">
        <v>53</v>
      </c>
      <c r="V17" s="50"/>
      <c r="W17" s="50"/>
      <c r="X17" s="50" t="s">
        <v>53</v>
      </c>
      <c r="Y17" s="50" t="s">
        <v>53</v>
      </c>
      <c r="Z17" s="50" t="s">
        <v>53</v>
      </c>
      <c r="AA17" s="50"/>
      <c r="AB17" s="50"/>
      <c r="AC17" s="50"/>
      <c r="AD17" s="50" t="s">
        <v>53</v>
      </c>
      <c r="AE17" s="50"/>
      <c r="AF17" s="50" t="s">
        <v>53</v>
      </c>
      <c r="AG17" s="50" t="s">
        <v>53</v>
      </c>
      <c r="AH17" s="58">
        <f t="shared" si="0"/>
        <v>19</v>
      </c>
    </row>
    <row r="18" spans="1:34" ht="13.5">
      <c r="A18" s="4">
        <v>14</v>
      </c>
      <c r="B18" s="50" t="s">
        <v>66</v>
      </c>
      <c r="C18" s="50" t="s">
        <v>53</v>
      </c>
      <c r="D18" s="50"/>
      <c r="E18" s="50"/>
      <c r="F18" s="50" t="s">
        <v>53</v>
      </c>
      <c r="G18" s="50" t="s">
        <v>53</v>
      </c>
      <c r="H18" s="50" t="s">
        <v>53</v>
      </c>
      <c r="I18" s="50" t="s">
        <v>53</v>
      </c>
      <c r="J18" s="50"/>
      <c r="K18" s="50"/>
      <c r="L18" s="50" t="s">
        <v>53</v>
      </c>
      <c r="M18" s="50" t="s">
        <v>53</v>
      </c>
      <c r="N18" s="50" t="s">
        <v>53</v>
      </c>
      <c r="O18" s="50"/>
      <c r="P18" s="50" t="s">
        <v>53</v>
      </c>
      <c r="Q18" s="50" t="s">
        <v>53</v>
      </c>
      <c r="R18" s="50"/>
      <c r="S18" s="50" t="s">
        <v>53</v>
      </c>
      <c r="T18" s="50" t="s">
        <v>53</v>
      </c>
      <c r="U18" s="50"/>
      <c r="V18" s="50" t="s">
        <v>53</v>
      </c>
      <c r="W18" s="50" t="s">
        <v>53</v>
      </c>
      <c r="X18" s="50" t="s">
        <v>53</v>
      </c>
      <c r="Y18" s="50" t="s">
        <v>53</v>
      </c>
      <c r="Z18" s="50" t="s">
        <v>53</v>
      </c>
      <c r="AA18" s="50"/>
      <c r="AB18" s="50"/>
      <c r="AC18" s="50"/>
      <c r="AD18" s="50" t="s">
        <v>53</v>
      </c>
      <c r="AE18" s="50" t="s">
        <v>53</v>
      </c>
      <c r="AF18" s="50" t="s">
        <v>53</v>
      </c>
      <c r="AG18" s="50" t="s">
        <v>53</v>
      </c>
      <c r="AH18" s="58">
        <f t="shared" si="0"/>
        <v>21</v>
      </c>
    </row>
    <row r="19" spans="1:34" ht="13.5">
      <c r="A19" s="4">
        <v>15</v>
      </c>
      <c r="B19" s="50" t="s">
        <v>67</v>
      </c>
      <c r="C19" s="50" t="s">
        <v>53</v>
      </c>
      <c r="D19" s="50"/>
      <c r="E19" s="50"/>
      <c r="F19" s="50" t="s">
        <v>53</v>
      </c>
      <c r="G19" s="50" t="s">
        <v>53</v>
      </c>
      <c r="H19" s="50"/>
      <c r="I19" s="50" t="s">
        <v>53</v>
      </c>
      <c r="J19" s="50"/>
      <c r="K19" s="50"/>
      <c r="L19" s="50" t="s">
        <v>53</v>
      </c>
      <c r="M19" s="50"/>
      <c r="N19" s="50"/>
      <c r="O19" s="50"/>
      <c r="P19" s="50" t="s">
        <v>53</v>
      </c>
      <c r="Q19" s="50" t="s">
        <v>53</v>
      </c>
      <c r="R19" s="50"/>
      <c r="S19" s="50" t="s">
        <v>53</v>
      </c>
      <c r="T19" s="50" t="s">
        <v>53</v>
      </c>
      <c r="U19" s="50" t="s">
        <v>53</v>
      </c>
      <c r="V19" s="50" t="s">
        <v>53</v>
      </c>
      <c r="W19" s="50" t="s">
        <v>53</v>
      </c>
      <c r="X19" s="50" t="s">
        <v>53</v>
      </c>
      <c r="Y19" s="50" t="s">
        <v>53</v>
      </c>
      <c r="Z19" s="50" t="s">
        <v>53</v>
      </c>
      <c r="AA19" s="50" t="s">
        <v>53</v>
      </c>
      <c r="AB19" s="50" t="s">
        <v>53</v>
      </c>
      <c r="AC19" s="50" t="s">
        <v>53</v>
      </c>
      <c r="AD19" s="50" t="s">
        <v>53</v>
      </c>
      <c r="AE19" s="50"/>
      <c r="AF19" s="50"/>
      <c r="AG19" s="50" t="s">
        <v>53</v>
      </c>
      <c r="AH19" s="58">
        <f t="shared" si="0"/>
        <v>20</v>
      </c>
    </row>
    <row r="20" spans="1:34" ht="13.5">
      <c r="A20" s="4">
        <v>16</v>
      </c>
      <c r="B20" s="50" t="s">
        <v>68</v>
      </c>
      <c r="C20" s="50" t="s">
        <v>53</v>
      </c>
      <c r="D20" s="50"/>
      <c r="E20" s="50"/>
      <c r="F20" s="50" t="s">
        <v>53</v>
      </c>
      <c r="G20" s="50" t="s">
        <v>53</v>
      </c>
      <c r="H20" s="50" t="s">
        <v>53</v>
      </c>
      <c r="I20" s="50" t="s">
        <v>53</v>
      </c>
      <c r="J20" s="50"/>
      <c r="K20" s="50"/>
      <c r="L20" s="50" t="s">
        <v>53</v>
      </c>
      <c r="M20" s="50"/>
      <c r="N20" s="50"/>
      <c r="O20" s="50"/>
      <c r="P20" s="50" t="s">
        <v>53</v>
      </c>
      <c r="Q20" s="50" t="s">
        <v>53</v>
      </c>
      <c r="R20" s="50" t="s">
        <v>53</v>
      </c>
      <c r="S20" s="50" t="s">
        <v>53</v>
      </c>
      <c r="T20" s="50"/>
      <c r="U20" s="50"/>
      <c r="V20" s="50" t="s">
        <v>53</v>
      </c>
      <c r="W20" s="50"/>
      <c r="X20" s="50"/>
      <c r="Y20" s="50"/>
      <c r="Z20" s="50"/>
      <c r="AA20" s="50" t="s">
        <v>53</v>
      </c>
      <c r="AB20" s="50" t="s">
        <v>53</v>
      </c>
      <c r="AC20" s="50" t="s">
        <v>53</v>
      </c>
      <c r="AD20" s="50" t="s">
        <v>53</v>
      </c>
      <c r="AE20" s="50"/>
      <c r="AF20" s="50"/>
      <c r="AG20" s="50" t="s">
        <v>53</v>
      </c>
      <c r="AH20" s="58">
        <f t="shared" si="0"/>
        <v>16</v>
      </c>
    </row>
    <row r="21" spans="1:34" ht="13.5">
      <c r="A21" s="4">
        <v>17</v>
      </c>
      <c r="B21" s="50" t="s">
        <v>69</v>
      </c>
      <c r="C21" s="50" t="s">
        <v>53</v>
      </c>
      <c r="D21" s="50"/>
      <c r="E21" s="50"/>
      <c r="F21" s="50" t="s">
        <v>53</v>
      </c>
      <c r="G21" s="50"/>
      <c r="H21" s="50"/>
      <c r="I21" s="50" t="s">
        <v>53</v>
      </c>
      <c r="J21" s="50" t="s">
        <v>53</v>
      </c>
      <c r="K21" s="50" t="s">
        <v>53</v>
      </c>
      <c r="L21" s="50" t="s">
        <v>53</v>
      </c>
      <c r="M21" s="50" t="s">
        <v>53</v>
      </c>
      <c r="N21" s="50"/>
      <c r="O21" s="50"/>
      <c r="P21" s="50" t="s">
        <v>53</v>
      </c>
      <c r="Q21" s="50" t="s">
        <v>53</v>
      </c>
      <c r="R21" s="50" t="s">
        <v>53</v>
      </c>
      <c r="S21" s="50" t="s">
        <v>53</v>
      </c>
      <c r="T21" s="50" t="s">
        <v>53</v>
      </c>
      <c r="U21" s="50" t="s">
        <v>53</v>
      </c>
      <c r="V21" s="50" t="s">
        <v>53</v>
      </c>
      <c r="W21" s="50"/>
      <c r="X21" s="50"/>
      <c r="Y21" s="50"/>
      <c r="Z21" s="50"/>
      <c r="AA21" s="50" t="s">
        <v>53</v>
      </c>
      <c r="AB21" s="50" t="s">
        <v>53</v>
      </c>
      <c r="AC21" s="50" t="s">
        <v>53</v>
      </c>
      <c r="AD21" s="50" t="s">
        <v>53</v>
      </c>
      <c r="AE21" s="50"/>
      <c r="AF21" s="50"/>
      <c r="AG21" s="50" t="s">
        <v>53</v>
      </c>
      <c r="AH21" s="58">
        <f t="shared" si="0"/>
        <v>19</v>
      </c>
    </row>
    <row r="22" spans="1:34" ht="13.5">
      <c r="A22" s="4">
        <v>18</v>
      </c>
      <c r="B22" s="50" t="s">
        <v>70</v>
      </c>
      <c r="C22" s="50" t="s">
        <v>53</v>
      </c>
      <c r="D22" s="50" t="s">
        <v>53</v>
      </c>
      <c r="E22" s="50" t="s">
        <v>53</v>
      </c>
      <c r="F22" s="50" t="s">
        <v>53</v>
      </c>
      <c r="G22" s="50" t="s">
        <v>53</v>
      </c>
      <c r="H22" s="50" t="s">
        <v>53</v>
      </c>
      <c r="I22" s="50" t="s">
        <v>53</v>
      </c>
      <c r="J22" s="50" t="s">
        <v>53</v>
      </c>
      <c r="K22" s="50" t="s">
        <v>53</v>
      </c>
      <c r="L22" s="50" t="s">
        <v>53</v>
      </c>
      <c r="M22" s="50" t="s">
        <v>53</v>
      </c>
      <c r="N22" s="50"/>
      <c r="O22" s="50"/>
      <c r="P22" s="50" t="s">
        <v>53</v>
      </c>
      <c r="Q22" s="50" t="s">
        <v>53</v>
      </c>
      <c r="R22" s="50" t="s">
        <v>53</v>
      </c>
      <c r="S22" s="50" t="s">
        <v>53</v>
      </c>
      <c r="T22" s="50" t="s">
        <v>53</v>
      </c>
      <c r="U22" s="50" t="s">
        <v>53</v>
      </c>
      <c r="V22" s="50" t="s">
        <v>53</v>
      </c>
      <c r="W22" s="50"/>
      <c r="X22" s="50"/>
      <c r="Y22" s="50"/>
      <c r="Z22" s="50"/>
      <c r="AA22" s="50" t="s">
        <v>53</v>
      </c>
      <c r="AB22" s="50" t="s">
        <v>53</v>
      </c>
      <c r="AC22" s="50" t="s">
        <v>53</v>
      </c>
      <c r="AD22" s="50"/>
      <c r="AE22" s="50"/>
      <c r="AF22" s="50"/>
      <c r="AG22" s="50" t="s">
        <v>53</v>
      </c>
      <c r="AH22" s="58">
        <f t="shared" si="0"/>
        <v>22</v>
      </c>
    </row>
    <row r="23" spans="1:34" ht="13.5">
      <c r="A23" s="4">
        <v>19</v>
      </c>
      <c r="B23" s="50" t="s">
        <v>71</v>
      </c>
      <c r="C23" s="50" t="s">
        <v>53</v>
      </c>
      <c r="D23" s="50" t="s">
        <v>53</v>
      </c>
      <c r="E23" s="50" t="s">
        <v>53</v>
      </c>
      <c r="F23" s="50"/>
      <c r="G23" s="50"/>
      <c r="H23" s="50"/>
      <c r="I23" s="50" t="s">
        <v>53</v>
      </c>
      <c r="J23" s="50" t="s">
        <v>53</v>
      </c>
      <c r="K23" s="50" t="s">
        <v>53</v>
      </c>
      <c r="L23" s="50" t="s">
        <v>53</v>
      </c>
      <c r="M23" s="50" t="s">
        <v>53</v>
      </c>
      <c r="N23" s="50"/>
      <c r="O23" s="50"/>
      <c r="P23" s="50"/>
      <c r="Q23" s="50"/>
      <c r="R23" s="50"/>
      <c r="S23" s="50"/>
      <c r="T23" s="50" t="s">
        <v>53</v>
      </c>
      <c r="U23" s="50"/>
      <c r="V23" s="50"/>
      <c r="W23" s="50"/>
      <c r="X23" s="50" t="s">
        <v>53</v>
      </c>
      <c r="Y23" s="50" t="s">
        <v>53</v>
      </c>
      <c r="Z23" s="50" t="s">
        <v>53</v>
      </c>
      <c r="AA23" s="50" t="s">
        <v>53</v>
      </c>
      <c r="AB23" s="50" t="s">
        <v>53</v>
      </c>
      <c r="AC23" s="50"/>
      <c r="AD23" s="50"/>
      <c r="AE23" s="50"/>
      <c r="AF23" s="50"/>
      <c r="AG23" s="50" t="s">
        <v>53</v>
      </c>
      <c r="AH23" s="58">
        <f t="shared" si="0"/>
        <v>15</v>
      </c>
    </row>
    <row r="24" spans="1:34" ht="13.5">
      <c r="A24" s="4">
        <v>20</v>
      </c>
      <c r="B24" s="50" t="s">
        <v>72</v>
      </c>
      <c r="C24" s="50" t="s">
        <v>53</v>
      </c>
      <c r="D24" s="50" t="s">
        <v>53</v>
      </c>
      <c r="E24" s="50" t="s">
        <v>53</v>
      </c>
      <c r="F24" s="50"/>
      <c r="G24" s="50"/>
      <c r="H24" s="50" t="s">
        <v>53</v>
      </c>
      <c r="I24" s="50" t="s">
        <v>53</v>
      </c>
      <c r="J24" s="50" t="s">
        <v>53</v>
      </c>
      <c r="K24" s="50"/>
      <c r="L24" s="50"/>
      <c r="M24" s="50"/>
      <c r="N24" s="50"/>
      <c r="O24" s="50"/>
      <c r="P24" s="50" t="s">
        <v>53</v>
      </c>
      <c r="Q24" s="50" t="s">
        <v>53</v>
      </c>
      <c r="R24" s="50" t="s">
        <v>53</v>
      </c>
      <c r="S24" s="50" t="s">
        <v>53</v>
      </c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8">
        <f t="shared" si="0"/>
        <v>10</v>
      </c>
    </row>
    <row r="25" spans="1:34" ht="13.5">
      <c r="A25" s="4">
        <v>21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9">
        <f t="shared" si="0"/>
        <v>0</v>
      </c>
    </row>
    <row r="26" spans="1:34" ht="13.5">
      <c r="A26" s="4">
        <v>22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9">
        <f t="shared" si="0"/>
        <v>0</v>
      </c>
    </row>
    <row r="27" spans="1:34" ht="13.5">
      <c r="A27" s="4">
        <v>23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9">
        <f t="shared" si="0"/>
        <v>0</v>
      </c>
    </row>
    <row r="28" spans="1:34" ht="13.5">
      <c r="A28" s="4">
        <v>24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9">
        <f t="shared" si="0"/>
        <v>0</v>
      </c>
    </row>
    <row r="29" spans="1:34" ht="13.5">
      <c r="A29" s="4">
        <v>25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9">
        <f t="shared" si="0"/>
        <v>0</v>
      </c>
    </row>
    <row r="30" spans="1:34" ht="13.5">
      <c r="A30" s="4">
        <v>26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9">
        <f t="shared" si="0"/>
        <v>0</v>
      </c>
    </row>
    <row r="31" spans="1:34" ht="13.5">
      <c r="A31" s="4">
        <v>27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9">
        <f t="shared" si="0"/>
        <v>0</v>
      </c>
    </row>
    <row r="32" spans="1:34" ht="13.5">
      <c r="A32" s="4">
        <v>28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9">
        <f t="shared" si="0"/>
        <v>0</v>
      </c>
    </row>
    <row r="33" spans="1:34" ht="13.5">
      <c r="A33" s="4">
        <v>29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9">
        <f t="shared" si="0"/>
        <v>0</v>
      </c>
    </row>
    <row r="34" spans="1:34" ht="13.5">
      <c r="A34" s="4">
        <v>30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9">
        <f t="shared" si="0"/>
        <v>0</v>
      </c>
    </row>
    <row r="35" spans="1:34" ht="13.5">
      <c r="A35" s="4">
        <v>31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9">
        <f t="shared" si="0"/>
        <v>0</v>
      </c>
    </row>
    <row r="36" spans="1:34" ht="13.5">
      <c r="A36" s="4">
        <v>32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9">
        <f t="shared" si="0"/>
        <v>0</v>
      </c>
    </row>
    <row r="37" spans="1:34" ht="13.5">
      <c r="A37" s="4">
        <v>33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9">
        <f t="shared" si="0"/>
        <v>0</v>
      </c>
    </row>
    <row r="38" spans="1:34" ht="13.5">
      <c r="A38" s="4">
        <v>34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9">
        <f t="shared" si="0"/>
        <v>0</v>
      </c>
    </row>
    <row r="39" spans="1:34" ht="13.5">
      <c r="A39" s="4">
        <v>35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9">
        <f t="shared" si="0"/>
        <v>0</v>
      </c>
    </row>
    <row r="40" spans="1:34" ht="13.5">
      <c r="A40" s="4">
        <v>36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9">
        <f t="shared" si="0"/>
        <v>0</v>
      </c>
    </row>
    <row r="41" spans="1:34" ht="13.5">
      <c r="A41" s="4">
        <v>37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9">
        <f t="shared" si="0"/>
        <v>0</v>
      </c>
    </row>
    <row r="42" spans="1:34" ht="13.5">
      <c r="A42" s="4">
        <v>38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9">
        <f t="shared" si="0"/>
        <v>0</v>
      </c>
    </row>
    <row r="43" spans="1:34" ht="13.5">
      <c r="A43" s="4">
        <v>39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9">
        <f t="shared" si="0"/>
        <v>0</v>
      </c>
    </row>
    <row r="44" spans="1:34" ht="13.5">
      <c r="A44" s="4">
        <v>40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9">
        <f t="shared" si="0"/>
        <v>0</v>
      </c>
    </row>
    <row r="45" spans="1:34" ht="13.5">
      <c r="A45" s="4">
        <v>41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9">
        <f t="shared" si="0"/>
        <v>0</v>
      </c>
    </row>
    <row r="46" spans="1:34" ht="13.5">
      <c r="A46" s="4">
        <v>42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9">
        <f t="shared" si="0"/>
        <v>0</v>
      </c>
    </row>
    <row r="47" spans="1:34" ht="13.5">
      <c r="A47" s="4">
        <v>43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9">
        <f t="shared" si="0"/>
        <v>0</v>
      </c>
    </row>
    <row r="48" spans="1:34" ht="13.5">
      <c r="A48" s="4">
        <v>44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9">
        <f t="shared" si="0"/>
        <v>0</v>
      </c>
    </row>
    <row r="49" spans="1:34" ht="13.5">
      <c r="A49" s="4">
        <v>45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9">
        <f t="shared" si="0"/>
        <v>0</v>
      </c>
    </row>
    <row r="50" spans="1:34" ht="13.5">
      <c r="A50" s="4">
        <v>46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9">
        <f>COUNTIF(C50:AG50,"○")</f>
        <v>0</v>
      </c>
    </row>
    <row r="51" spans="1:34" ht="13.5">
      <c r="A51" s="4">
        <v>47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9">
        <f>COUNTIF(C51:AG51,"○")</f>
        <v>0</v>
      </c>
    </row>
    <row r="52" spans="1:34" ht="13.5">
      <c r="A52" s="4">
        <v>48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9">
        <f>COUNTIF(C52:AG52,"○")</f>
        <v>0</v>
      </c>
    </row>
    <row r="53" spans="1:34" ht="13.5">
      <c r="A53" s="4">
        <v>49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9">
        <f>COUNTIF(C53:AG53,"○")</f>
        <v>0</v>
      </c>
    </row>
    <row r="54" spans="1:34" ht="14.25" thickBot="1">
      <c r="A54" s="11">
        <v>50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60">
        <f>COUNTIF(C54:AG54,"○")</f>
        <v>0</v>
      </c>
    </row>
    <row r="55" spans="1:34" ht="15" thickBot="1" thickTop="1">
      <c r="A55" s="109" t="s">
        <v>4</v>
      </c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1"/>
      <c r="AH55" s="14">
        <f>SUM(AH5:AH54)</f>
        <v>351</v>
      </c>
    </row>
    <row r="57" ht="13.5">
      <c r="A57" t="s">
        <v>48</v>
      </c>
    </row>
  </sheetData>
  <sheetProtection sheet="1" objects="1" scenarios="1"/>
  <mergeCells count="1">
    <mergeCell ref="A55:AG55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2007-04-27T07:41:21Z</cp:lastPrinted>
  <dcterms:created xsi:type="dcterms:W3CDTF">2007-03-14T08:19:19Z</dcterms:created>
  <dcterms:modified xsi:type="dcterms:W3CDTF">2007-04-27T07:41:36Z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