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345" windowWidth="14895" windowHeight="7995"/>
  </bookViews>
  <sheets>
    <sheet name="Sheet1" sheetId="1" r:id="rId1"/>
    <sheet name="集計" sheetId="2" state="hidden" r:id="rId2"/>
  </sheets>
  <definedNames>
    <definedName name="_xlnm._FilterDatabase" localSheetId="0" hidden="1">Sheet1!$A$2:$G$15</definedName>
    <definedName name="_xlnm.Print_Area" localSheetId="0">Sheet1!$A$1:$E$20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<sst xmlns="http://schemas.openxmlformats.org/spreadsheetml/2006/main" count="107" uniqueCount="66">
  <si>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</si>
  <si>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</si>
  <si>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</si>
  <si>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</si>
  <si>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</si>
  <si>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</si>
  <si>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</si>
  <si>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</si>
  <si>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</si>
  <si>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</si>
  <si>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</si>
  <si>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</si>
  <si>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</si>
  <si>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</si>
  <si>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</si>
  <si>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</si>
  <si>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</si>
  <si>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</si>
  <si>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</si>
  <si>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</si>
  <si>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スクーターで歩行者から</t>
  </si>
  <si>
    <t>居間の窓ガラスを割り侵入(施錠)</t>
  </si>
  <si>
    <t>居間の窓から侵入(無施錠)</t>
  </si>
  <si>
    <t>完全施錠中</t>
  </si>
  <si>
    <t>ドアの窓ガラスを割る(施錠)</t>
  </si>
  <si>
    <t>自転車の前かごから</t>
  </si>
  <si>
    <t>ドアの鍵穴を壊す(施錠)</t>
  </si>
  <si>
    <t>不明</t>
  </si>
  <si>
    <t>犯罪発生日報（平成29年10月9日～平成29年10月15日分）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8" eb="29">
      <t>ニチ</t>
    </rPh>
    <rPh sb="29" eb="30">
      <t>ブン</t>
    </rPh>
    <phoneticPr fontId="1"/>
  </si>
  <si>
    <t>10月15日(日) 夕方</t>
  </si>
  <si>
    <t>花見川区朝日ケ丘4丁目集合住宅</t>
  </si>
  <si>
    <t>10月15日(日) 昼前</t>
  </si>
  <si>
    <t>花見川区花園3丁目集合住宅駐車場</t>
  </si>
  <si>
    <t>10月13日(金) 夜遅く</t>
  </si>
  <si>
    <t>緑区土気町歩道上</t>
  </si>
  <si>
    <t>10月13日(金) 朝</t>
  </si>
  <si>
    <t>花見川区犢橋町会社駐車場</t>
  </si>
  <si>
    <t>10月12日(木) 夜遅く</t>
  </si>
  <si>
    <t>中央区祐光3丁目道路上</t>
  </si>
  <si>
    <t>自動車で自転車前かごから</t>
  </si>
  <si>
    <t>美浜区豊砂1番地駐輪場</t>
  </si>
  <si>
    <t>10月12日(木) 明け方</t>
  </si>
  <si>
    <t>稲毛区小仲台2丁目歩道上</t>
  </si>
  <si>
    <t>10月12日(木) 不明</t>
  </si>
  <si>
    <t>若葉区高品町会社資材置き場</t>
  </si>
  <si>
    <t>10月11日(水) 夕方</t>
  </si>
  <si>
    <t>花見川区朝日ケ丘2丁目駐輪場</t>
  </si>
  <si>
    <t>10月11日(水) 不明</t>
  </si>
  <si>
    <t>若葉区小倉町会社駐車場</t>
  </si>
  <si>
    <t>若葉区小倉町戸建住宅</t>
  </si>
  <si>
    <t>若葉区千城台西戸建住宅</t>
  </si>
  <si>
    <t>洋間の窓ガラスを割り侵入(施錠)</t>
  </si>
  <si>
    <t>10月11日(水) 朝</t>
  </si>
  <si>
    <t>中央区本町1丁目集合住宅駐輪場</t>
  </si>
  <si>
    <t>10月10日(火) 不明</t>
  </si>
  <si>
    <t>若葉区みつわ台集合住宅駐車場</t>
  </si>
  <si>
    <t>10月10日(火) 朝</t>
  </si>
  <si>
    <t>中央区星久喜町集合住宅駐車場</t>
  </si>
  <si>
    <t>10月09日(月) 夜のはじめごろ</t>
  </si>
  <si>
    <t>稲毛区天台2丁目道路上</t>
  </si>
  <si>
    <t>スクーターで自転車前かごから</t>
  </si>
  <si>
    <t>10月09日(月) 明け方</t>
  </si>
  <si>
    <t>緑区高津戸町戸建住宅駐車場</t>
  </si>
  <si>
    <t>10月09日(月) 昼前</t>
  </si>
  <si>
    <t>稲毛区穴川3丁目道路上</t>
  </si>
  <si>
    <t>バイクで歩行者から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</si>
</sst>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8" s="1" customFormat="1" ht="17.25" x14ac:dyDescent="0.15">
      <c r="B1" s="9" t="s">
        <v>28</v>
      </c>
      <c r="C1" s="9"/>
      <c r="D1" s="9"/>
      <c r="E1" s="9"/>
    </row>
    <row r="2" spans="1:8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8" x14ac:dyDescent="0.15">
      <c r="A3" s="2">
        <v>1</v>
      </c>
      <c r="B3" s="6" t="s">
        <v>29</v>
      </c>
      <c r="C3" s="2" t="s">
        <v>30</v>
      </c>
      <c r="D3" s="2" t="s">
        <v>22</v>
      </c>
      <c r="E3" s="2" t="s">
        <v>6</v>
      </c>
      <c r="F3" s="7"/>
      <c r="G3" s="7"/>
    </row>
    <row r="4" spans="1:8" x14ac:dyDescent="0.15">
      <c r="A4" s="2">
        <v>2</v>
      </c>
      <c r="B4" s="6" t="s">
        <v>31</v>
      </c>
      <c r="C4" s="2" t="s">
        <v>32</v>
      </c>
      <c r="D4" s="2" t="s">
        <v>24</v>
      </c>
      <c r="E4" s="2" t="s">
        <v>7</v>
      </c>
      <c r="F4" s="7"/>
      <c r="G4" s="7"/>
    </row>
    <row r="5" spans="1:8" x14ac:dyDescent="0.15">
      <c r="A5" s="2">
        <v>3</v>
      </c>
      <c r="B5" s="6" t="s">
        <v>33</v>
      </c>
      <c r="C5" s="2" t="s">
        <v>34</v>
      </c>
      <c r="D5" s="2" t="s">
        <v>20</v>
      </c>
      <c r="E5" s="2" t="s">
        <v>9</v>
      </c>
      <c r="F5" s="7"/>
      <c r="G5" s="7"/>
    </row>
    <row r="6" spans="1:8" x14ac:dyDescent="0.15">
      <c r="A6" s="2">
        <v>4</v>
      </c>
      <c r="B6" s="6" t="s">
        <v>35</v>
      </c>
      <c r="C6" s="2" t="s">
        <v>36</v>
      </c>
      <c r="D6" s="2" t="s">
        <v>23</v>
      </c>
      <c r="E6" s="2" t="s">
        <v>7</v>
      </c>
      <c r="F6" s="7"/>
      <c r="G6" s="7"/>
    </row>
    <row r="7" spans="1:8" x14ac:dyDescent="0.15">
      <c r="A7" s="2">
        <v>5</v>
      </c>
      <c r="B7" s="6" t="s">
        <v>37</v>
      </c>
      <c r="C7" s="2" t="s">
        <v>38</v>
      </c>
      <c r="D7" s="2" t="s">
        <v>39</v>
      </c>
      <c r="E7" s="2" t="s">
        <v>9</v>
      </c>
      <c r="F7" s="7"/>
      <c r="G7" s="7"/>
    </row>
    <row r="8" spans="1:8" x14ac:dyDescent="0.15">
      <c r="A8" s="2">
        <v>6</v>
      </c>
      <c r="B8" s="6" t="s">
        <v>37</v>
      </c>
      <c r="C8" s="2" t="s">
        <v>40</v>
      </c>
      <c r="D8" s="2" t="s">
        <v>25</v>
      </c>
      <c r="E8" s="2" t="s">
        <v>3</v>
      </c>
      <c r="F8" s="7"/>
      <c r="G8" s="7"/>
    </row>
    <row r="9" spans="1:8" x14ac:dyDescent="0.15">
      <c r="A9" s="2">
        <v>7</v>
      </c>
      <c r="B9" s="6" t="s">
        <v>41</v>
      </c>
      <c r="C9" s="2" t="s">
        <v>42</v>
      </c>
      <c r="D9" s="2" t="s">
        <v>20</v>
      </c>
      <c r="E9" s="2" t="s">
        <v>9</v>
      </c>
      <c r="F9" s="7"/>
      <c r="G9" s="7"/>
    </row>
    <row r="10" spans="1:8" x14ac:dyDescent="0.15">
      <c r="A10" s="2">
        <v>8</v>
      </c>
      <c r="B10" s="6" t="s">
        <v>43</v>
      </c>
      <c r="C10" s="2" t="s">
        <v>44</v>
      </c>
      <c r="D10" s="2" t="s">
        <v>26</v>
      </c>
      <c r="E10" s="2" t="s">
        <v>7</v>
      </c>
      <c r="F10" s="7"/>
      <c r="G10" s="7"/>
    </row>
    <row r="11" spans="1:8" x14ac:dyDescent="0.15">
      <c r="A11" s="2">
        <v>9</v>
      </c>
      <c r="B11" s="2" t="s">
        <v>45</v>
      </c>
      <c r="C11" s="2" t="s">
        <v>46</v>
      </c>
      <c r="D11" s="2" t="s">
        <v>25</v>
      </c>
      <c r="E11" s="6" t="s">
        <v>3</v>
      </c>
    </row>
    <row r="12" spans="1:8" x14ac:dyDescent="0.15">
      <c r="A12" s="2">
        <v>10</v>
      </c>
      <c r="B12" s="2" t="s">
        <v>47</v>
      </c>
      <c r="C12" s="2" t="s">
        <v>48</v>
      </c>
      <c r="D12" s="2" t="s">
        <v>27</v>
      </c>
      <c r="E12" s="6" t="s">
        <v>7</v>
      </c>
    </row>
    <row r="13" spans="1:8" x14ac:dyDescent="0.15">
      <c r="A13" s="2">
        <v>11</v>
      </c>
      <c r="B13" s="2" t="s">
        <v>47</v>
      </c>
      <c r="C13" s="2" t="s">
        <v>49</v>
      </c>
      <c r="D13" s="2" t="s">
        <v>21</v>
      </c>
      <c r="E13" s="6" t="s">
        <v>6</v>
      </c>
    </row>
    <row r="14" spans="1:8" x14ac:dyDescent="0.15">
      <c r="A14" s="2">
        <v>12</v>
      </c>
      <c r="B14" s="2" t="s">
        <v>47</v>
      </c>
      <c r="C14" s="2" t="s">
        <v>50</v>
      </c>
      <c r="D14" s="2" t="s">
        <v>51</v>
      </c>
      <c r="E14" s="6" t="s">
        <v>6</v>
      </c>
    </row>
    <row r="15" spans="1:8" x14ac:dyDescent="0.15">
      <c r="A15" s="2">
        <v>13</v>
      </c>
      <c r="B15" s="2" t="s">
        <v>52</v>
      </c>
      <c r="C15" s="2" t="s">
        <v>53</v>
      </c>
      <c r="D15" s="2" t="s">
        <v>25</v>
      </c>
      <c r="E15" s="6" t="s">
        <v>3</v>
      </c>
    </row>
    <row r="16" spans="1:8" x14ac:dyDescent="0.15">
      <c r="A16" s="2">
        <v>14</v>
      </c>
      <c r="B16" s="2" t="s">
        <v>54</v>
      </c>
      <c r="C16" s="2" t="s">
        <v>55</v>
      </c>
      <c r="D16" s="2" t="s">
        <v>24</v>
      </c>
      <c r="E16" s="6" t="s">
        <v>3</v>
      </c>
      <c r="H16" s="1"/>
    </row>
    <row r="17" spans="1:9" x14ac:dyDescent="0.15">
      <c r="A17" s="2">
        <v>15</v>
      </c>
      <c r="B17" s="2" t="s">
        <v>56</v>
      </c>
      <c r="C17" s="2" t="s">
        <v>57</v>
      </c>
      <c r="D17" s="2" t="s">
        <v>24</v>
      </c>
      <c r="E17" s="6" t="s">
        <v>3</v>
      </c>
      <c r="H17" s="1"/>
      <c r="I17" s="1"/>
    </row>
    <row r="18" spans="1:9" x14ac:dyDescent="0.15">
      <c r="A18" s="2">
        <v>16</v>
      </c>
      <c r="B18" s="2" t="s">
        <v>58</v>
      </c>
      <c r="C18" s="2" t="s">
        <v>59</v>
      </c>
      <c r="D18" s="2" t="s">
        <v>60</v>
      </c>
      <c r="E18" s="6" t="s">
        <v>9</v>
      </c>
      <c r="H18" s="1"/>
      <c r="I18" s="1"/>
    </row>
    <row r="19" spans="1:9" x14ac:dyDescent="0.15">
      <c r="A19" s="2">
        <v>17</v>
      </c>
      <c r="B19" s="2" t="s">
        <v>61</v>
      </c>
      <c r="C19" s="2" t="s">
        <v>62</v>
      </c>
      <c r="D19" s="2" t="s">
        <v>23</v>
      </c>
      <c r="E19" s="6" t="s">
        <v>7</v>
      </c>
      <c r="H19" s="1"/>
      <c r="I19" s="1"/>
    </row>
    <row r="20" spans="1:9" x14ac:dyDescent="0.15">
      <c r="A20" s="2">
        <v>18</v>
      </c>
      <c r="B20" s="2" t="s">
        <v>63</v>
      </c>
      <c r="C20" s="2" t="s">
        <v>64</v>
      </c>
      <c r="D20" s="2" t="s">
        <v>65</v>
      </c>
      <c r="E20" s="6" t="s">
        <v>9</v>
      </c>
      <c r="H20" s="1"/>
      <c r="I20" s="1"/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0</v>
      </c>
      <c r="D3" s="8">
        <f>COUNTIFS(Sheet1!$C$3:$C$1048576,"*花見川区*",Sheet1!$E$3:$E$1048576,"空き巣")</f>
        <v>1</v>
      </c>
      <c r="E3" s="8">
        <f>COUNTIFS(Sheet1!$C$3:$C$1048576,"*稲毛区*",Sheet1!$E$3:$E$1048576,"空き巣")</f>
        <v>0</v>
      </c>
      <c r="F3" s="8">
        <f>COUNTIFS(Sheet1!$C$3:$C$1048576,"*若葉区*",Sheet1!$E$3:$E$1048576,"空き巣")</f>
        <v>2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3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3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1</v>
      </c>
      <c r="H5" s="8">
        <f>COUNTIFS(Sheet1!$C$3:$C$1048576,"*美浜区*",Sheet1!$E$3:$E$1048576,"ひったくり")</f>
        <v>0</v>
      </c>
      <c r="I5" s="8">
        <f t="shared" si="0"/>
        <v>5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0</v>
      </c>
      <c r="F7" s="8">
        <f>COUNTIFS(Sheet1!$C$3:$C$1048576,"*若葉区*",Sheet1!$E$3:$E$1048576,"自動車盗")</f>
        <v>2</v>
      </c>
      <c r="G7" s="8">
        <f>COUNTIFS(Sheet1!$C$3:$C$1048576,"*緑区*",Sheet1!$E$3:$E$1048576,"自動車盗")</f>
        <v>1</v>
      </c>
      <c r="H7" s="8">
        <f>COUNTIFS(Sheet1!$C$3:$C$1048576,"*美浜区*",Sheet1!$E$3:$E$1048576,"自動車盗")</f>
        <v>0</v>
      </c>
      <c r="I7" s="8">
        <f t="shared" si="0"/>
        <v>5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0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1</v>
      </c>
      <c r="I8" s="8">
        <f t="shared" si="0"/>
        <v>5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３</v>
      </c>
      <c r="F15" s="4" t="str">
        <f t="shared" si="3"/>
        <v>０</v>
      </c>
      <c r="G15" s="4" t="str">
        <f t="shared" si="3"/>
        <v>１</v>
      </c>
      <c r="H15" s="4" t="str">
        <f t="shared" si="3"/>
        <v>０</v>
      </c>
      <c r="I15" s="4" t="str">
        <f t="shared" si="3"/>
        <v>５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０</v>
      </c>
      <c r="F17" s="4" t="str">
        <f t="shared" si="5"/>
        <v>２</v>
      </c>
      <c r="G17" s="4" t="str">
        <f t="shared" si="5"/>
        <v>１</v>
      </c>
      <c r="H17" s="4" t="str">
        <f t="shared" si="5"/>
        <v>０</v>
      </c>
      <c r="I17" s="4" t="str">
        <f t="shared" si="5"/>
        <v>５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５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2017-10-20T04:13:36Z</dcterms:modified>
</cp:coreProperties>
</file>