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95" windowWidth="14895" windowHeight="7845"/>
  </bookViews>
  <sheets>
    <sheet name="Sheet1" sheetId="1" r:id="rId1"/>
    <sheet name="集計" sheetId="2" state="hidden" r:id="rId2"/>
  </sheets>
  <definedNames>
    <definedName name="_xlnm._FilterDatabase" localSheetId="0" hidden="1">Sheet1!$A$2:$G$6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<sst xmlns="http://schemas.openxmlformats.org/spreadsheetml/2006/main" count="79" uniqueCount="53">
  <si>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</si>
  <si>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</si>
  <si>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</si>
  <si>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</si>
  <si>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</si>
  <si>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</si>
  <si>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</si>
  <si>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</si>
  <si>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</si>
  <si>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</si>
  <si>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</si>
  <si>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</si>
  <si>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</si>
  <si>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</si>
  <si>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</si>
  <si>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</si>
  <si>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</si>
  <si>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</si>
  <si>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</si>
  <si>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</si>
  <si>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</si>
  <si>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自転車の前かごから</t>
  </si>
  <si>
    <t>居間の窓ガラスを割り侵入(施錠)</t>
  </si>
  <si>
    <t>洋間の窓ガラスを割り侵入(施錠)</t>
  </si>
  <si>
    <t>無施錠</t>
  </si>
  <si>
    <t>犯罪発生日報（平成30年12月31日～平成31年1月6日分）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7" eb="18">
      <t>ニチ</t>
    </rPh>
    <rPh sb="19" eb="21">
      <t>ヘイセイ</t>
    </rPh>
    <rPh sb="23" eb="24">
      <t>ネン</t>
    </rPh>
    <rPh sb="25" eb="26">
      <t>ガツ</t>
    </rPh>
    <rPh sb="27" eb="28">
      <t>ニチ</t>
    </rPh>
    <rPh sb="28" eb="29">
      <t>ブン</t>
    </rPh>
    <phoneticPr fontId="1"/>
  </si>
  <si>
    <t>01月06日(日) 不明</t>
  </si>
  <si>
    <t>若葉区小倉台6丁目戸建住宅</t>
  </si>
  <si>
    <t>寝室の窓ガラスを割り侵入(施錠)</t>
  </si>
  <si>
    <t>01月06日(日) 昼前</t>
  </si>
  <si>
    <t>稲毛区園生町店舗駐車場</t>
  </si>
  <si>
    <t>01月06日(日) 昼すぎ</t>
  </si>
  <si>
    <t>若葉区富田町戸建住宅</t>
  </si>
  <si>
    <t>玄関から侵入(無施錠)</t>
  </si>
  <si>
    <t>01月05日(土) 未明</t>
  </si>
  <si>
    <t>緑区おゆみ野中央2丁目集合住宅</t>
  </si>
  <si>
    <t>01月04日(金) 不明</t>
  </si>
  <si>
    <t>若葉区殿台町集合住宅</t>
  </si>
  <si>
    <t>洋間の窓から侵入(無施錠)</t>
  </si>
  <si>
    <t>01月03日(木) 夕方</t>
  </si>
  <si>
    <t>若葉区小倉台7丁目戸建住宅</t>
  </si>
  <si>
    <t>01月03日(木) 夜のはじめごろ</t>
  </si>
  <si>
    <t>緑区古市場町空き地</t>
  </si>
  <si>
    <t>ドア無施錠(キー付き)</t>
  </si>
  <si>
    <t>01月02日(水) 夜遅く</t>
  </si>
  <si>
    <t>中央区大森町道路上</t>
  </si>
  <si>
    <t>01月01日(火) 夜のはじめごろ</t>
  </si>
  <si>
    <t>若葉区西都賀1丁目集合住宅</t>
  </si>
  <si>
    <t>12月31日(月) 未明</t>
  </si>
  <si>
    <t>若葉区都賀3丁目道路上</t>
  </si>
  <si>
    <t>12月31日(火) 不明</t>
  </si>
  <si>
    <t>中央区蘇我5丁目会社駐車場</t>
  </si>
  <si>
    <t>&amp;nbsp;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</si>
</sst>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85" zoomScaleNormal="100" zoomScaleSheetLayoutView="85" workbookViewId="0">
      <selection activeCell="C18" sqref="C1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25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26</v>
      </c>
      <c r="C3" s="2" t="s">
        <v>27</v>
      </c>
      <c r="D3" s="2" t="s">
        <v>28</v>
      </c>
      <c r="E3" s="2" t="s">
        <v>6</v>
      </c>
      <c r="F3" s="6"/>
      <c r="G3" s="6"/>
    </row>
    <row r="4" spans="1:7" x14ac:dyDescent="0.15">
      <c r="A4" s="2">
        <v>2</v>
      </c>
      <c r="B4" s="2" t="s">
        <v>29</v>
      </c>
      <c r="C4" s="2" t="s">
        <v>30</v>
      </c>
      <c r="D4" s="2" t="s">
        <v>21</v>
      </c>
      <c r="E4" s="2" t="s">
        <v>3</v>
      </c>
      <c r="F4" s="6"/>
      <c r="G4" s="6"/>
    </row>
    <row r="5" spans="1:7" x14ac:dyDescent="0.15">
      <c r="A5" s="2">
        <v>3</v>
      </c>
      <c r="B5" s="2" t="s">
        <v>31</v>
      </c>
      <c r="C5" s="2" t="s">
        <v>32</v>
      </c>
      <c r="D5" s="2" t="s">
        <v>33</v>
      </c>
      <c r="E5" s="2" t="s">
        <v>6</v>
      </c>
      <c r="F5" s="6"/>
      <c r="G5" s="6"/>
    </row>
    <row r="6" spans="1:7" x14ac:dyDescent="0.15">
      <c r="A6" s="2">
        <v>4</v>
      </c>
      <c r="B6" s="2" t="s">
        <v>34</v>
      </c>
      <c r="C6" s="2" t="s">
        <v>35</v>
      </c>
      <c r="D6" s="2" t="s">
        <v>23</v>
      </c>
      <c r="E6" s="2" t="s">
        <v>6</v>
      </c>
      <c r="F6" s="6"/>
      <c r="G6" s="6"/>
    </row>
    <row r="7" spans="1:7" x14ac:dyDescent="0.15">
      <c r="A7" s="2">
        <v>5</v>
      </c>
      <c r="B7" s="2" t="s">
        <v>36</v>
      </c>
      <c r="C7" s="2" t="s">
        <v>37</v>
      </c>
      <c r="D7" s="2" t="s">
        <v>38</v>
      </c>
      <c r="E7" s="2" t="s">
        <v>6</v>
      </c>
    </row>
    <row r="8" spans="1:7" x14ac:dyDescent="0.15">
      <c r="A8" s="2">
        <v>6</v>
      </c>
      <c r="B8" s="2" t="s">
        <v>39</v>
      </c>
      <c r="C8" s="2" t="s">
        <v>40</v>
      </c>
      <c r="D8" s="2" t="s">
        <v>22</v>
      </c>
      <c r="E8" s="2" t="s">
        <v>6</v>
      </c>
    </row>
    <row r="9" spans="1:7" x14ac:dyDescent="0.15">
      <c r="A9" s="2">
        <v>7</v>
      </c>
      <c r="B9" s="2" t="s">
        <v>41</v>
      </c>
      <c r="C9" s="2" t="s">
        <v>42</v>
      </c>
      <c r="D9" s="2" t="s">
        <v>43</v>
      </c>
      <c r="E9" s="2" t="s">
        <v>7</v>
      </c>
    </row>
    <row r="10" spans="1:7" x14ac:dyDescent="0.15">
      <c r="A10" s="2">
        <v>8</v>
      </c>
      <c r="B10" s="2" t="s">
        <v>44</v>
      </c>
      <c r="C10" s="2" t="s">
        <v>45</v>
      </c>
      <c r="D10" s="2" t="s">
        <v>20</v>
      </c>
      <c r="E10" s="2" t="s">
        <v>3</v>
      </c>
    </row>
    <row r="11" spans="1:7" x14ac:dyDescent="0.15">
      <c r="A11" s="2">
        <v>9</v>
      </c>
      <c r="B11" s="2" t="s">
        <v>46</v>
      </c>
      <c r="C11" s="2" t="s">
        <v>47</v>
      </c>
      <c r="D11" s="2" t="s">
        <v>22</v>
      </c>
      <c r="E11" s="2" t="s">
        <v>6</v>
      </c>
    </row>
    <row r="12" spans="1:7" x14ac:dyDescent="0.15">
      <c r="A12" s="2">
        <v>10</v>
      </c>
      <c r="B12" s="2" t="s">
        <v>48</v>
      </c>
      <c r="C12" s="2" t="s">
        <v>49</v>
      </c>
      <c r="D12" s="2" t="s">
        <v>24</v>
      </c>
      <c r="E12" s="2" t="s">
        <v>3</v>
      </c>
    </row>
    <row r="13" spans="1:7" x14ac:dyDescent="0.15">
      <c r="A13" s="2">
        <v>11</v>
      </c>
      <c r="B13" s="2" t="s">
        <v>50</v>
      </c>
      <c r="C13" s="2" t="s">
        <v>51</v>
      </c>
      <c r="D13" s="2" t="s">
        <v>52</v>
      </c>
      <c r="E13" s="2" t="s">
        <v>7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5</v>
      </c>
      <c r="G3" s="7">
        <f>COUNTIFS(Sheet1!$C$3:$C$1048576,"*緑区*",Sheet1!$E$3:$E$1048576,"空き巣")</f>
        <v>1</v>
      </c>
      <c r="H3" s="7">
        <f>COUNTIFS(Sheet1!$C$3:$C$1048576,"*美浜区*",Sheet1!$E$3:$E$1048576,"空き巣")</f>
        <v>0</v>
      </c>
      <c r="I3" s="7">
        <f t="shared" ref="I3:I9" si="0">SUM(C3:H3)</f>
        <v>6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1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1</v>
      </c>
      <c r="H7" s="7">
        <f>COUNTIFS(Sheet1!$C$3:$C$1048576,"*美浜区*",Sheet1!$E$3:$E$1048576,"自動車盗")</f>
        <v>0</v>
      </c>
      <c r="I7" s="7">
        <f t="shared" si="0"/>
        <v>2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3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５</v>
      </c>
      <c r="G13" s="4" t="str">
        <f t="shared" si="1"/>
        <v>１</v>
      </c>
      <c r="H13" s="4" t="str">
        <f t="shared" si="1"/>
        <v>０</v>
      </c>
      <c r="I13" s="4" t="str">
        <f t="shared" si="1"/>
        <v>６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１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2019-01-11T07:22:57Z</dcterms:modified>
</cp:coreProperties>
</file>