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95" windowWidth="14895" windowHeight="7845"/>
  </bookViews>
  <sheets>
    <sheet name="Sheet1" sheetId="1" r:id="rId1"/>
    <sheet name="集計" sheetId="2" state="hidden" r:id="rId2"/>
  </sheets>
  <definedNames>
    <definedName name="_xlnm._FilterDatabase" localSheetId="0" hidden="1">Sheet1!$A$2:$G$6</definedName>
    <definedName name="_xlnm.Print_Area" localSheetId="0">Sheet1!$A$1:$E$15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<sst xmlns="http://schemas.openxmlformats.org/spreadsheetml/2006/main" count="87" uniqueCount="53">
  <si>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</si>
  <si>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</si>
  <si>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</si>
  <si>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</si>
  <si>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</si>
  <si>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</si>
  <si>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</si>
  <si>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</si>
  <si>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</si>
  <si>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</si>
  <si>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</si>
  <si>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</si>
  <si>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</si>
  <si>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</si>
  <si>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</si>
  <si>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</si>
  <si>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</si>
  <si>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</si>
  <si>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</si>
  <si>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</si>
  <si>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</si>
  <si>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居間の窓ガラスを割り侵入(施錠)</t>
  </si>
  <si>
    <t>犯罪発生日報（平成31年1月7日～平成31年1月13日分）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3" eb="14">
      <t>ガツ</t>
    </rPh>
    <rPh sb="15" eb="16">
      <t>ニチ</t>
    </rPh>
    <rPh sb="17" eb="19">
      <t>ヘイセイ</t>
    </rPh>
    <rPh sb="21" eb="22">
      <t>ネン</t>
    </rPh>
    <rPh sb="23" eb="24">
      <t>ガツ</t>
    </rPh>
    <rPh sb="26" eb="27">
      <t>ニチ</t>
    </rPh>
    <rPh sb="27" eb="28">
      <t>ブン</t>
    </rPh>
    <phoneticPr fontId="1"/>
  </si>
  <si>
    <t>01月13日(日) 夜遅く</t>
  </si>
  <si>
    <t>中央区登戸5丁目店舗駐車場</t>
  </si>
  <si>
    <t>01月13日(日) 朝</t>
  </si>
  <si>
    <t>中央区葛城2丁目集合住宅駐車場</t>
  </si>
  <si>
    <t>01月12日(土) 夜遅く</t>
  </si>
  <si>
    <t>中央区矢作町集合住宅駐車場</t>
  </si>
  <si>
    <t>01月11日(金) 昼前</t>
  </si>
  <si>
    <t>若葉区小倉台4丁目道路上</t>
  </si>
  <si>
    <t>自転車で歩行者から</t>
  </si>
  <si>
    <t>01月10日(木) 夜のはじめごろ</t>
  </si>
  <si>
    <t>若葉区高根町戸建住宅</t>
  </si>
  <si>
    <t>01月10日(木) 朝</t>
  </si>
  <si>
    <t>中央区川崎町店舗駐車場</t>
  </si>
  <si>
    <t>01月09日(水) 夜遅く</t>
  </si>
  <si>
    <t>花見川区三角町店舗駐車場</t>
  </si>
  <si>
    <t>01月09日(水) 未明</t>
  </si>
  <si>
    <t>若葉区貝塚2丁目戸建住宅</t>
  </si>
  <si>
    <t>01月09日(水) 不明</t>
  </si>
  <si>
    <t>中央区村田町戸建住宅</t>
  </si>
  <si>
    <t>台所の窓ガラスを割り侵入(施錠)</t>
  </si>
  <si>
    <t>中央区都町店舗駐車場</t>
  </si>
  <si>
    <t>01月07日(月) 夕方</t>
  </si>
  <si>
    <t>稲毛区長沼町店舗駐車場</t>
  </si>
  <si>
    <t>自転車のハンドル部から</t>
  </si>
  <si>
    <t>01月07日(月) 朝</t>
  </si>
  <si>
    <t>花見川区花島町道路上</t>
  </si>
  <si>
    <t>脅かして奪う</t>
  </si>
  <si>
    <t>01月07日(月) 昼すぎ</t>
  </si>
  <si>
    <t>中央区中央1丁目専用駐車場</t>
  </si>
  <si>
    <t>完全施錠中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</si>
</sst>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abSelected="1" view="pageBreakPreview" zoomScale="85" zoomScaleNormal="100" zoomScaleSheetLayoutView="85" workbookViewId="0">
      <selection activeCell="C18" sqref="C18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8" t="s">
        <v>22</v>
      </c>
      <c r="C1" s="8"/>
      <c r="D1" s="8"/>
      <c r="E1" s="8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2" t="s">
        <v>20</v>
      </c>
      <c r="E3" s="2" t="s">
        <v>3</v>
      </c>
      <c r="F3" s="6"/>
      <c r="G3" s="6"/>
    </row>
    <row r="4" spans="1:7" x14ac:dyDescent="0.15">
      <c r="A4" s="2">
        <v>2</v>
      </c>
      <c r="B4" s="2" t="s">
        <v>25</v>
      </c>
      <c r="C4" s="2" t="s">
        <v>26</v>
      </c>
      <c r="D4" s="2" t="s">
        <v>20</v>
      </c>
      <c r="E4" s="2" t="s">
        <v>3</v>
      </c>
      <c r="F4" s="6"/>
      <c r="G4" s="6"/>
    </row>
    <row r="5" spans="1:7" x14ac:dyDescent="0.15">
      <c r="A5" s="2">
        <v>3</v>
      </c>
      <c r="B5" s="2" t="s">
        <v>27</v>
      </c>
      <c r="C5" s="2" t="s">
        <v>28</v>
      </c>
      <c r="D5" s="2" t="s">
        <v>20</v>
      </c>
      <c r="E5" s="2" t="s">
        <v>3</v>
      </c>
      <c r="F5" s="6"/>
      <c r="G5" s="6"/>
    </row>
    <row r="6" spans="1:7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9</v>
      </c>
      <c r="F6" s="6"/>
      <c r="G6" s="6"/>
    </row>
    <row r="7" spans="1:7" x14ac:dyDescent="0.15">
      <c r="A7" s="2">
        <v>5</v>
      </c>
      <c r="B7" s="2" t="s">
        <v>32</v>
      </c>
      <c r="C7" s="2" t="s">
        <v>33</v>
      </c>
      <c r="D7" s="2" t="s">
        <v>21</v>
      </c>
      <c r="E7" s="2" t="s">
        <v>6</v>
      </c>
    </row>
    <row r="8" spans="1:7" x14ac:dyDescent="0.15">
      <c r="A8" s="2">
        <v>6</v>
      </c>
      <c r="B8" s="2" t="s">
        <v>34</v>
      </c>
      <c r="C8" s="2" t="s">
        <v>35</v>
      </c>
      <c r="D8" s="2" t="s">
        <v>20</v>
      </c>
      <c r="E8" s="2" t="s">
        <v>3</v>
      </c>
    </row>
    <row r="9" spans="1:7" x14ac:dyDescent="0.15">
      <c r="A9" s="2">
        <v>7</v>
      </c>
      <c r="B9" s="2" t="s">
        <v>36</v>
      </c>
      <c r="C9" s="2" t="s">
        <v>37</v>
      </c>
      <c r="D9" s="2" t="s">
        <v>20</v>
      </c>
      <c r="E9" s="2" t="s">
        <v>3</v>
      </c>
    </row>
    <row r="10" spans="1:7" x14ac:dyDescent="0.15">
      <c r="A10" s="2">
        <v>8</v>
      </c>
      <c r="B10" s="2" t="s">
        <v>38</v>
      </c>
      <c r="C10" s="2" t="s">
        <v>39</v>
      </c>
      <c r="D10" s="2" t="s">
        <v>21</v>
      </c>
      <c r="E10" s="2" t="s">
        <v>6</v>
      </c>
    </row>
    <row r="11" spans="1:7" x14ac:dyDescent="0.15">
      <c r="A11" s="2">
        <v>9</v>
      </c>
      <c r="B11" s="2" t="s">
        <v>40</v>
      </c>
      <c r="C11" s="2" t="s">
        <v>41</v>
      </c>
      <c r="D11" s="2" t="s">
        <v>42</v>
      </c>
      <c r="E11" s="2" t="s">
        <v>6</v>
      </c>
    </row>
    <row r="12" spans="1:7" x14ac:dyDescent="0.15">
      <c r="A12" s="2">
        <v>10</v>
      </c>
      <c r="B12" s="2" t="s">
        <v>40</v>
      </c>
      <c r="C12" s="2" t="s">
        <v>43</v>
      </c>
      <c r="D12" s="2" t="s">
        <v>20</v>
      </c>
      <c r="E12" s="2" t="s">
        <v>3</v>
      </c>
    </row>
    <row r="13" spans="1:7" x14ac:dyDescent="0.15">
      <c r="A13" s="2">
        <v>11</v>
      </c>
      <c r="B13" s="2" t="s">
        <v>44</v>
      </c>
      <c r="C13" s="2" t="s">
        <v>45</v>
      </c>
      <c r="D13" s="2" t="s">
        <v>46</v>
      </c>
      <c r="E13" s="2" t="s">
        <v>3</v>
      </c>
    </row>
    <row r="14" spans="1:7" x14ac:dyDescent="0.15">
      <c r="A14" s="2">
        <v>12</v>
      </c>
      <c r="B14" s="2" t="s">
        <v>47</v>
      </c>
      <c r="C14" s="2" t="s">
        <v>48</v>
      </c>
      <c r="D14" s="2" t="s">
        <v>49</v>
      </c>
      <c r="E14" s="9" t="s">
        <v>11</v>
      </c>
    </row>
    <row r="15" spans="1:7" x14ac:dyDescent="0.15">
      <c r="A15" s="2">
        <v>13</v>
      </c>
      <c r="B15" s="2" t="s">
        <v>50</v>
      </c>
      <c r="C15" s="2" t="s">
        <v>51</v>
      </c>
      <c r="D15" s="2" t="s">
        <v>52</v>
      </c>
      <c r="E15" s="9" t="s">
        <v>7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0</v>
      </c>
      <c r="H3" s="7">
        <f>COUNTIFS(Sheet1!$C$3:$C$1048576,"*美浜区*",Sheet1!$E$3:$E$1048576,"空き巣")</f>
        <v>0</v>
      </c>
      <c r="I3" s="7">
        <f t="shared" ref="I3:I9" si="0">SUM(C3:H3)</f>
        <v>3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1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1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1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1</v>
      </c>
    </row>
    <row r="7" spans="2:9" x14ac:dyDescent="0.15">
      <c r="B7" s="7" t="s">
        <v>7</v>
      </c>
      <c r="C7" s="7">
        <f>COUNTIFS(Sheet1!$C$3:$C$1048576,"*中央区*",Sheet1!$E$3:$E$1048576,"自動車盗")</f>
        <v>1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0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5</v>
      </c>
      <c r="D8" s="7">
        <f>COUNTIFS(Sheet1!$C$3:$C$1048576,"*花見川区*",Sheet1!$E$3:$E$1048576,"車上ねらい")</f>
        <v>1</v>
      </c>
      <c r="E8" s="7">
        <f>COUNTIFS(Sheet1!$C$3:$C$1048576,"*稲毛区*",Sheet1!$E$3:$E$1048576,"車上ねらい")</f>
        <v>1</v>
      </c>
      <c r="F8" s="7">
        <f>COUNTIFS(Sheet1!$C$3:$C$1048576,"*若葉区*",Sheet1!$E$3:$E$1048576,"車上ねらい")</f>
        <v>0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7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0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０</v>
      </c>
      <c r="H13" s="4" t="str">
        <f t="shared" si="1"/>
        <v>０</v>
      </c>
      <c r="I13" s="4" t="str">
        <f t="shared" si="1"/>
        <v>３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１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１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５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７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2019-01-18T05:01:22Z</dcterms:modified>
</cp:coreProperties>
</file>