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510" windowWidth="14895" windowHeight="7830"/>
  </bookViews>
  <sheets>
    <sheet name="Sheet1" sheetId="1" r:id="rId1"/>
    <sheet name="集計" sheetId="2" state="hidden" r:id="rId2"/>
  </sheets>
  <definedNames>
    <definedName name="_xlnm._FilterDatabase" localSheetId="0" hidden="1">Sheet1!$A$2:$G$6</definedName>
    <definedName name="_xlnm.Print_Area" localSheetId="0">Sheet1!$A$1:$E$9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<sst xmlns="http://schemas.openxmlformats.org/spreadsheetml/2006/main" count="63" uniqueCount="39">
  <si>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</si>
  <si>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</si>
  <si>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</si>
  <si>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</si>
  <si>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</si>
  <si>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</si>
  <si>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</si>
  <si>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</si>
  <si>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</si>
  <si>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</si>
  <si>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</si>
  <si>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</si>
  <si>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</si>
  <si>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</si>
  <si>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</si>
  <si>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</si>
  <si>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</si>
  <si>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</si>
  <si>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</si>
  <si>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</si>
  <si>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自転車の前かごから</t>
  </si>
  <si>
    <t>玄関から侵入(無施錠)</t>
  </si>
  <si>
    <t>犯罪発生日報（平成31年2月25日～平成31年3月3日分）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6" eb="27">
      <t>ニチ</t>
    </rPh>
    <rPh sb="27" eb="28">
      <t>ブン</t>
    </rPh>
    <phoneticPr fontId="1"/>
  </si>
  <si>
    <t>03月03日(日) 夕方</t>
  </si>
  <si>
    <t>若葉区貝塚1丁目戸建住宅</t>
  </si>
  <si>
    <t>和室の窓ガラスを割り侵入(施錠)</t>
  </si>
  <si>
    <t>02月28日(木) 夕方</t>
  </si>
  <si>
    <t>花見川区幕張町4丁目集合住宅</t>
  </si>
  <si>
    <t>花見川区幕張町2丁目戸建住宅</t>
  </si>
  <si>
    <t>02月28日(木) 昼前</t>
  </si>
  <si>
    <t>美浜区幸町2丁目店舗駐車場</t>
  </si>
  <si>
    <t>無施錠</t>
  </si>
  <si>
    <t>02月27日(水) 夕方</t>
  </si>
  <si>
    <t>花見川区作新台2丁目道路上</t>
  </si>
  <si>
    <t>02月26日(火) 夕方</t>
  </si>
  <si>
    <t>稲毛区天台2丁目自宅</t>
  </si>
  <si>
    <t>息子騙り、会社の書類紛失名目</t>
  </si>
  <si>
    <t>花見川区畑町自宅</t>
  </si>
  <si>
    <t>孫騙り、仕事のミスでの弁償名目、ｷｬｯｼｭｶｰﾄﾞ手交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</si>
</sst>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9"/>
  <sheetViews>
    <sheetView tabSelected="1" view="pageBreakPreview" zoomScale="85" zoomScaleNormal="100" zoomScaleSheetLayoutView="85" workbookViewId="0">
      <selection activeCell="D18" sqref="D18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22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23</v>
      </c>
      <c r="C3" s="2" t="s">
        <v>24</v>
      </c>
      <c r="D3" s="2" t="s">
        <v>25</v>
      </c>
      <c r="E3" s="2" t="s">
        <v>6</v>
      </c>
      <c r="F3" s="6"/>
      <c r="G3" s="6"/>
    </row>
    <row r="4" spans="1:7" x14ac:dyDescent="0.15">
      <c r="A4" s="2">
        <v>2</v>
      </c>
      <c r="B4" s="2" t="s">
        <v>26</v>
      </c>
      <c r="C4" s="2" t="s">
        <v>27</v>
      </c>
      <c r="D4" s="2" t="s">
        <v>21</v>
      </c>
      <c r="E4" s="2" t="s">
        <v>8</v>
      </c>
      <c r="F4" s="6"/>
      <c r="G4" s="6"/>
    </row>
    <row r="5" spans="1:7" x14ac:dyDescent="0.15">
      <c r="A5" s="2">
        <v>3</v>
      </c>
      <c r="B5" s="2" t="s">
        <v>26</v>
      </c>
      <c r="C5" s="2" t="s">
        <v>28</v>
      </c>
      <c r="D5" s="2" t="s">
        <v>21</v>
      </c>
      <c r="E5" s="2" t="s">
        <v>6</v>
      </c>
      <c r="F5" s="6"/>
      <c r="G5" s="6"/>
    </row>
    <row r="6" spans="1:7" x14ac:dyDescent="0.15">
      <c r="A6" s="2">
        <v>4</v>
      </c>
      <c r="B6" s="2" t="s">
        <v>29</v>
      </c>
      <c r="C6" s="2" t="s">
        <v>30</v>
      </c>
      <c r="D6" s="2" t="s">
        <v>31</v>
      </c>
      <c r="E6" s="2" t="s">
        <v>3</v>
      </c>
      <c r="F6" s="6"/>
      <c r="G6" s="6"/>
    </row>
    <row r="7" spans="1:7" x14ac:dyDescent="0.15">
      <c r="A7" s="2">
        <v>5</v>
      </c>
      <c r="B7" s="2" t="s">
        <v>32</v>
      </c>
      <c r="C7" s="2" t="s">
        <v>33</v>
      </c>
      <c r="D7" s="2" t="s">
        <v>20</v>
      </c>
      <c r="E7" s="2" t="s">
        <v>3</v>
      </c>
    </row>
    <row r="8" spans="1:7" x14ac:dyDescent="0.15">
      <c r="A8" s="2">
        <v>6</v>
      </c>
      <c r="B8" s="2" t="s">
        <v>34</v>
      </c>
      <c r="C8" s="2" t="s">
        <v>35</v>
      </c>
      <c r="D8" s="2" t="s">
        <v>36</v>
      </c>
      <c r="E8" s="2" t="s">
        <v>10</v>
      </c>
    </row>
    <row r="9" spans="1:7" x14ac:dyDescent="0.15">
      <c r="A9" s="2">
        <v>7</v>
      </c>
      <c r="B9" s="2" t="s">
        <v>34</v>
      </c>
      <c r="C9" s="2" t="s">
        <v>37</v>
      </c>
      <c r="D9" s="2" t="s">
        <v>38</v>
      </c>
      <c r="E9" s="8" t="s">
        <v>10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0</v>
      </c>
      <c r="D3" s="7">
        <f>COUNTIFS(Sheet1!$C$3:$C$1048576,"*花見川区*",Sheet1!$E$3:$E$1048576,"空き巣")</f>
        <v>1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1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2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1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1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0</v>
      </c>
    </row>
    <row r="8" spans="2:9" x14ac:dyDescent="0.15">
      <c r="B8" s="7" t="s">
        <v>3</v>
      </c>
      <c r="C8" s="7">
        <f>COUNTIFS(Sheet1!$C$3:$C$1048576,"*中央区*",Sheet1!$E$3:$E$1048576,"車上ねらい")</f>
        <v>0</v>
      </c>
      <c r="D8" s="7">
        <f>COUNTIFS(Sheet1!$C$3:$C$1048576,"*花見川区*",Sheet1!$E$3:$E$1048576,"車上ねらい")</f>
        <v>1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0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1</v>
      </c>
      <c r="I8" s="7">
        <f t="shared" si="0"/>
        <v>2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1</v>
      </c>
      <c r="E9" s="7">
        <f>COUNTIFS(Sheet1!$C$3:$C$1048576,"*稲毛区*",Sheet1!$E$3:$E$1048576,"振り込め詐欺")</f>
        <v>1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2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１</v>
      </c>
      <c r="E13" s="4" t="str">
        <f t="shared" si="1"/>
        <v>０</v>
      </c>
      <c r="F13" s="4" t="str">
        <f t="shared" si="1"/>
        <v>１</v>
      </c>
      <c r="G13" s="4" t="str">
        <f t="shared" si="1"/>
        <v>０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１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１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１</v>
      </c>
      <c r="I18" s="4" t="str">
        <f t="shared" si="6"/>
        <v>２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１</v>
      </c>
      <c r="E19" s="4" t="str">
        <f t="shared" si="7"/>
        <v>１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2019-03-08T05:14:20Z</dcterms:modified>
</cp:coreProperties>
</file>