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hidePivotFieldList="1" defaultThemeVersion="124226"/>
  <mc:AlternateContent xmlns:mc="http://schemas.openxmlformats.org/markup-compatibility/2006">
    <mc:Choice Requires="x15">
      <x15ac:absPath xmlns:x15ac="http://schemas.microsoft.com/office/spreadsheetml/2010/11/ac" url="M:\51_防犯（H26年度～）\07ちばし安全・安心メール\03日報集計表\R4年度\"/>
    </mc:Choice>
  </mc:AlternateContent>
  <xr:revisionPtr revIDLastSave="0" documentId="13_ncr:1_{767F6814-A3BF-411E-B643-96AF2126E889}" xr6:coauthVersionLast="36" xr6:coauthVersionMax="47" xr10:uidLastSave="{00000000-0000-0000-0000-000000000000}"/>
  <bookViews>
    <workbookView xWindow="4650" yWindow="-105" windowWidth="3795" windowHeight="8145" activeTab="1" xr2:uid="{00000000-000D-0000-FFFF-FFFF00000000}"/>
  </bookViews>
  <sheets>
    <sheet name="ピボットテーブル" sheetId="5" r:id="rId1"/>
    <sheet name="集計表" sheetId="1" r:id="rId2"/>
    <sheet name="集計" sheetId="2" state="hidden" r:id="rId3"/>
  </sheets>
  <definedNames>
    <definedName name="_xlnm._FilterDatabase" localSheetId="1" hidden="1">集計表!$A$2:$I$432</definedName>
    <definedName name="_xlnm.Print_Area" localSheetId="1">集計表!$A$1:$J$432</definedName>
    <definedName name="_xlnm.Print_Titles" localSheetId="1">集計表!$1:$2</definedName>
  </definedNames>
  <calcPr calcId="191029"/>
  <pivotCaches>
    <pivotCache cacheId="0" r:id="rId4"/>
  </pivotCaches>
</workbook>
</file>

<file path=xl/calcChain.xml><?xml version="1.0" encoding="utf-8"?>
<calcChain xmlns="http://schemas.openxmlformats.org/spreadsheetml/2006/main">
  <c r="H9" i="2" l="1"/>
  <c r="H19" i="2" s="1"/>
  <c r="G9" i="2"/>
  <c r="G19" i="2" s="1"/>
  <c r="F9" i="2"/>
  <c r="F19" i="2" s="1"/>
  <c r="E9" i="2"/>
  <c r="E19" i="2" s="1"/>
  <c r="D9" i="2"/>
  <c r="D19" i="2" s="1"/>
  <c r="C9" i="2"/>
  <c r="C19" i="2" s="1"/>
  <c r="H8" i="2"/>
  <c r="H18" i="2" s="1"/>
  <c r="G8" i="2"/>
  <c r="G18" i="2" s="1"/>
  <c r="F8" i="2"/>
  <c r="F18" i="2" s="1"/>
  <c r="E8" i="2"/>
  <c r="E18" i="2" s="1"/>
  <c r="D8" i="2"/>
  <c r="D18" i="2" s="1"/>
  <c r="C8" i="2"/>
  <c r="C18" i="2" s="1"/>
  <c r="H7" i="2"/>
  <c r="H17" i="2" s="1"/>
  <c r="G7" i="2"/>
  <c r="G17" i="2" s="1"/>
  <c r="F7" i="2"/>
  <c r="F17" i="2" s="1"/>
  <c r="E7" i="2"/>
  <c r="E17" i="2" s="1"/>
  <c r="D7" i="2"/>
  <c r="D17" i="2" s="1"/>
  <c r="C7" i="2"/>
  <c r="C17" i="2" s="1"/>
  <c r="H6" i="2"/>
  <c r="H16" i="2" s="1"/>
  <c r="G6" i="2"/>
  <c r="G16" i="2" s="1"/>
  <c r="F6" i="2"/>
  <c r="F16" i="2" s="1"/>
  <c r="E6" i="2"/>
  <c r="E16" i="2" s="1"/>
  <c r="D6" i="2"/>
  <c r="D16" i="2" s="1"/>
  <c r="C6" i="2"/>
  <c r="C16" i="2" s="1"/>
  <c r="H5" i="2"/>
  <c r="H15" i="2" s="1"/>
  <c r="G5" i="2"/>
  <c r="G15" i="2" s="1"/>
  <c r="F5" i="2"/>
  <c r="F15" i="2" s="1"/>
  <c r="E5" i="2"/>
  <c r="E15" i="2" s="1"/>
  <c r="D5" i="2"/>
  <c r="D15" i="2" s="1"/>
  <c r="C5" i="2"/>
  <c r="C15" i="2" s="1"/>
  <c r="H4" i="2"/>
  <c r="H14" i="2" s="1"/>
  <c r="G4" i="2"/>
  <c r="G14" i="2" s="1"/>
  <c r="F4" i="2"/>
  <c r="F14" i="2" s="1"/>
  <c r="E4" i="2"/>
  <c r="E14" i="2" s="1"/>
  <c r="D4" i="2"/>
  <c r="D14" i="2" s="1"/>
  <c r="C4" i="2"/>
  <c r="C14" i="2" s="1"/>
  <c r="H3" i="2"/>
  <c r="H13" i="2" s="1"/>
  <c r="G3" i="2"/>
  <c r="G13" i="2" s="1"/>
  <c r="F3" i="2"/>
  <c r="F13" i="2" s="1"/>
  <c r="E3" i="2"/>
  <c r="E13" i="2" s="1"/>
  <c r="D3" i="2"/>
  <c r="D13" i="2" s="1"/>
  <c r="C3" i="2"/>
  <c r="C13" i="2" s="1"/>
  <c r="I9" i="2" l="1"/>
  <c r="I19" i="2" s="1"/>
  <c r="I8" i="2"/>
  <c r="I18" i="2" s="1"/>
  <c r="I7" i="2"/>
  <c r="I17" i="2" s="1"/>
  <c r="I6" i="2"/>
  <c r="I16" i="2" s="1"/>
  <c r="I5" i="2"/>
  <c r="I15" i="2" s="1"/>
  <c r="I4" i="2"/>
  <c r="I14" i="2" s="1"/>
  <c r="I3" i="2"/>
  <c r="I13" i="2" s="1"/>
</calcChain>
</file>

<file path=xl/sharedStrings.xml><?xml version="1.0" encoding="utf-8"?>
<sst xmlns="http://schemas.openxmlformats.org/spreadsheetml/2006/main" count="3067" uniqueCount="1442">
  <si>
    <t>発生状況</t>
  </si>
  <si>
    <t>番号</t>
    <rPh sb="0" eb="2">
      <t>バンゴウ</t>
    </rPh>
    <phoneticPr fontId="1"/>
  </si>
  <si>
    <t>車上ねらい</t>
  </si>
  <si>
    <t>空き巣</t>
  </si>
  <si>
    <t>自動車盗</t>
  </si>
  <si>
    <t>忍び込み</t>
  </si>
  <si>
    <t>ひったくり</t>
  </si>
  <si>
    <t>振り込め詐欺</t>
  </si>
  <si>
    <t>路上強盗</t>
  </si>
  <si>
    <t>中央区</t>
  </si>
  <si>
    <t>花見川区</t>
  </si>
  <si>
    <t>稲毛区</t>
  </si>
  <si>
    <t>若葉区</t>
  </si>
  <si>
    <t>緑区</t>
  </si>
  <si>
    <t>美浜区</t>
  </si>
  <si>
    <t>合　計</t>
  </si>
  <si>
    <t>数字全角化</t>
    <rPh sb="0" eb="2">
      <t>スウジ</t>
    </rPh>
    <rPh sb="2" eb="4">
      <t>ゼンカク</t>
    </rPh>
    <rPh sb="4" eb="5">
      <t>カ</t>
    </rPh>
    <phoneticPr fontId="20"/>
  </si>
  <si>
    <t>手口</t>
  </si>
  <si>
    <t>稲毛区</t>
    <rPh sb="0" eb="3">
      <t>イナゲク</t>
    </rPh>
    <phoneticPr fontId="1"/>
  </si>
  <si>
    <t>ヨドバシカメラ及び千葉中央警察署を名乗る電話をかけ、「あなたのカードがスキミングに遭っている」と嘘を言って被害者宅を訪れ、キャッシュカード等が入った封筒をすり替えて盗み取る。</t>
    <phoneticPr fontId="1"/>
  </si>
  <si>
    <t>振り込め詐欺</t>
    <rPh sb="0" eb="1">
      <t>フ</t>
    </rPh>
    <rPh sb="2" eb="3">
      <t>コ</t>
    </rPh>
    <rPh sb="4" eb="6">
      <t>サギ</t>
    </rPh>
    <phoneticPr fontId="1"/>
  </si>
  <si>
    <t>若葉区</t>
    <rPh sb="0" eb="3">
      <t>ワカバク</t>
    </rPh>
    <phoneticPr fontId="1"/>
  </si>
  <si>
    <t>荷台積載物を盗む</t>
    <rPh sb="0" eb="2">
      <t>ニダイ</t>
    </rPh>
    <rPh sb="2" eb="5">
      <t>セキサイブツ</t>
    </rPh>
    <rPh sb="6" eb="7">
      <t>ヌス</t>
    </rPh>
    <phoneticPr fontId="1"/>
  </si>
  <si>
    <t>車上ねらい</t>
    <rPh sb="0" eb="2">
      <t>シャジョウ</t>
    </rPh>
    <phoneticPr fontId="1"/>
  </si>
  <si>
    <t>花見川区</t>
    <rPh sb="0" eb="4">
      <t>ハナミガワク</t>
    </rPh>
    <phoneticPr fontId="1"/>
  </si>
  <si>
    <t>大手百貨店・警察官をかたり、自宅を訪れ、キャッシュカードを騙し取る。</t>
    <phoneticPr fontId="1"/>
  </si>
  <si>
    <t>自転車の前かごから</t>
    <rPh sb="0" eb="3">
      <t>ジテンシャ</t>
    </rPh>
    <rPh sb="4" eb="5">
      <t>マエ</t>
    </rPh>
    <phoneticPr fontId="1"/>
  </si>
  <si>
    <t>ひったくり</t>
    <phoneticPr fontId="1"/>
  </si>
  <si>
    <t>ドアの窓ガラスを割る（施錠）</t>
    <rPh sb="3" eb="4">
      <t>マド</t>
    </rPh>
    <rPh sb="8" eb="9">
      <t>ワ</t>
    </rPh>
    <rPh sb="11" eb="13">
      <t>セジョウ</t>
    </rPh>
    <phoneticPr fontId="1"/>
  </si>
  <si>
    <t>完全施錠中</t>
    <rPh sb="0" eb="2">
      <t>カンゼン</t>
    </rPh>
    <rPh sb="2" eb="4">
      <t>セジョウ</t>
    </rPh>
    <rPh sb="4" eb="5">
      <t>チュウ</t>
    </rPh>
    <phoneticPr fontId="1"/>
  </si>
  <si>
    <t>自動車盗</t>
    <rPh sb="0" eb="3">
      <t>ジドウシャ</t>
    </rPh>
    <rPh sb="3" eb="4">
      <t>トウ</t>
    </rPh>
    <phoneticPr fontId="1"/>
  </si>
  <si>
    <t>百貨店、警察官をかたり、自宅を訪れ、現金とキャッシュカードを騙し取る。</t>
    <rPh sb="0" eb="3">
      <t>ヒャッカテン</t>
    </rPh>
    <rPh sb="4" eb="7">
      <t>ケイサツカン</t>
    </rPh>
    <rPh sb="12" eb="14">
      <t>ジタク</t>
    </rPh>
    <rPh sb="15" eb="16">
      <t>オトズ</t>
    </rPh>
    <rPh sb="18" eb="20">
      <t>ゲンキン</t>
    </rPh>
    <rPh sb="30" eb="31">
      <t>ダマ</t>
    </rPh>
    <rPh sb="32" eb="33">
      <t>ト</t>
    </rPh>
    <phoneticPr fontId="1"/>
  </si>
  <si>
    <t>窓ガラスを割る（施錠）</t>
    <rPh sb="0" eb="1">
      <t>マド</t>
    </rPh>
    <rPh sb="5" eb="6">
      <t>ワ</t>
    </rPh>
    <rPh sb="8" eb="10">
      <t>セジョウ</t>
    </rPh>
    <phoneticPr fontId="1"/>
  </si>
  <si>
    <t>忍び込み</t>
    <rPh sb="0" eb="1">
      <t>シノ</t>
    </rPh>
    <rPh sb="2" eb="3">
      <t>コ</t>
    </rPh>
    <phoneticPr fontId="1"/>
  </si>
  <si>
    <t>区役所をかたり、還付金があると言ってＡＴＭに誘導し、操作させて送金させる。</t>
    <rPh sb="0" eb="3">
      <t>クヤクショ</t>
    </rPh>
    <rPh sb="8" eb="11">
      <t>カンプキン</t>
    </rPh>
    <rPh sb="15" eb="16">
      <t>イ</t>
    </rPh>
    <rPh sb="22" eb="24">
      <t>ユウドウ</t>
    </rPh>
    <rPh sb="26" eb="28">
      <t>ソウサ</t>
    </rPh>
    <rPh sb="31" eb="33">
      <t>ソウキン</t>
    </rPh>
    <phoneticPr fontId="1"/>
  </si>
  <si>
    <t>区役所を名乗って電話をかけ、保険の過払い分の還付金があると嘘を言ってＡＴＭに誘導し、言うがままに操作させて被害者の口座から送金させる。</t>
    <phoneticPr fontId="1"/>
  </si>
  <si>
    <t>大手百貨店・警察官をかたり、クレジットカードが使用されているため、新しいカードに変える必要があると偽り、自宅を訪れキャッシュカードを騙し取る。</t>
    <phoneticPr fontId="1"/>
  </si>
  <si>
    <t>中央区</t>
    <rPh sb="0" eb="3">
      <t>チュウオウク</t>
    </rPh>
    <phoneticPr fontId="1"/>
  </si>
  <si>
    <t>無施錠</t>
    <rPh sb="0" eb="1">
      <t>ム</t>
    </rPh>
    <rPh sb="1" eb="3">
      <t>セジョウ</t>
    </rPh>
    <phoneticPr fontId="1"/>
  </si>
  <si>
    <t>小仲台３丁目</t>
    <rPh sb="0" eb="3">
      <t>コナカダイ</t>
    </rPh>
    <rPh sb="4" eb="6">
      <t>チョウメ</t>
    </rPh>
    <phoneticPr fontId="1"/>
  </si>
  <si>
    <t>集合住宅</t>
  </si>
  <si>
    <t>若松町</t>
    <rPh sb="0" eb="2">
      <t>ワカマツ</t>
    </rPh>
    <rPh sb="2" eb="3">
      <t>チョウ</t>
    </rPh>
    <phoneticPr fontId="1"/>
  </si>
  <si>
    <t>専用駐車場</t>
  </si>
  <si>
    <t>こてはし台１丁目</t>
    <rPh sb="4" eb="5">
      <t>ダイ</t>
    </rPh>
    <rPh sb="6" eb="8">
      <t>チョウメ</t>
    </rPh>
    <phoneticPr fontId="1"/>
  </si>
  <si>
    <t>戸建住宅</t>
  </si>
  <si>
    <t>横戸台</t>
    <rPh sb="0" eb="3">
      <t>ヨコドダイ</t>
    </rPh>
    <phoneticPr fontId="1"/>
  </si>
  <si>
    <t>戸建住宅車庫</t>
  </si>
  <si>
    <t>富士見１丁目</t>
    <rPh sb="0" eb="3">
      <t>フジミ</t>
    </rPh>
    <rPh sb="4" eb="6">
      <t>チョウメ</t>
    </rPh>
    <phoneticPr fontId="1"/>
  </si>
  <si>
    <t>路上</t>
  </si>
  <si>
    <t>花園３丁目</t>
    <rPh sb="0" eb="2">
      <t>ハナゾノ</t>
    </rPh>
    <rPh sb="3" eb="5">
      <t>チョウメ</t>
    </rPh>
    <phoneticPr fontId="1"/>
  </si>
  <si>
    <t>宮野木町</t>
    <rPh sb="0" eb="3">
      <t>ミヤノギ</t>
    </rPh>
    <rPh sb="3" eb="4">
      <t>マチ</t>
    </rPh>
    <phoneticPr fontId="1"/>
  </si>
  <si>
    <t>戸建住宅</t>
    <phoneticPr fontId="1"/>
  </si>
  <si>
    <t>千城台北１丁目</t>
    <rPh sb="0" eb="3">
      <t>チシロダイ</t>
    </rPh>
    <rPh sb="3" eb="4">
      <t>キタ</t>
    </rPh>
    <rPh sb="5" eb="7">
      <t>チョウメ</t>
    </rPh>
    <phoneticPr fontId="1"/>
  </si>
  <si>
    <t>集合住宅駐車場</t>
  </si>
  <si>
    <t>加曽利町</t>
    <rPh sb="0" eb="4">
      <t>カソリチョウ</t>
    </rPh>
    <phoneticPr fontId="1"/>
  </si>
  <si>
    <t>花見川</t>
    <rPh sb="0" eb="3">
      <t>ハナミガワ</t>
    </rPh>
    <phoneticPr fontId="1"/>
  </si>
  <si>
    <t>商店街ＡＴＭ</t>
  </si>
  <si>
    <t>小倉町</t>
    <rPh sb="0" eb="3">
      <t>オグラチョウ</t>
    </rPh>
    <phoneticPr fontId="1"/>
  </si>
  <si>
    <t>小中台町</t>
    <rPh sb="0" eb="4">
      <t>コナカダイチョウ</t>
    </rPh>
    <phoneticPr fontId="1"/>
  </si>
  <si>
    <t>横戸町</t>
    <rPh sb="0" eb="3">
      <t>ヨコドチョウ</t>
    </rPh>
    <phoneticPr fontId="1"/>
  </si>
  <si>
    <t>区</t>
    <rPh sb="0" eb="1">
      <t>ク</t>
    </rPh>
    <phoneticPr fontId="1"/>
  </si>
  <si>
    <t>時間帯</t>
    <rPh sb="0" eb="3">
      <t>ジカンタイ</t>
    </rPh>
    <phoneticPr fontId="1"/>
  </si>
  <si>
    <t>発生日</t>
    <phoneticPr fontId="1"/>
  </si>
  <si>
    <t>05月24日（火）</t>
    <rPh sb="2" eb="3">
      <t>ガツ</t>
    </rPh>
    <rPh sb="5" eb="6">
      <t>ニチ</t>
    </rPh>
    <rPh sb="7" eb="8">
      <t>カ</t>
    </rPh>
    <phoneticPr fontId="1"/>
  </si>
  <si>
    <t>昼過ぎ</t>
    <phoneticPr fontId="1"/>
  </si>
  <si>
    <t>未明から朝にかけて</t>
    <phoneticPr fontId="1"/>
  </si>
  <si>
    <t>夜遅く</t>
    <phoneticPr fontId="1"/>
  </si>
  <si>
    <t>05月25日（水）から26日（木）</t>
    <rPh sb="2" eb="3">
      <t>ガツ</t>
    </rPh>
    <rPh sb="5" eb="6">
      <t>ニチ</t>
    </rPh>
    <rPh sb="7" eb="8">
      <t>スイ</t>
    </rPh>
    <rPh sb="13" eb="14">
      <t>ニチ</t>
    </rPh>
    <rPh sb="15" eb="16">
      <t>モク</t>
    </rPh>
    <phoneticPr fontId="1"/>
  </si>
  <si>
    <t>夜間・深夜</t>
    <phoneticPr fontId="1"/>
  </si>
  <si>
    <t>05月25日（水）</t>
    <rPh sb="2" eb="3">
      <t>ガツ</t>
    </rPh>
    <rPh sb="5" eb="6">
      <t>ニチ</t>
    </rPh>
    <rPh sb="7" eb="8">
      <t>スイ</t>
    </rPh>
    <phoneticPr fontId="1"/>
  </si>
  <si>
    <t>早朝</t>
    <phoneticPr fontId="1"/>
  </si>
  <si>
    <t>夕方</t>
    <phoneticPr fontId="1"/>
  </si>
  <si>
    <t>05月26日（木）</t>
    <rPh sb="2" eb="3">
      <t>ガツ</t>
    </rPh>
    <rPh sb="5" eb="6">
      <t>ニチ</t>
    </rPh>
    <rPh sb="7" eb="8">
      <t>モク</t>
    </rPh>
    <phoneticPr fontId="1"/>
  </si>
  <si>
    <t>昼前</t>
    <phoneticPr fontId="1"/>
  </si>
  <si>
    <t>05月26日（木）28日（土）</t>
    <rPh sb="2" eb="3">
      <t>ガツ</t>
    </rPh>
    <rPh sb="5" eb="6">
      <t>ニチ</t>
    </rPh>
    <rPh sb="7" eb="8">
      <t>モク</t>
    </rPh>
    <rPh sb="11" eb="12">
      <t>ニチ</t>
    </rPh>
    <rPh sb="13" eb="14">
      <t>ド</t>
    </rPh>
    <phoneticPr fontId="1"/>
  </si>
  <si>
    <t>夜のはじめ頃から朝までの間</t>
    <phoneticPr fontId="1"/>
  </si>
  <si>
    <t>05月27日（金）</t>
    <rPh sb="2" eb="3">
      <t>ガツ</t>
    </rPh>
    <rPh sb="5" eb="6">
      <t>ニチ</t>
    </rPh>
    <rPh sb="7" eb="8">
      <t>キン</t>
    </rPh>
    <phoneticPr fontId="1"/>
  </si>
  <si>
    <t>05月29日（日）</t>
    <rPh sb="2" eb="3">
      <t>ガツ</t>
    </rPh>
    <rPh sb="5" eb="6">
      <t>ニチ</t>
    </rPh>
    <rPh sb="7" eb="8">
      <t>ニチ</t>
    </rPh>
    <phoneticPr fontId="1"/>
  </si>
  <si>
    <t>夕方から朝までの間</t>
    <phoneticPr fontId="1"/>
  </si>
  <si>
    <t>05月25日（水）26日（木）</t>
    <rPh sb="2" eb="3">
      <t>ガツ</t>
    </rPh>
    <rPh sb="5" eb="6">
      <t>ニチ</t>
    </rPh>
    <rPh sb="7" eb="8">
      <t>スイ</t>
    </rPh>
    <rPh sb="11" eb="12">
      <t>ニチ</t>
    </rPh>
    <rPh sb="13" eb="14">
      <t>モク</t>
    </rPh>
    <phoneticPr fontId="1"/>
  </si>
  <si>
    <t>05月18日（水）から20日（金）</t>
    <rPh sb="2" eb="3">
      <t>ガツ</t>
    </rPh>
    <rPh sb="5" eb="6">
      <t>ニチ</t>
    </rPh>
    <rPh sb="7" eb="8">
      <t>スイ</t>
    </rPh>
    <rPh sb="13" eb="14">
      <t>ニチ</t>
    </rPh>
    <rPh sb="15" eb="16">
      <t>キン</t>
    </rPh>
    <phoneticPr fontId="1"/>
  </si>
  <si>
    <t>05月16日（月）から17日（火）</t>
    <rPh sb="2" eb="3">
      <t>ガツ</t>
    </rPh>
    <rPh sb="5" eb="6">
      <t>ニチ</t>
    </rPh>
    <rPh sb="7" eb="8">
      <t>ゲツ</t>
    </rPh>
    <rPh sb="13" eb="14">
      <t>ニチ</t>
    </rPh>
    <rPh sb="15" eb="16">
      <t>カ</t>
    </rPh>
    <phoneticPr fontId="1"/>
  </si>
  <si>
    <t>昼間・夜間</t>
    <phoneticPr fontId="1"/>
  </si>
  <si>
    <t>05月16日（月）</t>
    <rPh sb="2" eb="3">
      <t>ガツ</t>
    </rPh>
    <rPh sb="5" eb="6">
      <t>ニチ</t>
    </rPh>
    <rPh sb="7" eb="8">
      <t>ゲツ</t>
    </rPh>
    <phoneticPr fontId="1"/>
  </si>
  <si>
    <t>夜のはじめ頃</t>
    <phoneticPr fontId="1"/>
  </si>
  <si>
    <t>05月17日（火）</t>
    <rPh sb="2" eb="3">
      <t>ガツ</t>
    </rPh>
    <rPh sb="5" eb="6">
      <t>ニチ</t>
    </rPh>
    <rPh sb="7" eb="8">
      <t>カ</t>
    </rPh>
    <phoneticPr fontId="1"/>
  </si>
  <si>
    <t>夜遅くから明け方まで</t>
    <phoneticPr fontId="1"/>
  </si>
  <si>
    <t>05月18日（水）から19日（木）</t>
    <rPh sb="2" eb="3">
      <t>ガツ</t>
    </rPh>
    <rPh sb="5" eb="6">
      <t>ニチ</t>
    </rPh>
    <rPh sb="7" eb="8">
      <t>スイ</t>
    </rPh>
    <rPh sb="13" eb="14">
      <t>ニチ</t>
    </rPh>
    <rPh sb="15" eb="16">
      <t>モク</t>
    </rPh>
    <phoneticPr fontId="1"/>
  </si>
  <si>
    <t>美浜区</t>
    <rPh sb="0" eb="3">
      <t>ミハマク</t>
    </rPh>
    <phoneticPr fontId="1"/>
  </si>
  <si>
    <t>柏井４丁目</t>
    <rPh sb="0" eb="2">
      <t>カシワイ</t>
    </rPh>
    <rPh sb="3" eb="5">
      <t>チョウメ</t>
    </rPh>
    <phoneticPr fontId="1"/>
  </si>
  <si>
    <t>集合住宅駐車場</t>
    <phoneticPr fontId="1"/>
  </si>
  <si>
    <t>小仲台４丁目</t>
    <rPh sb="0" eb="3">
      <t>コナカダイ</t>
    </rPh>
    <rPh sb="4" eb="6">
      <t>チョウメ</t>
    </rPh>
    <phoneticPr fontId="1"/>
  </si>
  <si>
    <t>集合住宅</t>
    <phoneticPr fontId="1"/>
  </si>
  <si>
    <t>天台２丁目</t>
    <rPh sb="0" eb="2">
      <t>テンダイ</t>
    </rPh>
    <rPh sb="3" eb="5">
      <t>チョウメ</t>
    </rPh>
    <phoneticPr fontId="1"/>
  </si>
  <si>
    <t>ヨドバシカメラ及び中央警察署を名乗って電話をかけ、「あなたのカードが不正に利用されている。今後不正利用されないために保管する必要がある」と嘘を言って被害者宅を訪問し、封筒に入れたキャッシュカード、クレジットカード、通帳をすり替えて盗み取る。</t>
    <phoneticPr fontId="1"/>
  </si>
  <si>
    <t>ヨドバシカメラ及び千葉中央警察署を名乗って電話をかけ、「あなたのカードがスキミングにあっている。カードを封印する必要がある」と嘘を言って被害者宅を訪問し、封筒に入れたキャッシュカード、クレジットカード、通帳をすり替えて盗み取る。</t>
    <phoneticPr fontId="1"/>
  </si>
  <si>
    <t>息子をかたり、口座が凍結されて支払いができないからお金が必要だと言って、自宅に来た息子の知人をかたる男が３日に分けて現金をだまし取る。</t>
    <phoneticPr fontId="1"/>
  </si>
  <si>
    <t>完全施錠</t>
    <rPh sb="0" eb="2">
      <t>カンゼン</t>
    </rPh>
    <rPh sb="2" eb="4">
      <t>セジョウ</t>
    </rPh>
    <phoneticPr fontId="1"/>
  </si>
  <si>
    <t>区役所をかたり、還付金があると偽り、ＡＴＭを操作させ、お金を振り込ませる。</t>
    <phoneticPr fontId="1"/>
  </si>
  <si>
    <t>エンジンをかけたまま駐車（無施錠）</t>
    <rPh sb="10" eb="12">
      <t>チュウシャ</t>
    </rPh>
    <rPh sb="13" eb="14">
      <t>ム</t>
    </rPh>
    <rPh sb="14" eb="16">
      <t>セジョウ</t>
    </rPh>
    <phoneticPr fontId="1"/>
  </si>
  <si>
    <t>百貨店、警察官をかたり、キャッシュカードを騙し取る。</t>
    <rPh sb="0" eb="3">
      <t>ヒャッカテン</t>
    </rPh>
    <rPh sb="4" eb="7">
      <t>ケイサツカン</t>
    </rPh>
    <rPh sb="21" eb="22">
      <t>ダマ</t>
    </rPh>
    <rPh sb="23" eb="24">
      <t>ト</t>
    </rPh>
    <phoneticPr fontId="1"/>
  </si>
  <si>
    <t>不明</t>
    <rPh sb="0" eb="2">
      <t>フメイ</t>
    </rPh>
    <phoneticPr fontId="1"/>
  </si>
  <si>
    <t>みつわ台１丁目</t>
    <rPh sb="3" eb="4">
      <t>ダイ</t>
    </rPh>
    <rPh sb="5" eb="7">
      <t>チョウメ</t>
    </rPh>
    <phoneticPr fontId="1"/>
  </si>
  <si>
    <t>戸建住宅駐車場</t>
    <phoneticPr fontId="1"/>
  </si>
  <si>
    <t>05月22日（日）</t>
    <rPh sb="2" eb="3">
      <t>ガツ</t>
    </rPh>
    <rPh sb="5" eb="6">
      <t>ニチ</t>
    </rPh>
    <rPh sb="7" eb="8">
      <t>ニチ</t>
    </rPh>
    <phoneticPr fontId="1"/>
  </si>
  <si>
    <t>夜のはじめ頃</t>
    <phoneticPr fontId="1"/>
  </si>
  <si>
    <t>05月22日（日）から3日（月）</t>
    <rPh sb="2" eb="3">
      <t>ガツ</t>
    </rPh>
    <rPh sb="5" eb="6">
      <t>ニチ</t>
    </rPh>
    <rPh sb="7" eb="8">
      <t>ニチ</t>
    </rPh>
    <rPh sb="12" eb="13">
      <t>ニチ</t>
    </rPh>
    <rPh sb="14" eb="15">
      <t>ゲツ</t>
    </rPh>
    <phoneticPr fontId="1"/>
  </si>
  <si>
    <t>夕方から朝までの間</t>
    <phoneticPr fontId="1"/>
  </si>
  <si>
    <t>未明</t>
    <phoneticPr fontId="1"/>
  </si>
  <si>
    <t>昼前</t>
  </si>
  <si>
    <t>昼前</t>
    <phoneticPr fontId="1"/>
  </si>
  <si>
    <t>昼過ぎ</t>
  </si>
  <si>
    <t>昼過ぎ</t>
    <phoneticPr fontId="1"/>
  </si>
  <si>
    <t>深夜</t>
    <phoneticPr fontId="1"/>
  </si>
  <si>
    <t>夜遅く</t>
    <phoneticPr fontId="1"/>
  </si>
  <si>
    <t>05月20日（金）から21日（土）</t>
    <rPh sb="2" eb="3">
      <t>ガツ</t>
    </rPh>
    <rPh sb="5" eb="6">
      <t>ニチ</t>
    </rPh>
    <rPh sb="7" eb="8">
      <t>キン</t>
    </rPh>
    <rPh sb="13" eb="14">
      <t>ニチ</t>
    </rPh>
    <rPh sb="15" eb="16">
      <t>ド</t>
    </rPh>
    <phoneticPr fontId="1"/>
  </si>
  <si>
    <t>夜遅くから未明までの間</t>
    <phoneticPr fontId="1"/>
  </si>
  <si>
    <t>05月20日（金）</t>
    <rPh sb="2" eb="3">
      <t>ガツ</t>
    </rPh>
    <rPh sb="5" eb="6">
      <t>ニチ</t>
    </rPh>
    <rPh sb="7" eb="8">
      <t>キン</t>
    </rPh>
    <phoneticPr fontId="1"/>
  </si>
  <si>
    <t>昼間</t>
  </si>
  <si>
    <t>昼間</t>
    <phoneticPr fontId="1"/>
  </si>
  <si>
    <t>05月19日（木）</t>
    <rPh sb="2" eb="3">
      <t>ガツ</t>
    </rPh>
    <rPh sb="5" eb="6">
      <t>ニチ</t>
    </rPh>
    <rPh sb="7" eb="8">
      <t>モク</t>
    </rPh>
    <phoneticPr fontId="1"/>
  </si>
  <si>
    <t>夕方</t>
    <phoneticPr fontId="1"/>
  </si>
  <si>
    <t>小深町</t>
    <rPh sb="0" eb="3">
      <t>コブケチョウ</t>
    </rPh>
    <phoneticPr fontId="1"/>
  </si>
  <si>
    <t>店舗駐車場</t>
    <phoneticPr fontId="1"/>
  </si>
  <si>
    <t>集合住宅駐車場</t>
    <phoneticPr fontId="1"/>
  </si>
  <si>
    <t>新港</t>
    <rPh sb="0" eb="2">
      <t>シンミナト</t>
    </rPh>
    <phoneticPr fontId="1"/>
  </si>
  <si>
    <t>会社敷地内</t>
    <phoneticPr fontId="1"/>
  </si>
  <si>
    <t>末広３丁目</t>
    <rPh sb="0" eb="2">
      <t>スエヒロ</t>
    </rPh>
    <rPh sb="3" eb="5">
      <t>チョウメ</t>
    </rPh>
    <phoneticPr fontId="1"/>
  </si>
  <si>
    <t>路上</t>
    <phoneticPr fontId="1"/>
  </si>
  <si>
    <t>新宿２丁目</t>
    <rPh sb="0" eb="2">
      <t>シンジュク</t>
    </rPh>
    <rPh sb="3" eb="5">
      <t>チョウメ</t>
    </rPh>
    <phoneticPr fontId="1"/>
  </si>
  <si>
    <t>千葉寺町</t>
    <rPh sb="0" eb="4">
      <t>チバデラチョウ</t>
    </rPh>
    <phoneticPr fontId="1"/>
  </si>
  <si>
    <t>月極駐車場内</t>
    <phoneticPr fontId="1"/>
  </si>
  <si>
    <t>大巌寺町</t>
    <rPh sb="0" eb="4">
      <t>ダイガンジチョウ</t>
    </rPh>
    <phoneticPr fontId="1"/>
  </si>
  <si>
    <t>殿台町</t>
    <rPh sb="0" eb="1">
      <t>トノ</t>
    </rPh>
    <rPh sb="1" eb="2">
      <t>ダイ</t>
    </rPh>
    <rPh sb="2" eb="3">
      <t>マチ</t>
    </rPh>
    <phoneticPr fontId="1"/>
  </si>
  <si>
    <t>戸建住宅駐車場</t>
  </si>
  <si>
    <t>南花園２丁目</t>
    <rPh sb="0" eb="1">
      <t>ミナミ</t>
    </rPh>
    <rPh sb="1" eb="3">
      <t>ハナゾノ</t>
    </rPh>
    <rPh sb="4" eb="6">
      <t>チョウメ</t>
    </rPh>
    <phoneticPr fontId="1"/>
  </si>
  <si>
    <t>穴川町</t>
    <rPh sb="0" eb="3">
      <t>アナガワチョウ</t>
    </rPh>
    <phoneticPr fontId="1"/>
  </si>
  <si>
    <t>歩道上</t>
  </si>
  <si>
    <t>園生町</t>
    <rPh sb="0" eb="3">
      <t>ソンノウチョウ</t>
    </rPh>
    <phoneticPr fontId="1"/>
  </si>
  <si>
    <t>大日町</t>
    <rPh sb="0" eb="3">
      <t>ダイニチチョウ</t>
    </rPh>
    <phoneticPr fontId="1"/>
  </si>
  <si>
    <t>コンビニエンスストア駐車場</t>
  </si>
  <si>
    <t>天戸町</t>
    <rPh sb="0" eb="3">
      <t>アマドチョウ</t>
    </rPh>
    <phoneticPr fontId="1"/>
  </si>
  <si>
    <t>銀行ＡＴＭ</t>
  </si>
  <si>
    <t>トイレの格子を外す（無施錠）</t>
    <rPh sb="4" eb="6">
      <t>コウシ</t>
    </rPh>
    <rPh sb="7" eb="8">
      <t>ハズ</t>
    </rPh>
    <rPh sb="10" eb="11">
      <t>ム</t>
    </rPh>
    <rPh sb="11" eb="13">
      <t>セジョウ</t>
    </rPh>
    <phoneticPr fontId="1"/>
  </si>
  <si>
    <t>空き巣</t>
    <rPh sb="0" eb="1">
      <t>ア</t>
    </rPh>
    <rPh sb="2" eb="3">
      <t>ス</t>
    </rPh>
    <phoneticPr fontId="1"/>
  </si>
  <si>
    <t>息子及びＪＲ職員を名乗って電話をかけ、カバンや携帯電話をなくしたと嘘を言い、息子の部下を名乗る者が被害者の自宅を訪れ現金をだまし取る。</t>
    <phoneticPr fontId="1"/>
  </si>
  <si>
    <t>不明（無施錠で駐車している時間がある）</t>
    <rPh sb="0" eb="2">
      <t>フメイ</t>
    </rPh>
    <rPh sb="3" eb="4">
      <t>ム</t>
    </rPh>
    <rPh sb="4" eb="6">
      <t>セジョウ</t>
    </rPh>
    <rPh sb="7" eb="9">
      <t>チュウシャ</t>
    </rPh>
    <rPh sb="13" eb="15">
      <t>ジカン</t>
    </rPh>
    <phoneticPr fontId="1"/>
  </si>
  <si>
    <t>市役所及び銀行を名乗って電話をかけ、介護保険料の返金手続きをＡＴＭでできると嘘を言ってＡＴＭに誘導し、言うがままに操作させて送金させる。</t>
    <phoneticPr fontId="1"/>
  </si>
  <si>
    <t>息子及び遺失物センターを名乗って電話をかけ、カバンと財布をなくして現金が至急必要と嘘を言い、息子の部下を名乗る者が被害者宅を訪れ現金をだまし取る。</t>
    <phoneticPr fontId="1"/>
  </si>
  <si>
    <t>何者かを名乗って電話をかけ、カードが不正に使われていると嘘を言い、被害者宅を訪れキャッシュカードの入った封筒をすり替えて盗み取る。</t>
    <phoneticPr fontId="1"/>
  </si>
  <si>
    <t>親族をかたり、現金が至急必要と偽り現金を受け取る。</t>
    <rPh sb="0" eb="2">
      <t>シンゾク</t>
    </rPh>
    <rPh sb="7" eb="9">
      <t>ゲンキン</t>
    </rPh>
    <rPh sb="10" eb="12">
      <t>シキュウ</t>
    </rPh>
    <rPh sb="12" eb="14">
      <t>ヒツヨウ</t>
    </rPh>
    <rPh sb="15" eb="16">
      <t>イツワ</t>
    </rPh>
    <rPh sb="17" eb="19">
      <t>ゲンキン</t>
    </rPh>
    <rPh sb="20" eb="21">
      <t>ウ</t>
    </rPh>
    <rPh sb="22" eb="23">
      <t>ト</t>
    </rPh>
    <phoneticPr fontId="1"/>
  </si>
  <si>
    <t>息子及びＪＲ遺失センターを名乗って電話をかけ、カバンと財布をなくしてカードを止めたことで至急現金が必要と嘘を言い、息子の部下を名乗る者が被害者宅を訪れ現金をだまし取る。</t>
    <phoneticPr fontId="1"/>
  </si>
  <si>
    <t>05月09日（月）</t>
    <rPh sb="2" eb="3">
      <t>ガツ</t>
    </rPh>
    <rPh sb="5" eb="6">
      <t>ニチ</t>
    </rPh>
    <rPh sb="7" eb="8">
      <t>ゲツ</t>
    </rPh>
    <phoneticPr fontId="1"/>
  </si>
  <si>
    <t>05月11日（水）</t>
    <rPh sb="2" eb="3">
      <t>ガツ</t>
    </rPh>
    <rPh sb="5" eb="6">
      <t>ニチ</t>
    </rPh>
    <rPh sb="7" eb="8">
      <t>スイ</t>
    </rPh>
    <phoneticPr fontId="1"/>
  </si>
  <si>
    <t>05月12日（木）</t>
    <rPh sb="2" eb="3">
      <t>ガツ</t>
    </rPh>
    <rPh sb="5" eb="6">
      <t>ニチ</t>
    </rPh>
    <rPh sb="7" eb="8">
      <t>モク</t>
    </rPh>
    <phoneticPr fontId="1"/>
  </si>
  <si>
    <t>昼前から夕方</t>
  </si>
  <si>
    <t>05月13日（金）</t>
    <rPh sb="2" eb="3">
      <t>ガツ</t>
    </rPh>
    <rPh sb="5" eb="6">
      <t>ニチ</t>
    </rPh>
    <rPh sb="7" eb="8">
      <t>キン</t>
    </rPh>
    <phoneticPr fontId="1"/>
  </si>
  <si>
    <t>桜木２丁目</t>
    <rPh sb="0" eb="2">
      <t>サクラギ</t>
    </rPh>
    <rPh sb="3" eb="5">
      <t>チョウメ</t>
    </rPh>
    <phoneticPr fontId="1"/>
  </si>
  <si>
    <t>戸建住宅</t>
    <phoneticPr fontId="1"/>
  </si>
  <si>
    <t>高洲</t>
    <rPh sb="0" eb="2">
      <t>タカス</t>
    </rPh>
    <phoneticPr fontId="1"/>
  </si>
  <si>
    <t>あやめ台</t>
    <rPh sb="3" eb="4">
      <t>ダイ</t>
    </rPh>
    <phoneticPr fontId="1"/>
  </si>
  <si>
    <t>幕張西１丁目</t>
    <rPh sb="0" eb="2">
      <t>マクハリ</t>
    </rPh>
    <rPh sb="2" eb="3">
      <t>ニシ</t>
    </rPh>
    <rPh sb="4" eb="6">
      <t>チョウメ</t>
    </rPh>
    <phoneticPr fontId="1"/>
  </si>
  <si>
    <t>幸町２丁目</t>
    <rPh sb="0" eb="2">
      <t>サイワイチョウ</t>
    </rPh>
    <rPh sb="3" eb="5">
      <t>チョウメ</t>
    </rPh>
    <phoneticPr fontId="1"/>
  </si>
  <si>
    <t>みつわ台3丁目</t>
    <rPh sb="3" eb="4">
      <t>ダイ</t>
    </rPh>
    <rPh sb="5" eb="7">
      <t>チョウメ</t>
    </rPh>
    <phoneticPr fontId="1"/>
  </si>
  <si>
    <t>被害者のいとこ及びＪＲ職員をかたって電話をかけ、スマホとカードをなくしてお金が払えないので用立ててほしいと言い、いとこの会社の後輩を名乗る者が自宅を訪れ現金をだまし取った。</t>
    <phoneticPr fontId="1"/>
  </si>
  <si>
    <t>駐車中の車両を盗む（施錠）</t>
    <rPh sb="0" eb="3">
      <t>チュウシャチュウ</t>
    </rPh>
    <rPh sb="4" eb="6">
      <t>シャリョウ</t>
    </rPh>
    <rPh sb="7" eb="8">
      <t>ヌス</t>
    </rPh>
    <rPh sb="10" eb="12">
      <t>セジョウ</t>
    </rPh>
    <phoneticPr fontId="1"/>
  </si>
  <si>
    <t>息子をかたり、仕事の取引で使うお金をなくしたといって自宅を訪れ現金をだまし取る。</t>
    <phoneticPr fontId="1"/>
  </si>
  <si>
    <t>無施錠</t>
    <rPh sb="0" eb="3">
      <t>ムセジョウ</t>
    </rPh>
    <phoneticPr fontId="1"/>
  </si>
  <si>
    <t>孫及びＪＲ職員を名乗ってかばんをなくしたという電話をかけ、孫の同僚を名乗る者が自宅を訪れ現金をだまし取った。</t>
    <phoneticPr fontId="1"/>
  </si>
  <si>
    <t>無施錠箇所から侵入</t>
    <rPh sb="0" eb="1">
      <t>ム</t>
    </rPh>
    <rPh sb="1" eb="3">
      <t>セジョウ</t>
    </rPh>
    <rPh sb="3" eb="5">
      <t>カショ</t>
    </rPh>
    <rPh sb="7" eb="9">
      <t>シンニュウ</t>
    </rPh>
    <phoneticPr fontId="1"/>
  </si>
  <si>
    <t>打瀬２丁目</t>
    <rPh sb="0" eb="2">
      <t>ウタセ</t>
    </rPh>
    <rPh sb="3" eb="5">
      <t>チョウメ</t>
    </rPh>
    <phoneticPr fontId="1"/>
  </si>
  <si>
    <t>中田町</t>
    <rPh sb="0" eb="3">
      <t>ナカタチョウ</t>
    </rPh>
    <phoneticPr fontId="1"/>
  </si>
  <si>
    <t>会社倉庫内</t>
  </si>
  <si>
    <t>柏台</t>
    <rPh sb="0" eb="2">
      <t>カシワダイ</t>
    </rPh>
    <phoneticPr fontId="1"/>
  </si>
  <si>
    <t>桜木北１丁目</t>
    <rPh sb="0" eb="2">
      <t>サクラギ</t>
    </rPh>
    <rPh sb="2" eb="3">
      <t>キタ</t>
    </rPh>
    <rPh sb="4" eb="6">
      <t>チョウメ</t>
    </rPh>
    <phoneticPr fontId="1"/>
  </si>
  <si>
    <t>磯辺１丁目</t>
    <rPh sb="0" eb="2">
      <t>イソベ</t>
    </rPh>
    <rPh sb="3" eb="5">
      <t>チョウメ</t>
    </rPh>
    <phoneticPr fontId="1"/>
  </si>
  <si>
    <t>西都賀２丁目</t>
    <rPh sb="0" eb="3">
      <t>ニシツガ</t>
    </rPh>
    <rPh sb="4" eb="6">
      <t>チョウメ</t>
    </rPh>
    <phoneticPr fontId="1"/>
  </si>
  <si>
    <t>駐車場</t>
  </si>
  <si>
    <t>都賀５丁目</t>
    <rPh sb="0" eb="2">
      <t>ツガ</t>
    </rPh>
    <rPh sb="3" eb="5">
      <t>チョウメ</t>
    </rPh>
    <phoneticPr fontId="1"/>
  </si>
  <si>
    <t>作新台８丁目</t>
    <rPh sb="0" eb="3">
      <t>サクシンダイ</t>
    </rPh>
    <rPh sb="4" eb="6">
      <t>チョウメ</t>
    </rPh>
    <phoneticPr fontId="1"/>
  </si>
  <si>
    <t>西都賀４丁目</t>
    <rPh sb="0" eb="3">
      <t>ニシツガ</t>
    </rPh>
    <rPh sb="4" eb="6">
      <t>チョウメ</t>
    </rPh>
    <phoneticPr fontId="1"/>
  </si>
  <si>
    <t>萩台町</t>
    <rPh sb="0" eb="3">
      <t>ハギダイチョウ</t>
    </rPh>
    <phoneticPr fontId="1"/>
  </si>
  <si>
    <t>04月25日（月）</t>
    <rPh sb="2" eb="3">
      <t>ガツ</t>
    </rPh>
    <rPh sb="5" eb="6">
      <t>ニチ</t>
    </rPh>
    <rPh sb="7" eb="8">
      <t>ゲツ</t>
    </rPh>
    <phoneticPr fontId="1"/>
  </si>
  <si>
    <t>不明</t>
    <rPh sb="0" eb="2">
      <t>フメイ</t>
    </rPh>
    <phoneticPr fontId="1"/>
  </si>
  <si>
    <t>04月26日（火）から27日（水）</t>
    <rPh sb="2" eb="3">
      <t>ガツ</t>
    </rPh>
    <rPh sb="5" eb="6">
      <t>ニチ</t>
    </rPh>
    <rPh sb="7" eb="8">
      <t>カ</t>
    </rPh>
    <rPh sb="13" eb="14">
      <t>ニチ</t>
    </rPh>
    <rPh sb="15" eb="16">
      <t>スイ</t>
    </rPh>
    <phoneticPr fontId="1"/>
  </si>
  <si>
    <t>04月26日（火）</t>
    <rPh sb="2" eb="3">
      <t>ガツ</t>
    </rPh>
    <rPh sb="5" eb="6">
      <t>ニチ</t>
    </rPh>
    <rPh sb="7" eb="8">
      <t>カ</t>
    </rPh>
    <phoneticPr fontId="1"/>
  </si>
  <si>
    <t>04月27日（水）</t>
    <rPh sb="2" eb="3">
      <t>ガツ</t>
    </rPh>
    <rPh sb="5" eb="6">
      <t>ニチ</t>
    </rPh>
    <rPh sb="7" eb="8">
      <t>スイ</t>
    </rPh>
    <phoneticPr fontId="1"/>
  </si>
  <si>
    <t>朝から昼過ぎ</t>
  </si>
  <si>
    <t>未明から明け方にかけて</t>
  </si>
  <si>
    <t>04月28日（木）から29日（金）</t>
    <rPh sb="2" eb="3">
      <t>ガツ</t>
    </rPh>
    <rPh sb="5" eb="6">
      <t>ニチ</t>
    </rPh>
    <rPh sb="7" eb="8">
      <t>モク</t>
    </rPh>
    <rPh sb="13" eb="14">
      <t>ニチ</t>
    </rPh>
    <rPh sb="15" eb="16">
      <t>キン</t>
    </rPh>
    <phoneticPr fontId="1"/>
  </si>
  <si>
    <t>04月28日（木）</t>
    <rPh sb="2" eb="3">
      <t>ガツ</t>
    </rPh>
    <rPh sb="5" eb="6">
      <t>ニチ</t>
    </rPh>
    <rPh sb="7" eb="8">
      <t>モク</t>
    </rPh>
    <phoneticPr fontId="1"/>
  </si>
  <si>
    <t>04月29日（金）から30日（土）</t>
    <rPh sb="2" eb="3">
      <t>ガツ</t>
    </rPh>
    <rPh sb="5" eb="6">
      <t>ニチ</t>
    </rPh>
    <rPh sb="7" eb="8">
      <t>キン</t>
    </rPh>
    <rPh sb="13" eb="14">
      <t>ニチ</t>
    </rPh>
    <rPh sb="15" eb="16">
      <t>ド</t>
    </rPh>
    <phoneticPr fontId="1"/>
  </si>
  <si>
    <t>04月30日（土）から01日（日）</t>
    <rPh sb="2" eb="3">
      <t>ガツ</t>
    </rPh>
    <rPh sb="5" eb="6">
      <t>ニチ</t>
    </rPh>
    <rPh sb="7" eb="8">
      <t>ド</t>
    </rPh>
    <rPh sb="13" eb="14">
      <t>ニチ</t>
    </rPh>
    <rPh sb="15" eb="16">
      <t>ニチ</t>
    </rPh>
    <phoneticPr fontId="1"/>
  </si>
  <si>
    <t>夜遅くから朝にかけて</t>
  </si>
  <si>
    <t>04月30日（土）</t>
    <rPh sb="2" eb="3">
      <t>ガツ</t>
    </rPh>
    <rPh sb="5" eb="6">
      <t>ニチ</t>
    </rPh>
    <rPh sb="7" eb="8">
      <t>ド</t>
    </rPh>
    <phoneticPr fontId="1"/>
  </si>
  <si>
    <t>04月30日（土）01日（日）</t>
    <rPh sb="2" eb="3">
      <t>ガツ</t>
    </rPh>
    <rPh sb="5" eb="6">
      <t>ニチ</t>
    </rPh>
    <rPh sb="7" eb="8">
      <t>ド</t>
    </rPh>
    <rPh sb="11" eb="12">
      <t>ニチ</t>
    </rPh>
    <rPh sb="13" eb="14">
      <t>ニチ</t>
    </rPh>
    <phoneticPr fontId="1"/>
  </si>
  <si>
    <t>05月01日（日）から02日（月）</t>
    <rPh sb="2" eb="3">
      <t>ガツ</t>
    </rPh>
    <rPh sb="5" eb="6">
      <t>ニチ</t>
    </rPh>
    <rPh sb="7" eb="8">
      <t>ニチ</t>
    </rPh>
    <rPh sb="13" eb="14">
      <t>ニチ</t>
    </rPh>
    <rPh sb="15" eb="16">
      <t>ゲツ</t>
    </rPh>
    <phoneticPr fontId="1"/>
  </si>
  <si>
    <t>ドアの窓ガラスを割り、トランクを解除する（施錠）　（未遂）</t>
    <rPh sb="3" eb="4">
      <t>マド</t>
    </rPh>
    <rPh sb="8" eb="9">
      <t>ワ</t>
    </rPh>
    <rPh sb="16" eb="18">
      <t>カイジョ</t>
    </rPh>
    <rPh sb="21" eb="23">
      <t>セジョウ</t>
    </rPh>
    <phoneticPr fontId="1"/>
  </si>
  <si>
    <t>ドアの窓ガラスを割る（施錠）</t>
    <phoneticPr fontId="1"/>
  </si>
  <si>
    <t>千葉中央警察署を名乗って電話をかけ、カードを証拠保全する必要があると言って自宅を訪れ、キャッシュカードが入った封筒をすり替えて盗み取った。</t>
    <phoneticPr fontId="1"/>
  </si>
  <si>
    <t>千葉中央警察署を名乗って電話をかけ、カードを利用停止する必要があると言って自宅を訪れ、キャッシュカードが入った封筒をすり替えて盗み取った。</t>
    <phoneticPr fontId="1"/>
  </si>
  <si>
    <t>息子をかたり、鞄をなくして銀行に納める現金が必要と言って自宅を訪れ、お金を騙し取る。</t>
    <phoneticPr fontId="1"/>
  </si>
  <si>
    <t>戸建住宅敷地内</t>
  </si>
  <si>
    <t>夕方</t>
    <rPh sb="0" eb="2">
      <t>ユウガタ</t>
    </rPh>
    <phoneticPr fontId="1"/>
  </si>
  <si>
    <t>昼前</t>
    <rPh sb="0" eb="2">
      <t>ヒルマエ</t>
    </rPh>
    <phoneticPr fontId="1"/>
  </si>
  <si>
    <t>04月23日（土）から24日（日）</t>
    <rPh sb="2" eb="3">
      <t>ガツ</t>
    </rPh>
    <rPh sb="5" eb="6">
      <t>ニチ</t>
    </rPh>
    <rPh sb="7" eb="8">
      <t>ド</t>
    </rPh>
    <rPh sb="13" eb="14">
      <t>ニチ</t>
    </rPh>
    <rPh sb="15" eb="16">
      <t>ニチ</t>
    </rPh>
    <phoneticPr fontId="1"/>
  </si>
  <si>
    <t>高品町</t>
    <rPh sb="0" eb="3">
      <t>タカシナチョウ</t>
    </rPh>
    <phoneticPr fontId="1"/>
  </si>
  <si>
    <t>中野町</t>
    <rPh sb="0" eb="3">
      <t>ナカノチョウ</t>
    </rPh>
    <phoneticPr fontId="1"/>
  </si>
  <si>
    <t>真砂５丁目</t>
    <rPh sb="0" eb="2">
      <t>マサゴ</t>
    </rPh>
    <rPh sb="3" eb="5">
      <t>チョウメ</t>
    </rPh>
    <phoneticPr fontId="1"/>
  </si>
  <si>
    <t>大椎町</t>
    <rPh sb="0" eb="3">
      <t>オオジチョウ</t>
    </rPh>
    <phoneticPr fontId="1"/>
  </si>
  <si>
    <t>中央１丁目</t>
    <rPh sb="0" eb="2">
      <t>チュウオウ</t>
    </rPh>
    <rPh sb="3" eb="5">
      <t>チョウメ</t>
    </rPh>
    <phoneticPr fontId="1"/>
  </si>
  <si>
    <t>月極駐車場</t>
  </si>
  <si>
    <t>大宮町</t>
    <rPh sb="0" eb="3">
      <t>オオミヤチョウ</t>
    </rPh>
    <phoneticPr fontId="1"/>
  </si>
  <si>
    <t>04月18日（月）から19日（火）</t>
    <rPh sb="2" eb="3">
      <t>ガツ</t>
    </rPh>
    <rPh sb="5" eb="6">
      <t>ニチ</t>
    </rPh>
    <rPh sb="7" eb="8">
      <t>ゲツ</t>
    </rPh>
    <rPh sb="13" eb="14">
      <t>ニチ</t>
    </rPh>
    <rPh sb="15" eb="16">
      <t>カ</t>
    </rPh>
    <phoneticPr fontId="1"/>
  </si>
  <si>
    <t>04月18日（月）から22日（金）</t>
    <rPh sb="2" eb="3">
      <t>ガツ</t>
    </rPh>
    <rPh sb="5" eb="6">
      <t>ニチ</t>
    </rPh>
    <rPh sb="7" eb="8">
      <t>ゲツ</t>
    </rPh>
    <rPh sb="13" eb="14">
      <t>ニチ</t>
    </rPh>
    <rPh sb="15" eb="16">
      <t>キン</t>
    </rPh>
    <phoneticPr fontId="1"/>
  </si>
  <si>
    <t>04月20日（水）</t>
    <rPh sb="2" eb="3">
      <t>ガツ</t>
    </rPh>
    <rPh sb="5" eb="6">
      <t>ニチ</t>
    </rPh>
    <rPh sb="7" eb="8">
      <t>スイ</t>
    </rPh>
    <phoneticPr fontId="1"/>
  </si>
  <si>
    <t>04月21日（木）</t>
    <rPh sb="2" eb="3">
      <t>ガツ</t>
    </rPh>
    <rPh sb="5" eb="6">
      <t>ニチ</t>
    </rPh>
    <rPh sb="7" eb="8">
      <t>モク</t>
    </rPh>
    <phoneticPr fontId="1"/>
  </si>
  <si>
    <t>04月22日（金）</t>
    <rPh sb="2" eb="3">
      <t>ガツ</t>
    </rPh>
    <rPh sb="5" eb="6">
      <t>ニチ</t>
    </rPh>
    <rPh sb="7" eb="8">
      <t>キン</t>
    </rPh>
    <phoneticPr fontId="1"/>
  </si>
  <si>
    <t>未明</t>
    <rPh sb="0" eb="2">
      <t>ミメイ</t>
    </rPh>
    <phoneticPr fontId="1"/>
  </si>
  <si>
    <t>孫及び弁護士事務所職員をかたって電話をかけ、女性を妊娠させて示談金が必要と言い、現金をだまし取った。</t>
    <phoneticPr fontId="1"/>
  </si>
  <si>
    <t>ヤマダ電機及び習志野警察署を名乗って電話をかけ、あなたのカードで買い物をしようとした人がいたと言って被害者宅を訪れ、封筒に入れたキャッシュカードとクレジットカードをすり替えて盗み取った。</t>
    <phoneticPr fontId="1"/>
  </si>
  <si>
    <t>息子を装って電話をかけ、至急お金が必要になったがコロナかもしれないから直接会えないと言って、被害者が玄関外の袋に入れたキャッシュカードをだまし取った。</t>
    <phoneticPr fontId="1"/>
  </si>
  <si>
    <t>役所職員をかたり、保険料金の払い戻しと偽り、キャシュカードを受け取る。</t>
    <phoneticPr fontId="1"/>
  </si>
  <si>
    <t>ヤマダ電機及び習志野警察をかたって電話をかけ、カードが不正に使われていると言ってキャッシュカードをだまし取った。</t>
    <phoneticPr fontId="1"/>
  </si>
  <si>
    <t>夜のはじめ頃</t>
    <rPh sb="0" eb="1">
      <t>ヨル</t>
    </rPh>
    <rPh sb="5" eb="6">
      <t>ゴロ</t>
    </rPh>
    <phoneticPr fontId="1"/>
  </si>
  <si>
    <t>夜間</t>
    <phoneticPr fontId="1"/>
  </si>
  <si>
    <t>04月12日（火）</t>
    <rPh sb="2" eb="3">
      <t>ガツ</t>
    </rPh>
    <rPh sb="7" eb="8">
      <t>カ</t>
    </rPh>
    <phoneticPr fontId="2"/>
  </si>
  <si>
    <t>04月14日（木）</t>
    <rPh sb="2" eb="3">
      <t>ガツ</t>
    </rPh>
    <rPh sb="5" eb="6">
      <t>ニチ</t>
    </rPh>
    <rPh sb="7" eb="8">
      <t>モク</t>
    </rPh>
    <phoneticPr fontId="1"/>
  </si>
  <si>
    <t>04月14日（木）</t>
    <rPh sb="2" eb="3">
      <t>ガツ</t>
    </rPh>
    <rPh sb="5" eb="6">
      <t>ニチ</t>
    </rPh>
    <rPh sb="7" eb="8">
      <t>モク</t>
    </rPh>
    <phoneticPr fontId="2"/>
  </si>
  <si>
    <t>04月15日（金）</t>
    <rPh sb="2" eb="3">
      <t>ガツ</t>
    </rPh>
    <rPh sb="5" eb="6">
      <t>ニチ</t>
    </rPh>
    <rPh sb="7" eb="8">
      <t>キン</t>
    </rPh>
    <phoneticPr fontId="1"/>
  </si>
  <si>
    <t>04月16日（土）</t>
    <rPh sb="2" eb="3">
      <t>ガツ</t>
    </rPh>
    <rPh sb="5" eb="6">
      <t>ニチ</t>
    </rPh>
    <rPh sb="7" eb="8">
      <t>ド</t>
    </rPh>
    <phoneticPr fontId="1"/>
  </si>
  <si>
    <t>04月17日（日）</t>
    <rPh sb="2" eb="3">
      <t>ガツ</t>
    </rPh>
    <rPh sb="5" eb="6">
      <t>ニチ</t>
    </rPh>
    <rPh sb="7" eb="8">
      <t>ニチ</t>
    </rPh>
    <phoneticPr fontId="1"/>
  </si>
  <si>
    <t>みつわ台</t>
    <rPh sb="3" eb="4">
      <t>ダイ</t>
    </rPh>
    <phoneticPr fontId="1"/>
  </si>
  <si>
    <t>幕張町４丁目</t>
    <rPh sb="0" eb="2">
      <t>マクハリ</t>
    </rPh>
    <rPh sb="2" eb="3">
      <t>チョウ</t>
    </rPh>
    <rPh sb="4" eb="6">
      <t>チョウメ</t>
    </rPh>
    <phoneticPr fontId="1"/>
  </si>
  <si>
    <t>桜木北３丁目</t>
    <rPh sb="0" eb="2">
      <t>サクラギ</t>
    </rPh>
    <rPh sb="2" eb="3">
      <t>キタ</t>
    </rPh>
    <rPh sb="4" eb="6">
      <t>チョウメ</t>
    </rPh>
    <phoneticPr fontId="1"/>
  </si>
  <si>
    <t>幕張西２丁目</t>
    <rPh sb="0" eb="2">
      <t>マクハリ</t>
    </rPh>
    <rPh sb="2" eb="3">
      <t>ニシ</t>
    </rPh>
    <rPh sb="4" eb="6">
      <t>チョウメ</t>
    </rPh>
    <phoneticPr fontId="1"/>
  </si>
  <si>
    <t>都町４丁目</t>
    <rPh sb="0" eb="2">
      <t>ミヤコチョウ</t>
    </rPh>
    <rPh sb="3" eb="5">
      <t>チョウメ</t>
    </rPh>
    <phoneticPr fontId="1"/>
  </si>
  <si>
    <t>会社駐車場</t>
  </si>
  <si>
    <t>幕張本郷</t>
    <rPh sb="0" eb="4">
      <t>マクハリホンゴウ</t>
    </rPh>
    <phoneticPr fontId="1"/>
  </si>
  <si>
    <t>完全施錠</t>
  </si>
  <si>
    <t>厚生労働省職員・金融機関職員をかたり、医療費の還付があると言ってATMに誘導し、操作させて送金させる。</t>
  </si>
  <si>
    <t>夜間</t>
    <rPh sb="0" eb="2">
      <t>ヤカン</t>
    </rPh>
    <phoneticPr fontId="1"/>
  </si>
  <si>
    <t>昼過ぎから昼前にかけて</t>
    <rPh sb="0" eb="2">
      <t>ヒルス</t>
    </rPh>
    <rPh sb="5" eb="7">
      <t>ヒルマエ</t>
    </rPh>
    <phoneticPr fontId="1"/>
  </si>
  <si>
    <t>04月05日（火）から06日（水）</t>
    <rPh sb="2" eb="3">
      <t>ガツ</t>
    </rPh>
    <rPh sb="7" eb="8">
      <t>カ</t>
    </rPh>
    <phoneticPr fontId="2"/>
  </si>
  <si>
    <t>04月06日（水）</t>
    <rPh sb="2" eb="3">
      <t>ガツ</t>
    </rPh>
    <phoneticPr fontId="2"/>
  </si>
  <si>
    <t>緑区</t>
    <phoneticPr fontId="1"/>
  </si>
  <si>
    <t>若葉区</t>
    <rPh sb="0" eb="3">
      <t>ワカバク</t>
    </rPh>
    <phoneticPr fontId="1"/>
  </si>
  <si>
    <t>あすみが丘東１丁目</t>
    <phoneticPr fontId="1"/>
  </si>
  <si>
    <t>高品町</t>
    <phoneticPr fontId="1"/>
  </si>
  <si>
    <t>完全施錠中</t>
  </si>
  <si>
    <t>完全施錠状態で駐車中の普通乗用自動車が盗難被害（施錠）</t>
  </si>
  <si>
    <t>夜遅く</t>
    <rPh sb="0" eb="1">
      <t>ヨル</t>
    </rPh>
    <rPh sb="1" eb="2">
      <t>オソ</t>
    </rPh>
    <phoneticPr fontId="1"/>
  </si>
  <si>
    <t>04月03日(日)</t>
    <phoneticPr fontId="1"/>
  </si>
  <si>
    <t>04月03日(日)</t>
    <rPh sb="2" eb="3">
      <t>ガツ</t>
    </rPh>
    <phoneticPr fontId="2"/>
  </si>
  <si>
    <t>夕方から夜</t>
    <rPh sb="0" eb="2">
      <t>ユウガタ</t>
    </rPh>
    <rPh sb="4" eb="5">
      <t>ヨル</t>
    </rPh>
    <phoneticPr fontId="1"/>
  </si>
  <si>
    <t>古市場町</t>
    <phoneticPr fontId="1"/>
  </si>
  <si>
    <t>東寺山町</t>
    <phoneticPr fontId="1"/>
  </si>
  <si>
    <t>04月11日（月）</t>
    <rPh sb="2" eb="3">
      <t>ガツ</t>
    </rPh>
    <rPh sb="5" eb="6">
      <t>ニチ</t>
    </rPh>
    <rPh sb="7" eb="8">
      <t>ゲツ</t>
    </rPh>
    <phoneticPr fontId="1"/>
  </si>
  <si>
    <t>※この表は、「ちばし安全・安心メール」で配信した犯罪発生日報の集計であり、警察の統計数値ではありません。</t>
    <rPh sb="3" eb="4">
      <t>ヒョウ</t>
    </rPh>
    <rPh sb="24" eb="26">
      <t>ハンザイ</t>
    </rPh>
    <rPh sb="26" eb="28">
      <t>ハッセイ</t>
    </rPh>
    <rPh sb="28" eb="30">
      <t>ニッポウ</t>
    </rPh>
    <rPh sb="31" eb="33">
      <t>シュウケイ</t>
    </rPh>
    <phoneticPr fontId="1"/>
  </si>
  <si>
    <t>令和４年度犯罪発生日報集計</t>
    <rPh sb="0" eb="2">
      <t>レイワ</t>
    </rPh>
    <rPh sb="3" eb="5">
      <t>ネンド</t>
    </rPh>
    <rPh sb="5" eb="7">
      <t>ハンザイ</t>
    </rPh>
    <rPh sb="7" eb="9">
      <t>ハッセイ</t>
    </rPh>
    <rPh sb="9" eb="11">
      <t>ニッポウ</t>
    </rPh>
    <rPh sb="11" eb="13">
      <t>シュウケイ</t>
    </rPh>
    <phoneticPr fontId="1"/>
  </si>
  <si>
    <t>発生町丁</t>
    <rPh sb="2" eb="4">
      <t>チョウチョウ</t>
    </rPh>
    <phoneticPr fontId="1"/>
  </si>
  <si>
    <t>発生場所</t>
    <rPh sb="0" eb="2">
      <t>ハッセイ</t>
    </rPh>
    <rPh sb="2" eb="4">
      <t>バショ</t>
    </rPh>
    <phoneticPr fontId="1"/>
  </si>
  <si>
    <t>05月30日（月）</t>
    <rPh sb="2" eb="3">
      <t>ガツ</t>
    </rPh>
    <rPh sb="5" eb="6">
      <t>ニチ</t>
    </rPh>
    <rPh sb="7" eb="8">
      <t>ゲツ</t>
    </rPh>
    <phoneticPr fontId="1"/>
  </si>
  <si>
    <t>昼過ぎ</t>
    <rPh sb="0" eb="2">
      <t>ヒルス</t>
    </rPh>
    <phoneticPr fontId="1"/>
  </si>
  <si>
    <t>稲毛区</t>
    <rPh sb="0" eb="3">
      <t>イナゲク</t>
    </rPh>
    <phoneticPr fontId="1"/>
  </si>
  <si>
    <t>宮野木町</t>
    <rPh sb="0" eb="3">
      <t>ミヤノギ</t>
    </rPh>
    <rPh sb="3" eb="4">
      <t>マチ</t>
    </rPh>
    <phoneticPr fontId="1"/>
  </si>
  <si>
    <t>ＡＴＭ</t>
    <phoneticPr fontId="1"/>
  </si>
  <si>
    <t>保健センターをかたり、医療費の還付があると言ってＡＴＭに誘導し、操作させて送金させる。</t>
    <phoneticPr fontId="1"/>
  </si>
  <si>
    <t>朝</t>
    <phoneticPr fontId="1"/>
  </si>
  <si>
    <t>美浜区</t>
    <rPh sb="0" eb="3">
      <t>ミハマク</t>
    </rPh>
    <phoneticPr fontId="1"/>
  </si>
  <si>
    <t>真砂２丁目</t>
    <rPh sb="0" eb="2">
      <t>マサゴ</t>
    </rPh>
    <rPh sb="3" eb="5">
      <t>チョウメ</t>
    </rPh>
    <phoneticPr fontId="1"/>
  </si>
  <si>
    <t>集合住宅</t>
    <rPh sb="0" eb="2">
      <t>シュウゴウ</t>
    </rPh>
    <rPh sb="2" eb="4">
      <t>ジュウタク</t>
    </rPh>
    <phoneticPr fontId="1"/>
  </si>
  <si>
    <t>孫及びＪＲ職員を名乗って電話をかけ、カバンや携帯電話をなくして至急現金が必要だと嘘を言って駅近くに呼び出し、孫の上司を名乗る者が現金をだまし取る。</t>
    <phoneticPr fontId="1"/>
  </si>
  <si>
    <t>05月31日（火）</t>
    <rPh sb="2" eb="3">
      <t>ガツ</t>
    </rPh>
    <rPh sb="5" eb="6">
      <t>ニチ</t>
    </rPh>
    <rPh sb="7" eb="8">
      <t>カ</t>
    </rPh>
    <phoneticPr fontId="1"/>
  </si>
  <si>
    <t>高洲３丁目</t>
    <rPh sb="0" eb="2">
      <t>タカス</t>
    </rPh>
    <rPh sb="3" eb="5">
      <t>チョウメ</t>
    </rPh>
    <phoneticPr fontId="1"/>
  </si>
  <si>
    <t>ヤマダ電機及び習志野警察署を名乗って電話をかけ、「あなたのカードで買い物をした人を逮捕した。カードがスキミングされているかもしれない」と嘘を言って被害者宅を訪れ、キャッシュカードの入った封筒をすり替えようとする。</t>
    <phoneticPr fontId="1"/>
  </si>
  <si>
    <t>06月01日（水）</t>
    <rPh sb="2" eb="3">
      <t>ガツ</t>
    </rPh>
    <rPh sb="5" eb="6">
      <t>ニチ</t>
    </rPh>
    <rPh sb="7" eb="8">
      <t>スイ</t>
    </rPh>
    <phoneticPr fontId="1"/>
  </si>
  <si>
    <t>長沼原町</t>
    <rPh sb="0" eb="4">
      <t>ナガヌマハラチョウ</t>
    </rPh>
    <phoneticPr fontId="1"/>
  </si>
  <si>
    <t>無施錠・窓開放</t>
    <rPh sb="0" eb="1">
      <t>ム</t>
    </rPh>
    <rPh sb="1" eb="3">
      <t>セジョウ</t>
    </rPh>
    <rPh sb="4" eb="5">
      <t>マド</t>
    </rPh>
    <rPh sb="5" eb="7">
      <t>カイホウ</t>
    </rPh>
    <phoneticPr fontId="1"/>
  </si>
  <si>
    <t>車上ねらい</t>
    <rPh sb="0" eb="2">
      <t>シャジョウ</t>
    </rPh>
    <phoneticPr fontId="1"/>
  </si>
  <si>
    <t>05月15日（日）から01日（水）</t>
    <rPh sb="2" eb="3">
      <t>ガツ</t>
    </rPh>
    <rPh sb="5" eb="6">
      <t>ニチ</t>
    </rPh>
    <rPh sb="7" eb="8">
      <t>ニチ</t>
    </rPh>
    <rPh sb="13" eb="14">
      <t>ニチ</t>
    </rPh>
    <rPh sb="15" eb="16">
      <t>スイ</t>
    </rPh>
    <phoneticPr fontId="1"/>
  </si>
  <si>
    <t>花見川区</t>
    <rPh sb="0" eb="4">
      <t>ハナミガワク</t>
    </rPh>
    <phoneticPr fontId="1"/>
  </si>
  <si>
    <t>犢橋町</t>
    <rPh sb="0" eb="3">
      <t>コテハシチョウ</t>
    </rPh>
    <phoneticPr fontId="1"/>
  </si>
  <si>
    <t>居間掃き出し窓から侵入（無施錠）</t>
    <phoneticPr fontId="1"/>
  </si>
  <si>
    <t>空き巣</t>
    <rPh sb="0" eb="1">
      <t>ア</t>
    </rPh>
    <rPh sb="2" eb="3">
      <t>ス</t>
    </rPh>
    <phoneticPr fontId="1"/>
  </si>
  <si>
    <t>横戸町</t>
    <rPh sb="0" eb="3">
      <t>ヨコドチョウ</t>
    </rPh>
    <phoneticPr fontId="1"/>
  </si>
  <si>
    <t>戸建住宅</t>
    <rPh sb="0" eb="2">
      <t>コダテ</t>
    </rPh>
    <rPh sb="2" eb="4">
      <t>ジュウタク</t>
    </rPh>
    <phoneticPr fontId="1"/>
  </si>
  <si>
    <t>大手百貨店・警察官をかたり、クレジットカードが使用されているため、新しいカードに変える必要があると偽り、自宅を訪れキャッシュカードを騙し取る。</t>
    <phoneticPr fontId="1"/>
  </si>
  <si>
    <t>中央区</t>
    <rPh sb="0" eb="3">
      <t>チュウオウク</t>
    </rPh>
    <phoneticPr fontId="1"/>
  </si>
  <si>
    <t>息子を騙り、路上にて、会社の取引金として現金を受け取る。</t>
  </si>
  <si>
    <t>市役所職員をかたり、保険の過払金の返金手続きのためにキャシュカードと通帳が必要と嘘を言い路上でキャシュカードと通帳を受け取る。</t>
  </si>
  <si>
    <t>息子をかたり、会社の書類をなくしお金が必要と言って、路上で現金を受け取る。</t>
  </si>
  <si>
    <t>無施錠</t>
    <rPh sb="0" eb="1">
      <t>ム</t>
    </rPh>
    <rPh sb="1" eb="3">
      <t>セジョウ</t>
    </rPh>
    <phoneticPr fontId="1"/>
  </si>
  <si>
    <t>稲荷町２丁目</t>
    <rPh sb="0" eb="2">
      <t>イナリ</t>
    </rPh>
    <rPh sb="2" eb="3">
      <t>マチ</t>
    </rPh>
    <rPh sb="4" eb="6">
      <t>チョウメ</t>
    </rPh>
    <phoneticPr fontId="1"/>
  </si>
  <si>
    <t>戸建住宅駐車場</t>
    <phoneticPr fontId="1"/>
  </si>
  <si>
    <t>無施錠</t>
    <rPh sb="0" eb="3">
      <t>ムセジョウ</t>
    </rPh>
    <phoneticPr fontId="1"/>
  </si>
  <si>
    <t>06月03日（金）</t>
    <rPh sb="2" eb="3">
      <t>ガツ</t>
    </rPh>
    <rPh sb="5" eb="6">
      <t>ニチ</t>
    </rPh>
    <rPh sb="7" eb="8">
      <t>キン</t>
    </rPh>
    <phoneticPr fontId="1"/>
  </si>
  <si>
    <t>明け方</t>
    <rPh sb="0" eb="1">
      <t>ア</t>
    </rPh>
    <rPh sb="2" eb="3">
      <t>ガタ</t>
    </rPh>
    <phoneticPr fontId="1"/>
  </si>
  <si>
    <t>金親町</t>
    <rPh sb="0" eb="2">
      <t>カネオヤ</t>
    </rPh>
    <rPh sb="2" eb="3">
      <t>マチ</t>
    </rPh>
    <phoneticPr fontId="1"/>
  </si>
  <si>
    <t>06月05日（日）</t>
    <rPh sb="2" eb="3">
      <t>ガツ</t>
    </rPh>
    <rPh sb="5" eb="6">
      <t>ニチ</t>
    </rPh>
    <rPh sb="7" eb="8">
      <t>ニチ</t>
    </rPh>
    <phoneticPr fontId="1"/>
  </si>
  <si>
    <t>亀井町</t>
    <rPh sb="0" eb="3">
      <t>カメイチョウ</t>
    </rPh>
    <phoneticPr fontId="1"/>
  </si>
  <si>
    <t>月極駐車場</t>
    <rPh sb="0" eb="2">
      <t>ツキギメ</t>
    </rPh>
    <rPh sb="2" eb="5">
      <t>チュウシャジョウ</t>
    </rPh>
    <phoneticPr fontId="1"/>
  </si>
  <si>
    <t>ドアの窓ガラスを割る（施錠））</t>
    <phoneticPr fontId="1"/>
  </si>
  <si>
    <t>花園２丁目</t>
    <rPh sb="0" eb="2">
      <t>ハナゾノ</t>
    </rPh>
    <rPh sb="3" eb="5">
      <t>チョウメ</t>
    </rPh>
    <phoneticPr fontId="1"/>
  </si>
  <si>
    <t>ヤマダ電機及び習志野警察署を名乗ってカードが不正利用されているという嘘の電話をかけ、キャッシュカードを封印する必要があると言って金融犯罪課を名乗る者が被害者宅を訪問し、カードを入れた封筒をすり替えて盗み取る。</t>
    <phoneticPr fontId="1"/>
  </si>
  <si>
    <t>06月07日（火）</t>
    <rPh sb="2" eb="3">
      <t>ガツ</t>
    </rPh>
    <rPh sb="5" eb="6">
      <t>ニチ</t>
    </rPh>
    <rPh sb="7" eb="8">
      <t>カ</t>
    </rPh>
    <phoneticPr fontId="1"/>
  </si>
  <si>
    <t>検見川町２丁目</t>
    <rPh sb="0" eb="4">
      <t>ケミガワチョウ</t>
    </rPh>
    <rPh sb="5" eb="7">
      <t>チョウメ</t>
    </rPh>
    <phoneticPr fontId="1"/>
  </si>
  <si>
    <t>ヨドバシカメラを名乗ってあなたのカードが使われているという嘘の電話をかけ、警察官を名乗る者が被害者宅を訪れてキャッシュカードと暗証番号のメモが入った封筒をすり替えて盗み取る。</t>
    <phoneticPr fontId="1"/>
  </si>
  <si>
    <t>06月08日（水）</t>
    <rPh sb="2" eb="3">
      <t>ガツ</t>
    </rPh>
    <rPh sb="5" eb="6">
      <t>ニチ</t>
    </rPh>
    <rPh sb="7" eb="8">
      <t>スイ</t>
    </rPh>
    <phoneticPr fontId="1"/>
  </si>
  <si>
    <t>都賀の台</t>
    <rPh sb="0" eb="2">
      <t>ツガ</t>
    </rPh>
    <rPh sb="3" eb="4">
      <t>ダイ</t>
    </rPh>
    <phoneticPr fontId="1"/>
  </si>
  <si>
    <t>オートバイで追い抜きざまにバッグをひったくる。</t>
    <phoneticPr fontId="1"/>
  </si>
  <si>
    <t>幕張本郷</t>
    <rPh sb="0" eb="4">
      <t>マクハリホンゴウ</t>
    </rPh>
    <phoneticPr fontId="1"/>
  </si>
  <si>
    <t>ヨドバシカメラ及び千葉中央警察署を名乗って偽の電話をかけ、カードを確認すると言って被害者宅を訪れ、キャッシュカード・クレジットカードの入った封筒をすり替えて盗み取る。</t>
    <phoneticPr fontId="1"/>
  </si>
  <si>
    <t>06月09日（木）</t>
    <rPh sb="2" eb="3">
      <t>ガツ</t>
    </rPh>
    <rPh sb="5" eb="6">
      <t>ニチ</t>
    </rPh>
    <rPh sb="7" eb="8">
      <t>モク</t>
    </rPh>
    <phoneticPr fontId="1"/>
  </si>
  <si>
    <t>朝から昼までの間</t>
    <rPh sb="0" eb="1">
      <t>アサ</t>
    </rPh>
    <rPh sb="3" eb="4">
      <t>ヒル</t>
    </rPh>
    <rPh sb="7" eb="8">
      <t>アイダ</t>
    </rPh>
    <phoneticPr fontId="1"/>
  </si>
  <si>
    <t>完全施錠</t>
    <rPh sb="0" eb="2">
      <t>カンゼン</t>
    </rPh>
    <rPh sb="2" eb="4">
      <t>セジョウ</t>
    </rPh>
    <phoneticPr fontId="1"/>
  </si>
  <si>
    <t>06月08日（水）から09日（木）</t>
    <rPh sb="2" eb="3">
      <t>ガツ</t>
    </rPh>
    <rPh sb="5" eb="6">
      <t>ニチ</t>
    </rPh>
    <rPh sb="7" eb="8">
      <t>スイ</t>
    </rPh>
    <rPh sb="13" eb="14">
      <t>ニチ</t>
    </rPh>
    <rPh sb="15" eb="16">
      <t>モク</t>
    </rPh>
    <phoneticPr fontId="1"/>
  </si>
  <si>
    <t>園生町</t>
    <rPh sb="0" eb="3">
      <t>ソンノウチョウ</t>
    </rPh>
    <phoneticPr fontId="1"/>
  </si>
  <si>
    <t>戸建住宅車庫</t>
    <rPh sb="0" eb="2">
      <t>コダテ</t>
    </rPh>
    <rPh sb="2" eb="4">
      <t>ジュウタク</t>
    </rPh>
    <phoneticPr fontId="1"/>
  </si>
  <si>
    <t>完全施錠中</t>
    <rPh sb="0" eb="2">
      <t>カンゼン</t>
    </rPh>
    <rPh sb="2" eb="4">
      <t>セジョウ</t>
    </rPh>
    <rPh sb="4" eb="5">
      <t>チュウ</t>
    </rPh>
    <phoneticPr fontId="1"/>
  </si>
  <si>
    <t>路地上</t>
    <rPh sb="0" eb="2">
      <t>ロジ</t>
    </rPh>
    <rPh sb="2" eb="3">
      <t>ジョウ</t>
    </rPh>
    <phoneticPr fontId="1"/>
  </si>
  <si>
    <t>06月10日（金）</t>
    <rPh sb="2" eb="3">
      <t>ガツ</t>
    </rPh>
    <rPh sb="5" eb="6">
      <t>ニチ</t>
    </rPh>
    <rPh sb="7" eb="8">
      <t>キン</t>
    </rPh>
    <phoneticPr fontId="1"/>
  </si>
  <si>
    <t>幕張町１丁目</t>
    <rPh sb="0" eb="2">
      <t>マクハリ</t>
    </rPh>
    <rPh sb="2" eb="3">
      <t>チョウ</t>
    </rPh>
    <rPh sb="4" eb="6">
      <t>チョウメ</t>
    </rPh>
    <phoneticPr fontId="1"/>
  </si>
  <si>
    <t>ヤマダ電機及び習志野警察署を名乗って電話をかけ、カードが不正に使われていると言って被害者宅を訪れ、キャッシュカードが入った封筒をすり替えて盗み取る。</t>
    <phoneticPr fontId="1"/>
  </si>
  <si>
    <t>真砂５丁目</t>
    <rPh sb="0" eb="2">
      <t>マサゴ</t>
    </rPh>
    <rPh sb="3" eb="5">
      <t>チョウメ</t>
    </rPh>
    <phoneticPr fontId="1"/>
  </si>
  <si>
    <t>06月13日（月）</t>
    <rPh sb="2" eb="3">
      <t>ガツ</t>
    </rPh>
    <rPh sb="5" eb="6">
      <t>ニチ</t>
    </rPh>
    <rPh sb="7" eb="8">
      <t>ゲツ</t>
    </rPh>
    <phoneticPr fontId="1"/>
  </si>
  <si>
    <t>公園</t>
    <rPh sb="0" eb="2">
      <t>コウエン</t>
    </rPh>
    <phoneticPr fontId="1"/>
  </si>
  <si>
    <t>自転車の前かごに置かれたバッグを盗む</t>
    <rPh sb="0" eb="3">
      <t>ジテンシャ</t>
    </rPh>
    <rPh sb="4" eb="5">
      <t>マエ</t>
    </rPh>
    <rPh sb="8" eb="9">
      <t>オ</t>
    </rPh>
    <rPh sb="16" eb="17">
      <t>ヌス</t>
    </rPh>
    <phoneticPr fontId="1"/>
  </si>
  <si>
    <t>06月12日（日）から13日（月）</t>
    <rPh sb="2" eb="3">
      <t>ガツ</t>
    </rPh>
    <rPh sb="5" eb="6">
      <t>ニチ</t>
    </rPh>
    <rPh sb="7" eb="8">
      <t>ニチ</t>
    </rPh>
    <rPh sb="13" eb="14">
      <t>ニチ</t>
    </rPh>
    <rPh sb="15" eb="16">
      <t>ゲツ</t>
    </rPh>
    <phoneticPr fontId="1"/>
  </si>
  <si>
    <t>夕方から昼前</t>
    <rPh sb="0" eb="2">
      <t>ユウガタ</t>
    </rPh>
    <rPh sb="4" eb="6">
      <t>ヒルマエ</t>
    </rPh>
    <phoneticPr fontId="1"/>
  </si>
  <si>
    <t>天戸町</t>
    <rPh sb="0" eb="3">
      <t>アマドチョウ</t>
    </rPh>
    <phoneticPr fontId="1"/>
  </si>
  <si>
    <t>完全施錠</t>
    <rPh sb="0" eb="4">
      <t>カンゼンセジョウ</t>
    </rPh>
    <phoneticPr fontId="1"/>
  </si>
  <si>
    <t>カード会社及び警察官をかたり、不正な引き出しがあると言って、自宅を訪れ、通帳とキャッシュカードを騙し取る。</t>
    <phoneticPr fontId="1"/>
  </si>
  <si>
    <t>06月11日（土）</t>
    <rPh sb="2" eb="3">
      <t>ガツ</t>
    </rPh>
    <rPh sb="5" eb="6">
      <t>ニチ</t>
    </rPh>
    <rPh sb="7" eb="8">
      <t>ド</t>
    </rPh>
    <phoneticPr fontId="1"/>
  </si>
  <si>
    <t>椿森１丁目</t>
    <rPh sb="0" eb="2">
      <t>ツバキモリ</t>
    </rPh>
    <rPh sb="3" eb="5">
      <t>チョウメ</t>
    </rPh>
    <phoneticPr fontId="1"/>
  </si>
  <si>
    <t>集合住宅駐車場</t>
    <rPh sb="0" eb="2">
      <t>シュウゴウ</t>
    </rPh>
    <rPh sb="2" eb="4">
      <t>ジュウタク</t>
    </rPh>
    <phoneticPr fontId="1"/>
  </si>
  <si>
    <t>ドアの窓ガラスを割る（施錠）</t>
    <rPh sb="3" eb="4">
      <t>マド</t>
    </rPh>
    <rPh sb="8" eb="9">
      <t>ワ</t>
    </rPh>
    <rPh sb="11" eb="13">
      <t>セジョウ</t>
    </rPh>
    <phoneticPr fontId="1"/>
  </si>
  <si>
    <t>中央区</t>
    <phoneticPr fontId="1"/>
  </si>
  <si>
    <t>長洲２丁目</t>
    <rPh sb="0" eb="2">
      <t>ナガス</t>
    </rPh>
    <rPh sb="3" eb="5">
      <t>チョウメ</t>
    </rPh>
    <phoneticPr fontId="1"/>
  </si>
  <si>
    <t>05月29日（日）から01日（水）</t>
    <rPh sb="2" eb="3">
      <t>ガツ</t>
    </rPh>
    <rPh sb="5" eb="6">
      <t>ニチ</t>
    </rPh>
    <rPh sb="7" eb="8">
      <t>ニチ</t>
    </rPh>
    <rPh sb="13" eb="14">
      <t>ニチ</t>
    </rPh>
    <rPh sb="15" eb="16">
      <t>スイ</t>
    </rPh>
    <phoneticPr fontId="1"/>
  </si>
  <si>
    <t>千城台北３丁目</t>
    <rPh sb="0" eb="3">
      <t>チシロダイ</t>
    </rPh>
    <rPh sb="3" eb="4">
      <t>キタ</t>
    </rPh>
    <rPh sb="5" eb="7">
      <t>チョウメ</t>
    </rPh>
    <phoneticPr fontId="1"/>
  </si>
  <si>
    <t>親族をかたり、玄関先で現金を受け取る。</t>
  </si>
  <si>
    <t>振り込め詐欺</t>
    <rPh sb="0" eb="1">
      <t>フ</t>
    </rPh>
    <rPh sb="2" eb="3">
      <t>コ</t>
    </rPh>
    <rPh sb="4" eb="6">
      <t>サギ</t>
    </rPh>
    <phoneticPr fontId="1"/>
  </si>
  <si>
    <t>06月14日（火）</t>
    <rPh sb="2" eb="3">
      <t>ガツ</t>
    </rPh>
    <rPh sb="5" eb="6">
      <t>ニチ</t>
    </rPh>
    <rPh sb="7" eb="8">
      <t>カ</t>
    </rPh>
    <phoneticPr fontId="1"/>
  </si>
  <si>
    <t>昼間</t>
    <rPh sb="0" eb="2">
      <t>ヒルマ</t>
    </rPh>
    <phoneticPr fontId="1"/>
  </si>
  <si>
    <t>小深町</t>
    <rPh sb="0" eb="3">
      <t>コブケチョウ</t>
    </rPh>
    <phoneticPr fontId="1"/>
  </si>
  <si>
    <t>新築戸建住宅敷地内工事現場</t>
    <rPh sb="0" eb="2">
      <t>シンチク</t>
    </rPh>
    <rPh sb="2" eb="4">
      <t>コダ</t>
    </rPh>
    <rPh sb="4" eb="6">
      <t>ジュウタク</t>
    </rPh>
    <rPh sb="6" eb="8">
      <t>シキチ</t>
    </rPh>
    <rPh sb="8" eb="9">
      <t>ナイ</t>
    </rPh>
    <rPh sb="9" eb="11">
      <t>コウジ</t>
    </rPh>
    <rPh sb="11" eb="13">
      <t>ゲンバ</t>
    </rPh>
    <phoneticPr fontId="1"/>
  </si>
  <si>
    <t>車の荷台から</t>
    <rPh sb="0" eb="1">
      <t>クルマ</t>
    </rPh>
    <rPh sb="2" eb="4">
      <t>ニダイ</t>
    </rPh>
    <phoneticPr fontId="1"/>
  </si>
  <si>
    <t>06月15日（水）</t>
    <rPh sb="2" eb="3">
      <t>ガツ</t>
    </rPh>
    <rPh sb="5" eb="6">
      <t>ニチ</t>
    </rPh>
    <rPh sb="7" eb="8">
      <t>スイ</t>
    </rPh>
    <phoneticPr fontId="1"/>
  </si>
  <si>
    <t>銀行協会・警察官をかたり、あなたのカード使われていると言って自宅を訪れ、キャッシュカードを騙し取る。</t>
    <phoneticPr fontId="1"/>
  </si>
  <si>
    <t>ニュースNo.</t>
    <phoneticPr fontId="1"/>
  </si>
  <si>
    <t>06月19日（日）</t>
    <rPh sb="2" eb="3">
      <t>ガツ</t>
    </rPh>
    <rPh sb="5" eb="6">
      <t>ニチ</t>
    </rPh>
    <rPh sb="7" eb="8">
      <t>ニチ</t>
    </rPh>
    <phoneticPr fontId="1"/>
  </si>
  <si>
    <t>昼過ぎ</t>
    <rPh sb="0" eb="2">
      <t>ヒルス</t>
    </rPh>
    <phoneticPr fontId="1"/>
  </si>
  <si>
    <t>中央区</t>
    <rPh sb="0" eb="3">
      <t>チュウオウク</t>
    </rPh>
    <phoneticPr fontId="1"/>
  </si>
  <si>
    <t>登戸５丁目</t>
    <rPh sb="0" eb="2">
      <t>ノブト</t>
    </rPh>
    <rPh sb="3" eb="5">
      <t>チョウメ</t>
    </rPh>
    <phoneticPr fontId="1"/>
  </si>
  <si>
    <t>戸建住宅</t>
    <rPh sb="0" eb="2">
      <t>コダテ</t>
    </rPh>
    <rPh sb="2" eb="4">
      <t>ジュウタク</t>
    </rPh>
    <phoneticPr fontId="1"/>
  </si>
  <si>
    <t>２回の無施錠窓から侵入</t>
    <rPh sb="1" eb="2">
      <t>カイ</t>
    </rPh>
    <rPh sb="3" eb="4">
      <t>ム</t>
    </rPh>
    <rPh sb="4" eb="6">
      <t>セジョウ</t>
    </rPh>
    <rPh sb="6" eb="7">
      <t>マド</t>
    </rPh>
    <rPh sb="9" eb="11">
      <t>シンニュウ</t>
    </rPh>
    <phoneticPr fontId="1"/>
  </si>
  <si>
    <t>空き巣</t>
    <rPh sb="0" eb="1">
      <t>ア</t>
    </rPh>
    <rPh sb="2" eb="3">
      <t>ス</t>
    </rPh>
    <phoneticPr fontId="1"/>
  </si>
  <si>
    <t>06月14日（火）</t>
    <rPh sb="2" eb="3">
      <t>ガツ</t>
    </rPh>
    <rPh sb="5" eb="6">
      <t>ニチ</t>
    </rPh>
    <rPh sb="7" eb="8">
      <t>カ</t>
    </rPh>
    <phoneticPr fontId="1"/>
  </si>
  <si>
    <t>不明</t>
    <rPh sb="0" eb="2">
      <t>フメイ</t>
    </rPh>
    <phoneticPr fontId="1"/>
  </si>
  <si>
    <t>宮崎２丁目</t>
    <rPh sb="0" eb="2">
      <t>ミヤザキ</t>
    </rPh>
    <rPh sb="3" eb="5">
      <t>チョウメ</t>
    </rPh>
    <phoneticPr fontId="1"/>
  </si>
  <si>
    <t>月極駐車場</t>
    <rPh sb="0" eb="2">
      <t>ツキギメ</t>
    </rPh>
    <rPh sb="2" eb="5">
      <t>チュウシャジョウ</t>
    </rPh>
    <phoneticPr fontId="1"/>
  </si>
  <si>
    <t>ドアの窓ガラスを割る（施錠）</t>
    <rPh sb="3" eb="4">
      <t>マド</t>
    </rPh>
    <rPh sb="8" eb="9">
      <t>ワ</t>
    </rPh>
    <rPh sb="11" eb="13">
      <t>セジョウ</t>
    </rPh>
    <phoneticPr fontId="1"/>
  </si>
  <si>
    <t>車上ねらい</t>
    <rPh sb="0" eb="2">
      <t>シャジョウ</t>
    </rPh>
    <phoneticPr fontId="1"/>
  </si>
  <si>
    <t>06月18日（土）</t>
    <rPh sb="2" eb="3">
      <t>ガツ</t>
    </rPh>
    <rPh sb="5" eb="6">
      <t>ニチ</t>
    </rPh>
    <rPh sb="7" eb="8">
      <t>ド</t>
    </rPh>
    <phoneticPr fontId="1"/>
  </si>
  <si>
    <t>未明</t>
    <rPh sb="0" eb="2">
      <t>ミメイ</t>
    </rPh>
    <phoneticPr fontId="1"/>
  </si>
  <si>
    <t>中央１丁目</t>
    <rPh sb="0" eb="2">
      <t>チュウオウ</t>
    </rPh>
    <rPh sb="3" eb="5">
      <t>チョウメ</t>
    </rPh>
    <phoneticPr fontId="1"/>
  </si>
  <si>
    <t>路上</t>
    <rPh sb="0" eb="2">
      <t>ロジョウ</t>
    </rPh>
    <phoneticPr fontId="1"/>
  </si>
  <si>
    <t>信号待ちしている被害者の後方からオートバイに乗った被疑者が近づきひったくる。</t>
    <rPh sb="0" eb="2">
      <t>シンゴウ</t>
    </rPh>
    <rPh sb="2" eb="3">
      <t>マ</t>
    </rPh>
    <rPh sb="8" eb="11">
      <t>ヒガイシャ</t>
    </rPh>
    <rPh sb="12" eb="14">
      <t>コウホウ</t>
    </rPh>
    <rPh sb="22" eb="23">
      <t>ノ</t>
    </rPh>
    <rPh sb="25" eb="28">
      <t>ヒギシャ</t>
    </rPh>
    <rPh sb="29" eb="30">
      <t>チカ</t>
    </rPh>
    <phoneticPr fontId="1"/>
  </si>
  <si>
    <t>ひったくり</t>
    <phoneticPr fontId="1"/>
  </si>
  <si>
    <t>06月20日（月）</t>
    <rPh sb="2" eb="3">
      <t>ガツ</t>
    </rPh>
    <rPh sb="5" eb="6">
      <t>ニチ</t>
    </rPh>
    <rPh sb="7" eb="8">
      <t>ゲツ</t>
    </rPh>
    <phoneticPr fontId="1"/>
  </si>
  <si>
    <t>都町１丁目</t>
    <rPh sb="0" eb="2">
      <t>ミヤコチョウ</t>
    </rPh>
    <rPh sb="3" eb="5">
      <t>チョウメ</t>
    </rPh>
    <phoneticPr fontId="1"/>
  </si>
  <si>
    <t>06月17日（金）</t>
    <rPh sb="2" eb="3">
      <t>ガツ</t>
    </rPh>
    <rPh sb="5" eb="6">
      <t>ニチ</t>
    </rPh>
    <rPh sb="7" eb="8">
      <t>キン</t>
    </rPh>
    <phoneticPr fontId="1"/>
  </si>
  <si>
    <t>美浜区</t>
    <rPh sb="0" eb="3">
      <t>ミハマク</t>
    </rPh>
    <phoneticPr fontId="1"/>
  </si>
  <si>
    <t>磯辺６丁目</t>
    <rPh sb="0" eb="2">
      <t>イソベ</t>
    </rPh>
    <rPh sb="3" eb="5">
      <t>チョウメ</t>
    </rPh>
    <phoneticPr fontId="1"/>
  </si>
  <si>
    <t>集合住宅</t>
    <rPh sb="0" eb="2">
      <t>シュウゴウ</t>
    </rPh>
    <rPh sb="2" eb="4">
      <t>ジュウタク</t>
    </rPh>
    <phoneticPr fontId="1"/>
  </si>
  <si>
    <t>銀行協会を名乗って電話をかけ、あなたの口座に不正な動きがある、カードがスキミングされていると嘘を言って自宅を訪れ、キャッシュカードをだまし取る。</t>
    <phoneticPr fontId="1"/>
  </si>
  <si>
    <t>振り込め詐欺</t>
    <rPh sb="0" eb="1">
      <t>フ</t>
    </rPh>
    <rPh sb="2" eb="3">
      <t>コ</t>
    </rPh>
    <rPh sb="4" eb="6">
      <t>サギ</t>
    </rPh>
    <phoneticPr fontId="1"/>
  </si>
  <si>
    <t>06月23日（木）</t>
    <rPh sb="2" eb="3">
      <t>ガツ</t>
    </rPh>
    <rPh sb="5" eb="6">
      <t>ニチ</t>
    </rPh>
    <rPh sb="7" eb="8">
      <t>モク</t>
    </rPh>
    <phoneticPr fontId="1"/>
  </si>
  <si>
    <t>朝</t>
    <rPh sb="0" eb="1">
      <t>アサ</t>
    </rPh>
    <phoneticPr fontId="1"/>
  </si>
  <si>
    <t>若葉区</t>
    <rPh sb="0" eb="3">
      <t>ワカバク</t>
    </rPh>
    <phoneticPr fontId="1"/>
  </si>
  <si>
    <t>若松町</t>
    <rPh sb="0" eb="2">
      <t>ワカマツ</t>
    </rPh>
    <rPh sb="2" eb="3">
      <t>チョウ</t>
    </rPh>
    <phoneticPr fontId="1"/>
  </si>
  <si>
    <t>オートバイで追い抜きざまに、自転車の前かごからバックをひったくる</t>
    <phoneticPr fontId="1"/>
  </si>
  <si>
    <t>06月22日（水）から23日（木）</t>
    <rPh sb="2" eb="3">
      <t>ガツ</t>
    </rPh>
    <rPh sb="5" eb="6">
      <t>ニチ</t>
    </rPh>
    <rPh sb="7" eb="8">
      <t>スイ</t>
    </rPh>
    <rPh sb="13" eb="14">
      <t>ニチ</t>
    </rPh>
    <rPh sb="15" eb="16">
      <t>モク</t>
    </rPh>
    <phoneticPr fontId="1"/>
  </si>
  <si>
    <t>夜間から深夜</t>
    <rPh sb="0" eb="2">
      <t>ヤカン</t>
    </rPh>
    <rPh sb="4" eb="6">
      <t>シンヤ</t>
    </rPh>
    <phoneticPr fontId="1"/>
  </si>
  <si>
    <t>稲毛区</t>
    <rPh sb="0" eb="3">
      <t>イナゲク</t>
    </rPh>
    <phoneticPr fontId="1"/>
  </si>
  <si>
    <t>小深町</t>
    <rPh sb="0" eb="3">
      <t>コブケチョウ</t>
    </rPh>
    <phoneticPr fontId="1"/>
  </si>
  <si>
    <t>昼前</t>
    <rPh sb="0" eb="2">
      <t>ヒルマエ</t>
    </rPh>
    <phoneticPr fontId="1"/>
  </si>
  <si>
    <t>花見川区</t>
    <rPh sb="0" eb="4">
      <t>ハナミガワク</t>
    </rPh>
    <phoneticPr fontId="1"/>
  </si>
  <si>
    <t>朝日ヶ丘４丁目</t>
    <rPh sb="0" eb="4">
      <t>アサヒガオカ</t>
    </rPh>
    <rPh sb="5" eb="7">
      <t>チョウメ</t>
    </rPh>
    <phoneticPr fontId="1"/>
  </si>
  <si>
    <t>自転車の前かごから</t>
    <rPh sb="0" eb="3">
      <t>ジテンシャ</t>
    </rPh>
    <rPh sb="4" eb="5">
      <t>マエ</t>
    </rPh>
    <phoneticPr fontId="1"/>
  </si>
  <si>
    <t>小中台町</t>
    <rPh sb="0" eb="4">
      <t>コナカダイチョウ</t>
    </rPh>
    <phoneticPr fontId="1"/>
  </si>
  <si>
    <t>息子を名乗って電話をかけ、仕事で失敗してお金を準備しなければならないから用立ててほしいと嘘を言って周辺の路上に呼び出し、部下を名乗る者が現金をだまし取る。</t>
    <phoneticPr fontId="1"/>
  </si>
  <si>
    <t>06月26日（日）</t>
    <rPh sb="2" eb="3">
      <t>ガツ</t>
    </rPh>
    <rPh sb="5" eb="6">
      <t>ニチ</t>
    </rPh>
    <rPh sb="7" eb="8">
      <t>ニチ</t>
    </rPh>
    <phoneticPr fontId="1"/>
  </si>
  <si>
    <t>夕方</t>
    <rPh sb="0" eb="2">
      <t>ユウガタ</t>
    </rPh>
    <phoneticPr fontId="1"/>
  </si>
  <si>
    <t>幕張３丁目</t>
    <rPh sb="0" eb="2">
      <t>マクハリ</t>
    </rPh>
    <rPh sb="3" eb="5">
      <t>チョウメ</t>
    </rPh>
    <phoneticPr fontId="1"/>
  </si>
  <si>
    <t>06月22日（水）</t>
    <rPh sb="2" eb="3">
      <t>ガツ</t>
    </rPh>
    <rPh sb="5" eb="6">
      <t>ニチ</t>
    </rPh>
    <rPh sb="7" eb="8">
      <t>スイ</t>
    </rPh>
    <phoneticPr fontId="1"/>
  </si>
  <si>
    <t>穴川１丁目</t>
    <rPh sb="0" eb="2">
      <t>アナガワ</t>
    </rPh>
    <rPh sb="3" eb="5">
      <t>チョウメ</t>
    </rPh>
    <phoneticPr fontId="1"/>
  </si>
  <si>
    <t>家電量販店・警察官をかたり、キャシュカードが不正取引に使われていると言って自宅を訪れ、キャッシュカードを騙し取る。</t>
    <phoneticPr fontId="1"/>
  </si>
  <si>
    <t>06月20日（月）から26日（日）</t>
    <rPh sb="2" eb="3">
      <t>ガツ</t>
    </rPh>
    <rPh sb="5" eb="6">
      <t>ニチ</t>
    </rPh>
    <rPh sb="7" eb="8">
      <t>ゲツ</t>
    </rPh>
    <rPh sb="13" eb="14">
      <t>ニチ</t>
    </rPh>
    <rPh sb="15" eb="16">
      <t>ニチ</t>
    </rPh>
    <phoneticPr fontId="1"/>
  </si>
  <si>
    <t>長沼原町</t>
    <rPh sb="0" eb="4">
      <t>ナガヌマハラチョウ</t>
    </rPh>
    <phoneticPr fontId="1"/>
  </si>
  <si>
    <t>会社敷地内</t>
    <rPh sb="0" eb="2">
      <t>カイシャ</t>
    </rPh>
    <rPh sb="2" eb="4">
      <t>シキチ</t>
    </rPh>
    <rPh sb="4" eb="5">
      <t>ナイ</t>
    </rPh>
    <phoneticPr fontId="1"/>
  </si>
  <si>
    <t>06月27日（月）</t>
    <rPh sb="2" eb="3">
      <t>ガツ</t>
    </rPh>
    <rPh sb="5" eb="6">
      <t>ニチ</t>
    </rPh>
    <rPh sb="7" eb="8">
      <t>ゲツ</t>
    </rPh>
    <phoneticPr fontId="1"/>
  </si>
  <si>
    <t>みつわ台３丁目</t>
    <rPh sb="3" eb="4">
      <t>ダイ</t>
    </rPh>
    <rPh sb="5" eb="7">
      <t>チョウメ</t>
    </rPh>
    <phoneticPr fontId="1"/>
  </si>
  <si>
    <t>窓ガラスを割る（施錠）</t>
    <rPh sb="0" eb="1">
      <t>マド</t>
    </rPh>
    <rPh sb="5" eb="6">
      <t>ワ</t>
    </rPh>
    <rPh sb="8" eb="10">
      <t>セジョウ</t>
    </rPh>
    <phoneticPr fontId="1"/>
  </si>
  <si>
    <t>自動車盗</t>
    <rPh sb="0" eb="3">
      <t>ジドウシャ</t>
    </rPh>
    <rPh sb="3" eb="4">
      <t>トウ</t>
    </rPh>
    <phoneticPr fontId="1"/>
  </si>
  <si>
    <t>昼前から昼過ぎの間</t>
    <rPh sb="0" eb="2">
      <t>ヒルマエ</t>
    </rPh>
    <rPh sb="4" eb="6">
      <t>ヒルス</t>
    </rPh>
    <rPh sb="8" eb="9">
      <t>アイダ</t>
    </rPh>
    <phoneticPr fontId="1"/>
  </si>
  <si>
    <t>千城台東１丁目</t>
    <rPh sb="0" eb="3">
      <t>チシロダイ</t>
    </rPh>
    <rPh sb="3" eb="4">
      <t>ヒガシ</t>
    </rPh>
    <rPh sb="5" eb="7">
      <t>チョウメ</t>
    </rPh>
    <phoneticPr fontId="1"/>
  </si>
  <si>
    <t>郵便局員をかたり、キャシュカードを預かると言って自宅を訪れ、キャシュカード２枚をだまし取る。</t>
    <phoneticPr fontId="1"/>
  </si>
  <si>
    <t>天台町</t>
    <rPh sb="0" eb="2">
      <t>テンダイ</t>
    </rPh>
    <rPh sb="2" eb="3">
      <t>チョウ</t>
    </rPh>
    <phoneticPr fontId="1"/>
  </si>
  <si>
    <t>運動施設敷地内</t>
    <rPh sb="0" eb="2">
      <t>ウンドウ</t>
    </rPh>
    <rPh sb="2" eb="4">
      <t>シセツ</t>
    </rPh>
    <rPh sb="4" eb="6">
      <t>シキチ</t>
    </rPh>
    <rPh sb="6" eb="7">
      <t>ナイ</t>
    </rPh>
    <phoneticPr fontId="1"/>
  </si>
  <si>
    <t>自転車の前かごからひったくろうとした（未遂）</t>
    <rPh sb="0" eb="3">
      <t>ジテンシャ</t>
    </rPh>
    <rPh sb="4" eb="5">
      <t>マエ</t>
    </rPh>
    <rPh sb="19" eb="21">
      <t>ミスイ</t>
    </rPh>
    <phoneticPr fontId="1"/>
  </si>
  <si>
    <t>完全施錠中（未遂）</t>
    <rPh sb="0" eb="2">
      <t>カンゼン</t>
    </rPh>
    <rPh sb="2" eb="4">
      <t>セジョウ</t>
    </rPh>
    <rPh sb="4" eb="5">
      <t>チュウ</t>
    </rPh>
    <rPh sb="6" eb="8">
      <t>ミスイ</t>
    </rPh>
    <phoneticPr fontId="1"/>
  </si>
  <si>
    <t>06月28日（火）</t>
    <rPh sb="2" eb="3">
      <t>ガツ</t>
    </rPh>
    <rPh sb="5" eb="6">
      <t>ニチ</t>
    </rPh>
    <rPh sb="7" eb="8">
      <t>カ</t>
    </rPh>
    <phoneticPr fontId="1"/>
  </si>
  <si>
    <t>朝方</t>
    <rPh sb="0" eb="2">
      <t>アサガタ</t>
    </rPh>
    <phoneticPr fontId="1"/>
  </si>
  <si>
    <t>中央区</t>
    <rPh sb="0" eb="3">
      <t>チュウオウク</t>
    </rPh>
    <phoneticPr fontId="1"/>
  </si>
  <si>
    <t>長洲２丁目</t>
    <rPh sb="0" eb="2">
      <t>ナガス</t>
    </rPh>
    <rPh sb="3" eb="5">
      <t>チョウメ</t>
    </rPh>
    <phoneticPr fontId="1"/>
  </si>
  <si>
    <t>集合住宅駐車場</t>
    <phoneticPr fontId="1"/>
  </si>
  <si>
    <t>無施錠</t>
    <rPh sb="0" eb="1">
      <t>ム</t>
    </rPh>
    <rPh sb="1" eb="3">
      <t>セジョウ</t>
    </rPh>
    <phoneticPr fontId="1"/>
  </si>
  <si>
    <t>不明</t>
    <rPh sb="0" eb="2">
      <t>フメイ</t>
    </rPh>
    <phoneticPr fontId="1"/>
  </si>
  <si>
    <t>新宿２丁目</t>
    <rPh sb="0" eb="2">
      <t>シンジュク</t>
    </rPh>
    <rPh sb="3" eb="5">
      <t>チョウメ</t>
    </rPh>
    <phoneticPr fontId="1"/>
  </si>
  <si>
    <t>ドアの窓ガラスを割る（施錠）</t>
    <rPh sb="3" eb="4">
      <t>マド</t>
    </rPh>
    <rPh sb="8" eb="9">
      <t>ワ</t>
    </rPh>
    <rPh sb="11" eb="13">
      <t>セジョウ</t>
    </rPh>
    <phoneticPr fontId="1"/>
  </si>
  <si>
    <t>07月01日（金）</t>
    <rPh sb="2" eb="3">
      <t>ガツ</t>
    </rPh>
    <rPh sb="5" eb="6">
      <t>ニチ</t>
    </rPh>
    <rPh sb="7" eb="8">
      <t>キン</t>
    </rPh>
    <phoneticPr fontId="1"/>
  </si>
  <si>
    <t>夕方</t>
    <rPh sb="0" eb="2">
      <t>ユウガタ</t>
    </rPh>
    <phoneticPr fontId="1"/>
  </si>
  <si>
    <t>花見川区</t>
    <rPh sb="0" eb="4">
      <t>ハナミガワク</t>
    </rPh>
    <phoneticPr fontId="1"/>
  </si>
  <si>
    <t>畑町</t>
    <rPh sb="0" eb="2">
      <t>ハタチョウ</t>
    </rPh>
    <phoneticPr fontId="1"/>
  </si>
  <si>
    <t>戸建住宅</t>
    <rPh sb="0" eb="2">
      <t>コダテ</t>
    </rPh>
    <rPh sb="2" eb="4">
      <t>ジュウタク</t>
    </rPh>
    <phoneticPr fontId="1"/>
  </si>
  <si>
    <t>息子をかたり、郵便物を間違って送付したことの弁償代としてお金が必要だと言って、自宅を訪れ、お金を騙し取る。</t>
    <phoneticPr fontId="1"/>
  </si>
  <si>
    <t>夜間</t>
    <rPh sb="0" eb="2">
      <t>ヤカン</t>
    </rPh>
    <phoneticPr fontId="1"/>
  </si>
  <si>
    <t>車上ねらい</t>
    <rPh sb="0" eb="2">
      <t>シャジョウ</t>
    </rPh>
    <phoneticPr fontId="1"/>
  </si>
  <si>
    <t>おゆみ野１丁目</t>
    <rPh sb="3" eb="4">
      <t>ノ</t>
    </rPh>
    <rPh sb="5" eb="7">
      <t>チョウメ</t>
    </rPh>
    <phoneticPr fontId="1"/>
  </si>
  <si>
    <t>おゆみ野６丁目</t>
    <rPh sb="3" eb="4">
      <t>ノ</t>
    </rPh>
    <rPh sb="5" eb="7">
      <t>チョウメ</t>
    </rPh>
    <phoneticPr fontId="1"/>
  </si>
  <si>
    <t>月極駐車場</t>
    <rPh sb="0" eb="2">
      <t>ツキギメ</t>
    </rPh>
    <rPh sb="2" eb="5">
      <t>チュウシャジョウ</t>
    </rPh>
    <phoneticPr fontId="1"/>
  </si>
  <si>
    <t>椎名崎町</t>
    <rPh sb="0" eb="4">
      <t>シイナザキチョウ</t>
    </rPh>
    <phoneticPr fontId="1"/>
  </si>
  <si>
    <t>おゆみ野３丁目</t>
    <rPh sb="3" eb="4">
      <t>ノ</t>
    </rPh>
    <rPh sb="5" eb="7">
      <t>チョウメ</t>
    </rPh>
    <phoneticPr fontId="1"/>
  </si>
  <si>
    <t>駅駐車場</t>
    <rPh sb="0" eb="1">
      <t>エキ</t>
    </rPh>
    <rPh sb="1" eb="4">
      <t>チュウシャジョウ</t>
    </rPh>
    <phoneticPr fontId="1"/>
  </si>
  <si>
    <t>ドアをこじ開ける（施錠）</t>
    <rPh sb="5" eb="6">
      <t>ア</t>
    </rPh>
    <rPh sb="9" eb="11">
      <t>セジョウ</t>
    </rPh>
    <phoneticPr fontId="1"/>
  </si>
  <si>
    <t>夕方から夜間</t>
    <rPh sb="0" eb="2">
      <t>ユウガタ</t>
    </rPh>
    <rPh sb="4" eb="6">
      <t>ヤカン</t>
    </rPh>
    <phoneticPr fontId="1"/>
  </si>
  <si>
    <t>集合住宅</t>
    <rPh sb="0" eb="2">
      <t>シュウゴウ</t>
    </rPh>
    <rPh sb="2" eb="4">
      <t>ジュウタク</t>
    </rPh>
    <phoneticPr fontId="1"/>
  </si>
  <si>
    <t>無施錠の窓から侵入</t>
    <rPh sb="0" eb="1">
      <t>ム</t>
    </rPh>
    <rPh sb="1" eb="3">
      <t>セジョウ</t>
    </rPh>
    <rPh sb="4" eb="5">
      <t>マド</t>
    </rPh>
    <rPh sb="7" eb="9">
      <t>シンニュウ</t>
    </rPh>
    <phoneticPr fontId="1"/>
  </si>
  <si>
    <t>空き巣</t>
    <rPh sb="0" eb="1">
      <t>ア</t>
    </rPh>
    <rPh sb="2" eb="3">
      <t>ス</t>
    </rPh>
    <phoneticPr fontId="1"/>
  </si>
  <si>
    <t>07月06日（水）から07日（木）</t>
    <rPh sb="2" eb="3">
      <t>ガツ</t>
    </rPh>
    <rPh sb="5" eb="6">
      <t>ニチ</t>
    </rPh>
    <rPh sb="7" eb="8">
      <t>スイ</t>
    </rPh>
    <rPh sb="13" eb="14">
      <t>ニチ</t>
    </rPh>
    <rPh sb="15" eb="16">
      <t>モク</t>
    </rPh>
    <phoneticPr fontId="1"/>
  </si>
  <si>
    <t>夕方から明け方</t>
    <rPh sb="0" eb="2">
      <t>ユウガタ</t>
    </rPh>
    <rPh sb="4" eb="5">
      <t>ア</t>
    </rPh>
    <rPh sb="6" eb="7">
      <t>ガタ</t>
    </rPh>
    <phoneticPr fontId="1"/>
  </si>
  <si>
    <t>若葉区</t>
    <rPh sb="0" eb="3">
      <t>ワカバク</t>
    </rPh>
    <phoneticPr fontId="1"/>
  </si>
  <si>
    <t>大草町</t>
    <rPh sb="0" eb="3">
      <t>オオクサチョウ</t>
    </rPh>
    <phoneticPr fontId="1"/>
  </si>
  <si>
    <t>忍び込み</t>
    <rPh sb="0" eb="1">
      <t>シノ</t>
    </rPh>
    <rPh sb="2" eb="3">
      <t>コ</t>
    </rPh>
    <phoneticPr fontId="1"/>
  </si>
  <si>
    <t>07月08日（金）から09日（土）</t>
    <rPh sb="2" eb="3">
      <t>ガツ</t>
    </rPh>
    <rPh sb="5" eb="6">
      <t>ニチ</t>
    </rPh>
    <rPh sb="7" eb="8">
      <t>キン</t>
    </rPh>
    <rPh sb="13" eb="14">
      <t>ニチ</t>
    </rPh>
    <rPh sb="15" eb="16">
      <t>ド</t>
    </rPh>
    <phoneticPr fontId="1"/>
  </si>
  <si>
    <t>稲毛区</t>
    <rPh sb="0" eb="3">
      <t>イナゲク</t>
    </rPh>
    <phoneticPr fontId="1"/>
  </si>
  <si>
    <t>黒砂３丁目</t>
    <rPh sb="0" eb="2">
      <t>クロスナ</t>
    </rPh>
    <rPh sb="3" eb="5">
      <t>チョウメ</t>
    </rPh>
    <phoneticPr fontId="1"/>
  </si>
  <si>
    <t>戸建住宅敷地内</t>
    <rPh sb="0" eb="2">
      <t>コダテ</t>
    </rPh>
    <phoneticPr fontId="1"/>
  </si>
  <si>
    <t>07月07日（木）</t>
    <rPh sb="2" eb="3">
      <t>ガツ</t>
    </rPh>
    <rPh sb="5" eb="6">
      <t>ニチ</t>
    </rPh>
    <rPh sb="7" eb="8">
      <t>モク</t>
    </rPh>
    <phoneticPr fontId="1"/>
  </si>
  <si>
    <t>戸建住宅</t>
    <rPh sb="0" eb="4">
      <t>コダテジュウタク</t>
    </rPh>
    <phoneticPr fontId="1"/>
  </si>
  <si>
    <t>家電量販店・警察官を騙り、被害者名義のキャッシュカードを持っている人がいるのでカードの利用を停止しなくてはいけないと言って、自宅を訪れキャッシュカードを騙し取る。</t>
    <phoneticPr fontId="1"/>
  </si>
  <si>
    <t>振り込め詐欺</t>
    <rPh sb="0" eb="1">
      <t>フ</t>
    </rPh>
    <rPh sb="2" eb="3">
      <t>コ</t>
    </rPh>
    <rPh sb="4" eb="6">
      <t>サギ</t>
    </rPh>
    <phoneticPr fontId="1"/>
  </si>
  <si>
    <t>入力日</t>
    <rPh sb="0" eb="2">
      <t>ニュウリョク</t>
    </rPh>
    <rPh sb="2" eb="3">
      <t>ビ</t>
    </rPh>
    <phoneticPr fontId="1"/>
  </si>
  <si>
    <t>07月11日（月）</t>
    <rPh sb="2" eb="3">
      <t>ガツ</t>
    </rPh>
    <rPh sb="5" eb="6">
      <t>ニチ</t>
    </rPh>
    <rPh sb="7" eb="8">
      <t>ゲツ</t>
    </rPh>
    <phoneticPr fontId="1"/>
  </si>
  <si>
    <t>不明</t>
    <rPh sb="0" eb="2">
      <t>フメイ</t>
    </rPh>
    <phoneticPr fontId="1"/>
  </si>
  <si>
    <t>中央区</t>
    <rPh sb="0" eb="3">
      <t>チュウオウク</t>
    </rPh>
    <phoneticPr fontId="1"/>
  </si>
  <si>
    <t>都町３丁目</t>
    <rPh sb="0" eb="2">
      <t>ミヤコチョウ</t>
    </rPh>
    <rPh sb="3" eb="5">
      <t>チョウメ</t>
    </rPh>
    <phoneticPr fontId="1"/>
  </si>
  <si>
    <t>ドアの窓ガラスを割る（施錠）</t>
    <rPh sb="3" eb="4">
      <t>マド</t>
    </rPh>
    <rPh sb="8" eb="9">
      <t>ワ</t>
    </rPh>
    <rPh sb="11" eb="13">
      <t>セジョウ</t>
    </rPh>
    <phoneticPr fontId="1"/>
  </si>
  <si>
    <t>昼間</t>
    <rPh sb="0" eb="2">
      <t>ヒルマ</t>
    </rPh>
    <phoneticPr fontId="1"/>
  </si>
  <si>
    <t>市場町</t>
    <rPh sb="0" eb="3">
      <t>イチバチョウ</t>
    </rPh>
    <phoneticPr fontId="1"/>
  </si>
  <si>
    <t>無施錠</t>
    <rPh sb="0" eb="1">
      <t>ム</t>
    </rPh>
    <rPh sb="1" eb="3">
      <t>セジョウ</t>
    </rPh>
    <phoneticPr fontId="1"/>
  </si>
  <si>
    <t>07月12日（火）</t>
    <rPh sb="2" eb="3">
      <t>ガツ</t>
    </rPh>
    <rPh sb="5" eb="6">
      <t>ニチ</t>
    </rPh>
    <rPh sb="7" eb="8">
      <t>カ</t>
    </rPh>
    <phoneticPr fontId="1"/>
  </si>
  <si>
    <t>路上</t>
    <rPh sb="0" eb="2">
      <t>ロジョウ</t>
    </rPh>
    <phoneticPr fontId="1"/>
  </si>
  <si>
    <t>07月14日（木）</t>
    <rPh sb="2" eb="3">
      <t>ガツ</t>
    </rPh>
    <rPh sb="5" eb="6">
      <t>ニチ</t>
    </rPh>
    <rPh sb="7" eb="8">
      <t>モク</t>
    </rPh>
    <phoneticPr fontId="1"/>
  </si>
  <si>
    <t>夕方</t>
    <rPh sb="0" eb="2">
      <t>ユウガタ</t>
    </rPh>
    <phoneticPr fontId="1"/>
  </si>
  <si>
    <t>稲毛区</t>
    <rPh sb="0" eb="3">
      <t>イナゲク</t>
    </rPh>
    <phoneticPr fontId="1"/>
  </si>
  <si>
    <t>宮野木町</t>
    <rPh sb="0" eb="3">
      <t>ミヤノギ</t>
    </rPh>
    <rPh sb="3" eb="4">
      <t>チョウ</t>
    </rPh>
    <phoneticPr fontId="1"/>
  </si>
  <si>
    <t>集合住宅</t>
    <rPh sb="0" eb="4">
      <t>シュウゴウジュウタク</t>
    </rPh>
    <phoneticPr fontId="1"/>
  </si>
  <si>
    <t>家電量販店・警察官をかたり、被害者のクレジットカードが不正に使用されているため、その捜査に必要と言って自宅を訪れ、キャッシュカードを騙し取る。</t>
    <phoneticPr fontId="1"/>
  </si>
  <si>
    <t>昼前</t>
    <rPh sb="0" eb="2">
      <t>ヒルマエ</t>
    </rPh>
    <phoneticPr fontId="1"/>
  </si>
  <si>
    <t>花見川区</t>
    <rPh sb="0" eb="4">
      <t>ハナミガワク</t>
    </rPh>
    <phoneticPr fontId="1"/>
  </si>
  <si>
    <t>朝日ヶ丘２丁目</t>
    <rPh sb="0" eb="4">
      <t>アサヒガオカ</t>
    </rPh>
    <rPh sb="5" eb="7">
      <t>チョウメ</t>
    </rPh>
    <phoneticPr fontId="1"/>
  </si>
  <si>
    <t>家電量販店・警察官をかたり、被害者のクレジットカードが不正に利用されていると言って自宅を訪れキャッシュカードを騙し取る。</t>
    <phoneticPr fontId="1"/>
  </si>
  <si>
    <t>07月13日（水）</t>
    <rPh sb="2" eb="3">
      <t>ガツ</t>
    </rPh>
    <rPh sb="5" eb="6">
      <t>ニチ</t>
    </rPh>
    <rPh sb="7" eb="8">
      <t>スイ</t>
    </rPh>
    <phoneticPr fontId="1"/>
  </si>
  <si>
    <t>花見川</t>
    <rPh sb="0" eb="3">
      <t>ハナミガワ</t>
    </rPh>
    <phoneticPr fontId="1"/>
  </si>
  <si>
    <t>後期高齢者医療保険の支払い手続に必要だと言って、自宅を訪れ、キャッシュカードと通帳を騙し取る。</t>
    <phoneticPr fontId="1"/>
  </si>
  <si>
    <t>07月19日（火）</t>
    <rPh sb="2" eb="3">
      <t>ガツ</t>
    </rPh>
    <rPh sb="5" eb="6">
      <t>ニチ</t>
    </rPh>
    <rPh sb="7" eb="8">
      <t>カ</t>
    </rPh>
    <phoneticPr fontId="1"/>
  </si>
  <si>
    <t>昼過ぎから夕方</t>
    <rPh sb="0" eb="2">
      <t>ヒルス</t>
    </rPh>
    <rPh sb="5" eb="7">
      <t>ユウガタ</t>
    </rPh>
    <phoneticPr fontId="1"/>
  </si>
  <si>
    <t>若葉区</t>
    <rPh sb="0" eb="3">
      <t>ワカバク</t>
    </rPh>
    <phoneticPr fontId="1"/>
  </si>
  <si>
    <t>千城台南１丁目</t>
    <rPh sb="0" eb="3">
      <t>チシロダイ</t>
    </rPh>
    <rPh sb="3" eb="4">
      <t>ミナミ</t>
    </rPh>
    <rPh sb="5" eb="7">
      <t>チョウメ</t>
    </rPh>
    <phoneticPr fontId="1"/>
  </si>
  <si>
    <t>戸建住宅</t>
    <rPh sb="0" eb="2">
      <t>コダテ</t>
    </rPh>
    <rPh sb="2" eb="4">
      <t>ジュウタク</t>
    </rPh>
    <phoneticPr fontId="1"/>
  </si>
  <si>
    <t>電化製品量販店・警察官を騙り「キャシュカードが使われている。」「新しいカードに変えればスキミングされない。」「古いカードをとりに行く。」等と電話をかけ自宅を訪れキャシュカードをだまし取る。</t>
    <phoneticPr fontId="1"/>
  </si>
  <si>
    <t>朝</t>
    <rPh sb="0" eb="1">
      <t>アサ</t>
    </rPh>
    <phoneticPr fontId="1"/>
  </si>
  <si>
    <t>稲毛東４丁目</t>
    <rPh sb="0" eb="3">
      <t>イナゲヒガシ</t>
    </rPh>
    <rPh sb="4" eb="6">
      <t>チョウメ</t>
    </rPh>
    <phoneticPr fontId="1"/>
  </si>
  <si>
    <t>集合住宅</t>
    <rPh sb="0" eb="2">
      <t>シュウゴウ</t>
    </rPh>
    <rPh sb="2" eb="4">
      <t>ジュウタク</t>
    </rPh>
    <phoneticPr fontId="1"/>
  </si>
  <si>
    <t>息子、息子の上司、日本郵政を名乗って偽の電話をかけ、息子が仕事で荷物の送り先を間違えたため現金が必要と言って被害者を自宅近くの路上に呼び出し、現金をだまし取る。</t>
    <phoneticPr fontId="1"/>
  </si>
  <si>
    <t>稲丘町</t>
    <rPh sb="0" eb="3">
      <t>イナオカチョウ</t>
    </rPh>
    <phoneticPr fontId="1"/>
  </si>
  <si>
    <t>戸建住宅</t>
    <rPh sb="0" eb="4">
      <t>コダテジュウタク</t>
    </rPh>
    <phoneticPr fontId="1"/>
  </si>
  <si>
    <t>ヨドバシカメラ、千葉中央警察署を名乗って偽の電話をかけ、キャッシュカードがスキミングにあっていて封印する必要があると言って自宅を訪れ、カードの入った封筒をすり替えて盗み取る（未遂）。</t>
    <phoneticPr fontId="1"/>
  </si>
  <si>
    <t>稲毛町５丁目</t>
    <rPh sb="0" eb="2">
      <t>イナゲ</t>
    </rPh>
    <rPh sb="2" eb="3">
      <t>チョウ</t>
    </rPh>
    <rPh sb="4" eb="6">
      <t>チョウメ</t>
    </rPh>
    <phoneticPr fontId="1"/>
  </si>
  <si>
    <t>息子、息子の上司、東京医科大学を名乗って偽の電話をかけ、息子が病院に搬送されて携帯電話や財布をなくした、仕事の関係で至急現金が必要と言い、上司の息子を名乗る者が自宅を訪れて現金をだまし取る。</t>
    <phoneticPr fontId="1"/>
  </si>
  <si>
    <t>07月16日（土）</t>
    <rPh sb="2" eb="3">
      <t>ガツ</t>
    </rPh>
    <rPh sb="5" eb="6">
      <t>ニチ</t>
    </rPh>
    <rPh sb="7" eb="8">
      <t>ド</t>
    </rPh>
    <phoneticPr fontId="1"/>
  </si>
  <si>
    <t>小仲台１丁目</t>
    <rPh sb="0" eb="3">
      <t>コナカダイ</t>
    </rPh>
    <rPh sb="4" eb="6">
      <t>チョウメ</t>
    </rPh>
    <phoneticPr fontId="1"/>
  </si>
  <si>
    <t>稲毛区役所及び銀行を名乗って偽の電話をかけ、還付金があると言ってＡＴＭに誘導し、言うがままに操作させて現金を送金させる。</t>
    <phoneticPr fontId="1"/>
  </si>
  <si>
    <t>洋間の窓から侵入（無施錠）</t>
    <rPh sb="0" eb="2">
      <t>ヨウマ</t>
    </rPh>
    <rPh sb="3" eb="4">
      <t>マド</t>
    </rPh>
    <rPh sb="6" eb="8">
      <t>シンニュウ</t>
    </rPh>
    <rPh sb="9" eb="12">
      <t>ムセジョウ</t>
    </rPh>
    <phoneticPr fontId="1"/>
  </si>
  <si>
    <t>忍び込み</t>
    <rPh sb="0" eb="1">
      <t>シノ</t>
    </rPh>
    <rPh sb="2" eb="3">
      <t>コ</t>
    </rPh>
    <phoneticPr fontId="1"/>
  </si>
  <si>
    <t>07月15日（金）</t>
    <rPh sb="2" eb="3">
      <t>ガツ</t>
    </rPh>
    <rPh sb="5" eb="6">
      <t>ニチ</t>
    </rPh>
    <rPh sb="7" eb="8">
      <t>キン</t>
    </rPh>
    <phoneticPr fontId="1"/>
  </si>
  <si>
    <t>ドア（施錠）の窓ガラスを割り、カーナビとドラレコを窃取</t>
    <rPh sb="3" eb="5">
      <t>セジョウ</t>
    </rPh>
    <rPh sb="7" eb="8">
      <t>マド</t>
    </rPh>
    <rPh sb="12" eb="13">
      <t>ワ</t>
    </rPh>
    <rPh sb="25" eb="27">
      <t>セッシュ</t>
    </rPh>
    <phoneticPr fontId="1"/>
  </si>
  <si>
    <t>車上ねらい</t>
    <rPh sb="0" eb="2">
      <t>シャジョウ</t>
    </rPh>
    <phoneticPr fontId="1"/>
  </si>
  <si>
    <t>07月09日（土）</t>
    <rPh sb="2" eb="3">
      <t>ガツ</t>
    </rPh>
    <rPh sb="5" eb="6">
      <t>ニチ</t>
    </rPh>
    <rPh sb="7" eb="8">
      <t>ド</t>
    </rPh>
    <phoneticPr fontId="1"/>
  </si>
  <si>
    <t>花見川区</t>
    <rPh sb="0" eb="3">
      <t>ハナミガワ</t>
    </rPh>
    <phoneticPr fontId="1"/>
  </si>
  <si>
    <t>花園１丁目</t>
    <rPh sb="0" eb="2">
      <t>ハナゾノ</t>
    </rPh>
    <rPh sb="3" eb="5">
      <t>チョウメ</t>
    </rPh>
    <phoneticPr fontId="1"/>
  </si>
  <si>
    <t>ヨドバシカメラ及び千葉中央警察署を名乗って偽の電話をかけ、カードが不正利用されているため保全措置が必要と言って自宅を訪れ、カードをすり替えて盗み取る（未遂）。</t>
    <phoneticPr fontId="1"/>
  </si>
  <si>
    <t>07月21日（木）</t>
    <rPh sb="2" eb="3">
      <t>ガツ</t>
    </rPh>
    <rPh sb="5" eb="6">
      <t>ニチ</t>
    </rPh>
    <rPh sb="7" eb="8">
      <t>モク</t>
    </rPh>
    <phoneticPr fontId="1"/>
  </si>
  <si>
    <t>美浜区</t>
    <rPh sb="0" eb="3">
      <t>ミハマク</t>
    </rPh>
    <phoneticPr fontId="1"/>
  </si>
  <si>
    <t>息子及びＪＲ職員を名乗って偽の電話をかけ、息子がカバンをなくして至急現金が必要だと信じ込ませ、同僚の親族を騙る者が被害者宅近くを訪れて現金をだまし取る。</t>
    <phoneticPr fontId="1"/>
  </si>
  <si>
    <t>07月25日（月）</t>
    <rPh sb="2" eb="3">
      <t>ガツ</t>
    </rPh>
    <rPh sb="5" eb="6">
      <t>ニチ</t>
    </rPh>
    <rPh sb="7" eb="8">
      <t>ゲツ</t>
    </rPh>
    <phoneticPr fontId="1"/>
  </si>
  <si>
    <t>未明</t>
    <rPh sb="0" eb="2">
      <t>ミメイ</t>
    </rPh>
    <phoneticPr fontId="1"/>
  </si>
  <si>
    <t>駐車場</t>
    <rPh sb="0" eb="3">
      <t>チュウシャジョウ</t>
    </rPh>
    <phoneticPr fontId="1"/>
  </si>
  <si>
    <t>ドアの窓ガラスを割る（施錠）。ドライブレコーダー盗難。</t>
    <phoneticPr fontId="1"/>
  </si>
  <si>
    <t>07月22日（金）</t>
    <rPh sb="2" eb="3">
      <t>ガツ</t>
    </rPh>
    <rPh sb="5" eb="6">
      <t>ニチ</t>
    </rPh>
    <rPh sb="7" eb="8">
      <t>キン</t>
    </rPh>
    <phoneticPr fontId="1"/>
  </si>
  <si>
    <t>小倉台２丁目</t>
    <rPh sb="0" eb="3">
      <t>オグラダイ</t>
    </rPh>
    <rPh sb="4" eb="6">
      <t>チョウメ</t>
    </rPh>
    <phoneticPr fontId="1"/>
  </si>
  <si>
    <t>玄関から侵入（無施錠）</t>
    <rPh sb="0" eb="2">
      <t>ゲンカン</t>
    </rPh>
    <rPh sb="4" eb="6">
      <t>シンニュウ</t>
    </rPh>
    <rPh sb="7" eb="8">
      <t>ム</t>
    </rPh>
    <rPh sb="8" eb="10">
      <t>セジョウ</t>
    </rPh>
    <phoneticPr fontId="1"/>
  </si>
  <si>
    <t>空き巣</t>
    <rPh sb="0" eb="1">
      <t>ア</t>
    </rPh>
    <rPh sb="2" eb="3">
      <t>ス</t>
    </rPh>
    <phoneticPr fontId="1"/>
  </si>
  <si>
    <t>07月24日（日）</t>
    <rPh sb="2" eb="3">
      <t>ガツ</t>
    </rPh>
    <rPh sb="5" eb="6">
      <t>ニチ</t>
    </rPh>
    <rPh sb="7" eb="8">
      <t>ニチ</t>
    </rPh>
    <phoneticPr fontId="1"/>
  </si>
  <si>
    <t>都賀２丁目</t>
    <rPh sb="0" eb="2">
      <t>ツガ</t>
    </rPh>
    <rPh sb="3" eb="5">
      <t>チョウメ</t>
    </rPh>
    <phoneticPr fontId="1"/>
  </si>
  <si>
    <t>公園</t>
    <rPh sb="0" eb="2">
      <t>コウエン</t>
    </rPh>
    <phoneticPr fontId="1"/>
  </si>
  <si>
    <t>自転車の前かごに置いていたリュックサックから財布を盗む。</t>
    <phoneticPr fontId="1"/>
  </si>
  <si>
    <t>朝から昼前</t>
    <rPh sb="0" eb="1">
      <t>アサ</t>
    </rPh>
    <rPh sb="3" eb="5">
      <t>ヒルマエ</t>
    </rPh>
    <phoneticPr fontId="1"/>
  </si>
  <si>
    <t>御成台２丁目</t>
    <rPh sb="0" eb="3">
      <t>オナリダイ</t>
    </rPh>
    <rPh sb="4" eb="6">
      <t>チョウメ</t>
    </rPh>
    <phoneticPr fontId="1"/>
  </si>
  <si>
    <t>区役所職員をかたり、国民健康保険の還付金があると言ってATMに誘導し、操作させて送金させる</t>
    <phoneticPr fontId="1"/>
  </si>
  <si>
    <t>07月27日（水）</t>
    <rPh sb="2" eb="3">
      <t>ガツ</t>
    </rPh>
    <rPh sb="5" eb="6">
      <t>ニチ</t>
    </rPh>
    <rPh sb="7" eb="8">
      <t>スイ</t>
    </rPh>
    <phoneticPr fontId="1"/>
  </si>
  <si>
    <t>磯辺４丁目</t>
    <rPh sb="0" eb="2">
      <t>イソベ</t>
    </rPh>
    <rPh sb="3" eb="5">
      <t>チョウメ</t>
    </rPh>
    <phoneticPr fontId="1"/>
  </si>
  <si>
    <t>ヤマダ電機及び習志野警察署を名乗って偽の電話をかけ、キャッシュカードが不正に使われているため切り替えの必要があると言って被害者宅を訪れ、カードが入った封筒をすり替えて盗み取る。</t>
    <phoneticPr fontId="1"/>
  </si>
  <si>
    <t>07月31日（日）</t>
    <rPh sb="2" eb="3">
      <t>ガツ</t>
    </rPh>
    <rPh sb="5" eb="6">
      <t>ニチ</t>
    </rPh>
    <rPh sb="7" eb="8">
      <t>ニチ</t>
    </rPh>
    <phoneticPr fontId="1"/>
  </si>
  <si>
    <t>花見川区</t>
    <phoneticPr fontId="1"/>
  </si>
  <si>
    <t>西小中台</t>
    <rPh sb="0" eb="1">
      <t>ニシ</t>
    </rPh>
    <rPh sb="1" eb="4">
      <t>コナカダイ</t>
    </rPh>
    <phoneticPr fontId="1"/>
  </si>
  <si>
    <t>07月29日（金）</t>
    <rPh sb="2" eb="3">
      <t>ガツ</t>
    </rPh>
    <rPh sb="5" eb="6">
      <t>ニチ</t>
    </rPh>
    <rPh sb="7" eb="8">
      <t>キン</t>
    </rPh>
    <phoneticPr fontId="1"/>
  </si>
  <si>
    <t>緑町１丁目</t>
    <rPh sb="0" eb="1">
      <t>ミドリ</t>
    </rPh>
    <rPh sb="1" eb="2">
      <t>マチ</t>
    </rPh>
    <rPh sb="3" eb="5">
      <t>チョウメ</t>
    </rPh>
    <phoneticPr fontId="1"/>
  </si>
  <si>
    <t>寝室の格子を一部外し、無施錠窓から侵入</t>
    <phoneticPr fontId="1"/>
  </si>
  <si>
    <t>さつきが丘２丁目</t>
    <rPh sb="4" eb="5">
      <t>オカ</t>
    </rPh>
    <rPh sb="6" eb="8">
      <t>チョウメ</t>
    </rPh>
    <phoneticPr fontId="1"/>
  </si>
  <si>
    <t>大手百貨店をかたり、被害者名義のカードを使用し買い物をした者がいるのでカードを交換する必要があると偽り、自宅を訪れ、キャッシュカードを騙し取る。</t>
    <phoneticPr fontId="1"/>
  </si>
  <si>
    <t>07月26日（火）</t>
    <rPh sb="2" eb="3">
      <t>ガツ</t>
    </rPh>
    <rPh sb="5" eb="6">
      <t>ニチ</t>
    </rPh>
    <rPh sb="7" eb="8">
      <t>カ</t>
    </rPh>
    <phoneticPr fontId="1"/>
  </si>
  <si>
    <t>宮崎町</t>
    <rPh sb="0" eb="2">
      <t>ミヤザキ</t>
    </rPh>
    <rPh sb="2" eb="3">
      <t>マチ</t>
    </rPh>
    <phoneticPr fontId="1"/>
  </si>
  <si>
    <t>明け方</t>
    <rPh sb="0" eb="1">
      <t>ア</t>
    </rPh>
    <rPh sb="2" eb="3">
      <t>ガタ</t>
    </rPh>
    <phoneticPr fontId="1"/>
  </si>
  <si>
    <t>仁戸名町</t>
    <rPh sb="0" eb="3">
      <t>ニトナ</t>
    </rPh>
    <rPh sb="3" eb="4">
      <t>チョウ</t>
    </rPh>
    <phoneticPr fontId="1"/>
  </si>
  <si>
    <t>無施錠１階掃き出し窓から侵入</t>
    <phoneticPr fontId="1"/>
  </si>
  <si>
    <t>07月28日（木）</t>
    <rPh sb="2" eb="3">
      <t>ガツ</t>
    </rPh>
    <rPh sb="5" eb="6">
      <t>ニチ</t>
    </rPh>
    <rPh sb="7" eb="8">
      <t>モク</t>
    </rPh>
    <phoneticPr fontId="1"/>
  </si>
  <si>
    <t>鶴沢町</t>
    <rPh sb="0" eb="3">
      <t>ツルサワチョウ</t>
    </rPh>
    <phoneticPr fontId="1"/>
  </si>
  <si>
    <t>都町</t>
    <rPh sb="0" eb="2">
      <t>ミヤコチョウ</t>
    </rPh>
    <phoneticPr fontId="1"/>
  </si>
  <si>
    <t>07月30日（土）</t>
    <rPh sb="2" eb="3">
      <t>ガツ</t>
    </rPh>
    <rPh sb="5" eb="6">
      <t>ニチ</t>
    </rPh>
    <rPh sb="7" eb="8">
      <t>ド</t>
    </rPh>
    <phoneticPr fontId="1"/>
  </si>
  <si>
    <t>富士見</t>
    <rPh sb="0" eb="3">
      <t>フジミ</t>
    </rPh>
    <phoneticPr fontId="1"/>
  </si>
  <si>
    <t>無施錠</t>
    <phoneticPr fontId="1"/>
  </si>
  <si>
    <t>08月02日（火）</t>
    <rPh sb="2" eb="3">
      <t>ガツ</t>
    </rPh>
    <rPh sb="5" eb="6">
      <t>ニチ</t>
    </rPh>
    <rPh sb="7" eb="8">
      <t>カ</t>
    </rPh>
    <phoneticPr fontId="1"/>
  </si>
  <si>
    <t>昼過ぎから夕方</t>
    <rPh sb="0" eb="2">
      <t>ヒルス</t>
    </rPh>
    <rPh sb="5" eb="7">
      <t>ユウガタ</t>
    </rPh>
    <phoneticPr fontId="1"/>
  </si>
  <si>
    <t>若葉区</t>
    <rPh sb="0" eb="3">
      <t>ワカバク</t>
    </rPh>
    <phoneticPr fontId="1"/>
  </si>
  <si>
    <t>加曽利町</t>
    <rPh sb="0" eb="4">
      <t>カソリチョウ</t>
    </rPh>
    <phoneticPr fontId="1"/>
  </si>
  <si>
    <t>戸建住宅</t>
    <rPh sb="0" eb="2">
      <t>コダテ</t>
    </rPh>
    <rPh sb="2" eb="4">
      <t>ジュウタク</t>
    </rPh>
    <phoneticPr fontId="1"/>
  </si>
  <si>
    <t>空き巣</t>
    <rPh sb="0" eb="1">
      <t>ア</t>
    </rPh>
    <rPh sb="2" eb="3">
      <t>ス</t>
    </rPh>
    <phoneticPr fontId="1"/>
  </si>
  <si>
    <t>08月03日（水）</t>
    <rPh sb="2" eb="3">
      <t>ガツ</t>
    </rPh>
    <rPh sb="5" eb="6">
      <t>ニチ</t>
    </rPh>
    <rPh sb="7" eb="8">
      <t>スイ</t>
    </rPh>
    <phoneticPr fontId="1"/>
  </si>
  <si>
    <t>夜のはじめころ</t>
    <rPh sb="0" eb="1">
      <t>ヨル</t>
    </rPh>
    <phoneticPr fontId="1"/>
  </si>
  <si>
    <t>花見川区</t>
    <rPh sb="0" eb="4">
      <t>ハナミガワク</t>
    </rPh>
    <phoneticPr fontId="1"/>
  </si>
  <si>
    <t>幕張本郷３丁目</t>
    <rPh sb="0" eb="4">
      <t>マクハリホンゴウ</t>
    </rPh>
    <rPh sb="5" eb="7">
      <t>チョウメ</t>
    </rPh>
    <phoneticPr fontId="1"/>
  </si>
  <si>
    <t>路上</t>
    <rPh sb="0" eb="2">
      <t>ロジョウ</t>
    </rPh>
    <phoneticPr fontId="1"/>
  </si>
  <si>
    <t>開放中の窓から</t>
    <rPh sb="0" eb="3">
      <t>カイホウチュウ</t>
    </rPh>
    <rPh sb="4" eb="5">
      <t>マド</t>
    </rPh>
    <phoneticPr fontId="1"/>
  </si>
  <si>
    <t>車上ねらい</t>
    <rPh sb="0" eb="2">
      <t>シャジョウ</t>
    </rPh>
    <phoneticPr fontId="1"/>
  </si>
  <si>
    <t>08月05日（金）</t>
    <rPh sb="2" eb="3">
      <t>ガツ</t>
    </rPh>
    <rPh sb="5" eb="6">
      <t>ニチ</t>
    </rPh>
    <rPh sb="7" eb="8">
      <t>キン</t>
    </rPh>
    <phoneticPr fontId="1"/>
  </si>
  <si>
    <t>午後</t>
    <rPh sb="0" eb="2">
      <t>ゴゴ</t>
    </rPh>
    <phoneticPr fontId="1"/>
  </si>
  <si>
    <t>集合住宅</t>
    <rPh sb="0" eb="2">
      <t>シュウゴウ</t>
    </rPh>
    <rPh sb="2" eb="4">
      <t>ジュウタク</t>
    </rPh>
    <phoneticPr fontId="1"/>
  </si>
  <si>
    <t>ベランダから侵入（無施錠）</t>
    <rPh sb="6" eb="8">
      <t>シンニュウ</t>
    </rPh>
    <rPh sb="9" eb="10">
      <t>ム</t>
    </rPh>
    <rPh sb="10" eb="12">
      <t>セジョウ</t>
    </rPh>
    <phoneticPr fontId="1"/>
  </si>
  <si>
    <t>08月06日（土）</t>
    <rPh sb="2" eb="3">
      <t>ガツ</t>
    </rPh>
    <rPh sb="5" eb="6">
      <t>ニチ</t>
    </rPh>
    <rPh sb="7" eb="8">
      <t>ド</t>
    </rPh>
    <phoneticPr fontId="1"/>
  </si>
  <si>
    <t>夜間</t>
    <rPh sb="0" eb="2">
      <t>ヤカン</t>
    </rPh>
    <phoneticPr fontId="1"/>
  </si>
  <si>
    <t>稲毛区</t>
    <rPh sb="0" eb="3">
      <t>イナゲク</t>
    </rPh>
    <phoneticPr fontId="1"/>
  </si>
  <si>
    <t>稲毛３丁目</t>
    <rPh sb="0" eb="2">
      <t>イナゲ</t>
    </rPh>
    <rPh sb="3" eb="5">
      <t>チョウメ</t>
    </rPh>
    <phoneticPr fontId="1"/>
  </si>
  <si>
    <t>駐車場</t>
    <rPh sb="0" eb="3">
      <t>チュウシャジョウ</t>
    </rPh>
    <phoneticPr fontId="1"/>
  </si>
  <si>
    <t>ドアの窓ガラスを割る（施錠）</t>
    <rPh sb="3" eb="4">
      <t>マド</t>
    </rPh>
    <rPh sb="8" eb="9">
      <t>ワ</t>
    </rPh>
    <rPh sb="11" eb="13">
      <t>セジョウ</t>
    </rPh>
    <phoneticPr fontId="1"/>
  </si>
  <si>
    <t>個数 / 手口</t>
  </si>
  <si>
    <t>行ラベル</t>
  </si>
  <si>
    <t>総計</t>
  </si>
  <si>
    <t>列ラベル</t>
  </si>
  <si>
    <t>08月10日（水）</t>
    <rPh sb="2" eb="3">
      <t>ガツ</t>
    </rPh>
    <rPh sb="5" eb="6">
      <t>ニチ</t>
    </rPh>
    <rPh sb="7" eb="8">
      <t>スイ</t>
    </rPh>
    <phoneticPr fontId="1"/>
  </si>
  <si>
    <t>夕方</t>
    <rPh sb="0" eb="2">
      <t>ユウガタ</t>
    </rPh>
    <phoneticPr fontId="1"/>
  </si>
  <si>
    <t>稲毛区</t>
    <rPh sb="0" eb="3">
      <t>イナゲク</t>
    </rPh>
    <phoneticPr fontId="1"/>
  </si>
  <si>
    <t>小中台町</t>
    <rPh sb="0" eb="4">
      <t>コナカダイチョウ</t>
    </rPh>
    <phoneticPr fontId="1"/>
  </si>
  <si>
    <t>戸建住宅</t>
    <rPh sb="0" eb="2">
      <t>コダテ</t>
    </rPh>
    <rPh sb="2" eb="4">
      <t>ジュウタク</t>
    </rPh>
    <phoneticPr fontId="1"/>
  </si>
  <si>
    <t>被害者の甥及びＪＲ遺失物センターになりすまして電話をかけ、甥が至急現金を必要としていると信じ込ませ、甥の会社の同僚の弟を名乗る者が被害者宅近くを訪れて現金をだまし取る。</t>
    <phoneticPr fontId="1"/>
  </si>
  <si>
    <t>美浜区</t>
    <rPh sb="0" eb="3">
      <t>ミハマク</t>
    </rPh>
    <phoneticPr fontId="1"/>
  </si>
  <si>
    <t>集合住宅</t>
    <rPh sb="0" eb="2">
      <t>シュウゴウ</t>
    </rPh>
    <rPh sb="2" eb="4">
      <t>ジュウタク</t>
    </rPh>
    <phoneticPr fontId="1"/>
  </si>
  <si>
    <t>百貨店及び警察官を名乗って電話をかけ、カードが不正に使われているので検査をする必要があると嘘を言って被害者宅を訪れ、キャッシュカードが入った封筒をすり替えて盗み取る。</t>
    <phoneticPr fontId="1"/>
  </si>
  <si>
    <t>朝</t>
    <rPh sb="0" eb="1">
      <t>アサ</t>
    </rPh>
    <phoneticPr fontId="1"/>
  </si>
  <si>
    <t>集合住宅</t>
    <rPh sb="0" eb="4">
      <t>シュウゴウジュウタク</t>
    </rPh>
    <phoneticPr fontId="1"/>
  </si>
  <si>
    <t>被害者の息子及び警察官を名乗って電話をかけ、息子が至急現金を必要としていると嘘を言って呼び出し、息子の同僚を名乗る者が現金をだまし取る。</t>
    <phoneticPr fontId="1"/>
  </si>
  <si>
    <t>幸町１丁目</t>
    <rPh sb="0" eb="2">
      <t>サイワイチョウ</t>
    </rPh>
    <rPh sb="3" eb="5">
      <t>チョウメ</t>
    </rPh>
    <phoneticPr fontId="1"/>
  </si>
  <si>
    <t>被害者の息子及び郵便局を名乗って電話をかけ、息子が至急現金を必要としていると信じ込ませ、息子の上司の孫を名乗る者が被害者宅近くを訪れて現金をだまし取る。</t>
    <phoneticPr fontId="1"/>
  </si>
  <si>
    <t>高浜４丁目</t>
    <rPh sb="0" eb="2">
      <t>タカハマ</t>
    </rPh>
    <rPh sb="3" eb="5">
      <t>チョウメ</t>
    </rPh>
    <phoneticPr fontId="1"/>
  </si>
  <si>
    <t>被害者の息子及びＪＲ遺失物センターを名乗って電話をかけ、息子が至急現金を必要としていると嘘を言って呼び出し、息子の同僚を名乗る者が現金をだまし取る。</t>
    <phoneticPr fontId="1"/>
  </si>
  <si>
    <t>昼間</t>
    <rPh sb="0" eb="2">
      <t>ヒルマ</t>
    </rPh>
    <phoneticPr fontId="1"/>
  </si>
  <si>
    <t>中央区</t>
    <rPh sb="0" eb="3">
      <t>チュウオウク</t>
    </rPh>
    <phoneticPr fontId="1"/>
  </si>
  <si>
    <t>塩田町</t>
    <rPh sb="0" eb="2">
      <t>シオダ</t>
    </rPh>
    <rPh sb="2" eb="3">
      <t>マチ</t>
    </rPh>
    <phoneticPr fontId="1"/>
  </si>
  <si>
    <t>無施錠</t>
    <rPh sb="0" eb="1">
      <t>ム</t>
    </rPh>
    <rPh sb="1" eb="3">
      <t>セジョウ</t>
    </rPh>
    <phoneticPr fontId="1"/>
  </si>
  <si>
    <t>08月07日（日）</t>
    <rPh sb="2" eb="3">
      <t>ガツ</t>
    </rPh>
    <rPh sb="5" eb="6">
      <t>ニチ</t>
    </rPh>
    <rPh sb="7" eb="8">
      <t>ニチ</t>
    </rPh>
    <phoneticPr fontId="1"/>
  </si>
  <si>
    <t>不明</t>
    <rPh sb="0" eb="2">
      <t>フメイ</t>
    </rPh>
    <phoneticPr fontId="1"/>
  </si>
  <si>
    <t>蘇我５丁目</t>
    <rPh sb="0" eb="2">
      <t>ソガ</t>
    </rPh>
    <rPh sb="3" eb="5">
      <t>チョウメ</t>
    </rPh>
    <phoneticPr fontId="1"/>
  </si>
  <si>
    <t>路上</t>
    <rPh sb="0" eb="2">
      <t>ロジョウ</t>
    </rPh>
    <phoneticPr fontId="1"/>
  </si>
  <si>
    <t>無施錠、窓開放状態</t>
    <rPh sb="0" eb="1">
      <t>ム</t>
    </rPh>
    <rPh sb="1" eb="3">
      <t>セジョウ</t>
    </rPh>
    <rPh sb="4" eb="5">
      <t>マド</t>
    </rPh>
    <rPh sb="5" eb="7">
      <t>カイホウ</t>
    </rPh>
    <rPh sb="7" eb="9">
      <t>ジョウタイ</t>
    </rPh>
    <phoneticPr fontId="1"/>
  </si>
  <si>
    <t>車上ねらい</t>
    <rPh sb="0" eb="2">
      <t>シャジョウ</t>
    </rPh>
    <phoneticPr fontId="1"/>
  </si>
  <si>
    <t>08月17日（水）</t>
    <rPh sb="2" eb="3">
      <t>ガツ</t>
    </rPh>
    <rPh sb="5" eb="6">
      <t>ニチ</t>
    </rPh>
    <rPh sb="7" eb="8">
      <t>スイ</t>
    </rPh>
    <phoneticPr fontId="1"/>
  </si>
  <si>
    <t>若葉区</t>
    <rPh sb="0" eb="3">
      <t>ワカバク</t>
    </rPh>
    <phoneticPr fontId="1"/>
  </si>
  <si>
    <t>戸建住宅</t>
    <rPh sb="0" eb="2">
      <t>コダテ</t>
    </rPh>
    <rPh sb="2" eb="4">
      <t>ジュウタク</t>
    </rPh>
    <phoneticPr fontId="1"/>
  </si>
  <si>
    <t>掃き出し窓のガラスを割り侵入（施錠）</t>
    <rPh sb="0" eb="1">
      <t>ハ</t>
    </rPh>
    <rPh sb="2" eb="3">
      <t>ダ</t>
    </rPh>
    <rPh sb="4" eb="5">
      <t>マド</t>
    </rPh>
    <rPh sb="10" eb="11">
      <t>ワ</t>
    </rPh>
    <rPh sb="12" eb="14">
      <t>シンニュウ</t>
    </rPh>
    <rPh sb="15" eb="17">
      <t>セジョウ</t>
    </rPh>
    <phoneticPr fontId="1"/>
  </si>
  <si>
    <t>空き巣</t>
    <rPh sb="0" eb="1">
      <t>ア</t>
    </rPh>
    <rPh sb="2" eb="3">
      <t>ス</t>
    </rPh>
    <phoneticPr fontId="1"/>
  </si>
  <si>
    <t>掃き出し窓のガラスを割り侵入（施錠）　※２件</t>
    <rPh sb="0" eb="1">
      <t>ハ</t>
    </rPh>
    <rPh sb="2" eb="3">
      <t>ダ</t>
    </rPh>
    <rPh sb="4" eb="5">
      <t>マド</t>
    </rPh>
    <rPh sb="10" eb="11">
      <t>ワ</t>
    </rPh>
    <rPh sb="12" eb="14">
      <t>シンニュウ</t>
    </rPh>
    <rPh sb="15" eb="17">
      <t>セジョウ</t>
    </rPh>
    <rPh sb="21" eb="22">
      <t>ケン</t>
    </rPh>
    <phoneticPr fontId="1"/>
  </si>
  <si>
    <t>夕方</t>
    <rPh sb="0" eb="2">
      <t>ユウガタ</t>
    </rPh>
    <phoneticPr fontId="1"/>
  </si>
  <si>
    <t>みつわ台２丁目</t>
    <rPh sb="3" eb="4">
      <t>ダイ</t>
    </rPh>
    <rPh sb="5" eb="7">
      <t>チョウメ</t>
    </rPh>
    <phoneticPr fontId="1"/>
  </si>
  <si>
    <t>戸建住宅</t>
    <rPh sb="0" eb="4">
      <t>コダテジュウタク</t>
    </rPh>
    <phoneticPr fontId="1"/>
  </si>
  <si>
    <t>昼過ぎから夕方までの間</t>
    <rPh sb="0" eb="2">
      <t>ヒルス</t>
    </rPh>
    <rPh sb="5" eb="7">
      <t>ユウガタ</t>
    </rPh>
    <rPh sb="10" eb="11">
      <t>アイダ</t>
    </rPh>
    <phoneticPr fontId="1"/>
  </si>
  <si>
    <t>昼前から夜のはじめ頃の間</t>
    <rPh sb="0" eb="2">
      <t>ヒルマエ</t>
    </rPh>
    <rPh sb="4" eb="5">
      <t>ヨル</t>
    </rPh>
    <rPh sb="9" eb="10">
      <t>ゴロ</t>
    </rPh>
    <rPh sb="11" eb="12">
      <t>アイダ</t>
    </rPh>
    <phoneticPr fontId="1"/>
  </si>
  <si>
    <t>みつわ台１丁目</t>
    <rPh sb="3" eb="4">
      <t>ダイ</t>
    </rPh>
    <rPh sb="5" eb="7">
      <t>チョウメ</t>
    </rPh>
    <phoneticPr fontId="1"/>
  </si>
  <si>
    <t>08月16日（火）</t>
    <rPh sb="2" eb="3">
      <t>ガツ</t>
    </rPh>
    <rPh sb="5" eb="6">
      <t>ニチ</t>
    </rPh>
    <rPh sb="7" eb="8">
      <t>カ</t>
    </rPh>
    <phoneticPr fontId="1"/>
  </si>
  <si>
    <t>昼前</t>
    <rPh sb="0" eb="2">
      <t>ヒルマエ</t>
    </rPh>
    <phoneticPr fontId="1"/>
  </si>
  <si>
    <t>美浜区</t>
    <rPh sb="0" eb="3">
      <t>ミハマク</t>
    </rPh>
    <phoneticPr fontId="1"/>
  </si>
  <si>
    <t>幕張西３丁目</t>
    <rPh sb="0" eb="2">
      <t>マクハリ</t>
    </rPh>
    <rPh sb="2" eb="3">
      <t>ニシ</t>
    </rPh>
    <rPh sb="4" eb="6">
      <t>チョウメ</t>
    </rPh>
    <phoneticPr fontId="1"/>
  </si>
  <si>
    <t>集合住宅</t>
    <rPh sb="0" eb="2">
      <t>シュウゴウ</t>
    </rPh>
    <rPh sb="2" eb="4">
      <t>ジュウタク</t>
    </rPh>
    <phoneticPr fontId="1"/>
  </si>
  <si>
    <t>医師及び被害者の息子を名乗って偽の電話をかけ、息子が至急お金を必要としていると信じ込ませ、息子の上司の親族を名乗る者が被害者宅を訪れ現金をだまし取る。</t>
    <phoneticPr fontId="1"/>
  </si>
  <si>
    <t>08月18日（木）</t>
    <rPh sb="2" eb="3">
      <t>ガツ</t>
    </rPh>
    <rPh sb="5" eb="6">
      <t>ニチ</t>
    </rPh>
    <rPh sb="7" eb="8">
      <t>モク</t>
    </rPh>
    <phoneticPr fontId="1"/>
  </si>
  <si>
    <t>夜遅くから昼過ぎまでの間</t>
    <rPh sb="0" eb="1">
      <t>ヨル</t>
    </rPh>
    <rPh sb="1" eb="2">
      <t>オソ</t>
    </rPh>
    <rPh sb="5" eb="7">
      <t>ヒルス</t>
    </rPh>
    <rPh sb="11" eb="12">
      <t>アイダ</t>
    </rPh>
    <phoneticPr fontId="1"/>
  </si>
  <si>
    <t>08月18日（木）から19日（金）</t>
    <rPh sb="2" eb="3">
      <t>ガツ</t>
    </rPh>
    <rPh sb="5" eb="6">
      <t>ニチ</t>
    </rPh>
    <rPh sb="7" eb="8">
      <t>モク</t>
    </rPh>
    <rPh sb="13" eb="14">
      <t>ニチ</t>
    </rPh>
    <rPh sb="15" eb="16">
      <t>キン</t>
    </rPh>
    <phoneticPr fontId="1"/>
  </si>
  <si>
    <t>小倉台６丁目</t>
    <rPh sb="0" eb="3">
      <t>オグラダイ</t>
    </rPh>
    <rPh sb="4" eb="6">
      <t>チョウメ</t>
    </rPh>
    <phoneticPr fontId="1"/>
  </si>
  <si>
    <t>完全施錠中</t>
    <phoneticPr fontId="1"/>
  </si>
  <si>
    <t>車上ねらい</t>
    <rPh sb="0" eb="2">
      <t>シャジョウ</t>
    </rPh>
    <phoneticPr fontId="1"/>
  </si>
  <si>
    <t>08月21日（日）から22日（月）</t>
    <rPh sb="2" eb="3">
      <t>ガツ</t>
    </rPh>
    <rPh sb="5" eb="6">
      <t>ニチ</t>
    </rPh>
    <rPh sb="7" eb="8">
      <t>ニチ</t>
    </rPh>
    <rPh sb="13" eb="14">
      <t>ニチ</t>
    </rPh>
    <rPh sb="15" eb="16">
      <t>ゲツ</t>
    </rPh>
    <phoneticPr fontId="1"/>
  </si>
  <si>
    <t>若松町</t>
    <rPh sb="0" eb="2">
      <t>ワカマツ</t>
    </rPh>
    <rPh sb="2" eb="3">
      <t>チョウ</t>
    </rPh>
    <phoneticPr fontId="1"/>
  </si>
  <si>
    <t>ドアの窓ガラスを割る（施錠）</t>
    <rPh sb="3" eb="4">
      <t>マド</t>
    </rPh>
    <rPh sb="8" eb="9">
      <t>ワ</t>
    </rPh>
    <rPh sb="11" eb="13">
      <t>セジョウ</t>
    </rPh>
    <phoneticPr fontId="1"/>
  </si>
  <si>
    <t>08月22日（月）</t>
    <rPh sb="2" eb="3">
      <t>ガツ</t>
    </rPh>
    <rPh sb="5" eb="6">
      <t>ニチ</t>
    </rPh>
    <rPh sb="7" eb="8">
      <t>ゲツ</t>
    </rPh>
    <phoneticPr fontId="1"/>
  </si>
  <si>
    <t>花見川区</t>
    <rPh sb="0" eb="4">
      <t>ハナミガワク</t>
    </rPh>
    <phoneticPr fontId="1"/>
  </si>
  <si>
    <t>朝日ヶ丘４丁目</t>
    <rPh sb="0" eb="4">
      <t>アサヒガオカ</t>
    </rPh>
    <rPh sb="5" eb="7">
      <t>チョウメ</t>
    </rPh>
    <phoneticPr fontId="1"/>
  </si>
  <si>
    <t>息子及び病院を騙り、息子の病気の治療に６００万円必要だと言って自宅を訪れ、現金を騙し取る。</t>
    <phoneticPr fontId="1"/>
  </si>
  <si>
    <t>08月20日（土）</t>
    <rPh sb="2" eb="3">
      <t>ガツ</t>
    </rPh>
    <rPh sb="5" eb="6">
      <t>ニチ</t>
    </rPh>
    <rPh sb="7" eb="8">
      <t>ド</t>
    </rPh>
    <phoneticPr fontId="1"/>
  </si>
  <si>
    <t>稲毛区</t>
    <rPh sb="0" eb="3">
      <t>イナゲク</t>
    </rPh>
    <phoneticPr fontId="1"/>
  </si>
  <si>
    <t>小仲台２丁目</t>
    <rPh sb="0" eb="3">
      <t>コナカダイ</t>
    </rPh>
    <rPh sb="4" eb="6">
      <t>チョウメ</t>
    </rPh>
    <phoneticPr fontId="1"/>
  </si>
  <si>
    <t>稲毛区役所及びみずほ銀行を名乗って電話をかけ、還付金を受けるために手数料を振り込む必要があると嘘を言ってＡＴＭに誘導し、現金を振り込ませる。</t>
    <phoneticPr fontId="1"/>
  </si>
  <si>
    <t>幕張町４丁目</t>
    <rPh sb="0" eb="2">
      <t>マクハリ</t>
    </rPh>
    <rPh sb="2" eb="3">
      <t>チョウ</t>
    </rPh>
    <rPh sb="4" eb="6">
      <t>チョウメ</t>
    </rPh>
    <phoneticPr fontId="1"/>
  </si>
  <si>
    <t>無施錠</t>
    <rPh sb="0" eb="1">
      <t>ム</t>
    </rPh>
    <rPh sb="1" eb="3">
      <t>セジョウ</t>
    </rPh>
    <phoneticPr fontId="1"/>
  </si>
  <si>
    <t>08月23日（火）</t>
    <rPh sb="2" eb="3">
      <t>ガツ</t>
    </rPh>
    <rPh sb="5" eb="6">
      <t>ニチ</t>
    </rPh>
    <rPh sb="7" eb="8">
      <t>カ</t>
    </rPh>
    <phoneticPr fontId="1"/>
  </si>
  <si>
    <t>不明</t>
    <rPh sb="0" eb="2">
      <t>フメイ</t>
    </rPh>
    <phoneticPr fontId="1"/>
  </si>
  <si>
    <t>中央区</t>
    <rPh sb="0" eb="3">
      <t>チュウオウク</t>
    </rPh>
    <phoneticPr fontId="1"/>
  </si>
  <si>
    <t>大森町</t>
    <rPh sb="0" eb="3">
      <t>オオモリチョウ</t>
    </rPh>
    <phoneticPr fontId="1"/>
  </si>
  <si>
    <t>08月25日（木）</t>
    <rPh sb="2" eb="3">
      <t>ガツ</t>
    </rPh>
    <rPh sb="5" eb="6">
      <t>ニチ</t>
    </rPh>
    <rPh sb="7" eb="8">
      <t>モク</t>
    </rPh>
    <phoneticPr fontId="1"/>
  </si>
  <si>
    <t>日中</t>
    <rPh sb="0" eb="2">
      <t>ニッチュウ</t>
    </rPh>
    <phoneticPr fontId="1"/>
  </si>
  <si>
    <t>幕張本郷１丁目</t>
    <rPh sb="0" eb="4">
      <t>マクハリホンゴウ</t>
    </rPh>
    <rPh sb="5" eb="7">
      <t>チョウメ</t>
    </rPh>
    <phoneticPr fontId="1"/>
  </si>
  <si>
    <t>駐車場</t>
    <rPh sb="0" eb="3">
      <t>チュウシャジョウ</t>
    </rPh>
    <phoneticPr fontId="1"/>
  </si>
  <si>
    <t>夜間</t>
    <rPh sb="0" eb="2">
      <t>ヤカン</t>
    </rPh>
    <phoneticPr fontId="1"/>
  </si>
  <si>
    <t>高田町</t>
    <rPh sb="0" eb="3">
      <t>タカダチョウ</t>
    </rPh>
    <phoneticPr fontId="1"/>
  </si>
  <si>
    <t>ドアの窓ガラスを割る（施錠）　※２件</t>
    <rPh sb="3" eb="4">
      <t>マド</t>
    </rPh>
    <rPh sb="8" eb="9">
      <t>ワ</t>
    </rPh>
    <rPh sb="11" eb="13">
      <t>セジョウ</t>
    </rPh>
    <rPh sb="17" eb="18">
      <t>ケン</t>
    </rPh>
    <phoneticPr fontId="1"/>
  </si>
  <si>
    <t>土気町</t>
    <rPh sb="0" eb="2">
      <t>トケ</t>
    </rPh>
    <rPh sb="2" eb="3">
      <t>チョウ</t>
    </rPh>
    <phoneticPr fontId="1"/>
  </si>
  <si>
    <t>ニュースNo.</t>
  </si>
  <si>
    <t>09月02日（金）から05日（月）</t>
    <rPh sb="2" eb="3">
      <t>ガツ</t>
    </rPh>
    <rPh sb="5" eb="6">
      <t>ニチ</t>
    </rPh>
    <rPh sb="7" eb="8">
      <t>キン</t>
    </rPh>
    <rPh sb="13" eb="14">
      <t>ニチ</t>
    </rPh>
    <rPh sb="15" eb="16">
      <t>ゲツ</t>
    </rPh>
    <phoneticPr fontId="1"/>
  </si>
  <si>
    <t>不明</t>
    <rPh sb="0" eb="2">
      <t>フメイ</t>
    </rPh>
    <phoneticPr fontId="1"/>
  </si>
  <si>
    <t>中央区</t>
    <rPh sb="0" eb="3">
      <t>チュウオウク</t>
    </rPh>
    <phoneticPr fontId="1"/>
  </si>
  <si>
    <t>生実町</t>
    <rPh sb="0" eb="3">
      <t>オユミチョウ</t>
    </rPh>
    <phoneticPr fontId="1"/>
  </si>
  <si>
    <t>完全施錠</t>
    <rPh sb="0" eb="2">
      <t>カンゼン</t>
    </rPh>
    <rPh sb="2" eb="4">
      <t>セジョウ</t>
    </rPh>
    <phoneticPr fontId="1"/>
  </si>
  <si>
    <t>自動車盗</t>
    <rPh sb="0" eb="3">
      <t>ジドウシャ</t>
    </rPh>
    <rPh sb="3" eb="4">
      <t>トウ</t>
    </rPh>
    <phoneticPr fontId="1"/>
  </si>
  <si>
    <t>09月02日（金）から03日（土）</t>
    <rPh sb="2" eb="3">
      <t>ガツ</t>
    </rPh>
    <rPh sb="5" eb="6">
      <t>ニチ</t>
    </rPh>
    <rPh sb="7" eb="8">
      <t>キン</t>
    </rPh>
    <rPh sb="13" eb="14">
      <t>ニチ</t>
    </rPh>
    <rPh sb="15" eb="16">
      <t>ド</t>
    </rPh>
    <phoneticPr fontId="1"/>
  </si>
  <si>
    <t>ドアの窓ガラスを割る（施錠）</t>
    <rPh sb="3" eb="4">
      <t>マド</t>
    </rPh>
    <rPh sb="8" eb="9">
      <t>ワ</t>
    </rPh>
    <rPh sb="11" eb="13">
      <t>セジョウ</t>
    </rPh>
    <phoneticPr fontId="1"/>
  </si>
  <si>
    <t>車上ねらい</t>
    <rPh sb="0" eb="2">
      <t>シャジョウ</t>
    </rPh>
    <phoneticPr fontId="1"/>
  </si>
  <si>
    <t>09月06日（火）</t>
    <rPh sb="2" eb="3">
      <t>ガツ</t>
    </rPh>
    <rPh sb="5" eb="6">
      <t>ニチ</t>
    </rPh>
    <rPh sb="7" eb="8">
      <t>カ</t>
    </rPh>
    <phoneticPr fontId="1"/>
  </si>
  <si>
    <t>朝</t>
    <rPh sb="0" eb="1">
      <t>アサ</t>
    </rPh>
    <phoneticPr fontId="1"/>
  </si>
  <si>
    <t>花見川区</t>
    <rPh sb="0" eb="4">
      <t>ハナミガワク</t>
    </rPh>
    <phoneticPr fontId="1"/>
  </si>
  <si>
    <t>幕張町６丁目</t>
    <rPh sb="0" eb="2">
      <t>マクハリ</t>
    </rPh>
    <rPh sb="2" eb="3">
      <t>チョウ</t>
    </rPh>
    <rPh sb="4" eb="6">
      <t>チョウメ</t>
    </rPh>
    <phoneticPr fontId="1"/>
  </si>
  <si>
    <t>路上</t>
    <rPh sb="0" eb="2">
      <t>ロジョウ</t>
    </rPh>
    <phoneticPr fontId="1"/>
  </si>
  <si>
    <t>無施錠</t>
    <rPh sb="0" eb="1">
      <t>ム</t>
    </rPh>
    <rPh sb="1" eb="3">
      <t>セジョウ</t>
    </rPh>
    <phoneticPr fontId="1"/>
  </si>
  <si>
    <t>08月29日（月）から09月05日（月）</t>
    <rPh sb="2" eb="3">
      <t>ガツ</t>
    </rPh>
    <rPh sb="5" eb="6">
      <t>ニチ</t>
    </rPh>
    <rPh sb="7" eb="8">
      <t>ゲツ</t>
    </rPh>
    <rPh sb="13" eb="14">
      <t>ガツ</t>
    </rPh>
    <rPh sb="16" eb="17">
      <t>ニチ</t>
    </rPh>
    <rPh sb="18" eb="19">
      <t>ゲツ</t>
    </rPh>
    <phoneticPr fontId="1"/>
  </si>
  <si>
    <t>浪花町</t>
    <rPh sb="0" eb="2">
      <t>ナニワ</t>
    </rPh>
    <rPh sb="2" eb="3">
      <t>マチ</t>
    </rPh>
    <phoneticPr fontId="1"/>
  </si>
  <si>
    <t>戸建住宅</t>
    <rPh sb="0" eb="4">
      <t>コダテジュウタク</t>
    </rPh>
    <phoneticPr fontId="1"/>
  </si>
  <si>
    <t>浴室の窓ガラスを割り侵入（施錠）</t>
    <rPh sb="0" eb="2">
      <t>ヨクシツ</t>
    </rPh>
    <rPh sb="3" eb="4">
      <t>マド</t>
    </rPh>
    <rPh sb="8" eb="9">
      <t>ワ</t>
    </rPh>
    <rPh sb="10" eb="12">
      <t>シンニュウ</t>
    </rPh>
    <rPh sb="13" eb="15">
      <t>セジョウ</t>
    </rPh>
    <phoneticPr fontId="1"/>
  </si>
  <si>
    <t>空き巣</t>
    <rPh sb="0" eb="1">
      <t>ア</t>
    </rPh>
    <rPh sb="2" eb="3">
      <t>ス</t>
    </rPh>
    <phoneticPr fontId="1"/>
  </si>
  <si>
    <t>09月05日（月）</t>
    <rPh sb="2" eb="3">
      <t>ガツ</t>
    </rPh>
    <rPh sb="5" eb="6">
      <t>ニチ</t>
    </rPh>
    <rPh sb="7" eb="8">
      <t>ゲツ</t>
    </rPh>
    <phoneticPr fontId="1"/>
  </si>
  <si>
    <t>美浜区</t>
    <rPh sb="0" eb="3">
      <t>ミハマク</t>
    </rPh>
    <phoneticPr fontId="1"/>
  </si>
  <si>
    <t>磯辺３丁目</t>
    <rPh sb="0" eb="2">
      <t>イソベ</t>
    </rPh>
    <rPh sb="3" eb="5">
      <t>チョウメ</t>
    </rPh>
    <phoneticPr fontId="1"/>
  </si>
  <si>
    <t>洋室の窓から侵入（無施錠）</t>
    <rPh sb="0" eb="2">
      <t>ヨウシツ</t>
    </rPh>
    <rPh sb="3" eb="4">
      <t>マド</t>
    </rPh>
    <rPh sb="6" eb="8">
      <t>シンニュウ</t>
    </rPh>
    <rPh sb="9" eb="10">
      <t>ム</t>
    </rPh>
    <rPh sb="10" eb="12">
      <t>セジョウ</t>
    </rPh>
    <phoneticPr fontId="1"/>
  </si>
  <si>
    <t>忍び込み</t>
    <rPh sb="0" eb="1">
      <t>シノ</t>
    </rPh>
    <rPh sb="2" eb="3">
      <t>コ</t>
    </rPh>
    <phoneticPr fontId="1"/>
  </si>
  <si>
    <t>09月08日（木）</t>
    <rPh sb="2" eb="3">
      <t>ガツ</t>
    </rPh>
    <rPh sb="5" eb="6">
      <t>ニチ</t>
    </rPh>
    <rPh sb="7" eb="8">
      <t>モク</t>
    </rPh>
    <phoneticPr fontId="1"/>
  </si>
  <si>
    <t>港町</t>
    <rPh sb="0" eb="2">
      <t>ミナトチョウ</t>
    </rPh>
    <phoneticPr fontId="1"/>
  </si>
  <si>
    <t>駐車場</t>
    <rPh sb="0" eb="3">
      <t>チュウシャジョウ</t>
    </rPh>
    <phoneticPr fontId="1"/>
  </si>
  <si>
    <t>09月09日（金）</t>
    <rPh sb="2" eb="3">
      <t>ガツ</t>
    </rPh>
    <rPh sb="5" eb="6">
      <t>ニチ</t>
    </rPh>
    <rPh sb="7" eb="8">
      <t>キン</t>
    </rPh>
    <phoneticPr fontId="1"/>
  </si>
  <si>
    <t>検見川町５丁目</t>
    <rPh sb="0" eb="3">
      <t>ケミガワ</t>
    </rPh>
    <rPh sb="3" eb="4">
      <t>チョウ</t>
    </rPh>
    <rPh sb="5" eb="7">
      <t>チョウメ</t>
    </rPh>
    <phoneticPr fontId="1"/>
  </si>
  <si>
    <t>夜間</t>
    <rPh sb="0" eb="2">
      <t>ヤカン</t>
    </rPh>
    <phoneticPr fontId="1"/>
  </si>
  <si>
    <t>稲毛区</t>
    <rPh sb="0" eb="3">
      <t>イナゲク</t>
    </rPh>
    <phoneticPr fontId="1"/>
  </si>
  <si>
    <t>小中台町</t>
    <rPh sb="0" eb="4">
      <t>コナカダイチョウ</t>
    </rPh>
    <phoneticPr fontId="1"/>
  </si>
  <si>
    <t>09月10日（土）</t>
    <rPh sb="2" eb="3">
      <t>ガツ</t>
    </rPh>
    <rPh sb="5" eb="6">
      <t>ニチ</t>
    </rPh>
    <rPh sb="7" eb="8">
      <t>ド</t>
    </rPh>
    <phoneticPr fontId="1"/>
  </si>
  <si>
    <t>未明</t>
    <rPh sb="0" eb="2">
      <t>ミメイ</t>
    </rPh>
    <phoneticPr fontId="1"/>
  </si>
  <si>
    <t>09月15日（木）</t>
    <rPh sb="2" eb="3">
      <t>ガツ</t>
    </rPh>
    <rPh sb="5" eb="6">
      <t>ニチ</t>
    </rPh>
    <rPh sb="7" eb="8">
      <t>モク</t>
    </rPh>
    <phoneticPr fontId="1"/>
  </si>
  <si>
    <t>若葉区</t>
    <rPh sb="0" eb="3">
      <t>ワカバク</t>
    </rPh>
    <phoneticPr fontId="1"/>
  </si>
  <si>
    <t>貝塚町</t>
    <rPh sb="0" eb="2">
      <t>カイヅカ</t>
    </rPh>
    <rPh sb="2" eb="3">
      <t>チョウ</t>
    </rPh>
    <phoneticPr fontId="1"/>
  </si>
  <si>
    <t>駐輪中の自転車前かご内からバッグを盗む</t>
    <rPh sb="0" eb="3">
      <t>チュウリンチュウ</t>
    </rPh>
    <rPh sb="4" eb="7">
      <t>ジテンシャ</t>
    </rPh>
    <rPh sb="7" eb="8">
      <t>マエ</t>
    </rPh>
    <rPh sb="10" eb="11">
      <t>ナイ</t>
    </rPh>
    <rPh sb="17" eb="18">
      <t>ヌス</t>
    </rPh>
    <phoneticPr fontId="1"/>
  </si>
  <si>
    <t>09月16日（金）</t>
    <rPh sb="2" eb="3">
      <t>ガツ</t>
    </rPh>
    <rPh sb="5" eb="6">
      <t>ニチ</t>
    </rPh>
    <rPh sb="7" eb="8">
      <t>キン</t>
    </rPh>
    <phoneticPr fontId="1"/>
  </si>
  <si>
    <t>歩行中の女性の財布をひったくり転倒させる</t>
    <rPh sb="0" eb="3">
      <t>ホコウチュウ</t>
    </rPh>
    <rPh sb="4" eb="6">
      <t>ジョセイ</t>
    </rPh>
    <rPh sb="7" eb="9">
      <t>サイフ</t>
    </rPh>
    <rPh sb="15" eb="17">
      <t>テントウ</t>
    </rPh>
    <phoneticPr fontId="1"/>
  </si>
  <si>
    <t>09月17日（土）から19日（月）</t>
    <rPh sb="2" eb="3">
      <t>ガツ</t>
    </rPh>
    <rPh sb="5" eb="6">
      <t>ニチ</t>
    </rPh>
    <rPh sb="7" eb="8">
      <t>ド</t>
    </rPh>
    <rPh sb="13" eb="14">
      <t>ニチ</t>
    </rPh>
    <rPh sb="15" eb="16">
      <t>ゲツ</t>
    </rPh>
    <phoneticPr fontId="1"/>
  </si>
  <si>
    <t>会社駐車場</t>
    <phoneticPr fontId="1"/>
  </si>
  <si>
    <t>施錠状況不明</t>
    <rPh sb="0" eb="2">
      <t>セジョウ</t>
    </rPh>
    <rPh sb="2" eb="4">
      <t>ジョウキョウ</t>
    </rPh>
    <rPh sb="4" eb="6">
      <t>フメイ</t>
    </rPh>
    <phoneticPr fontId="1"/>
  </si>
  <si>
    <t>09月18日（日）</t>
    <rPh sb="2" eb="3">
      <t>ガツ</t>
    </rPh>
    <rPh sb="5" eb="6">
      <t>ニチ</t>
    </rPh>
    <rPh sb="7" eb="8">
      <t>ニチ</t>
    </rPh>
    <phoneticPr fontId="1"/>
  </si>
  <si>
    <t>長作町</t>
    <rPh sb="0" eb="2">
      <t>ナガサク</t>
    </rPh>
    <rPh sb="2" eb="3">
      <t>マチ</t>
    </rPh>
    <phoneticPr fontId="1"/>
  </si>
  <si>
    <t>集合住宅</t>
    <rPh sb="0" eb="2">
      <t>シュウゴウ</t>
    </rPh>
    <rPh sb="2" eb="4">
      <t>ジュウタク</t>
    </rPh>
    <phoneticPr fontId="1"/>
  </si>
  <si>
    <t>玄関の鍵を開錠し侵入（施錠）</t>
    <rPh sb="0" eb="2">
      <t>ゲンカン</t>
    </rPh>
    <rPh sb="3" eb="4">
      <t>カギ</t>
    </rPh>
    <rPh sb="5" eb="7">
      <t>カイジョウ</t>
    </rPh>
    <rPh sb="8" eb="10">
      <t>シンニュウ</t>
    </rPh>
    <rPh sb="11" eb="13">
      <t>セジョウ</t>
    </rPh>
    <phoneticPr fontId="1"/>
  </si>
  <si>
    <t>09月15日（木）から16日（金）</t>
    <rPh sb="2" eb="3">
      <t>ガツ</t>
    </rPh>
    <rPh sb="5" eb="6">
      <t>ニチ</t>
    </rPh>
    <rPh sb="7" eb="8">
      <t>モク</t>
    </rPh>
    <rPh sb="13" eb="14">
      <t>ニチ</t>
    </rPh>
    <rPh sb="15" eb="16">
      <t>キン</t>
    </rPh>
    <phoneticPr fontId="1"/>
  </si>
  <si>
    <t>園生町</t>
    <rPh sb="0" eb="3">
      <t>ソンノウチョウ</t>
    </rPh>
    <phoneticPr fontId="1"/>
  </si>
  <si>
    <t>居間の勝手口から侵入（無施錠）</t>
    <rPh sb="0" eb="2">
      <t>イマ</t>
    </rPh>
    <rPh sb="3" eb="6">
      <t>カッテグチ</t>
    </rPh>
    <rPh sb="8" eb="10">
      <t>シンニュウ</t>
    </rPh>
    <rPh sb="11" eb="12">
      <t>ム</t>
    </rPh>
    <rPh sb="12" eb="14">
      <t>セジョウ</t>
    </rPh>
    <phoneticPr fontId="1"/>
  </si>
  <si>
    <t>居間の腰高窓をこじ破る（施錠）</t>
    <rPh sb="0" eb="2">
      <t>イマ</t>
    </rPh>
    <rPh sb="3" eb="5">
      <t>コシダカ</t>
    </rPh>
    <rPh sb="5" eb="6">
      <t>マド</t>
    </rPh>
    <rPh sb="9" eb="10">
      <t>ヤブ</t>
    </rPh>
    <rPh sb="12" eb="14">
      <t>セジョウ</t>
    </rPh>
    <phoneticPr fontId="1"/>
  </si>
  <si>
    <t>09月16日（金）から20日（火）</t>
    <rPh sb="2" eb="3">
      <t>ガツ</t>
    </rPh>
    <rPh sb="5" eb="6">
      <t>ニチ</t>
    </rPh>
    <rPh sb="7" eb="8">
      <t>キン</t>
    </rPh>
    <rPh sb="13" eb="14">
      <t>ニチ</t>
    </rPh>
    <rPh sb="15" eb="16">
      <t>カ</t>
    </rPh>
    <phoneticPr fontId="1"/>
  </si>
  <si>
    <t>普通貨物自動車（完全施錠中）（未遂）</t>
    <rPh sb="0" eb="2">
      <t>フツウ</t>
    </rPh>
    <rPh sb="2" eb="4">
      <t>カモツ</t>
    </rPh>
    <rPh sb="4" eb="7">
      <t>ジドウシャ</t>
    </rPh>
    <rPh sb="8" eb="10">
      <t>カンゼン</t>
    </rPh>
    <rPh sb="10" eb="12">
      <t>セジョウ</t>
    </rPh>
    <rPh sb="12" eb="13">
      <t>チュウ</t>
    </rPh>
    <rPh sb="15" eb="17">
      <t>ミスイ</t>
    </rPh>
    <phoneticPr fontId="1"/>
  </si>
  <si>
    <t>09月17日（土）</t>
    <rPh sb="2" eb="3">
      <t>ガツ</t>
    </rPh>
    <rPh sb="5" eb="6">
      <t>ニチ</t>
    </rPh>
    <rPh sb="7" eb="8">
      <t>ド</t>
    </rPh>
    <phoneticPr fontId="1"/>
  </si>
  <si>
    <t>作新台3丁目</t>
    <rPh sb="0" eb="3">
      <t>サクシンダイ</t>
    </rPh>
    <rPh sb="4" eb="6">
      <t>チョウメ</t>
    </rPh>
    <phoneticPr fontId="1"/>
  </si>
  <si>
    <t>還付金があると言ってATMに誘導し、操作させて送金させる。</t>
    <rPh sb="0" eb="3">
      <t>カンプキン</t>
    </rPh>
    <rPh sb="7" eb="8">
      <t>イ</t>
    </rPh>
    <rPh sb="14" eb="16">
      <t>ユウドウ</t>
    </rPh>
    <rPh sb="18" eb="20">
      <t>ソウサ</t>
    </rPh>
    <rPh sb="23" eb="25">
      <t>ソウキン</t>
    </rPh>
    <phoneticPr fontId="1"/>
  </si>
  <si>
    <t>09月18日（日）から19日（月）</t>
    <rPh sb="2" eb="3">
      <t>ガツ</t>
    </rPh>
    <rPh sb="5" eb="6">
      <t>ニチ</t>
    </rPh>
    <rPh sb="7" eb="8">
      <t>ニチ</t>
    </rPh>
    <rPh sb="13" eb="14">
      <t>ニチ</t>
    </rPh>
    <rPh sb="15" eb="16">
      <t>ゲツ</t>
    </rPh>
    <phoneticPr fontId="1"/>
  </si>
  <si>
    <t>犢橋町</t>
    <rPh sb="0" eb="3">
      <t>コテハシチョウ</t>
    </rPh>
    <phoneticPr fontId="1"/>
  </si>
  <si>
    <t>完全施錠中：中型貨物自動車１台盗難、大型貨物自動車1台盗難未遂</t>
    <rPh sb="0" eb="2">
      <t>カンゼン</t>
    </rPh>
    <rPh sb="2" eb="4">
      <t>セジョウ</t>
    </rPh>
    <rPh sb="4" eb="5">
      <t>チュウ</t>
    </rPh>
    <rPh sb="6" eb="8">
      <t>チュウガタ</t>
    </rPh>
    <rPh sb="8" eb="10">
      <t>カモツ</t>
    </rPh>
    <rPh sb="10" eb="13">
      <t>ジドウシャ</t>
    </rPh>
    <rPh sb="14" eb="15">
      <t>ダイ</t>
    </rPh>
    <rPh sb="15" eb="17">
      <t>トウナン</t>
    </rPh>
    <rPh sb="18" eb="20">
      <t>オオガタ</t>
    </rPh>
    <rPh sb="20" eb="22">
      <t>カモツ</t>
    </rPh>
    <rPh sb="22" eb="25">
      <t>ジドウシャ</t>
    </rPh>
    <rPh sb="26" eb="27">
      <t>ダイ</t>
    </rPh>
    <rPh sb="27" eb="29">
      <t>トウナン</t>
    </rPh>
    <rPh sb="29" eb="31">
      <t>ミスイ</t>
    </rPh>
    <phoneticPr fontId="1"/>
  </si>
  <si>
    <t>稲毛東３丁目</t>
    <rPh sb="0" eb="3">
      <t>イナゲヒガシ</t>
    </rPh>
    <rPh sb="4" eb="6">
      <t>チョウメ</t>
    </rPh>
    <phoneticPr fontId="1"/>
  </si>
  <si>
    <t>専用駐車場</t>
    <phoneticPr fontId="1"/>
  </si>
  <si>
    <t>小仲台３丁目</t>
    <rPh sb="0" eb="3">
      <t>コナカダイ</t>
    </rPh>
    <rPh sb="4" eb="6">
      <t>チョウメ</t>
    </rPh>
    <phoneticPr fontId="1"/>
  </si>
  <si>
    <t>店舗</t>
    <phoneticPr fontId="1"/>
  </si>
  <si>
    <t>無施錠の窓から侵入</t>
    <rPh sb="0" eb="1">
      <t>ム</t>
    </rPh>
    <rPh sb="1" eb="3">
      <t>セジョウ</t>
    </rPh>
    <rPh sb="4" eb="5">
      <t>マド</t>
    </rPh>
    <rPh sb="7" eb="9">
      <t>シンニュウ</t>
    </rPh>
    <phoneticPr fontId="1"/>
  </si>
  <si>
    <t>09月19日（土）から20日（火）</t>
    <rPh sb="2" eb="3">
      <t>ガツ</t>
    </rPh>
    <rPh sb="5" eb="6">
      <t>ニチ</t>
    </rPh>
    <rPh sb="7" eb="8">
      <t>ド</t>
    </rPh>
    <rPh sb="13" eb="14">
      <t>ニチ</t>
    </rPh>
    <rPh sb="15" eb="16">
      <t>カ</t>
    </rPh>
    <phoneticPr fontId="1"/>
  </si>
  <si>
    <t>09月22日（木）から23日（金）</t>
    <rPh sb="2" eb="3">
      <t>ガツ</t>
    </rPh>
    <rPh sb="5" eb="6">
      <t>ニチ</t>
    </rPh>
    <rPh sb="7" eb="8">
      <t>モク</t>
    </rPh>
    <rPh sb="13" eb="14">
      <t>ニチ</t>
    </rPh>
    <rPh sb="15" eb="16">
      <t>キン</t>
    </rPh>
    <phoneticPr fontId="1"/>
  </si>
  <si>
    <t>夕方から明け方までの間</t>
    <rPh sb="0" eb="2">
      <t>ユウガタ</t>
    </rPh>
    <rPh sb="4" eb="5">
      <t>ア</t>
    </rPh>
    <rPh sb="6" eb="7">
      <t>ガタ</t>
    </rPh>
    <rPh sb="10" eb="11">
      <t>アイダ</t>
    </rPh>
    <phoneticPr fontId="1"/>
  </si>
  <si>
    <t>夕方から昼前までの間</t>
    <rPh sb="0" eb="2">
      <t>ユウガタ</t>
    </rPh>
    <rPh sb="4" eb="6">
      <t>ヒルマエ</t>
    </rPh>
    <rPh sb="9" eb="10">
      <t>アイダ</t>
    </rPh>
    <phoneticPr fontId="1"/>
  </si>
  <si>
    <t>中野町</t>
    <rPh sb="0" eb="3">
      <t>ナカノチョウ</t>
    </rPh>
    <phoneticPr fontId="1"/>
  </si>
  <si>
    <t>09月14日（水）から23日（金）</t>
    <rPh sb="2" eb="3">
      <t>ガツ</t>
    </rPh>
    <rPh sb="5" eb="6">
      <t>ニチ</t>
    </rPh>
    <rPh sb="7" eb="8">
      <t>スイ</t>
    </rPh>
    <rPh sb="13" eb="14">
      <t>ニチ</t>
    </rPh>
    <rPh sb="15" eb="16">
      <t>キン</t>
    </rPh>
    <phoneticPr fontId="1"/>
  </si>
  <si>
    <t>昼前から昼過ぎまでの間</t>
    <rPh sb="0" eb="2">
      <t>ヒルマエ</t>
    </rPh>
    <rPh sb="4" eb="6">
      <t>ヒルス</t>
    </rPh>
    <rPh sb="10" eb="11">
      <t>アイダ</t>
    </rPh>
    <phoneticPr fontId="1"/>
  </si>
  <si>
    <t>みつわ台5丁目</t>
    <rPh sb="3" eb="4">
      <t>ダイ</t>
    </rPh>
    <rPh sb="5" eb="7">
      <t>チョウメ</t>
    </rPh>
    <phoneticPr fontId="1"/>
  </si>
  <si>
    <t>09月20日（火）</t>
    <rPh sb="2" eb="3">
      <t>ガツ</t>
    </rPh>
    <rPh sb="5" eb="6">
      <t>ニチ</t>
    </rPh>
    <rPh sb="7" eb="8">
      <t>カ</t>
    </rPh>
    <phoneticPr fontId="1"/>
  </si>
  <si>
    <t>誉田2丁目</t>
    <rPh sb="0" eb="2">
      <t>ホンダ</t>
    </rPh>
    <rPh sb="3" eb="5">
      <t>チョウメ</t>
    </rPh>
    <phoneticPr fontId="1"/>
  </si>
  <si>
    <t>運転席側、助手席側の窓ガラスを割る（施錠）</t>
    <rPh sb="0" eb="3">
      <t>ウンテンセキ</t>
    </rPh>
    <rPh sb="3" eb="4">
      <t>ガワ</t>
    </rPh>
    <rPh sb="5" eb="8">
      <t>ジョシュセキ</t>
    </rPh>
    <rPh sb="8" eb="9">
      <t>ガワ</t>
    </rPh>
    <rPh sb="10" eb="11">
      <t>マド</t>
    </rPh>
    <rPh sb="15" eb="16">
      <t>ワ</t>
    </rPh>
    <rPh sb="18" eb="20">
      <t>セジョウ</t>
    </rPh>
    <phoneticPr fontId="1"/>
  </si>
  <si>
    <t>09月21日（水）</t>
    <rPh sb="2" eb="3">
      <t>ガツ</t>
    </rPh>
    <rPh sb="5" eb="6">
      <t>ニチ</t>
    </rPh>
    <rPh sb="7" eb="8">
      <t>スイ</t>
    </rPh>
    <phoneticPr fontId="1"/>
  </si>
  <si>
    <t>明け方</t>
    <rPh sb="0" eb="1">
      <t>ア</t>
    </rPh>
    <rPh sb="2" eb="3">
      <t>ガタ</t>
    </rPh>
    <phoneticPr fontId="1"/>
  </si>
  <si>
    <t>みつわ台２丁目</t>
    <rPh sb="3" eb="4">
      <t>ダイ</t>
    </rPh>
    <rPh sb="5" eb="7">
      <t>チョウメ</t>
    </rPh>
    <phoneticPr fontId="1"/>
  </si>
  <si>
    <t>オートバイで追い抜きざまに自転車の前かごからビジネスバックをひったくり盗む。</t>
    <phoneticPr fontId="1"/>
  </si>
  <si>
    <t>09月26日（月）</t>
    <rPh sb="2" eb="3">
      <t>ガツ</t>
    </rPh>
    <rPh sb="5" eb="6">
      <t>ニチ</t>
    </rPh>
    <rPh sb="7" eb="8">
      <t>ゲツ</t>
    </rPh>
    <phoneticPr fontId="1"/>
  </si>
  <si>
    <t>こてはし台２丁目</t>
    <rPh sb="4" eb="5">
      <t>ダイ</t>
    </rPh>
    <rPh sb="6" eb="8">
      <t>チョウメ</t>
    </rPh>
    <phoneticPr fontId="1"/>
  </si>
  <si>
    <t>昼前</t>
    <rPh sb="0" eb="2">
      <t>ヒルマエ</t>
    </rPh>
    <phoneticPr fontId="1"/>
  </si>
  <si>
    <t>作新台２丁目</t>
    <rPh sb="0" eb="3">
      <t>サクシンダイ</t>
    </rPh>
    <rPh sb="4" eb="6">
      <t>チョウメ</t>
    </rPh>
    <phoneticPr fontId="1"/>
  </si>
  <si>
    <t>台所の窓ガラスを割り侵入（施錠）</t>
    <rPh sb="0" eb="2">
      <t>ダイドコロ</t>
    </rPh>
    <rPh sb="3" eb="4">
      <t>マド</t>
    </rPh>
    <rPh sb="8" eb="9">
      <t>ワ</t>
    </rPh>
    <rPh sb="10" eb="12">
      <t>シンニュウ</t>
    </rPh>
    <rPh sb="13" eb="15">
      <t>セジョウ</t>
    </rPh>
    <phoneticPr fontId="1"/>
  </si>
  <si>
    <t>09月17日（土）から20日（火）</t>
    <rPh sb="2" eb="3">
      <t>ガツ</t>
    </rPh>
    <rPh sb="5" eb="6">
      <t>ニチ</t>
    </rPh>
    <rPh sb="7" eb="8">
      <t>ド</t>
    </rPh>
    <rPh sb="13" eb="14">
      <t>ニチ</t>
    </rPh>
    <rPh sb="15" eb="16">
      <t>カ</t>
    </rPh>
    <phoneticPr fontId="1"/>
  </si>
  <si>
    <t>キーシリンダーを破壊（施錠）（未遂）</t>
    <rPh sb="8" eb="10">
      <t>ハカイ</t>
    </rPh>
    <rPh sb="11" eb="13">
      <t>セジョウ</t>
    </rPh>
    <rPh sb="15" eb="17">
      <t>ミスイ</t>
    </rPh>
    <phoneticPr fontId="1"/>
  </si>
  <si>
    <t>09月24日（土）</t>
    <rPh sb="2" eb="3">
      <t>ガツ</t>
    </rPh>
    <rPh sb="5" eb="6">
      <t>ニチ</t>
    </rPh>
    <rPh sb="7" eb="8">
      <t>ド</t>
    </rPh>
    <phoneticPr fontId="1"/>
  </si>
  <si>
    <t>千城台南４丁目</t>
    <rPh sb="0" eb="3">
      <t>チシロダイ</t>
    </rPh>
    <rPh sb="3" eb="4">
      <t>ミナミ</t>
    </rPh>
    <rPh sb="5" eb="7">
      <t>チョウメ</t>
    </rPh>
    <phoneticPr fontId="1"/>
  </si>
  <si>
    <t>店舗駐輪場</t>
    <rPh sb="0" eb="2">
      <t>テンポ</t>
    </rPh>
    <rPh sb="2" eb="5">
      <t>チュウリンジョウ</t>
    </rPh>
    <phoneticPr fontId="1"/>
  </si>
  <si>
    <t>駐輪中の原動機付自転車フロントカウルポケット内からポーチ等を盗む</t>
    <phoneticPr fontId="1"/>
  </si>
  <si>
    <t>高品町</t>
    <rPh sb="0" eb="3">
      <t>タカシナチョウ</t>
    </rPh>
    <phoneticPr fontId="1"/>
  </si>
  <si>
    <t>09月16日（金）から24日（土）</t>
    <rPh sb="2" eb="3">
      <t>ガツ</t>
    </rPh>
    <rPh sb="5" eb="6">
      <t>ニチ</t>
    </rPh>
    <rPh sb="7" eb="8">
      <t>キン</t>
    </rPh>
    <rPh sb="13" eb="14">
      <t>ニチ</t>
    </rPh>
    <rPh sb="15" eb="16">
      <t>ド</t>
    </rPh>
    <phoneticPr fontId="1"/>
  </si>
  <si>
    <t>便所の格子を外し、窓から侵入（無施錠）</t>
    <rPh sb="0" eb="2">
      <t>ベンジョ</t>
    </rPh>
    <rPh sb="3" eb="5">
      <t>コウシ</t>
    </rPh>
    <rPh sb="6" eb="7">
      <t>ハズ</t>
    </rPh>
    <rPh sb="9" eb="10">
      <t>マド</t>
    </rPh>
    <rPh sb="12" eb="14">
      <t>シンニュウ</t>
    </rPh>
    <rPh sb="15" eb="16">
      <t>ム</t>
    </rPh>
    <rPh sb="16" eb="18">
      <t>セジョウ</t>
    </rPh>
    <phoneticPr fontId="1"/>
  </si>
  <si>
    <t>09月27日（火）</t>
    <rPh sb="2" eb="3">
      <t>ガツ</t>
    </rPh>
    <rPh sb="5" eb="6">
      <t>ニチ</t>
    </rPh>
    <rPh sb="7" eb="8">
      <t>カ</t>
    </rPh>
    <phoneticPr fontId="1"/>
  </si>
  <si>
    <t>宮野木町</t>
    <rPh sb="0" eb="3">
      <t>ミヤノギ</t>
    </rPh>
    <rPh sb="3" eb="4">
      <t>チョウ</t>
    </rPh>
    <phoneticPr fontId="1"/>
  </si>
  <si>
    <t>戸建住宅車庫内</t>
    <rPh sb="0" eb="2">
      <t>コダテ</t>
    </rPh>
    <rPh sb="2" eb="4">
      <t>ジュウタク</t>
    </rPh>
    <rPh sb="4" eb="6">
      <t>シャコ</t>
    </rPh>
    <rPh sb="6" eb="7">
      <t>ナイ</t>
    </rPh>
    <phoneticPr fontId="1"/>
  </si>
  <si>
    <t>普通乗用自動車（施錠中）</t>
    <rPh sb="0" eb="2">
      <t>フツウ</t>
    </rPh>
    <rPh sb="2" eb="4">
      <t>ジョウヨウ</t>
    </rPh>
    <rPh sb="4" eb="7">
      <t>ジドウシャ</t>
    </rPh>
    <rPh sb="8" eb="10">
      <t>セジョウ</t>
    </rPh>
    <rPh sb="10" eb="11">
      <t>チュウ</t>
    </rPh>
    <phoneticPr fontId="1"/>
  </si>
  <si>
    <t>夕方</t>
    <rPh sb="0" eb="2">
      <t>ユウガタ</t>
    </rPh>
    <phoneticPr fontId="1"/>
  </si>
  <si>
    <t>加曽利町</t>
    <rPh sb="0" eb="4">
      <t>カソリチョウ</t>
    </rPh>
    <phoneticPr fontId="1"/>
  </si>
  <si>
    <t>親族等になりすまし被害者方に電話をかけ「小切手を亡くした。お金を用意してほしい。」等と嘘を言い、被害者方付近の路上において現金を受け取ったもの。</t>
    <phoneticPr fontId="1"/>
  </si>
  <si>
    <t>振り込め詐欺</t>
    <rPh sb="0" eb="1">
      <t>フ</t>
    </rPh>
    <rPh sb="2" eb="3">
      <t>コ</t>
    </rPh>
    <rPh sb="4" eb="6">
      <t>サギ</t>
    </rPh>
    <phoneticPr fontId="1"/>
  </si>
  <si>
    <t>夕方から夜のはじめ頃の間</t>
    <rPh sb="0" eb="2">
      <t>ユウガタ</t>
    </rPh>
    <rPh sb="4" eb="5">
      <t>ヨル</t>
    </rPh>
    <rPh sb="9" eb="10">
      <t>ゴロ</t>
    </rPh>
    <rPh sb="11" eb="12">
      <t>アイダ</t>
    </rPh>
    <phoneticPr fontId="1"/>
  </si>
  <si>
    <t>夕方から夜のはじめ頃までの間</t>
    <rPh sb="0" eb="2">
      <t>ユウガタ</t>
    </rPh>
    <rPh sb="4" eb="5">
      <t>ヨル</t>
    </rPh>
    <rPh sb="9" eb="10">
      <t>ゴロ</t>
    </rPh>
    <rPh sb="13" eb="14">
      <t>アイダ</t>
    </rPh>
    <phoneticPr fontId="1"/>
  </si>
  <si>
    <t>新港</t>
    <rPh sb="0" eb="2">
      <t>シンミナト</t>
    </rPh>
    <phoneticPr fontId="1"/>
  </si>
  <si>
    <t>09月13日（火）</t>
    <rPh sb="2" eb="3">
      <t>ガツ</t>
    </rPh>
    <rPh sb="5" eb="6">
      <t>ニチ</t>
    </rPh>
    <rPh sb="7" eb="8">
      <t>カ</t>
    </rPh>
    <phoneticPr fontId="1"/>
  </si>
  <si>
    <t>大宮台3丁目</t>
    <rPh sb="0" eb="3">
      <t>オオミヤダイ</t>
    </rPh>
    <rPh sb="4" eb="6">
      <t>チョウメ</t>
    </rPh>
    <phoneticPr fontId="1"/>
  </si>
  <si>
    <t>戸建住宅</t>
    <rPh sb="0" eb="2">
      <t>コダテ</t>
    </rPh>
    <rPh sb="2" eb="4">
      <t>ジュウタク</t>
    </rPh>
    <phoneticPr fontId="1"/>
  </si>
  <si>
    <t>銀行協会を騙り、「キャシュカードが犯罪に利用された。」と嘘を言い欺いて被害者方においてキャシュカードを受け取ったもの</t>
    <phoneticPr fontId="1"/>
  </si>
  <si>
    <t>昼間から夜間までの間</t>
    <rPh sb="0" eb="2">
      <t>ヒルマ</t>
    </rPh>
    <rPh sb="4" eb="6">
      <t>ヤカン</t>
    </rPh>
    <rPh sb="9" eb="10">
      <t>アイダ</t>
    </rPh>
    <phoneticPr fontId="1"/>
  </si>
  <si>
    <t>原動機付自転車の座席から</t>
    <rPh sb="0" eb="3">
      <t>ゲンドウキ</t>
    </rPh>
    <rPh sb="3" eb="4">
      <t>ツキ</t>
    </rPh>
    <rPh sb="4" eb="7">
      <t>ジテンシャ</t>
    </rPh>
    <rPh sb="8" eb="10">
      <t>ザセキ</t>
    </rPh>
    <phoneticPr fontId="1"/>
  </si>
  <si>
    <t>10月01日（土）</t>
    <rPh sb="2" eb="3">
      <t>ガツ</t>
    </rPh>
    <rPh sb="5" eb="6">
      <t>ニチ</t>
    </rPh>
    <rPh sb="7" eb="8">
      <t>ド</t>
    </rPh>
    <phoneticPr fontId="1"/>
  </si>
  <si>
    <t>10月01日（土）から03日（月）</t>
    <rPh sb="2" eb="3">
      <t>ガツ</t>
    </rPh>
    <rPh sb="5" eb="6">
      <t>ニチ</t>
    </rPh>
    <rPh sb="7" eb="8">
      <t>ド</t>
    </rPh>
    <rPh sb="13" eb="14">
      <t>ニチ</t>
    </rPh>
    <rPh sb="15" eb="16">
      <t>ゲツ</t>
    </rPh>
    <phoneticPr fontId="1"/>
  </si>
  <si>
    <t>花見川</t>
    <rPh sb="0" eb="3">
      <t>ハナミガワ</t>
    </rPh>
    <phoneticPr fontId="1"/>
  </si>
  <si>
    <t>集合住宅敷地内</t>
    <rPh sb="0" eb="2">
      <t>シュウゴウ</t>
    </rPh>
    <rPh sb="2" eb="4">
      <t>ジュウタク</t>
    </rPh>
    <rPh sb="4" eb="6">
      <t>シキチ</t>
    </rPh>
    <rPh sb="6" eb="7">
      <t>ナイ</t>
    </rPh>
    <phoneticPr fontId="1"/>
  </si>
  <si>
    <t>原動機付自転車のメットケースから</t>
    <rPh sb="0" eb="3">
      <t>ゲンドウキ</t>
    </rPh>
    <rPh sb="3" eb="4">
      <t>ツキ</t>
    </rPh>
    <rPh sb="4" eb="7">
      <t>ジテンシャ</t>
    </rPh>
    <phoneticPr fontId="1"/>
  </si>
  <si>
    <t>10月02日（日）から03日（月）</t>
    <rPh sb="2" eb="3">
      <t>ガツ</t>
    </rPh>
    <rPh sb="5" eb="6">
      <t>ニチ</t>
    </rPh>
    <rPh sb="7" eb="8">
      <t>ニチ</t>
    </rPh>
    <rPh sb="13" eb="14">
      <t>ニチ</t>
    </rPh>
    <rPh sb="15" eb="16">
      <t>ゲツ</t>
    </rPh>
    <phoneticPr fontId="1"/>
  </si>
  <si>
    <t>こてはし台1丁目</t>
    <rPh sb="4" eb="5">
      <t>ダイ</t>
    </rPh>
    <rPh sb="6" eb="8">
      <t>チョウメ</t>
    </rPh>
    <phoneticPr fontId="1"/>
  </si>
  <si>
    <t>居間の窓から侵入（無施錠）</t>
    <rPh sb="0" eb="2">
      <t>イマ</t>
    </rPh>
    <rPh sb="3" eb="4">
      <t>マド</t>
    </rPh>
    <rPh sb="6" eb="8">
      <t>シンニュウ</t>
    </rPh>
    <rPh sb="9" eb="10">
      <t>ム</t>
    </rPh>
    <rPh sb="10" eb="12">
      <t>セジョウ</t>
    </rPh>
    <phoneticPr fontId="1"/>
  </si>
  <si>
    <t>10月03日（月）</t>
    <rPh sb="2" eb="3">
      <t>ガツ</t>
    </rPh>
    <rPh sb="5" eb="6">
      <t>ニチ</t>
    </rPh>
    <rPh sb="7" eb="8">
      <t>ゲツ</t>
    </rPh>
    <phoneticPr fontId="1"/>
  </si>
  <si>
    <t>花園町</t>
    <rPh sb="0" eb="3">
      <t>ハナゾノチョウ</t>
    </rPh>
    <phoneticPr fontId="1"/>
  </si>
  <si>
    <t>甥を名乗って、至急現金を必要としていると電話で嘘を言って、甥の友人を名乗る者が被害者宅を訪れ、現金とキャッシュカードを騙し取る。</t>
    <phoneticPr fontId="1"/>
  </si>
  <si>
    <t>10月03日（月）から04日（火）</t>
    <rPh sb="2" eb="3">
      <t>ガツ</t>
    </rPh>
    <rPh sb="5" eb="6">
      <t>ニチ</t>
    </rPh>
    <rPh sb="7" eb="8">
      <t>ゲツ</t>
    </rPh>
    <rPh sb="13" eb="14">
      <t>ニチ</t>
    </rPh>
    <rPh sb="15" eb="16">
      <t>カ</t>
    </rPh>
    <phoneticPr fontId="1"/>
  </si>
  <si>
    <t>未明から夜のはじめ頃の間</t>
    <rPh sb="0" eb="2">
      <t>ミメイ</t>
    </rPh>
    <rPh sb="4" eb="5">
      <t>ヨル</t>
    </rPh>
    <rPh sb="9" eb="10">
      <t>ゴロ</t>
    </rPh>
    <rPh sb="11" eb="12">
      <t>アイダ</t>
    </rPh>
    <phoneticPr fontId="1"/>
  </si>
  <si>
    <t>大宮町</t>
    <rPh sb="0" eb="3">
      <t>オオミヤチョウ</t>
    </rPh>
    <phoneticPr fontId="1"/>
  </si>
  <si>
    <t>荷台の積載物を盗む</t>
    <rPh sb="0" eb="2">
      <t>ニダイ</t>
    </rPh>
    <rPh sb="3" eb="6">
      <t>セキサイブツ</t>
    </rPh>
    <rPh sb="7" eb="8">
      <t>ヌス</t>
    </rPh>
    <phoneticPr fontId="1"/>
  </si>
  <si>
    <t>10月04日（火）</t>
    <rPh sb="2" eb="3">
      <t>ガツ</t>
    </rPh>
    <rPh sb="5" eb="6">
      <t>ニチ</t>
    </rPh>
    <rPh sb="7" eb="8">
      <t>カ</t>
    </rPh>
    <phoneticPr fontId="1"/>
  </si>
  <si>
    <t>高浜５丁目</t>
    <rPh sb="0" eb="2">
      <t>タカハマ</t>
    </rPh>
    <rPh sb="3" eb="5">
      <t>チョウメ</t>
    </rPh>
    <phoneticPr fontId="1"/>
  </si>
  <si>
    <t>郵便局、千葉西警察署、全国銀行協会を名乗って電話をかけ、キャッシュカードが読み取られているためカードを交換する必要があると嘘を言って被害者宅を訪れ、キャッシュカードとクレジットカードをだまし取る。</t>
    <phoneticPr fontId="1"/>
  </si>
  <si>
    <t>小仲台７丁目</t>
    <rPh sb="0" eb="3">
      <t>コナカダイ</t>
    </rPh>
    <rPh sb="4" eb="6">
      <t>チョウメ</t>
    </rPh>
    <phoneticPr fontId="1"/>
  </si>
  <si>
    <t>銀行協会を名乗って偽の電話をかけ、カードが不正に使用されているため新しくする必要があると嘘を言って被害者宅を訪れ、キャッシュカードをだまし取る。</t>
    <phoneticPr fontId="1"/>
  </si>
  <si>
    <t>午前中</t>
    <rPh sb="0" eb="3">
      <t>ゴゼンチュウ</t>
    </rPh>
    <phoneticPr fontId="1"/>
  </si>
  <si>
    <t>道場南２丁目</t>
    <rPh sb="0" eb="2">
      <t>ドウジョウ</t>
    </rPh>
    <rPh sb="2" eb="3">
      <t>ミナミ</t>
    </rPh>
    <rPh sb="4" eb="6">
      <t>チョウメ</t>
    </rPh>
    <phoneticPr fontId="1"/>
  </si>
  <si>
    <t>09月23日（金）</t>
    <rPh sb="2" eb="3">
      <t>ガツ</t>
    </rPh>
    <rPh sb="5" eb="6">
      <t>ニチ</t>
    </rPh>
    <rPh sb="7" eb="8">
      <t>キン</t>
    </rPh>
    <phoneticPr fontId="1"/>
  </si>
  <si>
    <t>09月25日（日）</t>
    <rPh sb="2" eb="3">
      <t>ガツ</t>
    </rPh>
    <rPh sb="5" eb="6">
      <t>ニチ</t>
    </rPh>
    <rPh sb="7" eb="8">
      <t>ニチ</t>
    </rPh>
    <phoneticPr fontId="1"/>
  </si>
  <si>
    <t>09月25日（日）から26日（月）</t>
    <rPh sb="2" eb="3">
      <t>ガツ</t>
    </rPh>
    <rPh sb="5" eb="6">
      <t>ニチ</t>
    </rPh>
    <rPh sb="7" eb="8">
      <t>ニチ</t>
    </rPh>
    <rPh sb="13" eb="14">
      <t>ニチ</t>
    </rPh>
    <rPh sb="15" eb="16">
      <t>ゲツ</t>
    </rPh>
    <phoneticPr fontId="1"/>
  </si>
  <si>
    <t>昼間</t>
    <rPh sb="0" eb="2">
      <t>ヒルマ</t>
    </rPh>
    <phoneticPr fontId="1"/>
  </si>
  <si>
    <t>中央3丁目</t>
    <rPh sb="0" eb="2">
      <t>チュウオウ</t>
    </rPh>
    <rPh sb="3" eb="5">
      <t>チョウメ</t>
    </rPh>
    <phoneticPr fontId="1"/>
  </si>
  <si>
    <t>亥鼻３丁目</t>
    <rPh sb="0" eb="2">
      <t>イノハナ</t>
    </rPh>
    <rPh sb="3" eb="5">
      <t>チョウメ</t>
    </rPh>
    <phoneticPr fontId="1"/>
  </si>
  <si>
    <t>09月29日（木）</t>
    <rPh sb="2" eb="3">
      <t>ガツ</t>
    </rPh>
    <rPh sb="5" eb="6">
      <t>ニチ</t>
    </rPh>
    <rPh sb="7" eb="8">
      <t>モク</t>
    </rPh>
    <phoneticPr fontId="1"/>
  </si>
  <si>
    <t>仁戸名町</t>
    <rPh sb="0" eb="4">
      <t>ニトナチョウ</t>
    </rPh>
    <phoneticPr fontId="1"/>
  </si>
  <si>
    <t>路上強盗</t>
    <rPh sb="0" eb="2">
      <t>ロジョウ</t>
    </rPh>
    <rPh sb="2" eb="4">
      <t>ゴウトウ</t>
    </rPh>
    <phoneticPr fontId="1"/>
  </si>
  <si>
    <t>10月05日（水）から06日（木）</t>
    <rPh sb="2" eb="3">
      <t>ガツ</t>
    </rPh>
    <rPh sb="5" eb="6">
      <t>ニチ</t>
    </rPh>
    <rPh sb="7" eb="8">
      <t>スイ</t>
    </rPh>
    <rPh sb="13" eb="14">
      <t>ニチ</t>
    </rPh>
    <rPh sb="15" eb="16">
      <t>モク</t>
    </rPh>
    <phoneticPr fontId="1"/>
  </si>
  <si>
    <t>夜中から深夜の間</t>
    <rPh sb="0" eb="2">
      <t>ヨナカ</t>
    </rPh>
    <rPh sb="4" eb="6">
      <t>シンヤ</t>
    </rPh>
    <rPh sb="7" eb="8">
      <t>アイダ</t>
    </rPh>
    <phoneticPr fontId="1"/>
  </si>
  <si>
    <t>花見川区</t>
    <rPh sb="0" eb="4">
      <t>ハナミガワク</t>
    </rPh>
    <phoneticPr fontId="1"/>
  </si>
  <si>
    <t>宮野木台２丁目</t>
    <rPh sb="0" eb="4">
      <t>ミヤノギダイ</t>
    </rPh>
    <rPh sb="5" eb="7">
      <t>チョウメ</t>
    </rPh>
    <phoneticPr fontId="1"/>
  </si>
  <si>
    <t>月極駐車場</t>
    <rPh sb="0" eb="2">
      <t>ツキギメ</t>
    </rPh>
    <rPh sb="2" eb="5">
      <t>チュウシャジョウ</t>
    </rPh>
    <phoneticPr fontId="1"/>
  </si>
  <si>
    <t>車上ねらい</t>
    <rPh sb="0" eb="2">
      <t>シャジョウ</t>
    </rPh>
    <phoneticPr fontId="1"/>
  </si>
  <si>
    <t>ドアの窓ガラスを割る（施錠）（未遂）</t>
    <rPh sb="3" eb="4">
      <t>マド</t>
    </rPh>
    <rPh sb="8" eb="9">
      <t>ワ</t>
    </rPh>
    <rPh sb="11" eb="13">
      <t>セジョウ</t>
    </rPh>
    <rPh sb="15" eb="17">
      <t>ミスイ</t>
    </rPh>
    <phoneticPr fontId="1"/>
  </si>
  <si>
    <t>09月30日（金）から10月05日（水）</t>
    <rPh sb="2" eb="3">
      <t>ガツ</t>
    </rPh>
    <rPh sb="5" eb="6">
      <t>ニチ</t>
    </rPh>
    <rPh sb="7" eb="8">
      <t>キン</t>
    </rPh>
    <rPh sb="13" eb="14">
      <t>ガツ</t>
    </rPh>
    <rPh sb="16" eb="17">
      <t>ニチ</t>
    </rPh>
    <rPh sb="18" eb="19">
      <t>スイ</t>
    </rPh>
    <phoneticPr fontId="1"/>
  </si>
  <si>
    <t>不明</t>
    <rPh sb="0" eb="2">
      <t>フメイ</t>
    </rPh>
    <phoneticPr fontId="1"/>
  </si>
  <si>
    <t>稲毛区</t>
    <rPh sb="0" eb="3">
      <t>イナゲク</t>
    </rPh>
    <phoneticPr fontId="1"/>
  </si>
  <si>
    <t>長沼原町</t>
    <rPh sb="0" eb="4">
      <t>ナガヌマハラチョウ</t>
    </rPh>
    <phoneticPr fontId="1"/>
  </si>
  <si>
    <t>無施錠</t>
    <rPh sb="0" eb="1">
      <t>ム</t>
    </rPh>
    <rPh sb="1" eb="3">
      <t>セジョウ</t>
    </rPh>
    <phoneticPr fontId="1"/>
  </si>
  <si>
    <t>自動車盗</t>
    <rPh sb="0" eb="3">
      <t>ジドウシャ</t>
    </rPh>
    <rPh sb="3" eb="4">
      <t>トウ</t>
    </rPh>
    <phoneticPr fontId="1"/>
  </si>
  <si>
    <t>10月07日（金）</t>
    <rPh sb="2" eb="3">
      <t>ガツ</t>
    </rPh>
    <rPh sb="5" eb="6">
      <t>ニチ</t>
    </rPh>
    <rPh sb="7" eb="8">
      <t>キン</t>
    </rPh>
    <phoneticPr fontId="1"/>
  </si>
  <si>
    <t>10月07日（金）から08日（土）</t>
    <rPh sb="2" eb="3">
      <t>ガツ</t>
    </rPh>
    <rPh sb="5" eb="6">
      <t>ニチ</t>
    </rPh>
    <rPh sb="7" eb="8">
      <t>キン</t>
    </rPh>
    <rPh sb="13" eb="14">
      <t>ニチ</t>
    </rPh>
    <rPh sb="15" eb="16">
      <t>ド</t>
    </rPh>
    <phoneticPr fontId="1"/>
  </si>
  <si>
    <t>夜のはじめ頃から明け方までの間</t>
    <rPh sb="0" eb="1">
      <t>ヨル</t>
    </rPh>
    <rPh sb="5" eb="6">
      <t>ゴロ</t>
    </rPh>
    <rPh sb="8" eb="9">
      <t>ア</t>
    </rPh>
    <rPh sb="10" eb="11">
      <t>ガタ</t>
    </rPh>
    <rPh sb="14" eb="15">
      <t>アイダ</t>
    </rPh>
    <phoneticPr fontId="1"/>
  </si>
  <si>
    <t>若葉区</t>
    <rPh sb="0" eb="3">
      <t>ワカバク</t>
    </rPh>
    <phoneticPr fontId="1"/>
  </si>
  <si>
    <t>戸建住宅敷地内</t>
    <phoneticPr fontId="1"/>
  </si>
  <si>
    <t>ドアの窓ガラスを割る（施錠）</t>
    <rPh sb="3" eb="4">
      <t>マド</t>
    </rPh>
    <rPh sb="8" eb="9">
      <t>ワ</t>
    </rPh>
    <rPh sb="11" eb="13">
      <t>セジョウ</t>
    </rPh>
    <phoneticPr fontId="1"/>
  </si>
  <si>
    <t>夜間</t>
    <rPh sb="0" eb="2">
      <t>ヤカン</t>
    </rPh>
    <phoneticPr fontId="1"/>
  </si>
  <si>
    <t>おゆみ野６丁目</t>
    <rPh sb="3" eb="4">
      <t>ノ</t>
    </rPh>
    <rPh sb="5" eb="7">
      <t>チョウメ</t>
    </rPh>
    <phoneticPr fontId="1"/>
  </si>
  <si>
    <t>運転席側の窓ガラスを割る（施錠）</t>
    <rPh sb="0" eb="3">
      <t>ウンテンセキ</t>
    </rPh>
    <rPh sb="3" eb="4">
      <t>ガワ</t>
    </rPh>
    <rPh sb="5" eb="6">
      <t>マド</t>
    </rPh>
    <rPh sb="10" eb="11">
      <t>ワ</t>
    </rPh>
    <rPh sb="13" eb="15">
      <t>セジョウ</t>
    </rPh>
    <phoneticPr fontId="1"/>
  </si>
  <si>
    <t>おゆみ野２丁目</t>
    <rPh sb="3" eb="4">
      <t>ノ</t>
    </rPh>
    <rPh sb="5" eb="7">
      <t>チョウメ</t>
    </rPh>
    <phoneticPr fontId="1"/>
  </si>
  <si>
    <t>運転席側の窓ガラスを割る（施錠）</t>
    <rPh sb="0" eb="4">
      <t>ウンテンセキガワ</t>
    </rPh>
    <rPh sb="5" eb="6">
      <t>マド</t>
    </rPh>
    <rPh sb="10" eb="11">
      <t>ワ</t>
    </rPh>
    <rPh sb="13" eb="15">
      <t>セジョウ</t>
    </rPh>
    <phoneticPr fontId="1"/>
  </si>
  <si>
    <t>おゆみ野南５丁目</t>
    <rPh sb="3" eb="5">
      <t>ノミナミ</t>
    </rPh>
    <rPh sb="6" eb="8">
      <t>チョウメ</t>
    </rPh>
    <phoneticPr fontId="1"/>
  </si>
  <si>
    <t>運転席側の窓ガラスを割る（施錠）（未遂）</t>
    <rPh sb="0" eb="4">
      <t>ウンテンセキガワ</t>
    </rPh>
    <rPh sb="5" eb="6">
      <t>マド</t>
    </rPh>
    <rPh sb="10" eb="11">
      <t>ワ</t>
    </rPh>
    <rPh sb="13" eb="15">
      <t>セジョウ</t>
    </rPh>
    <rPh sb="17" eb="19">
      <t>ミスイ</t>
    </rPh>
    <phoneticPr fontId="1"/>
  </si>
  <si>
    <t>10月10日（月）</t>
    <rPh sb="2" eb="3">
      <t>ガツ</t>
    </rPh>
    <rPh sb="5" eb="6">
      <t>ニチ</t>
    </rPh>
    <rPh sb="7" eb="8">
      <t>ゲツ</t>
    </rPh>
    <phoneticPr fontId="1"/>
  </si>
  <si>
    <t>小仲台９丁目</t>
    <rPh sb="0" eb="3">
      <t>コナカダイ</t>
    </rPh>
    <rPh sb="4" eb="6">
      <t>チョウメ</t>
    </rPh>
    <phoneticPr fontId="1"/>
  </si>
  <si>
    <t>戸建住宅</t>
    <rPh sb="0" eb="2">
      <t>コダテ</t>
    </rPh>
    <rPh sb="2" eb="4">
      <t>ジュウタク</t>
    </rPh>
    <phoneticPr fontId="1"/>
  </si>
  <si>
    <t>東武デパート・全国銀行協会・千葉県警を名乗って電話をかけ、あなたのカードが不正に使用されているので封印する必要があると嘘を言って被害者宅を訪れ、キャッシュカードが入った封筒をすり替えて盗み取る。</t>
    <phoneticPr fontId="1"/>
  </si>
  <si>
    <t>10月06日（木）</t>
    <rPh sb="2" eb="3">
      <t>ガツ</t>
    </rPh>
    <rPh sb="5" eb="6">
      <t>ニチ</t>
    </rPh>
    <rPh sb="7" eb="8">
      <t>モク</t>
    </rPh>
    <phoneticPr fontId="1"/>
  </si>
  <si>
    <t>中央区</t>
    <rPh sb="0" eb="3">
      <t>チュウオウク</t>
    </rPh>
    <phoneticPr fontId="1"/>
  </si>
  <si>
    <t>今井３丁目</t>
    <rPh sb="0" eb="2">
      <t>イマイ</t>
    </rPh>
    <rPh sb="3" eb="5">
      <t>チョウメ</t>
    </rPh>
    <phoneticPr fontId="1"/>
  </si>
  <si>
    <t>路上</t>
    <rPh sb="0" eb="2">
      <t>ロジョウ</t>
    </rPh>
    <phoneticPr fontId="1"/>
  </si>
  <si>
    <t>10月11日（火）</t>
    <rPh sb="2" eb="3">
      <t>ガツ</t>
    </rPh>
    <rPh sb="5" eb="6">
      <t>ニチ</t>
    </rPh>
    <rPh sb="7" eb="8">
      <t>カ</t>
    </rPh>
    <phoneticPr fontId="1"/>
  </si>
  <si>
    <t>昼前</t>
    <rPh sb="0" eb="2">
      <t>ヒルマエ</t>
    </rPh>
    <phoneticPr fontId="1"/>
  </si>
  <si>
    <t>轟町４丁目</t>
    <rPh sb="0" eb="2">
      <t>トドロキチョウ</t>
    </rPh>
    <rPh sb="3" eb="5">
      <t>チョウメ</t>
    </rPh>
    <phoneticPr fontId="1"/>
  </si>
  <si>
    <t>孫をかたり、会社の書類が入ったバッグが置き引きに遭い、急遽現金が必要と言って、別の男性が自宅を訪れ、現金を騙し取る。</t>
    <phoneticPr fontId="1"/>
  </si>
  <si>
    <t>昼間</t>
    <rPh sb="0" eb="2">
      <t>ヒルマ</t>
    </rPh>
    <phoneticPr fontId="1"/>
  </si>
  <si>
    <t>宮野木町</t>
    <rPh sb="0" eb="3">
      <t>ミヤノギ</t>
    </rPh>
    <rPh sb="3" eb="4">
      <t>チョウ</t>
    </rPh>
    <phoneticPr fontId="1"/>
  </si>
  <si>
    <t>大手百貨店・警察官をかたり、キャッシュカードが不正に使用されていると言って、自宅を訪れ、キャッシュカードを騙し取る。</t>
    <phoneticPr fontId="1"/>
  </si>
  <si>
    <t>作新台２丁目</t>
    <rPh sb="0" eb="3">
      <t>サクシンダイ</t>
    </rPh>
    <rPh sb="4" eb="6">
      <t>チョウメ</t>
    </rPh>
    <phoneticPr fontId="1"/>
  </si>
  <si>
    <t>戸建住宅</t>
    <rPh sb="0" eb="4">
      <t>コダテジュウタク</t>
    </rPh>
    <phoneticPr fontId="1"/>
  </si>
  <si>
    <t>空き巣</t>
    <rPh sb="0" eb="1">
      <t>ア</t>
    </rPh>
    <rPh sb="2" eb="3">
      <t>ス</t>
    </rPh>
    <phoneticPr fontId="1"/>
  </si>
  <si>
    <t>居間の窓ガラスを割り侵入（施錠）（未遂）</t>
    <rPh sb="0" eb="2">
      <t>イマ</t>
    </rPh>
    <rPh sb="3" eb="4">
      <t>マド</t>
    </rPh>
    <rPh sb="8" eb="9">
      <t>ワ</t>
    </rPh>
    <rPh sb="10" eb="12">
      <t>シンニュウ</t>
    </rPh>
    <rPh sb="13" eb="15">
      <t>セジョウ</t>
    </rPh>
    <rPh sb="17" eb="19">
      <t>ミスイ</t>
    </rPh>
    <phoneticPr fontId="1"/>
  </si>
  <si>
    <t>10月08日（土）から11日（火）</t>
    <rPh sb="2" eb="3">
      <t>ガツ</t>
    </rPh>
    <rPh sb="5" eb="6">
      <t>ニチ</t>
    </rPh>
    <rPh sb="7" eb="8">
      <t>ド</t>
    </rPh>
    <rPh sb="13" eb="14">
      <t>ニチ</t>
    </rPh>
    <rPh sb="15" eb="16">
      <t>カ</t>
    </rPh>
    <phoneticPr fontId="1"/>
  </si>
  <si>
    <t>10月11日（火）から13日（木）</t>
    <rPh sb="2" eb="3">
      <t>ガツ</t>
    </rPh>
    <rPh sb="5" eb="6">
      <t>ニチ</t>
    </rPh>
    <rPh sb="7" eb="8">
      <t>カ</t>
    </rPh>
    <rPh sb="13" eb="14">
      <t>ニチ</t>
    </rPh>
    <rPh sb="15" eb="16">
      <t>モク</t>
    </rPh>
    <phoneticPr fontId="1"/>
  </si>
  <si>
    <t>美浜区</t>
    <rPh sb="0" eb="3">
      <t>ミハマク</t>
    </rPh>
    <phoneticPr fontId="1"/>
  </si>
  <si>
    <t>集合住宅</t>
    <rPh sb="0" eb="2">
      <t>シュウゴウ</t>
    </rPh>
    <rPh sb="2" eb="4">
      <t>ジュウタク</t>
    </rPh>
    <phoneticPr fontId="1"/>
  </si>
  <si>
    <t>警察関係者を名乗って偽の電話をかけ、キャッシュカードの暗証番号を変える必要があると嘘を言って被害者宅を訪れキャッシュカードを騙し取る。</t>
    <rPh sb="0" eb="2">
      <t>ケイサツ</t>
    </rPh>
    <rPh sb="2" eb="5">
      <t>カンケイシャ</t>
    </rPh>
    <rPh sb="6" eb="8">
      <t>ナノ</t>
    </rPh>
    <rPh sb="10" eb="11">
      <t>ニセ</t>
    </rPh>
    <rPh sb="12" eb="14">
      <t>デンワ</t>
    </rPh>
    <rPh sb="27" eb="29">
      <t>アンショウ</t>
    </rPh>
    <rPh sb="29" eb="31">
      <t>バンゴウ</t>
    </rPh>
    <rPh sb="32" eb="33">
      <t>カ</t>
    </rPh>
    <rPh sb="35" eb="37">
      <t>ヒツヨウ</t>
    </rPh>
    <rPh sb="41" eb="42">
      <t>ウソ</t>
    </rPh>
    <rPh sb="43" eb="44">
      <t>イ</t>
    </rPh>
    <rPh sb="46" eb="49">
      <t>ヒガイシャ</t>
    </rPh>
    <rPh sb="49" eb="50">
      <t>タク</t>
    </rPh>
    <rPh sb="51" eb="52">
      <t>オトズ</t>
    </rPh>
    <rPh sb="62" eb="63">
      <t>ダマ</t>
    </rPh>
    <rPh sb="64" eb="65">
      <t>ト</t>
    </rPh>
    <phoneticPr fontId="1"/>
  </si>
  <si>
    <t>振り込め詐欺</t>
    <rPh sb="0" eb="1">
      <t>フ</t>
    </rPh>
    <rPh sb="2" eb="3">
      <t>コ</t>
    </rPh>
    <rPh sb="4" eb="6">
      <t>サギ</t>
    </rPh>
    <phoneticPr fontId="1"/>
  </si>
  <si>
    <t>夜のはじめ頃から朝までの間</t>
    <rPh sb="0" eb="1">
      <t>ヨル</t>
    </rPh>
    <rPh sb="5" eb="6">
      <t>ゴロ</t>
    </rPh>
    <rPh sb="8" eb="9">
      <t>アサ</t>
    </rPh>
    <rPh sb="12" eb="13">
      <t>アイダ</t>
    </rPh>
    <phoneticPr fontId="1"/>
  </si>
  <si>
    <t>原町</t>
    <rPh sb="0" eb="2">
      <t>ハラチョウ</t>
    </rPh>
    <phoneticPr fontId="1"/>
  </si>
  <si>
    <t>10月14日（金）</t>
    <rPh sb="2" eb="3">
      <t>ガツ</t>
    </rPh>
    <rPh sb="5" eb="6">
      <t>ニチ</t>
    </rPh>
    <rPh sb="7" eb="8">
      <t>キン</t>
    </rPh>
    <phoneticPr fontId="1"/>
  </si>
  <si>
    <t>花見川区</t>
    <rPh sb="0" eb="4">
      <t>ハナミガワク</t>
    </rPh>
    <phoneticPr fontId="1"/>
  </si>
  <si>
    <t>西小中台</t>
    <rPh sb="0" eb="1">
      <t>ニシ</t>
    </rPh>
    <rPh sb="1" eb="4">
      <t>コナカダイ</t>
    </rPh>
    <phoneticPr fontId="1"/>
  </si>
  <si>
    <t>集合住宅</t>
    <rPh sb="0" eb="2">
      <t>シュウゴウ</t>
    </rPh>
    <rPh sb="2" eb="4">
      <t>ジュウタク</t>
    </rPh>
    <phoneticPr fontId="1"/>
  </si>
  <si>
    <t>千葉北警察署及び財務省保安課を名乗って偽の電話をかけ、口座からお金を下ろされているのでキャッシュカードを使えないようにすると嘘を言って被害者宅を訪れ、キャッシュカードにハサミで切り込みを入れたように見せかけたうえカードが入った封筒をすり替えて盗み取る。</t>
    <rPh sb="0" eb="2">
      <t>チバ</t>
    </rPh>
    <rPh sb="2" eb="3">
      <t>キタ</t>
    </rPh>
    <rPh sb="3" eb="6">
      <t>ケイサツショ</t>
    </rPh>
    <rPh sb="6" eb="7">
      <t>オヨ</t>
    </rPh>
    <rPh sb="8" eb="11">
      <t>ザイムショウ</t>
    </rPh>
    <rPh sb="11" eb="14">
      <t>ホアンカ</t>
    </rPh>
    <rPh sb="15" eb="17">
      <t>ナノ</t>
    </rPh>
    <rPh sb="19" eb="20">
      <t>ニセ</t>
    </rPh>
    <rPh sb="21" eb="23">
      <t>デンワ</t>
    </rPh>
    <rPh sb="27" eb="29">
      <t>コウザ</t>
    </rPh>
    <rPh sb="32" eb="33">
      <t>カネ</t>
    </rPh>
    <rPh sb="34" eb="35">
      <t>オ</t>
    </rPh>
    <rPh sb="52" eb="53">
      <t>ツカ</t>
    </rPh>
    <rPh sb="62" eb="63">
      <t>ウソ</t>
    </rPh>
    <rPh sb="64" eb="65">
      <t>イ</t>
    </rPh>
    <rPh sb="67" eb="70">
      <t>ヒガイシャ</t>
    </rPh>
    <rPh sb="70" eb="71">
      <t>タク</t>
    </rPh>
    <rPh sb="72" eb="73">
      <t>オトズ</t>
    </rPh>
    <rPh sb="88" eb="89">
      <t>キ</t>
    </rPh>
    <rPh sb="90" eb="91">
      <t>コ</t>
    </rPh>
    <rPh sb="93" eb="94">
      <t>イ</t>
    </rPh>
    <rPh sb="99" eb="100">
      <t>ミ</t>
    </rPh>
    <rPh sb="110" eb="111">
      <t>ハイ</t>
    </rPh>
    <rPh sb="113" eb="115">
      <t>フウトウ</t>
    </rPh>
    <rPh sb="118" eb="119">
      <t>カ</t>
    </rPh>
    <rPh sb="121" eb="122">
      <t>ヌス</t>
    </rPh>
    <rPh sb="123" eb="124">
      <t>ト</t>
    </rPh>
    <phoneticPr fontId="1"/>
  </si>
  <si>
    <t>10月07日（金）</t>
    <rPh sb="2" eb="3">
      <t>ガツ</t>
    </rPh>
    <rPh sb="5" eb="6">
      <t>ニチ</t>
    </rPh>
    <rPh sb="7" eb="8">
      <t>キン</t>
    </rPh>
    <phoneticPr fontId="1"/>
  </si>
  <si>
    <t>稲毛区</t>
    <rPh sb="0" eb="3">
      <t>イナゲク</t>
    </rPh>
    <phoneticPr fontId="1"/>
  </si>
  <si>
    <t>小仲台1丁目</t>
    <rPh sb="0" eb="3">
      <t>コナカダイ</t>
    </rPh>
    <rPh sb="4" eb="6">
      <t>チョウメ</t>
    </rPh>
    <phoneticPr fontId="1"/>
  </si>
  <si>
    <t>警察関係者を名乗って偽の電話をかけ、キャッシュカードの暗証番号を変える必要があると嘘を言って被害者宅を訪れ、キャッシュカードを騙し取る。</t>
    <phoneticPr fontId="1"/>
  </si>
  <si>
    <t>夕方から夕方までの間</t>
    <rPh sb="0" eb="2">
      <t>ユウガタ</t>
    </rPh>
    <rPh sb="4" eb="6">
      <t>ユウガタ</t>
    </rPh>
    <rPh sb="9" eb="10">
      <t>アイダ</t>
    </rPh>
    <phoneticPr fontId="1"/>
  </si>
  <si>
    <t>美浜区</t>
    <rPh sb="0" eb="3">
      <t>ミハマク</t>
    </rPh>
    <phoneticPr fontId="1"/>
  </si>
  <si>
    <t>自動車盗</t>
    <rPh sb="0" eb="3">
      <t>ジドウシャ</t>
    </rPh>
    <rPh sb="3" eb="4">
      <t>トウ</t>
    </rPh>
    <phoneticPr fontId="1"/>
  </si>
  <si>
    <t>10月12日（水）</t>
    <rPh sb="2" eb="3">
      <t>ガツ</t>
    </rPh>
    <rPh sb="5" eb="6">
      <t>ニチ</t>
    </rPh>
    <rPh sb="7" eb="8">
      <t>スイ</t>
    </rPh>
    <phoneticPr fontId="1"/>
  </si>
  <si>
    <t>中央区</t>
    <rPh sb="0" eb="3">
      <t>チュウオウク</t>
    </rPh>
    <phoneticPr fontId="1"/>
  </si>
  <si>
    <t>松波４丁目</t>
    <rPh sb="0" eb="2">
      <t>マツナミ</t>
    </rPh>
    <rPh sb="3" eb="5">
      <t>チョウメ</t>
    </rPh>
    <phoneticPr fontId="1"/>
  </si>
  <si>
    <t>集合住宅駐輪場</t>
    <rPh sb="0" eb="2">
      <t>シュウゴウ</t>
    </rPh>
    <rPh sb="2" eb="4">
      <t>ジュウタク</t>
    </rPh>
    <rPh sb="4" eb="7">
      <t>チュウリンジョウ</t>
    </rPh>
    <phoneticPr fontId="1"/>
  </si>
  <si>
    <t>駐輪中の自転車の前かごから窃取</t>
    <rPh sb="0" eb="3">
      <t>チュウリンチュウ</t>
    </rPh>
    <rPh sb="4" eb="7">
      <t>ジテンシャ</t>
    </rPh>
    <rPh sb="8" eb="9">
      <t>マエ</t>
    </rPh>
    <rPh sb="13" eb="15">
      <t>セッシュ</t>
    </rPh>
    <phoneticPr fontId="1"/>
  </si>
  <si>
    <t>車上ねらい</t>
    <rPh sb="0" eb="2">
      <t>シャジョウ</t>
    </rPh>
    <phoneticPr fontId="1"/>
  </si>
  <si>
    <t>10月16日（日）</t>
    <rPh sb="2" eb="3">
      <t>ガツ</t>
    </rPh>
    <rPh sb="5" eb="6">
      <t>ニチ</t>
    </rPh>
    <rPh sb="7" eb="8">
      <t>ニチ</t>
    </rPh>
    <phoneticPr fontId="1"/>
  </si>
  <si>
    <t>未明</t>
    <rPh sb="0" eb="2">
      <t>ミメイ</t>
    </rPh>
    <phoneticPr fontId="1"/>
  </si>
  <si>
    <t>村田町</t>
    <rPh sb="0" eb="3">
      <t>ムラタチョウ</t>
    </rPh>
    <phoneticPr fontId="1"/>
  </si>
  <si>
    <t>ドアの窓ガラスを割る（施錠）</t>
    <rPh sb="3" eb="4">
      <t>マド</t>
    </rPh>
    <rPh sb="8" eb="9">
      <t>ワ</t>
    </rPh>
    <rPh sb="11" eb="13">
      <t>セジョウ</t>
    </rPh>
    <phoneticPr fontId="1"/>
  </si>
  <si>
    <t>10月17日（月）</t>
    <rPh sb="2" eb="3">
      <t>ガツ</t>
    </rPh>
    <rPh sb="5" eb="6">
      <t>ニチ</t>
    </rPh>
    <rPh sb="7" eb="8">
      <t>ゲツ</t>
    </rPh>
    <phoneticPr fontId="1"/>
  </si>
  <si>
    <t>小仲台６丁目</t>
    <rPh sb="0" eb="3">
      <t>コナカダイ</t>
    </rPh>
    <rPh sb="4" eb="6">
      <t>チョウメ</t>
    </rPh>
    <phoneticPr fontId="1"/>
  </si>
  <si>
    <t>路上</t>
    <rPh sb="0" eb="2">
      <t>ロジョウ</t>
    </rPh>
    <phoneticPr fontId="1"/>
  </si>
  <si>
    <t>無施錠</t>
    <rPh sb="0" eb="1">
      <t>ム</t>
    </rPh>
    <rPh sb="1" eb="3">
      <t>セジョウ</t>
    </rPh>
    <phoneticPr fontId="1"/>
  </si>
  <si>
    <t>10月18日（火）</t>
    <rPh sb="2" eb="3">
      <t>ガツ</t>
    </rPh>
    <rPh sb="5" eb="6">
      <t>ニチ</t>
    </rPh>
    <rPh sb="7" eb="8">
      <t>カ</t>
    </rPh>
    <phoneticPr fontId="1"/>
  </si>
  <si>
    <t>昼間</t>
    <rPh sb="0" eb="2">
      <t>ヒルマ</t>
    </rPh>
    <phoneticPr fontId="1"/>
  </si>
  <si>
    <t>道場北１丁目</t>
    <rPh sb="0" eb="2">
      <t>ドウジョウ</t>
    </rPh>
    <rPh sb="2" eb="3">
      <t>キタ</t>
    </rPh>
    <rPh sb="4" eb="6">
      <t>チョウメ</t>
    </rPh>
    <phoneticPr fontId="1"/>
  </si>
  <si>
    <t>無施錠の掃き出し窓から侵入</t>
    <rPh sb="0" eb="1">
      <t>ム</t>
    </rPh>
    <rPh sb="1" eb="3">
      <t>セジョウ</t>
    </rPh>
    <rPh sb="4" eb="5">
      <t>ハ</t>
    </rPh>
    <rPh sb="6" eb="7">
      <t>ダ</t>
    </rPh>
    <rPh sb="8" eb="9">
      <t>マド</t>
    </rPh>
    <rPh sb="11" eb="13">
      <t>シンニュウ</t>
    </rPh>
    <phoneticPr fontId="1"/>
  </si>
  <si>
    <t>空き巣</t>
    <rPh sb="0" eb="1">
      <t>ア</t>
    </rPh>
    <rPh sb="2" eb="3">
      <t>ス</t>
    </rPh>
    <phoneticPr fontId="1"/>
  </si>
  <si>
    <t>10月21日（金）</t>
    <rPh sb="2" eb="3">
      <t>ガツ</t>
    </rPh>
    <rPh sb="5" eb="6">
      <t>ニチ</t>
    </rPh>
    <rPh sb="7" eb="8">
      <t>キン</t>
    </rPh>
    <phoneticPr fontId="1"/>
  </si>
  <si>
    <t>朝</t>
    <rPh sb="0" eb="1">
      <t>アサ</t>
    </rPh>
    <phoneticPr fontId="1"/>
  </si>
  <si>
    <t>若葉区</t>
    <rPh sb="0" eb="3">
      <t>ワカバク</t>
    </rPh>
    <phoneticPr fontId="1"/>
  </si>
  <si>
    <t>大宮町</t>
    <rPh sb="0" eb="3">
      <t>オオミヤチョウ</t>
    </rPh>
    <phoneticPr fontId="1"/>
  </si>
  <si>
    <t>無施錠でエンジンをかけたまま駐車中</t>
    <rPh sb="0" eb="1">
      <t>ム</t>
    </rPh>
    <rPh sb="1" eb="3">
      <t>セジョウ</t>
    </rPh>
    <rPh sb="14" eb="17">
      <t>チュウシャチュウ</t>
    </rPh>
    <phoneticPr fontId="1"/>
  </si>
  <si>
    <t>10月25日（火）</t>
    <rPh sb="2" eb="3">
      <t>ガツ</t>
    </rPh>
    <rPh sb="5" eb="6">
      <t>ニチ</t>
    </rPh>
    <rPh sb="7" eb="8">
      <t>カ</t>
    </rPh>
    <phoneticPr fontId="1"/>
  </si>
  <si>
    <t>夕方</t>
    <rPh sb="0" eb="2">
      <t>ユウガタ</t>
    </rPh>
    <phoneticPr fontId="1"/>
  </si>
  <si>
    <t>桜木１丁目</t>
    <rPh sb="0" eb="2">
      <t>サクラギ</t>
    </rPh>
    <rPh sb="3" eb="5">
      <t>チョウメ</t>
    </rPh>
    <phoneticPr fontId="1"/>
  </si>
  <si>
    <t>自転車の前かごからバッグを盗む</t>
    <rPh sb="0" eb="3">
      <t>ジテンシャ</t>
    </rPh>
    <rPh sb="4" eb="5">
      <t>マエ</t>
    </rPh>
    <rPh sb="13" eb="14">
      <t>ヌス</t>
    </rPh>
    <phoneticPr fontId="1"/>
  </si>
  <si>
    <t>10月26日（水）から27日（木）</t>
    <rPh sb="2" eb="3">
      <t>ガツ</t>
    </rPh>
    <rPh sb="5" eb="6">
      <t>ニチ</t>
    </rPh>
    <rPh sb="7" eb="8">
      <t>スイ</t>
    </rPh>
    <rPh sb="13" eb="14">
      <t>ニチ</t>
    </rPh>
    <rPh sb="15" eb="16">
      <t>モク</t>
    </rPh>
    <phoneticPr fontId="1"/>
  </si>
  <si>
    <t>夜のはじめ頃から明け方までの間</t>
    <rPh sb="0" eb="1">
      <t>ヨル</t>
    </rPh>
    <rPh sb="5" eb="6">
      <t>ゴロ</t>
    </rPh>
    <rPh sb="8" eb="9">
      <t>ア</t>
    </rPh>
    <rPh sb="10" eb="11">
      <t>ガタ</t>
    </rPh>
    <rPh sb="14" eb="15">
      <t>アイダ</t>
    </rPh>
    <phoneticPr fontId="1"/>
  </si>
  <si>
    <t>桜木北３丁目</t>
    <rPh sb="0" eb="2">
      <t>サクラギ</t>
    </rPh>
    <rPh sb="2" eb="3">
      <t>キタ</t>
    </rPh>
    <rPh sb="4" eb="6">
      <t>チョウメ</t>
    </rPh>
    <phoneticPr fontId="1"/>
  </si>
  <si>
    <t>10月22日（土）</t>
    <rPh sb="2" eb="3">
      <t>ガツ</t>
    </rPh>
    <rPh sb="5" eb="6">
      <t>ニチ</t>
    </rPh>
    <rPh sb="7" eb="8">
      <t>ド</t>
    </rPh>
    <phoneticPr fontId="1"/>
  </si>
  <si>
    <t>昼前</t>
    <rPh sb="0" eb="2">
      <t>ヒルマエ</t>
    </rPh>
    <phoneticPr fontId="1"/>
  </si>
  <si>
    <t>戸建住宅</t>
    <rPh sb="0" eb="2">
      <t>コダテ</t>
    </rPh>
    <rPh sb="2" eb="4">
      <t>ジュウタク</t>
    </rPh>
    <phoneticPr fontId="1"/>
  </si>
  <si>
    <t>稲毛区役所及び千葉銀行を名乗って偽の電話をかけ、医療費の還付金の手続きができると言ってＡＴＭに誘導し、言うがままに操作させて預金を振り込ませる。</t>
    <phoneticPr fontId="1"/>
  </si>
  <si>
    <t>10月27日（木）</t>
    <rPh sb="2" eb="3">
      <t>ガツ</t>
    </rPh>
    <rPh sb="5" eb="6">
      <t>ニチ</t>
    </rPh>
    <rPh sb="7" eb="8">
      <t>モク</t>
    </rPh>
    <phoneticPr fontId="1"/>
  </si>
  <si>
    <t>赤井町</t>
    <rPh sb="0" eb="2">
      <t>アカイ</t>
    </rPh>
    <rPh sb="2" eb="3">
      <t>チョウ</t>
    </rPh>
    <phoneticPr fontId="1"/>
  </si>
  <si>
    <t>戸建住宅</t>
    <rPh sb="0" eb="2">
      <t>コダテ</t>
    </rPh>
    <phoneticPr fontId="1"/>
  </si>
  <si>
    <t>ガラス戸を割り室内に侵入</t>
    <rPh sb="3" eb="4">
      <t>ド</t>
    </rPh>
    <rPh sb="5" eb="6">
      <t>ワ</t>
    </rPh>
    <rPh sb="7" eb="9">
      <t>シツナイ</t>
    </rPh>
    <rPh sb="10" eb="12">
      <t>シンニュウ</t>
    </rPh>
    <phoneticPr fontId="1"/>
  </si>
  <si>
    <t>10月29日（土）</t>
    <rPh sb="2" eb="3">
      <t>ガツ</t>
    </rPh>
    <rPh sb="5" eb="6">
      <t>ニチ</t>
    </rPh>
    <rPh sb="7" eb="8">
      <t>ド</t>
    </rPh>
    <phoneticPr fontId="1"/>
  </si>
  <si>
    <t>白旗２丁目</t>
    <rPh sb="0" eb="2">
      <t>シラハタ</t>
    </rPh>
    <rPh sb="3" eb="5">
      <t>チョウメ</t>
    </rPh>
    <phoneticPr fontId="1"/>
  </si>
  <si>
    <t>無施錠の窓から室内に侵入</t>
    <rPh sb="0" eb="1">
      <t>ム</t>
    </rPh>
    <rPh sb="1" eb="3">
      <t>セジョウ</t>
    </rPh>
    <rPh sb="4" eb="5">
      <t>マド</t>
    </rPh>
    <rPh sb="7" eb="9">
      <t>シツナイ</t>
    </rPh>
    <rPh sb="10" eb="12">
      <t>シンニュウ</t>
    </rPh>
    <phoneticPr fontId="1"/>
  </si>
  <si>
    <t>10月30日（日）</t>
    <rPh sb="2" eb="3">
      <t>ガツ</t>
    </rPh>
    <rPh sb="5" eb="6">
      <t>ニチ</t>
    </rPh>
    <rPh sb="7" eb="8">
      <t>ニチ</t>
    </rPh>
    <phoneticPr fontId="1"/>
  </si>
  <si>
    <t>午前中</t>
    <rPh sb="0" eb="3">
      <t>ゴゼンチュウ</t>
    </rPh>
    <phoneticPr fontId="1"/>
  </si>
  <si>
    <t>祐光３丁目</t>
    <rPh sb="0" eb="2">
      <t>ユウコウ</t>
    </rPh>
    <rPh sb="3" eb="5">
      <t>チョウメ</t>
    </rPh>
    <phoneticPr fontId="1"/>
  </si>
  <si>
    <t>店舗駐輪場</t>
    <rPh sb="0" eb="2">
      <t>テンポ</t>
    </rPh>
    <rPh sb="2" eb="5">
      <t>チュウリンジョウ</t>
    </rPh>
    <phoneticPr fontId="1"/>
  </si>
  <si>
    <t>駐輪中の自転車前かごから荷物を窃取</t>
    <rPh sb="0" eb="3">
      <t>チュウリンチュウ</t>
    </rPh>
    <rPh sb="4" eb="7">
      <t>ジテンシャ</t>
    </rPh>
    <rPh sb="7" eb="8">
      <t>マエ</t>
    </rPh>
    <rPh sb="12" eb="14">
      <t>ニモツ</t>
    </rPh>
    <rPh sb="15" eb="17">
      <t>セッシュ</t>
    </rPh>
    <phoneticPr fontId="1"/>
  </si>
  <si>
    <t>10月28日（金）</t>
    <rPh sb="2" eb="3">
      <t>ガツ</t>
    </rPh>
    <rPh sb="5" eb="6">
      <t>ニチ</t>
    </rPh>
    <rPh sb="7" eb="8">
      <t>キン</t>
    </rPh>
    <phoneticPr fontId="1"/>
  </si>
  <si>
    <t>穴川３丁目</t>
    <rPh sb="0" eb="2">
      <t>アナガワ</t>
    </rPh>
    <rPh sb="3" eb="5">
      <t>チョウメ</t>
    </rPh>
    <phoneticPr fontId="1"/>
  </si>
  <si>
    <t>警察騙り。被害に遭っていると言って自宅を訪れ、キャッシュカードを騙し取る。</t>
    <phoneticPr fontId="1"/>
  </si>
  <si>
    <t>10月31日（月）</t>
    <rPh sb="2" eb="3">
      <t>ガツ</t>
    </rPh>
    <rPh sb="5" eb="6">
      <t>ニチ</t>
    </rPh>
    <rPh sb="7" eb="8">
      <t>ゲツ</t>
    </rPh>
    <phoneticPr fontId="1"/>
  </si>
  <si>
    <t>朝から昼までの間</t>
    <rPh sb="0" eb="1">
      <t>アサ</t>
    </rPh>
    <rPh sb="3" eb="4">
      <t>ヒル</t>
    </rPh>
    <rPh sb="7" eb="8">
      <t>アイダ</t>
    </rPh>
    <phoneticPr fontId="1"/>
  </si>
  <si>
    <t>長沼長</t>
    <rPh sb="0" eb="2">
      <t>ナガヌマ</t>
    </rPh>
    <rPh sb="2" eb="3">
      <t>チョウ</t>
    </rPh>
    <phoneticPr fontId="1"/>
  </si>
  <si>
    <t>店舗駐車場</t>
    <rPh sb="0" eb="2">
      <t>テンポ</t>
    </rPh>
    <rPh sb="2" eb="5">
      <t>チュウシャジョウ</t>
    </rPh>
    <phoneticPr fontId="1"/>
  </si>
  <si>
    <t>普通貨物自動車の荷台から</t>
    <rPh sb="0" eb="2">
      <t>フツウ</t>
    </rPh>
    <rPh sb="2" eb="4">
      <t>カモツ</t>
    </rPh>
    <rPh sb="4" eb="7">
      <t>ジドウシャ</t>
    </rPh>
    <rPh sb="8" eb="10">
      <t>ニダイ</t>
    </rPh>
    <phoneticPr fontId="1"/>
  </si>
  <si>
    <t>不明</t>
    <rPh sb="0" eb="2">
      <t>フメイ</t>
    </rPh>
    <phoneticPr fontId="1"/>
  </si>
  <si>
    <t>新浜町</t>
    <rPh sb="0" eb="3">
      <t>ニイハマチョウ</t>
    </rPh>
    <phoneticPr fontId="1"/>
  </si>
  <si>
    <t>会社敷地内</t>
    <rPh sb="0" eb="2">
      <t>カイシャ</t>
    </rPh>
    <rPh sb="2" eb="4">
      <t>シキチ</t>
    </rPh>
    <rPh sb="4" eb="5">
      <t>ナイ</t>
    </rPh>
    <phoneticPr fontId="1"/>
  </si>
  <si>
    <t>11月01日（火）</t>
    <rPh sb="2" eb="3">
      <t>ガツ</t>
    </rPh>
    <rPh sb="5" eb="6">
      <t>ニチ</t>
    </rPh>
    <rPh sb="7" eb="8">
      <t>カ</t>
    </rPh>
    <phoneticPr fontId="1"/>
  </si>
  <si>
    <t>不明</t>
    <rPh sb="0" eb="2">
      <t>フメイ</t>
    </rPh>
    <phoneticPr fontId="1"/>
  </si>
  <si>
    <t>中央区</t>
    <rPh sb="0" eb="3">
      <t>チュウオウク</t>
    </rPh>
    <phoneticPr fontId="1"/>
  </si>
  <si>
    <t>矢作町</t>
    <rPh sb="0" eb="3">
      <t>ヤハギチョウ</t>
    </rPh>
    <phoneticPr fontId="1"/>
  </si>
  <si>
    <t>月極駐車場</t>
    <rPh sb="0" eb="2">
      <t>ツキギメ</t>
    </rPh>
    <rPh sb="2" eb="5">
      <t>チュウシャジョウ</t>
    </rPh>
    <phoneticPr fontId="1"/>
  </si>
  <si>
    <t>完全施錠で駐車中、積載物を駐車場に残し盗難被害</t>
    <rPh sb="0" eb="2">
      <t>カンゼン</t>
    </rPh>
    <rPh sb="2" eb="4">
      <t>セジョウ</t>
    </rPh>
    <rPh sb="5" eb="8">
      <t>チュウシャチュウ</t>
    </rPh>
    <rPh sb="9" eb="12">
      <t>セキサイブツ</t>
    </rPh>
    <rPh sb="13" eb="16">
      <t>チュウシャジョウ</t>
    </rPh>
    <rPh sb="17" eb="18">
      <t>ノコ</t>
    </rPh>
    <rPh sb="19" eb="21">
      <t>トウナン</t>
    </rPh>
    <rPh sb="21" eb="23">
      <t>ヒガイ</t>
    </rPh>
    <phoneticPr fontId="1"/>
  </si>
  <si>
    <t>11月04日（金）</t>
    <rPh sb="2" eb="3">
      <t>ガツ</t>
    </rPh>
    <rPh sb="5" eb="6">
      <t>ニチ</t>
    </rPh>
    <rPh sb="7" eb="8">
      <t>キン</t>
    </rPh>
    <phoneticPr fontId="1"/>
  </si>
  <si>
    <t>朝から夕方にかけて</t>
    <rPh sb="0" eb="1">
      <t>アサ</t>
    </rPh>
    <rPh sb="3" eb="5">
      <t>ユウガタ</t>
    </rPh>
    <phoneticPr fontId="1"/>
  </si>
  <si>
    <t>末広２丁目</t>
    <rPh sb="0" eb="2">
      <t>スエヒロ</t>
    </rPh>
    <rPh sb="3" eb="5">
      <t>チョウメ</t>
    </rPh>
    <phoneticPr fontId="1"/>
  </si>
  <si>
    <t>コインパーキング</t>
    <phoneticPr fontId="1"/>
  </si>
  <si>
    <t>完全施錠で駐車中に盗難被害</t>
    <rPh sb="0" eb="2">
      <t>カンゼン</t>
    </rPh>
    <rPh sb="2" eb="4">
      <t>セジョウ</t>
    </rPh>
    <rPh sb="5" eb="8">
      <t>チュウシャチュウ</t>
    </rPh>
    <rPh sb="9" eb="11">
      <t>トウナン</t>
    </rPh>
    <rPh sb="11" eb="13">
      <t>ヒガイ</t>
    </rPh>
    <phoneticPr fontId="1"/>
  </si>
  <si>
    <t>自動車盗</t>
    <rPh sb="0" eb="3">
      <t>ジドウシャ</t>
    </rPh>
    <rPh sb="3" eb="4">
      <t>トウ</t>
    </rPh>
    <phoneticPr fontId="1"/>
  </si>
  <si>
    <t>11月03日（木）から07日（月）</t>
    <rPh sb="2" eb="3">
      <t>ガツ</t>
    </rPh>
    <rPh sb="5" eb="6">
      <t>ニチ</t>
    </rPh>
    <rPh sb="7" eb="8">
      <t>モク</t>
    </rPh>
    <rPh sb="13" eb="14">
      <t>ニチ</t>
    </rPh>
    <rPh sb="15" eb="16">
      <t>ゲツ</t>
    </rPh>
    <phoneticPr fontId="1"/>
  </si>
  <si>
    <t>稲毛区</t>
    <rPh sb="0" eb="3">
      <t>イナゲク</t>
    </rPh>
    <phoneticPr fontId="1"/>
  </si>
  <si>
    <t>長沼原町</t>
    <rPh sb="0" eb="4">
      <t>ナガヌマハラチョウ</t>
    </rPh>
    <phoneticPr fontId="1"/>
  </si>
  <si>
    <t>会社敷地内</t>
    <rPh sb="0" eb="2">
      <t>カイシャ</t>
    </rPh>
    <rPh sb="2" eb="4">
      <t>シキチ</t>
    </rPh>
    <rPh sb="4" eb="5">
      <t>ナイ</t>
    </rPh>
    <phoneticPr fontId="1"/>
  </si>
  <si>
    <t>中型貨物自動車　無施錠</t>
    <rPh sb="0" eb="2">
      <t>チュウガタ</t>
    </rPh>
    <rPh sb="2" eb="4">
      <t>カモツ</t>
    </rPh>
    <rPh sb="4" eb="7">
      <t>ジドウシャ</t>
    </rPh>
    <rPh sb="8" eb="9">
      <t>ム</t>
    </rPh>
    <rPh sb="9" eb="11">
      <t>セジョウ</t>
    </rPh>
    <phoneticPr fontId="1"/>
  </si>
  <si>
    <t>11月08日（火）</t>
    <rPh sb="2" eb="3">
      <t>ガツ</t>
    </rPh>
    <rPh sb="5" eb="6">
      <t>ニチ</t>
    </rPh>
    <rPh sb="7" eb="8">
      <t>カ</t>
    </rPh>
    <phoneticPr fontId="1"/>
  </si>
  <si>
    <t>花見川区</t>
    <rPh sb="0" eb="4">
      <t>ハナミガワク</t>
    </rPh>
    <phoneticPr fontId="1"/>
  </si>
  <si>
    <t>花見川</t>
    <rPh sb="0" eb="3">
      <t>ハナミガワ</t>
    </rPh>
    <phoneticPr fontId="1"/>
  </si>
  <si>
    <t>集合住宅及びATM</t>
    <rPh sb="0" eb="2">
      <t>シュウゴウ</t>
    </rPh>
    <rPh sb="2" eb="4">
      <t>ジュウタク</t>
    </rPh>
    <rPh sb="4" eb="5">
      <t>オヨ</t>
    </rPh>
    <phoneticPr fontId="1"/>
  </si>
  <si>
    <t>区役所職員を騙り、保険料の還付金があると言ってATMに誘導し、操作させて送金させる。</t>
    <rPh sb="0" eb="3">
      <t>クヤクショ</t>
    </rPh>
    <rPh sb="3" eb="5">
      <t>ショクイン</t>
    </rPh>
    <rPh sb="6" eb="7">
      <t>カタ</t>
    </rPh>
    <rPh sb="9" eb="12">
      <t>ホケンリョウ</t>
    </rPh>
    <rPh sb="13" eb="16">
      <t>カンプキン</t>
    </rPh>
    <rPh sb="20" eb="21">
      <t>イ</t>
    </rPh>
    <rPh sb="27" eb="29">
      <t>ユウドウ</t>
    </rPh>
    <rPh sb="31" eb="33">
      <t>ソウサ</t>
    </rPh>
    <rPh sb="36" eb="38">
      <t>ソウキン</t>
    </rPh>
    <phoneticPr fontId="1"/>
  </si>
  <si>
    <t>振り込め詐欺</t>
    <rPh sb="0" eb="1">
      <t>フ</t>
    </rPh>
    <rPh sb="2" eb="3">
      <t>コ</t>
    </rPh>
    <rPh sb="4" eb="6">
      <t>サギ</t>
    </rPh>
    <phoneticPr fontId="1"/>
  </si>
  <si>
    <t>11月02日（水）</t>
    <rPh sb="2" eb="3">
      <t>ガツ</t>
    </rPh>
    <rPh sb="5" eb="6">
      <t>ニチ</t>
    </rPh>
    <rPh sb="7" eb="8">
      <t>スイ</t>
    </rPh>
    <phoneticPr fontId="1"/>
  </si>
  <si>
    <t>祐光２丁目</t>
    <rPh sb="0" eb="2">
      <t>ユウコウ</t>
    </rPh>
    <rPh sb="3" eb="5">
      <t>チョウメ</t>
    </rPh>
    <phoneticPr fontId="1"/>
  </si>
  <si>
    <t>路上</t>
    <rPh sb="0" eb="2">
      <t>ロジョウ</t>
    </rPh>
    <phoneticPr fontId="1"/>
  </si>
  <si>
    <t>駐輪中の自転車の前かごから手提げバッグを窃取したもの</t>
    <rPh sb="0" eb="3">
      <t>チュウリンチュウ</t>
    </rPh>
    <rPh sb="4" eb="7">
      <t>ジテンシャ</t>
    </rPh>
    <rPh sb="8" eb="9">
      <t>マエ</t>
    </rPh>
    <rPh sb="13" eb="15">
      <t>テサ</t>
    </rPh>
    <rPh sb="20" eb="22">
      <t>セッシュ</t>
    </rPh>
    <phoneticPr fontId="1"/>
  </si>
  <si>
    <t>車上ねらい</t>
    <rPh sb="0" eb="2">
      <t>シャジョウ</t>
    </rPh>
    <phoneticPr fontId="1"/>
  </si>
  <si>
    <t>11月12日（土）</t>
    <rPh sb="2" eb="3">
      <t>ガツ</t>
    </rPh>
    <rPh sb="5" eb="6">
      <t>ニチ</t>
    </rPh>
    <rPh sb="7" eb="8">
      <t>ド</t>
    </rPh>
    <phoneticPr fontId="1"/>
  </si>
  <si>
    <t>未明</t>
    <rPh sb="0" eb="2">
      <t>ミメイ</t>
    </rPh>
    <phoneticPr fontId="1"/>
  </si>
  <si>
    <t>小中台町</t>
    <rPh sb="0" eb="4">
      <t>コナカダイチョウ</t>
    </rPh>
    <phoneticPr fontId="1"/>
  </si>
  <si>
    <t>集合住宅</t>
    <rPh sb="0" eb="2">
      <t>シュウゴウ</t>
    </rPh>
    <rPh sb="2" eb="4">
      <t>ジュウタク</t>
    </rPh>
    <phoneticPr fontId="1"/>
  </si>
  <si>
    <t>忍び込み</t>
    <rPh sb="0" eb="1">
      <t>シノ</t>
    </rPh>
    <rPh sb="2" eb="3">
      <t>コ</t>
    </rPh>
    <phoneticPr fontId="1"/>
  </si>
  <si>
    <t>夕方</t>
    <rPh sb="0" eb="2">
      <t>ユウガタ</t>
    </rPh>
    <phoneticPr fontId="1"/>
  </si>
  <si>
    <t>小仲台１丁目</t>
    <rPh sb="0" eb="3">
      <t>コナカダイ</t>
    </rPh>
    <rPh sb="4" eb="6">
      <t>チョウメ</t>
    </rPh>
    <phoneticPr fontId="1"/>
  </si>
  <si>
    <t>区役所を名乗って偽の電話をかけ、医療費の還付金があると嘘を言ってATMに誘導し、言うがままに操作せて送金させる。</t>
    <rPh sb="0" eb="3">
      <t>クヤクショ</t>
    </rPh>
    <rPh sb="4" eb="6">
      <t>ナノ</t>
    </rPh>
    <rPh sb="8" eb="9">
      <t>ニセ</t>
    </rPh>
    <rPh sb="10" eb="12">
      <t>デンワ</t>
    </rPh>
    <rPh sb="16" eb="19">
      <t>イリョウヒ</t>
    </rPh>
    <rPh sb="20" eb="23">
      <t>カンプキン</t>
    </rPh>
    <rPh sb="27" eb="28">
      <t>ウソ</t>
    </rPh>
    <rPh sb="29" eb="30">
      <t>イ</t>
    </rPh>
    <rPh sb="36" eb="38">
      <t>ユウドウ</t>
    </rPh>
    <rPh sb="40" eb="41">
      <t>イ</t>
    </rPh>
    <rPh sb="46" eb="48">
      <t>ソウサ</t>
    </rPh>
    <rPh sb="50" eb="52">
      <t>ソウキン</t>
    </rPh>
    <phoneticPr fontId="1"/>
  </si>
  <si>
    <t>11月09日（水）</t>
    <rPh sb="2" eb="3">
      <t>ガツ</t>
    </rPh>
    <rPh sb="5" eb="6">
      <t>ニチ</t>
    </rPh>
    <rPh sb="7" eb="8">
      <t>スイ</t>
    </rPh>
    <phoneticPr fontId="1"/>
  </si>
  <si>
    <t>美浜区</t>
    <rPh sb="0" eb="3">
      <t>ミハマク</t>
    </rPh>
    <phoneticPr fontId="1"/>
  </si>
  <si>
    <t>真砂１丁目</t>
    <rPh sb="0" eb="2">
      <t>マサゴ</t>
    </rPh>
    <rPh sb="3" eb="5">
      <t>チョウメ</t>
    </rPh>
    <phoneticPr fontId="1"/>
  </si>
  <si>
    <t>郵便局・千葉西警察署・銀行協会を名乗って偽の電話をかけ、カードを交換する必要があると嘘を言って被害者宅を訪れ、キャッシュカードをだまし取る。</t>
    <phoneticPr fontId="1"/>
  </si>
  <si>
    <t>ＪＲ遺失物係及び被害者の息子を名乗って偽の電話をかけ、息子が会社の書類をなくしてお金が必要と嘘を言い、子の部下を名乗る者が被害者宅を訪れて現金をだまし取る。</t>
    <phoneticPr fontId="1"/>
  </si>
  <si>
    <t>東武デパート・全国銀行協会・警察を名乗って偽の電話をかけ、キャッシュカードが被害に遭わないように保管する必要があると嘘を言って被害者宅を訪れ、キャッシュカードを入れた封筒をすり替えて盗み取る。</t>
    <phoneticPr fontId="1"/>
  </si>
  <si>
    <t>11月11日（金）</t>
    <rPh sb="2" eb="3">
      <t>ガツ</t>
    </rPh>
    <rPh sb="5" eb="6">
      <t>ニチ</t>
    </rPh>
    <rPh sb="7" eb="8">
      <t>キン</t>
    </rPh>
    <phoneticPr fontId="1"/>
  </si>
  <si>
    <t>幕張西１丁目</t>
    <rPh sb="0" eb="2">
      <t>マクハリ</t>
    </rPh>
    <rPh sb="2" eb="3">
      <t>ニシ</t>
    </rPh>
    <rPh sb="4" eb="6">
      <t>チョウメ</t>
    </rPh>
    <phoneticPr fontId="1"/>
  </si>
  <si>
    <t>午前中</t>
    <rPh sb="0" eb="3">
      <t>ゴゼンチュウ</t>
    </rPh>
    <phoneticPr fontId="1"/>
  </si>
  <si>
    <t>星久喜町</t>
    <rPh sb="0" eb="1">
      <t>ホシ</t>
    </rPh>
    <rPh sb="1" eb="3">
      <t>クキ</t>
    </rPh>
    <rPh sb="3" eb="4">
      <t>マチ</t>
    </rPh>
    <phoneticPr fontId="1"/>
  </si>
  <si>
    <t>店舗敷地内</t>
    <rPh sb="0" eb="2">
      <t>テンポ</t>
    </rPh>
    <rPh sb="2" eb="4">
      <t>シキチ</t>
    </rPh>
    <rPh sb="4" eb="5">
      <t>ナイ</t>
    </rPh>
    <phoneticPr fontId="1"/>
  </si>
  <si>
    <t>駐輪中の自転車の前かごから荷物を窃取したもの</t>
    <rPh sb="0" eb="3">
      <t>チュウリンチュウ</t>
    </rPh>
    <rPh sb="4" eb="7">
      <t>ジテンシャ</t>
    </rPh>
    <rPh sb="8" eb="9">
      <t>マエ</t>
    </rPh>
    <rPh sb="13" eb="15">
      <t>ニモツ</t>
    </rPh>
    <rPh sb="16" eb="18">
      <t>セッシュ</t>
    </rPh>
    <phoneticPr fontId="1"/>
  </si>
  <si>
    <t>11月17日（木）</t>
    <rPh sb="2" eb="3">
      <t>ガツ</t>
    </rPh>
    <rPh sb="5" eb="6">
      <t>ニチ</t>
    </rPh>
    <rPh sb="7" eb="8">
      <t>モク</t>
    </rPh>
    <phoneticPr fontId="1"/>
  </si>
  <si>
    <t>朝</t>
    <rPh sb="0" eb="1">
      <t>アサ</t>
    </rPh>
    <phoneticPr fontId="1"/>
  </si>
  <si>
    <t>若葉区</t>
    <rPh sb="0" eb="3">
      <t>ワカバク</t>
    </rPh>
    <phoneticPr fontId="1"/>
  </si>
  <si>
    <t>高根町</t>
    <rPh sb="0" eb="3">
      <t>タカネチョウ</t>
    </rPh>
    <phoneticPr fontId="1"/>
  </si>
  <si>
    <t>歩道上</t>
    <phoneticPr fontId="1"/>
  </si>
  <si>
    <t>原動機付自転車のステップ上に置いていたバッグが盗難被害</t>
    <rPh sb="0" eb="3">
      <t>ゲンドウキ</t>
    </rPh>
    <rPh sb="3" eb="4">
      <t>ツキ</t>
    </rPh>
    <rPh sb="4" eb="7">
      <t>ジテンシャ</t>
    </rPh>
    <rPh sb="12" eb="13">
      <t>ジョウ</t>
    </rPh>
    <rPh sb="14" eb="15">
      <t>オ</t>
    </rPh>
    <rPh sb="23" eb="25">
      <t>トウナン</t>
    </rPh>
    <rPh sb="25" eb="27">
      <t>ヒガイ</t>
    </rPh>
    <phoneticPr fontId="1"/>
  </si>
  <si>
    <t>11月16日（水）</t>
    <rPh sb="2" eb="3">
      <t>ガツ</t>
    </rPh>
    <rPh sb="5" eb="6">
      <t>ニチ</t>
    </rPh>
    <rPh sb="7" eb="8">
      <t>スイ</t>
    </rPh>
    <phoneticPr fontId="1"/>
  </si>
  <si>
    <t>浜野町</t>
    <rPh sb="0" eb="3">
      <t>ハマノチョウ</t>
    </rPh>
    <phoneticPr fontId="1"/>
  </si>
  <si>
    <t>戸建住宅敷地内</t>
    <rPh sb="0" eb="2">
      <t>コダテ</t>
    </rPh>
    <rPh sb="2" eb="4">
      <t>ジュウタク</t>
    </rPh>
    <rPh sb="4" eb="6">
      <t>シキチ</t>
    </rPh>
    <rPh sb="6" eb="7">
      <t>ナイ</t>
    </rPh>
    <phoneticPr fontId="1"/>
  </si>
  <si>
    <t>完全施錠で駐車中の車両を窃盗</t>
    <rPh sb="0" eb="2">
      <t>カンゼン</t>
    </rPh>
    <rPh sb="2" eb="4">
      <t>セジョウ</t>
    </rPh>
    <rPh sb="5" eb="8">
      <t>チュウシャチュウ</t>
    </rPh>
    <rPh sb="9" eb="11">
      <t>シャリョウ</t>
    </rPh>
    <rPh sb="12" eb="14">
      <t>セットウ</t>
    </rPh>
    <phoneticPr fontId="1"/>
  </si>
  <si>
    <t>11月19日（土）</t>
    <rPh sb="2" eb="3">
      <t>ガツ</t>
    </rPh>
    <rPh sb="5" eb="6">
      <t>ニチ</t>
    </rPh>
    <rPh sb="7" eb="8">
      <t>ド</t>
    </rPh>
    <phoneticPr fontId="1"/>
  </si>
  <si>
    <t>仁戸名町</t>
    <rPh sb="0" eb="4">
      <t>ニトナチョウ</t>
    </rPh>
    <phoneticPr fontId="1"/>
  </si>
  <si>
    <t>店舗駐車場</t>
    <rPh sb="0" eb="2">
      <t>テンポ</t>
    </rPh>
    <rPh sb="2" eb="5">
      <t>チュウシャジョウ</t>
    </rPh>
    <phoneticPr fontId="1"/>
  </si>
  <si>
    <t>駐輪中の自転車のハンドルにかけていた荷物を窃取したもの</t>
    <rPh sb="0" eb="3">
      <t>チュウリンチュウ</t>
    </rPh>
    <rPh sb="4" eb="7">
      <t>ジテンシャ</t>
    </rPh>
    <rPh sb="18" eb="20">
      <t>ニモツ</t>
    </rPh>
    <rPh sb="21" eb="23">
      <t>セッシュ</t>
    </rPh>
    <phoneticPr fontId="1"/>
  </si>
  <si>
    <t>11月26日（土）から27日（日）</t>
    <rPh sb="2" eb="3">
      <t>ガツ</t>
    </rPh>
    <rPh sb="5" eb="6">
      <t>ニチ</t>
    </rPh>
    <rPh sb="7" eb="8">
      <t>ド</t>
    </rPh>
    <rPh sb="13" eb="14">
      <t>ニチ</t>
    </rPh>
    <rPh sb="15" eb="16">
      <t>ニチ</t>
    </rPh>
    <phoneticPr fontId="1"/>
  </si>
  <si>
    <t>朝から朝までの間</t>
    <rPh sb="0" eb="1">
      <t>アサ</t>
    </rPh>
    <rPh sb="3" eb="4">
      <t>アサ</t>
    </rPh>
    <rPh sb="7" eb="8">
      <t>アイダ</t>
    </rPh>
    <phoneticPr fontId="1"/>
  </si>
  <si>
    <t>大宮町</t>
    <rPh sb="0" eb="3">
      <t>オオミヤチョウ</t>
    </rPh>
    <phoneticPr fontId="1"/>
  </si>
  <si>
    <t>荷台の積載物を盗む</t>
    <rPh sb="0" eb="2">
      <t>ニダイ</t>
    </rPh>
    <rPh sb="3" eb="6">
      <t>セキサイブツ</t>
    </rPh>
    <rPh sb="7" eb="8">
      <t>ヌス</t>
    </rPh>
    <phoneticPr fontId="1"/>
  </si>
  <si>
    <t>11月25日（金）</t>
    <rPh sb="2" eb="3">
      <t>ガツ</t>
    </rPh>
    <rPh sb="5" eb="6">
      <t>ニチ</t>
    </rPh>
    <rPh sb="7" eb="8">
      <t>キン</t>
    </rPh>
    <phoneticPr fontId="1"/>
  </si>
  <si>
    <t>真砂５丁目</t>
    <rPh sb="0" eb="2">
      <t>マサゴ</t>
    </rPh>
    <rPh sb="3" eb="5">
      <t>チョウメ</t>
    </rPh>
    <phoneticPr fontId="1"/>
  </si>
  <si>
    <t>戸建住宅</t>
    <rPh sb="0" eb="2">
      <t>コダテ</t>
    </rPh>
    <rPh sb="2" eb="4">
      <t>ジュウタク</t>
    </rPh>
    <phoneticPr fontId="1"/>
  </si>
  <si>
    <t>孫及び孫の上司を名乗って偽の電話をかけ、至急現金を必要としていると嘘を言って信じ込ませ、孫の会社の後輩を名乗る者が被害者宅を訪れて通帳とキャッシュカードを騙し取る。</t>
    <rPh sb="0" eb="1">
      <t>マゴ</t>
    </rPh>
    <rPh sb="1" eb="2">
      <t>オヨ</t>
    </rPh>
    <rPh sb="3" eb="4">
      <t>マゴ</t>
    </rPh>
    <rPh sb="5" eb="7">
      <t>ジョウシ</t>
    </rPh>
    <rPh sb="8" eb="10">
      <t>ナノ</t>
    </rPh>
    <rPh sb="12" eb="13">
      <t>ニセ</t>
    </rPh>
    <rPh sb="14" eb="16">
      <t>デンワ</t>
    </rPh>
    <rPh sb="20" eb="22">
      <t>シキュウ</t>
    </rPh>
    <rPh sb="22" eb="24">
      <t>ゲンキン</t>
    </rPh>
    <rPh sb="25" eb="27">
      <t>ヒツヨウ</t>
    </rPh>
    <rPh sb="33" eb="34">
      <t>ウソ</t>
    </rPh>
    <rPh sb="35" eb="36">
      <t>イ</t>
    </rPh>
    <rPh sb="38" eb="39">
      <t>シン</t>
    </rPh>
    <rPh sb="40" eb="41">
      <t>コ</t>
    </rPh>
    <rPh sb="44" eb="45">
      <t>マゴ</t>
    </rPh>
    <rPh sb="46" eb="48">
      <t>カイシャ</t>
    </rPh>
    <rPh sb="49" eb="51">
      <t>コウハイ</t>
    </rPh>
    <rPh sb="52" eb="54">
      <t>ナノ</t>
    </rPh>
    <rPh sb="55" eb="56">
      <t>モノ</t>
    </rPh>
    <rPh sb="57" eb="60">
      <t>ヒガイシャ</t>
    </rPh>
    <rPh sb="60" eb="61">
      <t>タク</t>
    </rPh>
    <rPh sb="62" eb="63">
      <t>オトズ</t>
    </rPh>
    <rPh sb="65" eb="67">
      <t>ツウチョウ</t>
    </rPh>
    <rPh sb="77" eb="78">
      <t>ダマ</t>
    </rPh>
    <rPh sb="79" eb="80">
      <t>ト</t>
    </rPh>
    <phoneticPr fontId="1"/>
  </si>
  <si>
    <t>夜遅く</t>
    <rPh sb="0" eb="1">
      <t>ヨル</t>
    </rPh>
    <rPh sb="1" eb="2">
      <t>オソ</t>
    </rPh>
    <phoneticPr fontId="1"/>
  </si>
  <si>
    <t>幕張町３丁目</t>
    <rPh sb="0" eb="2">
      <t>マクハリ</t>
    </rPh>
    <rPh sb="2" eb="3">
      <t>チョウ</t>
    </rPh>
    <rPh sb="4" eb="6">
      <t>チョウメ</t>
    </rPh>
    <phoneticPr fontId="1"/>
  </si>
  <si>
    <t>ドアの窓ガラスを割る（施錠）</t>
    <rPh sb="3" eb="4">
      <t>マド</t>
    </rPh>
    <rPh sb="8" eb="9">
      <t>ワ</t>
    </rPh>
    <rPh sb="11" eb="13">
      <t>セジョウ</t>
    </rPh>
    <phoneticPr fontId="1"/>
  </si>
  <si>
    <t>11月22日（火）</t>
    <rPh sb="2" eb="3">
      <t>ガツ</t>
    </rPh>
    <rPh sb="5" eb="6">
      <t>ニチ</t>
    </rPh>
    <rPh sb="7" eb="8">
      <t>カ</t>
    </rPh>
    <phoneticPr fontId="1"/>
  </si>
  <si>
    <t>南町１丁目</t>
    <rPh sb="0" eb="1">
      <t>ミナミ</t>
    </rPh>
    <rPh sb="1" eb="2">
      <t>チョウ</t>
    </rPh>
    <rPh sb="3" eb="5">
      <t>チョウメ</t>
    </rPh>
    <phoneticPr fontId="1"/>
  </si>
  <si>
    <t>11月23日（水）</t>
    <rPh sb="2" eb="3">
      <t>ガツ</t>
    </rPh>
    <rPh sb="5" eb="6">
      <t>ニチ</t>
    </rPh>
    <rPh sb="7" eb="8">
      <t>スイ</t>
    </rPh>
    <phoneticPr fontId="1"/>
  </si>
  <si>
    <t>11月26日（土）</t>
    <rPh sb="2" eb="3">
      <t>ガツ</t>
    </rPh>
    <rPh sb="5" eb="6">
      <t>ニチ</t>
    </rPh>
    <rPh sb="7" eb="8">
      <t>ド</t>
    </rPh>
    <phoneticPr fontId="1"/>
  </si>
  <si>
    <t>蘇我３丁目</t>
    <rPh sb="0" eb="2">
      <t>ソガ</t>
    </rPh>
    <rPh sb="3" eb="5">
      <t>チョウメ</t>
    </rPh>
    <phoneticPr fontId="1"/>
  </si>
  <si>
    <t>無施錠の車内から荷物を窃取</t>
    <rPh sb="0" eb="1">
      <t>ム</t>
    </rPh>
    <rPh sb="1" eb="3">
      <t>セジョウ</t>
    </rPh>
    <rPh sb="4" eb="6">
      <t>シャナイ</t>
    </rPh>
    <rPh sb="8" eb="10">
      <t>ニモツ</t>
    </rPh>
    <rPh sb="11" eb="13">
      <t>セッシュ</t>
    </rPh>
    <phoneticPr fontId="1"/>
  </si>
  <si>
    <t>亥鼻１丁目</t>
    <rPh sb="0" eb="2">
      <t>イノハナ</t>
    </rPh>
    <rPh sb="3" eb="5">
      <t>チョウメ</t>
    </rPh>
    <phoneticPr fontId="1"/>
  </si>
  <si>
    <t>有料駐車場</t>
    <rPh sb="0" eb="2">
      <t>ユウリョウ</t>
    </rPh>
    <rPh sb="2" eb="5">
      <t>チュウシャジョウ</t>
    </rPh>
    <phoneticPr fontId="1"/>
  </si>
  <si>
    <t>11月30日（水）</t>
    <rPh sb="2" eb="3">
      <t>ガツ</t>
    </rPh>
    <rPh sb="5" eb="6">
      <t>ニチ</t>
    </rPh>
    <rPh sb="7" eb="8">
      <t>スイ</t>
    </rPh>
    <phoneticPr fontId="1"/>
  </si>
  <si>
    <t>真砂３丁目</t>
    <rPh sb="0" eb="2">
      <t>マサゴ</t>
    </rPh>
    <rPh sb="3" eb="5">
      <t>チョウメ</t>
    </rPh>
    <phoneticPr fontId="1"/>
  </si>
  <si>
    <t>医師及び息子を名乗って偽の電話をかけ、息子が財布と携帯電話をなくして至急現金を必要としていると信じ込ませ、息子の上司の息子を名乗る者が被害者宅の近所を訪れて現金をだまし取る。</t>
    <rPh sb="0" eb="2">
      <t>イシ</t>
    </rPh>
    <rPh sb="2" eb="3">
      <t>オヨ</t>
    </rPh>
    <rPh sb="4" eb="6">
      <t>ムスコ</t>
    </rPh>
    <rPh sb="7" eb="9">
      <t>ナノ</t>
    </rPh>
    <rPh sb="11" eb="12">
      <t>ニセ</t>
    </rPh>
    <rPh sb="13" eb="15">
      <t>デンワ</t>
    </rPh>
    <rPh sb="19" eb="21">
      <t>ムスコ</t>
    </rPh>
    <rPh sb="22" eb="24">
      <t>サイフ</t>
    </rPh>
    <rPh sb="25" eb="27">
      <t>ケイタイ</t>
    </rPh>
    <rPh sb="27" eb="29">
      <t>デンワ</t>
    </rPh>
    <rPh sb="34" eb="36">
      <t>シキュウ</t>
    </rPh>
    <rPh sb="36" eb="38">
      <t>ゲンキン</t>
    </rPh>
    <rPh sb="39" eb="41">
      <t>ヒツヨウ</t>
    </rPh>
    <rPh sb="47" eb="48">
      <t>シン</t>
    </rPh>
    <rPh sb="49" eb="50">
      <t>コ</t>
    </rPh>
    <rPh sb="53" eb="55">
      <t>ムスコ</t>
    </rPh>
    <rPh sb="56" eb="58">
      <t>ジョウシ</t>
    </rPh>
    <rPh sb="59" eb="61">
      <t>ムスコ</t>
    </rPh>
    <rPh sb="62" eb="64">
      <t>ナノ</t>
    </rPh>
    <rPh sb="65" eb="66">
      <t>モノ</t>
    </rPh>
    <rPh sb="67" eb="70">
      <t>ヒガイシャ</t>
    </rPh>
    <rPh sb="70" eb="71">
      <t>タク</t>
    </rPh>
    <rPh sb="72" eb="74">
      <t>キンジョ</t>
    </rPh>
    <rPh sb="75" eb="76">
      <t>オトズ</t>
    </rPh>
    <rPh sb="78" eb="80">
      <t>ゲンキン</t>
    </rPh>
    <rPh sb="84" eb="85">
      <t>ト</t>
    </rPh>
    <phoneticPr fontId="1"/>
  </si>
  <si>
    <t>簡易住宅</t>
    <rPh sb="0" eb="2">
      <t>カンイ</t>
    </rPh>
    <rPh sb="2" eb="4">
      <t>ジュウタク</t>
    </rPh>
    <phoneticPr fontId="1"/>
  </si>
  <si>
    <t>窓ガラス割を割り侵入（施錠）</t>
    <rPh sb="0" eb="1">
      <t>マド</t>
    </rPh>
    <rPh sb="4" eb="5">
      <t>ワリ</t>
    </rPh>
    <rPh sb="6" eb="7">
      <t>ワ</t>
    </rPh>
    <rPh sb="8" eb="10">
      <t>シンニュウ</t>
    </rPh>
    <rPh sb="11" eb="13">
      <t>セジョウ</t>
    </rPh>
    <phoneticPr fontId="1"/>
  </si>
  <si>
    <t>空き巣</t>
    <rPh sb="0" eb="1">
      <t>ア</t>
    </rPh>
    <rPh sb="2" eb="3">
      <t>ス</t>
    </rPh>
    <phoneticPr fontId="1"/>
  </si>
  <si>
    <t>11月29日（火）から30日（水）</t>
    <rPh sb="2" eb="3">
      <t>ガツ</t>
    </rPh>
    <rPh sb="5" eb="6">
      <t>ニチ</t>
    </rPh>
    <rPh sb="7" eb="8">
      <t>カ</t>
    </rPh>
    <rPh sb="13" eb="14">
      <t>ニチ</t>
    </rPh>
    <rPh sb="15" eb="16">
      <t>スイ</t>
    </rPh>
    <phoneticPr fontId="1"/>
  </si>
  <si>
    <t>朝から未明までの間</t>
    <rPh sb="0" eb="1">
      <t>アサ</t>
    </rPh>
    <rPh sb="3" eb="5">
      <t>ミメイ</t>
    </rPh>
    <rPh sb="8" eb="9">
      <t>アイダ</t>
    </rPh>
    <phoneticPr fontId="1"/>
  </si>
  <si>
    <t>若松町</t>
    <rPh sb="0" eb="2">
      <t>ワカマツ</t>
    </rPh>
    <rPh sb="2" eb="3">
      <t>チョウ</t>
    </rPh>
    <phoneticPr fontId="1"/>
  </si>
  <si>
    <t>リビングの掃き出し窓ガラスを割る（施錠）</t>
    <rPh sb="5" eb="6">
      <t>ハ</t>
    </rPh>
    <rPh sb="7" eb="8">
      <t>ダ</t>
    </rPh>
    <rPh sb="9" eb="10">
      <t>マド</t>
    </rPh>
    <rPh sb="14" eb="15">
      <t>ワ</t>
    </rPh>
    <rPh sb="17" eb="19">
      <t>セジョウ</t>
    </rPh>
    <phoneticPr fontId="1"/>
  </si>
  <si>
    <t>11月28日（月）から30日（水）</t>
    <rPh sb="2" eb="3">
      <t>ガツ</t>
    </rPh>
    <rPh sb="5" eb="6">
      <t>ニチ</t>
    </rPh>
    <rPh sb="7" eb="8">
      <t>ゲツ</t>
    </rPh>
    <rPh sb="13" eb="14">
      <t>ニチ</t>
    </rPh>
    <rPh sb="15" eb="16">
      <t>スイ</t>
    </rPh>
    <phoneticPr fontId="1"/>
  </si>
  <si>
    <t>夜遅くから昼過ぎまでの間</t>
    <rPh sb="0" eb="1">
      <t>ヨル</t>
    </rPh>
    <rPh sb="1" eb="2">
      <t>オソ</t>
    </rPh>
    <rPh sb="5" eb="7">
      <t>ヒルス</t>
    </rPh>
    <rPh sb="11" eb="12">
      <t>アイダ</t>
    </rPh>
    <phoneticPr fontId="1"/>
  </si>
  <si>
    <t>桜木２丁目</t>
    <rPh sb="0" eb="2">
      <t>サクラギ</t>
    </rPh>
    <rPh sb="3" eb="5">
      <t>チョウメ</t>
    </rPh>
    <phoneticPr fontId="1"/>
  </si>
  <si>
    <t>無施錠</t>
    <rPh sb="0" eb="1">
      <t>ム</t>
    </rPh>
    <rPh sb="1" eb="3">
      <t>セジョウ</t>
    </rPh>
    <phoneticPr fontId="1"/>
  </si>
  <si>
    <t>12月02日（金）から03日（土）</t>
    <rPh sb="2" eb="3">
      <t>ガツ</t>
    </rPh>
    <rPh sb="5" eb="6">
      <t>ニチ</t>
    </rPh>
    <rPh sb="7" eb="8">
      <t>キン</t>
    </rPh>
    <rPh sb="13" eb="14">
      <t>ニチ</t>
    </rPh>
    <rPh sb="15" eb="16">
      <t>ド</t>
    </rPh>
    <phoneticPr fontId="1"/>
  </si>
  <si>
    <t>夕方から明け方までの間</t>
    <rPh sb="0" eb="2">
      <t>ユウガタ</t>
    </rPh>
    <rPh sb="4" eb="5">
      <t>ア</t>
    </rPh>
    <rPh sb="6" eb="7">
      <t>ガタ</t>
    </rPh>
    <rPh sb="10" eb="11">
      <t>アイダ</t>
    </rPh>
    <phoneticPr fontId="1"/>
  </si>
  <si>
    <t>中野町</t>
    <rPh sb="0" eb="3">
      <t>ナカノチョウ</t>
    </rPh>
    <phoneticPr fontId="1"/>
  </si>
  <si>
    <t>12月01日（木）</t>
    <rPh sb="2" eb="3">
      <t>ガツ</t>
    </rPh>
    <rPh sb="5" eb="6">
      <t>ニチ</t>
    </rPh>
    <rPh sb="7" eb="8">
      <t>モク</t>
    </rPh>
    <phoneticPr fontId="1"/>
  </si>
  <si>
    <t>昼前</t>
    <rPh sb="0" eb="2">
      <t>ヒルマエ</t>
    </rPh>
    <phoneticPr fontId="1"/>
  </si>
  <si>
    <t>稲毛区</t>
    <rPh sb="0" eb="3">
      <t>イナゲク</t>
    </rPh>
    <phoneticPr fontId="1"/>
  </si>
  <si>
    <t>小仲台9丁目</t>
    <rPh sb="0" eb="3">
      <t>コナカダイ</t>
    </rPh>
    <rPh sb="4" eb="6">
      <t>チョウメ</t>
    </rPh>
    <phoneticPr fontId="1"/>
  </si>
  <si>
    <t>戸建住宅</t>
    <rPh sb="0" eb="2">
      <t>コダテ</t>
    </rPh>
    <rPh sb="2" eb="4">
      <t>ジュウタク</t>
    </rPh>
    <phoneticPr fontId="1"/>
  </si>
  <si>
    <t>稲毛区役所を名乗って偽の電話をかけ、医療費の還付金があるからコンビニで手続きできると嘘を言ってＡＴＭを操作させ、犯人の口座に送金させる。</t>
    <phoneticPr fontId="1"/>
  </si>
  <si>
    <t>12月03日（土）</t>
    <rPh sb="2" eb="3">
      <t>ガツ</t>
    </rPh>
    <rPh sb="5" eb="6">
      <t>ニチ</t>
    </rPh>
    <rPh sb="7" eb="8">
      <t>ド</t>
    </rPh>
    <phoneticPr fontId="1"/>
  </si>
  <si>
    <t>小中台町</t>
    <rPh sb="0" eb="4">
      <t>コナカダイチョウ</t>
    </rPh>
    <phoneticPr fontId="1"/>
  </si>
  <si>
    <t>戸建住宅</t>
    <rPh sb="0" eb="4">
      <t>コダテジュウタク</t>
    </rPh>
    <phoneticPr fontId="1"/>
  </si>
  <si>
    <t>ＪＲ職員及び被害者の息子を名乗って偽の電話をかけ、息子が会社のカードをなくして至急現金が必要になったと信じ込ませ、息子の上司の息子を名乗る者が被害者宅近所を訪れて現金をだまし取る。</t>
    <phoneticPr fontId="1"/>
  </si>
  <si>
    <t>集合住宅</t>
    <rPh sb="0" eb="2">
      <t>シュウゴウ</t>
    </rPh>
    <rPh sb="2" eb="4">
      <t>ジュウタク</t>
    </rPh>
    <phoneticPr fontId="1"/>
  </si>
  <si>
    <t>被害者の息子を名乗って偽の電話をかけ、息子がカバンと仕事のお金をなくして至急お金が必要になったと嘘を信じ込ませ、息子の上司の息子を名乗る者が被害者宅近所を訪れて現金とキャッシュカードをだまし取る。</t>
    <phoneticPr fontId="1"/>
  </si>
  <si>
    <t>12月05日（月）</t>
    <rPh sb="2" eb="3">
      <t>ガツ</t>
    </rPh>
    <rPh sb="5" eb="6">
      <t>ニチ</t>
    </rPh>
    <rPh sb="7" eb="8">
      <t>ゲツ</t>
    </rPh>
    <phoneticPr fontId="1"/>
  </si>
  <si>
    <t>花見川区</t>
    <rPh sb="0" eb="4">
      <t>ハナミガワク</t>
    </rPh>
    <phoneticPr fontId="1"/>
  </si>
  <si>
    <t>被害者の息子、息子の上司、ＪＲ職員を名乗って偽の電話をかけ、息子がカバンをなくして至急お金が必要になったと嘘を信じ込ませ、上司の息子を名乗る者が被害者宅近所を訪れて現金をだまし取る。</t>
    <phoneticPr fontId="1"/>
  </si>
  <si>
    <t>12月08日（木）</t>
    <rPh sb="2" eb="3">
      <t>ガツ</t>
    </rPh>
    <rPh sb="5" eb="6">
      <t>ニチ</t>
    </rPh>
    <rPh sb="7" eb="8">
      <t>モク</t>
    </rPh>
    <phoneticPr fontId="1"/>
  </si>
  <si>
    <t>朝から夜のはじめごろまでの間</t>
    <rPh sb="0" eb="1">
      <t>アサ</t>
    </rPh>
    <rPh sb="3" eb="4">
      <t>ヨル</t>
    </rPh>
    <rPh sb="13" eb="14">
      <t>アイダ</t>
    </rPh>
    <phoneticPr fontId="1"/>
  </si>
  <si>
    <t>若葉区</t>
    <rPh sb="0" eb="3">
      <t>ワカバク</t>
    </rPh>
    <phoneticPr fontId="1"/>
  </si>
  <si>
    <t>集合住宅</t>
    <rPh sb="0" eb="4">
      <t>シュウゴウジュウタク</t>
    </rPh>
    <phoneticPr fontId="1"/>
  </si>
  <si>
    <t>ベランダの掃き出し窓のガラスを割り侵入（施錠）</t>
    <rPh sb="5" eb="6">
      <t>ハ</t>
    </rPh>
    <rPh sb="7" eb="8">
      <t>ダ</t>
    </rPh>
    <rPh sb="9" eb="10">
      <t>マド</t>
    </rPh>
    <rPh sb="15" eb="16">
      <t>ワ</t>
    </rPh>
    <rPh sb="17" eb="19">
      <t>シンニュウ</t>
    </rPh>
    <rPh sb="20" eb="22">
      <t>セジョウ</t>
    </rPh>
    <phoneticPr fontId="1"/>
  </si>
  <si>
    <t>空き巣</t>
    <rPh sb="0" eb="1">
      <t>ア</t>
    </rPh>
    <rPh sb="2" eb="3">
      <t>ス</t>
    </rPh>
    <phoneticPr fontId="1"/>
  </si>
  <si>
    <t>12月08日（木）から09日（金）</t>
    <rPh sb="2" eb="3">
      <t>ガツ</t>
    </rPh>
    <rPh sb="5" eb="6">
      <t>ニチ</t>
    </rPh>
    <rPh sb="7" eb="8">
      <t>モク</t>
    </rPh>
    <rPh sb="13" eb="14">
      <t>ニチ</t>
    </rPh>
    <rPh sb="15" eb="16">
      <t>キン</t>
    </rPh>
    <phoneticPr fontId="1"/>
  </si>
  <si>
    <t>12月06日（火）</t>
    <rPh sb="2" eb="3">
      <t>ガツ</t>
    </rPh>
    <rPh sb="5" eb="6">
      <t>ニチ</t>
    </rPh>
    <rPh sb="7" eb="8">
      <t>カ</t>
    </rPh>
    <phoneticPr fontId="1"/>
  </si>
  <si>
    <t>不明</t>
    <rPh sb="0" eb="2">
      <t>フメイ</t>
    </rPh>
    <phoneticPr fontId="1"/>
  </si>
  <si>
    <t>美浜区</t>
    <rPh sb="0" eb="3">
      <t>ミハマク</t>
    </rPh>
    <phoneticPr fontId="1"/>
  </si>
  <si>
    <t>息子及び息子の上司を名乗って偽の電話をかけ、息子がかばんをなくしたことにより至急現金を必要としていると嘘を言って被害者を呼び出し、上司の息子を名乗る者が現金をだまし取る。</t>
    <phoneticPr fontId="1"/>
  </si>
  <si>
    <t>12月09日（金）</t>
    <rPh sb="2" eb="3">
      <t>ガツ</t>
    </rPh>
    <rPh sb="5" eb="6">
      <t>ニチ</t>
    </rPh>
    <rPh sb="7" eb="8">
      <t>キン</t>
    </rPh>
    <phoneticPr fontId="1"/>
  </si>
  <si>
    <t>夜のはじめごろ</t>
    <rPh sb="0" eb="1">
      <t>ヨル</t>
    </rPh>
    <phoneticPr fontId="1"/>
  </si>
  <si>
    <t>小仲台２丁目</t>
    <rPh sb="0" eb="3">
      <t>コナカダイ</t>
    </rPh>
    <rPh sb="4" eb="6">
      <t>チョウメ</t>
    </rPh>
    <phoneticPr fontId="1"/>
  </si>
  <si>
    <t>稲毛区役所及び銀行を名乗って偽の電話をかけ、本日中に保険の過払い分の還付金の返金手続きをする必要があると嘘を言って被害者をＡＴＭに誘導し、言うがままに操作させて送金させる。</t>
    <phoneticPr fontId="1"/>
  </si>
  <si>
    <t>12月12日（月）</t>
    <rPh sb="2" eb="3">
      <t>ガツ</t>
    </rPh>
    <rPh sb="5" eb="6">
      <t>ニチ</t>
    </rPh>
    <rPh sb="7" eb="8">
      <t>ゲツ</t>
    </rPh>
    <phoneticPr fontId="1"/>
  </si>
  <si>
    <t>朝から夕方までの間</t>
    <rPh sb="0" eb="1">
      <t>アサ</t>
    </rPh>
    <rPh sb="3" eb="5">
      <t>ユウガタ</t>
    </rPh>
    <rPh sb="8" eb="9">
      <t>アイダ</t>
    </rPh>
    <phoneticPr fontId="1"/>
  </si>
  <si>
    <t>ベランダの掃き出し窓のガラスを割り侵入</t>
    <phoneticPr fontId="1"/>
  </si>
  <si>
    <t>12月13日（火）</t>
    <rPh sb="2" eb="3">
      <t>ガツ</t>
    </rPh>
    <rPh sb="5" eb="6">
      <t>ニチ</t>
    </rPh>
    <rPh sb="7" eb="8">
      <t>カ</t>
    </rPh>
    <phoneticPr fontId="1"/>
  </si>
  <si>
    <t>昼頃</t>
    <rPh sb="0" eb="1">
      <t>ヒル</t>
    </rPh>
    <rPh sb="1" eb="2">
      <t>ゴロ</t>
    </rPh>
    <phoneticPr fontId="1"/>
  </si>
  <si>
    <t>園生町</t>
    <rPh sb="0" eb="3">
      <t>ソンノウチョウ</t>
    </rPh>
    <phoneticPr fontId="1"/>
  </si>
  <si>
    <t>健康保険の給付金があると言って、ＡＴＭに誘導し、操作させて送金させる。</t>
    <rPh sb="0" eb="2">
      <t>ケンコウ</t>
    </rPh>
    <rPh sb="2" eb="4">
      <t>ホケン</t>
    </rPh>
    <rPh sb="5" eb="8">
      <t>キュウフキン</t>
    </rPh>
    <rPh sb="12" eb="13">
      <t>イ</t>
    </rPh>
    <rPh sb="20" eb="22">
      <t>ユウドウ</t>
    </rPh>
    <rPh sb="24" eb="26">
      <t>ソウサ</t>
    </rPh>
    <rPh sb="29" eb="31">
      <t>ソウキン</t>
    </rPh>
    <phoneticPr fontId="1"/>
  </si>
  <si>
    <t>午前中</t>
    <rPh sb="0" eb="3">
      <t>ゴゼンチュウ</t>
    </rPh>
    <phoneticPr fontId="1"/>
  </si>
  <si>
    <t>中央区</t>
    <rPh sb="0" eb="3">
      <t>チュウオウク</t>
    </rPh>
    <phoneticPr fontId="1"/>
  </si>
  <si>
    <t>施設駐車場</t>
    <rPh sb="0" eb="2">
      <t>シセツ</t>
    </rPh>
    <rPh sb="2" eb="5">
      <t>チュウシャジョウ</t>
    </rPh>
    <phoneticPr fontId="1"/>
  </si>
  <si>
    <t>駐車中の車内から財布を窃取（無施錠）</t>
    <rPh sb="0" eb="3">
      <t>チュウシャチュウ</t>
    </rPh>
    <rPh sb="4" eb="6">
      <t>シャナイ</t>
    </rPh>
    <rPh sb="8" eb="10">
      <t>サイフ</t>
    </rPh>
    <rPh sb="11" eb="13">
      <t>セッシュ</t>
    </rPh>
    <rPh sb="14" eb="15">
      <t>ム</t>
    </rPh>
    <rPh sb="15" eb="17">
      <t>セジョウ</t>
    </rPh>
    <phoneticPr fontId="1"/>
  </si>
  <si>
    <t>未明</t>
    <rPh sb="0" eb="2">
      <t>ミメイ</t>
    </rPh>
    <phoneticPr fontId="1"/>
  </si>
  <si>
    <t>長洲１丁目</t>
    <rPh sb="0" eb="2">
      <t>ナガス</t>
    </rPh>
    <rPh sb="3" eb="5">
      <t>チョウメ</t>
    </rPh>
    <phoneticPr fontId="1"/>
  </si>
  <si>
    <t>駐輪中の自転車からライト等を窃取</t>
    <rPh sb="0" eb="3">
      <t>チュウリンチュウ</t>
    </rPh>
    <rPh sb="4" eb="7">
      <t>ジテンシャ</t>
    </rPh>
    <rPh sb="12" eb="13">
      <t>トウ</t>
    </rPh>
    <rPh sb="14" eb="16">
      <t>セッシュ</t>
    </rPh>
    <phoneticPr fontId="1"/>
  </si>
  <si>
    <t>車上ねらい</t>
    <rPh sb="0" eb="2">
      <t>シャジョウ</t>
    </rPh>
    <phoneticPr fontId="1"/>
  </si>
  <si>
    <t>椿森５丁目</t>
    <rPh sb="0" eb="2">
      <t>ツバキモリ</t>
    </rPh>
    <rPh sb="3" eb="5">
      <t>チョウメ</t>
    </rPh>
    <phoneticPr fontId="1"/>
  </si>
  <si>
    <t>窓ガラスを割って室内に侵入し現金を窃取</t>
    <rPh sb="0" eb="1">
      <t>マド</t>
    </rPh>
    <rPh sb="5" eb="6">
      <t>ワ</t>
    </rPh>
    <rPh sb="8" eb="10">
      <t>シツナイ</t>
    </rPh>
    <rPh sb="11" eb="13">
      <t>シンニュウ</t>
    </rPh>
    <rPh sb="14" eb="16">
      <t>ゲンキン</t>
    </rPh>
    <rPh sb="17" eb="19">
      <t>セッシュ</t>
    </rPh>
    <phoneticPr fontId="1"/>
  </si>
  <si>
    <t>都町３丁目</t>
    <rPh sb="0" eb="2">
      <t>ミヤコチョウ</t>
    </rPh>
    <rPh sb="3" eb="5">
      <t>チョウメ</t>
    </rPh>
    <phoneticPr fontId="1"/>
  </si>
  <si>
    <t>ドアの窓ガラスを割り車内のカバンを窃取（施錠）</t>
    <rPh sb="3" eb="4">
      <t>マド</t>
    </rPh>
    <rPh sb="8" eb="9">
      <t>ワ</t>
    </rPh>
    <rPh sb="10" eb="12">
      <t>シャナイ</t>
    </rPh>
    <rPh sb="17" eb="19">
      <t>セッシュ</t>
    </rPh>
    <rPh sb="20" eb="22">
      <t>セジョウ</t>
    </rPh>
    <phoneticPr fontId="1"/>
  </si>
  <si>
    <t>息子及びその上司を名乗って偽の電話をかけ、会社の小切手をなくしたため至急お金が必要だと嘘を言って被害者宅を訪れ、現金をだまし取る。</t>
    <phoneticPr fontId="1"/>
  </si>
  <si>
    <t>12月14日（水）</t>
    <rPh sb="2" eb="3">
      <t>ガツ</t>
    </rPh>
    <rPh sb="5" eb="6">
      <t>ニチ</t>
    </rPh>
    <rPh sb="7" eb="8">
      <t>スイ</t>
    </rPh>
    <phoneticPr fontId="1"/>
  </si>
  <si>
    <t>夕方</t>
    <rPh sb="0" eb="2">
      <t>ユウガタ</t>
    </rPh>
    <phoneticPr fontId="1"/>
  </si>
  <si>
    <t>美浜郵便局、千葉西警察署、千葉県銀行協会を名乗って偽の電話をかけ、カードが不正に利用されているため新しいカードに変える必要があると嘘を言って被害者宅を訪れ、キャッシュカードとクレジットカードをだまし取る。</t>
    <phoneticPr fontId="1"/>
  </si>
  <si>
    <t>幕張西１丁目</t>
    <rPh sb="0" eb="2">
      <t>マクハリ</t>
    </rPh>
    <rPh sb="2" eb="3">
      <t>ニシ</t>
    </rPh>
    <rPh sb="4" eb="6">
      <t>チョウメ</t>
    </rPh>
    <phoneticPr fontId="1"/>
  </si>
  <si>
    <t>ノジマ電機及び千葉西警察署を名乗って偽の電話をかけ、被害者のカードを使おうとしている人がいるのでカードを封印しておく必要があると嘘を言って被害者宅を訪れ、キャッシュカードが入った封筒をすり替えて盗み取る。</t>
    <phoneticPr fontId="1"/>
  </si>
  <si>
    <t>神明町</t>
    <rPh sb="0" eb="3">
      <t>シンメイチョウ</t>
    </rPh>
    <phoneticPr fontId="1"/>
  </si>
  <si>
    <t>ドアの窓ガラスを割る（施錠中）</t>
    <rPh sb="3" eb="4">
      <t>マド</t>
    </rPh>
    <rPh sb="8" eb="9">
      <t>ワ</t>
    </rPh>
    <rPh sb="11" eb="13">
      <t>セジョウ</t>
    </rPh>
    <rPh sb="13" eb="14">
      <t>チュウ</t>
    </rPh>
    <phoneticPr fontId="1"/>
  </si>
  <si>
    <t>12月18日（日）</t>
    <rPh sb="2" eb="3">
      <t>ガツ</t>
    </rPh>
    <rPh sb="5" eb="6">
      <t>ニチ</t>
    </rPh>
    <rPh sb="7" eb="8">
      <t>ニチ</t>
    </rPh>
    <phoneticPr fontId="1"/>
  </si>
  <si>
    <t>昼間帯</t>
    <rPh sb="0" eb="2">
      <t>チュウカン</t>
    </rPh>
    <rPh sb="2" eb="3">
      <t>タイ</t>
    </rPh>
    <phoneticPr fontId="1"/>
  </si>
  <si>
    <t>弁天２丁目</t>
    <rPh sb="0" eb="2">
      <t>ベンテン</t>
    </rPh>
    <rPh sb="3" eb="5">
      <t>チョウメ</t>
    </rPh>
    <phoneticPr fontId="1"/>
  </si>
  <si>
    <t>駅近くの駐輪場</t>
    <rPh sb="0" eb="1">
      <t>エキ</t>
    </rPh>
    <rPh sb="1" eb="2">
      <t>チカ</t>
    </rPh>
    <rPh sb="4" eb="7">
      <t>チュウリンジョウ</t>
    </rPh>
    <phoneticPr fontId="1"/>
  </si>
  <si>
    <t>駐輪中の自転車前カゴから荷物を窃取</t>
    <rPh sb="0" eb="3">
      <t>チュウリンチュウ</t>
    </rPh>
    <rPh sb="4" eb="7">
      <t>ジテンシャ</t>
    </rPh>
    <rPh sb="7" eb="8">
      <t>マエ</t>
    </rPh>
    <rPh sb="12" eb="14">
      <t>ニモツ</t>
    </rPh>
    <rPh sb="15" eb="17">
      <t>セッシュ</t>
    </rPh>
    <phoneticPr fontId="1"/>
  </si>
  <si>
    <t>12月20日（火）</t>
    <rPh sb="2" eb="3">
      <t>ガツ</t>
    </rPh>
    <rPh sb="5" eb="6">
      <t>ニチ</t>
    </rPh>
    <rPh sb="7" eb="8">
      <t>カ</t>
    </rPh>
    <phoneticPr fontId="1"/>
  </si>
  <si>
    <t>昼間</t>
    <rPh sb="0" eb="2">
      <t>ヒルマ</t>
    </rPh>
    <phoneticPr fontId="1"/>
  </si>
  <si>
    <t>高浜１丁目</t>
    <rPh sb="0" eb="2">
      <t>タカハマ</t>
    </rPh>
    <rPh sb="3" eb="5">
      <t>チョウメ</t>
    </rPh>
    <phoneticPr fontId="1"/>
  </si>
  <si>
    <t>寝室の窓から侵入（無施錠）</t>
    <rPh sb="0" eb="2">
      <t>シンシツ</t>
    </rPh>
    <rPh sb="3" eb="4">
      <t>マド</t>
    </rPh>
    <rPh sb="6" eb="8">
      <t>シンニュウ</t>
    </rPh>
    <rPh sb="9" eb="10">
      <t>ム</t>
    </rPh>
    <rPh sb="10" eb="12">
      <t>セジョウ</t>
    </rPh>
    <phoneticPr fontId="1"/>
  </si>
  <si>
    <t>12月26日（月）から27日（火）</t>
    <rPh sb="2" eb="3">
      <t>ガツ</t>
    </rPh>
    <rPh sb="5" eb="6">
      <t>ニチ</t>
    </rPh>
    <rPh sb="7" eb="8">
      <t>ゲツ</t>
    </rPh>
    <rPh sb="13" eb="14">
      <t>ニチ</t>
    </rPh>
    <rPh sb="15" eb="16">
      <t>カ</t>
    </rPh>
    <phoneticPr fontId="1"/>
  </si>
  <si>
    <t>夜のはじめごろから明け方までの間</t>
    <rPh sb="0" eb="1">
      <t>ヨル</t>
    </rPh>
    <rPh sb="9" eb="10">
      <t>ア</t>
    </rPh>
    <rPh sb="11" eb="12">
      <t>ガタ</t>
    </rPh>
    <rPh sb="15" eb="16">
      <t>アイダ</t>
    </rPh>
    <phoneticPr fontId="1"/>
  </si>
  <si>
    <t>貝塚２丁目</t>
    <rPh sb="0" eb="2">
      <t>カイヅカ</t>
    </rPh>
    <rPh sb="3" eb="5">
      <t>チョウメ</t>
    </rPh>
    <phoneticPr fontId="1"/>
  </si>
  <si>
    <t>ドアの窓ガラスを割る（施錠）</t>
    <rPh sb="3" eb="4">
      <t>マド</t>
    </rPh>
    <rPh sb="8" eb="9">
      <t>ワ</t>
    </rPh>
    <rPh sb="11" eb="13">
      <t>セジョウ</t>
    </rPh>
    <phoneticPr fontId="1"/>
  </si>
  <si>
    <t>12月27日（火）</t>
    <rPh sb="2" eb="3">
      <t>ガツ</t>
    </rPh>
    <rPh sb="5" eb="6">
      <t>ニチ</t>
    </rPh>
    <rPh sb="7" eb="8">
      <t>カ</t>
    </rPh>
    <phoneticPr fontId="1"/>
  </si>
  <si>
    <t>午前中</t>
    <rPh sb="0" eb="3">
      <t>ゴゼンチュウ</t>
    </rPh>
    <phoneticPr fontId="1"/>
  </si>
  <si>
    <t>中央区</t>
    <rPh sb="0" eb="3">
      <t>チュウオウク</t>
    </rPh>
    <phoneticPr fontId="1"/>
  </si>
  <si>
    <t>末広１丁目</t>
    <rPh sb="0" eb="2">
      <t>スエヒロ</t>
    </rPh>
    <rPh sb="3" eb="5">
      <t>チョウメ</t>
    </rPh>
    <phoneticPr fontId="1"/>
  </si>
  <si>
    <t>路上</t>
    <rPh sb="0" eb="2">
      <t>ロジョウ</t>
    </rPh>
    <phoneticPr fontId="1"/>
  </si>
  <si>
    <t>駐車中の車両内からカバンを窃取（無施錠）</t>
    <rPh sb="0" eb="3">
      <t>チュウシャチュウ</t>
    </rPh>
    <rPh sb="4" eb="6">
      <t>シャリョウ</t>
    </rPh>
    <rPh sb="6" eb="7">
      <t>ナイ</t>
    </rPh>
    <rPh sb="13" eb="15">
      <t>セッシュ</t>
    </rPh>
    <rPh sb="16" eb="17">
      <t>ム</t>
    </rPh>
    <rPh sb="17" eb="19">
      <t>セジョウ</t>
    </rPh>
    <phoneticPr fontId="1"/>
  </si>
  <si>
    <t>車上ねらい</t>
    <rPh sb="0" eb="2">
      <t>シャジョウ</t>
    </rPh>
    <phoneticPr fontId="1"/>
  </si>
  <si>
    <t>12月31日（土）</t>
    <rPh sb="2" eb="3">
      <t>ガツ</t>
    </rPh>
    <rPh sb="5" eb="6">
      <t>ニチ</t>
    </rPh>
    <rPh sb="7" eb="8">
      <t>ド</t>
    </rPh>
    <phoneticPr fontId="1"/>
  </si>
  <si>
    <t>富士見２丁目</t>
    <rPh sb="0" eb="3">
      <t>フジミ</t>
    </rPh>
    <rPh sb="4" eb="6">
      <t>チョウメ</t>
    </rPh>
    <phoneticPr fontId="1"/>
  </si>
  <si>
    <t>駐輪中の自転車前カゴから財布を窃取</t>
    <rPh sb="0" eb="3">
      <t>チュウリンチュウ</t>
    </rPh>
    <rPh sb="4" eb="7">
      <t>ジテンシャ</t>
    </rPh>
    <rPh sb="7" eb="8">
      <t>マエ</t>
    </rPh>
    <rPh sb="12" eb="14">
      <t>サイフ</t>
    </rPh>
    <rPh sb="15" eb="17">
      <t>セッシュ</t>
    </rPh>
    <phoneticPr fontId="1"/>
  </si>
  <si>
    <t>不明</t>
    <rPh sb="0" eb="2">
      <t>フメイ</t>
    </rPh>
    <phoneticPr fontId="1"/>
  </si>
  <si>
    <t>祐光３丁目</t>
    <rPh sb="0" eb="2">
      <t>ユウヒカリ</t>
    </rPh>
    <rPh sb="3" eb="5">
      <t>チョウメ</t>
    </rPh>
    <phoneticPr fontId="1"/>
  </si>
  <si>
    <t>集合住宅</t>
    <rPh sb="0" eb="2">
      <t>シュウゴウ</t>
    </rPh>
    <rPh sb="2" eb="4">
      <t>ジュウタク</t>
    </rPh>
    <phoneticPr fontId="1"/>
  </si>
  <si>
    <t>合鍵様のものを使用して自宅に侵入し、現金を窃取</t>
    <rPh sb="0" eb="2">
      <t>アイカギ</t>
    </rPh>
    <rPh sb="2" eb="3">
      <t>ヨウ</t>
    </rPh>
    <rPh sb="7" eb="9">
      <t>シヨウ</t>
    </rPh>
    <rPh sb="11" eb="13">
      <t>ジタク</t>
    </rPh>
    <rPh sb="14" eb="16">
      <t>シンニュウ</t>
    </rPh>
    <rPh sb="18" eb="20">
      <t>ゲンキン</t>
    </rPh>
    <rPh sb="21" eb="23">
      <t>セッシュ</t>
    </rPh>
    <phoneticPr fontId="1"/>
  </si>
  <si>
    <t>空き巣</t>
    <rPh sb="0" eb="1">
      <t>ア</t>
    </rPh>
    <rPh sb="2" eb="3">
      <t>ス</t>
    </rPh>
    <phoneticPr fontId="1"/>
  </si>
  <si>
    <t>01月03日（火）</t>
    <rPh sb="2" eb="3">
      <t>ガツ</t>
    </rPh>
    <rPh sb="5" eb="6">
      <t>ニチ</t>
    </rPh>
    <rPh sb="7" eb="8">
      <t>カ</t>
    </rPh>
    <phoneticPr fontId="1"/>
  </si>
  <si>
    <t>未明</t>
    <rPh sb="0" eb="2">
      <t>ミメイ</t>
    </rPh>
    <phoneticPr fontId="1"/>
  </si>
  <si>
    <t>星久喜町</t>
    <rPh sb="0" eb="1">
      <t>ホシ</t>
    </rPh>
    <rPh sb="1" eb="3">
      <t>クキ</t>
    </rPh>
    <rPh sb="3" eb="4">
      <t>マチ</t>
    </rPh>
    <phoneticPr fontId="1"/>
  </si>
  <si>
    <t>駐車中の車両のドアガラスを割る（施錠中）</t>
    <rPh sb="0" eb="3">
      <t>チュウシャチュウ</t>
    </rPh>
    <rPh sb="4" eb="6">
      <t>シャリョウ</t>
    </rPh>
    <rPh sb="13" eb="14">
      <t>ワ</t>
    </rPh>
    <rPh sb="16" eb="18">
      <t>セジョウ</t>
    </rPh>
    <rPh sb="18" eb="19">
      <t>チュウ</t>
    </rPh>
    <phoneticPr fontId="1"/>
  </si>
  <si>
    <t>01月09日（月）</t>
    <rPh sb="2" eb="3">
      <t>ガツ</t>
    </rPh>
    <rPh sb="5" eb="6">
      <t>ニチ</t>
    </rPh>
    <rPh sb="7" eb="8">
      <t>ゲツ</t>
    </rPh>
    <phoneticPr fontId="1"/>
  </si>
  <si>
    <t>美浜区</t>
    <rPh sb="0" eb="3">
      <t>ミハマク</t>
    </rPh>
    <phoneticPr fontId="1"/>
  </si>
  <si>
    <t>ノジマ電機、千葉西警察署、金融庁を名乗って偽の電話をかけ、カードが不正利用されているので確認する必要があると嘘を言って被害者宅を訪れ、キャッシュカードが入った封筒をすり替えて盗み取る。</t>
    <phoneticPr fontId="1"/>
  </si>
  <si>
    <t>美浜区役所及び千葉銀行を名乗って偽の電話をかけ、還付金の手続をする必要があると嘘を言ってＡＴＭに誘導し、言うがままに操作させて犯人の口座に送金させる。</t>
    <phoneticPr fontId="1"/>
  </si>
  <si>
    <t>千葉西警察署を名乗って偽の電話をかけ、カードを新しくする必要があると嘘を言って被害者宅を訪れ、キャッシュカード及びクレジットカードをだまし取る。</t>
    <phoneticPr fontId="1"/>
  </si>
  <si>
    <t>夜のはじめごろ</t>
    <rPh sb="0" eb="1">
      <t>ヨル</t>
    </rPh>
    <phoneticPr fontId="1"/>
  </si>
  <si>
    <t>稲毛区</t>
    <rPh sb="0" eb="3">
      <t>イナゲク</t>
    </rPh>
    <phoneticPr fontId="1"/>
  </si>
  <si>
    <t>戸建住宅</t>
    <rPh sb="0" eb="2">
      <t>コダテ</t>
    </rPh>
    <rPh sb="2" eb="4">
      <t>ジュウタク</t>
    </rPh>
    <phoneticPr fontId="1"/>
  </si>
  <si>
    <t>01月10日（火）</t>
    <rPh sb="2" eb="3">
      <t>ガツ</t>
    </rPh>
    <rPh sb="5" eb="6">
      <t>ニチ</t>
    </rPh>
    <rPh sb="7" eb="8">
      <t>カ</t>
    </rPh>
    <phoneticPr fontId="1"/>
  </si>
  <si>
    <t>夕方</t>
    <rPh sb="0" eb="2">
      <t>ユウガタ</t>
    </rPh>
    <phoneticPr fontId="1"/>
  </si>
  <si>
    <t>小仲台８丁目</t>
    <rPh sb="0" eb="3">
      <t>コナカダイ</t>
    </rPh>
    <rPh sb="4" eb="6">
      <t>チョウメ</t>
    </rPh>
    <phoneticPr fontId="1"/>
  </si>
  <si>
    <t>01月07日（土）</t>
    <rPh sb="2" eb="3">
      <t>ガツ</t>
    </rPh>
    <rPh sb="5" eb="6">
      <t>ニチ</t>
    </rPh>
    <rPh sb="7" eb="8">
      <t>ド</t>
    </rPh>
    <phoneticPr fontId="1"/>
  </si>
  <si>
    <t>駐車中の（無施錠）の車内から荷物を窃取</t>
    <rPh sb="0" eb="3">
      <t>チュウシャチュウ</t>
    </rPh>
    <rPh sb="5" eb="6">
      <t>ム</t>
    </rPh>
    <rPh sb="6" eb="8">
      <t>セジョウ</t>
    </rPh>
    <rPh sb="10" eb="12">
      <t>シャナイ</t>
    </rPh>
    <rPh sb="14" eb="16">
      <t>ニモツ</t>
    </rPh>
    <rPh sb="17" eb="19">
      <t>セッシュ</t>
    </rPh>
    <phoneticPr fontId="1"/>
  </si>
  <si>
    <t>昼前</t>
    <rPh sb="0" eb="2">
      <t>ヒルマエ</t>
    </rPh>
    <phoneticPr fontId="1"/>
  </si>
  <si>
    <t>幸町２丁目</t>
    <rPh sb="0" eb="2">
      <t>サイワイチョウ</t>
    </rPh>
    <rPh sb="3" eb="5">
      <t>チョウメ</t>
    </rPh>
    <phoneticPr fontId="1"/>
  </si>
  <si>
    <t>美浜区役所健康保険課及び千葉銀行を名乗って偽の電話をかけ、医療費の還付金があり本日中に手続きをする必要があると言ってＡＴＭに誘導し、言うがままに操作させて送金させる。</t>
    <rPh sb="0" eb="3">
      <t>ミハマク</t>
    </rPh>
    <rPh sb="3" eb="5">
      <t>ヤクショ</t>
    </rPh>
    <rPh sb="5" eb="7">
      <t>ケンコウ</t>
    </rPh>
    <rPh sb="7" eb="9">
      <t>ホケン</t>
    </rPh>
    <rPh sb="9" eb="10">
      <t>カ</t>
    </rPh>
    <rPh sb="10" eb="11">
      <t>オヨ</t>
    </rPh>
    <rPh sb="12" eb="14">
      <t>チバ</t>
    </rPh>
    <rPh sb="14" eb="16">
      <t>ギンコウ</t>
    </rPh>
    <rPh sb="17" eb="19">
      <t>ナノ</t>
    </rPh>
    <rPh sb="21" eb="22">
      <t>ニセ</t>
    </rPh>
    <rPh sb="23" eb="25">
      <t>デンワ</t>
    </rPh>
    <rPh sb="29" eb="32">
      <t>イリョウヒ</t>
    </rPh>
    <rPh sb="33" eb="36">
      <t>カンプキン</t>
    </rPh>
    <rPh sb="39" eb="42">
      <t>ホンジツチュウ</t>
    </rPh>
    <rPh sb="43" eb="45">
      <t>テツヅ</t>
    </rPh>
    <rPh sb="49" eb="51">
      <t>ヒツヨウ</t>
    </rPh>
    <rPh sb="55" eb="56">
      <t>イ</t>
    </rPh>
    <rPh sb="62" eb="64">
      <t>ユウドウ</t>
    </rPh>
    <rPh sb="66" eb="67">
      <t>イ</t>
    </rPh>
    <rPh sb="72" eb="74">
      <t>ソウサ</t>
    </rPh>
    <rPh sb="77" eb="79">
      <t>ソウキン</t>
    </rPh>
    <phoneticPr fontId="1"/>
  </si>
  <si>
    <t>01月11日（水）</t>
    <rPh sb="2" eb="3">
      <t>ガツ</t>
    </rPh>
    <rPh sb="5" eb="6">
      <t>ニチ</t>
    </rPh>
    <rPh sb="7" eb="8">
      <t>スイ</t>
    </rPh>
    <phoneticPr fontId="1"/>
  </si>
  <si>
    <t>01月13日（金）</t>
    <rPh sb="2" eb="3">
      <t>ガツ</t>
    </rPh>
    <rPh sb="5" eb="6">
      <t>ニチ</t>
    </rPh>
    <rPh sb="7" eb="8">
      <t>キン</t>
    </rPh>
    <phoneticPr fontId="1"/>
  </si>
  <si>
    <t>磯辺８丁目</t>
    <rPh sb="0" eb="2">
      <t>イソベ</t>
    </rPh>
    <rPh sb="3" eb="5">
      <t>チョウメ</t>
    </rPh>
    <phoneticPr fontId="1"/>
  </si>
  <si>
    <t>集合住宅</t>
    <rPh sb="0" eb="4">
      <t>シュウゴウジュウタク</t>
    </rPh>
    <phoneticPr fontId="1"/>
  </si>
  <si>
    <t>東武百貨店・全国銀行協会・警察を名乗って偽の電話をかけ、キャッシュカードが不正に利用されているので確認及び封印する必要があると嘘を言って被害者宅を訪れ、カードの入った封筒ごとすり替えて盗み取る。</t>
    <rPh sb="0" eb="2">
      <t>トウブ</t>
    </rPh>
    <rPh sb="2" eb="4">
      <t>ヒャッカ</t>
    </rPh>
    <rPh sb="4" eb="5">
      <t>テン</t>
    </rPh>
    <rPh sb="6" eb="8">
      <t>ゼンコク</t>
    </rPh>
    <rPh sb="8" eb="10">
      <t>ギンコウ</t>
    </rPh>
    <rPh sb="10" eb="12">
      <t>キョウカイ</t>
    </rPh>
    <rPh sb="13" eb="15">
      <t>ケイサツ</t>
    </rPh>
    <rPh sb="16" eb="18">
      <t>ナノ</t>
    </rPh>
    <rPh sb="20" eb="21">
      <t>ニセ</t>
    </rPh>
    <rPh sb="22" eb="24">
      <t>デンワ</t>
    </rPh>
    <rPh sb="37" eb="39">
      <t>フセイ</t>
    </rPh>
    <rPh sb="40" eb="42">
      <t>リヨウ</t>
    </rPh>
    <rPh sb="49" eb="51">
      <t>カクニン</t>
    </rPh>
    <rPh sb="51" eb="52">
      <t>オヨ</t>
    </rPh>
    <rPh sb="53" eb="55">
      <t>フウイン</t>
    </rPh>
    <rPh sb="57" eb="59">
      <t>ヒツヨウ</t>
    </rPh>
    <rPh sb="63" eb="64">
      <t>ウソ</t>
    </rPh>
    <rPh sb="65" eb="66">
      <t>イ</t>
    </rPh>
    <rPh sb="68" eb="71">
      <t>ヒガイシャ</t>
    </rPh>
    <rPh sb="71" eb="72">
      <t>タク</t>
    </rPh>
    <rPh sb="73" eb="74">
      <t>オトズ</t>
    </rPh>
    <rPh sb="80" eb="81">
      <t>ハイ</t>
    </rPh>
    <rPh sb="83" eb="85">
      <t>フウトウ</t>
    </rPh>
    <rPh sb="89" eb="90">
      <t>カ</t>
    </rPh>
    <rPh sb="92" eb="93">
      <t>ヌス</t>
    </rPh>
    <rPh sb="94" eb="95">
      <t>ト</t>
    </rPh>
    <phoneticPr fontId="1"/>
  </si>
  <si>
    <t>01月19日（木）</t>
    <rPh sb="2" eb="3">
      <t>ガツ</t>
    </rPh>
    <rPh sb="5" eb="6">
      <t>ニチ</t>
    </rPh>
    <rPh sb="7" eb="8">
      <t>モク</t>
    </rPh>
    <phoneticPr fontId="1"/>
  </si>
  <si>
    <t>花見川区</t>
    <rPh sb="0" eb="4">
      <t>ハナミガワク</t>
    </rPh>
    <phoneticPr fontId="1"/>
  </si>
  <si>
    <t>戸建住宅</t>
    <rPh sb="0" eb="4">
      <t>コダテジュウタク</t>
    </rPh>
    <phoneticPr fontId="1"/>
  </si>
  <si>
    <t>孫を騙り、仕事上の失敗による損失補填のため現金が必要だと言って自宅を訪れ、現金を騙し取る。</t>
    <rPh sb="0" eb="1">
      <t>マゴ</t>
    </rPh>
    <rPh sb="2" eb="3">
      <t>カタ</t>
    </rPh>
    <rPh sb="5" eb="8">
      <t>シゴトジョウ</t>
    </rPh>
    <rPh sb="9" eb="11">
      <t>シッパイ</t>
    </rPh>
    <rPh sb="14" eb="16">
      <t>ソンシツ</t>
    </rPh>
    <rPh sb="16" eb="18">
      <t>ホテン</t>
    </rPh>
    <rPh sb="21" eb="23">
      <t>ゲンキン</t>
    </rPh>
    <rPh sb="24" eb="26">
      <t>ヒツヨウ</t>
    </rPh>
    <rPh sb="28" eb="29">
      <t>イ</t>
    </rPh>
    <rPh sb="31" eb="33">
      <t>ジタク</t>
    </rPh>
    <rPh sb="34" eb="35">
      <t>オトズ</t>
    </rPh>
    <rPh sb="37" eb="39">
      <t>ゲンキン</t>
    </rPh>
    <rPh sb="40" eb="41">
      <t>ダマ</t>
    </rPh>
    <rPh sb="42" eb="43">
      <t>ト</t>
    </rPh>
    <phoneticPr fontId="1"/>
  </si>
  <si>
    <t>01月16日（月）</t>
    <rPh sb="2" eb="3">
      <t>ガツ</t>
    </rPh>
    <rPh sb="5" eb="6">
      <t>ニチ</t>
    </rPh>
    <rPh sb="7" eb="8">
      <t>ゲツ</t>
    </rPh>
    <phoneticPr fontId="1"/>
  </si>
  <si>
    <t>美浜区役所及び千葉銀行を名乗って偽の電話をかけ、医療費の還付金を受け取るためＡＴＭで手続きをする必要があると嘘を言ってＡＴＭに誘導し、言うがままに操作させて被害者の口座から送金させる。</t>
    <phoneticPr fontId="1"/>
  </si>
  <si>
    <t>01月20日（金）</t>
    <rPh sb="2" eb="3">
      <t>ガツ</t>
    </rPh>
    <rPh sb="5" eb="6">
      <t>ニチ</t>
    </rPh>
    <rPh sb="7" eb="8">
      <t>キン</t>
    </rPh>
    <phoneticPr fontId="1"/>
  </si>
  <si>
    <t>夜遅く</t>
    <rPh sb="0" eb="1">
      <t>ヨル</t>
    </rPh>
    <rPh sb="1" eb="2">
      <t>オソ</t>
    </rPh>
    <phoneticPr fontId="1"/>
  </si>
  <si>
    <t>若葉区</t>
    <rPh sb="0" eb="3">
      <t>ワカバク</t>
    </rPh>
    <phoneticPr fontId="1"/>
  </si>
  <si>
    <t>都賀４丁目</t>
    <rPh sb="0" eb="2">
      <t>ツガ</t>
    </rPh>
    <rPh sb="3" eb="5">
      <t>チョウメ</t>
    </rPh>
    <phoneticPr fontId="1"/>
  </si>
  <si>
    <t>自転車で追い抜きざまに左手に所持していたバッグをひったくる。</t>
    <rPh sb="0" eb="3">
      <t>ジテンシャ</t>
    </rPh>
    <rPh sb="4" eb="5">
      <t>オ</t>
    </rPh>
    <rPh sb="6" eb="7">
      <t>ヌ</t>
    </rPh>
    <rPh sb="11" eb="13">
      <t>ヒダリテ</t>
    </rPh>
    <rPh sb="14" eb="16">
      <t>ショジ</t>
    </rPh>
    <phoneticPr fontId="1"/>
  </si>
  <si>
    <t>01月18日（水）</t>
    <rPh sb="2" eb="3">
      <t>ガツ</t>
    </rPh>
    <rPh sb="5" eb="6">
      <t>ニチ</t>
    </rPh>
    <rPh sb="7" eb="8">
      <t>スイ</t>
    </rPh>
    <phoneticPr fontId="1"/>
  </si>
  <si>
    <t>勝手口から侵入（無施錠）</t>
    <rPh sb="0" eb="3">
      <t>カッテグチ</t>
    </rPh>
    <rPh sb="5" eb="7">
      <t>シンニュウ</t>
    </rPh>
    <rPh sb="8" eb="9">
      <t>ム</t>
    </rPh>
    <rPh sb="9" eb="11">
      <t>セジョウ</t>
    </rPh>
    <phoneticPr fontId="1"/>
  </si>
  <si>
    <t>01月17日（火）</t>
    <rPh sb="2" eb="3">
      <t>ガツ</t>
    </rPh>
    <rPh sb="5" eb="6">
      <t>ニチ</t>
    </rPh>
    <rPh sb="7" eb="8">
      <t>カ</t>
    </rPh>
    <phoneticPr fontId="1"/>
  </si>
  <si>
    <t>神明町</t>
    <rPh sb="0" eb="3">
      <t>シンメイチョウ</t>
    </rPh>
    <phoneticPr fontId="1"/>
  </si>
  <si>
    <t>ドアの窓ガラスを割る（施錠）</t>
    <rPh sb="3" eb="4">
      <t>マド</t>
    </rPh>
    <rPh sb="8" eb="9">
      <t>ワ</t>
    </rPh>
    <rPh sb="11" eb="13">
      <t>セジョウ</t>
    </rPh>
    <phoneticPr fontId="1"/>
  </si>
  <si>
    <t>01月26日（木）</t>
    <rPh sb="2" eb="3">
      <t>ガツ</t>
    </rPh>
    <rPh sb="5" eb="6">
      <t>ニチ</t>
    </rPh>
    <rPh sb="7" eb="8">
      <t>モク</t>
    </rPh>
    <phoneticPr fontId="1"/>
  </si>
  <si>
    <t>集合住宅敷地内</t>
    <rPh sb="0" eb="2">
      <t>シュウゴウ</t>
    </rPh>
    <rPh sb="2" eb="4">
      <t>ジュウタク</t>
    </rPh>
    <rPh sb="4" eb="6">
      <t>シキチ</t>
    </rPh>
    <rPh sb="6" eb="7">
      <t>ナイ</t>
    </rPh>
    <phoneticPr fontId="1"/>
  </si>
  <si>
    <t>無施錠</t>
    <rPh sb="0" eb="1">
      <t>ム</t>
    </rPh>
    <rPh sb="1" eb="3">
      <t>セジョウ</t>
    </rPh>
    <phoneticPr fontId="1"/>
  </si>
  <si>
    <t>01月25日（水）から27日（金）</t>
    <rPh sb="2" eb="3">
      <t>ガツ</t>
    </rPh>
    <rPh sb="5" eb="6">
      <t>ニチ</t>
    </rPh>
    <rPh sb="7" eb="8">
      <t>スイ</t>
    </rPh>
    <rPh sb="13" eb="14">
      <t>ニチ</t>
    </rPh>
    <rPh sb="15" eb="16">
      <t>キン</t>
    </rPh>
    <phoneticPr fontId="1"/>
  </si>
  <si>
    <t>夜のはじめごろから朝までの間</t>
    <rPh sb="0" eb="1">
      <t>ヨル</t>
    </rPh>
    <rPh sb="9" eb="10">
      <t>アサ</t>
    </rPh>
    <rPh sb="13" eb="14">
      <t>アイダ</t>
    </rPh>
    <phoneticPr fontId="1"/>
  </si>
  <si>
    <t>高品町</t>
    <rPh sb="0" eb="3">
      <t>タカシナチョウ</t>
    </rPh>
    <phoneticPr fontId="1"/>
  </si>
  <si>
    <t>店舗駐車場</t>
    <rPh sb="0" eb="2">
      <t>テンポ</t>
    </rPh>
    <rPh sb="2" eb="5">
      <t>チュウシャジョウ</t>
    </rPh>
    <phoneticPr fontId="1"/>
  </si>
  <si>
    <t>01月28日（土）</t>
    <rPh sb="2" eb="3">
      <t>ガツ</t>
    </rPh>
    <rPh sb="5" eb="6">
      <t>ニチ</t>
    </rPh>
    <rPh sb="7" eb="8">
      <t>ド</t>
    </rPh>
    <phoneticPr fontId="1"/>
  </si>
  <si>
    <t>都賀３丁目</t>
    <rPh sb="0" eb="2">
      <t>ツガ</t>
    </rPh>
    <rPh sb="3" eb="5">
      <t>チョウメ</t>
    </rPh>
    <phoneticPr fontId="1"/>
  </si>
  <si>
    <t>自転車の前かごに入れていた物品を盗む。</t>
    <rPh sb="0" eb="3">
      <t>ジテンシャ</t>
    </rPh>
    <rPh sb="4" eb="5">
      <t>マエ</t>
    </rPh>
    <rPh sb="8" eb="9">
      <t>イ</t>
    </rPh>
    <rPh sb="13" eb="15">
      <t>ブッピン</t>
    </rPh>
    <rPh sb="16" eb="17">
      <t>ヌス</t>
    </rPh>
    <phoneticPr fontId="1"/>
  </si>
  <si>
    <t>息子及び郵便局員を名乗って偽の電話をかけ、書類を誤送付したため至急現金が必要と嘘を言い、上司の甥を騙る者が自宅近くを訪れて現金をだまし取る。</t>
    <phoneticPr fontId="1"/>
  </si>
  <si>
    <t>区役所保険課及び千葉銀行を名乗って偽の電話をかけ、医療費の還付金があると嘘を言ってＡＴＭに誘導し、言うがままに操作させて預金を送金させる。</t>
    <phoneticPr fontId="1"/>
  </si>
  <si>
    <t>完全施錠中</t>
    <phoneticPr fontId="1"/>
  </si>
  <si>
    <t>01月23日（月）</t>
    <rPh sb="2" eb="3">
      <t>ガツ</t>
    </rPh>
    <rPh sb="5" eb="6">
      <t>ニチ</t>
    </rPh>
    <rPh sb="7" eb="8">
      <t>ゲツ</t>
    </rPh>
    <phoneticPr fontId="1"/>
  </si>
  <si>
    <t>01月27日（金）</t>
    <rPh sb="2" eb="3">
      <t>ガツ</t>
    </rPh>
    <rPh sb="5" eb="6">
      <t>ニチ</t>
    </rPh>
    <rPh sb="7" eb="8">
      <t>キン</t>
    </rPh>
    <phoneticPr fontId="1"/>
  </si>
  <si>
    <t>夜間</t>
    <rPh sb="0" eb="2">
      <t>ヤカン</t>
    </rPh>
    <phoneticPr fontId="1"/>
  </si>
  <si>
    <t>中瀬２丁目</t>
    <rPh sb="0" eb="2">
      <t>ナカセ</t>
    </rPh>
    <rPh sb="3" eb="5">
      <t>チョウメ</t>
    </rPh>
    <phoneticPr fontId="1"/>
  </si>
  <si>
    <t>商業施設駐車場</t>
    <rPh sb="0" eb="2">
      <t>ショウギョウ</t>
    </rPh>
    <rPh sb="2" eb="4">
      <t>シセツ</t>
    </rPh>
    <rPh sb="4" eb="7">
      <t>チュウシャジョウ</t>
    </rPh>
    <phoneticPr fontId="1"/>
  </si>
  <si>
    <t>自動車盗</t>
    <rPh sb="0" eb="3">
      <t>ジドウシャ</t>
    </rPh>
    <rPh sb="3" eb="4">
      <t>トウ</t>
    </rPh>
    <phoneticPr fontId="1"/>
  </si>
  <si>
    <t>01月18日（月）</t>
    <rPh sb="2" eb="3">
      <t>ガツ</t>
    </rPh>
    <rPh sb="5" eb="6">
      <t>ニチ</t>
    </rPh>
    <rPh sb="7" eb="8">
      <t>ゲツ</t>
    </rPh>
    <phoneticPr fontId="1"/>
  </si>
  <si>
    <t>新宿１丁目</t>
    <rPh sb="0" eb="2">
      <t>シンジュク</t>
    </rPh>
    <rPh sb="3" eb="5">
      <t>チョウメ</t>
    </rPh>
    <phoneticPr fontId="1"/>
  </si>
  <si>
    <t>室内に侵入し腕時計等を窃取</t>
    <rPh sb="0" eb="2">
      <t>シツナイ</t>
    </rPh>
    <rPh sb="3" eb="5">
      <t>シンニュウ</t>
    </rPh>
    <rPh sb="6" eb="7">
      <t>ウデ</t>
    </rPh>
    <rPh sb="7" eb="9">
      <t>ドケイ</t>
    </rPh>
    <rPh sb="9" eb="10">
      <t>トウ</t>
    </rPh>
    <rPh sb="11" eb="13">
      <t>セッシュ</t>
    </rPh>
    <phoneticPr fontId="1"/>
  </si>
  <si>
    <t>集合住宅駐車場</t>
    <rPh sb="0" eb="2">
      <t>シュウゴウ</t>
    </rPh>
    <rPh sb="2" eb="4">
      <t>ジュウタク</t>
    </rPh>
    <rPh sb="4" eb="7">
      <t>チュウシャジョウ</t>
    </rPh>
    <phoneticPr fontId="1"/>
  </si>
  <si>
    <t>駐車中の貨物車両を窃取（施錠中）</t>
    <rPh sb="0" eb="3">
      <t>チュウシャチュウ</t>
    </rPh>
    <rPh sb="4" eb="6">
      <t>カモツ</t>
    </rPh>
    <rPh sb="6" eb="8">
      <t>シャリョウ</t>
    </rPh>
    <rPh sb="9" eb="11">
      <t>セッシュ</t>
    </rPh>
    <rPh sb="12" eb="14">
      <t>セジョウ</t>
    </rPh>
    <rPh sb="14" eb="15">
      <t>チュウ</t>
    </rPh>
    <phoneticPr fontId="1"/>
  </si>
  <si>
    <t>01月24日（火）</t>
    <rPh sb="2" eb="3">
      <t>ガツ</t>
    </rPh>
    <rPh sb="5" eb="6">
      <t>ニチ</t>
    </rPh>
    <rPh sb="7" eb="8">
      <t>カ</t>
    </rPh>
    <phoneticPr fontId="1"/>
  </si>
  <si>
    <t>港町</t>
    <rPh sb="0" eb="2">
      <t>ミナトチョウ</t>
    </rPh>
    <phoneticPr fontId="1"/>
  </si>
  <si>
    <t>01月31日（火）</t>
    <rPh sb="2" eb="3">
      <t>ガツ</t>
    </rPh>
    <rPh sb="5" eb="6">
      <t>ニチ</t>
    </rPh>
    <rPh sb="7" eb="8">
      <t>カ</t>
    </rPh>
    <phoneticPr fontId="1"/>
  </si>
  <si>
    <t>み春野３丁目</t>
    <rPh sb="1" eb="2">
      <t>ハル</t>
    </rPh>
    <rPh sb="2" eb="3">
      <t>ノ</t>
    </rPh>
    <rPh sb="4" eb="6">
      <t>チョウメ</t>
    </rPh>
    <phoneticPr fontId="1"/>
  </si>
  <si>
    <t>路上に駐車中の車両内からポーチを盗む（無施錠）</t>
    <rPh sb="0" eb="2">
      <t>ロジョウ</t>
    </rPh>
    <rPh sb="3" eb="6">
      <t>チュウシャチュウ</t>
    </rPh>
    <rPh sb="7" eb="9">
      <t>シャリョウ</t>
    </rPh>
    <rPh sb="9" eb="10">
      <t>ナイ</t>
    </rPh>
    <rPh sb="16" eb="17">
      <t>ヌス</t>
    </rPh>
    <rPh sb="19" eb="20">
      <t>ム</t>
    </rPh>
    <rPh sb="20" eb="22">
      <t>セジョウ</t>
    </rPh>
    <phoneticPr fontId="1"/>
  </si>
  <si>
    <t>夜</t>
    <rPh sb="0" eb="1">
      <t>ヨル</t>
    </rPh>
    <phoneticPr fontId="1"/>
  </si>
  <si>
    <t>園生町</t>
    <rPh sb="0" eb="3">
      <t>ソンノウチョウ</t>
    </rPh>
    <phoneticPr fontId="1"/>
  </si>
  <si>
    <t>パソコン画面に「ウイルスに感染した」などのメッセージを表示させ、記載された電話番号に電話すると「ウイルスを駆除するためにコンビニで電子マネーを購入する必要がある。」などと言って、電子マネーを購入させる。</t>
    <phoneticPr fontId="1"/>
  </si>
  <si>
    <t>02月01日（水）</t>
    <rPh sb="2" eb="3">
      <t>ガツ</t>
    </rPh>
    <rPh sb="5" eb="6">
      <t>ニチ</t>
    </rPh>
    <rPh sb="7" eb="8">
      <t>スイ</t>
    </rPh>
    <phoneticPr fontId="1"/>
  </si>
  <si>
    <t>若松町</t>
    <rPh sb="0" eb="2">
      <t>ワカマツ</t>
    </rPh>
    <rPh sb="2" eb="3">
      <t>チョウ</t>
    </rPh>
    <phoneticPr fontId="1"/>
  </si>
  <si>
    <t>無施錠の車内から金品を盗む。</t>
    <rPh sb="0" eb="1">
      <t>ム</t>
    </rPh>
    <rPh sb="1" eb="3">
      <t>セジョウ</t>
    </rPh>
    <rPh sb="4" eb="6">
      <t>シャナイ</t>
    </rPh>
    <rPh sb="8" eb="10">
      <t>キンピン</t>
    </rPh>
    <rPh sb="11" eb="12">
      <t>ヌス</t>
    </rPh>
    <phoneticPr fontId="1"/>
  </si>
  <si>
    <t>駐車中の普通乗用車を窃取（施錠中）</t>
    <rPh sb="0" eb="3">
      <t>チュウシャチュウ</t>
    </rPh>
    <rPh sb="4" eb="6">
      <t>フツウ</t>
    </rPh>
    <rPh sb="6" eb="9">
      <t>ジョウヨウシャ</t>
    </rPh>
    <rPh sb="10" eb="12">
      <t>セッシュ</t>
    </rPh>
    <rPh sb="13" eb="15">
      <t>セジョウ</t>
    </rPh>
    <rPh sb="15" eb="16">
      <t>チュウ</t>
    </rPh>
    <phoneticPr fontId="1"/>
  </si>
  <si>
    <t>東武百貨店及び銀行協会を名乗って偽の電話をかけ、キャッシュカードが不正利用されたので証拠品としてカードを保管する必要があると嘘を言って被害者宅を訪れ、カードの入った封筒ごとすり替えて盗み取る。</t>
    <phoneticPr fontId="1"/>
  </si>
  <si>
    <t>01月29日（日）から02月09日（木）</t>
    <rPh sb="2" eb="3">
      <t>ガツ</t>
    </rPh>
    <rPh sb="5" eb="6">
      <t>ニチ</t>
    </rPh>
    <rPh sb="7" eb="8">
      <t>ニチ</t>
    </rPh>
    <rPh sb="13" eb="14">
      <t>ガツ</t>
    </rPh>
    <rPh sb="16" eb="17">
      <t>ニチ</t>
    </rPh>
    <rPh sb="18" eb="19">
      <t>モク</t>
    </rPh>
    <phoneticPr fontId="1"/>
  </si>
  <si>
    <t>三角町</t>
    <rPh sb="0" eb="2">
      <t>サンカク</t>
    </rPh>
    <rPh sb="2" eb="3">
      <t>チョウ</t>
    </rPh>
    <phoneticPr fontId="1"/>
  </si>
  <si>
    <t>駐車中の大型貨物自動車（施錠）（未遂）</t>
    <rPh sb="0" eb="3">
      <t>チュウシャチュウ</t>
    </rPh>
    <rPh sb="4" eb="6">
      <t>オオガタ</t>
    </rPh>
    <rPh sb="6" eb="8">
      <t>カモツ</t>
    </rPh>
    <rPh sb="8" eb="11">
      <t>ジドウシャ</t>
    </rPh>
    <rPh sb="12" eb="14">
      <t>セジョウ</t>
    </rPh>
    <rPh sb="16" eb="18">
      <t>ミスイ</t>
    </rPh>
    <phoneticPr fontId="1"/>
  </si>
  <si>
    <t>02月09日（木）</t>
    <rPh sb="2" eb="3">
      <t>ガツ</t>
    </rPh>
    <rPh sb="5" eb="6">
      <t>ニチ</t>
    </rPh>
    <rPh sb="7" eb="8">
      <t>モク</t>
    </rPh>
    <phoneticPr fontId="1"/>
  </si>
  <si>
    <t>昼頃</t>
    <rPh sb="0" eb="1">
      <t>ヒル</t>
    </rPh>
    <rPh sb="1" eb="2">
      <t>ゴロ</t>
    </rPh>
    <phoneticPr fontId="1"/>
  </si>
  <si>
    <t>長沼長</t>
    <rPh sb="0" eb="2">
      <t>ナガヌマ</t>
    </rPh>
    <rPh sb="2" eb="3">
      <t>チョウ</t>
    </rPh>
    <phoneticPr fontId="1"/>
  </si>
  <si>
    <t>銀行協会を騙り、「あなたのクレジットカードを使って銀行でお金を引き出そうとしていた者がいたので、クレジットカードの履歴を調べたところ利用履歴がある。返金できるがキャッシュカードを交換する必要がある。」と言って、自宅を訪れキャッシュカードを騙し取る。</t>
    <phoneticPr fontId="1"/>
  </si>
  <si>
    <t>東武百貨店や銀行協会を名乗って偽の電話をかけ、キャッシュカードが不正利用されたのでカードを保管する必要があると嘘を言って被害者宅を訪れ、カードを入れた封筒ごとすり替えて盗み取る。</t>
    <phoneticPr fontId="1"/>
  </si>
  <si>
    <t>昼前</t>
    <rPh sb="0" eb="2">
      <t>ヒルマエ</t>
    </rPh>
    <phoneticPr fontId="1"/>
  </si>
  <si>
    <t>中央区</t>
    <rPh sb="0" eb="3">
      <t>チュウオウク</t>
    </rPh>
    <phoneticPr fontId="1"/>
  </si>
  <si>
    <t>鵜の森町</t>
    <rPh sb="0" eb="1">
      <t>ウ</t>
    </rPh>
    <rPh sb="2" eb="4">
      <t>モリチョウ</t>
    </rPh>
    <phoneticPr fontId="1"/>
  </si>
  <si>
    <t>店舗駐車場</t>
    <rPh sb="0" eb="2">
      <t>テンポ</t>
    </rPh>
    <rPh sb="2" eb="5">
      <t>チュウシャジョウ</t>
    </rPh>
    <phoneticPr fontId="1"/>
  </si>
  <si>
    <t>駐輪中の原動機付自転車のハンドルにかけていたヘルメットを窃取</t>
    <rPh sb="0" eb="3">
      <t>チュウリンチュウ</t>
    </rPh>
    <rPh sb="4" eb="7">
      <t>ゲンドウキ</t>
    </rPh>
    <rPh sb="7" eb="8">
      <t>ツキ</t>
    </rPh>
    <rPh sb="8" eb="11">
      <t>ジテンシャ</t>
    </rPh>
    <rPh sb="28" eb="30">
      <t>セッシュ</t>
    </rPh>
    <phoneticPr fontId="1"/>
  </si>
  <si>
    <t>車上ねらい</t>
    <rPh sb="0" eb="2">
      <t>シャジョウ</t>
    </rPh>
    <phoneticPr fontId="1"/>
  </si>
  <si>
    <t>若葉区</t>
    <rPh sb="0" eb="3">
      <t>ワカバク</t>
    </rPh>
    <phoneticPr fontId="1"/>
  </si>
  <si>
    <t>道路上</t>
    <rPh sb="0" eb="3">
      <t>ドウロジョウ</t>
    </rPh>
    <phoneticPr fontId="1"/>
  </si>
  <si>
    <t>駐輪中の自転車の前カゴからショルダーバッグを盗む。</t>
    <rPh sb="0" eb="3">
      <t>チュウリンチュウ</t>
    </rPh>
    <rPh sb="4" eb="7">
      <t>ジテンシャ</t>
    </rPh>
    <rPh sb="8" eb="9">
      <t>マエ</t>
    </rPh>
    <rPh sb="22" eb="23">
      <t>ヌス</t>
    </rPh>
    <phoneticPr fontId="1"/>
  </si>
  <si>
    <t>02月10日（金）</t>
    <rPh sb="2" eb="3">
      <t>ガツ</t>
    </rPh>
    <rPh sb="5" eb="6">
      <t>ニチ</t>
    </rPh>
    <rPh sb="7" eb="8">
      <t>キン</t>
    </rPh>
    <phoneticPr fontId="1"/>
  </si>
  <si>
    <t>花見川区</t>
    <rPh sb="0" eb="4">
      <t>ハナミガワク</t>
    </rPh>
    <phoneticPr fontId="1"/>
  </si>
  <si>
    <t>幕張町５丁目</t>
    <rPh sb="0" eb="2">
      <t>マクハリ</t>
    </rPh>
    <rPh sb="2" eb="3">
      <t>チョウ</t>
    </rPh>
    <rPh sb="4" eb="6">
      <t>チョウメ</t>
    </rPh>
    <phoneticPr fontId="1"/>
  </si>
  <si>
    <t>戸建住宅</t>
    <rPh sb="0" eb="2">
      <t>コダテ</t>
    </rPh>
    <rPh sb="2" eb="4">
      <t>ジュウタク</t>
    </rPh>
    <phoneticPr fontId="1"/>
  </si>
  <si>
    <t>息子・息子の上司・ドトール店員を名乗って偽の電話をかけて息子が至急現金を必要としていると思わせ、息子の上司の甥を名乗る者が自宅付近を訪れてキャッシュカードをだまし取る。</t>
    <phoneticPr fontId="1"/>
  </si>
  <si>
    <t>02月12日（日）</t>
    <rPh sb="2" eb="3">
      <t>ガツ</t>
    </rPh>
    <rPh sb="5" eb="6">
      <t>ニチ</t>
    </rPh>
    <rPh sb="7" eb="8">
      <t>ニチ</t>
    </rPh>
    <phoneticPr fontId="1"/>
  </si>
  <si>
    <t>夜のはじめごろ</t>
    <rPh sb="0" eb="1">
      <t>ヨル</t>
    </rPh>
    <phoneticPr fontId="1"/>
  </si>
  <si>
    <t>自転車の前カゴから</t>
    <rPh sb="0" eb="3">
      <t>ジテンシャ</t>
    </rPh>
    <rPh sb="4" eb="5">
      <t>マエ</t>
    </rPh>
    <phoneticPr fontId="1"/>
  </si>
  <si>
    <t>02月11日（土）</t>
    <rPh sb="2" eb="3">
      <t>ガツ</t>
    </rPh>
    <rPh sb="5" eb="6">
      <t>ニチ</t>
    </rPh>
    <rPh sb="7" eb="8">
      <t>ド</t>
    </rPh>
    <phoneticPr fontId="1"/>
  </si>
  <si>
    <t>路上</t>
    <rPh sb="0" eb="2">
      <t>ロジョウ</t>
    </rPh>
    <phoneticPr fontId="1"/>
  </si>
  <si>
    <t>駐輪中の自転車の前カゴから荷物を窃取</t>
    <rPh sb="0" eb="3">
      <t>チュウリンチュウ</t>
    </rPh>
    <rPh sb="4" eb="7">
      <t>ジテンシャ</t>
    </rPh>
    <rPh sb="8" eb="9">
      <t>マエ</t>
    </rPh>
    <rPh sb="13" eb="15">
      <t>ニモツ</t>
    </rPh>
    <rPh sb="16" eb="18">
      <t>セッシュ</t>
    </rPh>
    <phoneticPr fontId="1"/>
  </si>
  <si>
    <t>夜間</t>
    <rPh sb="0" eb="2">
      <t>ヤカン</t>
    </rPh>
    <phoneticPr fontId="1"/>
  </si>
  <si>
    <t>都町２丁目</t>
    <rPh sb="0" eb="2">
      <t>ミヤコチョウ</t>
    </rPh>
    <rPh sb="3" eb="5">
      <t>チョウメ</t>
    </rPh>
    <phoneticPr fontId="1"/>
  </si>
  <si>
    <t>自動車修理会社敷地内</t>
    <rPh sb="0" eb="3">
      <t>ジドウシャ</t>
    </rPh>
    <rPh sb="3" eb="5">
      <t>シュウリ</t>
    </rPh>
    <rPh sb="5" eb="7">
      <t>カイシャ</t>
    </rPh>
    <rPh sb="7" eb="9">
      <t>シキチ</t>
    </rPh>
    <rPh sb="9" eb="10">
      <t>ナイ</t>
    </rPh>
    <phoneticPr fontId="1"/>
  </si>
  <si>
    <t>02月14日（火）</t>
    <rPh sb="2" eb="3">
      <t>ガツ</t>
    </rPh>
    <rPh sb="5" eb="6">
      <t>ニチ</t>
    </rPh>
    <rPh sb="7" eb="8">
      <t>カ</t>
    </rPh>
    <phoneticPr fontId="1"/>
  </si>
  <si>
    <t>夕方</t>
    <rPh sb="0" eb="2">
      <t>ユウガタ</t>
    </rPh>
    <phoneticPr fontId="1"/>
  </si>
  <si>
    <t>みつわ台４丁目</t>
    <rPh sb="3" eb="4">
      <t>ダイ</t>
    </rPh>
    <rPh sb="5" eb="7">
      <t>チョウメ</t>
    </rPh>
    <phoneticPr fontId="1"/>
  </si>
  <si>
    <t>公園内</t>
    <rPh sb="0" eb="3">
      <t>コウエンナイ</t>
    </rPh>
    <phoneticPr fontId="1"/>
  </si>
  <si>
    <t>02月14日（火）から15日（水）</t>
    <rPh sb="2" eb="3">
      <t>ガツ</t>
    </rPh>
    <rPh sb="5" eb="6">
      <t>ニチ</t>
    </rPh>
    <rPh sb="7" eb="8">
      <t>カ</t>
    </rPh>
    <rPh sb="13" eb="14">
      <t>ニチ</t>
    </rPh>
    <rPh sb="15" eb="16">
      <t>スイ</t>
    </rPh>
    <phoneticPr fontId="1"/>
  </si>
  <si>
    <t>夜のはじめごろから朝までの間</t>
    <rPh sb="0" eb="1">
      <t>ヨル</t>
    </rPh>
    <rPh sb="9" eb="10">
      <t>アサ</t>
    </rPh>
    <rPh sb="13" eb="14">
      <t>アイダ</t>
    </rPh>
    <phoneticPr fontId="1"/>
  </si>
  <si>
    <t>千城台北４丁目</t>
    <rPh sb="0" eb="3">
      <t>チシロダイ</t>
    </rPh>
    <rPh sb="3" eb="4">
      <t>キタ</t>
    </rPh>
    <rPh sb="5" eb="7">
      <t>チョウメ</t>
    </rPh>
    <phoneticPr fontId="1"/>
  </si>
  <si>
    <t>集合住宅駐車場</t>
    <rPh sb="0" eb="2">
      <t>シュウゴウ</t>
    </rPh>
    <rPh sb="2" eb="4">
      <t>ジュウタク</t>
    </rPh>
    <rPh sb="4" eb="7">
      <t>チュウシャジョウ</t>
    </rPh>
    <phoneticPr fontId="1"/>
  </si>
  <si>
    <t>ドアの窓ガラスを割る（施錠）</t>
    <rPh sb="3" eb="4">
      <t>マド</t>
    </rPh>
    <rPh sb="8" eb="9">
      <t>ワ</t>
    </rPh>
    <rPh sb="11" eb="13">
      <t>セジョウ</t>
    </rPh>
    <phoneticPr fontId="1"/>
  </si>
  <si>
    <t>桜木６丁目</t>
    <rPh sb="0" eb="2">
      <t>サクラギ</t>
    </rPh>
    <rPh sb="3" eb="5">
      <t>チョウメ</t>
    </rPh>
    <phoneticPr fontId="1"/>
  </si>
  <si>
    <t>個人宅駐車場</t>
    <rPh sb="0" eb="2">
      <t>コジン</t>
    </rPh>
    <rPh sb="2" eb="3">
      <t>タク</t>
    </rPh>
    <rPh sb="3" eb="6">
      <t>チュウシャジョウ</t>
    </rPh>
    <phoneticPr fontId="1"/>
  </si>
  <si>
    <t>夜遅くから朝までの間</t>
    <rPh sb="0" eb="1">
      <t>ヨル</t>
    </rPh>
    <rPh sb="1" eb="2">
      <t>オソ</t>
    </rPh>
    <rPh sb="5" eb="6">
      <t>アサ</t>
    </rPh>
    <rPh sb="9" eb="10">
      <t>アイダ</t>
    </rPh>
    <phoneticPr fontId="1"/>
  </si>
  <si>
    <t>小間子町</t>
    <rPh sb="0" eb="3">
      <t>オマゴ</t>
    </rPh>
    <rPh sb="3" eb="4">
      <t>チョウ</t>
    </rPh>
    <phoneticPr fontId="1"/>
  </si>
  <si>
    <t>戸建住宅敷地内</t>
    <rPh sb="0" eb="2">
      <t>コダテ</t>
    </rPh>
    <rPh sb="2" eb="4">
      <t>ジュウタク</t>
    </rPh>
    <rPh sb="4" eb="6">
      <t>シキチ</t>
    </rPh>
    <rPh sb="6" eb="7">
      <t>ナイ</t>
    </rPh>
    <phoneticPr fontId="1"/>
  </si>
  <si>
    <t>完全施錠で駐車中の車を盗む。</t>
    <rPh sb="0" eb="2">
      <t>カンゼン</t>
    </rPh>
    <rPh sb="2" eb="4">
      <t>セジョウ</t>
    </rPh>
    <rPh sb="5" eb="8">
      <t>チュウシャチュウ</t>
    </rPh>
    <rPh sb="9" eb="10">
      <t>クルマ</t>
    </rPh>
    <rPh sb="11" eb="12">
      <t>ヌス</t>
    </rPh>
    <phoneticPr fontId="1"/>
  </si>
  <si>
    <t>自動車盗</t>
    <rPh sb="0" eb="3">
      <t>ジドウシャ</t>
    </rPh>
    <rPh sb="3" eb="4">
      <t>トウ</t>
    </rPh>
    <phoneticPr fontId="1"/>
  </si>
  <si>
    <t>貝塚町</t>
    <rPh sb="0" eb="2">
      <t>カイヅカ</t>
    </rPh>
    <rPh sb="2" eb="3">
      <t>チョウ</t>
    </rPh>
    <phoneticPr fontId="1"/>
  </si>
  <si>
    <t>朝から昼前の間</t>
    <rPh sb="0" eb="1">
      <t>アサ</t>
    </rPh>
    <rPh sb="3" eb="5">
      <t>ヒルマエ</t>
    </rPh>
    <rPh sb="6" eb="7">
      <t>アイダ</t>
    </rPh>
    <phoneticPr fontId="1"/>
  </si>
  <si>
    <t>千葉寺町</t>
    <rPh sb="0" eb="4">
      <t>チバデラチョウ</t>
    </rPh>
    <phoneticPr fontId="1"/>
  </si>
  <si>
    <t>集合住宅</t>
    <rPh sb="0" eb="2">
      <t>シュウゴウ</t>
    </rPh>
    <rPh sb="2" eb="4">
      <t>ジュウタク</t>
    </rPh>
    <phoneticPr fontId="1"/>
  </si>
  <si>
    <t>ベランダの掃き出し窓を割って室内に侵入し、現金を窃取</t>
    <rPh sb="5" eb="6">
      <t>ハ</t>
    </rPh>
    <rPh sb="7" eb="8">
      <t>ダ</t>
    </rPh>
    <rPh sb="9" eb="10">
      <t>マド</t>
    </rPh>
    <rPh sb="11" eb="12">
      <t>ワ</t>
    </rPh>
    <rPh sb="14" eb="16">
      <t>シツナイ</t>
    </rPh>
    <rPh sb="17" eb="19">
      <t>シンニュウ</t>
    </rPh>
    <rPh sb="21" eb="23">
      <t>ゲンキン</t>
    </rPh>
    <rPh sb="24" eb="26">
      <t>セッシュ</t>
    </rPh>
    <phoneticPr fontId="1"/>
  </si>
  <si>
    <t>空き巣</t>
    <rPh sb="0" eb="1">
      <t>ア</t>
    </rPh>
    <rPh sb="2" eb="3">
      <t>ス</t>
    </rPh>
    <phoneticPr fontId="1"/>
  </si>
  <si>
    <t>02月15日（水）</t>
    <rPh sb="2" eb="3">
      <t>ガツ</t>
    </rPh>
    <rPh sb="5" eb="6">
      <t>ニチ</t>
    </rPh>
    <rPh sb="7" eb="8">
      <t>スイ</t>
    </rPh>
    <phoneticPr fontId="1"/>
  </si>
  <si>
    <t>02月15日（木）から16日（木）</t>
    <rPh sb="2" eb="3">
      <t>ガツ</t>
    </rPh>
    <rPh sb="5" eb="6">
      <t>ニチ</t>
    </rPh>
    <rPh sb="7" eb="8">
      <t>モク</t>
    </rPh>
    <rPh sb="13" eb="14">
      <t>ニチ</t>
    </rPh>
    <rPh sb="15" eb="16">
      <t>モク</t>
    </rPh>
    <phoneticPr fontId="1"/>
  </si>
  <si>
    <t>夜から早朝までの間</t>
    <rPh sb="0" eb="1">
      <t>ヨル</t>
    </rPh>
    <rPh sb="3" eb="5">
      <t>ソウチョウ</t>
    </rPh>
    <rPh sb="8" eb="9">
      <t>アイダ</t>
    </rPh>
    <phoneticPr fontId="1"/>
  </si>
  <si>
    <t>新宿２丁目</t>
    <rPh sb="0" eb="2">
      <t>シンジュク</t>
    </rPh>
    <rPh sb="3" eb="5">
      <t>チョウメ</t>
    </rPh>
    <phoneticPr fontId="1"/>
  </si>
  <si>
    <t>午前中</t>
    <rPh sb="0" eb="3">
      <t>ゴゼンチュウ</t>
    </rPh>
    <phoneticPr fontId="1"/>
  </si>
  <si>
    <t>今井町</t>
    <rPh sb="0" eb="3">
      <t>イマイチョウ</t>
    </rPh>
    <phoneticPr fontId="1"/>
  </si>
  <si>
    <t>駐車中の普通乗用車を窃取（無施錠）</t>
    <rPh sb="0" eb="3">
      <t>チュウシャチュウ</t>
    </rPh>
    <rPh sb="4" eb="6">
      <t>フツウ</t>
    </rPh>
    <rPh sb="6" eb="9">
      <t>ジョウヨウシャ</t>
    </rPh>
    <rPh sb="10" eb="12">
      <t>セッシュ</t>
    </rPh>
    <rPh sb="13" eb="14">
      <t>ム</t>
    </rPh>
    <rPh sb="14" eb="16">
      <t>セジョウ</t>
    </rPh>
    <phoneticPr fontId="1"/>
  </si>
  <si>
    <t>02月16日（木）17日（金）</t>
    <rPh sb="2" eb="3">
      <t>ガツ</t>
    </rPh>
    <rPh sb="5" eb="6">
      <t>ニチ</t>
    </rPh>
    <rPh sb="7" eb="8">
      <t>モク</t>
    </rPh>
    <rPh sb="11" eb="12">
      <t>ニチ</t>
    </rPh>
    <rPh sb="13" eb="14">
      <t>キン</t>
    </rPh>
    <phoneticPr fontId="1"/>
  </si>
  <si>
    <t>深夜から早朝までの間</t>
    <rPh sb="0" eb="2">
      <t>シンヤ</t>
    </rPh>
    <rPh sb="4" eb="6">
      <t>ソウチョウ</t>
    </rPh>
    <rPh sb="9" eb="10">
      <t>アイダ</t>
    </rPh>
    <phoneticPr fontId="1"/>
  </si>
  <si>
    <t>02月17日（金）</t>
    <rPh sb="2" eb="3">
      <t>ガツ</t>
    </rPh>
    <rPh sb="5" eb="6">
      <t>ニチ</t>
    </rPh>
    <rPh sb="7" eb="8">
      <t>キン</t>
    </rPh>
    <phoneticPr fontId="1"/>
  </si>
  <si>
    <t>美浜区</t>
    <rPh sb="0" eb="3">
      <t>ミハマク</t>
    </rPh>
    <phoneticPr fontId="1"/>
  </si>
  <si>
    <t>02月18日（土）</t>
    <rPh sb="2" eb="3">
      <t>ガツ</t>
    </rPh>
    <rPh sb="5" eb="6">
      <t>ニチ</t>
    </rPh>
    <rPh sb="7" eb="8">
      <t>ド</t>
    </rPh>
    <phoneticPr fontId="1"/>
  </si>
  <si>
    <t>和室の窓ガラスを割り侵入（施錠）</t>
    <rPh sb="0" eb="2">
      <t>ワシツ</t>
    </rPh>
    <rPh sb="3" eb="4">
      <t>マド</t>
    </rPh>
    <rPh sb="8" eb="9">
      <t>ワ</t>
    </rPh>
    <rPh sb="10" eb="12">
      <t>シンニュウ</t>
    </rPh>
    <rPh sb="13" eb="15">
      <t>セジョウ</t>
    </rPh>
    <phoneticPr fontId="1"/>
  </si>
  <si>
    <t>ＪＲ職員及び息子を名乗って偽の電話をかけ、息子が至急現金を必要としていると嘘を言い、上司の息子を名乗る者が被害者宅近くを訪れて現金をだまし取る。</t>
    <phoneticPr fontId="1"/>
  </si>
  <si>
    <t>02月20日（月）</t>
    <rPh sb="2" eb="3">
      <t>ガツ</t>
    </rPh>
    <rPh sb="5" eb="6">
      <t>ニチ</t>
    </rPh>
    <rPh sb="7" eb="8">
      <t>ゲツ</t>
    </rPh>
    <phoneticPr fontId="1"/>
  </si>
  <si>
    <t>南生実町</t>
    <rPh sb="0" eb="1">
      <t>ミナミ</t>
    </rPh>
    <rPh sb="1" eb="4">
      <t>オユミチョウ</t>
    </rPh>
    <phoneticPr fontId="1"/>
  </si>
  <si>
    <t>02月22日（水）から23日（木）</t>
    <rPh sb="2" eb="3">
      <t>ガツ</t>
    </rPh>
    <rPh sb="5" eb="6">
      <t>ニチ</t>
    </rPh>
    <rPh sb="7" eb="8">
      <t>スイ</t>
    </rPh>
    <rPh sb="13" eb="14">
      <t>ニチ</t>
    </rPh>
    <rPh sb="15" eb="16">
      <t>モク</t>
    </rPh>
    <phoneticPr fontId="1"/>
  </si>
  <si>
    <t>02月19日（日）から26日（日）</t>
    <rPh sb="2" eb="3">
      <t>ガツ</t>
    </rPh>
    <rPh sb="5" eb="6">
      <t>ニチ</t>
    </rPh>
    <rPh sb="7" eb="8">
      <t>ニチ</t>
    </rPh>
    <rPh sb="13" eb="14">
      <t>ニチ</t>
    </rPh>
    <rPh sb="15" eb="16">
      <t>ニチ</t>
    </rPh>
    <phoneticPr fontId="1"/>
  </si>
  <si>
    <t>不明</t>
    <rPh sb="0" eb="2">
      <t>フメイ</t>
    </rPh>
    <phoneticPr fontId="1"/>
  </si>
  <si>
    <t>幕張西６丁目</t>
    <rPh sb="0" eb="2">
      <t>マクハリ</t>
    </rPh>
    <rPh sb="2" eb="3">
      <t>ニシ</t>
    </rPh>
    <rPh sb="4" eb="6">
      <t>チョウメ</t>
    </rPh>
    <phoneticPr fontId="1"/>
  </si>
  <si>
    <t>窓ガラスを割り侵入（施錠）</t>
    <rPh sb="0" eb="1">
      <t>マド</t>
    </rPh>
    <rPh sb="5" eb="6">
      <t>ワ</t>
    </rPh>
    <rPh sb="7" eb="9">
      <t>シンニュウ</t>
    </rPh>
    <rPh sb="10" eb="12">
      <t>セジョウ</t>
    </rPh>
    <phoneticPr fontId="1"/>
  </si>
  <si>
    <t>02月27日（月）</t>
    <rPh sb="2" eb="3">
      <t>ガツ</t>
    </rPh>
    <rPh sb="5" eb="6">
      <t>ニチ</t>
    </rPh>
    <rPh sb="7" eb="8">
      <t>ゲツ</t>
    </rPh>
    <phoneticPr fontId="1"/>
  </si>
  <si>
    <t>戸建住宅</t>
    <rPh sb="0" eb="4">
      <t>コダテジュウタク</t>
    </rPh>
    <phoneticPr fontId="1"/>
  </si>
  <si>
    <t>雨戸をはがし、和室の窓ガラスを割り侵入（施錠）</t>
    <rPh sb="0" eb="2">
      <t>アマド</t>
    </rPh>
    <rPh sb="7" eb="9">
      <t>ワシツ</t>
    </rPh>
    <rPh sb="10" eb="11">
      <t>マド</t>
    </rPh>
    <rPh sb="15" eb="16">
      <t>ワ</t>
    </rPh>
    <rPh sb="17" eb="19">
      <t>シンニュウ</t>
    </rPh>
    <rPh sb="20" eb="22">
      <t>セジョウ</t>
    </rPh>
    <phoneticPr fontId="1"/>
  </si>
  <si>
    <t>忍び込み</t>
    <rPh sb="0" eb="1">
      <t>シノ</t>
    </rPh>
    <rPh sb="2" eb="3">
      <t>コ</t>
    </rPh>
    <phoneticPr fontId="1"/>
  </si>
  <si>
    <t>02月21日（火）から22日（水）</t>
    <rPh sb="2" eb="3">
      <t>ガツ</t>
    </rPh>
    <rPh sb="5" eb="6">
      <t>ニチ</t>
    </rPh>
    <rPh sb="7" eb="8">
      <t>カ</t>
    </rPh>
    <rPh sb="13" eb="14">
      <t>ニチ</t>
    </rPh>
    <rPh sb="15" eb="16">
      <t>スイ</t>
    </rPh>
    <phoneticPr fontId="1"/>
  </si>
  <si>
    <t>夜から朝までの間</t>
    <rPh sb="0" eb="1">
      <t>ヨル</t>
    </rPh>
    <rPh sb="3" eb="4">
      <t>アサ</t>
    </rPh>
    <rPh sb="7" eb="8">
      <t>アイダ</t>
    </rPh>
    <phoneticPr fontId="1"/>
  </si>
  <si>
    <t>02月25日（土）から26日（日）</t>
    <rPh sb="2" eb="3">
      <t>ガツ</t>
    </rPh>
    <rPh sb="5" eb="6">
      <t>ニチ</t>
    </rPh>
    <rPh sb="7" eb="8">
      <t>ド</t>
    </rPh>
    <rPh sb="13" eb="14">
      <t>ニチ</t>
    </rPh>
    <rPh sb="15" eb="16">
      <t>ニチ</t>
    </rPh>
    <phoneticPr fontId="1"/>
  </si>
  <si>
    <t>午前中から夜までの間</t>
    <rPh sb="0" eb="3">
      <t>ゴゼンチュウ</t>
    </rPh>
    <rPh sb="5" eb="6">
      <t>ヨル</t>
    </rPh>
    <rPh sb="9" eb="10">
      <t>アイダ</t>
    </rPh>
    <phoneticPr fontId="1"/>
  </si>
  <si>
    <t>窓ガラスを割って室内に侵入（施錠）</t>
    <rPh sb="0" eb="1">
      <t>マド</t>
    </rPh>
    <rPh sb="5" eb="6">
      <t>ワ</t>
    </rPh>
    <rPh sb="8" eb="10">
      <t>シツナイ</t>
    </rPh>
    <rPh sb="11" eb="13">
      <t>シンニュウ</t>
    </rPh>
    <rPh sb="14" eb="16">
      <t>セジョウ</t>
    </rPh>
    <phoneticPr fontId="1"/>
  </si>
  <si>
    <t>02月25日（土）</t>
    <rPh sb="2" eb="3">
      <t>ガツ</t>
    </rPh>
    <rPh sb="5" eb="6">
      <t>ニチ</t>
    </rPh>
    <rPh sb="7" eb="8">
      <t>ド</t>
    </rPh>
    <phoneticPr fontId="1"/>
  </si>
  <si>
    <t>未明</t>
    <rPh sb="0" eb="2">
      <t>ミメイ</t>
    </rPh>
    <phoneticPr fontId="1"/>
  </si>
  <si>
    <t>02月18日（土）から20日（月）</t>
    <rPh sb="2" eb="3">
      <t>ガツ</t>
    </rPh>
    <rPh sb="5" eb="6">
      <t>ニチ</t>
    </rPh>
    <rPh sb="7" eb="8">
      <t>ド</t>
    </rPh>
    <rPh sb="13" eb="14">
      <t>ニチ</t>
    </rPh>
    <rPh sb="15" eb="16">
      <t>ゲツ</t>
    </rPh>
    <phoneticPr fontId="1"/>
  </si>
  <si>
    <t>南町３丁目</t>
    <rPh sb="0" eb="1">
      <t>ミナミ</t>
    </rPh>
    <rPh sb="1" eb="2">
      <t>チョウ</t>
    </rPh>
    <rPh sb="3" eb="5">
      <t>チョウメ</t>
    </rPh>
    <phoneticPr fontId="1"/>
  </si>
  <si>
    <t>息子を名乗って偽の電話をかけ、息子が至急現金を必要としていると思わせた後、息子の上司の息子を名乗る男が自宅付近を訪れ、現金とキャッシュカードをだまし取る。</t>
    <rPh sb="0" eb="2">
      <t>ムスコ</t>
    </rPh>
    <rPh sb="3" eb="5">
      <t>ナノ</t>
    </rPh>
    <rPh sb="7" eb="8">
      <t>ニセ</t>
    </rPh>
    <rPh sb="9" eb="11">
      <t>デンワ</t>
    </rPh>
    <rPh sb="15" eb="17">
      <t>ムスコ</t>
    </rPh>
    <rPh sb="18" eb="20">
      <t>シキュウ</t>
    </rPh>
    <rPh sb="20" eb="22">
      <t>ゲンキン</t>
    </rPh>
    <rPh sb="23" eb="25">
      <t>ヒツヨウ</t>
    </rPh>
    <rPh sb="31" eb="32">
      <t>オモ</t>
    </rPh>
    <rPh sb="35" eb="36">
      <t>アト</t>
    </rPh>
    <rPh sb="37" eb="39">
      <t>ムスコ</t>
    </rPh>
    <rPh sb="40" eb="42">
      <t>ジョウシ</t>
    </rPh>
    <rPh sb="43" eb="45">
      <t>ムスコ</t>
    </rPh>
    <rPh sb="46" eb="48">
      <t>ナノ</t>
    </rPh>
    <rPh sb="49" eb="50">
      <t>オトコ</t>
    </rPh>
    <rPh sb="51" eb="53">
      <t>ジタク</t>
    </rPh>
    <rPh sb="53" eb="55">
      <t>フキン</t>
    </rPh>
    <rPh sb="56" eb="57">
      <t>オトズ</t>
    </rPh>
    <rPh sb="59" eb="61">
      <t>ゲンキン</t>
    </rPh>
    <rPh sb="74" eb="75">
      <t>ト</t>
    </rPh>
    <phoneticPr fontId="1"/>
  </si>
  <si>
    <t>02月22日（水）</t>
    <rPh sb="2" eb="3">
      <t>ガツ</t>
    </rPh>
    <rPh sb="5" eb="6">
      <t>ニチ</t>
    </rPh>
    <rPh sb="7" eb="8">
      <t>スイ</t>
    </rPh>
    <phoneticPr fontId="1"/>
  </si>
  <si>
    <t>昼前から夕方までの間</t>
    <rPh sb="0" eb="2">
      <t>ヒルマエ</t>
    </rPh>
    <rPh sb="4" eb="6">
      <t>ユウガタ</t>
    </rPh>
    <rPh sb="9" eb="10">
      <t>アイダ</t>
    </rPh>
    <phoneticPr fontId="1"/>
  </si>
  <si>
    <t>松波２丁目</t>
    <rPh sb="0" eb="2">
      <t>マツナミ</t>
    </rPh>
    <rPh sb="3" eb="5">
      <t>チョウメ</t>
    </rPh>
    <phoneticPr fontId="1"/>
  </si>
  <si>
    <t>高齢者宅</t>
    <rPh sb="0" eb="3">
      <t>コウレイシャ</t>
    </rPh>
    <rPh sb="3" eb="4">
      <t>タク</t>
    </rPh>
    <phoneticPr fontId="1"/>
  </si>
  <si>
    <t>02月20日（月）から21日（火）</t>
    <rPh sb="2" eb="3">
      <t>ガツ</t>
    </rPh>
    <rPh sb="5" eb="6">
      <t>ニチ</t>
    </rPh>
    <rPh sb="7" eb="8">
      <t>ゲツ</t>
    </rPh>
    <rPh sb="13" eb="14">
      <t>ニチ</t>
    </rPh>
    <rPh sb="15" eb="16">
      <t>カ</t>
    </rPh>
    <phoneticPr fontId="1"/>
  </si>
  <si>
    <t>若草１丁目</t>
    <rPh sb="0" eb="2">
      <t>ワカクサ</t>
    </rPh>
    <rPh sb="3" eb="5">
      <t>チョウメ</t>
    </rPh>
    <phoneticPr fontId="1"/>
  </si>
  <si>
    <t>息子を名乗って偽の電話をかけ、息子が至急現金を必要としていると思わせた後、息子の上司の息子を名乗る男が自宅付近を訪れ、現金をだまし取る。</t>
    <rPh sb="0" eb="2">
      <t>ムスコ</t>
    </rPh>
    <rPh sb="3" eb="5">
      <t>ナノ</t>
    </rPh>
    <rPh sb="7" eb="8">
      <t>ニセ</t>
    </rPh>
    <rPh sb="9" eb="11">
      <t>デンワ</t>
    </rPh>
    <rPh sb="15" eb="17">
      <t>ムスコ</t>
    </rPh>
    <rPh sb="18" eb="20">
      <t>シキュウ</t>
    </rPh>
    <rPh sb="20" eb="22">
      <t>ゲンキン</t>
    </rPh>
    <rPh sb="23" eb="25">
      <t>ヒツヨウ</t>
    </rPh>
    <rPh sb="31" eb="32">
      <t>オモ</t>
    </rPh>
    <rPh sb="35" eb="36">
      <t>アト</t>
    </rPh>
    <rPh sb="37" eb="39">
      <t>ムスコ</t>
    </rPh>
    <rPh sb="40" eb="42">
      <t>ジョウシ</t>
    </rPh>
    <rPh sb="43" eb="45">
      <t>ムスコ</t>
    </rPh>
    <rPh sb="46" eb="48">
      <t>ナノ</t>
    </rPh>
    <rPh sb="49" eb="50">
      <t>オトコ</t>
    </rPh>
    <rPh sb="51" eb="53">
      <t>ジタク</t>
    </rPh>
    <rPh sb="53" eb="55">
      <t>フキン</t>
    </rPh>
    <rPh sb="56" eb="57">
      <t>オトズ</t>
    </rPh>
    <rPh sb="59" eb="61">
      <t>ゲンキン</t>
    </rPh>
    <rPh sb="65" eb="66">
      <t>ト</t>
    </rPh>
    <phoneticPr fontId="1"/>
  </si>
  <si>
    <t>午後</t>
    <rPh sb="0" eb="2">
      <t>ゴゴ</t>
    </rPh>
    <phoneticPr fontId="1"/>
  </si>
  <si>
    <t>高齢者宅</t>
    <rPh sb="0" eb="4">
      <t>コウレイシャタク</t>
    </rPh>
    <phoneticPr fontId="1"/>
  </si>
  <si>
    <t>息子の主治医を名乗って偽の電話をかけ、息子が緊急手術が必要な様態であり多額の現金が必要であると思わせ、自宅付近を訪れた男が現金をだまし取る。</t>
    <rPh sb="0" eb="2">
      <t>ムスコ</t>
    </rPh>
    <rPh sb="3" eb="6">
      <t>シュジイ</t>
    </rPh>
    <rPh sb="7" eb="9">
      <t>ナノ</t>
    </rPh>
    <rPh sb="11" eb="12">
      <t>ニセ</t>
    </rPh>
    <rPh sb="13" eb="15">
      <t>デンワ</t>
    </rPh>
    <rPh sb="19" eb="21">
      <t>ムスコ</t>
    </rPh>
    <rPh sb="22" eb="24">
      <t>キンキュウ</t>
    </rPh>
    <rPh sb="24" eb="26">
      <t>シュジュツ</t>
    </rPh>
    <rPh sb="27" eb="29">
      <t>ヒツヨウ</t>
    </rPh>
    <rPh sb="30" eb="32">
      <t>ヨウタイ</t>
    </rPh>
    <rPh sb="35" eb="37">
      <t>タガク</t>
    </rPh>
    <rPh sb="38" eb="40">
      <t>ゲンキン</t>
    </rPh>
    <rPh sb="41" eb="43">
      <t>ヒツヨウ</t>
    </rPh>
    <rPh sb="47" eb="48">
      <t>オモ</t>
    </rPh>
    <rPh sb="51" eb="53">
      <t>ジタク</t>
    </rPh>
    <rPh sb="53" eb="55">
      <t>フキン</t>
    </rPh>
    <rPh sb="56" eb="57">
      <t>オトズ</t>
    </rPh>
    <rPh sb="59" eb="60">
      <t>オトコ</t>
    </rPh>
    <rPh sb="61" eb="63">
      <t>ゲンキン</t>
    </rPh>
    <rPh sb="67" eb="68">
      <t>ト</t>
    </rPh>
    <phoneticPr fontId="1"/>
  </si>
  <si>
    <t>02月28日（火）</t>
    <rPh sb="2" eb="3">
      <t>ガツ</t>
    </rPh>
    <rPh sb="5" eb="6">
      <t>ニチ</t>
    </rPh>
    <rPh sb="7" eb="8">
      <t>カ</t>
    </rPh>
    <phoneticPr fontId="1"/>
  </si>
  <si>
    <t>花園町</t>
    <rPh sb="0" eb="3">
      <t>ハナゾノチョウ</t>
    </rPh>
    <phoneticPr fontId="1"/>
  </si>
  <si>
    <t>駐車中の車両の助手席からバッグを窃取（無施錠）</t>
    <rPh sb="0" eb="3">
      <t>チュウシャチュウ</t>
    </rPh>
    <rPh sb="4" eb="6">
      <t>シャリョウ</t>
    </rPh>
    <rPh sb="7" eb="10">
      <t>ジョシュセキ</t>
    </rPh>
    <rPh sb="16" eb="18">
      <t>セッシュ</t>
    </rPh>
    <rPh sb="19" eb="20">
      <t>ム</t>
    </rPh>
    <rPh sb="20" eb="22">
      <t>セジョウ</t>
    </rPh>
    <phoneticPr fontId="1"/>
  </si>
  <si>
    <t>03月01日（水）</t>
    <rPh sb="2" eb="3">
      <t>ガツ</t>
    </rPh>
    <rPh sb="5" eb="6">
      <t>ニチ</t>
    </rPh>
    <rPh sb="7" eb="8">
      <t>スイ</t>
    </rPh>
    <phoneticPr fontId="1"/>
  </si>
  <si>
    <t>夜遅く</t>
    <rPh sb="0" eb="1">
      <t>ヨル</t>
    </rPh>
    <rPh sb="1" eb="2">
      <t>オソ</t>
    </rPh>
    <phoneticPr fontId="1"/>
  </si>
  <si>
    <t>稲毛区</t>
    <rPh sb="0" eb="3">
      <t>イナゲク</t>
    </rPh>
    <phoneticPr fontId="1"/>
  </si>
  <si>
    <t>無施錠</t>
    <rPh sb="0" eb="1">
      <t>ム</t>
    </rPh>
    <rPh sb="1" eb="3">
      <t>セジョウ</t>
    </rPh>
    <phoneticPr fontId="1"/>
  </si>
  <si>
    <t>稲毛海岸５丁目</t>
    <rPh sb="0" eb="2">
      <t>イナゲ</t>
    </rPh>
    <rPh sb="2" eb="4">
      <t>カイガン</t>
    </rPh>
    <rPh sb="5" eb="7">
      <t>チョウメ</t>
    </rPh>
    <phoneticPr fontId="1"/>
  </si>
  <si>
    <t>美浜区役所、銀行、サポートコールセンターを名乗って偽の電話をかけ、還付金の受け取りができると嘘を言ってATMに誘導し、言うがままに操作させて預金を振り込ませる。</t>
    <rPh sb="0" eb="3">
      <t>ミハマク</t>
    </rPh>
    <rPh sb="3" eb="5">
      <t>ヤクショ</t>
    </rPh>
    <rPh sb="6" eb="8">
      <t>ギンコウ</t>
    </rPh>
    <rPh sb="21" eb="23">
      <t>ナノ</t>
    </rPh>
    <rPh sb="25" eb="26">
      <t>ニセ</t>
    </rPh>
    <rPh sb="27" eb="29">
      <t>デンワ</t>
    </rPh>
    <rPh sb="33" eb="36">
      <t>カンプキン</t>
    </rPh>
    <rPh sb="37" eb="38">
      <t>ウ</t>
    </rPh>
    <rPh sb="39" eb="40">
      <t>ト</t>
    </rPh>
    <rPh sb="46" eb="47">
      <t>ウソ</t>
    </rPh>
    <rPh sb="48" eb="49">
      <t>イ</t>
    </rPh>
    <rPh sb="55" eb="57">
      <t>ユウドウ</t>
    </rPh>
    <rPh sb="59" eb="60">
      <t>イ</t>
    </rPh>
    <rPh sb="65" eb="67">
      <t>ソウサ</t>
    </rPh>
    <rPh sb="70" eb="72">
      <t>ヨキン</t>
    </rPh>
    <rPh sb="73" eb="74">
      <t>フ</t>
    </rPh>
    <rPh sb="75" eb="76">
      <t>コ</t>
    </rPh>
    <phoneticPr fontId="1"/>
  </si>
  <si>
    <t>02月26日（日）から03月01日（水）</t>
    <rPh sb="2" eb="3">
      <t>ガツ</t>
    </rPh>
    <rPh sb="5" eb="6">
      <t>ニチ</t>
    </rPh>
    <rPh sb="7" eb="8">
      <t>ニチ</t>
    </rPh>
    <rPh sb="13" eb="14">
      <t>ガツ</t>
    </rPh>
    <rPh sb="16" eb="17">
      <t>ニチ</t>
    </rPh>
    <rPh sb="18" eb="19">
      <t>スイ</t>
    </rPh>
    <phoneticPr fontId="1"/>
  </si>
  <si>
    <t>２階のベランダの窓ガラスを割り侵入（施錠）</t>
    <rPh sb="1" eb="2">
      <t>カイ</t>
    </rPh>
    <rPh sb="8" eb="9">
      <t>マド</t>
    </rPh>
    <rPh sb="13" eb="14">
      <t>ワ</t>
    </rPh>
    <rPh sb="15" eb="17">
      <t>シンニュウ</t>
    </rPh>
    <rPh sb="18" eb="20">
      <t>セジョウ</t>
    </rPh>
    <phoneticPr fontId="1"/>
  </si>
  <si>
    <t>02月18日（土）から03月04日（土）</t>
    <rPh sb="2" eb="3">
      <t>ガツ</t>
    </rPh>
    <rPh sb="5" eb="6">
      <t>ニチ</t>
    </rPh>
    <rPh sb="7" eb="8">
      <t>ド</t>
    </rPh>
    <rPh sb="13" eb="14">
      <t>ガツ</t>
    </rPh>
    <rPh sb="16" eb="17">
      <t>ニチ</t>
    </rPh>
    <rPh sb="18" eb="19">
      <t>ド</t>
    </rPh>
    <phoneticPr fontId="1"/>
  </si>
  <si>
    <t>居間の窓ガラスを割る（施錠）</t>
    <rPh sb="0" eb="2">
      <t>イマ</t>
    </rPh>
    <rPh sb="3" eb="4">
      <t>マド</t>
    </rPh>
    <rPh sb="8" eb="9">
      <t>ワ</t>
    </rPh>
    <rPh sb="11" eb="13">
      <t>セジョウ</t>
    </rPh>
    <phoneticPr fontId="1"/>
  </si>
  <si>
    <t>03月06日（月）から07日（火）</t>
    <rPh sb="2" eb="3">
      <t>ガツ</t>
    </rPh>
    <rPh sb="5" eb="6">
      <t>ニチ</t>
    </rPh>
    <rPh sb="7" eb="8">
      <t>ゲツ</t>
    </rPh>
    <rPh sb="13" eb="14">
      <t>ニチ</t>
    </rPh>
    <rPh sb="15" eb="16">
      <t>カ</t>
    </rPh>
    <phoneticPr fontId="1"/>
  </si>
  <si>
    <t>夜間から深夜</t>
    <rPh sb="0" eb="2">
      <t>ヤカン</t>
    </rPh>
    <rPh sb="4" eb="6">
      <t>シンヤ</t>
    </rPh>
    <phoneticPr fontId="1"/>
  </si>
  <si>
    <t>花見川区</t>
    <rPh sb="0" eb="4">
      <t>ハナミガワク</t>
    </rPh>
    <phoneticPr fontId="1"/>
  </si>
  <si>
    <t>横戸町</t>
    <rPh sb="0" eb="3">
      <t>ヨコドチョウ</t>
    </rPh>
    <phoneticPr fontId="1"/>
  </si>
  <si>
    <t>店舗敷地内</t>
    <rPh sb="0" eb="2">
      <t>テンポ</t>
    </rPh>
    <rPh sb="2" eb="4">
      <t>シキチ</t>
    </rPh>
    <rPh sb="4" eb="5">
      <t>ナイ</t>
    </rPh>
    <phoneticPr fontId="1"/>
  </si>
  <si>
    <t>無施錠、鍵付きの中型貨物自動車</t>
    <rPh sb="0" eb="1">
      <t>ム</t>
    </rPh>
    <rPh sb="1" eb="3">
      <t>セジョウ</t>
    </rPh>
    <rPh sb="4" eb="5">
      <t>カギ</t>
    </rPh>
    <rPh sb="5" eb="6">
      <t>ツ</t>
    </rPh>
    <rPh sb="8" eb="10">
      <t>チュウガタ</t>
    </rPh>
    <rPh sb="10" eb="12">
      <t>カモツ</t>
    </rPh>
    <rPh sb="12" eb="15">
      <t>ジドウシャ</t>
    </rPh>
    <phoneticPr fontId="1"/>
  </si>
  <si>
    <t>03月07日（火）</t>
    <rPh sb="2" eb="3">
      <t>ガツ</t>
    </rPh>
    <rPh sb="5" eb="6">
      <t>ニチ</t>
    </rPh>
    <rPh sb="7" eb="8">
      <t>カ</t>
    </rPh>
    <phoneticPr fontId="1"/>
  </si>
  <si>
    <t>昼から夕方</t>
    <rPh sb="0" eb="1">
      <t>ヒル</t>
    </rPh>
    <rPh sb="3" eb="5">
      <t>ユウガタ</t>
    </rPh>
    <phoneticPr fontId="1"/>
  </si>
  <si>
    <t>さつきが丘１丁目</t>
    <rPh sb="4" eb="5">
      <t>オカ</t>
    </rPh>
    <rPh sb="6" eb="8">
      <t>チョウメ</t>
    </rPh>
    <phoneticPr fontId="1"/>
  </si>
  <si>
    <t>戸建住宅</t>
    <rPh sb="0" eb="4">
      <t>コダテジュウタク</t>
    </rPh>
    <phoneticPr fontId="1"/>
  </si>
  <si>
    <t>息子をかたり、勤務先に支払うお金やカードをなくしてしまったと言って息子の同僚の弟を名乗る者が自宅を訪れ、現金を騙し取る。</t>
    <phoneticPr fontId="1"/>
  </si>
  <si>
    <t>03月08日（水）</t>
    <rPh sb="2" eb="3">
      <t>ガツ</t>
    </rPh>
    <rPh sb="5" eb="6">
      <t>ニチ</t>
    </rPh>
    <rPh sb="7" eb="8">
      <t>スイ</t>
    </rPh>
    <phoneticPr fontId="1"/>
  </si>
  <si>
    <t>居間の窓ガラスを割り侵入（施錠）</t>
    <rPh sb="0" eb="2">
      <t>イマ</t>
    </rPh>
    <rPh sb="3" eb="4">
      <t>マド</t>
    </rPh>
    <rPh sb="8" eb="9">
      <t>ワ</t>
    </rPh>
    <rPh sb="10" eb="12">
      <t>シンニュウ</t>
    </rPh>
    <rPh sb="13" eb="15">
      <t>セジョウ</t>
    </rPh>
    <phoneticPr fontId="1"/>
  </si>
  <si>
    <t>空き巣</t>
    <rPh sb="0" eb="1">
      <t>ア</t>
    </rPh>
    <rPh sb="2" eb="3">
      <t>ス</t>
    </rPh>
    <phoneticPr fontId="1"/>
  </si>
  <si>
    <t>美浜区</t>
    <rPh sb="0" eb="3">
      <t>ミハマク</t>
    </rPh>
    <phoneticPr fontId="1"/>
  </si>
  <si>
    <t>夜のはじめごろ</t>
    <rPh sb="0" eb="1">
      <t>ヨル</t>
    </rPh>
    <phoneticPr fontId="1"/>
  </si>
  <si>
    <t>磯辺５丁目</t>
    <rPh sb="0" eb="2">
      <t>イソベ</t>
    </rPh>
    <rPh sb="3" eb="5">
      <t>チョウメ</t>
    </rPh>
    <phoneticPr fontId="1"/>
  </si>
  <si>
    <t>集合住宅</t>
    <rPh sb="0" eb="2">
      <t>シュウゴウ</t>
    </rPh>
    <rPh sb="2" eb="4">
      <t>ジュウタク</t>
    </rPh>
    <phoneticPr fontId="1"/>
  </si>
  <si>
    <t>03月04日（土）から06日（月）</t>
    <rPh sb="2" eb="3">
      <t>ガツ</t>
    </rPh>
    <rPh sb="5" eb="6">
      <t>ニチ</t>
    </rPh>
    <rPh sb="7" eb="8">
      <t>ド</t>
    </rPh>
    <rPh sb="13" eb="14">
      <t>ニチ</t>
    </rPh>
    <rPh sb="15" eb="16">
      <t>ゲツ</t>
    </rPh>
    <phoneticPr fontId="1"/>
  </si>
  <si>
    <t>夜から朝までの間</t>
    <rPh sb="0" eb="1">
      <t>ヨル</t>
    </rPh>
    <rPh sb="3" eb="4">
      <t>アサ</t>
    </rPh>
    <rPh sb="7" eb="8">
      <t>アイダ</t>
    </rPh>
    <phoneticPr fontId="1"/>
  </si>
  <si>
    <t>中央区</t>
    <rPh sb="0" eb="3">
      <t>チュウオウク</t>
    </rPh>
    <phoneticPr fontId="1"/>
  </si>
  <si>
    <t>千葉寺町</t>
    <rPh sb="0" eb="4">
      <t>チバデラチョウ</t>
    </rPh>
    <phoneticPr fontId="1"/>
  </si>
  <si>
    <t>集合住宅駐車場</t>
    <rPh sb="0" eb="2">
      <t>シュウゴウ</t>
    </rPh>
    <rPh sb="2" eb="4">
      <t>ジュウタク</t>
    </rPh>
    <rPh sb="4" eb="7">
      <t>チュウシャジョウ</t>
    </rPh>
    <phoneticPr fontId="1"/>
  </si>
  <si>
    <t>ドアの窓ガラスを割る（施錠）</t>
    <rPh sb="3" eb="4">
      <t>マド</t>
    </rPh>
    <rPh sb="8" eb="9">
      <t>ワ</t>
    </rPh>
    <rPh sb="11" eb="13">
      <t>セジョウ</t>
    </rPh>
    <phoneticPr fontId="1"/>
  </si>
  <si>
    <t>93月06日（月）</t>
    <rPh sb="2" eb="3">
      <t>ガツ</t>
    </rPh>
    <rPh sb="5" eb="6">
      <t>ニチ</t>
    </rPh>
    <rPh sb="7" eb="8">
      <t>ゲツ</t>
    </rPh>
    <phoneticPr fontId="1"/>
  </si>
  <si>
    <t>祐光１丁目</t>
    <rPh sb="0" eb="2">
      <t>ユウコウ</t>
    </rPh>
    <rPh sb="3" eb="5">
      <t>チョウメ</t>
    </rPh>
    <phoneticPr fontId="1"/>
  </si>
  <si>
    <t>高齢者方</t>
    <rPh sb="0" eb="3">
      <t>コウレイシャ</t>
    </rPh>
    <rPh sb="3" eb="4">
      <t>カタ</t>
    </rPh>
    <phoneticPr fontId="1"/>
  </si>
  <si>
    <t>銀行協会を名乗って偽の電話をかけ、至急カードを交換する必要があると思わせた後、自宅を訪れた男がキャッシュカードをだましとる。</t>
    <rPh sb="17" eb="19">
      <t>シキュウ</t>
    </rPh>
    <rPh sb="23" eb="25">
      <t>コウカン</t>
    </rPh>
    <rPh sb="27" eb="29">
      <t>ヒツヨウ</t>
    </rPh>
    <rPh sb="33" eb="34">
      <t>オモ</t>
    </rPh>
    <rPh sb="37" eb="38">
      <t>アト</t>
    </rPh>
    <rPh sb="39" eb="41">
      <t>ジタク</t>
    </rPh>
    <rPh sb="42" eb="43">
      <t>オトズ</t>
    </rPh>
    <rPh sb="45" eb="46">
      <t>オトコ</t>
    </rPh>
    <phoneticPr fontId="1"/>
  </si>
  <si>
    <t>振り込め詐欺</t>
    <rPh sb="0" eb="1">
      <t>フ</t>
    </rPh>
    <rPh sb="2" eb="3">
      <t>コ</t>
    </rPh>
    <rPh sb="4" eb="6">
      <t>サギ</t>
    </rPh>
    <phoneticPr fontId="1"/>
  </si>
  <si>
    <t>03月06日（月）</t>
    <rPh sb="2" eb="3">
      <t>ガツ</t>
    </rPh>
    <rPh sb="5" eb="6">
      <t>ニチ</t>
    </rPh>
    <rPh sb="7" eb="8">
      <t>ゲツ</t>
    </rPh>
    <phoneticPr fontId="1"/>
  </si>
  <si>
    <t>昼過ぎ</t>
    <rPh sb="0" eb="2">
      <t>ヒルス</t>
    </rPh>
    <phoneticPr fontId="1"/>
  </si>
  <si>
    <t>仁戸名町</t>
    <rPh sb="0" eb="4">
      <t>ニトナチョウ</t>
    </rPh>
    <phoneticPr fontId="1"/>
  </si>
  <si>
    <t>夜間</t>
    <rPh sb="0" eb="2">
      <t>ヤカン</t>
    </rPh>
    <phoneticPr fontId="1"/>
  </si>
  <si>
    <t>銀行員を名乗って偽の電話をかけ、至急カードを交換する必要があると思わせた後、自宅を訪れた男がキャッシュカードと通帳をだましとる。</t>
    <rPh sb="2" eb="3">
      <t>イン</t>
    </rPh>
    <rPh sb="16" eb="18">
      <t>シキュウ</t>
    </rPh>
    <rPh sb="22" eb="24">
      <t>コウカン</t>
    </rPh>
    <rPh sb="26" eb="28">
      <t>ヒツヨウ</t>
    </rPh>
    <rPh sb="32" eb="33">
      <t>オモ</t>
    </rPh>
    <rPh sb="36" eb="37">
      <t>アト</t>
    </rPh>
    <rPh sb="38" eb="40">
      <t>ジタク</t>
    </rPh>
    <rPh sb="41" eb="42">
      <t>オトズ</t>
    </rPh>
    <rPh sb="44" eb="45">
      <t>オトコ</t>
    </rPh>
    <rPh sb="55" eb="57">
      <t>ツウチョウ</t>
    </rPh>
    <phoneticPr fontId="1"/>
  </si>
  <si>
    <t>03月07日（火）から08日（水）</t>
    <rPh sb="2" eb="3">
      <t>ガツ</t>
    </rPh>
    <rPh sb="5" eb="6">
      <t>ニチ</t>
    </rPh>
    <rPh sb="7" eb="8">
      <t>カ</t>
    </rPh>
    <rPh sb="13" eb="14">
      <t>ニチ</t>
    </rPh>
    <rPh sb="15" eb="16">
      <t>スイ</t>
    </rPh>
    <phoneticPr fontId="1"/>
  </si>
  <si>
    <t>車上ねらい</t>
    <rPh sb="0" eb="2">
      <t>シャジョウ</t>
    </rPh>
    <phoneticPr fontId="1"/>
  </si>
  <si>
    <t>息子を名乗って偽の電話をかけ、息子が至急現金を必要としていると思わせた後、息子の部下を名乗る男が自宅を訪れ、現金をだまし取る。</t>
    <rPh sb="0" eb="2">
      <t>ムスコ</t>
    </rPh>
    <rPh sb="3" eb="5">
      <t>ナノ</t>
    </rPh>
    <rPh sb="7" eb="8">
      <t>ニセ</t>
    </rPh>
    <rPh sb="9" eb="11">
      <t>デンワ</t>
    </rPh>
    <rPh sb="15" eb="17">
      <t>ムスコ</t>
    </rPh>
    <rPh sb="18" eb="20">
      <t>シキュウ</t>
    </rPh>
    <rPh sb="20" eb="22">
      <t>ゲンキン</t>
    </rPh>
    <rPh sb="23" eb="25">
      <t>ヒツヨウ</t>
    </rPh>
    <rPh sb="31" eb="32">
      <t>オモ</t>
    </rPh>
    <rPh sb="35" eb="36">
      <t>アト</t>
    </rPh>
    <rPh sb="37" eb="39">
      <t>ムスコ</t>
    </rPh>
    <rPh sb="40" eb="42">
      <t>ブカ</t>
    </rPh>
    <rPh sb="43" eb="45">
      <t>ナノ</t>
    </rPh>
    <rPh sb="46" eb="47">
      <t>オトコ</t>
    </rPh>
    <rPh sb="48" eb="50">
      <t>ジタク</t>
    </rPh>
    <rPh sb="51" eb="52">
      <t>オトズ</t>
    </rPh>
    <rPh sb="54" eb="56">
      <t>ゲンキン</t>
    </rPh>
    <rPh sb="60" eb="61">
      <t>ト</t>
    </rPh>
    <phoneticPr fontId="1"/>
  </si>
  <si>
    <t>夕方</t>
    <rPh sb="0" eb="2">
      <t>ユウガタ</t>
    </rPh>
    <phoneticPr fontId="1"/>
  </si>
  <si>
    <t>道場南２丁目</t>
    <rPh sb="0" eb="2">
      <t>ドウジョウ</t>
    </rPh>
    <rPh sb="2" eb="3">
      <t>ミナミ</t>
    </rPh>
    <rPh sb="4" eb="6">
      <t>チョウメ</t>
    </rPh>
    <phoneticPr fontId="1"/>
  </si>
  <si>
    <t>警察官を名乗って偽の電話をかけ、至急カードを預かる必要があると思わせた後、自宅を訪れた男が通帳とキャッシュカードをだまし取る。</t>
    <rPh sb="0" eb="3">
      <t>ケイサツカン</t>
    </rPh>
    <rPh sb="4" eb="6">
      <t>ナノ</t>
    </rPh>
    <rPh sb="8" eb="9">
      <t>ニセ</t>
    </rPh>
    <rPh sb="10" eb="12">
      <t>デンワ</t>
    </rPh>
    <rPh sb="16" eb="18">
      <t>シキュウ</t>
    </rPh>
    <rPh sb="22" eb="23">
      <t>アズ</t>
    </rPh>
    <rPh sb="25" eb="27">
      <t>ヒツヨウ</t>
    </rPh>
    <rPh sb="31" eb="32">
      <t>オモ</t>
    </rPh>
    <rPh sb="35" eb="36">
      <t>アト</t>
    </rPh>
    <rPh sb="37" eb="39">
      <t>ジタク</t>
    </rPh>
    <rPh sb="40" eb="41">
      <t>オトズ</t>
    </rPh>
    <rPh sb="43" eb="44">
      <t>オトコ</t>
    </rPh>
    <rPh sb="45" eb="47">
      <t>ツウチョウ</t>
    </rPh>
    <rPh sb="60" eb="61">
      <t>ト</t>
    </rPh>
    <phoneticPr fontId="1"/>
  </si>
  <si>
    <t>03月09日（木）</t>
    <rPh sb="2" eb="3">
      <t>ガツ</t>
    </rPh>
    <rPh sb="5" eb="6">
      <t>ニチ</t>
    </rPh>
    <rPh sb="7" eb="8">
      <t>モク</t>
    </rPh>
    <phoneticPr fontId="1"/>
  </si>
  <si>
    <t>午後</t>
    <rPh sb="0" eb="2">
      <t>ゴゴ</t>
    </rPh>
    <phoneticPr fontId="1"/>
  </si>
  <si>
    <t>家電量販店や警察官を名乗って偽の電話をかけ、至急カードを交換する必要があると思わせた後、自宅を訪れた男がキャッシュカードをだまし取る。</t>
    <rPh sb="0" eb="2">
      <t>カデン</t>
    </rPh>
    <rPh sb="2" eb="5">
      <t>リョウハンテン</t>
    </rPh>
    <rPh sb="6" eb="9">
      <t>ケイサツカン</t>
    </rPh>
    <rPh sb="10" eb="12">
      <t>ナノ</t>
    </rPh>
    <rPh sb="14" eb="15">
      <t>ニセ</t>
    </rPh>
    <rPh sb="16" eb="18">
      <t>デンワ</t>
    </rPh>
    <rPh sb="22" eb="24">
      <t>シキュウ</t>
    </rPh>
    <rPh sb="28" eb="30">
      <t>コウカン</t>
    </rPh>
    <rPh sb="32" eb="34">
      <t>ヒツヨウ</t>
    </rPh>
    <rPh sb="38" eb="39">
      <t>オモ</t>
    </rPh>
    <rPh sb="42" eb="43">
      <t>アト</t>
    </rPh>
    <rPh sb="44" eb="46">
      <t>ジタク</t>
    </rPh>
    <rPh sb="47" eb="48">
      <t>オトズ</t>
    </rPh>
    <rPh sb="50" eb="51">
      <t>オトコ</t>
    </rPh>
    <rPh sb="64" eb="65">
      <t>ト</t>
    </rPh>
    <phoneticPr fontId="1"/>
  </si>
  <si>
    <t>弁天２丁目</t>
    <rPh sb="0" eb="2">
      <t>ベンテン</t>
    </rPh>
    <rPh sb="3" eb="5">
      <t>チョウメ</t>
    </rPh>
    <phoneticPr fontId="1"/>
  </si>
  <si>
    <t>路上</t>
    <rPh sb="0" eb="2">
      <t>ロジョウ</t>
    </rPh>
    <phoneticPr fontId="1"/>
  </si>
  <si>
    <t>３人組の男が背中を殴る等の暴行を加え、現金等が入ったリュックサックを奪い取る。</t>
    <rPh sb="1" eb="3">
      <t>ニングミ</t>
    </rPh>
    <rPh sb="4" eb="5">
      <t>オトコ</t>
    </rPh>
    <rPh sb="6" eb="8">
      <t>セナカ</t>
    </rPh>
    <rPh sb="9" eb="10">
      <t>ナグ</t>
    </rPh>
    <rPh sb="11" eb="12">
      <t>トウ</t>
    </rPh>
    <rPh sb="13" eb="15">
      <t>ボウコウ</t>
    </rPh>
    <rPh sb="16" eb="17">
      <t>クワ</t>
    </rPh>
    <rPh sb="19" eb="21">
      <t>ゲンキン</t>
    </rPh>
    <rPh sb="21" eb="22">
      <t>トウ</t>
    </rPh>
    <rPh sb="23" eb="24">
      <t>ハイ</t>
    </rPh>
    <rPh sb="34" eb="35">
      <t>ウバ</t>
    </rPh>
    <rPh sb="36" eb="37">
      <t>ト</t>
    </rPh>
    <phoneticPr fontId="1"/>
  </si>
  <si>
    <t>路上強盗</t>
    <rPh sb="0" eb="2">
      <t>ロジョウ</t>
    </rPh>
    <rPh sb="2" eb="4">
      <t>ゴウトウ</t>
    </rPh>
    <phoneticPr fontId="1"/>
  </si>
  <si>
    <t>03月13日（月）</t>
    <rPh sb="2" eb="3">
      <t>ガツ</t>
    </rPh>
    <rPh sb="5" eb="6">
      <t>ニチ</t>
    </rPh>
    <rPh sb="7" eb="8">
      <t>ゲツ</t>
    </rPh>
    <phoneticPr fontId="1"/>
  </si>
  <si>
    <t>稲毛区</t>
    <rPh sb="0" eb="3">
      <t>イナゲク</t>
    </rPh>
    <phoneticPr fontId="1"/>
  </si>
  <si>
    <t>宮野木町</t>
    <rPh sb="0" eb="3">
      <t>ミヤノギ</t>
    </rPh>
    <rPh sb="3" eb="4">
      <t>チョウ</t>
    </rPh>
    <phoneticPr fontId="1"/>
  </si>
  <si>
    <t>店舗駐車場</t>
    <rPh sb="0" eb="2">
      <t>テンポ</t>
    </rPh>
    <rPh sb="2" eb="5">
      <t>チュウシャジョウ</t>
    </rPh>
    <phoneticPr fontId="1"/>
  </si>
  <si>
    <t>無施錠の車両内から</t>
    <rPh sb="0" eb="1">
      <t>ム</t>
    </rPh>
    <rPh sb="1" eb="3">
      <t>セジョウ</t>
    </rPh>
    <rPh sb="4" eb="6">
      <t>シャリョウ</t>
    </rPh>
    <rPh sb="6" eb="7">
      <t>ナイ</t>
    </rPh>
    <phoneticPr fontId="1"/>
  </si>
  <si>
    <t>03月10日（金）</t>
    <rPh sb="2" eb="3">
      <t>ガツ</t>
    </rPh>
    <rPh sb="5" eb="6">
      <t>ニチ</t>
    </rPh>
    <rPh sb="7" eb="8">
      <t>キン</t>
    </rPh>
    <phoneticPr fontId="1"/>
  </si>
  <si>
    <t>夜から朝の間</t>
    <rPh sb="0" eb="1">
      <t>ヨル</t>
    </rPh>
    <rPh sb="3" eb="4">
      <t>アサ</t>
    </rPh>
    <rPh sb="5" eb="6">
      <t>アイダ</t>
    </rPh>
    <phoneticPr fontId="1"/>
  </si>
  <si>
    <t>天台３丁目</t>
    <rPh sb="0" eb="2">
      <t>テンダイ</t>
    </rPh>
    <rPh sb="3" eb="5">
      <t>チョウメ</t>
    </rPh>
    <phoneticPr fontId="1"/>
  </si>
  <si>
    <t>駐車場</t>
    <rPh sb="0" eb="3">
      <t>チュウシャジョウ</t>
    </rPh>
    <phoneticPr fontId="1"/>
  </si>
  <si>
    <t>施錠中の普通乗用車</t>
    <rPh sb="0" eb="2">
      <t>セジョウ</t>
    </rPh>
    <rPh sb="2" eb="3">
      <t>チュウ</t>
    </rPh>
    <rPh sb="4" eb="6">
      <t>フツウ</t>
    </rPh>
    <rPh sb="6" eb="9">
      <t>ジョウヨウシャ</t>
    </rPh>
    <phoneticPr fontId="1"/>
  </si>
  <si>
    <t>自動車盗</t>
    <rPh sb="0" eb="3">
      <t>ジドウシャ</t>
    </rPh>
    <rPh sb="3" eb="4">
      <t>トウ</t>
    </rPh>
    <phoneticPr fontId="1"/>
  </si>
  <si>
    <t>昼前</t>
    <rPh sb="0" eb="2">
      <t>ヒルマエ</t>
    </rPh>
    <phoneticPr fontId="1"/>
  </si>
  <si>
    <t>園生町</t>
    <rPh sb="0" eb="3">
      <t>ソンノウチョウ</t>
    </rPh>
    <phoneticPr fontId="1"/>
  </si>
  <si>
    <t>戸建住宅</t>
    <rPh sb="0" eb="2">
      <t>コダテ</t>
    </rPh>
    <rPh sb="2" eb="4">
      <t>ジュウタク</t>
    </rPh>
    <phoneticPr fontId="1"/>
  </si>
  <si>
    <t>市役所及び郵便センターを騙り、キャッシュカードの磁気が弱いので交換しないといけないと言って自宅を訪れ、キャッシュカードを騙し取る。</t>
    <rPh sb="0" eb="3">
      <t>シヤクショ</t>
    </rPh>
    <rPh sb="3" eb="4">
      <t>オヨ</t>
    </rPh>
    <rPh sb="5" eb="7">
      <t>ユウビン</t>
    </rPh>
    <rPh sb="12" eb="13">
      <t>カタ</t>
    </rPh>
    <rPh sb="24" eb="26">
      <t>ジキ</t>
    </rPh>
    <rPh sb="27" eb="28">
      <t>ヨワ</t>
    </rPh>
    <rPh sb="31" eb="33">
      <t>コウカン</t>
    </rPh>
    <rPh sb="42" eb="43">
      <t>イ</t>
    </rPh>
    <rPh sb="45" eb="47">
      <t>ジタク</t>
    </rPh>
    <rPh sb="48" eb="49">
      <t>オトズ</t>
    </rPh>
    <rPh sb="60" eb="61">
      <t>ダマ</t>
    </rPh>
    <rPh sb="62" eb="63">
      <t>ト</t>
    </rPh>
    <phoneticPr fontId="1"/>
  </si>
  <si>
    <t>作草部２丁目</t>
    <rPh sb="0" eb="3">
      <t>サクサベ</t>
    </rPh>
    <rPh sb="4" eb="6">
      <t>チョウメ</t>
    </rPh>
    <phoneticPr fontId="1"/>
  </si>
  <si>
    <t>市役所を騙り自宅を訪れ、複数の銀行のキャッシュカードを一つにまとめるのでカードが必要と言ってキャッシュカードを騙し取る。</t>
    <rPh sb="0" eb="3">
      <t>シヤクショ</t>
    </rPh>
    <rPh sb="4" eb="5">
      <t>カタ</t>
    </rPh>
    <rPh sb="6" eb="8">
      <t>ジタク</t>
    </rPh>
    <rPh sb="9" eb="10">
      <t>オトズ</t>
    </rPh>
    <rPh sb="12" eb="14">
      <t>フクスウ</t>
    </rPh>
    <rPh sb="15" eb="17">
      <t>ギンコウ</t>
    </rPh>
    <rPh sb="27" eb="28">
      <t>ヒト</t>
    </rPh>
    <rPh sb="40" eb="42">
      <t>ヒツヨウ</t>
    </rPh>
    <rPh sb="43" eb="44">
      <t>イ</t>
    </rPh>
    <rPh sb="55" eb="56">
      <t>ダマ</t>
    </rPh>
    <rPh sb="57" eb="58">
      <t>ト</t>
    </rPh>
    <phoneticPr fontId="1"/>
  </si>
  <si>
    <t>昼</t>
    <rPh sb="0" eb="1">
      <t>ヒル</t>
    </rPh>
    <phoneticPr fontId="1"/>
  </si>
  <si>
    <t>天台４丁目</t>
    <rPh sb="0" eb="2">
      <t>テンダイ</t>
    </rPh>
    <rPh sb="3" eb="5">
      <t>チョウメ</t>
    </rPh>
    <phoneticPr fontId="1"/>
  </si>
  <si>
    <t>息子を騙り会社のカードをなくしてお金が必要と言って、上司の娘と息子を名乗る者が自宅を訪れ、現金を騙し取る。</t>
    <rPh sb="0" eb="2">
      <t>ムスコ</t>
    </rPh>
    <rPh sb="3" eb="4">
      <t>カタ</t>
    </rPh>
    <rPh sb="5" eb="7">
      <t>カイシャ</t>
    </rPh>
    <rPh sb="17" eb="18">
      <t>カネ</t>
    </rPh>
    <rPh sb="19" eb="21">
      <t>ヒツヨウ</t>
    </rPh>
    <rPh sb="22" eb="23">
      <t>イ</t>
    </rPh>
    <rPh sb="26" eb="28">
      <t>ジョウシ</t>
    </rPh>
    <rPh sb="29" eb="30">
      <t>ムスメ</t>
    </rPh>
    <rPh sb="31" eb="33">
      <t>ムスコ</t>
    </rPh>
    <rPh sb="34" eb="36">
      <t>ナノ</t>
    </rPh>
    <rPh sb="37" eb="38">
      <t>モノ</t>
    </rPh>
    <rPh sb="39" eb="41">
      <t>ジタク</t>
    </rPh>
    <rPh sb="42" eb="43">
      <t>オトズ</t>
    </rPh>
    <rPh sb="45" eb="47">
      <t>ゲンキン</t>
    </rPh>
    <rPh sb="48" eb="49">
      <t>ダマ</t>
    </rPh>
    <rPh sb="50" eb="51">
      <t>ト</t>
    </rPh>
    <phoneticPr fontId="1"/>
  </si>
  <si>
    <t>03月09日（木）から10日（金）</t>
    <rPh sb="2" eb="3">
      <t>ガツ</t>
    </rPh>
    <rPh sb="5" eb="6">
      <t>ニチ</t>
    </rPh>
    <rPh sb="7" eb="8">
      <t>モク</t>
    </rPh>
    <rPh sb="13" eb="14">
      <t>ニチ</t>
    </rPh>
    <rPh sb="15" eb="16">
      <t>キン</t>
    </rPh>
    <phoneticPr fontId="1"/>
  </si>
  <si>
    <t>長作町</t>
    <rPh sb="0" eb="3">
      <t>ナガサクチョウ</t>
    </rPh>
    <phoneticPr fontId="1"/>
  </si>
  <si>
    <t>百貨店及び全国銀行協会を騙りカード情報が不正に流出して使用されていると言って自宅を訪れ、キャッシュカードを騙し取る。</t>
    <phoneticPr fontId="1"/>
  </si>
  <si>
    <t>03月12日（日）から13日（月）</t>
    <rPh sb="2" eb="3">
      <t>ガツ</t>
    </rPh>
    <rPh sb="5" eb="6">
      <t>ニチ</t>
    </rPh>
    <rPh sb="7" eb="8">
      <t>ニチ</t>
    </rPh>
    <rPh sb="13" eb="14">
      <t>ニチ</t>
    </rPh>
    <rPh sb="15" eb="16">
      <t>ゲツ</t>
    </rPh>
    <phoneticPr fontId="1"/>
  </si>
  <si>
    <t>深夜から朝までの間</t>
    <rPh sb="0" eb="2">
      <t>シンヤ</t>
    </rPh>
    <rPh sb="4" eb="5">
      <t>アサ</t>
    </rPh>
    <rPh sb="8" eb="9">
      <t>アイダ</t>
    </rPh>
    <phoneticPr fontId="1"/>
  </si>
  <si>
    <t>集合住宅駐車場</t>
    <rPh sb="0" eb="4">
      <t>シュウゴウジュウタク</t>
    </rPh>
    <rPh sb="4" eb="7">
      <t>チュウシャジョウ</t>
    </rPh>
    <phoneticPr fontId="1"/>
  </si>
  <si>
    <t>未明から早朝までの間</t>
    <rPh sb="0" eb="2">
      <t>ミメイ</t>
    </rPh>
    <rPh sb="4" eb="6">
      <t>ソウチョウ</t>
    </rPh>
    <rPh sb="9" eb="10">
      <t>アイダ</t>
    </rPh>
    <phoneticPr fontId="1"/>
  </si>
  <si>
    <t>集合住宅駐車場</t>
    <rPh sb="0" eb="7">
      <t>シュウゴウジュウタクチュウシャジョウ</t>
    </rPh>
    <phoneticPr fontId="1"/>
  </si>
  <si>
    <t>03月14日（火）</t>
    <rPh sb="2" eb="3">
      <t>ガツ</t>
    </rPh>
    <rPh sb="5" eb="6">
      <t>ニチ</t>
    </rPh>
    <rPh sb="7" eb="8">
      <t>カ</t>
    </rPh>
    <phoneticPr fontId="1"/>
  </si>
  <si>
    <t>朝</t>
    <rPh sb="0" eb="1">
      <t>アサ</t>
    </rPh>
    <phoneticPr fontId="1"/>
  </si>
  <si>
    <t>花園町</t>
    <rPh sb="0" eb="3">
      <t>ハナゾノチョウ</t>
    </rPh>
    <phoneticPr fontId="1"/>
  </si>
  <si>
    <t>コインパーキングに駐車中（施錠）</t>
    <rPh sb="9" eb="12">
      <t>チュウシャチュウ</t>
    </rPh>
    <rPh sb="13" eb="15">
      <t>セジョウ</t>
    </rPh>
    <phoneticPr fontId="1"/>
  </si>
  <si>
    <t>西小中台</t>
    <rPh sb="0" eb="4">
      <t>ニシコナカダイ</t>
    </rPh>
    <phoneticPr fontId="1"/>
  </si>
  <si>
    <t>花見川区役所の職員を装い、還付金がある旨の連絡をした後、自宅に赴き通帳及びキャッシュカードを詐取したものである。</t>
    <phoneticPr fontId="1"/>
  </si>
  <si>
    <t>花見川</t>
    <rPh sb="0" eb="3">
      <t>ハナミガワ</t>
    </rPh>
    <phoneticPr fontId="1"/>
  </si>
  <si>
    <t>集合住宅</t>
    <rPh sb="0" eb="4">
      <t>シュウゴウジュウタク</t>
    </rPh>
    <phoneticPr fontId="1"/>
  </si>
  <si>
    <t>区役所を騙り「本日中に手続きしないと健康保険証が使えなくなる。あなたが持っている銀行の口座を教えてください。」などと言って自宅を訪れ、キャッシュカードを騙し取る。</t>
    <phoneticPr fontId="1"/>
  </si>
  <si>
    <t>03月18日（土）</t>
    <rPh sb="2" eb="3">
      <t>ガツ</t>
    </rPh>
    <rPh sb="5" eb="6">
      <t>ニチ</t>
    </rPh>
    <rPh sb="7" eb="8">
      <t>ド</t>
    </rPh>
    <phoneticPr fontId="1"/>
  </si>
  <si>
    <t>幸町２丁目</t>
    <rPh sb="0" eb="2">
      <t>サイワイチョウ</t>
    </rPh>
    <rPh sb="3" eb="5">
      <t>チョウメ</t>
    </rPh>
    <phoneticPr fontId="1"/>
  </si>
  <si>
    <t>美浜区役所及び銀行を名乗って偽の電話をかけ、本日中に還付金の手続をする必要があると嘘を言ってＡＴＭに誘導し、言うがままに操作させて預金を送金させる。</t>
    <phoneticPr fontId="1"/>
  </si>
  <si>
    <t>03月20日（月）</t>
    <rPh sb="2" eb="3">
      <t>ガツ</t>
    </rPh>
    <rPh sb="5" eb="6">
      <t>ニチ</t>
    </rPh>
    <rPh sb="7" eb="8">
      <t>ゲツ</t>
    </rPh>
    <phoneticPr fontId="1"/>
  </si>
  <si>
    <t>昼間</t>
    <rPh sb="0" eb="2">
      <t>ヒルマ</t>
    </rPh>
    <phoneticPr fontId="1"/>
  </si>
  <si>
    <t>稲毛町５丁目</t>
    <rPh sb="0" eb="2">
      <t>イナゲ</t>
    </rPh>
    <rPh sb="2" eb="3">
      <t>チョウ</t>
    </rPh>
    <rPh sb="4" eb="6">
      <t>チョウメ</t>
    </rPh>
    <phoneticPr fontId="1"/>
  </si>
  <si>
    <t>無施錠</t>
    <rPh sb="0" eb="1">
      <t>ム</t>
    </rPh>
    <rPh sb="1" eb="3">
      <t>セジョウ</t>
    </rPh>
    <phoneticPr fontId="1"/>
  </si>
  <si>
    <t>不明</t>
    <rPh sb="0" eb="2">
      <t>フメイ</t>
    </rPh>
    <phoneticPr fontId="1"/>
  </si>
  <si>
    <t>幕張本郷７丁目</t>
    <rPh sb="0" eb="4">
      <t>マクハリホンゴウ</t>
    </rPh>
    <rPh sb="5" eb="7">
      <t>チョウメ</t>
    </rPh>
    <phoneticPr fontId="1"/>
  </si>
  <si>
    <t>息子及び船橋総合病院を名乗って偽の電話をかけ、息子が至急現金を必要としていると嘘を言って信じ込ませ、上司の息子を名乗る者が被害者宅及び周辺で現金とキャッシュカードをだまし取る。</t>
    <phoneticPr fontId="1"/>
  </si>
  <si>
    <t>03月19日（日）から20日（月）</t>
    <rPh sb="2" eb="3">
      <t>ガツ</t>
    </rPh>
    <rPh sb="5" eb="6">
      <t>ニチ</t>
    </rPh>
    <rPh sb="7" eb="8">
      <t>ニチ</t>
    </rPh>
    <rPh sb="13" eb="14">
      <t>ニチ</t>
    </rPh>
    <rPh sb="15" eb="16">
      <t>ゲツ</t>
    </rPh>
    <phoneticPr fontId="1"/>
  </si>
  <si>
    <t>戸建住宅駐車場</t>
    <rPh sb="0" eb="2">
      <t>コダテ</t>
    </rPh>
    <rPh sb="2" eb="4">
      <t>ジュウタク</t>
    </rPh>
    <rPh sb="4" eb="7">
      <t>チュウシャジョウ</t>
    </rPh>
    <phoneticPr fontId="1"/>
  </si>
  <si>
    <t>03月22日（水）</t>
    <rPh sb="2" eb="3">
      <t>ガツ</t>
    </rPh>
    <rPh sb="5" eb="6">
      <t>ニチ</t>
    </rPh>
    <rPh sb="7" eb="8">
      <t>スイ</t>
    </rPh>
    <phoneticPr fontId="1"/>
  </si>
  <si>
    <t>昼間から夜間</t>
    <rPh sb="0" eb="2">
      <t>ヒルマ</t>
    </rPh>
    <rPh sb="4" eb="6">
      <t>ヤカン</t>
    </rPh>
    <phoneticPr fontId="1"/>
  </si>
  <si>
    <t>居間の窓ガラスを割り侵入（施錠）</t>
    <rPh sb="0" eb="2">
      <t>イマ</t>
    </rPh>
    <rPh sb="3" eb="4">
      <t>マド</t>
    </rPh>
    <rPh sb="8" eb="9">
      <t>ワ</t>
    </rPh>
    <rPh sb="10" eb="12">
      <t>シンニュウ</t>
    </rPh>
    <rPh sb="13" eb="15">
      <t>セジョウ</t>
    </rPh>
    <phoneticPr fontId="1"/>
  </si>
  <si>
    <t>内山町</t>
    <rPh sb="0" eb="3">
      <t>ウチヤマチョウ</t>
    </rPh>
    <phoneticPr fontId="1"/>
  </si>
  <si>
    <t>区役所を騙り、医療費の還付があると言ってＡＴＭに誘導し、操作させて送金させる。</t>
    <phoneticPr fontId="1"/>
  </si>
  <si>
    <t>深夜・夜間</t>
    <rPh sb="0" eb="2">
      <t>シンヤ</t>
    </rPh>
    <rPh sb="3" eb="5">
      <t>ヤカン</t>
    </rPh>
    <phoneticPr fontId="1"/>
  </si>
  <si>
    <t>犢橋町</t>
    <rPh sb="0" eb="3">
      <t>コテハシチョウ</t>
    </rPh>
    <phoneticPr fontId="1"/>
  </si>
  <si>
    <t>戸建住宅車庫</t>
    <rPh sb="0" eb="2">
      <t>コダテ</t>
    </rPh>
    <rPh sb="2" eb="4">
      <t>ジュウタク</t>
    </rPh>
    <rPh sb="4" eb="6">
      <t>シャコ</t>
    </rPh>
    <phoneticPr fontId="1"/>
  </si>
  <si>
    <t>完全施錠中の普通乗用車</t>
    <rPh sb="0" eb="2">
      <t>カンゼン</t>
    </rPh>
    <rPh sb="2" eb="4">
      <t>セジョウ</t>
    </rPh>
    <rPh sb="4" eb="5">
      <t>チュウ</t>
    </rPh>
    <rPh sb="6" eb="8">
      <t>フツウ</t>
    </rPh>
    <rPh sb="8" eb="11">
      <t>ジョウヨウシャ</t>
    </rPh>
    <phoneticPr fontId="1"/>
  </si>
  <si>
    <t>03月22日（水）から23日（木）</t>
    <rPh sb="2" eb="3">
      <t>ガツ</t>
    </rPh>
    <rPh sb="5" eb="6">
      <t>ニチ</t>
    </rPh>
    <rPh sb="7" eb="8">
      <t>スイ</t>
    </rPh>
    <rPh sb="13" eb="14">
      <t>ニチ</t>
    </rPh>
    <rPh sb="15" eb="16">
      <t>モク</t>
    </rPh>
    <phoneticPr fontId="1"/>
  </si>
  <si>
    <t>昼間帯</t>
    <rPh sb="0" eb="2">
      <t>チュウカン</t>
    </rPh>
    <rPh sb="2" eb="3">
      <t>タイ</t>
    </rPh>
    <phoneticPr fontId="1"/>
  </si>
  <si>
    <t>大森町</t>
    <rPh sb="0" eb="3">
      <t>オオモリチョウ</t>
    </rPh>
    <phoneticPr fontId="1"/>
  </si>
  <si>
    <t>銀行職員を名乗って偽の電話をかけ、保険料の還付が受けられると思い込ませた後、自宅を訪れた女が通帳やキャッシュカードをだまし取る。</t>
    <phoneticPr fontId="1"/>
  </si>
  <si>
    <t>道路上</t>
    <rPh sb="0" eb="3">
      <t>ドウロジョウ</t>
    </rPh>
    <phoneticPr fontId="1"/>
  </si>
  <si>
    <t>無施錠の車内</t>
    <rPh sb="0" eb="1">
      <t>ム</t>
    </rPh>
    <rPh sb="1" eb="3">
      <t>セジョウ</t>
    </rPh>
    <rPh sb="4" eb="6">
      <t>シャナイ</t>
    </rPh>
    <phoneticPr fontId="1"/>
  </si>
  <si>
    <t>03月17日（金）から18日（土）</t>
    <rPh sb="2" eb="3">
      <t>ガツ</t>
    </rPh>
    <rPh sb="5" eb="6">
      <t>ニチ</t>
    </rPh>
    <rPh sb="7" eb="8">
      <t>キン</t>
    </rPh>
    <rPh sb="13" eb="14">
      <t>ニチ</t>
    </rPh>
    <rPh sb="15" eb="16">
      <t>ド</t>
    </rPh>
    <phoneticPr fontId="1"/>
  </si>
  <si>
    <t>市役所を名乗って偽の電話をかけ、還付金が受け取れると思わせた後、ATMへ誘導し現金をだまし取る。</t>
    <phoneticPr fontId="1"/>
  </si>
  <si>
    <t>03月17日（金）から22日（水）</t>
    <rPh sb="2" eb="3">
      <t>ガツ</t>
    </rPh>
    <rPh sb="5" eb="6">
      <t>ニチ</t>
    </rPh>
    <rPh sb="7" eb="8">
      <t>キン</t>
    </rPh>
    <rPh sb="13" eb="14">
      <t>ニチ</t>
    </rPh>
    <rPh sb="15" eb="16">
      <t>スイ</t>
    </rPh>
    <phoneticPr fontId="1"/>
  </si>
  <si>
    <t>生実町</t>
    <rPh sb="0" eb="3">
      <t>オユミチョウ</t>
    </rPh>
    <phoneticPr fontId="1"/>
  </si>
  <si>
    <t>会社敷地内</t>
    <rPh sb="0" eb="2">
      <t>カイシャ</t>
    </rPh>
    <rPh sb="2" eb="4">
      <t>シキチ</t>
    </rPh>
    <rPh sb="4" eb="5">
      <t>ナイ</t>
    </rPh>
    <phoneticPr fontId="1"/>
  </si>
  <si>
    <t>施錠して駐車中（中型貨物自動車）</t>
    <rPh sb="0" eb="2">
      <t>セジョウ</t>
    </rPh>
    <rPh sb="4" eb="7">
      <t>チュウシャチュウ</t>
    </rPh>
    <rPh sb="8" eb="10">
      <t>チュウガタ</t>
    </rPh>
    <rPh sb="10" eb="12">
      <t>カモツ</t>
    </rPh>
    <rPh sb="12" eb="15">
      <t>ジドウシャ</t>
    </rPh>
    <phoneticPr fontId="1"/>
  </si>
  <si>
    <t>03月15日（水）</t>
    <rPh sb="2" eb="3">
      <t>ガツ</t>
    </rPh>
    <rPh sb="5" eb="6">
      <t>ニチ</t>
    </rPh>
    <rPh sb="7" eb="8">
      <t>スイ</t>
    </rPh>
    <phoneticPr fontId="1"/>
  </si>
  <si>
    <t>高浜２丁目</t>
    <rPh sb="0" eb="2">
      <t>タカハマ</t>
    </rPh>
    <rPh sb="3" eb="5">
      <t>チョウメ</t>
    </rPh>
    <phoneticPr fontId="1"/>
  </si>
  <si>
    <t>駐車中の車内から財布を窃取（無施錠）</t>
    <rPh sb="0" eb="3">
      <t>チュウシャチュウ</t>
    </rPh>
    <rPh sb="4" eb="6">
      <t>シャナイ</t>
    </rPh>
    <rPh sb="8" eb="10">
      <t>サイフ</t>
    </rPh>
    <rPh sb="11" eb="13">
      <t>セッシュ</t>
    </rPh>
    <rPh sb="14" eb="15">
      <t>ム</t>
    </rPh>
    <rPh sb="15" eb="17">
      <t>セジョウ</t>
    </rPh>
    <phoneticPr fontId="1"/>
  </si>
  <si>
    <t>03月23日（木）</t>
    <rPh sb="2" eb="3">
      <t>ガツ</t>
    </rPh>
    <rPh sb="5" eb="6">
      <t>ニチ</t>
    </rPh>
    <rPh sb="7" eb="8">
      <t>モク</t>
    </rPh>
    <phoneticPr fontId="1"/>
  </si>
  <si>
    <t>幕張町６丁目</t>
    <rPh sb="0" eb="2">
      <t>マクハリ</t>
    </rPh>
    <rPh sb="2" eb="3">
      <t>チョウ</t>
    </rPh>
    <rPh sb="4" eb="6">
      <t>チョウメ</t>
    </rPh>
    <phoneticPr fontId="1"/>
  </si>
  <si>
    <t>花見川区役所及び銀行を名乗って偽の電話をかけ、医療費の還付の手続をすると嘘を言ってＡＴＭに誘導し、言うがままに操作させて預金を送金させる。</t>
    <phoneticPr fontId="1"/>
  </si>
  <si>
    <t>03月28日（火）から29日（水）</t>
    <rPh sb="2" eb="3">
      <t>ガツ</t>
    </rPh>
    <rPh sb="5" eb="6">
      <t>ニチ</t>
    </rPh>
    <rPh sb="7" eb="8">
      <t>カ</t>
    </rPh>
    <rPh sb="13" eb="14">
      <t>ニチ</t>
    </rPh>
    <rPh sb="15" eb="16">
      <t>スイ</t>
    </rPh>
    <phoneticPr fontId="1"/>
  </si>
  <si>
    <t>アパート駐車場</t>
    <rPh sb="4" eb="7">
      <t>チュウシャジョウ</t>
    </rPh>
    <phoneticPr fontId="1"/>
  </si>
  <si>
    <t>ドアの窓ガラスを割る（施錠中）</t>
    <rPh sb="3" eb="4">
      <t>マド</t>
    </rPh>
    <rPh sb="8" eb="9">
      <t>ワ</t>
    </rPh>
    <rPh sb="11" eb="13">
      <t>セジョウ</t>
    </rPh>
    <rPh sb="13" eb="14">
      <t>チュウ</t>
    </rPh>
    <phoneticPr fontId="1"/>
  </si>
  <si>
    <t>03月29日（水）</t>
    <rPh sb="2" eb="3">
      <t>ガツ</t>
    </rPh>
    <rPh sb="5" eb="6">
      <t>ニチ</t>
    </rPh>
    <rPh sb="7" eb="8">
      <t>スイ</t>
    </rPh>
    <phoneticPr fontId="1"/>
  </si>
  <si>
    <t>都町１丁目</t>
    <rPh sb="0" eb="2">
      <t>ミヤコチョウ</t>
    </rPh>
    <rPh sb="3" eb="5">
      <t>チョウメ</t>
    </rPh>
    <phoneticPr fontId="1"/>
  </si>
  <si>
    <t>高齢者方</t>
    <rPh sb="0" eb="4">
      <t>コウレイシャカタ</t>
    </rPh>
    <phoneticPr fontId="1"/>
  </si>
  <si>
    <t>息子をかたる男が「現金とキャッシュカードをなくした。取引先に現金を渡さなければいけない。用意できないか。」と電話をかけ、自宅に訪れた息子の上司の息子が現金をだまし取る。</t>
    <phoneticPr fontId="1"/>
  </si>
  <si>
    <t>03月24日（金）</t>
    <rPh sb="2" eb="3">
      <t>ガツ</t>
    </rPh>
    <rPh sb="5" eb="6">
      <t>ニチ</t>
    </rPh>
    <rPh sb="7" eb="8">
      <t>キン</t>
    </rPh>
    <phoneticPr fontId="1"/>
  </si>
  <si>
    <t>小仲台２丁目</t>
    <rPh sb="0" eb="3">
      <t>コナカダイ</t>
    </rPh>
    <rPh sb="4" eb="6">
      <t>チョウメ</t>
    </rPh>
    <phoneticPr fontId="1"/>
  </si>
  <si>
    <t>区役所及び郵便局の職員を名乗って偽の電話をかけ、医療費の還付金を受け取るためにキャッシュカードを新しくする必要があると嘘を言って被害者宅を訪れ、キャッシュカードと通帳をだまし取る。</t>
    <phoneticPr fontId="1"/>
  </si>
  <si>
    <t>03月28日（火）</t>
    <rPh sb="2" eb="3">
      <t>ガツ</t>
    </rPh>
    <rPh sb="5" eb="6">
      <t>ニチ</t>
    </rPh>
    <rPh sb="7" eb="8">
      <t>カ</t>
    </rPh>
    <phoneticPr fontId="1"/>
  </si>
  <si>
    <t>朝から夕方までの間</t>
    <rPh sb="0" eb="1">
      <t>アサ</t>
    </rPh>
    <rPh sb="3" eb="5">
      <t>ユウガタ</t>
    </rPh>
    <rPh sb="8" eb="9">
      <t>アイダ</t>
    </rPh>
    <phoneticPr fontId="1"/>
  </si>
  <si>
    <t>若葉区</t>
    <rPh sb="0" eb="3">
      <t>ワカバク</t>
    </rPh>
    <phoneticPr fontId="1"/>
  </si>
  <si>
    <t>若松町</t>
    <rPh sb="0" eb="2">
      <t>ワカマツ</t>
    </rPh>
    <rPh sb="2" eb="3">
      <t>チョウ</t>
    </rPh>
    <phoneticPr fontId="1"/>
  </si>
  <si>
    <t>自転車の前カゴから財布を盗む。</t>
    <rPh sb="0" eb="3">
      <t>ジテンシャ</t>
    </rPh>
    <rPh sb="4" eb="5">
      <t>マエ</t>
    </rPh>
    <rPh sb="9" eb="11">
      <t>サイフ</t>
    </rPh>
    <rPh sb="12" eb="13">
      <t>ヌス</t>
    </rPh>
    <phoneticPr fontId="1"/>
  </si>
  <si>
    <t>03月30日（木）から31日（金）</t>
    <rPh sb="2" eb="3">
      <t>ガツ</t>
    </rPh>
    <rPh sb="5" eb="6">
      <t>ニチ</t>
    </rPh>
    <rPh sb="7" eb="8">
      <t>モク</t>
    </rPh>
    <rPh sb="13" eb="14">
      <t>ニチ</t>
    </rPh>
    <rPh sb="15" eb="16">
      <t>キン</t>
    </rPh>
    <phoneticPr fontId="1"/>
  </si>
  <si>
    <t>夜間・深夜</t>
    <rPh sb="0" eb="2">
      <t>ヤカン</t>
    </rPh>
    <rPh sb="3" eb="5">
      <t>シンヤ</t>
    </rPh>
    <phoneticPr fontId="1"/>
  </si>
  <si>
    <t>03月31日（金）</t>
    <rPh sb="2" eb="3">
      <t>ガツ</t>
    </rPh>
    <rPh sb="5" eb="6">
      <t>ニチ</t>
    </rPh>
    <rPh sb="7" eb="8">
      <t>キン</t>
    </rPh>
    <phoneticPr fontId="1"/>
  </si>
  <si>
    <t>-</t>
    <phoneticPr fontId="1"/>
  </si>
  <si>
    <t>息子をかたり、「会社の取引先に振り込むためのカードをなくしたので現金を用意してほしい。」と言って自宅を訪れるも被害者から「お金がない。」といわれ、立ち去った。（未遂）</t>
    <rPh sb="80" eb="82">
      <t>ミスイ</t>
    </rPh>
    <phoneticPr fontId="1"/>
  </si>
  <si>
    <t>長沼町</t>
    <rPh sb="0" eb="3">
      <t>ナガヌマチョウ</t>
    </rPh>
    <phoneticPr fontId="1"/>
  </si>
  <si>
    <t>04月01日（土）</t>
    <rPh sb="2" eb="3">
      <t>ガツ</t>
    </rPh>
    <rPh sb="5" eb="6">
      <t>ニチ</t>
    </rPh>
    <rPh sb="7" eb="8">
      <t>ド</t>
    </rPh>
    <phoneticPr fontId="1"/>
  </si>
  <si>
    <t>大日町</t>
    <rPh sb="0" eb="3">
      <t>ダイニチチョウ</t>
    </rPh>
    <phoneticPr fontId="1"/>
  </si>
  <si>
    <t>無施錠で駐車中の普通貨物自動車</t>
    <rPh sb="0" eb="1">
      <t>ム</t>
    </rPh>
    <rPh sb="1" eb="3">
      <t>セジョウ</t>
    </rPh>
    <rPh sb="4" eb="7">
      <t>チュウシャチュウ</t>
    </rPh>
    <rPh sb="8" eb="10">
      <t>フツウ</t>
    </rPh>
    <rPh sb="10" eb="12">
      <t>カモツ</t>
    </rPh>
    <rPh sb="12" eb="15">
      <t>ジドウシャ</t>
    </rPh>
    <phoneticPr fontId="1"/>
  </si>
  <si>
    <t>04月01日から02日（日）</t>
    <rPh sb="2" eb="3">
      <t>ガツ</t>
    </rPh>
    <rPh sb="5" eb="6">
      <t>ニチ</t>
    </rPh>
    <rPh sb="10" eb="11">
      <t>ニチ</t>
    </rPh>
    <rPh sb="12" eb="13">
      <t>ニチ</t>
    </rPh>
    <phoneticPr fontId="1"/>
  </si>
  <si>
    <t>山王町</t>
    <rPh sb="0" eb="3">
      <t>サンノウチョウ</t>
    </rPh>
    <phoneticPr fontId="1"/>
  </si>
  <si>
    <t>完全施錠中で駐車中の普通乗用自動車</t>
    <rPh sb="0" eb="2">
      <t>カンゼン</t>
    </rPh>
    <rPh sb="2" eb="4">
      <t>セジョウ</t>
    </rPh>
    <rPh sb="4" eb="5">
      <t>チュウ</t>
    </rPh>
    <rPh sb="6" eb="9">
      <t>チュウシャチュウ</t>
    </rPh>
    <rPh sb="10" eb="12">
      <t>フツウ</t>
    </rPh>
    <rPh sb="12" eb="14">
      <t>ジョウヨウ</t>
    </rPh>
    <rPh sb="14" eb="17">
      <t>ジドウシャ</t>
    </rPh>
    <phoneticPr fontId="1"/>
  </si>
  <si>
    <t>弁天４丁目</t>
    <rPh sb="0" eb="2">
      <t>ベンテン</t>
    </rPh>
    <rPh sb="3" eb="5">
      <t>チョウメ</t>
    </rPh>
    <phoneticPr fontId="1"/>
  </si>
  <si>
    <t>孫をかたる男が「会社の荷物を盗まれてしまった。弁償費用が必要になったが、用意できないか。」と複数回電話をかけ、自宅に訪れた孫の上司になりすました男が現金をだまし取る。</t>
    <phoneticPr fontId="1"/>
  </si>
  <si>
    <t>小仲台１丁目</t>
    <rPh sb="0" eb="3">
      <t>コナカダイ</t>
    </rPh>
    <rPh sb="4" eb="6">
      <t>チョウメ</t>
    </rPh>
    <phoneticPr fontId="1"/>
  </si>
  <si>
    <t>医療費の還付金名目の電話をかけ、ATMから振り込み入金させたもの。</t>
    <rPh sb="0" eb="3">
      <t>イリョウヒ</t>
    </rPh>
    <rPh sb="4" eb="7">
      <t>カンプキン</t>
    </rPh>
    <rPh sb="7" eb="9">
      <t>メイモク</t>
    </rPh>
    <rPh sb="10" eb="12">
      <t>デンワ</t>
    </rPh>
    <rPh sb="21" eb="22">
      <t>フ</t>
    </rPh>
    <rPh sb="23" eb="24">
      <t>コ</t>
    </rPh>
    <rPh sb="25" eb="27">
      <t>ニュウキン</t>
    </rPh>
    <phoneticPr fontId="1"/>
  </si>
  <si>
    <t>03月20日（月）から29日（水）</t>
    <rPh sb="2" eb="3">
      <t>ガツ</t>
    </rPh>
    <rPh sb="5" eb="6">
      <t>ニチ</t>
    </rPh>
    <rPh sb="7" eb="8">
      <t>ゲツ</t>
    </rPh>
    <rPh sb="13" eb="14">
      <t>ニチ</t>
    </rPh>
    <rPh sb="15" eb="16">
      <t>スイ</t>
    </rPh>
    <phoneticPr fontId="1"/>
  </si>
  <si>
    <t>東武デパート・全国銀行協会・千葉県警察を名乗って偽の電話をかけ、カードが不正に利用されており被害に遭わないようにする必要があると嘘を言って被害者宅を訪れ、キャッシュカードを封筒ごとすり替えて盗み取る。</t>
    <rPh sb="0" eb="2">
      <t>トウブ</t>
    </rPh>
    <rPh sb="7" eb="9">
      <t>ゼンコク</t>
    </rPh>
    <rPh sb="9" eb="11">
      <t>ギンコウ</t>
    </rPh>
    <rPh sb="11" eb="13">
      <t>キョウカイ</t>
    </rPh>
    <rPh sb="14" eb="17">
      <t>チバケン</t>
    </rPh>
    <rPh sb="17" eb="19">
      <t>ケイサツ</t>
    </rPh>
    <rPh sb="20" eb="22">
      <t>ナノ</t>
    </rPh>
    <rPh sb="24" eb="25">
      <t>ニセ</t>
    </rPh>
    <rPh sb="26" eb="28">
      <t>デンワ</t>
    </rPh>
    <rPh sb="36" eb="38">
      <t>フセイ</t>
    </rPh>
    <rPh sb="39" eb="41">
      <t>リヨウ</t>
    </rPh>
    <rPh sb="46" eb="48">
      <t>ヒガイ</t>
    </rPh>
    <rPh sb="49" eb="50">
      <t>ア</t>
    </rPh>
    <rPh sb="58" eb="60">
      <t>ヒツヨウ</t>
    </rPh>
    <rPh sb="64" eb="65">
      <t>ウソ</t>
    </rPh>
    <rPh sb="66" eb="67">
      <t>イ</t>
    </rPh>
    <rPh sb="69" eb="72">
      <t>ヒガイシャ</t>
    </rPh>
    <rPh sb="72" eb="73">
      <t>タク</t>
    </rPh>
    <rPh sb="74" eb="75">
      <t>オトズ</t>
    </rPh>
    <rPh sb="86" eb="88">
      <t>フウトウ</t>
    </rPh>
    <rPh sb="92" eb="93">
      <t>カ</t>
    </rPh>
    <rPh sb="95" eb="96">
      <t>ヌス</t>
    </rPh>
    <rPh sb="97" eb="98">
      <t>ト</t>
    </rPh>
    <phoneticPr fontId="1"/>
  </si>
  <si>
    <t>親族を装い、至急現金が必要な旨を電話連絡し、上司が自宅に取りに行くと伝え、上司を装った者が自宅に赴き現金の交付を受けた。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</si>
</sst>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color theme="1"/>
      <name val="ＭＳ Ｐゴシック"/>
      <family val="3"/>
      <charset val="128"/>
      <scheme val="minor"/>
    </font>
    <font>
      <sz val="6"/>
      <name val="ＭＳ Ｐゴシック"/>
      <family val="3"/>
      <charset val="128"/>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tint="-0.249977111117893"/>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4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4" fillId="0" borderId="0" applyNumberFormat="0" applyFill="0" applyBorder="0" applyAlignment="0" applyProtection="0">
      <alignment vertical="center"/>
    </xf>
    <xf numFmtId="0" fontId="5" fillId="26" borderId="2" applyNumberFormat="0" applyAlignment="0" applyProtection="0">
      <alignment vertical="center"/>
    </xf>
    <xf numFmtId="0" fontId="6" fillId="27" borderId="0" applyNumberFormat="0" applyBorder="0" applyAlignment="0" applyProtection="0">
      <alignment vertical="center"/>
    </xf>
    <xf numFmtId="0" fontId="2" fillId="28" borderId="3" applyNumberFormat="0" applyFont="0" applyAlignment="0" applyProtection="0">
      <alignment vertical="center"/>
    </xf>
    <xf numFmtId="0" fontId="7" fillId="0" borderId="4" applyNumberFormat="0" applyFill="0" applyAlignment="0" applyProtection="0">
      <alignment vertical="center"/>
    </xf>
    <xf numFmtId="0" fontId="8" fillId="29" borderId="0" applyNumberFormat="0" applyBorder="0" applyAlignment="0" applyProtection="0">
      <alignment vertical="center"/>
    </xf>
    <xf numFmtId="0" fontId="9" fillId="30" borderId="5" applyNumberFormat="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0" borderId="9" applyNumberFormat="0" applyFill="0" applyAlignment="0" applyProtection="0">
      <alignment vertical="center"/>
    </xf>
    <xf numFmtId="0" fontId="15" fillId="30" borderId="10" applyNumberFormat="0" applyAlignment="0" applyProtection="0">
      <alignment vertical="center"/>
    </xf>
    <xf numFmtId="0" fontId="16" fillId="0" borderId="0" applyNumberFormat="0" applyFill="0" applyBorder="0" applyAlignment="0" applyProtection="0">
      <alignment vertical="center"/>
    </xf>
    <xf numFmtId="0" fontId="17" fillId="31" borderId="5" applyNumberFormat="0" applyAlignment="0" applyProtection="0">
      <alignment vertical="center"/>
    </xf>
    <xf numFmtId="0" fontId="18" fillId="32" borderId="0" applyNumberFormat="0" applyBorder="0" applyAlignment="0" applyProtection="0">
      <alignment vertical="center"/>
    </xf>
  </cellStyleXfs>
  <cellXfs count="26">
    <xf numFmtId="0" fontId="0" fillId="0" borderId="0" xfId="0">
      <alignment vertical="center"/>
    </xf>
    <xf numFmtId="0" fontId="0" fillId="0" borderId="1" xfId="0" applyBorder="1">
      <alignment vertical="center"/>
    </xf>
    <xf numFmtId="0" fontId="0" fillId="0" borderId="0" xfId="0" applyAlignment="1">
      <alignment vertical="center" wrapText="1"/>
    </xf>
    <xf numFmtId="0" fontId="0" fillId="0" borderId="1" xfId="0" applyBorder="1" applyAlignment="1">
      <alignment horizontal="center" vertical="center"/>
    </xf>
    <xf numFmtId="0" fontId="0" fillId="33" borderId="1" xfId="0" applyFill="1" applyBorder="1">
      <alignment vertical="center"/>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1" xfId="0" applyFill="1" applyBorder="1" applyAlignment="1">
      <alignment horizontal="left" vertical="center" wrapText="1"/>
    </xf>
    <xf numFmtId="0" fontId="0" fillId="0" borderId="1" xfId="0"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vertical="center"/>
    </xf>
    <xf numFmtId="0" fontId="0" fillId="0" borderId="1" xfId="0" applyFont="1" applyBorder="1" applyAlignment="1">
      <alignment vertical="center"/>
    </xf>
    <xf numFmtId="0" fontId="0" fillId="34" borderId="1" xfId="0" applyFill="1" applyBorder="1" applyAlignment="1">
      <alignment horizontal="center" vertical="center" wrapText="1"/>
    </xf>
    <xf numFmtId="0" fontId="0" fillId="34" borderId="11" xfId="0" applyFill="1" applyBorder="1" applyAlignment="1">
      <alignment horizontal="center" vertical="center" wrapText="1"/>
    </xf>
    <xf numFmtId="0" fontId="0" fillId="0" borderId="11" xfId="0" applyFill="1" applyBorder="1" applyAlignment="1">
      <alignment horizontal="left" vertical="center" wrapText="1"/>
    </xf>
    <xf numFmtId="0" fontId="0" fillId="0" borderId="0" xfId="0" applyFill="1" applyAlignment="1">
      <alignment horizontal="left" vertical="center" wrapText="1"/>
    </xf>
    <xf numFmtId="0" fontId="19" fillId="0" borderId="12" xfId="0" applyFont="1" applyBorder="1" applyAlignment="1">
      <alignment vertical="center" wrapText="1"/>
    </xf>
    <xf numFmtId="0" fontId="0" fillId="34" borderId="1" xfId="0" applyFill="1" applyBorder="1" applyAlignment="1">
      <alignment vertical="center" wrapText="1"/>
    </xf>
    <xf numFmtId="0" fontId="0" fillId="0" borderId="1" xfId="0" applyFont="1" applyBorder="1" applyAlignment="1">
      <alignment vertical="center" wrapText="1"/>
    </xf>
    <xf numFmtId="56" fontId="0" fillId="0" borderId="1" xfId="0" applyNumberFormat="1" applyFill="1" applyBorder="1" applyAlignment="1">
      <alignment horizontal="left" vertical="center" wrapText="1"/>
    </xf>
    <xf numFmtId="0" fontId="0" fillId="0" borderId="0" xfId="0" applyNumberFormat="1">
      <alignment vertical="center"/>
    </xf>
    <xf numFmtId="0" fontId="0" fillId="0" borderId="0" xfId="0" pivotButton="1">
      <alignment vertical="center"/>
    </xf>
    <xf numFmtId="0" fontId="0" fillId="0" borderId="0" xfId="0" applyAlignment="1">
      <alignment horizontal="left" vertical="center"/>
    </xf>
    <xf numFmtId="0" fontId="0" fillId="0" borderId="0" xfId="0" applyFill="1" applyAlignment="1">
      <alignment vertical="center" wrapText="1"/>
    </xf>
    <xf numFmtId="0" fontId="0" fillId="0" borderId="11" xfId="0" applyFill="1" applyBorder="1" applyAlignment="1">
      <alignment vertical="center" wrapText="1"/>
    </xf>
    <xf numFmtId="0" fontId="0" fillId="0" borderId="1" xfId="0" applyFill="1" applyBorder="1" applyAlignment="1">
      <alignment horizontal="righ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大堀　健太" refreshedDate="45026.565308796293" createdVersion="6" refreshedVersion="6" minRefreshableVersion="3" recordCount="430" xr:uid="{B6E548D6-7219-4ECF-A93F-E964A627676D}">
  <cacheSource type="worksheet">
    <worksheetSource ref="A2:J432" sheet="集計表"/>
  </cacheSource>
  <cacheFields count="10">
    <cacheField name="番号" numFmtId="0">
      <sharedItems containsSemiMixedTypes="0" containsString="0" containsNumber="1" containsInteger="1" minValue="1" maxValue="430"/>
    </cacheField>
    <cacheField name="発生日" numFmtId="0">
      <sharedItems/>
    </cacheField>
    <cacheField name="時間帯" numFmtId="0">
      <sharedItems/>
    </cacheField>
    <cacheField name="区" numFmtId="0">
      <sharedItems containsBlank="1" count="7">
        <s v="稲毛区"/>
        <s v="中央区"/>
        <s v="花見川区"/>
        <s v="若葉区"/>
        <s v="美浜区"/>
        <s v="緑区"/>
        <m u="1"/>
      </sharedItems>
    </cacheField>
    <cacheField name="発生町丁" numFmtId="0">
      <sharedItems/>
    </cacheField>
    <cacheField name="発生場所" numFmtId="0">
      <sharedItems/>
    </cacheField>
    <cacheField name="発生状況" numFmtId="0">
      <sharedItems/>
    </cacheField>
    <cacheField name="手口" numFmtId="0">
      <sharedItems containsBlank="1" count="8">
        <s v="振り込め詐欺"/>
        <s v="自動車盗"/>
        <s v="車上ねらい"/>
        <s v="空き巣"/>
        <s v="路上強盗"/>
        <s v="忍び込み"/>
        <s v="ひったくり"/>
        <m u="1"/>
      </sharedItems>
    </cacheField>
    <cacheField name="ニュースNo." numFmtId="0">
      <sharedItems containsString="0" containsBlank="1" containsNumber="1" containsInteger="1" minValue="759" maxValue="772" count="15">
        <m/>
        <n v="772"/>
        <n v="771"/>
        <n v="770"/>
        <n v="769"/>
        <n v="768"/>
        <n v="767"/>
        <n v="766"/>
        <n v="765"/>
        <n v="764"/>
        <n v="763"/>
        <n v="762"/>
        <n v="761"/>
        <n v="760"/>
        <n v="759"/>
      </sharedItems>
    </cacheField>
    <cacheField name="入力日" numFmtId="0">
      <sharedItems containsNonDate="0" containsDate="1" containsString="0" containsBlank="1" minDate="2022-07-14T00:00:00" maxDate="2023-04-11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0">
  <r>
    <n v="430"/>
    <s v="04月01日（土）"/>
    <s v="昼前"/>
    <x v="0"/>
    <s v="小仲台１丁目"/>
    <s v="集合住宅"/>
    <s v="医療費の還付金名目の電話をかけ、ATMから振り込み入金させたもの。"/>
    <x v="0"/>
    <x v="0"/>
    <d v="2023-04-10T00:00:00"/>
  </r>
  <r>
    <n v="429"/>
    <s v="03月20日（月）から29日（朝）"/>
    <s v="朝から夕方までの間"/>
    <x v="1"/>
    <s v="弁天４丁目"/>
    <s v="高齢者方"/>
    <s v="孫をかたる男が「会社の荷物を盗まれてしまった。弁償費用が必要になったが、用意できないか。」と複数回電話をかけ、自宅に訪れた孫の上司になりすました男が現金をだまし取る。"/>
    <x v="0"/>
    <x v="1"/>
    <d v="2023-04-10T00:00:00"/>
  </r>
  <r>
    <n v="428"/>
    <s v="04月01日から02日（日）"/>
    <s v="不明"/>
    <x v="0"/>
    <s v="山王町"/>
    <s v="駐車場"/>
    <s v="完全施錠中で駐車中の普通乗用自動車"/>
    <x v="1"/>
    <x v="0"/>
    <d v="2023-04-10T00:00:00"/>
  </r>
  <r>
    <n v="427"/>
    <s v="04月01日（土）"/>
    <s v="夕方"/>
    <x v="2"/>
    <s v="大日町"/>
    <s v="道路上"/>
    <s v="無施錠で駐車中の普通貨物自動車"/>
    <x v="1"/>
    <x v="0"/>
    <d v="2023-04-10T00:00:00"/>
  </r>
  <r>
    <n v="426"/>
    <s v="03月31日（金）"/>
    <s v="昼"/>
    <x v="0"/>
    <s v="長沼町"/>
    <s v="-"/>
    <s v="息子をかたり、「会社の取引先に振り込むためのカードをなくしたので現金を用意してほしい。」と言って自宅を訪れるも被害者から「お金がない。」といわれ、立ち去った。（未遂）"/>
    <x v="0"/>
    <x v="1"/>
    <d v="2023-04-10T00:00:00"/>
  </r>
  <r>
    <n v="425"/>
    <s v="03月30日（木）から31日（金）"/>
    <s v="夜間・深夜"/>
    <x v="0"/>
    <s v="宮野木町"/>
    <s v="戸建住宅車庫"/>
    <s v="無施錠"/>
    <x v="2"/>
    <x v="1"/>
    <d v="2023-04-10T00:00:00"/>
  </r>
  <r>
    <n v="424"/>
    <s v="03月28日（火）"/>
    <s v="朝から夕方までの間"/>
    <x v="3"/>
    <s v="若松町"/>
    <s v="集合住宅駐車場"/>
    <s v="自転車の前カゴから財布を盗む。"/>
    <x v="2"/>
    <x v="1"/>
    <d v="2023-04-10T00:00:00"/>
  </r>
  <r>
    <n v="423"/>
    <s v="03月24日（金）"/>
    <s v="昼過ぎ"/>
    <x v="0"/>
    <s v="小仲台２丁目"/>
    <s v="集合住宅"/>
    <s v="区役所及び郵便局の職員を名乗って偽の電話をかけ、医療費の還付金を受け取るためにキャッシュカードを新しくする必要があると嘘を言って被害者宅を訪れ、キャッシュカードと通帳をだまし取る。"/>
    <x v="0"/>
    <x v="1"/>
    <d v="2023-04-10T00:00:00"/>
  </r>
  <r>
    <n v="422"/>
    <s v="03月29日（水）"/>
    <s v="昼間帯"/>
    <x v="1"/>
    <s v="都町１丁目"/>
    <s v="高齢者方"/>
    <s v="息子をかたる男が「現金とキャッシュカードをなくした。取引先に現金を渡さなければいけない。用意できないか。」と電話をかけ、自宅に訪れた息子の上司の息子が現金をだまし取る。"/>
    <x v="0"/>
    <x v="1"/>
    <d v="2023-04-10T00:00:00"/>
  </r>
  <r>
    <n v="421"/>
    <s v="03月28日（火）から29日（水）"/>
    <s v="不明"/>
    <x v="1"/>
    <s v="仁戸名町"/>
    <s v="アパート駐車場"/>
    <s v="ドアの窓ガラスを割る（施錠中）"/>
    <x v="2"/>
    <x v="1"/>
    <d v="2023-04-10T00:00:00"/>
  </r>
  <r>
    <n v="420"/>
    <s v="03月23日（木）"/>
    <s v="夕方"/>
    <x v="2"/>
    <s v="幕張町６丁目"/>
    <s v="戸建住宅"/>
    <s v="花見川区役所及び銀行を名乗って偽の電話をかけ、医療費の還付の手続をすると嘘を言ってＡＴＭに誘導し、言うがままに操作させて預金を送金させる。"/>
    <x v="0"/>
    <x v="1"/>
    <d v="2023-04-10T00:00:00"/>
  </r>
  <r>
    <n v="419"/>
    <s v="03月15日（水）"/>
    <s v="夕方"/>
    <x v="4"/>
    <s v="高浜２丁目"/>
    <s v="店舗駐車場"/>
    <s v="駐車中の車内から財布を窃取（無施錠）"/>
    <x v="2"/>
    <x v="1"/>
    <d v="2023-04-10T00:00:00"/>
  </r>
  <r>
    <n v="418"/>
    <s v="03月17日（金）から22日（水）"/>
    <s v="不明"/>
    <x v="1"/>
    <s v="生実町"/>
    <s v="会社敷地内"/>
    <s v="施錠して駐車中（中型貨物自動車）"/>
    <x v="1"/>
    <x v="1"/>
    <d v="2023-04-10T00:00:00"/>
  </r>
  <r>
    <n v="417"/>
    <s v="03月17日（金）から18日（土）"/>
    <s v="不明"/>
    <x v="1"/>
    <s v="道場南２丁目"/>
    <s v="高齢者方"/>
    <s v="市役所を名乗って偽の電話をかけ、還付金が受け取れると思わせた後、ATMへ誘導し現金をだまし取る。"/>
    <x v="0"/>
    <x v="1"/>
    <d v="2023-04-10T00:00:00"/>
  </r>
  <r>
    <n v="416"/>
    <s v="03月20日（月）"/>
    <s v="夕方"/>
    <x v="0"/>
    <s v="稲毛町５丁目"/>
    <s v="道路上"/>
    <s v="無施錠の車内"/>
    <x v="2"/>
    <x v="1"/>
    <d v="2023-04-10T00:00:00"/>
  </r>
  <r>
    <n v="415"/>
    <s v="03月22日（水）"/>
    <s v="昼間帯"/>
    <x v="1"/>
    <s v="大森町"/>
    <s v="高齢者方"/>
    <s v="銀行職員を名乗って偽の電話をかけ、保険料の還付が受けられると思い込ませた後、自宅を訪れた女が通帳やキャッシュカードをだまし取る。"/>
    <x v="0"/>
    <x v="1"/>
    <d v="2023-04-10T00:00:00"/>
  </r>
  <r>
    <n v="414"/>
    <s v="03月22日（水）から23日（木）"/>
    <s v="深夜・夜間"/>
    <x v="2"/>
    <s v="犢橋町"/>
    <s v="戸建住宅車庫"/>
    <s v="完全施錠中の普通乗用車"/>
    <x v="1"/>
    <x v="1"/>
    <d v="2023-04-10T00:00:00"/>
  </r>
  <r>
    <n v="413"/>
    <s v="03月20日（月）"/>
    <s v="昼過ぎ"/>
    <x v="2"/>
    <s v="内山町"/>
    <s v="戸建住宅"/>
    <s v="区役所を騙り、医療費の還付があると言ってＡＴＭに誘導し、操作させて送金させる。"/>
    <x v="0"/>
    <x v="1"/>
    <d v="2023-04-10T00:00:00"/>
  </r>
  <r>
    <n v="412"/>
    <s v="03月22日（水）"/>
    <s v="昼間から夜間"/>
    <x v="0"/>
    <s v="園生町"/>
    <s v="戸建住宅"/>
    <s v="居間の窓ガラスを割り侵入（施錠）"/>
    <x v="3"/>
    <x v="1"/>
    <d v="2023-04-10T00:00:00"/>
  </r>
  <r>
    <n v="411"/>
    <s v="03月19日（日）から20日（月）"/>
    <s v="深夜から朝までの間"/>
    <x v="1"/>
    <s v="道場南２丁目"/>
    <s v="戸建住宅駐車場"/>
    <s v="ドアの窓ガラスを割る（施錠）"/>
    <x v="2"/>
    <x v="1"/>
    <d v="2023-04-10T00:00:00"/>
  </r>
  <r>
    <n v="410"/>
    <s v="03月08日（水）"/>
    <s v="不明"/>
    <x v="2"/>
    <s v="幕張本郷７丁目"/>
    <s v="戸建住宅"/>
    <s v="息子及び船橋総合病院を名乗って偽の電話をかけ、息子が至急現金を必要としていると嘘を言って信じ込ませ、上司の息子を名乗る者が被害者宅及び周辺で現金とキャッシュカードをだまし取る。"/>
    <x v="0"/>
    <x v="1"/>
    <d v="2023-04-10T00:00:00"/>
  </r>
  <r>
    <n v="409"/>
    <s v="03月20日（月）"/>
    <s v="昼間"/>
    <x v="0"/>
    <s v="稲毛町５丁目"/>
    <s v="路上"/>
    <s v="無施錠"/>
    <x v="2"/>
    <x v="1"/>
    <d v="2023-04-10T00:00:00"/>
  </r>
  <r>
    <n v="408"/>
    <s v="03月18日（土）"/>
    <s v="昼過ぎ"/>
    <x v="4"/>
    <s v="幸町２丁目"/>
    <s v="集合住宅"/>
    <s v="美浜区役所及び銀行を名乗って偽の電話をかけ、本日中に還付金の手続をする必要があると嘘を言ってＡＴＭに誘導し、言うがままに操作させて預金を送金させる。"/>
    <x v="0"/>
    <x v="1"/>
    <d v="2023-04-10T00:00:00"/>
  </r>
  <r>
    <n v="407"/>
    <s v="03月14日（火）"/>
    <s v="昼"/>
    <x v="2"/>
    <s v="花見川"/>
    <s v="集合住宅"/>
    <s v="区役所を騙り「本日中に手続きしないと健康保険証が使えなくなる。あなたが持っている銀行の口座を教えてください。」などと言って自宅を訪れ、キャッシュカードを騙し取る。"/>
    <x v="0"/>
    <x v="1"/>
    <d v="2023-04-10T00:00:00"/>
  </r>
  <r>
    <n v="406"/>
    <s v="03月14日（火）"/>
    <s v="夕方"/>
    <x v="2"/>
    <s v="西小中台"/>
    <s v="集合住宅"/>
    <s v="花見川区役所の職員を装い、還付金がある旨の連絡をした後、自宅に赴き通帳及びキャッシュカードを詐取したものである。"/>
    <x v="0"/>
    <x v="1"/>
    <d v="2023-04-10T00:00:00"/>
  </r>
  <r>
    <n v="405"/>
    <s v="03月14日（火）"/>
    <s v="朝"/>
    <x v="2"/>
    <s v="花園町"/>
    <s v="店舗駐車場"/>
    <s v="コインパーキングに駐車中（施錠）"/>
    <x v="1"/>
    <x v="1"/>
    <d v="2023-04-10T00:00:00"/>
  </r>
  <r>
    <n v="404"/>
    <s v="03月13日（月）"/>
    <s v="未明から早朝までの間"/>
    <x v="1"/>
    <s v="仁戸名町"/>
    <s v="集合住宅駐車場"/>
    <s v="ドアの窓ガラスを割る（施錠）"/>
    <x v="2"/>
    <x v="1"/>
    <d v="2023-04-10T00:00:00"/>
  </r>
  <r>
    <n v="403"/>
    <s v="03月12日（日）から13日（月）"/>
    <s v="深夜から朝までの間"/>
    <x v="1"/>
    <s v="仁戸名町"/>
    <s v="集合住宅駐車場"/>
    <s v="ドアの窓ガラスを割る（施錠）"/>
    <x v="2"/>
    <x v="1"/>
    <d v="2023-04-10T00:00:00"/>
  </r>
  <r>
    <n v="402"/>
    <s v="03月09日（木）から10日（金）"/>
    <s v="昼過ぎ"/>
    <x v="2"/>
    <s v="長作町"/>
    <s v="戸建住宅"/>
    <s v="百貨店及び全国銀行協会を騙りカード情報が不正に流出して使用されていると言って自宅を訪れ、キャッシュカードを騙し取る。"/>
    <x v="0"/>
    <x v="1"/>
    <d v="2023-04-10T00:00:00"/>
  </r>
  <r>
    <n v="401"/>
    <s v="03月13日（月）"/>
    <s v="昼"/>
    <x v="0"/>
    <s v="天台４丁目"/>
    <s v="戸建住宅"/>
    <s v="息子を騙り会社のカードをなくしてお金が必要と言って、上司の娘と息子を名乗る者が自宅を訪れ、現金を騙し取る。"/>
    <x v="0"/>
    <x v="1"/>
    <d v="2023-04-10T00:00:00"/>
  </r>
  <r>
    <n v="400"/>
    <s v="03月09日（木）"/>
    <s v="昼前"/>
    <x v="0"/>
    <s v="作草部２丁目"/>
    <s v="戸建住宅"/>
    <s v="市役所を騙り自宅を訪れ、複数の銀行のキャッシュカードを一つにまとめるのでカードが必要と言ってキャッシュカードを騙し取る。"/>
    <x v="0"/>
    <x v="1"/>
    <d v="2023-04-10T00:00:00"/>
  </r>
  <r>
    <n v="399"/>
    <s v="03月10日（金）"/>
    <s v="昼前"/>
    <x v="0"/>
    <s v="園生町"/>
    <s v="戸建住宅"/>
    <s v="市役所及び郵便センターを騙り、キャッシュカードの磁気が弱いので交換しないといけないと言って自宅を訪れ、キャッシュカードを騙し取る。"/>
    <x v="0"/>
    <x v="1"/>
    <d v="2023-04-10T00:00:00"/>
  </r>
  <r>
    <n v="398"/>
    <s v="03月10日（金）"/>
    <s v="夜から朝の間"/>
    <x v="0"/>
    <s v="天台３丁目"/>
    <s v="駐車場"/>
    <s v="施錠中の普通乗用車"/>
    <x v="1"/>
    <x v="1"/>
    <d v="2023-04-10T00:00:00"/>
  </r>
  <r>
    <n v="397"/>
    <s v="03月13日（月）"/>
    <s v="昼過ぎ"/>
    <x v="0"/>
    <s v="宮野木町"/>
    <s v="店舗駐車場"/>
    <s v="無施錠の車両内から"/>
    <x v="2"/>
    <x v="1"/>
    <d v="2023-04-10T00:00:00"/>
  </r>
  <r>
    <n v="396"/>
    <s v="03月09日（木）"/>
    <s v="夕方"/>
    <x v="4"/>
    <s v="磯辺５丁目"/>
    <s v="集合住宅"/>
    <s v="東部デパート・全国銀行協会・千葉県警察を名乗って偽の電話をかけ、カードが不正に利用されており被害に遭わないようにする必要があると嘘を言って被害者宅を訪れ、キャッシュカードを封筒ごとすり替えて盗み取る。"/>
    <x v="0"/>
    <x v="1"/>
    <d v="2023-04-10T00:00:00"/>
  </r>
  <r>
    <n v="395"/>
    <s v="03月08日（水）"/>
    <s v="夕方"/>
    <x v="1"/>
    <s v="弁天２丁目"/>
    <s v="路上"/>
    <s v="３人組の男が背中を殴る等の暴行を加え、現金等が入ったリュックサックを奪い取る。"/>
    <x v="4"/>
    <x v="1"/>
    <d v="2023-04-10T00:00:00"/>
  </r>
  <r>
    <n v="394"/>
    <s v="03月09日（木）"/>
    <s v="午後"/>
    <x v="1"/>
    <s v="道場南２丁目"/>
    <s v="高齢者方"/>
    <s v="家電量販店や警察官を名乗って偽の電話をかけ、至急カードを交換する必要があると思わせた後、自宅を訪れた男がキャッシュカードをだまし取る。"/>
    <x v="0"/>
    <x v="1"/>
    <d v="2023-04-10T00:00:00"/>
  </r>
  <r>
    <n v="393"/>
    <s v="03月08日（水）"/>
    <s v="夕方"/>
    <x v="1"/>
    <s v="道場南２丁目"/>
    <s v="高齢者方"/>
    <s v="警察官を名乗って偽の電話をかけ、至急カードを預かる必要があると思わせた後、自宅を訪れた男が通帳とキャッシュカードをだまし取る。"/>
    <x v="0"/>
    <x v="1"/>
    <d v="2023-04-10T00:00:00"/>
  </r>
  <r>
    <n v="392"/>
    <s v="03月07日（火）"/>
    <s v="夜間"/>
    <x v="1"/>
    <s v="仁戸名町"/>
    <s v="高齢者方"/>
    <s v="息子を名乗って偽の電話をかけ、息子が至急現金を必要としていると思わせた後、息子の部下を名乗る男が自宅を訪れ、現金をだまし取る。"/>
    <x v="0"/>
    <x v="1"/>
    <d v="2023-04-10T00:00:00"/>
  </r>
  <r>
    <n v="391"/>
    <s v="03月07日（火）から08日（水）"/>
    <s v="夜から朝までの間"/>
    <x v="1"/>
    <s v="仁戸名町"/>
    <s v="集合住宅駐車場"/>
    <s v="ドアの窓ガラスを割る（施錠）"/>
    <x v="2"/>
    <x v="1"/>
    <d v="2023-04-10T00:00:00"/>
  </r>
  <r>
    <n v="390"/>
    <s v="03月06日（月）"/>
    <s v="昼過ぎ"/>
    <x v="1"/>
    <s v="仁戸名町"/>
    <s v="高齢者方"/>
    <s v="銀行員を名乗って偽の電話をかけ、至急カードを交換する必要があると思わせた後、自宅を訪れた男がキャッシュカードと通帳をだましとる。"/>
    <x v="0"/>
    <x v="1"/>
    <d v="2023-04-10T00:00:00"/>
  </r>
  <r>
    <n v="389"/>
    <s v="93月06日（月）"/>
    <s v="昼過ぎ"/>
    <x v="1"/>
    <s v="祐光１丁目"/>
    <s v="高齢者方"/>
    <s v="銀行協会を名乗って偽の電話をかけ、至急カードを交換する必要があると思わせた後、自宅を訪れた男がキャッシュカードをだましとる。"/>
    <x v="0"/>
    <x v="1"/>
    <d v="2023-04-10T00:00:00"/>
  </r>
  <r>
    <n v="388"/>
    <s v="03月04日（土）から06日（月）"/>
    <s v="夜から朝までの間"/>
    <x v="1"/>
    <s v="千葉寺町"/>
    <s v="集合住宅駐車場"/>
    <s v="ドアの窓ガラスを割る（施錠）"/>
    <x v="2"/>
    <x v="1"/>
    <d v="2023-04-10T00:00:00"/>
  </r>
  <r>
    <n v="387"/>
    <s v="03月07日（火）"/>
    <s v="夜のはじめごろ"/>
    <x v="4"/>
    <s v="磯辺５丁目"/>
    <s v="集合住宅"/>
    <s v="親族を装い、至急現金が必要な旨を電話連絡し、上司が自宅に取り　　に行くと伝え、上司を装った者が自宅に赴き現金の交付を受けた。"/>
    <x v="0"/>
    <x v="1"/>
    <d v="2023-04-10T00:00:00"/>
  </r>
  <r>
    <n v="386"/>
    <s v="03月08日（水）"/>
    <s v="昼過ぎ"/>
    <x v="4"/>
    <s v="真砂５丁目"/>
    <s v="戸建住宅"/>
    <s v="居間の窓ガラスを割り侵入（施錠）"/>
    <x v="3"/>
    <x v="1"/>
    <d v="2023-04-10T00:00:00"/>
  </r>
  <r>
    <n v="385"/>
    <s v="03月07日（火）"/>
    <s v="昼から夕方"/>
    <x v="2"/>
    <s v="さつきが丘１丁目"/>
    <s v="戸建住宅"/>
    <s v="息子をかたり、勤務先に支払うお金やカードをなくしてしまったと言って息子の同僚の弟を名乗る者が自宅を訪れ、現金を騙し取る。"/>
    <x v="0"/>
    <x v="1"/>
    <d v="2023-04-10T00:00:00"/>
  </r>
  <r>
    <n v="384"/>
    <s v="03月06日（月）から07日（火）"/>
    <s v="夜間から深夜"/>
    <x v="2"/>
    <s v="横戸町"/>
    <s v="店舗敷地内"/>
    <s v="無施錠、鍵付きの中型貨物自動車"/>
    <x v="1"/>
    <x v="1"/>
    <d v="2023-04-10T00:00:00"/>
  </r>
  <r>
    <n v="383"/>
    <s v="02月18日（土）から03月04日（土）"/>
    <s v="不明"/>
    <x v="4"/>
    <s v="高洲３丁目"/>
    <s v="集合住宅"/>
    <s v="寝室の窓から侵入（無施錠）"/>
    <x v="3"/>
    <x v="1"/>
    <d v="2023-03-08T00:00:00"/>
  </r>
  <r>
    <n v="382"/>
    <s v="02月26日（日）から03月01日（水）"/>
    <s v="不明"/>
    <x v="4"/>
    <s v="幕張西６丁目"/>
    <s v="戸建住宅"/>
    <s v="２階のベランダの窓ガラスを割り侵入（施錠）"/>
    <x v="3"/>
    <x v="1"/>
    <d v="2023-03-08T00:00:00"/>
  </r>
  <r>
    <n v="381"/>
    <s v="03月01日（水）"/>
    <s v="夕方"/>
    <x v="4"/>
    <s v="稲毛海岸５丁目"/>
    <s v="集合住宅"/>
    <s v="美浜区役所、銀行、サポートコールセンターを名乗って偽の電話をかけ、還付金の受け取りができると嘘を言ってATMに誘導し、言うがままに操作させて預金を振り込ませる。"/>
    <x v="0"/>
    <x v="1"/>
    <d v="2023-03-08T00:00:00"/>
  </r>
  <r>
    <n v="380"/>
    <s v="03月01日（水）"/>
    <s v="夜遅く"/>
    <x v="0"/>
    <s v="小仲台９丁目"/>
    <s v="路上"/>
    <s v="無施錠"/>
    <x v="2"/>
    <x v="1"/>
    <d v="2023-03-08T00:00:00"/>
  </r>
  <r>
    <n v="379"/>
    <s v="02月28日（火）"/>
    <s v="午前中"/>
    <x v="1"/>
    <s v="末広２丁目"/>
    <s v="路上"/>
    <s v="駐車中の車両の助手席からバッグを窃取（無施錠）"/>
    <x v="2"/>
    <x v="2"/>
    <d v="2023-03-08T00:00:00"/>
  </r>
  <r>
    <n v="378"/>
    <s v="02月28日（火）"/>
    <s v="昼過ぎ"/>
    <x v="2"/>
    <s v="花園町"/>
    <s v="戸建住宅"/>
    <s v="居間の窓ガラスを割る（施錠）"/>
    <x v="3"/>
    <x v="2"/>
    <d v="2023-03-08T00:00:00"/>
  </r>
  <r>
    <n v="377"/>
    <s v="02月25日（土）"/>
    <s v="午後"/>
    <x v="1"/>
    <s v="南生実町"/>
    <s v="高齢者宅"/>
    <s v="息子の主治医を名乗って偽の電話をかけ、息子が緊急手術が必要な様態であり多額の現金が必要であると思わせ、自宅付近を訪れた男が現金をだまし取る。"/>
    <x v="0"/>
    <x v="2"/>
    <d v="2023-03-08T00:00:00"/>
  </r>
  <r>
    <n v="376"/>
    <s v="02月20日（月）から21日（火）"/>
    <s v="不明"/>
    <x v="1"/>
    <s v="若草１丁目"/>
    <s v="高齢者宅"/>
    <s v="息子を名乗って偽の電話をかけ、息子が至急現金を必要としていると思わせた後、息子の上司の息子を名乗る男が自宅付近を訪れ、現金をだまし取る。"/>
    <x v="0"/>
    <x v="2"/>
    <d v="2023-03-08T00:00:00"/>
  </r>
  <r>
    <n v="375"/>
    <s v="02月22日（水）"/>
    <s v="昼前から夕方までの間"/>
    <x v="1"/>
    <s v="松波２丁目"/>
    <s v="高齢者宅"/>
    <s v="息子を名乗って偽の電話をかけ、息子が至急現金を必要としていると思わせた後、息子の上司の息子を名乗る男が自宅付近を訪れ、現金とキャッシュカードをだまし取る。"/>
    <x v="0"/>
    <x v="2"/>
    <d v="2023-03-08T00:00:00"/>
  </r>
  <r>
    <n v="374"/>
    <s v="02月18日（土）から20日（月）"/>
    <s v="不明"/>
    <x v="1"/>
    <s v="南町３丁目"/>
    <s v="高齢者宅"/>
    <s v="息子を名乗って偽の電話をかけ、息子が至急現金を必要としていると思わせた後、息子の上司の息子を名乗る男が自宅付近を訪れ、現金とキャッシュカードをだまし取る。"/>
    <x v="0"/>
    <x v="2"/>
    <d v="2023-03-08T00:00:00"/>
  </r>
  <r>
    <n v="373"/>
    <s v="02月25日（土）"/>
    <s v="未明"/>
    <x v="1"/>
    <s v="塩田町"/>
    <s v="集合住宅駐車場"/>
    <s v="ドアの窓ガラスを割る（施錠）"/>
    <x v="2"/>
    <x v="2"/>
    <d v="2023-03-08T00:00:00"/>
  </r>
  <r>
    <n v="372"/>
    <s v="02月25日（土）から26日（日）"/>
    <s v="午前中から夜までの間"/>
    <x v="1"/>
    <s v="道場南２丁目"/>
    <s v="戸建住宅"/>
    <s v="窓ガラスを割って室内に侵入（施錠）"/>
    <x v="3"/>
    <x v="2"/>
    <d v="2023-03-08T00:00:00"/>
  </r>
  <r>
    <n v="371"/>
    <s v="02月21日（火）から22日（水）"/>
    <s v="夜から朝までの間"/>
    <x v="1"/>
    <s v="新宿１丁目"/>
    <s v="月極駐車場"/>
    <s v="ドアの窓ガラスを割る（施錠）"/>
    <x v="2"/>
    <x v="2"/>
    <d v="2023-03-08T00:00:00"/>
  </r>
  <r>
    <n v="370"/>
    <s v="02月27日（月）"/>
    <s v="夜のはじめごろ"/>
    <x v="4"/>
    <s v="真砂５丁目"/>
    <s v="戸建住宅"/>
    <s v="雨戸をはがし、和室の窓ガラスを割り侵入（施錠）"/>
    <x v="5"/>
    <x v="2"/>
    <d v="2023-03-08T00:00:00"/>
  </r>
  <r>
    <n v="369"/>
    <s v="02月19日（日）から26日（日）"/>
    <s v="不明"/>
    <x v="4"/>
    <s v="幕張西６丁目"/>
    <s v="戸建住宅"/>
    <s v="窓ガラスを割り侵入（施錠）"/>
    <x v="3"/>
    <x v="2"/>
    <d v="2023-03-08T00:00:00"/>
  </r>
  <r>
    <n v="368"/>
    <s v="02月22日（水）から23日（木）"/>
    <s v="夕方から朝までの間"/>
    <x v="3"/>
    <s v="みつわ台３丁目"/>
    <s v="戸建住宅駐車場"/>
    <s v="完全施錠中"/>
    <x v="1"/>
    <x v="2"/>
    <d v="2023-03-08T00:00:00"/>
  </r>
  <r>
    <n v="367"/>
    <s v="02月20日（月）"/>
    <s v="昼間帯"/>
    <x v="1"/>
    <s v="南生実町"/>
    <s v="戸建住宅"/>
    <s v="玄関から侵入（無施錠）"/>
    <x v="3"/>
    <x v="2"/>
    <d v="2023-03-08T00:00:00"/>
  </r>
  <r>
    <n v="366"/>
    <s v="02月17日（金）"/>
    <s v="昼過ぎ"/>
    <x v="4"/>
    <s v="真砂２丁目"/>
    <s v="集合住宅"/>
    <s v="ＪＲ職員及び息子を名乗って偽の電話をかけ、息子が至急現金を必要としていると嘘を言い、上司の息子を名乗る者が被害者宅近くを訪れて現金をだまし取る。"/>
    <x v="0"/>
    <x v="2"/>
    <d v="2023-03-08T00:00:00"/>
  </r>
  <r>
    <n v="365"/>
    <s v="02月18日（土）"/>
    <s v="夕方"/>
    <x v="4"/>
    <s v="真砂１丁目"/>
    <s v="戸建住宅"/>
    <s v="和室の窓ガラスを割り侵入（施錠）"/>
    <x v="3"/>
    <x v="2"/>
    <d v="2023-03-08T00:00:00"/>
  </r>
  <r>
    <n v="364"/>
    <s v="02月17日（金）"/>
    <s v="夜間"/>
    <x v="4"/>
    <s v="打瀬２丁目"/>
    <s v="集合住宅駐車場"/>
    <s v="完全施錠中"/>
    <x v="1"/>
    <x v="2"/>
    <d v="2023-03-08T00:00:00"/>
  </r>
  <r>
    <n v="363"/>
    <s v="02月16日（木）17日（金）"/>
    <s v="深夜から早朝までの間"/>
    <x v="1"/>
    <s v="星久喜町"/>
    <s v="集合住宅駐車場"/>
    <s v="ドアの窓ガラスを割る（施錠）"/>
    <x v="2"/>
    <x v="2"/>
    <d v="2023-03-08T00:00:00"/>
  </r>
  <r>
    <n v="362"/>
    <s v="02月15日（水）"/>
    <s v="午前中"/>
    <x v="1"/>
    <s v="今井町"/>
    <s v="集合住宅駐車場"/>
    <s v="駐車中の普通乗用車を窃取（無施錠）"/>
    <x v="1"/>
    <x v="2"/>
    <d v="2023-03-08T00:00:00"/>
  </r>
  <r>
    <n v="361"/>
    <s v="02月15日（木）から16日（木）"/>
    <s v="夜から早朝までの間"/>
    <x v="1"/>
    <s v="新宿２丁目"/>
    <s v="集合住宅駐車場"/>
    <s v="ドアの窓ガラスを割る（施錠）"/>
    <x v="2"/>
    <x v="2"/>
    <d v="2023-03-08T00:00:00"/>
  </r>
  <r>
    <n v="360"/>
    <s v="02月15日（水）"/>
    <s v="朝から昼前の間"/>
    <x v="1"/>
    <s v="千葉寺町"/>
    <s v="集合住宅"/>
    <s v="ベランダの掃き出し窓を割って室内に侵入し、現金を窃取"/>
    <x v="3"/>
    <x v="2"/>
    <d v="2023-03-08T00:00:00"/>
  </r>
  <r>
    <n v="359"/>
    <s v="02月14日（火）から15日（水）"/>
    <s v="夜のはじめごろから朝までの間"/>
    <x v="3"/>
    <s v="貝塚町"/>
    <s v="集合住宅駐車場"/>
    <s v="ドアの窓ガラスを割る（施錠）"/>
    <x v="2"/>
    <x v="2"/>
    <d v="2023-03-08T00:00:00"/>
  </r>
  <r>
    <n v="358"/>
    <s v="02月14日（火）から15日（水）"/>
    <s v="夜遅くから朝までの間"/>
    <x v="3"/>
    <s v="小間子町"/>
    <s v="戸建住宅敷地内"/>
    <s v="完全施錠で駐車中の車を盗む。"/>
    <x v="1"/>
    <x v="2"/>
    <d v="2023-03-08T00:00:00"/>
  </r>
  <r>
    <n v="357"/>
    <s v="02月14日（火）から15日（水）"/>
    <s v="夕方から朝までの間"/>
    <x v="3"/>
    <s v="桜木６丁目"/>
    <s v="個人宅駐車場"/>
    <s v="ドアの窓ガラスを割る（施錠）"/>
    <x v="2"/>
    <x v="2"/>
    <d v="2023-03-08T00:00:00"/>
  </r>
  <r>
    <n v="356"/>
    <s v="02月14日（火）から15日（水）"/>
    <s v="夜のはじめごろから朝までの間"/>
    <x v="3"/>
    <s v="千城台北４丁目"/>
    <s v="集合住宅駐車場"/>
    <s v="ドアの窓ガラスを割る（施錠）"/>
    <x v="2"/>
    <x v="2"/>
    <d v="2023-03-08T00:00:00"/>
  </r>
  <r>
    <n v="355"/>
    <s v="02月14日（火）"/>
    <s v="夕方"/>
    <x v="3"/>
    <s v="みつわ台４丁目"/>
    <s v="公園内"/>
    <s v="駐輪中の自転車の前カゴからショルダーバッグを盗む。"/>
    <x v="2"/>
    <x v="2"/>
    <d v="2023-03-08T00:00:00"/>
  </r>
  <r>
    <n v="354"/>
    <s v="02月12日（日）"/>
    <s v="夜間"/>
    <x v="1"/>
    <s v="都町２丁目"/>
    <s v="自動車修理会社敷地内"/>
    <s v="駐車中の普通乗用車を窃取（施錠中）"/>
    <x v="1"/>
    <x v="2"/>
    <d v="2023-03-08T00:00:00"/>
  </r>
  <r>
    <n v="353"/>
    <s v="02月11日（土）"/>
    <s v="深夜"/>
    <x v="1"/>
    <s v="富士見２丁目"/>
    <s v="路上"/>
    <s v="駐輪中の自転車の前カゴから荷物を窃取"/>
    <x v="2"/>
    <x v="2"/>
    <d v="2023-03-08T00:00:00"/>
  </r>
  <r>
    <n v="352"/>
    <s v="02月12日（日）"/>
    <s v="夜のはじめごろ"/>
    <x v="2"/>
    <s v="幕張町１丁目"/>
    <s v="店舗駐車場"/>
    <s v="自転車の前カゴから"/>
    <x v="2"/>
    <x v="2"/>
    <d v="2023-03-08T00:00:00"/>
  </r>
  <r>
    <n v="351"/>
    <s v="02月10日（金）"/>
    <s v="昼前"/>
    <x v="2"/>
    <s v="幕張町５丁目"/>
    <s v="戸建住宅"/>
    <s v="息子・息子の上司・ドトール店員を名乗って偽の電話をかけて息子が至急現金を必要としていると思わせ、息子の上司の甥を名乗る者が自宅付近を訪れてキャッシュカードをだまし取る。"/>
    <x v="0"/>
    <x v="2"/>
    <d v="2023-03-08T00:00:00"/>
  </r>
  <r>
    <n v="350"/>
    <s v="02月09日（木）"/>
    <s v="昼前"/>
    <x v="3"/>
    <s v="東寺山町"/>
    <s v="道路上"/>
    <s v="駐輪中の自転車の前カゴからショルダーバッグを盗む。"/>
    <x v="2"/>
    <x v="2"/>
    <d v="2023-03-08T00:00:00"/>
  </r>
  <r>
    <n v="349"/>
    <s v="02月09日（木）"/>
    <s v="昼前"/>
    <x v="1"/>
    <s v="鵜の森町"/>
    <s v="店舗駐車場"/>
    <s v="駐輪中の原動機付自転車のハンドルにかけていたヘルメットを窃取"/>
    <x v="2"/>
    <x v="2"/>
    <d v="2023-03-08T00:00:00"/>
  </r>
  <r>
    <n v="348"/>
    <s v="02月09日（木）"/>
    <s v="夕方"/>
    <x v="2"/>
    <s v="幕張町６丁目"/>
    <s v="戸建住宅"/>
    <s v="東武百貨店や銀行協会を名乗って偽の電話をかけ、キャッシュカードが不正利用されたのでカードを保管する必要があると嘘を言って被害者宅を訪れ、カードを入れた封筒ごとすり替えて盗み取る。"/>
    <x v="0"/>
    <x v="2"/>
    <d v="2023-02-13T00:00:00"/>
  </r>
  <r>
    <n v="347"/>
    <s v="02月09日（木）"/>
    <s v="昼頃"/>
    <x v="0"/>
    <s v="長沼長"/>
    <s v="戸建住宅"/>
    <s v="銀行協会を騙り、「あなたのクレジットカードを使って銀行でお金を引き出そうとしていた者がいたので、クレジットカードの履歴を調べたところ利用履歴がある。返金できるがキャッシュカードを交換する必要がある。」と言って、自宅を訪れキャッシュカードを騙し取る。"/>
    <x v="0"/>
    <x v="2"/>
    <d v="2023-02-13T00:00:00"/>
  </r>
  <r>
    <n v="346"/>
    <s v="01月29日（日）から02月09日（木）"/>
    <s v="不明"/>
    <x v="2"/>
    <s v="三角町"/>
    <s v="会社敷地内"/>
    <s v="駐車中の大型貨物自動車（施錠）（未遂）"/>
    <x v="1"/>
    <x v="2"/>
    <d v="2023-02-13T00:00:00"/>
  </r>
  <r>
    <n v="345"/>
    <s v="01月31日（火）"/>
    <s v="昼過ぎ"/>
    <x v="4"/>
    <s v="幸町２丁目"/>
    <s v="集合住宅"/>
    <s v="東武百貨店及び銀行協会を名乗って偽の電話をかけ、キャッシュカードが不正利用されたので証拠品としてカードを保管する必要があると嘘を言って被害者宅を訪れ、カードの入った封筒ごとすり替えて盗み取る。"/>
    <x v="0"/>
    <x v="3"/>
    <d v="2023-02-13T00:00:00"/>
  </r>
  <r>
    <n v="344"/>
    <s v="01月28日（土）"/>
    <s v="深夜"/>
    <x v="1"/>
    <s v="浜野町"/>
    <s v="月極駐車場"/>
    <s v="駐車中の普通乗用車を窃取（施錠中）"/>
    <x v="1"/>
    <x v="3"/>
    <d v="2023-02-13T00:00:00"/>
  </r>
  <r>
    <n v="343"/>
    <s v="02月01日（水）"/>
    <s v="日中"/>
    <x v="2"/>
    <s v="検見川町５丁目"/>
    <s v="集合住宅"/>
    <s v="玄関の鍵を開錠し侵入（施錠）"/>
    <x v="3"/>
    <x v="0"/>
    <d v="2023-02-13T00:00:00"/>
  </r>
  <r>
    <n v="342"/>
    <s v="02月01日（水）"/>
    <s v="未明"/>
    <x v="3"/>
    <s v="若松町"/>
    <s v="店舗駐車場"/>
    <s v="無施錠の車内から金品を盗む。"/>
    <x v="2"/>
    <x v="0"/>
    <d v="2023-02-13T00:00:00"/>
  </r>
  <r>
    <n v="341"/>
    <s v="01月31日（火）"/>
    <s v="夜"/>
    <x v="0"/>
    <s v="園生町"/>
    <s v="戸建住宅"/>
    <s v="パソコン画面に「ウイルスに感染した」などのメッセージを表示させ、記載された電話番号に電話すると「ウイルスを駆除するためにコンビニで電子マネーを購入する必要がある。」などと言って、電子マネーを購入させる。"/>
    <x v="0"/>
    <x v="3"/>
    <d v="2023-02-13T00:00:00"/>
  </r>
  <r>
    <n v="340"/>
    <s v="01月31日（火）"/>
    <s v="昼過ぎ"/>
    <x v="2"/>
    <s v="み春野３丁目"/>
    <s v="路上"/>
    <s v="路上に駐車中の車両内からポーチを盗む（無施錠）"/>
    <x v="2"/>
    <x v="3"/>
    <d v="2023-02-13T00:00:00"/>
  </r>
  <r>
    <n v="339"/>
    <s v="01月24日（火）"/>
    <s v="深夜"/>
    <x v="1"/>
    <s v="神明町"/>
    <s v="月極駐車場"/>
    <s v="ドアの窓ガラスを割る（施錠）"/>
    <x v="2"/>
    <x v="3"/>
    <d v="2023-02-13T00:00:00"/>
  </r>
  <r>
    <n v="338"/>
    <s v="01月24日（火）"/>
    <s v="深夜"/>
    <x v="1"/>
    <s v="港町"/>
    <s v="集合住宅駐車場"/>
    <s v="窓ガラスを割る（施錠）"/>
    <x v="2"/>
    <x v="3"/>
    <d v="2023-02-13T00:00:00"/>
  </r>
  <r>
    <n v="337"/>
    <s v="01月20日（金）"/>
    <s v="不明"/>
    <x v="1"/>
    <s v="蘇我３丁目"/>
    <s v="集合住宅駐車場"/>
    <s v="駐車中の貨物車両を窃取（施錠中）"/>
    <x v="1"/>
    <x v="3"/>
    <d v="2023-02-13T00:00:00"/>
  </r>
  <r>
    <n v="336"/>
    <s v="01月18日（月）"/>
    <s v="昼間帯"/>
    <x v="1"/>
    <s v="新宿１丁目"/>
    <s v="集合住宅"/>
    <s v="室内に侵入し腕時計等を窃取"/>
    <x v="3"/>
    <x v="3"/>
    <d v="2023-02-13T00:00:00"/>
  </r>
  <r>
    <n v="335"/>
    <s v="01月27日（金）"/>
    <s v="夜間"/>
    <x v="4"/>
    <s v="中瀬２丁目"/>
    <s v="商業施設駐車場"/>
    <s v="完全施錠中"/>
    <x v="1"/>
    <x v="3"/>
    <d v="2023-02-13T00:00:00"/>
  </r>
  <r>
    <n v="334"/>
    <s v="01月26日（木）"/>
    <s v="昼過ぎ"/>
    <x v="4"/>
    <s v="打瀬２丁目"/>
    <s v="集合住宅"/>
    <s v="区役所保険課及び千葉銀行を名乗って偽の電話をかけ、医療費の還付金があると嘘を言ってＡＴＭに誘導し、言うがままに操作させて預金を送金させる。"/>
    <x v="0"/>
    <x v="3"/>
    <d v="2023-02-13T00:00:00"/>
  </r>
  <r>
    <n v="333"/>
    <s v="01月23日（月）"/>
    <s v="昼前"/>
    <x v="4"/>
    <s v="打瀬２丁目"/>
    <s v="集合住宅"/>
    <s v="息子及び郵便局員を名乗って偽の電話をかけ、書類を誤送付したため至急現金が必要と嘘を言い、上司の甥を騙る者が自宅近くを訪れて現金をだまし取る。"/>
    <x v="0"/>
    <x v="3"/>
    <d v="2023-02-13T00:00:00"/>
  </r>
  <r>
    <n v="332"/>
    <s v="01月28日（土）"/>
    <s v="昼過ぎ"/>
    <x v="3"/>
    <s v="都賀３丁目"/>
    <s v="店舗駐車場"/>
    <s v="自転車の前かごに入れていた物品を盗む。"/>
    <x v="2"/>
    <x v="3"/>
    <d v="2023-02-13T00:00:00"/>
  </r>
  <r>
    <n v="331"/>
    <s v="01月25日（水）から27日（金）"/>
    <s v="夜のはじめごろから朝までの間"/>
    <x v="3"/>
    <s v="高品町"/>
    <s v="店舗駐車場"/>
    <s v="ドアの窓ガラスを割る（施錠）"/>
    <x v="2"/>
    <x v="3"/>
    <d v="2023-02-13T00:00:00"/>
  </r>
  <r>
    <n v="330"/>
    <s v="01月26日（木）"/>
    <s v="昼過ぎ"/>
    <x v="4"/>
    <s v="高洲３丁目"/>
    <s v="集合住宅敷地内"/>
    <s v="無施錠"/>
    <x v="2"/>
    <x v="3"/>
    <d v="2023-02-13T00:00:00"/>
  </r>
  <r>
    <n v="329"/>
    <s v="01月17日（火）"/>
    <s v="未明"/>
    <x v="1"/>
    <s v="神明町"/>
    <s v="月極駐車場"/>
    <s v="ドアの窓ガラスを割る（施錠）"/>
    <x v="2"/>
    <x v="3"/>
    <d v="2023-02-13T00:00:00"/>
  </r>
  <r>
    <n v="328"/>
    <s v="01月20日（金）"/>
    <s v="不明"/>
    <x v="2"/>
    <s v="幕張町１丁目"/>
    <s v="集合住宅"/>
    <s v="玄関から侵入（無施錠）"/>
    <x v="3"/>
    <x v="3"/>
    <d v="2023-02-13T00:00:00"/>
  </r>
  <r>
    <n v="327"/>
    <s v="01月18日（水）"/>
    <s v="深夜"/>
    <x v="0"/>
    <s v="小仲台６丁目"/>
    <s v="戸建住宅"/>
    <s v="勝手口から侵入（無施錠）"/>
    <x v="5"/>
    <x v="3"/>
    <d v="2023-02-13T00:00:00"/>
  </r>
  <r>
    <n v="326"/>
    <s v="01月20日（金）"/>
    <s v="夜遅く"/>
    <x v="3"/>
    <s v="都賀４丁目"/>
    <s v="路上"/>
    <s v="自転車で追い抜きざまに左手に所持していたバッグをひったくる。"/>
    <x v="6"/>
    <x v="3"/>
    <d v="2023-02-13T00:00:00"/>
  </r>
  <r>
    <n v="325"/>
    <s v="01月16日（月）"/>
    <s v="昼過ぎ"/>
    <x v="4"/>
    <s v="磯辺１丁目"/>
    <s v="戸建住宅"/>
    <s v="美浜区役所及び千葉銀行を名乗って偽の電話をかけ、医療費の還付金を受け取るためＡＴＭで手続きをする必要があると嘘を言ってＡＴＭに誘導し、言うがままに操作させて被害者の口座から送金させる。"/>
    <x v="0"/>
    <x v="3"/>
    <d v="2023-02-13T00:00:00"/>
  </r>
  <r>
    <n v="324"/>
    <s v="01月19日（木）"/>
    <s v="昼過ぎ"/>
    <x v="2"/>
    <s v="柏井４丁目"/>
    <s v="戸建住宅"/>
    <s v="孫を騙り、仕事上の失敗による損失補填のため現金が必要だと言って自宅を訪れ、現金を騙し取る。"/>
    <x v="0"/>
    <x v="3"/>
    <d v="2023-02-13T00:00:00"/>
  </r>
  <r>
    <n v="323"/>
    <s v="01月11日（水）"/>
    <s v="昼過ぎ"/>
    <x v="0"/>
    <s v="小仲台７丁目"/>
    <s v="集合住宅"/>
    <s v="東武百貨店・全国銀行協会・警察を名乗って偽の電話をかけ、キャッシュカードが不正に利用されているので確認及び封印する必要があると嘘を言って被害者宅を訪れ、カードの入った封筒ごとすり替えて盗み取る。"/>
    <x v="0"/>
    <x v="3"/>
    <d v="2023-02-13T00:00:00"/>
  </r>
  <r>
    <n v="322"/>
    <s v="01月13日（金）"/>
    <s v="夜のはじめごろ"/>
    <x v="4"/>
    <s v="磯辺８丁目"/>
    <s v="戸建住宅"/>
    <s v="美浜区役所健康保険課及び千葉銀行を名乗って偽の電話をかけ、医療費の還付金があり本日中に手続きをする必要があると言ってＡＴＭに誘導し、言うがままに操作させて送金させる。"/>
    <x v="0"/>
    <x v="3"/>
    <d v="2023-02-13T00:00:00"/>
  </r>
  <r>
    <n v="321"/>
    <s v="01月11日（水）"/>
    <s v="昼過ぎ"/>
    <x v="4"/>
    <s v="真砂５丁目"/>
    <s v="集合住宅"/>
    <s v="美浜区役所健康保険課及び千葉銀行を名乗って偽の電話をかけ、医療費の還付金があり本日中に手続きをする必要があると言ってＡＴＭに誘導し、言うがままに操作させて送金させる。"/>
    <x v="0"/>
    <x v="3"/>
    <d v="2023-02-13T00:00:00"/>
  </r>
  <r>
    <n v="320"/>
    <s v="01月11日（水）"/>
    <s v="昼前"/>
    <x v="4"/>
    <s v="幸町２丁目"/>
    <s v="集合住宅"/>
    <s v="美浜区役所健康保険課及び千葉銀行を名乗って偽の電話をかけ、医療費の還付金があり本日中に手続きをする必要があると言ってＡＴＭに誘導し、言うがままに操作させて送金させる。"/>
    <x v="0"/>
    <x v="3"/>
    <d v="2023-02-13T00:00:00"/>
  </r>
  <r>
    <n v="319"/>
    <s v="01月07日（土）"/>
    <s v="午前中"/>
    <x v="1"/>
    <s v="中央１丁目"/>
    <s v="路上"/>
    <s v="駐車中の（無施錠）の車内から荷物を窃取"/>
    <x v="2"/>
    <x v="3"/>
    <d v="2023-02-13T00:00:00"/>
  </r>
  <r>
    <n v="318"/>
    <s v="01月09日（月）"/>
    <s v="夜のはじめごろ"/>
    <x v="0"/>
    <s v="稲毛町５丁目"/>
    <s v="戸建住宅"/>
    <s v="千葉西警察署を名乗って偽の電話をかけ、カードを新しくする必要があると嘘を言って被害者宅を訪れ、キャッシュカード及びクレジットカードをだまし取る。"/>
    <x v="0"/>
    <x v="3"/>
    <d v="2023-02-13T00:00:00"/>
  </r>
  <r>
    <n v="317"/>
    <s v="01月10日（火）"/>
    <s v="夕方"/>
    <x v="0"/>
    <s v="小仲台８丁目"/>
    <s v="集合住宅"/>
    <s v="美浜区役所及び千葉銀行を名乗って偽の電話をかけ、還付金の手続をする必要があると嘘を言ってＡＴＭに誘導し、言うがままに操作させて犯人の口座に送金させる。"/>
    <x v="0"/>
    <x v="3"/>
    <d v="2023-02-13T00:00:00"/>
  </r>
  <r>
    <n v="316"/>
    <s v="01月09日（月）"/>
    <s v="昼過ぎ"/>
    <x v="4"/>
    <s v="高浜４丁目"/>
    <s v="集合住宅"/>
    <s v="ノジマ電機、千葉西警察署、金融庁を名乗って偽の電話をかけ、カードが不正利用されているので確認する必要があると嘘を言って被害者宅を訪れ、キャッシュカードが入った封筒をすり替えて盗み取る。"/>
    <x v="0"/>
    <x v="3"/>
    <d v="2023-02-13T00:00:00"/>
  </r>
  <r>
    <n v="315"/>
    <s v="01月03日（火）"/>
    <s v="未明"/>
    <x v="1"/>
    <s v="星久喜町"/>
    <s v="集合住宅駐車場"/>
    <s v="駐車中の車両のドアガラスを割る（施錠中）"/>
    <x v="2"/>
    <x v="3"/>
    <d v="2023-02-13T00:00:00"/>
  </r>
  <r>
    <n v="314"/>
    <s v="12月31日（土）"/>
    <s v="不明"/>
    <x v="1"/>
    <s v="祐光３丁目"/>
    <s v="集合住宅"/>
    <s v="合鍵様のものを使用して自宅に侵入し、現金を窃取"/>
    <x v="3"/>
    <x v="0"/>
    <d v="2023-01-06T00:00:00"/>
  </r>
  <r>
    <n v="313"/>
    <s v="12月31日（土）"/>
    <s v="昼過ぎ"/>
    <x v="1"/>
    <s v="富士見２丁目"/>
    <s v="路上"/>
    <s v="駐輪中の自転車前カゴから財布を窃取"/>
    <x v="2"/>
    <x v="0"/>
    <d v="2023-01-06T00:00:00"/>
  </r>
  <r>
    <n v="312"/>
    <s v="12月27日（火）"/>
    <s v="午前中"/>
    <x v="1"/>
    <s v="末広１丁目"/>
    <s v="路上"/>
    <s v="駐車中の車両内からカバンを窃取（無施錠）"/>
    <x v="2"/>
    <x v="0"/>
    <d v="2023-01-06T00:00:00"/>
  </r>
  <r>
    <n v="311"/>
    <s v="12月26日（月）から27日（火）"/>
    <s v="夜のはじめごろから明け方までの間"/>
    <x v="3"/>
    <s v="貝塚２丁目"/>
    <s v="集合住宅駐車場"/>
    <s v="ドアの窓ガラスを割る（施錠）"/>
    <x v="2"/>
    <x v="4"/>
    <d v="2023-01-06T00:00:00"/>
  </r>
  <r>
    <n v="310"/>
    <s v="12月20日（火）"/>
    <s v="昼間"/>
    <x v="4"/>
    <s v="高浜１丁目"/>
    <s v="集合住宅"/>
    <s v="寝室の窓から侵入（無施錠）"/>
    <x v="3"/>
    <x v="4"/>
    <d v="2023-01-06T00:00:00"/>
  </r>
  <r>
    <n v="309"/>
    <s v="12月18日（日）"/>
    <s v="昼間帯"/>
    <x v="1"/>
    <s v="弁天２丁目"/>
    <s v="駅近くの駐輪場"/>
    <s v="駐輪中の自転車前カゴから荷物を窃取"/>
    <x v="2"/>
    <x v="4"/>
    <d v="2023-01-06T00:00:00"/>
  </r>
  <r>
    <n v="308"/>
    <s v="12月13日（火）"/>
    <s v="深夜"/>
    <x v="1"/>
    <s v="神明町"/>
    <s v="月極駐車場"/>
    <s v="ドアの窓ガラスを割る（施錠中）"/>
    <x v="2"/>
    <x v="4"/>
    <d v="2023-01-06T00:00:00"/>
  </r>
  <r>
    <n v="307"/>
    <s v="12月14日（水）"/>
    <s v="昼過ぎ"/>
    <x v="4"/>
    <s v="幕張西１丁目"/>
    <s v="集合住宅"/>
    <s v="ノジマ電機及び千葉西警察署を名乗って偽の電話をかけ、被害者のカードを使おうとしている人がいるのでカードを封印しておく必要があると嘘を言って被害者宅を訪れ、キャッシュカードが入った封筒をすり替えて盗み取る。"/>
    <x v="0"/>
    <x v="4"/>
    <d v="2023-01-06T00:00:00"/>
  </r>
  <r>
    <n v="306"/>
    <s v="12月14日（水）"/>
    <s v="夕方"/>
    <x v="4"/>
    <s v="真砂２丁目"/>
    <s v="集合住宅"/>
    <s v="美浜郵便局、千葉西警察署、千葉県銀行協会を名乗って偽の電話をかけ、カードが不正に利用されているため新しいカードに変える必要があると嘘を言って被害者宅を訪れ、キャッシュカードとクレジットカードをだまし取る。"/>
    <x v="0"/>
    <x v="4"/>
    <d v="2023-01-06T00:00:00"/>
  </r>
  <r>
    <n v="305"/>
    <s v="12月09日（金）"/>
    <s v="昼前"/>
    <x v="4"/>
    <s v="高洲３丁目"/>
    <s v="集合住宅"/>
    <s v="息子及びその上司を名乗って偽の電話をかけ、会社の小切手をなくしたため至急お金が必要だと嘘を言って被害者宅を訪れ、現金をだまし取る。"/>
    <x v="0"/>
    <x v="4"/>
    <d v="2023-01-06T00:00:00"/>
  </r>
  <r>
    <n v="304"/>
    <s v="12月12日（月）"/>
    <s v="未明"/>
    <x v="1"/>
    <s v="都町３丁目"/>
    <s v="集合住宅駐車場"/>
    <s v="ドアの窓ガラスを割り車内のカバンを窃取（施錠）"/>
    <x v="2"/>
    <x v="4"/>
    <d v="2023-01-06T00:00:00"/>
  </r>
  <r>
    <n v="303"/>
    <s v="12月06日（火）"/>
    <s v="不明"/>
    <x v="1"/>
    <s v="椿森５丁目"/>
    <s v="集合住宅"/>
    <s v="窓ガラスを割って室内に侵入し現金を窃取"/>
    <x v="3"/>
    <x v="4"/>
    <d v="2023-01-06T00:00:00"/>
  </r>
  <r>
    <n v="302"/>
    <s v="12月03日（土）"/>
    <s v="未明"/>
    <x v="1"/>
    <s v="長洲１丁目"/>
    <s v="月極駐車場"/>
    <s v="駐輪中の自転車からライト等を窃取"/>
    <x v="2"/>
    <x v="4"/>
    <d v="2023-01-06T00:00:00"/>
  </r>
  <r>
    <n v="301"/>
    <s v="12月03日（土）"/>
    <s v="午前中"/>
    <x v="1"/>
    <s v="鶴沢町"/>
    <s v="施設駐車場"/>
    <s v="駐車中の車内から財布を窃取（無施錠）"/>
    <x v="2"/>
    <x v="4"/>
    <d v="2023-01-06T00:00:00"/>
  </r>
  <r>
    <n v="300"/>
    <s v="12月13日（火）"/>
    <s v="昼頃"/>
    <x v="0"/>
    <s v="園生町"/>
    <s v="集合住宅"/>
    <s v="健康保険の給付金があると言って、ＡＴＭに誘導し、操作させて送金させる。"/>
    <x v="0"/>
    <x v="4"/>
    <d v="2023-01-06T00:00:00"/>
  </r>
  <r>
    <n v="299"/>
    <s v="12月12日（月）"/>
    <s v="朝から夕方までの間"/>
    <x v="3"/>
    <s v="都賀２丁目"/>
    <s v="集合住宅"/>
    <s v="ベランダの掃き出し窓のガラスを割り侵入"/>
    <x v="3"/>
    <x v="4"/>
    <d v="2023-01-06T00:00:00"/>
  </r>
  <r>
    <n v="298"/>
    <s v="12月09日（金）"/>
    <s v="夜のはじめごろ"/>
    <x v="0"/>
    <s v="小仲台２丁目"/>
    <s v="集合住宅"/>
    <s v="稲毛区役所及び銀行を名乗って偽の電話をかけ、本日中に保険の過払い分の還付金の返金手続きをする必要があると嘘を言って被害者をＡＴＭに誘導し、言うがままに操作させて送金させる。"/>
    <x v="0"/>
    <x v="4"/>
    <d v="2023-01-06T00:00:00"/>
  </r>
  <r>
    <n v="297"/>
    <s v="12月06日（火）"/>
    <s v="不明"/>
    <x v="4"/>
    <s v="幸町１丁目"/>
    <s v="集合住宅"/>
    <s v="息子及び息子の上司を名乗って偽の電話をかけ、息子がかばんをなくしたことにより至急現金を必要としていると嘘を言って被害者を呼び出し、上司の息子を名乗る者が現金をだまし取る。"/>
    <x v="0"/>
    <x v="4"/>
    <d v="2023-01-06T00:00:00"/>
  </r>
  <r>
    <n v="296"/>
    <s v="12月08日（木）から09日（金）"/>
    <s v="夕方から朝までの間"/>
    <x v="3"/>
    <s v="都賀２丁目"/>
    <s v="集合住宅"/>
    <s v="ベランダの掃き出し窓のガラスを割り侵入（施錠）"/>
    <x v="3"/>
    <x v="4"/>
    <d v="2023-01-06T00:00:00"/>
  </r>
  <r>
    <n v="295"/>
    <s v="12月08日（木）"/>
    <s v="朝から夜のはじめごろまでの間"/>
    <x v="3"/>
    <s v="西都賀４丁目"/>
    <s v="集合住宅"/>
    <s v="ベランダの掃き出し窓のガラスを割り侵入（施錠）"/>
    <x v="3"/>
    <x v="4"/>
    <d v="2023-01-06T00:00:00"/>
  </r>
  <r>
    <n v="294"/>
    <s v="12月05日（月）"/>
    <s v="昼前"/>
    <x v="2"/>
    <s v="幕張本郷３丁目"/>
    <s v="戸建住宅"/>
    <s v="被害者の息子、息子の上司、ＪＲ職員を名乗って偽の電話をかけ、息子がカバンをなくして至急お金が必要になったと嘘を信じ込ませ、上司の息子を名乗る者が被害者宅近所を訪れて現金をだまし取る。"/>
    <x v="0"/>
    <x v="4"/>
    <d v="2023-01-06T00:00:00"/>
  </r>
  <r>
    <n v="293"/>
    <s v="12月03日（土）"/>
    <s v="昼過ぎ"/>
    <x v="0"/>
    <s v="小仲台４丁目"/>
    <s v="集合住宅"/>
    <s v="被害者の息子を名乗って偽の電話をかけ、息子がカバンと仕事のお金をなくして至急お金が必要になったと嘘を信じ込ませ、息子の上司の息子を名乗る者が被害者宅近所を訪れて現金とキャッシュカードをだまし取る。"/>
    <x v="0"/>
    <x v="4"/>
    <d v="2023-01-06T00:00:00"/>
  </r>
  <r>
    <n v="292"/>
    <s v="12月03日（土）"/>
    <s v="昼前"/>
    <x v="0"/>
    <s v="小中台町"/>
    <s v="戸建住宅"/>
    <s v="ＪＲ職員及び被害者の息子を名乗って偽の電話をかけ、息子が会社のカードをなくして至急現金が必要になったと信じ込ませ、息子の上司の息子を名乗る者が被害者宅近所を訪れて現金をだまし取る。"/>
    <x v="0"/>
    <x v="4"/>
    <d v="2023-01-06T00:00:00"/>
  </r>
  <r>
    <n v="291"/>
    <s v="12月01日（木）"/>
    <s v="昼前"/>
    <x v="0"/>
    <s v="小仲台9丁目"/>
    <s v="戸建住宅"/>
    <s v="稲毛区役所を名乗って偽の電話をかけ、医療費の還付金があるからコンビニで手続きできると嘘を言ってＡＴＭを操作させ、犯人の口座に送金させる。"/>
    <x v="0"/>
    <x v="4"/>
    <d v="2023-01-06T00:00:00"/>
  </r>
  <r>
    <n v="290"/>
    <s v="12月02日（金）から03日（土）"/>
    <s v="夕方から明け方までの間"/>
    <x v="3"/>
    <s v="中野町"/>
    <s v="戸建住宅駐車場"/>
    <s v="ドアの窓ガラスを割る（施錠）"/>
    <x v="2"/>
    <x v="4"/>
    <d v="2022-12-06T00:00:00"/>
  </r>
  <r>
    <n v="289"/>
    <s v="11月28日（月）から30日（水）"/>
    <s v="夜遅くから昼過ぎまでの間"/>
    <x v="3"/>
    <s v="桜木２丁目"/>
    <s v="戸建住宅敷地内"/>
    <s v="無施錠"/>
    <x v="1"/>
    <x v="5"/>
    <d v="2022-12-06T00:00:00"/>
  </r>
  <r>
    <n v="288"/>
    <s v="11月29日（火）から30日（水）"/>
    <s v="朝から未明までの間"/>
    <x v="3"/>
    <s v="若松町"/>
    <s v="集合住宅"/>
    <s v="リビングの掃き出し窓ガラスを割る（施錠）"/>
    <x v="3"/>
    <x v="5"/>
    <d v="2022-12-06T00:00:00"/>
  </r>
  <r>
    <n v="287"/>
    <s v="11月22日（火）"/>
    <s v="不明"/>
    <x v="2"/>
    <s v="幕張町３丁目"/>
    <s v="簡易住宅"/>
    <s v="窓ガラス割を割り侵入（施錠）"/>
    <x v="3"/>
    <x v="5"/>
    <d v="2022-12-06T00:00:00"/>
  </r>
  <r>
    <n v="286"/>
    <s v="11月30日（水）"/>
    <s v="昼過ぎ"/>
    <x v="4"/>
    <s v="真砂３丁目"/>
    <s v="戸建住宅"/>
    <s v="医師及び息子を名乗って偽の電話をかけ、息子が財布と携帯電話をなくして至急現金を必要としていると信じ込ませ、息子の上司の息子を名乗る者が被害者宅の近所を訪れて現金をだまし取る。"/>
    <x v="0"/>
    <x v="5"/>
    <d v="2022-12-06T00:00:00"/>
  </r>
  <r>
    <n v="285"/>
    <s v="11月25日（金）"/>
    <s v="午前中"/>
    <x v="1"/>
    <s v="亥鼻１丁目"/>
    <s v="有料駐車場"/>
    <s v="ドアの窓ガラスを割る（施錠）"/>
    <x v="2"/>
    <x v="5"/>
    <d v="2022-12-06T00:00:00"/>
  </r>
  <r>
    <n v="284"/>
    <s v="11月26日（土）"/>
    <s v="未明"/>
    <x v="1"/>
    <s v="蘇我３丁目"/>
    <s v="路上"/>
    <s v="無施錠の車内から荷物を窃取"/>
    <x v="2"/>
    <x v="5"/>
    <d v="2022-12-06T00:00:00"/>
  </r>
  <r>
    <n v="283"/>
    <s v="11月23日（水）"/>
    <s v="不明"/>
    <x v="1"/>
    <s v="南町１丁目"/>
    <s v="月極駐車場"/>
    <s v="ドアの窓ガラスを割る（施錠）"/>
    <x v="2"/>
    <x v="5"/>
    <d v="2022-12-06T00:00:00"/>
  </r>
  <r>
    <n v="282"/>
    <s v="11月22日（火）"/>
    <s v="不明"/>
    <x v="1"/>
    <s v="南町１丁目"/>
    <s v="月極駐車場"/>
    <s v="ドアの窓ガラスを割る（施錠）"/>
    <x v="2"/>
    <x v="5"/>
    <d v="2022-12-06T00:00:00"/>
  </r>
  <r>
    <n v="281"/>
    <s v="11月25日（金）"/>
    <s v="夜遅く"/>
    <x v="2"/>
    <s v="幕張町３丁目"/>
    <s v="店舗駐車場"/>
    <s v="ドアの窓ガラスを割る（施錠）"/>
    <x v="2"/>
    <x v="5"/>
    <d v="2022-12-06T00:00:00"/>
  </r>
  <r>
    <n v="280"/>
    <s v="11月25日（金）"/>
    <s v="夕方"/>
    <x v="4"/>
    <s v="真砂５丁目"/>
    <s v="戸建住宅"/>
    <s v="孫及び孫の上司を名乗って偽の電話をかけ、至急現金を必要としていると嘘を言って信じ込ませ、孫の会社の後輩を名乗る者が被害者宅を訪れて通帳とキャッシュカードを騙し取る。"/>
    <x v="0"/>
    <x v="5"/>
    <d v="2022-12-06T00:00:00"/>
  </r>
  <r>
    <n v="279"/>
    <s v="11月26日（土）から27日（日）"/>
    <s v="朝から朝までの間"/>
    <x v="3"/>
    <s v="大宮町"/>
    <s v="戸建住宅駐車場"/>
    <s v="荷台の積載物を盗む"/>
    <x v="2"/>
    <x v="5"/>
    <d v="2022-12-06T00:00:00"/>
  </r>
  <r>
    <n v="278"/>
    <s v="11月19日（土）"/>
    <s v="昼過ぎ"/>
    <x v="1"/>
    <s v="仁戸名町"/>
    <s v="店舗駐車場"/>
    <s v="駐輪中の自転車のハンドルにかけていた荷物を窃取したもの"/>
    <x v="2"/>
    <x v="5"/>
    <d v="2022-12-06T00:00:00"/>
  </r>
  <r>
    <n v="277"/>
    <s v="11月16日（水）"/>
    <s v="未明"/>
    <x v="1"/>
    <s v="浜野町"/>
    <s v="戸建住宅敷地内"/>
    <s v="完全施錠で駐車中の車両を窃盗"/>
    <x v="1"/>
    <x v="5"/>
    <d v="2022-12-06T00:00:00"/>
  </r>
  <r>
    <n v="276"/>
    <s v="11月17日（木）"/>
    <s v="朝"/>
    <x v="3"/>
    <s v="高根町"/>
    <s v="歩道上"/>
    <s v="原動機付自転車のステップ上に置いていたバッグが盗難被害"/>
    <x v="2"/>
    <x v="5"/>
    <d v="2022-12-06T00:00:00"/>
  </r>
  <r>
    <n v="275"/>
    <s v="11月11日（金）"/>
    <s v="午前中"/>
    <x v="1"/>
    <s v="星久喜町"/>
    <s v="店舗敷地内"/>
    <s v="駐輪中の自転車の前かごから荷物を窃取したもの"/>
    <x v="2"/>
    <x v="5"/>
    <d v="2022-12-06T00:00:00"/>
  </r>
  <r>
    <n v="274"/>
    <s v="11月02日（水）"/>
    <s v="昼過ぎ"/>
    <x v="4"/>
    <s v="幕張西１丁目"/>
    <s v="集合住宅"/>
    <s v="東武デパート・全国銀行協会・警察を名乗って偽の電話をかけ、キャッシュカードが被害に遭わないように保管する必要があると嘘を言って被害者宅を訪れ、キャッシュカードを入れた封筒をすり替えて盗み取る。"/>
    <x v="0"/>
    <x v="5"/>
    <d v="2022-12-06T00:00:00"/>
  </r>
  <r>
    <n v="273"/>
    <s v="11月11日（金）"/>
    <s v="昼過ぎ"/>
    <x v="4"/>
    <s v="幸町２丁目"/>
    <s v="集合住宅"/>
    <s v="ＪＲ遺失物係及び被害者の息子を名乗って偽の電話をかけ、息子が会社の書類をなくしてお金が必要と嘘を言い、子の部下を名乗る者が被害者宅を訪れて現金をだまし取る。"/>
    <x v="0"/>
    <x v="5"/>
    <d v="2022-12-06T00:00:00"/>
  </r>
  <r>
    <n v="272"/>
    <s v="11月09日（水）"/>
    <s v="昼過ぎ"/>
    <x v="4"/>
    <s v="真砂１丁目"/>
    <s v="集合住宅"/>
    <s v="郵便局・千葉西警察署・銀行協会を名乗って偽の電話をかけ、カードを交換する必要があると嘘を言って被害者宅を訪れ、キャッシュカードをだまし取る。"/>
    <x v="0"/>
    <x v="5"/>
    <d v="2022-12-06T00:00:00"/>
  </r>
  <r>
    <n v="271"/>
    <s v="11月12日（土）"/>
    <s v="夕方"/>
    <x v="0"/>
    <s v="小仲台１丁目"/>
    <s v="集合住宅"/>
    <s v="区役所を名乗って偽の電話をかけ、医療費の還付金があると嘘を言ってATMに誘導し、言うがままに操作せて送金させる。"/>
    <x v="0"/>
    <x v="5"/>
    <d v="2022-12-06T00:00:00"/>
  </r>
  <r>
    <n v="270"/>
    <s v="11月12日（土）"/>
    <s v="未明"/>
    <x v="0"/>
    <s v="小中台町"/>
    <s v="集合住宅"/>
    <s v="玄関から侵入（無施錠）"/>
    <x v="5"/>
    <x v="5"/>
    <d v="2022-12-06T00:00:00"/>
  </r>
  <r>
    <n v="269"/>
    <s v="11月02日（水）"/>
    <s v="不明"/>
    <x v="1"/>
    <s v="祐光２丁目"/>
    <s v="路上"/>
    <s v="駐輪中の自転車の前かごから手提げバッグを窃取したもの"/>
    <x v="2"/>
    <x v="5"/>
    <d v="2022-12-06T00:00:00"/>
  </r>
  <r>
    <n v="268"/>
    <s v="11月08日（火）"/>
    <s v="昼過ぎ"/>
    <x v="2"/>
    <s v="花見川"/>
    <s v="集合住宅及びATM"/>
    <s v="区役所職員を騙り、保険料の還付金があると言ってATMに誘導し、操作させて送金させる。"/>
    <x v="0"/>
    <x v="5"/>
    <d v="2022-12-06T00:00:00"/>
  </r>
  <r>
    <n v="267"/>
    <s v="11月03日（木）から07日（月）"/>
    <s v="不明"/>
    <x v="0"/>
    <s v="長沼原町"/>
    <s v="会社敷地内"/>
    <s v="中型貨物自動車　無施錠"/>
    <x v="1"/>
    <x v="5"/>
    <d v="2022-12-06T00:00:00"/>
  </r>
  <r>
    <n v="266"/>
    <s v="11月04日（金）"/>
    <s v="朝から夕方にかけて"/>
    <x v="1"/>
    <s v="末広２丁目"/>
    <s v="コインパーキング"/>
    <s v="完全施錠で駐車中に盗難被害"/>
    <x v="1"/>
    <x v="5"/>
    <d v="2022-12-06T00:00:00"/>
  </r>
  <r>
    <n v="265"/>
    <s v="11月01日（火）"/>
    <s v="不明"/>
    <x v="1"/>
    <s v="矢作町"/>
    <s v="月極駐車場"/>
    <s v="完全施錠で駐車中、積載物を駐車場に残し盗難被害"/>
    <x v="1"/>
    <x v="5"/>
    <d v="2022-12-06T00:00:00"/>
  </r>
  <r>
    <n v="264"/>
    <s v="10月29日（土）"/>
    <s v="不明"/>
    <x v="1"/>
    <s v="新浜町"/>
    <s v="会社敷地内"/>
    <s v="無施錠"/>
    <x v="1"/>
    <x v="6"/>
    <d v="2022-11-17T00:00:00"/>
  </r>
  <r>
    <n v="263"/>
    <s v="10月31日（月）"/>
    <s v="朝から昼までの間"/>
    <x v="0"/>
    <s v="長沼長"/>
    <s v="店舗駐車場"/>
    <s v="普通貨物自動車の荷台から"/>
    <x v="2"/>
    <x v="6"/>
    <d v="2022-11-17T00:00:00"/>
  </r>
  <r>
    <n v="262"/>
    <s v="10月28日（金）"/>
    <s v="昼過ぎ"/>
    <x v="0"/>
    <s v="穴川３丁目"/>
    <s v="戸建住宅"/>
    <s v="警察騙り。被害に遭っていると言って自宅を訪れ、キャッシュカードを騙し取る。"/>
    <x v="0"/>
    <x v="6"/>
    <d v="2022-11-17T00:00:00"/>
  </r>
  <r>
    <n v="261"/>
    <s v="10月30日（日）"/>
    <s v="午前中"/>
    <x v="1"/>
    <s v="祐光３丁目"/>
    <s v="店舗駐輪場"/>
    <s v="駐輪中の自転車前かごから荷物を窃取"/>
    <x v="2"/>
    <x v="6"/>
    <d v="2022-11-17T00:00:00"/>
  </r>
  <r>
    <n v="260"/>
    <s v="10月29日（土）"/>
    <s v="昼間"/>
    <x v="1"/>
    <s v="白旗２丁目"/>
    <s v="戸建住宅"/>
    <s v="無施錠の窓から室内に侵入"/>
    <x v="3"/>
    <x v="6"/>
    <d v="2022-11-17T00:00:00"/>
  </r>
  <r>
    <n v="259"/>
    <s v="10月27日（木）"/>
    <s v="昼間"/>
    <x v="1"/>
    <s v="赤井町"/>
    <s v="戸建住宅"/>
    <s v="ガラス戸を割り室内に侵入"/>
    <x v="3"/>
    <x v="6"/>
    <d v="2022-11-17T00:00:00"/>
  </r>
  <r>
    <n v="258"/>
    <s v="10月22日（土）"/>
    <s v="昼前"/>
    <x v="0"/>
    <s v="稲毛東３丁目"/>
    <s v="戸建住宅"/>
    <s v="稲毛区役所及び千葉銀行を名乗って偽の電話をかけ、医療費の還付金の手続きができると言ってＡＴＭに誘導し、言うがままに操作させて預金を振り込ませる。"/>
    <x v="0"/>
    <x v="6"/>
    <d v="2022-11-17T00:00:00"/>
  </r>
  <r>
    <n v="257"/>
    <s v="10月26日（水）から27日（木）"/>
    <s v="夜のはじめ頃から明け方までの間"/>
    <x v="3"/>
    <s v="桜木北３丁目"/>
    <s v="集合住宅駐車場"/>
    <s v="ドアの窓ガラスを割る（施錠）"/>
    <x v="2"/>
    <x v="6"/>
    <d v="2022-11-17T00:00:00"/>
  </r>
  <r>
    <n v="256"/>
    <s v="10月25日（火）"/>
    <s v="夕方"/>
    <x v="3"/>
    <s v="桜木１丁目"/>
    <s v="店舗駐車場"/>
    <s v="自転車の前かごからバッグを盗む"/>
    <x v="2"/>
    <x v="6"/>
    <d v="2022-11-17T00:00:00"/>
  </r>
  <r>
    <n v="255"/>
    <s v="10月21日（金）"/>
    <s v="朝"/>
    <x v="3"/>
    <s v="大宮町"/>
    <s v="店舗駐車場"/>
    <s v="無施錠でエンジンをかけたまま駐車中"/>
    <x v="1"/>
    <x v="6"/>
    <d v="2022-11-17T00:00:00"/>
  </r>
  <r>
    <n v="254"/>
    <s v="10月18日（火）"/>
    <s v="昼間"/>
    <x v="1"/>
    <s v="道場北１丁目"/>
    <s v="集合住宅"/>
    <s v="無施錠の掃き出し窓から侵入"/>
    <x v="3"/>
    <x v="6"/>
    <d v="2022-11-17T00:00:00"/>
  </r>
  <r>
    <n v="253"/>
    <s v="10月17日（月）"/>
    <s v="昼過ぎ"/>
    <x v="0"/>
    <s v="小仲台６丁目"/>
    <s v="路上"/>
    <s v="無施錠"/>
    <x v="2"/>
    <x v="6"/>
    <d v="2022-11-17T00:00:00"/>
  </r>
  <r>
    <n v="252"/>
    <s v="10月16日（日）"/>
    <s v="未明"/>
    <x v="1"/>
    <s v="村田町"/>
    <s v="集合住宅駐車場"/>
    <s v="ドアの窓ガラスを割る（施錠）"/>
    <x v="2"/>
    <x v="6"/>
    <d v="2022-11-17T00:00:00"/>
  </r>
  <r>
    <n v="251"/>
    <s v="10月12日（水）"/>
    <s v="早朝"/>
    <x v="1"/>
    <s v="松波４丁目"/>
    <s v="集合住宅駐輪場"/>
    <s v="駐輪中の自転車の前かごから窃取"/>
    <x v="2"/>
    <x v="6"/>
    <d v="2022-11-17T00:00:00"/>
  </r>
  <r>
    <n v="250"/>
    <s v="10月11日（火）から13日（木）"/>
    <s v="夕方から夕方までの間"/>
    <x v="4"/>
    <s v="打瀬２丁目"/>
    <s v="集合住宅駐車場"/>
    <s v="完全施錠中"/>
    <x v="1"/>
    <x v="6"/>
    <d v="2022-11-17T00:00:00"/>
  </r>
  <r>
    <n v="249"/>
    <s v="10月07日（金）"/>
    <s v="昼過ぎ"/>
    <x v="0"/>
    <s v="小仲台1丁目"/>
    <s v="集合住宅"/>
    <s v="警察関係者を名乗って偽の電話をかけ、キャッシュカードの暗証番号を変える必要があると嘘を言って被害者宅を訪れ、キャッシュカードを騙し取る。"/>
    <x v="0"/>
    <x v="6"/>
    <d v="2022-11-17T00:00:00"/>
  </r>
  <r>
    <n v="248"/>
    <s v="10月14日（金）"/>
    <s v="昼過ぎ"/>
    <x v="2"/>
    <s v="西小中台"/>
    <s v="集合住宅"/>
    <s v="千葉北警察署及び財務省保安課を名乗って偽の電話をかけ、口座からお金を下ろされているのでキャッシュカードを使えないようにすると嘘を言って被害者宅を訪れ、キャッシュカードにハサミで切り込みを入れたように見せかけたうえカードが入った封筒をすり替えて盗み取る。"/>
    <x v="0"/>
    <x v="6"/>
    <d v="2022-11-17T00:00:00"/>
  </r>
  <r>
    <n v="247"/>
    <s v="10月11日（火）から13日（木）"/>
    <s v="夜のはじめ頃から朝までの間"/>
    <x v="3"/>
    <s v="原町"/>
    <s v="戸建住宅駐車場"/>
    <s v="ドアの窓ガラスを割る（施錠）"/>
    <x v="2"/>
    <x v="6"/>
    <d v="2022-11-17T00:00:00"/>
  </r>
  <r>
    <n v="246"/>
    <s v="10月07日（金）"/>
    <s v="昼過ぎ"/>
    <x v="0"/>
    <s v="小仲台１丁目"/>
    <s v="集合住宅"/>
    <s v="警察関係者を名乗って偽の電話をかけ、キャッシュカードの暗証番号を変える必要があると嘘を言って被害者宅を訪れキャッシュカードを騙し取る。"/>
    <x v="0"/>
    <x v="6"/>
    <d v="2022-11-17T00:00:00"/>
  </r>
  <r>
    <n v="245"/>
    <s v="10月11日（火）から13日（木）"/>
    <s v="不明"/>
    <x v="4"/>
    <s v="打瀬２丁目"/>
    <s v="集合住宅駐車場"/>
    <s v="完全施錠中"/>
    <x v="1"/>
    <x v="6"/>
    <d v="2022-11-17T00:00:00"/>
  </r>
  <r>
    <n v="244"/>
    <s v="10月08日（土）から11日（火）"/>
    <s v="不明"/>
    <x v="2"/>
    <s v="南花園２丁目"/>
    <s v="専用駐車場"/>
    <s v="ドアの窓ガラスを割る（施錠）"/>
    <x v="2"/>
    <x v="6"/>
    <d v="2022-11-17T00:00:00"/>
  </r>
  <r>
    <n v="243"/>
    <s v="10月10日（月）"/>
    <s v="昼前"/>
    <x v="2"/>
    <s v="作新台２丁目"/>
    <s v="戸建住宅"/>
    <s v="居間の窓ガラスを割り侵入（施錠）（未遂）"/>
    <x v="3"/>
    <x v="6"/>
    <d v="2022-11-17T00:00:00"/>
  </r>
  <r>
    <n v="242"/>
    <s v="10月10日（月）"/>
    <s v="昼間"/>
    <x v="0"/>
    <s v="宮野木町"/>
    <s v="戸建住宅"/>
    <s v="大手百貨店・警察官をかたり、キャッシュカードが不正に使用されていると言って、自宅を訪れ、キャッシュカードを騙し取る。"/>
    <x v="0"/>
    <x v="6"/>
    <d v="2022-11-17T00:00:00"/>
  </r>
  <r>
    <n v="241"/>
    <s v="10月11日（火）"/>
    <s v="昼前"/>
    <x v="0"/>
    <s v="轟町４丁目"/>
    <s v="戸建住宅"/>
    <s v="孫をかたり、会社の書類が入ったバッグが置き引きに遭い、急遽現金が必要と言って、別の男性が自宅を訪れ、現金を騙し取る。"/>
    <x v="0"/>
    <x v="6"/>
    <d v="2022-11-17T00:00:00"/>
  </r>
  <r>
    <n v="240"/>
    <s v="10月06日（木）"/>
    <s v="午前中"/>
    <x v="1"/>
    <s v="今井３丁目"/>
    <s v="路上"/>
    <s v="無施錠"/>
    <x v="2"/>
    <x v="6"/>
    <d v="2022-11-17T00:00:00"/>
  </r>
  <r>
    <n v="239"/>
    <s v="10月10日（月）"/>
    <s v="昼過ぎ"/>
    <x v="0"/>
    <s v="小仲台９丁目"/>
    <s v="戸建住宅"/>
    <s v="東武デパート・全国銀行協会・千葉県警を名乗って電話をかけ、あなたのカードが不正に使用されているので封印する必要があると嘘を言って被害者宅を訪れ、キャッシュカードが入った封筒をすり替えて盗み取る。"/>
    <x v="0"/>
    <x v="6"/>
    <d v="2022-11-17T00:00:00"/>
  </r>
  <r>
    <n v="238"/>
    <s v="10月04日（火）"/>
    <s v="夜間"/>
    <x v="5"/>
    <s v="おゆみ野南５丁目"/>
    <s v="集合住宅駐車場"/>
    <s v="運転席側の窓ガラスを割る（施錠）（未遂）"/>
    <x v="2"/>
    <x v="6"/>
    <d v="2022-11-17T00:00:00"/>
  </r>
  <r>
    <n v="237"/>
    <s v="10月04日（火）"/>
    <s v="夜間"/>
    <x v="5"/>
    <s v="おゆみ野２丁目"/>
    <s v="集合住宅駐車場"/>
    <s v="運転席側の窓ガラスを割る（施錠）"/>
    <x v="2"/>
    <x v="6"/>
    <d v="2022-11-17T00:00:00"/>
  </r>
  <r>
    <n v="236"/>
    <s v="10月04日（火）"/>
    <s v="夜間"/>
    <x v="5"/>
    <s v="おゆみ野６丁目"/>
    <s v="集合住宅駐車場"/>
    <s v="運転席側の窓ガラスを割る（施錠）"/>
    <x v="2"/>
    <x v="6"/>
    <d v="2022-11-17T00:00:00"/>
  </r>
  <r>
    <n v="235"/>
    <s v="10月07日（金）から08日（土）"/>
    <s v="夜のはじめ頃から明け方までの間"/>
    <x v="3"/>
    <s v="殿台町"/>
    <s v="戸建住宅敷地内"/>
    <s v="ドアの窓ガラスを割る（施錠）"/>
    <x v="2"/>
    <x v="6"/>
    <d v="2022-11-17T00:00:00"/>
  </r>
  <r>
    <n v="234"/>
    <s v="09月30日（金）から10月05日（水）"/>
    <s v="不明"/>
    <x v="0"/>
    <s v="長沼原町"/>
    <s v="店舗駐輪場"/>
    <s v="無施錠"/>
    <x v="1"/>
    <x v="6"/>
    <d v="2022-11-17T00:00:00"/>
  </r>
  <r>
    <n v="233"/>
    <s v="10月05日（水）から06日（木）"/>
    <s v="夜中から深夜の間"/>
    <x v="2"/>
    <s v="宮野木台２丁目"/>
    <s v="月極駐車場"/>
    <s v="ドアの窓ガラスを割る（施錠）（未遂）"/>
    <x v="2"/>
    <x v="6"/>
    <d v="2022-11-17T00:00:00"/>
  </r>
  <r>
    <n v="232"/>
    <s v="09月29日（木）"/>
    <s v="未明"/>
    <x v="1"/>
    <s v="仁戸名町"/>
    <s v="集合住宅駐車場"/>
    <s v="ドアの窓ガラスを割る（施錠）"/>
    <x v="2"/>
    <x v="7"/>
    <d v="2022-10-07T00:00:00"/>
  </r>
  <r>
    <n v="231"/>
    <s v="09月29日（木）"/>
    <s v="未明"/>
    <x v="1"/>
    <s v="仁戸名町"/>
    <s v="集合住宅駐車場"/>
    <s v="ドアの窓ガラスを割る（施錠）"/>
    <x v="2"/>
    <x v="7"/>
    <d v="2022-10-07T00:00:00"/>
  </r>
  <r>
    <n v="230"/>
    <s v="09月27日（火）"/>
    <s v="未明"/>
    <x v="1"/>
    <s v="亥鼻３丁目"/>
    <s v="集合住宅駐車場"/>
    <s v="ドアの窓ガラスを割る（施錠）"/>
    <x v="2"/>
    <x v="7"/>
    <d v="2022-10-07T00:00:00"/>
  </r>
  <r>
    <n v="229"/>
    <s v="09月25日（日）"/>
    <s v="昼間"/>
    <x v="1"/>
    <s v="中央3丁目"/>
    <s v="路上"/>
    <s v="無施錠"/>
    <x v="2"/>
    <x v="7"/>
    <d v="2022-10-07T00:00:00"/>
  </r>
  <r>
    <n v="228"/>
    <s v="09月23日（金）"/>
    <s v="未明"/>
    <x v="1"/>
    <s v="港町"/>
    <s v="集合住宅駐車場"/>
    <s v="ドアの窓ガラスを割る（施錠）"/>
    <x v="2"/>
    <x v="7"/>
    <d v="2022-10-07T00:00:00"/>
  </r>
  <r>
    <n v="227"/>
    <s v="09月23日（金）"/>
    <s v="未明"/>
    <x v="1"/>
    <s v="港町"/>
    <s v="集合住宅駐車場"/>
    <s v="ドアの窓ガラスを割る（施錠）"/>
    <x v="2"/>
    <x v="7"/>
    <d v="2022-10-07T00:00:00"/>
  </r>
  <r>
    <n v="226"/>
    <s v="09月24日（土）"/>
    <s v="午前中"/>
    <x v="1"/>
    <s v="道場南２丁目"/>
    <s v="路上"/>
    <s v="無施錠"/>
    <x v="2"/>
    <x v="7"/>
    <d v="2022-10-07T00:00:00"/>
  </r>
  <r>
    <n v="225"/>
    <s v="10月03日（月）"/>
    <s v="昼過ぎ"/>
    <x v="0"/>
    <s v="小仲台７丁目"/>
    <s v="集合住宅"/>
    <s v="銀行協会を名乗って偽の電話をかけ、カードが不正に使用されているため新しくする必要があると嘘を言って被害者宅を訪れ、キャッシュカードをだまし取る。"/>
    <x v="0"/>
    <x v="6"/>
    <d v="2022-10-07T00:00:00"/>
  </r>
  <r>
    <n v="224"/>
    <s v="10月04日（火）"/>
    <s v="昼過ぎ"/>
    <x v="4"/>
    <s v="高浜５丁目"/>
    <s v="戸建住宅"/>
    <s v="郵便局、千葉西警察署、全国銀行協会を名乗って電話をかけ、キャッシュカードが読み取られているためカードを交換する必要があると嘘を言って被害者宅を訪れ、キャッシュカードとクレジットカードをだまし取る。"/>
    <x v="0"/>
    <x v="6"/>
    <d v="2022-10-07T00:00:00"/>
  </r>
  <r>
    <n v="223"/>
    <s v="10月03日（月）から04日（火）"/>
    <s v="未明から夜のはじめ頃の間"/>
    <x v="3"/>
    <s v="大宮町"/>
    <s v="戸建住宅駐車場"/>
    <s v="荷台の積載物を盗む"/>
    <x v="2"/>
    <x v="6"/>
    <d v="2022-10-07T00:00:00"/>
  </r>
  <r>
    <n v="222"/>
    <s v="10月03日（月）"/>
    <s v="夕方"/>
    <x v="2"/>
    <s v="花園町"/>
    <s v="戸建住宅"/>
    <s v="甥を名乗って、至急現金を必要としていると電話で嘘を言って、甥の友人を名乗る者が被害者宅を訪れ、現金とキャッシュカードを騙し取る。"/>
    <x v="0"/>
    <x v="6"/>
    <d v="2022-10-07T00:00:00"/>
  </r>
  <r>
    <n v="221"/>
    <s v="10月02日（日）から03日（月）"/>
    <s v="不明"/>
    <x v="2"/>
    <s v="こてはし台1丁目"/>
    <s v="戸建住宅"/>
    <s v="居間の窓から侵入（無施錠）"/>
    <x v="3"/>
    <x v="6"/>
    <d v="2022-10-07T00:00:00"/>
  </r>
  <r>
    <n v="220"/>
    <s v="10月01日（土）から03日（月）"/>
    <s v="不明"/>
    <x v="2"/>
    <s v="花見川"/>
    <s v="集合住宅敷地内"/>
    <s v="原動機付自転車のメットケースから"/>
    <x v="2"/>
    <x v="6"/>
    <d v="2022-10-07T00:00:00"/>
  </r>
  <r>
    <n v="219"/>
    <s v="10月01日（土）"/>
    <s v="不明"/>
    <x v="4"/>
    <s v="幸町２丁目"/>
    <s v="集合住宅駐車場"/>
    <s v="完全施錠中"/>
    <x v="1"/>
    <x v="6"/>
    <d v="2022-10-07T00:00:00"/>
  </r>
  <r>
    <n v="218"/>
    <s v="09月27日（火）"/>
    <s v="昼間から夜間までの間"/>
    <x v="0"/>
    <s v="宮野木町"/>
    <s v="店舗駐輪場"/>
    <s v="原動機付自転車の座席から"/>
    <x v="2"/>
    <x v="7"/>
    <d v="2022-10-07T00:00:00"/>
  </r>
  <r>
    <n v="217"/>
    <s v="09月13日（火）"/>
    <s v="夕方から夜のはじめ頃の間"/>
    <x v="3"/>
    <s v="大宮台3丁目"/>
    <s v="戸建住宅"/>
    <s v="銀行協会を騙り、「キャシュカードが犯罪に利用された。」と嘘を言い欺いて被害者方においてキャシュカードを受け取ったもの"/>
    <x v="0"/>
    <x v="7"/>
    <d v="2022-10-07T00:00:00"/>
  </r>
  <r>
    <n v="216"/>
    <s v="09月25日（日）から26日（月）"/>
    <s v="夕方から朝までの間"/>
    <x v="4"/>
    <s v="新港"/>
    <s v="会社駐車場"/>
    <s v="完全施錠中"/>
    <x v="1"/>
    <x v="7"/>
    <d v="2022-10-07T00:00:00"/>
  </r>
  <r>
    <n v="215"/>
    <s v="09月27日（火）"/>
    <s v="夕方"/>
    <x v="3"/>
    <s v="加曽利町"/>
    <s v="路上"/>
    <s v="親族等になりすまし被害者方に電話をかけ「小切手を亡くした。お金を用意してほしい。」等と嘘を言い、被害者方付近の路上において現金を受け取ったもの。"/>
    <x v="0"/>
    <x v="7"/>
    <d v="2022-10-07T00:00:00"/>
  </r>
  <r>
    <n v="214"/>
    <s v="09月27日（火）"/>
    <s v="未明"/>
    <x v="0"/>
    <s v="宮野木町"/>
    <s v="戸建住宅車庫内"/>
    <s v="普通乗用自動車（施錠中）"/>
    <x v="1"/>
    <x v="7"/>
    <d v="2022-10-07T00:00:00"/>
  </r>
  <r>
    <n v="213"/>
    <s v="09月16日（金）から24日（土）"/>
    <s v="不明"/>
    <x v="2"/>
    <s v="さつきが丘２丁目"/>
    <s v="戸建住宅"/>
    <s v="便所の格子を外し、窓から侵入（無施錠）"/>
    <x v="3"/>
    <x v="7"/>
    <d v="2022-10-07T00:00:00"/>
  </r>
  <r>
    <n v="212"/>
    <s v="09月24日（土）"/>
    <s v="夕方から夜のはじめ頃までの間"/>
    <x v="3"/>
    <s v="高品町"/>
    <s v="集合住宅駐車場"/>
    <s v="ドアの窓ガラスを割る（施錠）"/>
    <x v="2"/>
    <x v="7"/>
    <d v="2022-10-07T00:00:00"/>
  </r>
  <r>
    <n v="211"/>
    <s v="09月24日（土）"/>
    <s v="昼過ぎ"/>
    <x v="3"/>
    <s v="千城台南４丁目"/>
    <s v="店舗駐輪場"/>
    <s v="駐輪中の原動機付自転車フロントカウルポケット内からポーチ等を盗む"/>
    <x v="2"/>
    <x v="7"/>
    <d v="2022-10-07T00:00:00"/>
  </r>
  <r>
    <n v="210"/>
    <s v="09月17日（土）から20日（火）"/>
    <s v="不明"/>
    <x v="0"/>
    <s v="園生町"/>
    <s v="月極駐車場"/>
    <s v="キーシリンダーを破壊（施錠）（未遂）"/>
    <x v="2"/>
    <x v="7"/>
    <d v="2022-10-07T00:00:00"/>
  </r>
  <r>
    <n v="209"/>
    <s v="09月26日（月）"/>
    <s v="昼前"/>
    <x v="2"/>
    <s v="作新台２丁目"/>
    <s v="戸建住宅"/>
    <s v="台所の窓ガラスを割り侵入（施錠）"/>
    <x v="3"/>
    <x v="7"/>
    <d v="2022-10-07T00:00:00"/>
  </r>
  <r>
    <n v="208"/>
    <s v="09月26日（月）"/>
    <s v="朝"/>
    <x v="2"/>
    <s v="こてはし台２丁目"/>
    <s v="路上"/>
    <s v="無施錠"/>
    <x v="2"/>
    <x v="7"/>
    <d v="2022-10-07T00:00:00"/>
  </r>
  <r>
    <n v="207"/>
    <s v="09月21日（水）"/>
    <s v="明け方"/>
    <x v="3"/>
    <s v="みつわ台２丁目"/>
    <s v="路上"/>
    <s v="オートバイで追い抜きざまに自転車の前かごからビジネスバックをひったくり盗む。"/>
    <x v="6"/>
    <x v="7"/>
    <d v="2022-10-07T00:00:00"/>
  </r>
  <r>
    <n v="206"/>
    <s v="09月20日（火）"/>
    <s v="夜間"/>
    <x v="5"/>
    <s v="誉田2丁目"/>
    <s v="集合住宅駐車場"/>
    <s v="運転席側、助手席側の窓ガラスを割る（施錠）"/>
    <x v="2"/>
    <x v="7"/>
    <d v="2022-10-07T00:00:00"/>
  </r>
  <r>
    <n v="205"/>
    <s v="09月20日（火）"/>
    <s v="夜間"/>
    <x v="5"/>
    <s v="誉田2丁目"/>
    <s v="集合住宅駐車場"/>
    <s v="運転席側、助手席側の窓ガラスを割る（施錠）"/>
    <x v="2"/>
    <x v="7"/>
    <d v="2022-10-07T00:00:00"/>
  </r>
  <r>
    <n v="204"/>
    <s v="09月20日（火）"/>
    <s v="夜間"/>
    <x v="5"/>
    <s v="誉田2丁目"/>
    <s v="集合住宅駐車場"/>
    <s v="運転席側、助手席側の窓ガラスを割る（施錠）"/>
    <x v="2"/>
    <x v="7"/>
    <d v="2022-10-07T00:00:00"/>
  </r>
  <r>
    <n v="203"/>
    <s v="09月14日（水）から23日（金）"/>
    <s v="昼前から昼過ぎまでの間"/>
    <x v="3"/>
    <s v="みつわ台5丁目"/>
    <s v="集合住宅"/>
    <s v="玄関から侵入（無施錠）"/>
    <x v="3"/>
    <x v="7"/>
    <d v="2022-10-07T00:00:00"/>
  </r>
  <r>
    <n v="202"/>
    <s v="09月22日（木）から23日（金）"/>
    <s v="夕方から明け方までの間"/>
    <x v="3"/>
    <s v="中野町"/>
    <s v="戸建住宅駐車場"/>
    <s v="無施錠"/>
    <x v="1"/>
    <x v="7"/>
    <d v="2022-10-07T00:00:00"/>
  </r>
  <r>
    <n v="201"/>
    <s v="09月19日（土）から20日（火）"/>
    <s v="夕方から昼前までの間"/>
    <x v="3"/>
    <s v="みつわ台１丁目"/>
    <s v="専用駐車場"/>
    <s v="完全施錠"/>
    <x v="1"/>
    <x v="7"/>
    <d v="2022-10-07T00:00:00"/>
  </r>
  <r>
    <n v="200"/>
    <s v="09月17日（土）"/>
    <s v="夜間"/>
    <x v="0"/>
    <s v="小仲台３丁目"/>
    <s v="店舗"/>
    <s v="無施錠の窓から侵入"/>
    <x v="3"/>
    <x v="7"/>
    <d v="2022-10-07T00:00:00"/>
  </r>
  <r>
    <n v="199"/>
    <s v="09月15日（木）"/>
    <s v="夜間"/>
    <x v="0"/>
    <s v="稲毛東３丁目"/>
    <s v="専用駐車場"/>
    <s v="完全施錠中"/>
    <x v="1"/>
    <x v="7"/>
    <d v="2022-10-07T00:00:00"/>
  </r>
  <r>
    <n v="198"/>
    <s v="09月18日（日）から19日（月）"/>
    <s v="不明"/>
    <x v="2"/>
    <s v="犢橋町"/>
    <s v="会社敷地内"/>
    <s v="完全施錠中：中型貨物自動車１台盗難、大型貨物自動車1台盗難未遂"/>
    <x v="1"/>
    <x v="7"/>
    <d v="2022-10-07T00:00:00"/>
  </r>
  <r>
    <n v="197"/>
    <s v="09月17日（土）"/>
    <s v="昼過ぎ"/>
    <x v="2"/>
    <s v="作新台3丁目"/>
    <s v="戸建住宅"/>
    <s v="還付金があると言ってATMに誘導し、操作させて送金させる。"/>
    <x v="0"/>
    <x v="7"/>
    <d v="2022-10-07T00:00:00"/>
  </r>
  <r>
    <n v="196"/>
    <s v="09月16日（金）から20日（火）"/>
    <s v="不明"/>
    <x v="0"/>
    <s v="園生町"/>
    <s v="月極駐車場"/>
    <s v="普通貨物自動車（完全施錠中）（未遂）"/>
    <x v="1"/>
    <x v="7"/>
    <d v="2022-10-07T00:00:00"/>
  </r>
  <r>
    <n v="195"/>
    <s v="09月15日（木）から16日（金）"/>
    <s v="深夜"/>
    <x v="0"/>
    <s v="園生町"/>
    <s v="戸建住宅"/>
    <s v="居間の勝手口から侵入（無施錠）"/>
    <x v="5"/>
    <x v="7"/>
    <d v="2022-10-07T00:00:00"/>
  </r>
  <r>
    <n v="194"/>
    <s v="09月18日（日）"/>
    <s v="深夜"/>
    <x v="2"/>
    <s v="長作町"/>
    <s v="集合住宅"/>
    <s v="玄関の鍵を開錠し侵入（施錠）"/>
    <x v="5"/>
    <x v="7"/>
    <d v="2022-10-07T00:00:00"/>
  </r>
  <r>
    <n v="193"/>
    <s v="09月17日（土）から19日（月）"/>
    <s v="不明"/>
    <x v="2"/>
    <s v="大日町"/>
    <s v="会社駐車場"/>
    <s v="施錠状況不明"/>
    <x v="1"/>
    <x v="7"/>
    <d v="2022-10-07T00:00:00"/>
  </r>
  <r>
    <n v="192"/>
    <s v="09月16日（金）"/>
    <s v="未明"/>
    <x v="1"/>
    <s v="都町１丁目"/>
    <s v="路上"/>
    <s v="歩行中の女性の財布をひったくり転倒させる"/>
    <x v="4"/>
    <x v="7"/>
    <d v="2022-10-07T00:00:00"/>
  </r>
  <r>
    <n v="191"/>
    <s v="09月15日（木）"/>
    <s v="未明"/>
    <x v="3"/>
    <s v="貝塚町"/>
    <s v="路上"/>
    <s v="駐輪中の自転車前かご内からバッグを盗む"/>
    <x v="2"/>
    <x v="7"/>
    <d v="2022-10-07T00:00:00"/>
  </r>
  <r>
    <n v="190"/>
    <s v="09月10日（土）"/>
    <s v="未明"/>
    <x v="1"/>
    <s v="都町１丁目"/>
    <s v="集合住宅駐車場"/>
    <s v="ドアの窓ガラスを割る（施錠）"/>
    <x v="2"/>
    <x v="7"/>
    <d v="2022-10-07T00:00:00"/>
  </r>
  <r>
    <n v="189"/>
    <s v="09月08日（木）"/>
    <s v="夜間"/>
    <x v="0"/>
    <s v="小中台町"/>
    <s v="集合住宅駐車場"/>
    <s v="完全施錠中"/>
    <x v="1"/>
    <x v="7"/>
    <d v="2022-10-07T00:00:00"/>
  </r>
  <r>
    <n v="188"/>
    <s v="09月09日（金）"/>
    <s v="不明"/>
    <x v="2"/>
    <s v="検見川町５丁目"/>
    <s v="駐車場"/>
    <s v="ドアの窓ガラスを割る（施錠）"/>
    <x v="2"/>
    <x v="7"/>
    <d v="2022-10-07T00:00:00"/>
  </r>
  <r>
    <n v="187"/>
    <s v="09月08日（木）"/>
    <s v="不明"/>
    <x v="1"/>
    <s v="港町"/>
    <s v="駐車場"/>
    <s v="ドアの窓ガラスを割る（施錠）"/>
    <x v="2"/>
    <x v="7"/>
    <d v="2022-10-07T00:00:00"/>
  </r>
  <r>
    <n v="186"/>
    <s v="09月05日（月）"/>
    <s v="深夜"/>
    <x v="4"/>
    <s v="磯辺３丁目"/>
    <s v="戸建住宅"/>
    <s v="洋室の窓から侵入（無施錠）"/>
    <x v="5"/>
    <x v="7"/>
    <d v="2022-10-07T00:00:00"/>
  </r>
  <r>
    <n v="185"/>
    <s v="08月29日（月）から09月05日（月）"/>
    <s v="不明"/>
    <x v="2"/>
    <s v="浪花町"/>
    <s v="戸建住宅"/>
    <s v="浴室の窓ガラスを割り侵入（施錠）"/>
    <x v="3"/>
    <x v="7"/>
    <d v="2022-10-07T00:00:00"/>
  </r>
  <r>
    <n v="184"/>
    <s v="09月06日（火）"/>
    <s v="朝"/>
    <x v="2"/>
    <s v="幕張町６丁目"/>
    <s v="路上"/>
    <s v="無施錠"/>
    <x v="2"/>
    <x v="7"/>
    <d v="2022-10-07T00:00:00"/>
  </r>
  <r>
    <n v="183"/>
    <s v="09月02日（金）から03日（土）"/>
    <s v="不明"/>
    <x v="1"/>
    <s v="千葉寺町"/>
    <s v="集合住宅駐車場"/>
    <s v="ドアの窓ガラスを割る（施錠）"/>
    <x v="2"/>
    <x v="7"/>
    <d v="2022-10-07T00:00:00"/>
  </r>
  <r>
    <n v="182"/>
    <s v="09月02日（金）から05日（月）"/>
    <s v="不明"/>
    <x v="1"/>
    <s v="生実町"/>
    <s v="月極駐車場"/>
    <s v="完全施錠"/>
    <x v="1"/>
    <x v="7"/>
    <d v="2022-10-07T00:00:00"/>
  </r>
  <r>
    <n v="181"/>
    <s v="08月25日（木）"/>
    <s v="夜間"/>
    <x v="5"/>
    <s v="土気町"/>
    <s v="集合住宅駐車場"/>
    <s v="ドアの窓ガラスを割る（施錠）"/>
    <x v="2"/>
    <x v="8"/>
    <d v="2022-09-09T00:00:00"/>
  </r>
  <r>
    <n v="180"/>
    <s v="08月25日（木）"/>
    <s v="夜間"/>
    <x v="5"/>
    <s v="高田町"/>
    <s v="集合住宅駐車場"/>
    <s v="ドアの窓ガラスを割る（施錠）　※２件"/>
    <x v="2"/>
    <x v="8"/>
    <d v="2022-09-09T00:00:00"/>
  </r>
  <r>
    <n v="179"/>
    <s v="08月25日（木）"/>
    <s v="日中"/>
    <x v="2"/>
    <s v="幕張本郷１丁目"/>
    <s v="駐車場"/>
    <s v="ドアの窓ガラスを割る（施錠）"/>
    <x v="2"/>
    <x v="8"/>
    <d v="2022-09-09T00:00:00"/>
  </r>
  <r>
    <n v="178"/>
    <s v="08月23日（火）"/>
    <s v="不明"/>
    <x v="1"/>
    <s v="大森町"/>
    <s v="月極駐車場"/>
    <s v="ドアの窓ガラスを割る（施錠）"/>
    <x v="2"/>
    <x v="8"/>
    <d v="2022-09-09T00:00:00"/>
  </r>
  <r>
    <n v="177"/>
    <s v="08月18日（木）"/>
    <s v="昼過ぎ"/>
    <x v="2"/>
    <s v="幕張町４丁目"/>
    <s v="店舗駐車場"/>
    <s v="無施錠"/>
    <x v="2"/>
    <x v="8"/>
    <d v="2022-09-09T00:00:00"/>
  </r>
  <r>
    <n v="176"/>
    <s v="08月20日（土）"/>
    <s v="昼前"/>
    <x v="0"/>
    <s v="小仲台２丁目"/>
    <s v="戸建住宅"/>
    <s v="稲毛区役所及びみずほ銀行を名乗って電話をかけ、還付金を受けるために手数料を振り込む必要があると嘘を言ってＡＴＭに誘導し、現金を振り込ませる。"/>
    <x v="0"/>
    <x v="8"/>
    <d v="2022-09-09T00:00:00"/>
  </r>
  <r>
    <n v="175"/>
    <s v="08月22日（月）"/>
    <s v="昼過ぎ"/>
    <x v="2"/>
    <s v="朝日ヶ丘４丁目"/>
    <s v="戸建住宅"/>
    <s v="息子及び病院を騙り、息子の病気の治療に６００万円必要だと言って自宅を訪れ、現金を騙し取る。"/>
    <x v="0"/>
    <x v="8"/>
    <d v="2022-09-09T00:00:00"/>
  </r>
  <r>
    <n v="174"/>
    <s v="08月21日（日）から22日（月）"/>
    <s v="夜遅くから昼過ぎまでの間"/>
    <x v="3"/>
    <s v="若松町"/>
    <s v="集合住宅駐車場"/>
    <s v="ドアの窓ガラスを割る（施錠）"/>
    <x v="2"/>
    <x v="8"/>
    <d v="2022-09-09T00:00:00"/>
  </r>
  <r>
    <n v="173"/>
    <s v="08月18日（木）から19日（金）"/>
    <s v="夜遅くから昼過ぎまでの間"/>
    <x v="3"/>
    <s v="小倉台６丁目"/>
    <s v="戸建住宅駐車場"/>
    <s v="完全施錠中"/>
    <x v="2"/>
    <x v="8"/>
    <d v="2022-09-09T00:00:00"/>
  </r>
  <r>
    <n v="172"/>
    <s v="08月16日（火）"/>
    <s v="昼前"/>
    <x v="4"/>
    <s v="幕張西３丁目"/>
    <s v="集合住宅"/>
    <s v="医師及び被害者の息子を名乗って偽の電話をかけ、息子が至急お金を必要としていると信じ込ませ、息子の上司の親族を名乗る者が被害者宅を訪れ現金をだまし取る。"/>
    <x v="0"/>
    <x v="8"/>
    <d v="2022-09-09T00:00:00"/>
  </r>
  <r>
    <n v="171"/>
    <s v="08月17日（水）"/>
    <s v="昼過ぎから夕方までの間"/>
    <x v="3"/>
    <s v="みつわ台１丁目"/>
    <s v="戸建住宅"/>
    <s v="掃き出し窓のガラスを割り侵入（施錠）"/>
    <x v="3"/>
    <x v="8"/>
    <d v="2022-09-09T00:00:00"/>
  </r>
  <r>
    <n v="170"/>
    <s v="08月17日（水）"/>
    <s v="夕方"/>
    <x v="3"/>
    <s v="みつわ台２丁目"/>
    <s v="戸建住宅"/>
    <s v="掃き出し窓のガラスを割り侵入（施錠）"/>
    <x v="3"/>
    <x v="8"/>
    <d v="2022-09-09T00:00:00"/>
  </r>
  <r>
    <n v="169"/>
    <s v="08月17日（水）"/>
    <s v="昼前から夜のはじめ頃の間"/>
    <x v="3"/>
    <s v="東寺山町"/>
    <s v="戸建住宅"/>
    <s v="掃き出し窓のガラスを割り侵入（施錠）　※２件"/>
    <x v="3"/>
    <x v="8"/>
    <d v="2022-09-09T00:00:00"/>
  </r>
  <r>
    <n v="168"/>
    <s v="08月07日（日）"/>
    <s v="不明"/>
    <x v="1"/>
    <s v="蘇我５丁目"/>
    <s v="路上"/>
    <s v="無施錠、窓開放状態"/>
    <x v="2"/>
    <x v="8"/>
    <d v="2022-09-09T00:00:00"/>
  </r>
  <r>
    <n v="167"/>
    <s v="08月07日（日）"/>
    <s v="昼間"/>
    <x v="1"/>
    <s v="塩田町"/>
    <s v="戸建住宅駐車場"/>
    <s v="無施錠"/>
    <x v="2"/>
    <x v="8"/>
    <d v="2022-09-09T00:00:00"/>
  </r>
  <r>
    <n v="166"/>
    <s v="08月10日（水）"/>
    <s v="朝"/>
    <x v="4"/>
    <s v="高浜４丁目"/>
    <s v="集合住宅"/>
    <s v="被害者の息子及びＪＲ遺失物センターを名乗って電話をかけ、息子が至急現金を必要としていると嘘を言って呼び出し、息子の同僚を名乗る者が現金をだまし取る。"/>
    <x v="0"/>
    <x v="8"/>
    <d v="2022-09-09T00:00:00"/>
  </r>
  <r>
    <n v="165"/>
    <s v="08月10日（水）"/>
    <s v="昼過ぎ"/>
    <x v="4"/>
    <s v="幸町２丁目"/>
    <s v="集合住宅"/>
    <s v="被害者の息子及び郵便局を名乗って電話をかけ、息子が至急現金を必要としていると信じ込ませ、息子の上司の孫を名乗る者が被害者宅近くを訪れて現金をだまし取る。"/>
    <x v="0"/>
    <x v="8"/>
    <d v="2022-09-09T00:00:00"/>
  </r>
  <r>
    <n v="164"/>
    <s v="08月03日（水）"/>
    <s v="朝"/>
    <x v="4"/>
    <s v="幸町１丁目"/>
    <s v="集合住宅"/>
    <s v="被害者の息子及び警察官を名乗って電話をかけ、息子が至急現金を必要としていると嘘を言って呼び出し、息子の同僚を名乗る者が現金をだまし取る。"/>
    <x v="0"/>
    <x v="8"/>
    <d v="2022-09-09T00:00:00"/>
  </r>
  <r>
    <n v="163"/>
    <s v="07月31日（日）"/>
    <s v="夕方"/>
    <x v="4"/>
    <s v="真砂５丁目"/>
    <s v="集合住宅"/>
    <s v="百貨店及び警察官を名乗って電話をかけ、カードが不正に使われているので検査をする必要があると嘘を言って被害者宅を訪れ、キャッシュカードが入った封筒をすり替えて盗み取る。"/>
    <x v="0"/>
    <x v="8"/>
    <d v="2022-09-09T00:00:00"/>
  </r>
  <r>
    <n v="162"/>
    <s v="08月10日（水）"/>
    <s v="夕方"/>
    <x v="0"/>
    <s v="小中台町"/>
    <s v="戸建住宅"/>
    <s v="被害者の甥及びＪＲ遺失物センターになりすまして電話をかけ、甥が至急現金を必要としていると信じ込ませ、甥の会社の同僚の弟を名乗る者が被害者宅近くを訪れて現金をだまし取る。"/>
    <x v="0"/>
    <x v="8"/>
    <d v="2022-09-09T00:00:00"/>
  </r>
  <r>
    <n v="161"/>
    <s v="08月06日（土）"/>
    <s v="夜間"/>
    <x v="0"/>
    <s v="稲毛３丁目"/>
    <s v="駐車場"/>
    <s v="ドアの窓ガラスを割る（施錠）"/>
    <x v="2"/>
    <x v="8"/>
    <d v="2022-08-12T00:00:00"/>
  </r>
  <r>
    <n v="160"/>
    <s v="08月05日（金）"/>
    <s v="午後"/>
    <x v="2"/>
    <s v="幕張本郷３丁目"/>
    <s v="集合住宅"/>
    <s v="ベランダから侵入（無施錠）"/>
    <x v="3"/>
    <x v="8"/>
    <d v="2022-08-12T00:00:00"/>
  </r>
  <r>
    <n v="159"/>
    <s v="08月03日（水）"/>
    <s v="夜のはじめころ"/>
    <x v="2"/>
    <s v="幕張本郷３丁目"/>
    <s v="路上"/>
    <s v="開放中の窓から"/>
    <x v="2"/>
    <x v="8"/>
    <d v="2022-08-12T00:00:00"/>
  </r>
  <r>
    <n v="158"/>
    <s v="08月02日（火）"/>
    <s v="昼過ぎから夕方"/>
    <x v="3"/>
    <s v="加曽利町"/>
    <s v="戸建住宅"/>
    <s v="無施錠の窓から侵入"/>
    <x v="3"/>
    <x v="8"/>
    <d v="2022-08-12T00:00:00"/>
  </r>
  <r>
    <n v="157"/>
    <s v="07月30日（土）"/>
    <s v="昼過ぎ"/>
    <x v="1"/>
    <s v="富士見"/>
    <s v="集合住宅駐車場"/>
    <s v="無施錠"/>
    <x v="2"/>
    <x v="9"/>
    <d v="2022-08-12T00:00:00"/>
  </r>
  <r>
    <n v="156"/>
    <s v="07月28日（木）"/>
    <s v="不明"/>
    <x v="1"/>
    <s v="都町"/>
    <s v="集合住宅駐車場"/>
    <s v="ドアの窓ガラスを割る（施錠）"/>
    <x v="2"/>
    <x v="9"/>
    <d v="2022-08-12T00:00:00"/>
  </r>
  <r>
    <n v="155"/>
    <s v="07月28日（木）"/>
    <s v="不明"/>
    <x v="1"/>
    <s v="鶴沢町"/>
    <s v="集合住宅駐車場"/>
    <s v="ドアの窓ガラスを割る（施錠）"/>
    <x v="2"/>
    <x v="9"/>
    <d v="2022-08-12T00:00:00"/>
  </r>
  <r>
    <n v="154"/>
    <s v="07月27日（水）"/>
    <s v="明け方"/>
    <x v="1"/>
    <s v="仁戸名町"/>
    <s v="戸建住宅"/>
    <s v="無施錠１階掃き出し窓から侵入"/>
    <x v="5"/>
    <x v="9"/>
    <d v="2022-08-12T00:00:00"/>
  </r>
  <r>
    <n v="153"/>
    <s v="07月26日（火）"/>
    <s v="昼前"/>
    <x v="1"/>
    <s v="宮崎町"/>
    <s v="路上"/>
    <s v="無施錠"/>
    <x v="2"/>
    <x v="9"/>
    <d v="2022-08-12T00:00:00"/>
  </r>
  <r>
    <n v="152"/>
    <s v="07月31日（日）"/>
    <s v="昼間"/>
    <x v="2"/>
    <s v="さつきが丘２丁目"/>
    <s v="集合住宅"/>
    <s v="大手百貨店をかたり、被害者名義のカードを使用し買い物をした者がいるのでカードを交換する必要があると偽り、自宅を訪れ、キャッシュカードを騙し取る。"/>
    <x v="0"/>
    <x v="9"/>
    <d v="2022-08-12T00:00:00"/>
  </r>
  <r>
    <n v="151"/>
    <s v="07月29日（金）"/>
    <s v="昼間・夜間"/>
    <x v="0"/>
    <s v="緑町１丁目"/>
    <s v="集合住宅"/>
    <s v="寝室の格子を一部外し、無施錠窓から侵入"/>
    <x v="3"/>
    <x v="9"/>
    <d v="2022-08-12T00:00:00"/>
  </r>
  <r>
    <n v="150"/>
    <s v="07月31日（日）"/>
    <s v="不明"/>
    <x v="2"/>
    <s v="西小中台"/>
    <s v="集合住宅駐車場"/>
    <s v="ドアの窓ガラスを割る（施錠）"/>
    <x v="2"/>
    <x v="9"/>
    <d v="2022-08-12T00:00:00"/>
  </r>
  <r>
    <n v="149"/>
    <s v="07月27日（水）"/>
    <s v="夕方"/>
    <x v="4"/>
    <s v="磯辺４丁目"/>
    <s v="戸建住宅"/>
    <s v="ヤマダ電機及び習志野警察署を名乗って偽の電話をかけ、キャッシュカードが不正に使われているため切り替えの必要があると言って被害者宅を訪れ、カードが入った封筒をすり替えて盗み取る。"/>
    <x v="0"/>
    <x v="9"/>
    <d v="2022-08-12T00:00:00"/>
  </r>
  <r>
    <n v="148"/>
    <s v="07月14日（木）"/>
    <s v="朝から昼前"/>
    <x v="3"/>
    <s v="御成台２丁目"/>
    <s v="戸建住宅"/>
    <s v="区役所職員をかたり、国民健康保険の還付金があると言ってATMに誘導し、操作させて送金させる"/>
    <x v="0"/>
    <x v="9"/>
    <d v="2022-08-12T00:00:00"/>
  </r>
  <r>
    <n v="147"/>
    <s v="07月24日（日）"/>
    <s v="夕方"/>
    <x v="3"/>
    <s v="都賀２丁目"/>
    <s v="公園"/>
    <s v="自転車の前かごに置いていたリュックサックから財布を盗む。"/>
    <x v="2"/>
    <x v="9"/>
    <d v="2022-08-12T00:00:00"/>
  </r>
  <r>
    <n v="146"/>
    <s v="07月22日（金）"/>
    <s v="夜遅く"/>
    <x v="3"/>
    <s v="小倉台２丁目"/>
    <s v="集合住宅"/>
    <s v="玄関から侵入（無施錠）"/>
    <x v="3"/>
    <x v="9"/>
    <d v="2022-08-12T00:00:00"/>
  </r>
  <r>
    <n v="145"/>
    <s v="07月25日（月）"/>
    <s v="未明"/>
    <x v="2"/>
    <s v="幕張町１丁目"/>
    <s v="駐車場"/>
    <s v="ドアの窓ガラスを割る（施錠）。ドライブレコーダー盗難。"/>
    <x v="2"/>
    <x v="9"/>
    <d v="2022-08-12T00:00:00"/>
  </r>
  <r>
    <n v="144"/>
    <s v="07月21日（木）"/>
    <s v="昼前"/>
    <x v="4"/>
    <s v="幸町２丁目"/>
    <s v="集合住宅"/>
    <s v="息子及びＪＲ職員を名乗って偽の電話をかけ、息子がカバンをなくして至急現金が必要だと信じ込ませ、同僚の親族を騙る者が被害者宅近くを訪れて現金をだまし取る。"/>
    <x v="0"/>
    <x v="9"/>
    <d v="2022-08-12T00:00:00"/>
  </r>
  <r>
    <n v="143"/>
    <s v="07月09日（土）"/>
    <s v="昼過ぎ"/>
    <x v="2"/>
    <s v="花園１丁目"/>
    <s v="戸建住宅"/>
    <s v="ヨドバシカメラ及び千葉中央警察署を名乗って偽の電話をかけ、カードが不正利用されているため保全措置が必要と言って自宅を訪れ、カードをすり替えて盗み取る（未遂）。"/>
    <x v="0"/>
    <x v="9"/>
    <d v="2022-08-12T00:00:00"/>
  </r>
  <r>
    <n v="142"/>
    <s v="07月15日（金）"/>
    <s v="不明"/>
    <x v="2"/>
    <s v="検見川町２丁目"/>
    <s v="集合住宅駐車場"/>
    <s v="ドア（施錠）の窓ガラスを割り、カーナビとドラレコを窃取"/>
    <x v="2"/>
    <x v="9"/>
    <d v="2022-08-12T00:00:00"/>
  </r>
  <r>
    <n v="141"/>
    <s v="07月19日（火）"/>
    <s v="深夜"/>
    <x v="0"/>
    <s v="稲丘町"/>
    <s v="戸建住宅"/>
    <s v="洋間の窓から侵入（無施錠）"/>
    <x v="5"/>
    <x v="9"/>
    <d v="2022-08-12T00:00:00"/>
  </r>
  <r>
    <n v="140"/>
    <s v="07月16日（土）"/>
    <s v="昼前"/>
    <x v="0"/>
    <s v="小仲台１丁目"/>
    <s v="集合住宅"/>
    <s v="稲毛区役所及び銀行を名乗って偽の電話をかけ、還付金があると言ってＡＴＭに誘導し、言うがままに操作させて現金を送金させる。"/>
    <x v="0"/>
    <x v="9"/>
    <d v="2022-08-12T00:00:00"/>
  </r>
  <r>
    <n v="139"/>
    <s v="07月11日（月）"/>
    <s v="夕方"/>
    <x v="0"/>
    <s v="稲毛町５丁目"/>
    <s v="戸建住宅"/>
    <s v="息子、息子の上司、東京医科大学を名乗って偽の電話をかけ、息子が病院に搬送されて携帯電話や財布をなくした、仕事の関係で至急現金が必要と言い、上司の息子を名乗る者が自宅を訪れて現金をだまし取る。"/>
    <x v="0"/>
    <x v="9"/>
    <d v="2022-08-12T00:00:00"/>
  </r>
  <r>
    <n v="138"/>
    <s v="07月07日（木）"/>
    <s v="夜のはじめ頃"/>
    <x v="0"/>
    <s v="稲丘町"/>
    <s v="戸建住宅"/>
    <s v="ヨドバシカメラ、千葉中央警察署を名乗って偽の電話をかけ、キャッシュカードがスキミングにあっていて封印する必要があると言って自宅を訪れ、カードの入った封筒をすり替えて盗み取る（未遂）。"/>
    <x v="0"/>
    <x v="9"/>
    <d v="2022-08-12T00:00:00"/>
  </r>
  <r>
    <n v="137"/>
    <s v="07月07日（木）"/>
    <s v="朝"/>
    <x v="0"/>
    <s v="稲毛東４丁目"/>
    <s v="集合住宅"/>
    <s v="息子、息子の上司、日本郵政を名乗って偽の電話をかけ、息子が仕事で荷物の送り先を間違えたため現金が必要と言って被害者を自宅近くの路上に呼び出し、現金をだまし取る。"/>
    <x v="0"/>
    <x v="9"/>
    <d v="2022-08-12T00:00:00"/>
  </r>
  <r>
    <n v="136"/>
    <s v="07月19日（火）"/>
    <s v="昼過ぎから夕方"/>
    <x v="3"/>
    <s v="千城台南１丁目"/>
    <s v="戸建住宅"/>
    <s v="電化製品量販店・警察官を騙り「キャシュカードが使われている。」「新しいカードに変えればスキミングされない。」「古いカードをとりに行く。」等と電話をかけ自宅を訪れキャシュカードをだまし取る。"/>
    <x v="0"/>
    <x v="9"/>
    <d v="2022-08-12T00:00:00"/>
  </r>
  <r>
    <n v="135"/>
    <s v="07月13日（水）"/>
    <s v="夕方"/>
    <x v="2"/>
    <s v="花見川"/>
    <s v="集合住宅"/>
    <s v="後期高齢者医療保険の支払い手続に必要だと言って、自宅を訪れ、キャッシュカードと通帳を騙し取る。"/>
    <x v="0"/>
    <x v="9"/>
    <d v="2022-08-12T00:00:00"/>
  </r>
  <r>
    <n v="134"/>
    <s v="07月11日（月）"/>
    <s v="昼前"/>
    <x v="2"/>
    <s v="朝日ヶ丘２丁目"/>
    <s v="集合住宅"/>
    <s v="家電量販店・警察官をかたり、被害者のクレジットカードが不正に利用されていると言って自宅を訪れキャッシュカードを騙し取る。"/>
    <x v="0"/>
    <x v="9"/>
    <d v="2022-08-12T00:00:00"/>
  </r>
  <r>
    <n v="133"/>
    <s v="07月14日（木）"/>
    <s v="夕方"/>
    <x v="0"/>
    <s v="宮野木町"/>
    <s v="集合住宅"/>
    <s v="家電量販店・警察官をかたり、被害者のクレジットカードが不正に使用されているため、その捜査に必要と言って自宅を訪れ、キャッシュカードを騙し取る。"/>
    <x v="0"/>
    <x v="9"/>
    <d v="2022-08-12T00:00:00"/>
  </r>
  <r>
    <n v="132"/>
    <s v="07月12日（火）"/>
    <s v="昼間"/>
    <x v="1"/>
    <s v="末広３丁目"/>
    <s v="路上"/>
    <s v="無施錠"/>
    <x v="2"/>
    <x v="9"/>
    <d v="2022-08-12T00:00:00"/>
  </r>
  <r>
    <n v="131"/>
    <s v="07月11日（月）"/>
    <s v="昼間"/>
    <x v="1"/>
    <s v="市場町"/>
    <s v="集合住宅駐車場"/>
    <s v="無施錠"/>
    <x v="2"/>
    <x v="9"/>
    <d v="2022-08-12T00:00:00"/>
  </r>
  <r>
    <n v="130"/>
    <s v="07月11日（月）"/>
    <s v="不明"/>
    <x v="1"/>
    <s v="都町３丁目"/>
    <s v="集合住宅駐車場"/>
    <s v="ドアの窓ガラスを割る（施錠）"/>
    <x v="2"/>
    <x v="9"/>
    <d v="2022-08-12T00:00:00"/>
  </r>
  <r>
    <n v="129"/>
    <s v="07月07日（木）"/>
    <s v="夕方"/>
    <x v="2"/>
    <s v="柏井４丁目"/>
    <s v="戸建住宅"/>
    <s v="家電量販店・警察官を騙り、被害者名義のキャッシュカードを持っている人がいるのでカードの利用を停止しなくてはいけないと言って、自宅を訪れキャッシュカードを騙し取る。"/>
    <x v="0"/>
    <x v="9"/>
    <d v="2022-07-14T00:00:00"/>
  </r>
  <r>
    <n v="128"/>
    <s v="07月08日（金）から09日（土）"/>
    <s v="夜間"/>
    <x v="0"/>
    <s v="黒砂３丁目"/>
    <s v="戸建住宅敷地内"/>
    <s v="ドアの窓ガラスを割る（施錠）"/>
    <x v="2"/>
    <x v="9"/>
    <d v="2022-07-14T00:00:00"/>
  </r>
  <r>
    <n v="127"/>
    <s v="07月06日（水）から07日（木）"/>
    <s v="夕方から明け方"/>
    <x v="3"/>
    <s v="大草町"/>
    <s v="戸建住宅"/>
    <s v="居間の腰高窓をこじ破る（施錠）"/>
    <x v="5"/>
    <x v="9"/>
    <d v="2022-07-14T00:00:00"/>
  </r>
  <r>
    <n v="126"/>
    <s v="07月01日（金）"/>
    <s v="夕方から夜間"/>
    <x v="2"/>
    <s v="畑町"/>
    <s v="集合住宅"/>
    <s v="無施錠の窓から侵入"/>
    <x v="3"/>
    <x v="10"/>
    <d v="2022-07-14T00:00:00"/>
  </r>
  <r>
    <n v="125"/>
    <s v="06月27日（月）"/>
    <s v="夜間"/>
    <x v="5"/>
    <s v="おゆみ野３丁目"/>
    <s v="駅駐車場"/>
    <s v="ドアをこじ開ける（施錠）"/>
    <x v="2"/>
    <x v="10"/>
    <d v="2022-07-14T00:00:00"/>
  </r>
  <r>
    <n v="124"/>
    <s v="06月28日（火）"/>
    <s v="夜間"/>
    <x v="5"/>
    <s v="椎名崎町"/>
    <s v="集合住宅駐車場"/>
    <s v="ドアの窓ガラスを割る（施錠）"/>
    <x v="2"/>
    <x v="10"/>
    <d v="2022-07-14T00:00:00"/>
  </r>
  <r>
    <n v="123"/>
    <s v="06月28日（火）"/>
    <s v="夜間"/>
    <x v="5"/>
    <s v="おゆみ野６丁目"/>
    <s v="月極駐車場"/>
    <s v="ドアの窓ガラスを割る（施錠）"/>
    <x v="2"/>
    <x v="10"/>
    <d v="2022-07-14T00:00:00"/>
  </r>
  <r>
    <n v="122"/>
    <s v="07月01日（金）"/>
    <s v="夜間"/>
    <x v="5"/>
    <s v="おゆみ野１丁目"/>
    <s v="集合住宅駐車場"/>
    <s v="ドアの窓ガラスを割る（施錠）"/>
    <x v="2"/>
    <x v="10"/>
    <d v="2022-07-14T00:00:00"/>
  </r>
  <r>
    <n v="121"/>
    <s v="07月01日（金）"/>
    <s v="夜間"/>
    <x v="5"/>
    <s v="古市場町"/>
    <s v="集合住宅駐車場"/>
    <s v="ドアの窓ガラスを割る（施錠）"/>
    <x v="2"/>
    <x v="10"/>
    <d v="2022-07-14T00:00:00"/>
  </r>
  <r>
    <n v="120"/>
    <s v="07月01日（金）"/>
    <s v="夕方"/>
    <x v="2"/>
    <s v="畑町"/>
    <s v="戸建住宅"/>
    <s v="息子をかたり、郵便物を間違って送付したことの弁償代としてお金が必要だと言って、自宅を訪れ、お金を騙し取る。"/>
    <x v="0"/>
    <x v="10"/>
    <d v="2022-07-14T00:00:00"/>
  </r>
  <r>
    <n v="119"/>
    <s v="06月28日（火）"/>
    <s v="不明"/>
    <x v="1"/>
    <s v="新宿２丁目"/>
    <s v="集合住宅駐車場"/>
    <s v="ドアの窓ガラスを割る（施錠）"/>
    <x v="2"/>
    <x v="10"/>
    <d v="2022-07-14T00:00:00"/>
  </r>
  <r>
    <n v="118"/>
    <s v="06月28日（火）"/>
    <s v="朝方"/>
    <x v="1"/>
    <s v="長洲２丁目"/>
    <s v="集合住宅駐車場"/>
    <s v="無施錠"/>
    <x v="2"/>
    <x v="10"/>
    <d v="2022-07-14T00:00:00"/>
  </r>
  <r>
    <n v="117"/>
    <s v="06月27日（月）"/>
    <s v="朝"/>
    <x v="0"/>
    <s v="天台町"/>
    <s v="運動施設敷地内"/>
    <s v="自転車の前かごからひったくろうとした（未遂）"/>
    <x v="6"/>
    <x v="10"/>
    <m/>
  </r>
  <r>
    <n v="116"/>
    <s v="06月27日（月）"/>
    <s v="昼前から昼過ぎの間"/>
    <x v="3"/>
    <s v="千城台東１丁目"/>
    <s v="戸建住宅"/>
    <s v="郵便局員をかたり、キャシュカードを預かると言って自宅を訪れ、キャシュカード２枚をだまし取る。"/>
    <x v="0"/>
    <x v="10"/>
    <m/>
  </r>
  <r>
    <n v="115"/>
    <s v="06月27日（月）"/>
    <s v="昼前"/>
    <x v="3"/>
    <s v="みつわ台３丁目"/>
    <s v="戸建住宅"/>
    <s v="窓ガラスを割る（施錠）"/>
    <x v="3"/>
    <x v="10"/>
    <m/>
  </r>
  <r>
    <n v="114"/>
    <s v="06月20日（月）から26日（日）"/>
    <s v="不明"/>
    <x v="0"/>
    <s v="長沼原町"/>
    <s v="会社敷地内"/>
    <s v="完全施錠中（未遂）"/>
    <x v="1"/>
    <x v="11"/>
    <m/>
  </r>
  <r>
    <n v="113"/>
    <s v="06月22日（水）"/>
    <s v="夕方"/>
    <x v="0"/>
    <s v="穴川１丁目"/>
    <s v="集合住宅"/>
    <s v="家電量販店・警察官をかたり、キャシュカードが不正取引に使われていると言って自宅を訪れ、キャッシュカードを騙し取る。"/>
    <x v="0"/>
    <x v="11"/>
    <m/>
  </r>
  <r>
    <n v="112"/>
    <s v="06月26日（日）"/>
    <s v="夕方"/>
    <x v="2"/>
    <s v="幕張３丁目"/>
    <s v="路上"/>
    <s v="自転車の前かごから"/>
    <x v="6"/>
    <x v="11"/>
    <m/>
  </r>
  <r>
    <n v="111"/>
    <s v="06月23日（木）"/>
    <s v="昼前"/>
    <x v="0"/>
    <s v="小中台町"/>
    <s v="戸建住宅"/>
    <s v="息子を名乗って電話をかけ、仕事で失敗してお金を準備しなければならないから用立ててほしいと嘘を言って周辺の路上に呼び出し、部下を名乗る者が現金をだまし取る。"/>
    <x v="0"/>
    <x v="11"/>
    <m/>
  </r>
  <r>
    <n v="110"/>
    <s v="06月23日（木）"/>
    <s v="昼前"/>
    <x v="2"/>
    <s v="朝日ヶ丘４丁目"/>
    <s v="路上"/>
    <s v="自転車の前かごから"/>
    <x v="6"/>
    <x v="11"/>
    <m/>
  </r>
  <r>
    <n v="109"/>
    <s v="06月22日（水）から23日（木）"/>
    <s v="夜間から深夜"/>
    <x v="0"/>
    <s v="小深町"/>
    <s v="路上"/>
    <s v="ドアの窓ガラスを割る（施錠）"/>
    <x v="2"/>
    <x v="11"/>
    <m/>
  </r>
  <r>
    <n v="108"/>
    <s v="06月23日（木）"/>
    <s v="朝"/>
    <x v="3"/>
    <s v="若松町"/>
    <s v="路上"/>
    <s v="オートバイで追い抜きざまに、自転車の前かごからバックをひったくる"/>
    <x v="6"/>
    <x v="11"/>
    <m/>
  </r>
  <r>
    <n v="107"/>
    <s v="06月20日（月）"/>
    <s v="昼過ぎ"/>
    <x v="4"/>
    <s v="磯辺６丁目"/>
    <s v="集合住宅"/>
    <s v="銀行協会を名乗って電話をかけ、あなたの口座に不正な動きがある、カードがスキミングされていると嘘を言って自宅を訪れ、キャッシュカードをだまし取る。"/>
    <x v="0"/>
    <x v="11"/>
    <m/>
  </r>
  <r>
    <n v="106"/>
    <s v="06月17日（金）"/>
    <s v="不明"/>
    <x v="1"/>
    <s v="都町１丁目"/>
    <s v="路上"/>
    <s v="ドアの窓ガラスを割る（施錠）"/>
    <x v="2"/>
    <x v="12"/>
    <m/>
  </r>
  <r>
    <n v="105"/>
    <s v="06月18日（土）"/>
    <s v="未明"/>
    <x v="1"/>
    <s v="中央１丁目"/>
    <s v="路上"/>
    <s v="信号待ちしている被害者の後方からオートバイに乗った被疑者が近づきひったくる。"/>
    <x v="6"/>
    <x v="12"/>
    <m/>
  </r>
  <r>
    <n v="104"/>
    <s v="06月14日（火）"/>
    <s v="不明"/>
    <x v="1"/>
    <s v="宮崎２丁目"/>
    <s v="月極駐車場"/>
    <s v="ドアの窓ガラスを割る（施錠）"/>
    <x v="2"/>
    <x v="12"/>
    <m/>
  </r>
  <r>
    <n v="103"/>
    <s v="06月19日（日）"/>
    <s v="昼過ぎ"/>
    <x v="1"/>
    <s v="登戸５丁目"/>
    <s v="戸建住宅"/>
    <s v="２回の無施錠窓から侵入"/>
    <x v="3"/>
    <x v="12"/>
    <m/>
  </r>
  <r>
    <n v="102"/>
    <s v="06月15日（水）"/>
    <s v="昼間"/>
    <x v="0"/>
    <s v="あやめ台"/>
    <s v="集合住宅"/>
    <s v="銀行協会・警察官をかたり、あなたのカード使われていると言って自宅を訪れ、キャッシュカードを騙し取る。"/>
    <x v="0"/>
    <x v="12"/>
    <m/>
  </r>
  <r>
    <n v="101"/>
    <s v="06月14日（火）"/>
    <s v="昼間"/>
    <x v="0"/>
    <s v="小深町"/>
    <s v="新築戸建住宅敷地内工事現場"/>
    <s v="車の荷台から"/>
    <x v="2"/>
    <x v="12"/>
    <m/>
  </r>
  <r>
    <n v="100"/>
    <s v="05月29日（日）から01日（水）"/>
    <s v="不明"/>
    <x v="3"/>
    <s v="千城台北３丁目"/>
    <s v="戸建住宅"/>
    <s v="親族をかたり、玄関先で現金を受け取る。"/>
    <x v="0"/>
    <x v="0"/>
    <m/>
  </r>
  <r>
    <n v="99"/>
    <s v="06月07日（火）"/>
    <s v="未明"/>
    <x v="1"/>
    <s v="長洲２丁目"/>
    <s v="路上"/>
    <s v="ドアの窓ガラスを割る（施錠）"/>
    <x v="2"/>
    <x v="13"/>
    <m/>
  </r>
  <r>
    <n v="98"/>
    <s v="06月11日（土）"/>
    <s v="未明"/>
    <x v="1"/>
    <s v="椿森１丁目"/>
    <s v="集合住宅駐車場"/>
    <s v="ドアの窓ガラスを割る（施錠）"/>
    <x v="2"/>
    <x v="13"/>
    <m/>
  </r>
  <r>
    <n v="97"/>
    <s v="06月13日（月）"/>
    <s v="夕方"/>
    <x v="2"/>
    <s v="天戸町"/>
    <s v="戸建住宅"/>
    <s v="カード会社及び警察官をかたり、不正な引き出しがあると言って、自宅を訪れ、通帳とキャッシュカードを騙し取る。"/>
    <x v="0"/>
    <x v="12"/>
    <m/>
  </r>
  <r>
    <n v="96"/>
    <s v="06月12日（日）から13日（月）"/>
    <s v="夕方から昼前"/>
    <x v="2"/>
    <s v="天戸町"/>
    <s v="月極駐車場"/>
    <s v="完全施錠"/>
    <x v="1"/>
    <x v="13"/>
    <m/>
  </r>
  <r>
    <n v="95"/>
    <s v="06月13日（月）"/>
    <s v="夕方"/>
    <x v="3"/>
    <s v="若松町"/>
    <s v="公園"/>
    <s v="自転車の前かごに置かれたバッグを盗む"/>
    <x v="2"/>
    <x v="12"/>
    <m/>
  </r>
  <r>
    <n v="94"/>
    <s v="06月10日（金）"/>
    <s v="夜のはじめ頃"/>
    <x v="4"/>
    <s v="真砂５丁目"/>
    <s v="集合住宅"/>
    <s v="ヤマダ電機及び習志野警察署を名乗って電話をかけ、カードが不正に使われていると言って被害者宅を訪れ、キャッシュカードが入った封筒をすり替えて盗み取る。"/>
    <x v="0"/>
    <x v="13"/>
    <m/>
  </r>
  <r>
    <n v="93"/>
    <s v="06月10日（金）"/>
    <s v="不明"/>
    <x v="2"/>
    <s v="幕張町１丁目"/>
    <s v="集合住宅"/>
    <s v="ヤマダ電機及び習志野警察署を名乗って電話をかけ、カードが不正に使われていると言って被害者宅を訪れ、キャッシュカードが入った封筒をすり替えて盗み取る。"/>
    <x v="0"/>
    <x v="13"/>
    <m/>
  </r>
  <r>
    <n v="92"/>
    <s v="06月08日（水）"/>
    <s v="昼過ぎ"/>
    <x v="0"/>
    <s v="長沼原町"/>
    <s v="路地上"/>
    <s v="オートバイで追い抜きざまにバッグをひったくる。"/>
    <x v="6"/>
    <x v="13"/>
    <m/>
  </r>
  <r>
    <n v="91"/>
    <s v="06月08日（水）から09日（木）"/>
    <s v="夜間・深夜"/>
    <x v="0"/>
    <s v="園生町"/>
    <s v="戸建住宅車庫"/>
    <s v="完全施錠中"/>
    <x v="1"/>
    <x v="13"/>
    <m/>
  </r>
  <r>
    <n v="90"/>
    <s v="06月09日（木）"/>
    <s v="朝から昼までの間"/>
    <x v="3"/>
    <s v="高品町"/>
    <s v="戸建住宅駐車場"/>
    <s v="完全施錠"/>
    <x v="1"/>
    <x v="13"/>
    <m/>
  </r>
  <r>
    <n v="89"/>
    <s v="06月08日（水）"/>
    <s v="夕方"/>
    <x v="2"/>
    <s v="幕張本郷"/>
    <s v="集合住宅"/>
    <s v="ヨドバシカメラ及び千葉中央警察署を名乗って偽の電話をかけ、カードを確認すると言って被害者宅を訪れ、キャッシュカード・クレジットカードの入った封筒をすり替えて盗み取る。"/>
    <x v="0"/>
    <x v="13"/>
    <m/>
  </r>
  <r>
    <n v="88"/>
    <s v="06月08日（水）"/>
    <s v="夕方"/>
    <x v="3"/>
    <s v="都賀の台"/>
    <s v="路上"/>
    <s v="オートバイで追い抜きざまにバッグをひったくる。"/>
    <x v="6"/>
    <x v="13"/>
    <m/>
  </r>
  <r>
    <n v="87"/>
    <s v="06月07日（火）"/>
    <s v="昼過ぎ"/>
    <x v="2"/>
    <s v="検見川町２丁目"/>
    <s v="戸建住宅"/>
    <s v="ヨドバシカメラを名乗ってあなたのカードが使われているという嘘の電話をかけ、警察官を名乗る者が被害者宅を訪れてキャッシュカードと暗証番号のメモが入った封筒をすり替えて盗み取る。"/>
    <x v="0"/>
    <x v="13"/>
    <m/>
  </r>
  <r>
    <n v="86"/>
    <s v="06月03日（金）"/>
    <s v="夜のはじめ頃"/>
    <x v="2"/>
    <s v="花園２丁目"/>
    <s v="集合住宅"/>
    <s v="ヤマダ電機及び習志野警察署を名乗ってカードが不正利用されているという嘘の電話をかけ、キャッシュカードを封印する必要があると言って金融犯罪課を名乗る者が被害者宅を訪問し、カードを入れた封筒をすり替えて盗み取る。"/>
    <x v="0"/>
    <x v="14"/>
    <m/>
  </r>
  <r>
    <n v="85"/>
    <s v="06月05日（日）"/>
    <s v="不明"/>
    <x v="1"/>
    <s v="亀井町"/>
    <s v="月極駐車場"/>
    <s v="ドアの窓ガラスを割る（施錠））"/>
    <x v="2"/>
    <x v="14"/>
    <m/>
  </r>
  <r>
    <n v="84"/>
    <s v="06月03日（金）"/>
    <s v="明け方"/>
    <x v="3"/>
    <s v="金親町"/>
    <s v="店舗駐車場"/>
    <s v="無施錠"/>
    <x v="1"/>
    <x v="14"/>
    <m/>
  </r>
  <r>
    <n v="83"/>
    <s v="05月31日（火）"/>
    <s v="昼前"/>
    <x v="1"/>
    <s v="稲荷町２丁目"/>
    <s v="戸建住宅駐車場"/>
    <s v="無施錠"/>
    <x v="2"/>
    <x v="14"/>
    <m/>
  </r>
  <r>
    <n v="82"/>
    <s v="05月29日（日）"/>
    <s v="昼過ぎ"/>
    <x v="2"/>
    <s v="横戸町"/>
    <s v="戸建住宅"/>
    <s v="大手百貨店・警察官をかたり、クレジットカードが使用されているため、新しいカードに変える必要があると偽り、自宅を訪れキャッシュカードを騙し取る。"/>
    <x v="0"/>
    <x v="0"/>
    <m/>
  </r>
  <r>
    <n v="81"/>
    <s v="05月15日（日）から01日（水）"/>
    <s v="不明"/>
    <x v="2"/>
    <s v="犢橋町"/>
    <s v="集合住宅"/>
    <s v="居間掃き出し窓から侵入（無施錠）"/>
    <x v="3"/>
    <x v="14"/>
    <m/>
  </r>
  <r>
    <n v="80"/>
    <s v="06月01日（水）"/>
    <s v="昼前"/>
    <x v="0"/>
    <s v="長沼原町"/>
    <s v="店舗駐車場"/>
    <s v="無施錠・窓開放"/>
    <x v="2"/>
    <x v="14"/>
    <m/>
  </r>
  <r>
    <n v="79"/>
    <s v="05月31日（火）"/>
    <s v="夕方"/>
    <x v="4"/>
    <s v="高洲３丁目"/>
    <s v="集合住宅"/>
    <s v="ヤマダ電機及び習志野警察署を名乗って電話をかけ、「あなたのカードで買い物をした人を逮捕した。カードがスキミングされているかもしれない」と嘘を言って被害者宅を訪れ、キャッシュカードの入った封筒をすり替えようとする。"/>
    <x v="0"/>
    <x v="14"/>
    <m/>
  </r>
  <r>
    <n v="78"/>
    <s v="05月30日（月）"/>
    <s v="朝"/>
    <x v="4"/>
    <s v="真砂２丁目"/>
    <s v="集合住宅"/>
    <s v="孫及びＪＲ職員を名乗って電話をかけ、カバンや携帯電話をなくして至急現金が必要だと嘘を言って駅近くに呼び出し、孫の上司を名乗る者が現金をだまし取る。"/>
    <x v="0"/>
    <x v="14"/>
    <m/>
  </r>
  <r>
    <n v="77"/>
    <s v="05月30日（月）"/>
    <s v="昼過ぎ"/>
    <x v="0"/>
    <s v="宮野木町"/>
    <s v="ＡＴＭ"/>
    <s v="保健センターをかたり、医療費の還付があると言ってＡＴＭに誘導し、操作させて送金させる。"/>
    <x v="0"/>
    <x v="14"/>
    <m/>
  </r>
  <r>
    <n v="76"/>
    <s v="05月29日（日）"/>
    <s v="昼過ぎ"/>
    <x v="2"/>
    <s v="横戸町"/>
    <s v="戸建住宅"/>
    <s v="大手百貨店・警察官をかたり、クレジットカードが使用されているため、新しいカードに変える必要があると偽り、自宅を訪れキャッシュカードを騙し取る。"/>
    <x v="0"/>
    <x v="0"/>
    <m/>
  </r>
  <r>
    <n v="75"/>
    <s v="05月27日（金）"/>
    <s v="昼前"/>
    <x v="0"/>
    <s v="小中台町"/>
    <s v="集合住宅"/>
    <s v="区役所を名乗って電話をかけ、保険の過払い分の還付金があると嘘を言ってＡＴＭに誘導し、言うがままに操作させて被害者の口座から送金させる。"/>
    <x v="0"/>
    <x v="0"/>
    <m/>
  </r>
  <r>
    <n v="74"/>
    <s v="05月26日（木）28日（土）"/>
    <s v="夜のはじめ頃から朝までの間"/>
    <x v="3"/>
    <s v="小倉町"/>
    <s v="集合住宅駐車場"/>
    <s v="ドアの窓ガラスを割る（施錠）"/>
    <x v="2"/>
    <x v="0"/>
    <m/>
  </r>
  <r>
    <n v="73"/>
    <s v="05月26日（木）"/>
    <s v="昼前"/>
    <x v="2"/>
    <s v="花見川"/>
    <s v="商店街ＡＴＭ"/>
    <s v="区役所をかたり、還付金があると言ってＡＴＭに誘導し、操作させて送金させる。"/>
    <x v="0"/>
    <x v="0"/>
    <m/>
  </r>
  <r>
    <n v="72"/>
    <s v="05月25日（水）から26日（木）"/>
    <s v="夜間・深夜"/>
    <x v="2"/>
    <s v="横戸台"/>
    <s v="戸建住宅車庫"/>
    <s v="完全施錠中"/>
    <x v="1"/>
    <x v="0"/>
    <m/>
  </r>
  <r>
    <n v="71"/>
    <s v="05月25日（水）から26日（木）"/>
    <s v="夕方から朝までの間"/>
    <x v="3"/>
    <s v="千城台北１丁目"/>
    <s v="集合住宅駐車場"/>
    <s v="ドアの窓ガラスを割る（施錠）"/>
    <x v="2"/>
    <x v="0"/>
    <m/>
  </r>
  <r>
    <n v="70"/>
    <s v="05月25日（水）26日（木）"/>
    <s v="夕方から朝までの間"/>
    <x v="3"/>
    <s v="加曽利町"/>
    <s v="戸建住宅"/>
    <s v="窓ガラスを割る（施錠）"/>
    <x v="5"/>
    <x v="0"/>
    <m/>
  </r>
  <r>
    <n v="69"/>
    <s v="05月25日（水）"/>
    <s v="早朝"/>
    <x v="1"/>
    <s v="富士見１丁目"/>
    <s v="路上"/>
    <s v="無施錠"/>
    <x v="2"/>
    <x v="0"/>
    <m/>
  </r>
  <r>
    <n v="68"/>
    <s v="05月25日（水）"/>
    <s v="昼過ぎ"/>
    <x v="2"/>
    <s v="花園３丁目"/>
    <s v="路上"/>
    <s v="自転車の前かごから"/>
    <x v="6"/>
    <x v="0"/>
    <m/>
  </r>
  <r>
    <n v="67"/>
    <s v="05月25日（水）"/>
    <s v="夕方"/>
    <x v="0"/>
    <s v="宮野木町"/>
    <s v="戸建住宅"/>
    <s v="百貨店、警察官をかたり、自宅を訪れ、現金とキャッシュカードを騙し取る。"/>
    <x v="0"/>
    <x v="0"/>
    <m/>
  </r>
  <r>
    <n v="66"/>
    <s v="05月24日（火）"/>
    <s v="昼過ぎ"/>
    <x v="0"/>
    <s v="小仲台３丁目"/>
    <s v="集合住宅"/>
    <s v="ヨドバシカメラ及び千葉中央警察署を名乗る電話をかけ、「あなたのカードがスキミングに遭っている」と嘘を言って被害者宅を訪れ、キャッシュカード等が入った封筒をすり替えて盗み取る。"/>
    <x v="0"/>
    <x v="0"/>
    <m/>
  </r>
  <r>
    <n v="65"/>
    <s v="05月24日（火）"/>
    <s v="未明から朝にかけて"/>
    <x v="3"/>
    <s v="若松町"/>
    <s v="専用駐車場"/>
    <s v="荷台積載物を盗む"/>
    <x v="2"/>
    <x v="0"/>
    <m/>
  </r>
  <r>
    <n v="64"/>
    <s v="05月24日（火）"/>
    <s v="夜遅く"/>
    <x v="2"/>
    <s v="こてはし台１丁目"/>
    <s v="戸建住宅"/>
    <s v="大手百貨店・警察官をかたり、自宅を訪れ、キャッシュカードを騙し取る。"/>
    <x v="0"/>
    <x v="0"/>
    <m/>
  </r>
  <r>
    <n v="63"/>
    <s v="05月22日（日）から3日（月）"/>
    <s v="夕方から朝までの間"/>
    <x v="3"/>
    <s v="加曽利町"/>
    <s v="集合住宅駐車場"/>
    <s v="ドアの窓ガラスを割る（施錠）"/>
    <x v="2"/>
    <x v="0"/>
    <m/>
  </r>
  <r>
    <n v="62"/>
    <s v="05月22日（日）"/>
    <s v="夜のはじめ頃"/>
    <x v="0"/>
    <s v="小深町"/>
    <s v="店舗駐車場"/>
    <s v="自転車の前かごから"/>
    <x v="2"/>
    <x v="0"/>
    <m/>
  </r>
  <r>
    <n v="61"/>
    <s v="05月22日（日）"/>
    <s v="未明"/>
    <x v="4"/>
    <s v="新港"/>
    <s v="会社敷地内"/>
    <s v="無施錠"/>
    <x v="1"/>
    <x v="0"/>
    <m/>
  </r>
  <r>
    <n v="60"/>
    <s v="05月22日（日）"/>
    <s v="昼前"/>
    <x v="1"/>
    <s v="末広３丁目"/>
    <s v="路上"/>
    <s v="無施錠"/>
    <x v="2"/>
    <x v="0"/>
    <m/>
  </r>
  <r>
    <n v="59"/>
    <s v="05月22日（日）"/>
    <s v="昼前"/>
    <x v="1"/>
    <s v="新宿２丁目"/>
    <s v="路上"/>
    <s v="無施錠"/>
    <x v="2"/>
    <x v="0"/>
    <m/>
  </r>
  <r>
    <n v="58"/>
    <s v="05月22日（日）"/>
    <s v="昼過ぎ"/>
    <x v="1"/>
    <s v="千葉寺町"/>
    <s v="月極駐車場内"/>
    <s v="無施錠"/>
    <x v="2"/>
    <x v="0"/>
    <m/>
  </r>
  <r>
    <n v="57"/>
    <s v="05月22日（日）"/>
    <s v="深夜"/>
    <x v="1"/>
    <s v="大巌寺町"/>
    <s v="集合住宅駐車場"/>
    <s v="ドアの窓ガラスを割る（施錠）"/>
    <x v="2"/>
    <x v="0"/>
    <m/>
  </r>
  <r>
    <n v="56"/>
    <s v="05月20日（金）から21日（土）"/>
    <s v="夜遅くから未明までの間"/>
    <x v="3"/>
    <s v="殿台町"/>
    <s v="戸建住宅駐車場"/>
    <s v="完全施錠"/>
    <x v="1"/>
    <x v="0"/>
    <m/>
  </r>
  <r>
    <n v="55"/>
    <s v="05月20日（金）"/>
    <s v="夜遅く"/>
    <x v="2"/>
    <s v="南花園２丁目"/>
    <s v="路上"/>
    <s v="ドアの窓ガラスを割る（施錠）"/>
    <x v="2"/>
    <x v="0"/>
    <m/>
  </r>
  <r>
    <n v="54"/>
    <s v="05月20日（金）"/>
    <s v="昼間"/>
    <x v="0"/>
    <s v="穴川町"/>
    <s v="歩道上"/>
    <s v="自転車の前かごから"/>
    <x v="2"/>
    <x v="0"/>
    <m/>
  </r>
  <r>
    <n v="53"/>
    <s v="05月19日（木）"/>
    <s v="夕方"/>
    <x v="0"/>
    <s v="園生町"/>
    <s v="集合住宅"/>
    <s v="百貨店、警察官をかたり、キャッシュカードを騙し取る。"/>
    <x v="0"/>
    <x v="0"/>
    <m/>
  </r>
  <r>
    <n v="52"/>
    <s v="05月19日（木）"/>
    <s v="未明"/>
    <x v="2"/>
    <s v="大日町"/>
    <s v="コンビニエンスストア駐車場"/>
    <s v="エンジンをかけたまま駐車（無施錠）"/>
    <x v="1"/>
    <x v="0"/>
    <m/>
  </r>
  <r>
    <n v="51"/>
    <s v="05月19日（木）"/>
    <s v="昼前"/>
    <x v="2"/>
    <s v="天戸町"/>
    <s v="銀行ＡＴＭ"/>
    <s v="区役所をかたり、還付金があると偽り、ＡＴＭを操作させ、お金を振り込ませる。"/>
    <x v="0"/>
    <x v="0"/>
    <m/>
  </r>
  <r>
    <n v="50"/>
    <s v="05月18日（水）から20日（金）"/>
    <s v="不明"/>
    <x v="0"/>
    <s v="天台２丁目"/>
    <s v="戸建住宅"/>
    <s v="息子をかたり、口座が凍結されて支払いができないからお金が必要だと言って、自宅に来た息子の知人をかたる男が３日に分けて現金をだまし取る。"/>
    <x v="0"/>
    <x v="0"/>
    <m/>
  </r>
  <r>
    <n v="49"/>
    <s v="05月18日（水）から19日（木）"/>
    <s v="夜遅くから明け方まで"/>
    <x v="3"/>
    <s v="みつわ台１丁目"/>
    <s v="戸建住宅駐車場"/>
    <s v="完全施錠"/>
    <x v="1"/>
    <x v="0"/>
    <m/>
  </r>
  <r>
    <n v="48"/>
    <s v="05月17日（火）"/>
    <s v="夕方"/>
    <x v="0"/>
    <s v="小仲台４丁目"/>
    <s v="集合住宅"/>
    <s v="ヨドバシカメラ及び千葉中央警察署を名乗って電話をかけ、「あなたのカードがスキミングにあっている。カードを封印する必要がある」と嘘を言って被害者宅を訪問し、封筒に入れたキャッシュカード、クレジットカード、通帳をすり替えて盗み取る。"/>
    <x v="0"/>
    <x v="0"/>
    <m/>
  </r>
  <r>
    <n v="47"/>
    <s v="05月16日（月）から17日（火）"/>
    <s v="昼間・夜間"/>
    <x v="2"/>
    <s v="柏井４丁目"/>
    <s v="集合住宅駐車場"/>
    <s v="ドアの窓ガラスを割り、トランクを解除する（施錠）　（未遂）"/>
    <x v="2"/>
    <x v="0"/>
    <m/>
  </r>
  <r>
    <n v="46"/>
    <s v="05月16日（月）"/>
    <s v="夜のはじめ頃"/>
    <x v="0"/>
    <s v="小仲台４丁目"/>
    <s v="集合住宅"/>
    <s v="ヨドバシカメラ及び中央警察署を名乗って電話をかけ、「あなたのカードが不正に利用されている。今後不正利用されないために保管する必要がある」と嘘を言って被害者宅を訪問し、封筒に入れたキャッシュカード、クレジットカード、通帳をすり替えて盗み取る。"/>
    <x v="0"/>
    <x v="0"/>
    <m/>
  </r>
  <r>
    <n v="45"/>
    <s v="05月13日（金）"/>
    <s v="昼前"/>
    <x v="4"/>
    <s v="幸町２丁目"/>
    <s v="集合住宅"/>
    <s v="息子及びＪＲ遺失センターを名乗って電話をかけ、カバンと財布をなくしてカードを止めたことで至急現金が必要と嘘を言い、息子の部下を名乗る者が被害者宅を訪れ現金をだまし取る。"/>
    <x v="0"/>
    <x v="0"/>
    <m/>
  </r>
  <r>
    <n v="44"/>
    <s v="05月12日（木）"/>
    <s v="昼前"/>
    <x v="0"/>
    <s v="小中台町"/>
    <s v="集合住宅"/>
    <s v="市役所及び銀行を名乗って電話をかけ、介護保険料の返金手続きをＡＴＭでできると嘘を言ってＡＴＭに誘導し、言うがままに操作させて送金させる。"/>
    <x v="0"/>
    <x v="0"/>
    <m/>
  </r>
  <r>
    <n v="43"/>
    <s v="05月12日（木）"/>
    <s v="昼前"/>
    <x v="4"/>
    <s v="幕張西１丁目"/>
    <s v="戸建住宅"/>
    <s v="息子及び遺失物センターを名乗って電話をかけ、カバンと財布をなくして現金が至急必要と嘘を言い、息子の部下を名乗る者が被害者宅を訪れ現金をだまし取る。"/>
    <x v="0"/>
    <x v="0"/>
    <m/>
  </r>
  <r>
    <n v="42"/>
    <s v="05月12日（木）"/>
    <s v="昼前"/>
    <x v="4"/>
    <s v="幸町２丁目"/>
    <s v="集合住宅"/>
    <s v="何者かを名乗って電話をかけ、カードが不正に使われていると嘘を言い、被害者宅を訪れキャッシュカードの入った封筒をすり替えて盗み取る。"/>
    <x v="0"/>
    <x v="0"/>
    <m/>
  </r>
  <r>
    <n v="41"/>
    <s v="05月12日（木）"/>
    <s v="昼前から夕方"/>
    <x v="3"/>
    <s v="みつわ台3丁目"/>
    <s v="路上"/>
    <s v="親族をかたり、現金が至急必要と偽り現金を受け取る。"/>
    <x v="0"/>
    <x v="0"/>
    <m/>
  </r>
  <r>
    <n v="40"/>
    <s v="05月11日（水）"/>
    <s v="昼過ぎ"/>
    <x v="4"/>
    <s v="高洲"/>
    <s v="集合住宅"/>
    <s v="息子及びＪＲ職員を名乗って電話をかけ、カバンや携帯電話をなくしたと嘘を言い、息子の部下を名乗る者が被害者の自宅を訪れ現金をだまし取る。"/>
    <x v="0"/>
    <x v="0"/>
    <m/>
  </r>
  <r>
    <n v="39"/>
    <s v="05月11日（水）"/>
    <s v="昼間"/>
    <x v="0"/>
    <s v="あやめ台"/>
    <s v="集合住宅駐車場"/>
    <s v="不明（無施錠で駐車している時間がある）"/>
    <x v="2"/>
    <x v="0"/>
    <m/>
  </r>
  <r>
    <n v="38"/>
    <s v="05月09日（月）"/>
    <s v="昼前"/>
    <x v="3"/>
    <s v="桜木２丁目"/>
    <s v="戸建住宅"/>
    <s v="トイレの格子を外す（無施錠）"/>
    <x v="3"/>
    <x v="0"/>
    <m/>
  </r>
  <r>
    <n v="37"/>
    <s v="05月01日（日）から02日（月）"/>
    <s v="不明"/>
    <x v="3"/>
    <s v="桜木２丁目"/>
    <s v="戸建住宅駐車場"/>
    <s v="完全施錠中"/>
    <x v="1"/>
    <x v="0"/>
    <m/>
  </r>
  <r>
    <n v="36"/>
    <s v="05月01日（日）から02日（月）"/>
    <s v="不明"/>
    <x v="0"/>
    <s v="萩台町"/>
    <s v="戸建住宅車庫"/>
    <s v="完全施錠中"/>
    <x v="1"/>
    <x v="0"/>
    <m/>
  </r>
  <r>
    <n v="35"/>
    <s v="04月03日(日)"/>
    <s v="夜遅く"/>
    <x v="5"/>
    <s v="古市場町"/>
    <s v="集合住宅駐車場"/>
    <s v="完全施錠中"/>
    <x v="1"/>
    <x v="0"/>
    <m/>
  </r>
  <r>
    <n v="34"/>
    <s v="04月30日（土）から01日（日）"/>
    <s v="不明"/>
    <x v="3"/>
    <s v="西都賀２丁目"/>
    <s v="戸建住宅"/>
    <s v="無施錠箇所から侵入"/>
    <x v="3"/>
    <x v="0"/>
    <m/>
  </r>
  <r>
    <n v="33"/>
    <s v="04月30日（土）から01日（日）"/>
    <s v="不明"/>
    <x v="0"/>
    <s v="小深町"/>
    <s v="駐車場"/>
    <s v="ドアの窓ガラスを割る（施錠）"/>
    <x v="2"/>
    <x v="0"/>
    <m/>
  </r>
  <r>
    <n v="32"/>
    <s v="04月30日（土）から01日（日）"/>
    <s v="夜遅くから朝にかけて"/>
    <x v="3"/>
    <s v="都賀５丁目"/>
    <s v="集合住宅駐車場"/>
    <s v="ドアの窓ガラスを割る（施錠）"/>
    <x v="2"/>
    <x v="0"/>
    <m/>
  </r>
  <r>
    <n v="31"/>
    <s v="04月30日（土）01日（日）"/>
    <s v="夜遅く"/>
    <x v="3"/>
    <s v="西都賀４丁目"/>
    <s v="集合住宅駐車場"/>
    <s v="無施錠"/>
    <x v="2"/>
    <x v="0"/>
    <m/>
  </r>
  <r>
    <n v="30"/>
    <s v="04月30日（土）"/>
    <s v="昼過ぎ"/>
    <x v="2"/>
    <s v="作新台８丁目"/>
    <s v="路上"/>
    <s v="自転車の前かごから"/>
    <x v="2"/>
    <x v="0"/>
    <m/>
  </r>
  <r>
    <n v="29"/>
    <s v="04月29日（金）から30日（土）"/>
    <s v="不明"/>
    <x v="2"/>
    <s v="こてはし台１丁目"/>
    <s v="戸建住宅車庫"/>
    <s v="完全施錠中"/>
    <x v="1"/>
    <x v="0"/>
    <m/>
  </r>
  <r>
    <n v="28"/>
    <s v="04月28日（木）から29日（金）"/>
    <s v="不明"/>
    <x v="0"/>
    <s v="園生町"/>
    <s v="戸建住宅車庫"/>
    <s v="完全施錠中"/>
    <x v="1"/>
    <x v="0"/>
    <m/>
  </r>
  <r>
    <n v="27"/>
    <s v="04月28日（木）"/>
    <s v="昼前"/>
    <x v="4"/>
    <s v="磯辺１丁目"/>
    <s v="戸建住宅"/>
    <s v="孫及びＪＲ職員を名乗ってかばんをなくしたという電話をかけ、孫の同僚を名乗る者が自宅を訪れ現金をだまし取った。"/>
    <x v="0"/>
    <x v="0"/>
    <m/>
  </r>
  <r>
    <n v="26"/>
    <s v="04月27日（水）"/>
    <s v="朝から昼過ぎ"/>
    <x v="3"/>
    <s v="桜木北１丁目"/>
    <s v="路上"/>
    <s v="息子を騙り、路上にて、会社の取引金として現金を受け取る。"/>
    <x v="0"/>
    <x v="0"/>
    <m/>
  </r>
  <r>
    <n v="25"/>
    <s v="04月27日（水）"/>
    <s v="未明から明け方にかけて"/>
    <x v="3"/>
    <s v="若松町"/>
    <s v="戸建住宅"/>
    <s v="無施錠"/>
    <x v="5"/>
    <x v="0"/>
    <m/>
  </r>
  <r>
    <n v="24"/>
    <s v="04月26日（火）から27日（水）"/>
    <s v="不明"/>
    <x v="3"/>
    <s v="中田町"/>
    <s v="会社倉庫内"/>
    <s v="駐車中の車両を盗む（施錠）"/>
    <x v="1"/>
    <x v="0"/>
    <m/>
  </r>
  <r>
    <n v="23"/>
    <s v="04月26日（火）"/>
    <s v="昼過ぎ"/>
    <x v="0"/>
    <s v="柏台"/>
    <s v="集合住宅"/>
    <s v="息子をかたり、仕事の取引で使うお金をなくしたといって自宅を訪れ現金をだまし取る。"/>
    <x v="0"/>
    <x v="0"/>
    <m/>
  </r>
  <r>
    <n v="22"/>
    <s v="04月25日（月）"/>
    <s v="昼前"/>
    <x v="4"/>
    <s v="打瀬２丁目"/>
    <s v="集合住宅"/>
    <s v="被害者のいとこ及びＪＲ職員をかたって電話をかけ、スマホとカードをなくしてお金が払えないので用立ててほしいと言い、いとこの会社の後輩を名乗る者が自宅を訪れ現金をだまし取った。"/>
    <x v="0"/>
    <x v="0"/>
    <m/>
  </r>
  <r>
    <n v="21"/>
    <s v="04月23日（土）から24日（日）"/>
    <s v="未明"/>
    <x v="3"/>
    <s v="大宮町"/>
    <s v="戸建住宅駐車場"/>
    <s v="窓ガラスを割る（施錠）"/>
    <x v="2"/>
    <x v="0"/>
    <m/>
  </r>
  <r>
    <n v="20"/>
    <s v="04月22日（金）"/>
    <s v="夕方"/>
    <x v="1"/>
    <s v="中央１丁目"/>
    <s v="月極駐車場"/>
    <s v="完全施錠"/>
    <x v="1"/>
    <x v="0"/>
    <m/>
  </r>
  <r>
    <n v="19"/>
    <s v="04月21日（木）"/>
    <s v="昼過ぎ"/>
    <x v="4"/>
    <s v="幸町２丁目"/>
    <s v="集合住宅"/>
    <s v="千葉中央警察署を名乗って電話をかけ、カードを利用停止する必要があると言って自宅を訪れ、キャッシュカードが入った封筒をすり替えて盗み取った。"/>
    <x v="0"/>
    <x v="0"/>
    <m/>
  </r>
  <r>
    <n v="18"/>
    <s v="04月21日（木）"/>
    <s v="昼前"/>
    <x v="5"/>
    <s v="大椎町"/>
    <s v="戸建住宅"/>
    <s v="息子をかたり、鞄をなくして銀行に納める現金が必要と言って自宅を訪れ、お金を騙し取る。"/>
    <x v="0"/>
    <x v="0"/>
    <m/>
  </r>
  <r>
    <n v="17"/>
    <s v="04月20日（水）"/>
    <s v="夕方"/>
    <x v="4"/>
    <s v="真砂５丁目"/>
    <s v="戸建住宅"/>
    <s v="千葉中央警察署を名乗って電話をかけ、カードを証拠保全する必要があると言って自宅を訪れ、キャッシュカードが入った封筒をすり替えて盗み取った。"/>
    <x v="0"/>
    <x v="0"/>
    <m/>
  </r>
  <r>
    <n v="16"/>
    <s v="04月18日（月）から22日（金）"/>
    <s v="不明"/>
    <x v="3"/>
    <s v="中野町"/>
    <s v="戸建住宅敷地内"/>
    <s v="駐車中の車両を盗む（施錠）"/>
    <x v="1"/>
    <x v="0"/>
    <m/>
  </r>
  <r>
    <n v="15"/>
    <s v="04月18日（月）から19日（火）"/>
    <s v="不明"/>
    <x v="3"/>
    <s v="高品町"/>
    <s v="集合住宅駐車場"/>
    <s v="ドアの窓ガラスを割る（施錠）"/>
    <x v="2"/>
    <x v="0"/>
    <m/>
  </r>
  <r>
    <n v="14"/>
    <s v="04月17日（日）"/>
    <s v="不明"/>
    <x v="2"/>
    <s v="幕張本郷"/>
    <s v="集合住宅駐車場"/>
    <s v="ドアの窓ガラスを割る（施錠）"/>
    <x v="2"/>
    <x v="0"/>
    <m/>
  </r>
  <r>
    <n v="13"/>
    <s v="04月16日（土）"/>
    <s v="夜間"/>
    <x v="2"/>
    <s v="幕張町４丁目"/>
    <s v="集合住宅駐車場"/>
    <s v="ドアの窓ガラスを割る（施錠）"/>
    <x v="2"/>
    <x v="0"/>
    <m/>
  </r>
  <r>
    <n v="12"/>
    <s v="04月15日（金）"/>
    <s v="昼前"/>
    <x v="4"/>
    <s v="幸町２丁目"/>
    <s v="集合住宅"/>
    <s v="息子を装って電話をかけ、至急お金が必要になったがコロナかもしれないから直接会えないと言って、被害者が玄関外の袋に入れたキャッシュカードをだまし取った。"/>
    <x v="0"/>
    <x v="0"/>
    <m/>
  </r>
  <r>
    <n v="11"/>
    <s v="04月15日（金）"/>
    <s v="夕方"/>
    <x v="3"/>
    <s v="若松町"/>
    <s v="戸建住宅敷地内"/>
    <s v="役所職員をかたり、保険料金の払い戻しと偽り、キャシュカードを受け取る。"/>
    <x v="0"/>
    <x v="0"/>
    <m/>
  </r>
  <r>
    <n v="10"/>
    <s v="04月15日（金）"/>
    <s v="夕方"/>
    <x v="1"/>
    <s v="都町４丁目"/>
    <s v="会社駐車場"/>
    <s v="ドアの窓ガラスを割る（施錠）"/>
    <x v="2"/>
    <x v="0"/>
    <m/>
  </r>
  <r>
    <n v="9"/>
    <s v="04月14日（木）"/>
    <s v="昼過ぎ"/>
    <x v="3"/>
    <s v="桜木北３丁目"/>
    <s v="路上"/>
    <s v="市役所職員をかたり、保険の過払金の返金手続きのためにキャシュカードと通帳が必要と嘘を言い路上でキャシュカードと通帳を受け取る。"/>
    <x v="0"/>
    <x v="0"/>
    <m/>
  </r>
  <r>
    <n v="8"/>
    <s v="04月14日（木）"/>
    <s v="夕方"/>
    <x v="4"/>
    <s v="幕張西２丁目"/>
    <s v="集合住宅"/>
    <s v="ヤマダ電機及び習志野警察署を名乗って電話をかけ、あなたのカードで買い物をしようとした人がいたと言って被害者宅を訪れ、封筒に入れたキャッシュカードとクレジットカードをすり替えて盗み取った。"/>
    <x v="0"/>
    <x v="0"/>
    <m/>
  </r>
  <r>
    <n v="7"/>
    <s v="04月14日（木）"/>
    <s v="夜のはじめ頃"/>
    <x v="4"/>
    <s v="幕張西１丁目"/>
    <s v="戸建住宅"/>
    <s v="ヤマダ電機及び習志野警察をかたって電話をかけ、カードが不正に使われていると言ってキャッシュカードをだまし取った。"/>
    <x v="0"/>
    <x v="0"/>
    <m/>
  </r>
  <r>
    <n v="6"/>
    <s v="04月12日（火）"/>
    <s v="夜のはじめ頃"/>
    <x v="2"/>
    <s v="幕張町４丁目"/>
    <s v="戸建住宅"/>
    <s v="孫及び弁護士事務所職員をかたって電話をかけ、女性を妊娠させて示談金が必要と言い、現金をだまし取った。"/>
    <x v="0"/>
    <x v="0"/>
    <m/>
  </r>
  <r>
    <n v="5"/>
    <s v="04月11日（月）"/>
    <s v="昼過ぎ"/>
    <x v="3"/>
    <s v="みつわ台"/>
    <s v="路上"/>
    <s v="息子をかたり、会社の書類をなくしお金が必要と言って、路上で現金を受け取る。"/>
    <x v="0"/>
    <x v="0"/>
    <m/>
  </r>
  <r>
    <n v="4"/>
    <s v="04月06日（水）"/>
    <s v="深夜"/>
    <x v="5"/>
    <s v="あすみが丘東１丁目"/>
    <s v="戸建住宅駐車場"/>
    <s v="完全施錠"/>
    <x v="1"/>
    <x v="0"/>
    <m/>
  </r>
  <r>
    <n v="3"/>
    <s v="04月06日（水）"/>
    <s v="夜間"/>
    <x v="5"/>
    <s v="あすみが丘東１丁目"/>
    <s v="戸建住宅駐車場"/>
    <s v="完全施錠"/>
    <x v="1"/>
    <x v="0"/>
    <m/>
  </r>
  <r>
    <n v="2"/>
    <s v="04月05日（火）から06日（水）"/>
    <s v="昼過ぎから昼前にかけて"/>
    <x v="3"/>
    <s v="高品町"/>
    <s v="戸建住宅"/>
    <s v="厚生労働省職員・金融機関職員をかたり、医療費の還付があると言ってATMに誘導し、操作させて送金させる。"/>
    <x v="0"/>
    <x v="0"/>
    <m/>
  </r>
  <r>
    <n v="1"/>
    <s v="04月03日(日)"/>
    <s v="夕方から夜"/>
    <x v="3"/>
    <s v="東寺山町"/>
    <s v="集合住宅駐車場"/>
    <s v="完全施錠状態で駐車中の普通乗用自動車が盗難被害（施錠）"/>
    <x v="1"/>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51DFFBD-1C6C-4E5E-B2A7-2BA336320F3C}" name="ピボットテーブル1" cacheId="0"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location ref="A3:G10" firstHeaderRow="1" firstDataRow="2" firstDataCol="1" rowPageCount="1" colPageCount="1"/>
  <pivotFields count="10">
    <pivotField showAll="0"/>
    <pivotField multipleItemSelectionAllowed="1" showAll="0"/>
    <pivotField showAll="0"/>
    <pivotField axis="axisCol" showAll="0">
      <items count="8">
        <item x="0"/>
        <item x="2"/>
        <item x="3"/>
        <item x="1"/>
        <item x="4"/>
        <item x="5"/>
        <item m="1" x="6"/>
        <item t="default"/>
      </items>
    </pivotField>
    <pivotField showAll="0"/>
    <pivotField showAll="0"/>
    <pivotField showAll="0"/>
    <pivotField axis="axisRow" dataField="1" showAll="0">
      <items count="9">
        <item x="6"/>
        <item x="3"/>
        <item x="1"/>
        <item x="2"/>
        <item x="0"/>
        <item x="5"/>
        <item m="1" x="7"/>
        <item x="4"/>
        <item t="default"/>
      </items>
    </pivotField>
    <pivotField axis="axisPage" showAll="0">
      <items count="16">
        <item x="14"/>
        <item x="13"/>
        <item x="12"/>
        <item x="11"/>
        <item x="10"/>
        <item x="0"/>
        <item x="8"/>
        <item x="9"/>
        <item x="7"/>
        <item x="6"/>
        <item x="5"/>
        <item x="4"/>
        <item x="3"/>
        <item x="2"/>
        <item x="1"/>
        <item t="default"/>
      </items>
    </pivotField>
    <pivotField showAll="0"/>
  </pivotFields>
  <rowFields count="1">
    <field x="7"/>
  </rowFields>
  <rowItems count="6">
    <i>
      <x v="1"/>
    </i>
    <i>
      <x v="2"/>
    </i>
    <i>
      <x v="3"/>
    </i>
    <i>
      <x v="4"/>
    </i>
    <i>
      <x v="7"/>
    </i>
    <i t="grand">
      <x/>
    </i>
  </rowItems>
  <colFields count="1">
    <field x="3"/>
  </colFields>
  <colItems count="6">
    <i>
      <x/>
    </i>
    <i>
      <x v="1"/>
    </i>
    <i>
      <x v="2"/>
    </i>
    <i>
      <x v="3"/>
    </i>
    <i>
      <x v="4"/>
    </i>
    <i t="grand">
      <x/>
    </i>
  </colItems>
  <pageFields count="1">
    <pageField fld="8" item="14" hier="-1"/>
  </pageFields>
  <dataFields count="1">
    <dataField name="個数 / 手口"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D1D01-F4D6-454D-9786-4CA2F3A24F68}">
  <dimension ref="A1:G10"/>
  <sheetViews>
    <sheetView workbookViewId="0">
      <selection activeCell="K13" sqref="K12:K13"/>
    </sheetView>
  </sheetViews>
  <sheetFormatPr defaultRowHeight="13.5" x14ac:dyDescent="0.15"/>
  <cols>
    <col min="1" max="1" width="12.625" bestFit="1" customWidth="1"/>
    <col min="2" max="2" width="11.125" bestFit="1" customWidth="1"/>
    <col min="3" max="3" width="9.75" bestFit="1" customWidth="1"/>
    <col min="4" max="6" width="7.75" bestFit="1" customWidth="1"/>
    <col min="7" max="9" width="5.75" bestFit="1" customWidth="1"/>
  </cols>
  <sheetData>
    <row r="1" spans="1:7" x14ac:dyDescent="0.15">
      <c r="A1" s="21" t="s">
        <v>647</v>
      </c>
      <c r="B1" s="22">
        <v>772</v>
      </c>
    </row>
    <row r="3" spans="1:7" x14ac:dyDescent="0.15">
      <c r="A3" s="21" t="s">
        <v>568</v>
      </c>
      <c r="B3" s="21" t="s">
        <v>571</v>
      </c>
    </row>
    <row r="4" spans="1:7" x14ac:dyDescent="0.15">
      <c r="A4" s="21" t="s">
        <v>569</v>
      </c>
      <c r="B4" t="s">
        <v>11</v>
      </c>
      <c r="C4" t="s">
        <v>10</v>
      </c>
      <c r="D4" t="s">
        <v>12</v>
      </c>
      <c r="E4" t="s">
        <v>9</v>
      </c>
      <c r="F4" t="s">
        <v>14</v>
      </c>
      <c r="G4" t="s">
        <v>570</v>
      </c>
    </row>
    <row r="5" spans="1:7" x14ac:dyDescent="0.15">
      <c r="A5" s="22" t="s">
        <v>3</v>
      </c>
      <c r="B5" s="20">
        <v>1</v>
      </c>
      <c r="C5" s="20"/>
      <c r="D5" s="20"/>
      <c r="E5" s="20"/>
      <c r="F5" s="20">
        <v>3</v>
      </c>
      <c r="G5" s="20">
        <v>4</v>
      </c>
    </row>
    <row r="6" spans="1:7" x14ac:dyDescent="0.15">
      <c r="A6" s="22" t="s">
        <v>4</v>
      </c>
      <c r="B6" s="20">
        <v>1</v>
      </c>
      <c r="C6" s="20">
        <v>3</v>
      </c>
      <c r="D6" s="20"/>
      <c r="E6" s="20">
        <v>1</v>
      </c>
      <c r="F6" s="20"/>
      <c r="G6" s="20">
        <v>5</v>
      </c>
    </row>
    <row r="7" spans="1:7" x14ac:dyDescent="0.15">
      <c r="A7" s="22" t="s">
        <v>2</v>
      </c>
      <c r="B7" s="20">
        <v>5</v>
      </c>
      <c r="C7" s="20"/>
      <c r="D7" s="20">
        <v>1</v>
      </c>
      <c r="E7" s="20">
        <v>6</v>
      </c>
      <c r="F7" s="20">
        <v>1</v>
      </c>
      <c r="G7" s="20">
        <v>13</v>
      </c>
    </row>
    <row r="8" spans="1:7" x14ac:dyDescent="0.15">
      <c r="A8" s="22" t="s">
        <v>7</v>
      </c>
      <c r="B8" s="20">
        <v>5</v>
      </c>
      <c r="C8" s="20">
        <v>7</v>
      </c>
      <c r="D8" s="20"/>
      <c r="E8" s="20">
        <v>9</v>
      </c>
      <c r="F8" s="20">
        <v>4</v>
      </c>
      <c r="G8" s="20">
        <v>25</v>
      </c>
    </row>
    <row r="9" spans="1:7" x14ac:dyDescent="0.15">
      <c r="A9" s="22" t="s">
        <v>8</v>
      </c>
      <c r="B9" s="20"/>
      <c r="C9" s="20"/>
      <c r="D9" s="20"/>
      <c r="E9" s="20">
        <v>1</v>
      </c>
      <c r="F9" s="20"/>
      <c r="G9" s="20">
        <v>1</v>
      </c>
    </row>
    <row r="10" spans="1:7" x14ac:dyDescent="0.15">
      <c r="A10" s="22" t="s">
        <v>570</v>
      </c>
      <c r="B10" s="20">
        <v>12</v>
      </c>
      <c r="C10" s="20">
        <v>10</v>
      </c>
      <c r="D10" s="20">
        <v>1</v>
      </c>
      <c r="E10" s="20">
        <v>17</v>
      </c>
      <c r="F10" s="20">
        <v>8</v>
      </c>
      <c r="G10" s="20">
        <v>48</v>
      </c>
    </row>
  </sheetData>
  <phoneticPr fontId="2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32"/>
  <sheetViews>
    <sheetView tabSelected="1" view="pageBreakPreview" zoomScale="85" zoomScaleNormal="100" zoomScaleSheetLayoutView="85" workbookViewId="0">
      <pane ySplit="2" topLeftCell="A3" activePane="bottomLeft" state="frozen"/>
      <selection pane="bottomLeft" activeCell="G47" sqref="G47"/>
    </sheetView>
  </sheetViews>
  <sheetFormatPr defaultRowHeight="13.5" x14ac:dyDescent="0.15"/>
  <cols>
    <col min="1" max="1" width="4.625" style="2" customWidth="1"/>
    <col min="2" max="2" width="23.75" style="2" customWidth="1"/>
    <col min="3" max="3" width="18.25" style="2" customWidth="1"/>
    <col min="4" max="4" width="8.5" style="2" customWidth="1"/>
    <col min="5" max="5" width="17.25" style="2" customWidth="1"/>
    <col min="6" max="6" width="15.75" style="2" customWidth="1"/>
    <col min="7" max="7" width="62.625" style="2" customWidth="1"/>
    <col min="8" max="8" width="13.875" style="2" customWidth="1"/>
    <col min="9" max="9" width="6.25" style="2" customWidth="1"/>
    <col min="10" max="10" width="9.25" style="2" customWidth="1"/>
    <col min="11" max="12" width="9.625" style="2" customWidth="1"/>
    <col min="13" max="16384" width="9" style="2"/>
  </cols>
  <sheetData>
    <row r="1" spans="1:10" ht="17.25" x14ac:dyDescent="0.15">
      <c r="A1" s="6"/>
      <c r="B1" s="10" t="s">
        <v>259</v>
      </c>
      <c r="C1" s="18"/>
      <c r="D1" s="11" t="s">
        <v>258</v>
      </c>
      <c r="E1" s="9"/>
      <c r="F1" s="9"/>
      <c r="G1" s="9"/>
      <c r="H1" s="16"/>
    </row>
    <row r="2" spans="1:10" ht="27" x14ac:dyDescent="0.15">
      <c r="A2" s="12" t="s">
        <v>1</v>
      </c>
      <c r="B2" s="12" t="s">
        <v>62</v>
      </c>
      <c r="C2" s="13" t="s">
        <v>61</v>
      </c>
      <c r="D2" s="12" t="s">
        <v>60</v>
      </c>
      <c r="E2" s="13" t="s">
        <v>260</v>
      </c>
      <c r="F2" s="13" t="s">
        <v>261</v>
      </c>
      <c r="G2" s="12" t="s">
        <v>0</v>
      </c>
      <c r="H2" s="12" t="s">
        <v>17</v>
      </c>
      <c r="I2" s="17" t="s">
        <v>350</v>
      </c>
      <c r="J2" s="17" t="s">
        <v>454</v>
      </c>
    </row>
    <row r="3" spans="1:10" s="15" customFormat="1" x14ac:dyDescent="0.15">
      <c r="A3" s="8">
        <v>430</v>
      </c>
      <c r="B3" s="7" t="s">
        <v>1429</v>
      </c>
      <c r="C3" s="14" t="s">
        <v>1343</v>
      </c>
      <c r="D3" s="7" t="s">
        <v>1333</v>
      </c>
      <c r="E3" s="14" t="s">
        <v>1437</v>
      </c>
      <c r="F3" s="14" t="s">
        <v>1302</v>
      </c>
      <c r="G3" s="7" t="s">
        <v>1438</v>
      </c>
      <c r="H3" s="7" t="s">
        <v>1313</v>
      </c>
      <c r="I3" s="7"/>
      <c r="J3" s="19">
        <v>45026</v>
      </c>
    </row>
    <row r="4" spans="1:10" s="15" customFormat="1" ht="40.5" x14ac:dyDescent="0.15">
      <c r="A4" s="8">
        <v>429</v>
      </c>
      <c r="B4" s="7" t="s">
        <v>1439</v>
      </c>
      <c r="C4" s="14" t="s">
        <v>1419</v>
      </c>
      <c r="D4" s="7" t="s">
        <v>1305</v>
      </c>
      <c r="E4" s="14" t="s">
        <v>1435</v>
      </c>
      <c r="F4" s="14" t="s">
        <v>1311</v>
      </c>
      <c r="G4" s="7" t="s">
        <v>1436</v>
      </c>
      <c r="H4" s="7" t="s">
        <v>1313</v>
      </c>
      <c r="I4" s="7">
        <v>772</v>
      </c>
      <c r="J4" s="19">
        <v>45026</v>
      </c>
    </row>
    <row r="5" spans="1:10" s="15" customFormat="1" x14ac:dyDescent="0.15">
      <c r="A5" s="8">
        <v>428</v>
      </c>
      <c r="B5" s="7" t="s">
        <v>1432</v>
      </c>
      <c r="C5" s="14" t="s">
        <v>1376</v>
      </c>
      <c r="D5" s="7" t="s">
        <v>1333</v>
      </c>
      <c r="E5" s="14" t="s">
        <v>1433</v>
      </c>
      <c r="F5" s="14" t="s">
        <v>1340</v>
      </c>
      <c r="G5" s="7" t="s">
        <v>1434</v>
      </c>
      <c r="H5" s="7" t="s">
        <v>1342</v>
      </c>
      <c r="I5" s="7"/>
      <c r="J5" s="19">
        <v>45026</v>
      </c>
    </row>
    <row r="6" spans="1:10" s="15" customFormat="1" x14ac:dyDescent="0.15">
      <c r="A6" s="8">
        <v>427</v>
      </c>
      <c r="B6" s="7" t="s">
        <v>1429</v>
      </c>
      <c r="C6" s="14" t="s">
        <v>1322</v>
      </c>
      <c r="D6" s="7" t="s">
        <v>1287</v>
      </c>
      <c r="E6" s="14" t="s">
        <v>1430</v>
      </c>
      <c r="F6" s="14" t="s">
        <v>1394</v>
      </c>
      <c r="G6" s="7" t="s">
        <v>1431</v>
      </c>
      <c r="H6" s="7" t="s">
        <v>1342</v>
      </c>
      <c r="I6" s="7"/>
      <c r="J6" s="19">
        <v>45026</v>
      </c>
    </row>
    <row r="7" spans="1:10" s="15" customFormat="1" ht="40.5" x14ac:dyDescent="0.15">
      <c r="A7" s="8">
        <v>426</v>
      </c>
      <c r="B7" s="7" t="s">
        <v>1425</v>
      </c>
      <c r="C7" s="14" t="s">
        <v>1349</v>
      </c>
      <c r="D7" s="7" t="s">
        <v>1333</v>
      </c>
      <c r="E7" s="14" t="s">
        <v>1428</v>
      </c>
      <c r="F7" s="14" t="s">
        <v>1426</v>
      </c>
      <c r="G7" s="7" t="s">
        <v>1427</v>
      </c>
      <c r="H7" s="7" t="s">
        <v>1313</v>
      </c>
      <c r="I7" s="7">
        <v>772</v>
      </c>
      <c r="J7" s="19">
        <v>45026</v>
      </c>
    </row>
    <row r="8" spans="1:10" s="15" customFormat="1" x14ac:dyDescent="0.15">
      <c r="A8" s="8">
        <v>425</v>
      </c>
      <c r="B8" s="7" t="s">
        <v>1423</v>
      </c>
      <c r="C8" s="14" t="s">
        <v>1424</v>
      </c>
      <c r="D8" s="7" t="s">
        <v>1333</v>
      </c>
      <c r="E8" s="14" t="s">
        <v>1334</v>
      </c>
      <c r="F8" s="14" t="s">
        <v>1388</v>
      </c>
      <c r="G8" s="7" t="s">
        <v>1375</v>
      </c>
      <c r="H8" s="7" t="s">
        <v>1320</v>
      </c>
      <c r="I8" s="7">
        <v>772</v>
      </c>
      <c r="J8" s="19">
        <v>45026</v>
      </c>
    </row>
    <row r="9" spans="1:10" s="15" customFormat="1" x14ac:dyDescent="0.15">
      <c r="A9" s="8">
        <v>424</v>
      </c>
      <c r="B9" s="7" t="s">
        <v>1418</v>
      </c>
      <c r="C9" s="14" t="s">
        <v>1419</v>
      </c>
      <c r="D9" s="7" t="s">
        <v>1420</v>
      </c>
      <c r="E9" s="14" t="s">
        <v>1421</v>
      </c>
      <c r="F9" s="14" t="s">
        <v>1307</v>
      </c>
      <c r="G9" s="7" t="s">
        <v>1422</v>
      </c>
      <c r="H9" s="7" t="s">
        <v>1320</v>
      </c>
      <c r="I9" s="7">
        <v>772</v>
      </c>
      <c r="J9" s="19">
        <v>45026</v>
      </c>
    </row>
    <row r="10" spans="1:10" s="15" customFormat="1" ht="40.5" x14ac:dyDescent="0.15">
      <c r="A10" s="8">
        <v>423</v>
      </c>
      <c r="B10" s="7" t="s">
        <v>1415</v>
      </c>
      <c r="C10" s="14" t="s">
        <v>1315</v>
      </c>
      <c r="D10" s="7" t="s">
        <v>1333</v>
      </c>
      <c r="E10" s="14" t="s">
        <v>1416</v>
      </c>
      <c r="F10" s="14" t="s">
        <v>1302</v>
      </c>
      <c r="G10" s="7" t="s">
        <v>1417</v>
      </c>
      <c r="H10" s="7" t="s">
        <v>1313</v>
      </c>
      <c r="I10" s="7">
        <v>772</v>
      </c>
      <c r="J10" s="19">
        <v>45026</v>
      </c>
    </row>
    <row r="11" spans="1:10" s="15" customFormat="1" ht="40.5" x14ac:dyDescent="0.15">
      <c r="A11" s="8">
        <v>422</v>
      </c>
      <c r="B11" s="7" t="s">
        <v>1411</v>
      </c>
      <c r="C11" s="14" t="s">
        <v>1391</v>
      </c>
      <c r="D11" s="7" t="s">
        <v>1305</v>
      </c>
      <c r="E11" s="14" t="s">
        <v>1412</v>
      </c>
      <c r="F11" s="14" t="s">
        <v>1413</v>
      </c>
      <c r="G11" s="7" t="s">
        <v>1414</v>
      </c>
      <c r="H11" s="7" t="s">
        <v>1313</v>
      </c>
      <c r="I11" s="7">
        <v>772</v>
      </c>
      <c r="J11" s="19">
        <v>45026</v>
      </c>
    </row>
    <row r="12" spans="1:10" s="15" customFormat="1" x14ac:dyDescent="0.15">
      <c r="A12" s="8">
        <v>421</v>
      </c>
      <c r="B12" s="7" t="s">
        <v>1408</v>
      </c>
      <c r="C12" s="14" t="s">
        <v>1376</v>
      </c>
      <c r="D12" s="7" t="s">
        <v>1305</v>
      </c>
      <c r="E12" s="14" t="s">
        <v>1316</v>
      </c>
      <c r="F12" s="14" t="s">
        <v>1409</v>
      </c>
      <c r="G12" s="7" t="s">
        <v>1410</v>
      </c>
      <c r="H12" s="7" t="s">
        <v>1320</v>
      </c>
      <c r="I12" s="7">
        <v>772</v>
      </c>
      <c r="J12" s="19">
        <v>45026</v>
      </c>
    </row>
    <row r="13" spans="1:10" s="15" customFormat="1" ht="27" x14ac:dyDescent="0.15">
      <c r="A13" s="8">
        <v>420</v>
      </c>
      <c r="B13" s="7" t="s">
        <v>1405</v>
      </c>
      <c r="C13" s="14" t="s">
        <v>1322</v>
      </c>
      <c r="D13" s="7" t="s">
        <v>1287</v>
      </c>
      <c r="E13" s="14" t="s">
        <v>1406</v>
      </c>
      <c r="F13" s="14" t="s">
        <v>1294</v>
      </c>
      <c r="G13" s="7" t="s">
        <v>1407</v>
      </c>
      <c r="H13" s="7" t="s">
        <v>1313</v>
      </c>
      <c r="I13" s="7">
        <v>772</v>
      </c>
      <c r="J13" s="19">
        <v>45026</v>
      </c>
    </row>
    <row r="14" spans="1:10" s="15" customFormat="1" x14ac:dyDescent="0.15">
      <c r="A14" s="8">
        <v>419</v>
      </c>
      <c r="B14" s="7" t="s">
        <v>1402</v>
      </c>
      <c r="C14" s="14" t="s">
        <v>1322</v>
      </c>
      <c r="D14" s="7" t="s">
        <v>1299</v>
      </c>
      <c r="E14" s="14" t="s">
        <v>1403</v>
      </c>
      <c r="F14" s="14" t="s">
        <v>1335</v>
      </c>
      <c r="G14" s="7" t="s">
        <v>1404</v>
      </c>
      <c r="H14" s="7" t="s">
        <v>1320</v>
      </c>
      <c r="I14" s="7">
        <v>772</v>
      </c>
      <c r="J14" s="19">
        <v>45026</v>
      </c>
    </row>
    <row r="15" spans="1:10" s="15" customFormat="1" x14ac:dyDescent="0.15">
      <c r="A15" s="8">
        <v>418</v>
      </c>
      <c r="B15" s="7" t="s">
        <v>1398</v>
      </c>
      <c r="C15" s="14" t="s">
        <v>1376</v>
      </c>
      <c r="D15" s="7" t="s">
        <v>1305</v>
      </c>
      <c r="E15" s="14" t="s">
        <v>1399</v>
      </c>
      <c r="F15" s="14" t="s">
        <v>1400</v>
      </c>
      <c r="G15" s="7" t="s">
        <v>1401</v>
      </c>
      <c r="H15" s="7" t="s">
        <v>1342</v>
      </c>
      <c r="I15" s="7">
        <v>772</v>
      </c>
      <c r="J15" s="19">
        <v>45026</v>
      </c>
    </row>
    <row r="16" spans="1:10" s="15" customFormat="1" ht="27" x14ac:dyDescent="0.15">
      <c r="A16" s="8">
        <v>417</v>
      </c>
      <c r="B16" s="7" t="s">
        <v>1396</v>
      </c>
      <c r="C16" s="14" t="s">
        <v>1376</v>
      </c>
      <c r="D16" s="7" t="s">
        <v>1305</v>
      </c>
      <c r="E16" s="14" t="s">
        <v>1323</v>
      </c>
      <c r="F16" s="14" t="s">
        <v>1311</v>
      </c>
      <c r="G16" s="7" t="s">
        <v>1397</v>
      </c>
      <c r="H16" s="7" t="s">
        <v>1313</v>
      </c>
      <c r="I16" s="7">
        <v>772</v>
      </c>
      <c r="J16" s="19">
        <v>45026</v>
      </c>
    </row>
    <row r="17" spans="1:10" s="15" customFormat="1" x14ac:dyDescent="0.15">
      <c r="A17" s="8">
        <v>416</v>
      </c>
      <c r="B17" s="7" t="s">
        <v>1372</v>
      </c>
      <c r="C17" s="14" t="s">
        <v>1322</v>
      </c>
      <c r="D17" s="7" t="s">
        <v>1333</v>
      </c>
      <c r="E17" s="14" t="s">
        <v>1374</v>
      </c>
      <c r="F17" s="14" t="s">
        <v>1394</v>
      </c>
      <c r="G17" s="7" t="s">
        <v>1395</v>
      </c>
      <c r="H17" s="7" t="s">
        <v>1320</v>
      </c>
      <c r="I17" s="7">
        <v>772</v>
      </c>
      <c r="J17" s="19">
        <v>45026</v>
      </c>
    </row>
    <row r="18" spans="1:10" s="15" customFormat="1" ht="27" x14ac:dyDescent="0.15">
      <c r="A18" s="8">
        <v>415</v>
      </c>
      <c r="B18" s="7" t="s">
        <v>1381</v>
      </c>
      <c r="C18" s="14" t="s">
        <v>1391</v>
      </c>
      <c r="D18" s="7" t="s">
        <v>1305</v>
      </c>
      <c r="E18" s="14" t="s">
        <v>1392</v>
      </c>
      <c r="F18" s="14" t="s">
        <v>1311</v>
      </c>
      <c r="G18" s="7" t="s">
        <v>1393</v>
      </c>
      <c r="H18" s="7" t="s">
        <v>1313</v>
      </c>
      <c r="I18" s="7">
        <v>772</v>
      </c>
      <c r="J18" s="19">
        <v>45026</v>
      </c>
    </row>
    <row r="19" spans="1:10" s="15" customFormat="1" x14ac:dyDescent="0.15">
      <c r="A19" s="8">
        <v>414</v>
      </c>
      <c r="B19" s="7" t="s">
        <v>1390</v>
      </c>
      <c r="C19" s="14" t="s">
        <v>1386</v>
      </c>
      <c r="D19" s="7" t="s">
        <v>1287</v>
      </c>
      <c r="E19" s="14" t="s">
        <v>1387</v>
      </c>
      <c r="F19" s="14" t="s">
        <v>1388</v>
      </c>
      <c r="G19" s="7" t="s">
        <v>1389</v>
      </c>
      <c r="H19" s="7" t="s">
        <v>1342</v>
      </c>
      <c r="I19" s="7">
        <v>772</v>
      </c>
      <c r="J19" s="19">
        <v>45026</v>
      </c>
    </row>
    <row r="20" spans="1:10" s="15" customFormat="1" ht="27" x14ac:dyDescent="0.15">
      <c r="A20" s="8">
        <v>413</v>
      </c>
      <c r="B20" s="7" t="s">
        <v>1372</v>
      </c>
      <c r="C20" s="14" t="s">
        <v>1315</v>
      </c>
      <c r="D20" s="7" t="s">
        <v>1287</v>
      </c>
      <c r="E20" s="14" t="s">
        <v>1384</v>
      </c>
      <c r="F20" s="14" t="s">
        <v>1294</v>
      </c>
      <c r="G20" s="7" t="s">
        <v>1385</v>
      </c>
      <c r="H20" s="7" t="s">
        <v>1313</v>
      </c>
      <c r="I20" s="7">
        <v>772</v>
      </c>
      <c r="J20" s="19">
        <v>45026</v>
      </c>
    </row>
    <row r="21" spans="1:10" s="15" customFormat="1" x14ac:dyDescent="0.15">
      <c r="A21" s="8">
        <v>412</v>
      </c>
      <c r="B21" s="7" t="s">
        <v>1381</v>
      </c>
      <c r="C21" s="14" t="s">
        <v>1382</v>
      </c>
      <c r="D21" s="7" t="s">
        <v>1333</v>
      </c>
      <c r="E21" s="14" t="s">
        <v>1344</v>
      </c>
      <c r="F21" s="14" t="s">
        <v>1294</v>
      </c>
      <c r="G21" s="7" t="s">
        <v>1383</v>
      </c>
      <c r="H21" s="7" t="s">
        <v>1298</v>
      </c>
      <c r="I21" s="7">
        <v>772</v>
      </c>
      <c r="J21" s="19">
        <v>45026</v>
      </c>
    </row>
    <row r="22" spans="1:10" s="15" customFormat="1" x14ac:dyDescent="0.15">
      <c r="A22" s="8">
        <v>411</v>
      </c>
      <c r="B22" s="7" t="s">
        <v>1379</v>
      </c>
      <c r="C22" s="14" t="s">
        <v>1356</v>
      </c>
      <c r="D22" s="7" t="s">
        <v>1305</v>
      </c>
      <c r="E22" s="14" t="s">
        <v>1323</v>
      </c>
      <c r="F22" s="14" t="s">
        <v>1380</v>
      </c>
      <c r="G22" s="7" t="s">
        <v>1308</v>
      </c>
      <c r="H22" s="7" t="s">
        <v>1320</v>
      </c>
      <c r="I22" s="7">
        <v>772</v>
      </c>
      <c r="J22" s="19">
        <v>45026</v>
      </c>
    </row>
    <row r="23" spans="1:10" s="15" customFormat="1" ht="40.5" x14ac:dyDescent="0.15">
      <c r="A23" s="8">
        <v>410</v>
      </c>
      <c r="B23" s="7" t="s">
        <v>1296</v>
      </c>
      <c r="C23" s="14" t="s">
        <v>1376</v>
      </c>
      <c r="D23" s="7" t="s">
        <v>1287</v>
      </c>
      <c r="E23" s="14" t="s">
        <v>1377</v>
      </c>
      <c r="F23" s="14" t="s">
        <v>1294</v>
      </c>
      <c r="G23" s="7" t="s">
        <v>1378</v>
      </c>
      <c r="H23" s="7" t="s">
        <v>1313</v>
      </c>
      <c r="I23" s="7">
        <v>772</v>
      </c>
      <c r="J23" s="19">
        <v>45026</v>
      </c>
    </row>
    <row r="24" spans="1:10" s="15" customFormat="1" x14ac:dyDescent="0.15">
      <c r="A24" s="8">
        <v>409</v>
      </c>
      <c r="B24" s="7" t="s">
        <v>1372</v>
      </c>
      <c r="C24" s="14" t="s">
        <v>1373</v>
      </c>
      <c r="D24" s="7" t="s">
        <v>1333</v>
      </c>
      <c r="E24" s="14" t="s">
        <v>1374</v>
      </c>
      <c r="F24" s="14" t="s">
        <v>1329</v>
      </c>
      <c r="G24" s="7" t="s">
        <v>1375</v>
      </c>
      <c r="H24" s="7" t="s">
        <v>1320</v>
      </c>
      <c r="I24" s="7">
        <v>772</v>
      </c>
      <c r="J24" s="19">
        <v>45026</v>
      </c>
    </row>
    <row r="25" spans="1:10" s="15" customFormat="1" ht="40.5" x14ac:dyDescent="0.15">
      <c r="A25" s="8">
        <v>408</v>
      </c>
      <c r="B25" s="7" t="s">
        <v>1369</v>
      </c>
      <c r="C25" s="14" t="s">
        <v>1315</v>
      </c>
      <c r="D25" s="7" t="s">
        <v>1299</v>
      </c>
      <c r="E25" s="14" t="s">
        <v>1370</v>
      </c>
      <c r="F25" s="14" t="s">
        <v>1302</v>
      </c>
      <c r="G25" s="7" t="s">
        <v>1371</v>
      </c>
      <c r="H25" s="7" t="s">
        <v>1313</v>
      </c>
      <c r="I25" s="7">
        <v>772</v>
      </c>
      <c r="J25" s="19">
        <v>45026</v>
      </c>
    </row>
    <row r="26" spans="1:10" s="15" customFormat="1" ht="40.5" x14ac:dyDescent="0.15">
      <c r="A26" s="8">
        <v>407</v>
      </c>
      <c r="B26" s="7" t="s">
        <v>1360</v>
      </c>
      <c r="C26" s="14" t="s">
        <v>1349</v>
      </c>
      <c r="D26" s="7" t="s">
        <v>1287</v>
      </c>
      <c r="E26" s="14" t="s">
        <v>1366</v>
      </c>
      <c r="F26" s="14" t="s">
        <v>1367</v>
      </c>
      <c r="G26" s="7" t="s">
        <v>1368</v>
      </c>
      <c r="H26" s="7" t="s">
        <v>1313</v>
      </c>
      <c r="I26" s="7">
        <v>772</v>
      </c>
      <c r="J26" s="19">
        <v>45026</v>
      </c>
    </row>
    <row r="27" spans="1:10" s="15" customFormat="1" ht="27" x14ac:dyDescent="0.15">
      <c r="A27" s="8">
        <v>406</v>
      </c>
      <c r="B27" s="7" t="s">
        <v>1360</v>
      </c>
      <c r="C27" s="14" t="s">
        <v>1322</v>
      </c>
      <c r="D27" s="7" t="s">
        <v>1287</v>
      </c>
      <c r="E27" s="14" t="s">
        <v>1364</v>
      </c>
      <c r="F27" s="14" t="s">
        <v>1302</v>
      </c>
      <c r="G27" s="7" t="s">
        <v>1365</v>
      </c>
      <c r="H27" s="7" t="s">
        <v>1313</v>
      </c>
      <c r="I27" s="7">
        <v>772</v>
      </c>
      <c r="J27" s="19">
        <v>45026</v>
      </c>
    </row>
    <row r="28" spans="1:10" s="15" customFormat="1" x14ac:dyDescent="0.15">
      <c r="A28" s="8">
        <v>405</v>
      </c>
      <c r="B28" s="7" t="s">
        <v>1360</v>
      </c>
      <c r="C28" s="14" t="s">
        <v>1361</v>
      </c>
      <c r="D28" s="7" t="s">
        <v>1287</v>
      </c>
      <c r="E28" s="14" t="s">
        <v>1362</v>
      </c>
      <c r="F28" s="14" t="s">
        <v>1335</v>
      </c>
      <c r="G28" s="7" t="s">
        <v>1363</v>
      </c>
      <c r="H28" s="7" t="s">
        <v>1342</v>
      </c>
      <c r="I28" s="7">
        <v>772</v>
      </c>
      <c r="J28" s="19">
        <v>45026</v>
      </c>
    </row>
    <row r="29" spans="1:10" s="15" customFormat="1" ht="27" x14ac:dyDescent="0.15">
      <c r="A29" s="8">
        <v>404</v>
      </c>
      <c r="B29" s="7" t="s">
        <v>1332</v>
      </c>
      <c r="C29" s="14" t="s">
        <v>1358</v>
      </c>
      <c r="D29" s="7" t="s">
        <v>1305</v>
      </c>
      <c r="E29" s="14" t="s">
        <v>1316</v>
      </c>
      <c r="F29" s="14" t="s">
        <v>1359</v>
      </c>
      <c r="G29" s="7" t="s">
        <v>1308</v>
      </c>
      <c r="H29" s="7" t="s">
        <v>1320</v>
      </c>
      <c r="I29" s="7">
        <v>772</v>
      </c>
      <c r="J29" s="19">
        <v>45026</v>
      </c>
    </row>
    <row r="30" spans="1:10" s="15" customFormat="1" x14ac:dyDescent="0.15">
      <c r="A30" s="8">
        <v>403</v>
      </c>
      <c r="B30" s="7" t="s">
        <v>1355</v>
      </c>
      <c r="C30" s="14" t="s">
        <v>1356</v>
      </c>
      <c r="D30" s="7" t="s">
        <v>1305</v>
      </c>
      <c r="E30" s="14" t="s">
        <v>1316</v>
      </c>
      <c r="F30" s="14" t="s">
        <v>1357</v>
      </c>
      <c r="G30" s="7" t="s">
        <v>1308</v>
      </c>
      <c r="H30" s="7" t="s">
        <v>1320</v>
      </c>
      <c r="I30" s="7">
        <v>772</v>
      </c>
      <c r="J30" s="19">
        <v>45026</v>
      </c>
    </row>
    <row r="31" spans="1:10" s="15" customFormat="1" ht="27" x14ac:dyDescent="0.15">
      <c r="A31" s="8">
        <v>402</v>
      </c>
      <c r="B31" s="7" t="s">
        <v>1352</v>
      </c>
      <c r="C31" s="14" t="s">
        <v>1315</v>
      </c>
      <c r="D31" s="7" t="s">
        <v>1287</v>
      </c>
      <c r="E31" s="14" t="s">
        <v>1353</v>
      </c>
      <c r="F31" s="14" t="s">
        <v>1294</v>
      </c>
      <c r="G31" s="7" t="s">
        <v>1354</v>
      </c>
      <c r="H31" s="7" t="s">
        <v>1313</v>
      </c>
      <c r="I31" s="7">
        <v>772</v>
      </c>
      <c r="J31" s="19">
        <v>45026</v>
      </c>
    </row>
    <row r="32" spans="1:10" s="15" customFormat="1" ht="27" x14ac:dyDescent="0.15">
      <c r="A32" s="8">
        <v>401</v>
      </c>
      <c r="B32" s="7" t="s">
        <v>1332</v>
      </c>
      <c r="C32" s="14" t="s">
        <v>1349</v>
      </c>
      <c r="D32" s="7" t="s">
        <v>1333</v>
      </c>
      <c r="E32" s="14" t="s">
        <v>1350</v>
      </c>
      <c r="F32" s="14" t="s">
        <v>1345</v>
      </c>
      <c r="G32" s="7" t="s">
        <v>1351</v>
      </c>
      <c r="H32" s="7" t="s">
        <v>1313</v>
      </c>
      <c r="I32" s="7">
        <v>772</v>
      </c>
      <c r="J32" s="19">
        <v>45026</v>
      </c>
    </row>
    <row r="33" spans="1:10" s="15" customFormat="1" ht="27" x14ac:dyDescent="0.15">
      <c r="A33" s="8">
        <v>400</v>
      </c>
      <c r="B33" s="7" t="s">
        <v>1325</v>
      </c>
      <c r="C33" s="14" t="s">
        <v>1343</v>
      </c>
      <c r="D33" s="7" t="s">
        <v>1333</v>
      </c>
      <c r="E33" s="14" t="s">
        <v>1347</v>
      </c>
      <c r="F33" s="14" t="s">
        <v>1345</v>
      </c>
      <c r="G33" s="7" t="s">
        <v>1348</v>
      </c>
      <c r="H33" s="7" t="s">
        <v>1313</v>
      </c>
      <c r="I33" s="7">
        <v>772</v>
      </c>
      <c r="J33" s="19">
        <v>45026</v>
      </c>
    </row>
    <row r="34" spans="1:10" s="15" customFormat="1" ht="27" x14ac:dyDescent="0.15">
      <c r="A34" s="8">
        <v>399</v>
      </c>
      <c r="B34" s="7" t="s">
        <v>1337</v>
      </c>
      <c r="C34" s="14" t="s">
        <v>1343</v>
      </c>
      <c r="D34" s="7" t="s">
        <v>1333</v>
      </c>
      <c r="E34" s="14" t="s">
        <v>1344</v>
      </c>
      <c r="F34" s="14" t="s">
        <v>1345</v>
      </c>
      <c r="G34" s="7" t="s">
        <v>1346</v>
      </c>
      <c r="H34" s="7" t="s">
        <v>1313</v>
      </c>
      <c r="I34" s="7">
        <v>772</v>
      </c>
      <c r="J34" s="19">
        <v>45026</v>
      </c>
    </row>
    <row r="35" spans="1:10" s="15" customFormat="1" x14ac:dyDescent="0.15">
      <c r="A35" s="8">
        <v>398</v>
      </c>
      <c r="B35" s="7" t="s">
        <v>1337</v>
      </c>
      <c r="C35" s="14" t="s">
        <v>1338</v>
      </c>
      <c r="D35" s="7" t="s">
        <v>1333</v>
      </c>
      <c r="E35" s="14" t="s">
        <v>1339</v>
      </c>
      <c r="F35" s="14" t="s">
        <v>1340</v>
      </c>
      <c r="G35" s="7" t="s">
        <v>1341</v>
      </c>
      <c r="H35" s="7" t="s">
        <v>1342</v>
      </c>
      <c r="I35" s="7">
        <v>772</v>
      </c>
      <c r="J35" s="19">
        <v>45026</v>
      </c>
    </row>
    <row r="36" spans="1:10" s="15" customFormat="1" x14ac:dyDescent="0.15">
      <c r="A36" s="8">
        <v>397</v>
      </c>
      <c r="B36" s="7" t="s">
        <v>1332</v>
      </c>
      <c r="C36" s="14" t="s">
        <v>1315</v>
      </c>
      <c r="D36" s="7" t="s">
        <v>1333</v>
      </c>
      <c r="E36" s="14" t="s">
        <v>1334</v>
      </c>
      <c r="F36" s="14" t="s">
        <v>1335</v>
      </c>
      <c r="G36" s="7" t="s">
        <v>1336</v>
      </c>
      <c r="H36" s="7" t="s">
        <v>1320</v>
      </c>
      <c r="I36" s="7">
        <v>772</v>
      </c>
      <c r="J36" s="19">
        <v>45026</v>
      </c>
    </row>
    <row r="37" spans="1:10" s="15" customFormat="1" ht="40.5" x14ac:dyDescent="0.15">
      <c r="A37" s="8">
        <v>396</v>
      </c>
      <c r="B37" s="7" t="s">
        <v>1325</v>
      </c>
      <c r="C37" s="14" t="s">
        <v>1322</v>
      </c>
      <c r="D37" s="7" t="s">
        <v>1299</v>
      </c>
      <c r="E37" s="14" t="s">
        <v>1301</v>
      </c>
      <c r="F37" s="14" t="s">
        <v>1302</v>
      </c>
      <c r="G37" s="7" t="s">
        <v>1440</v>
      </c>
      <c r="H37" s="7" t="s">
        <v>1313</v>
      </c>
      <c r="I37" s="7">
        <v>772</v>
      </c>
      <c r="J37" s="19">
        <v>45026</v>
      </c>
    </row>
    <row r="38" spans="1:10" s="15" customFormat="1" ht="27" x14ac:dyDescent="0.15">
      <c r="A38" s="8">
        <v>395</v>
      </c>
      <c r="B38" s="7" t="s">
        <v>1296</v>
      </c>
      <c r="C38" s="14" t="s">
        <v>1322</v>
      </c>
      <c r="D38" s="7" t="s">
        <v>1305</v>
      </c>
      <c r="E38" s="14" t="s">
        <v>1328</v>
      </c>
      <c r="F38" s="14" t="s">
        <v>1329</v>
      </c>
      <c r="G38" s="7" t="s">
        <v>1330</v>
      </c>
      <c r="H38" s="7" t="s">
        <v>1331</v>
      </c>
      <c r="I38" s="7">
        <v>772</v>
      </c>
      <c r="J38" s="19">
        <v>45026</v>
      </c>
    </row>
    <row r="39" spans="1:10" s="15" customFormat="1" ht="27" x14ac:dyDescent="0.15">
      <c r="A39" s="8">
        <v>394</v>
      </c>
      <c r="B39" s="7" t="s">
        <v>1325</v>
      </c>
      <c r="C39" s="14" t="s">
        <v>1326</v>
      </c>
      <c r="D39" s="7" t="s">
        <v>1305</v>
      </c>
      <c r="E39" s="14" t="s">
        <v>1323</v>
      </c>
      <c r="F39" s="14" t="s">
        <v>1311</v>
      </c>
      <c r="G39" s="7" t="s">
        <v>1327</v>
      </c>
      <c r="H39" s="7" t="s">
        <v>1313</v>
      </c>
      <c r="I39" s="7">
        <v>772</v>
      </c>
      <c r="J39" s="19">
        <v>45026</v>
      </c>
    </row>
    <row r="40" spans="1:10" s="15" customFormat="1" ht="27" x14ac:dyDescent="0.15">
      <c r="A40" s="8">
        <v>393</v>
      </c>
      <c r="B40" s="7" t="s">
        <v>1296</v>
      </c>
      <c r="C40" s="14" t="s">
        <v>1322</v>
      </c>
      <c r="D40" s="7" t="s">
        <v>1305</v>
      </c>
      <c r="E40" s="14" t="s">
        <v>1323</v>
      </c>
      <c r="F40" s="14" t="s">
        <v>1311</v>
      </c>
      <c r="G40" s="7" t="s">
        <v>1324</v>
      </c>
      <c r="H40" s="7" t="s">
        <v>1313</v>
      </c>
      <c r="I40" s="7">
        <v>772</v>
      </c>
      <c r="J40" s="19">
        <v>45026</v>
      </c>
    </row>
    <row r="41" spans="1:10" s="15" customFormat="1" ht="27" x14ac:dyDescent="0.15">
      <c r="A41" s="8">
        <v>392</v>
      </c>
      <c r="B41" s="7" t="s">
        <v>1291</v>
      </c>
      <c r="C41" s="14" t="s">
        <v>1317</v>
      </c>
      <c r="D41" s="7" t="s">
        <v>1305</v>
      </c>
      <c r="E41" s="14" t="s">
        <v>1316</v>
      </c>
      <c r="F41" s="14" t="s">
        <v>1311</v>
      </c>
      <c r="G41" s="7" t="s">
        <v>1321</v>
      </c>
      <c r="H41" s="7" t="s">
        <v>1313</v>
      </c>
      <c r="I41" s="7">
        <v>772</v>
      </c>
      <c r="J41" s="19">
        <v>45026</v>
      </c>
    </row>
    <row r="42" spans="1:10" s="15" customFormat="1" x14ac:dyDescent="0.15">
      <c r="A42" s="8">
        <v>391</v>
      </c>
      <c r="B42" s="7" t="s">
        <v>1319</v>
      </c>
      <c r="C42" s="14" t="s">
        <v>1304</v>
      </c>
      <c r="D42" s="7" t="s">
        <v>1305</v>
      </c>
      <c r="E42" s="14" t="s">
        <v>1316</v>
      </c>
      <c r="F42" s="14" t="s">
        <v>1307</v>
      </c>
      <c r="G42" s="7" t="s">
        <v>1308</v>
      </c>
      <c r="H42" s="7" t="s">
        <v>1320</v>
      </c>
      <c r="I42" s="7">
        <v>772</v>
      </c>
      <c r="J42" s="19">
        <v>45026</v>
      </c>
    </row>
    <row r="43" spans="1:10" s="15" customFormat="1" ht="27" x14ac:dyDescent="0.15">
      <c r="A43" s="8">
        <v>390</v>
      </c>
      <c r="B43" s="7" t="s">
        <v>1314</v>
      </c>
      <c r="C43" s="14" t="s">
        <v>1315</v>
      </c>
      <c r="D43" s="7" t="s">
        <v>1305</v>
      </c>
      <c r="E43" s="14" t="s">
        <v>1316</v>
      </c>
      <c r="F43" s="14" t="s">
        <v>1311</v>
      </c>
      <c r="G43" s="7" t="s">
        <v>1318</v>
      </c>
      <c r="H43" s="7" t="s">
        <v>1313</v>
      </c>
      <c r="I43" s="7">
        <v>772</v>
      </c>
      <c r="J43" s="19">
        <v>45026</v>
      </c>
    </row>
    <row r="44" spans="1:10" s="15" customFormat="1" ht="27" x14ac:dyDescent="0.15">
      <c r="A44" s="8">
        <v>389</v>
      </c>
      <c r="B44" s="7" t="s">
        <v>1309</v>
      </c>
      <c r="C44" s="14" t="s">
        <v>64</v>
      </c>
      <c r="D44" s="7" t="s">
        <v>1305</v>
      </c>
      <c r="E44" s="14" t="s">
        <v>1310</v>
      </c>
      <c r="F44" s="14" t="s">
        <v>1311</v>
      </c>
      <c r="G44" s="7" t="s">
        <v>1312</v>
      </c>
      <c r="H44" s="7" t="s">
        <v>1313</v>
      </c>
      <c r="I44" s="7">
        <v>772</v>
      </c>
      <c r="J44" s="19">
        <v>45026</v>
      </c>
    </row>
    <row r="45" spans="1:10" s="15" customFormat="1" x14ac:dyDescent="0.15">
      <c r="A45" s="8">
        <v>388</v>
      </c>
      <c r="B45" s="7" t="s">
        <v>1303</v>
      </c>
      <c r="C45" s="14" t="s">
        <v>1304</v>
      </c>
      <c r="D45" s="7" t="s">
        <v>1305</v>
      </c>
      <c r="E45" s="14" t="s">
        <v>1306</v>
      </c>
      <c r="F45" s="14" t="s">
        <v>1307</v>
      </c>
      <c r="G45" s="7" t="s">
        <v>1308</v>
      </c>
      <c r="H45" s="7" t="s">
        <v>23</v>
      </c>
      <c r="I45" s="7">
        <v>772</v>
      </c>
      <c r="J45" s="19">
        <v>45026</v>
      </c>
    </row>
    <row r="46" spans="1:10" s="15" customFormat="1" ht="27" x14ac:dyDescent="0.15">
      <c r="A46" s="8">
        <v>387</v>
      </c>
      <c r="B46" s="7" t="s">
        <v>1291</v>
      </c>
      <c r="C46" s="14" t="s">
        <v>1300</v>
      </c>
      <c r="D46" s="7" t="s">
        <v>1299</v>
      </c>
      <c r="E46" s="14" t="s">
        <v>1301</v>
      </c>
      <c r="F46" s="14" t="s">
        <v>1302</v>
      </c>
      <c r="G46" s="7" t="s">
        <v>1441</v>
      </c>
      <c r="H46" s="7" t="s">
        <v>20</v>
      </c>
      <c r="I46" s="7">
        <v>772</v>
      </c>
      <c r="J46" s="19">
        <v>45026</v>
      </c>
    </row>
    <row r="47" spans="1:10" s="15" customFormat="1" x14ac:dyDescent="0.15">
      <c r="A47" s="8">
        <v>386</v>
      </c>
      <c r="B47" s="7" t="s">
        <v>1296</v>
      </c>
      <c r="C47" s="14" t="s">
        <v>64</v>
      </c>
      <c r="D47" s="7" t="s">
        <v>88</v>
      </c>
      <c r="E47" s="14" t="s">
        <v>208</v>
      </c>
      <c r="F47" s="14" t="s">
        <v>1294</v>
      </c>
      <c r="G47" s="7" t="s">
        <v>1297</v>
      </c>
      <c r="H47" s="7" t="s">
        <v>1298</v>
      </c>
      <c r="I47" s="7">
        <v>772</v>
      </c>
      <c r="J47" s="19">
        <v>45026</v>
      </c>
    </row>
    <row r="48" spans="1:10" s="15" customFormat="1" ht="27" x14ac:dyDescent="0.15">
      <c r="A48" s="8">
        <v>385</v>
      </c>
      <c r="B48" s="7" t="s">
        <v>1291</v>
      </c>
      <c r="C48" s="14" t="s">
        <v>1292</v>
      </c>
      <c r="D48" s="7" t="s">
        <v>1287</v>
      </c>
      <c r="E48" s="14" t="s">
        <v>1293</v>
      </c>
      <c r="F48" s="14" t="s">
        <v>1294</v>
      </c>
      <c r="G48" s="7" t="s">
        <v>1295</v>
      </c>
      <c r="H48" s="7" t="s">
        <v>20</v>
      </c>
      <c r="I48" s="7">
        <v>772</v>
      </c>
      <c r="J48" s="19">
        <v>45026</v>
      </c>
    </row>
    <row r="49" spans="1:10" s="15" customFormat="1" x14ac:dyDescent="0.15">
      <c r="A49" s="8">
        <v>384</v>
      </c>
      <c r="B49" s="7" t="s">
        <v>1285</v>
      </c>
      <c r="C49" s="14" t="s">
        <v>1286</v>
      </c>
      <c r="D49" s="7" t="s">
        <v>1287</v>
      </c>
      <c r="E49" s="14" t="s">
        <v>1288</v>
      </c>
      <c r="F49" s="14" t="s">
        <v>1289</v>
      </c>
      <c r="G49" s="7" t="s">
        <v>1290</v>
      </c>
      <c r="H49" s="7" t="s">
        <v>30</v>
      </c>
      <c r="I49" s="7">
        <v>772</v>
      </c>
      <c r="J49" s="19">
        <v>45026</v>
      </c>
    </row>
    <row r="50" spans="1:10" s="15" customFormat="1" ht="27" x14ac:dyDescent="0.15">
      <c r="A50" s="8">
        <v>383</v>
      </c>
      <c r="B50" s="7" t="s">
        <v>1283</v>
      </c>
      <c r="C50" s="14" t="s">
        <v>1245</v>
      </c>
      <c r="D50" s="7" t="s">
        <v>1237</v>
      </c>
      <c r="E50" s="14" t="s">
        <v>274</v>
      </c>
      <c r="F50" s="14" t="s">
        <v>1224</v>
      </c>
      <c r="G50" s="7" t="s">
        <v>1076</v>
      </c>
      <c r="H50" s="7" t="s">
        <v>1226</v>
      </c>
      <c r="I50" s="7">
        <v>772</v>
      </c>
      <c r="J50" s="19">
        <v>44993</v>
      </c>
    </row>
    <row r="51" spans="1:10" s="15" customFormat="1" ht="27" x14ac:dyDescent="0.15">
      <c r="A51" s="8">
        <v>382</v>
      </c>
      <c r="B51" s="7" t="s">
        <v>1281</v>
      </c>
      <c r="C51" s="14" t="s">
        <v>1245</v>
      </c>
      <c r="D51" s="7" t="s">
        <v>1237</v>
      </c>
      <c r="E51" s="14" t="s">
        <v>1246</v>
      </c>
      <c r="F51" s="14" t="s">
        <v>1249</v>
      </c>
      <c r="G51" s="7" t="s">
        <v>1282</v>
      </c>
      <c r="H51" s="7" t="s">
        <v>1226</v>
      </c>
      <c r="I51" s="7">
        <v>772</v>
      </c>
      <c r="J51" s="19">
        <v>44993</v>
      </c>
    </row>
    <row r="52" spans="1:10" s="15" customFormat="1" ht="40.5" x14ac:dyDescent="0.15">
      <c r="A52" s="8">
        <v>381</v>
      </c>
      <c r="B52" s="7" t="s">
        <v>1275</v>
      </c>
      <c r="C52" s="14" t="s">
        <v>1206</v>
      </c>
      <c r="D52" s="7" t="s">
        <v>1237</v>
      </c>
      <c r="E52" s="14" t="s">
        <v>1279</v>
      </c>
      <c r="F52" s="14" t="s">
        <v>1224</v>
      </c>
      <c r="G52" s="7" t="s">
        <v>1280</v>
      </c>
      <c r="H52" s="7" t="s">
        <v>20</v>
      </c>
      <c r="I52" s="7">
        <v>772</v>
      </c>
      <c r="J52" s="19">
        <v>44993</v>
      </c>
    </row>
    <row r="53" spans="1:10" s="15" customFormat="1" x14ac:dyDescent="0.15">
      <c r="A53" s="8">
        <v>380</v>
      </c>
      <c r="B53" s="7" t="s">
        <v>1275</v>
      </c>
      <c r="C53" s="14" t="s">
        <v>1276</v>
      </c>
      <c r="D53" s="7" t="s">
        <v>1277</v>
      </c>
      <c r="E53" s="14" t="s">
        <v>817</v>
      </c>
      <c r="F53" s="14" t="s">
        <v>1200</v>
      </c>
      <c r="G53" s="7" t="s">
        <v>1278</v>
      </c>
      <c r="H53" s="7" t="s">
        <v>1187</v>
      </c>
      <c r="I53" s="7">
        <v>772</v>
      </c>
      <c r="J53" s="19">
        <v>44993</v>
      </c>
    </row>
    <row r="54" spans="1:10" s="15" customFormat="1" x14ac:dyDescent="0.15">
      <c r="A54" s="8">
        <v>379</v>
      </c>
      <c r="B54" s="7" t="s">
        <v>1272</v>
      </c>
      <c r="C54" s="14" t="s">
        <v>1231</v>
      </c>
      <c r="D54" s="7" t="s">
        <v>1183</v>
      </c>
      <c r="E54" s="14" t="s">
        <v>921</v>
      </c>
      <c r="F54" s="14" t="s">
        <v>1200</v>
      </c>
      <c r="G54" s="7" t="s">
        <v>1274</v>
      </c>
      <c r="H54" s="7" t="s">
        <v>1187</v>
      </c>
      <c r="I54" s="7">
        <v>771</v>
      </c>
      <c r="J54" s="19">
        <v>44993</v>
      </c>
    </row>
    <row r="55" spans="1:10" s="15" customFormat="1" x14ac:dyDescent="0.15">
      <c r="A55" s="8">
        <v>378</v>
      </c>
      <c r="B55" s="7" t="s">
        <v>1272</v>
      </c>
      <c r="C55" s="14" t="s">
        <v>64</v>
      </c>
      <c r="D55" s="7" t="s">
        <v>527</v>
      </c>
      <c r="E55" s="14" t="s">
        <v>1273</v>
      </c>
      <c r="F55" s="14" t="s">
        <v>1194</v>
      </c>
      <c r="G55" s="7" t="s">
        <v>1284</v>
      </c>
      <c r="H55" s="7" t="s">
        <v>1226</v>
      </c>
      <c r="I55" s="7">
        <v>771</v>
      </c>
      <c r="J55" s="19">
        <v>44993</v>
      </c>
    </row>
    <row r="56" spans="1:10" s="15" customFormat="1" ht="40.5" x14ac:dyDescent="0.15">
      <c r="A56" s="8">
        <v>377</v>
      </c>
      <c r="B56" s="7" t="s">
        <v>1257</v>
      </c>
      <c r="C56" s="14" t="s">
        <v>1269</v>
      </c>
      <c r="D56" s="7" t="s">
        <v>1183</v>
      </c>
      <c r="E56" s="14" t="s">
        <v>1242</v>
      </c>
      <c r="F56" s="14" t="s">
        <v>1270</v>
      </c>
      <c r="G56" s="7" t="s">
        <v>1271</v>
      </c>
      <c r="H56" s="7" t="s">
        <v>20</v>
      </c>
      <c r="I56" s="7">
        <v>771</v>
      </c>
      <c r="J56" s="19">
        <v>44993</v>
      </c>
    </row>
    <row r="57" spans="1:10" s="15" customFormat="1" ht="27" x14ac:dyDescent="0.15">
      <c r="A57" s="8">
        <v>376</v>
      </c>
      <c r="B57" s="7" t="s">
        <v>1266</v>
      </c>
      <c r="C57" s="14" t="s">
        <v>1245</v>
      </c>
      <c r="D57" s="7" t="s">
        <v>1183</v>
      </c>
      <c r="E57" s="14" t="s">
        <v>1267</v>
      </c>
      <c r="F57" s="14" t="s">
        <v>1265</v>
      </c>
      <c r="G57" s="7" t="s">
        <v>1268</v>
      </c>
      <c r="H57" s="7" t="s">
        <v>20</v>
      </c>
      <c r="I57" s="7">
        <v>771</v>
      </c>
      <c r="J57" s="19">
        <v>44993</v>
      </c>
    </row>
    <row r="58" spans="1:10" s="15" customFormat="1" ht="40.5" x14ac:dyDescent="0.15">
      <c r="A58" s="8">
        <v>375</v>
      </c>
      <c r="B58" s="7" t="s">
        <v>1262</v>
      </c>
      <c r="C58" s="14" t="s">
        <v>1263</v>
      </c>
      <c r="D58" s="7" t="s">
        <v>1183</v>
      </c>
      <c r="E58" s="14" t="s">
        <v>1264</v>
      </c>
      <c r="F58" s="14" t="s">
        <v>1265</v>
      </c>
      <c r="G58" s="7" t="s">
        <v>1261</v>
      </c>
      <c r="H58" s="7" t="s">
        <v>20</v>
      </c>
      <c r="I58" s="7">
        <v>771</v>
      </c>
      <c r="J58" s="19">
        <v>44993</v>
      </c>
    </row>
    <row r="59" spans="1:10" s="15" customFormat="1" ht="40.5" x14ac:dyDescent="0.15">
      <c r="A59" s="8">
        <v>374</v>
      </c>
      <c r="B59" s="7" t="s">
        <v>1259</v>
      </c>
      <c r="C59" s="14" t="s">
        <v>1245</v>
      </c>
      <c r="D59" s="7" t="s">
        <v>1183</v>
      </c>
      <c r="E59" s="14" t="s">
        <v>1260</v>
      </c>
      <c r="F59" s="14" t="s">
        <v>1265</v>
      </c>
      <c r="G59" s="7" t="s">
        <v>1261</v>
      </c>
      <c r="H59" s="7" t="s">
        <v>20</v>
      </c>
      <c r="I59" s="7">
        <v>771</v>
      </c>
      <c r="J59" s="19">
        <v>44993</v>
      </c>
    </row>
    <row r="60" spans="1:10" s="15" customFormat="1" x14ac:dyDescent="0.15">
      <c r="A60" s="8">
        <v>373</v>
      </c>
      <c r="B60" s="7" t="s">
        <v>1257</v>
      </c>
      <c r="C60" s="14" t="s">
        <v>1258</v>
      </c>
      <c r="D60" s="7" t="s">
        <v>1183</v>
      </c>
      <c r="E60" s="14" t="s">
        <v>590</v>
      </c>
      <c r="F60" s="14" t="s">
        <v>1212</v>
      </c>
      <c r="G60" s="7" t="s">
        <v>1213</v>
      </c>
      <c r="H60" s="7" t="s">
        <v>1187</v>
      </c>
      <c r="I60" s="7">
        <v>771</v>
      </c>
      <c r="J60" s="19">
        <v>44993</v>
      </c>
    </row>
    <row r="61" spans="1:10" s="15" customFormat="1" ht="27" x14ac:dyDescent="0.15">
      <c r="A61" s="8">
        <v>372</v>
      </c>
      <c r="B61" s="7" t="s">
        <v>1254</v>
      </c>
      <c r="C61" s="14" t="s">
        <v>1255</v>
      </c>
      <c r="D61" s="7" t="s">
        <v>1183</v>
      </c>
      <c r="E61" s="14" t="s">
        <v>780</v>
      </c>
      <c r="F61" s="14" t="s">
        <v>1194</v>
      </c>
      <c r="G61" s="7" t="s">
        <v>1256</v>
      </c>
      <c r="H61" s="7" t="s">
        <v>1226</v>
      </c>
      <c r="I61" s="7">
        <v>771</v>
      </c>
      <c r="J61" s="19">
        <v>44993</v>
      </c>
    </row>
    <row r="62" spans="1:10" s="15" customFormat="1" x14ac:dyDescent="0.15">
      <c r="A62" s="8">
        <v>371</v>
      </c>
      <c r="B62" s="7" t="s">
        <v>1252</v>
      </c>
      <c r="C62" s="14" t="s">
        <v>1253</v>
      </c>
      <c r="D62" s="7" t="s">
        <v>1183</v>
      </c>
      <c r="E62" s="14" t="s">
        <v>1157</v>
      </c>
      <c r="F62" s="14" t="s">
        <v>301</v>
      </c>
      <c r="G62" s="7" t="s">
        <v>1213</v>
      </c>
      <c r="H62" s="7" t="s">
        <v>1187</v>
      </c>
      <c r="I62" s="7">
        <v>771</v>
      </c>
      <c r="J62" s="19">
        <v>44993</v>
      </c>
    </row>
    <row r="63" spans="1:10" s="15" customFormat="1" x14ac:dyDescent="0.15">
      <c r="A63" s="8">
        <v>370</v>
      </c>
      <c r="B63" s="7" t="s">
        <v>1248</v>
      </c>
      <c r="C63" s="14" t="s">
        <v>1197</v>
      </c>
      <c r="D63" s="7" t="s">
        <v>1237</v>
      </c>
      <c r="E63" s="14" t="s">
        <v>208</v>
      </c>
      <c r="F63" s="14" t="s">
        <v>1249</v>
      </c>
      <c r="G63" s="7" t="s">
        <v>1250</v>
      </c>
      <c r="H63" s="7" t="s">
        <v>1251</v>
      </c>
      <c r="I63" s="7">
        <v>771</v>
      </c>
      <c r="J63" s="19">
        <v>44993</v>
      </c>
    </row>
    <row r="64" spans="1:10" s="15" customFormat="1" x14ac:dyDescent="0.15">
      <c r="A64" s="8">
        <v>369</v>
      </c>
      <c r="B64" s="7" t="s">
        <v>1244</v>
      </c>
      <c r="C64" s="14" t="s">
        <v>1245</v>
      </c>
      <c r="D64" s="7" t="s">
        <v>1237</v>
      </c>
      <c r="E64" s="14" t="s">
        <v>1246</v>
      </c>
      <c r="F64" s="14" t="s">
        <v>1194</v>
      </c>
      <c r="G64" s="7" t="s">
        <v>1247</v>
      </c>
      <c r="H64" s="7" t="s">
        <v>1226</v>
      </c>
      <c r="I64" s="7">
        <v>771</v>
      </c>
      <c r="J64" s="19">
        <v>44993</v>
      </c>
    </row>
    <row r="65" spans="1:10" s="15" customFormat="1" x14ac:dyDescent="0.15">
      <c r="A65" s="8">
        <v>368</v>
      </c>
      <c r="B65" s="7" t="s">
        <v>1243</v>
      </c>
      <c r="C65" s="14" t="s">
        <v>78</v>
      </c>
      <c r="D65" s="7" t="s">
        <v>1188</v>
      </c>
      <c r="E65" s="14" t="s">
        <v>403</v>
      </c>
      <c r="F65" s="14" t="s">
        <v>103</v>
      </c>
      <c r="G65" s="7" t="s">
        <v>620</v>
      </c>
      <c r="H65" s="7" t="s">
        <v>1220</v>
      </c>
      <c r="I65" s="7">
        <v>771</v>
      </c>
      <c r="J65" s="19">
        <v>44993</v>
      </c>
    </row>
    <row r="66" spans="1:10" s="15" customFormat="1" x14ac:dyDescent="0.15">
      <c r="A66" s="8">
        <v>367</v>
      </c>
      <c r="B66" s="7" t="s">
        <v>1241</v>
      </c>
      <c r="C66" s="14" t="s">
        <v>1069</v>
      </c>
      <c r="D66" s="7" t="s">
        <v>1183</v>
      </c>
      <c r="E66" s="14" t="s">
        <v>1242</v>
      </c>
      <c r="F66" s="14" t="s">
        <v>1194</v>
      </c>
      <c r="G66" s="7" t="s">
        <v>514</v>
      </c>
      <c r="H66" s="7" t="s">
        <v>1226</v>
      </c>
      <c r="I66" s="7">
        <v>771</v>
      </c>
      <c r="J66" s="19">
        <v>44993</v>
      </c>
    </row>
    <row r="67" spans="1:10" s="15" customFormat="1" ht="40.5" x14ac:dyDescent="0.15">
      <c r="A67" s="8">
        <v>366</v>
      </c>
      <c r="B67" s="7" t="s">
        <v>1236</v>
      </c>
      <c r="C67" s="14" t="s">
        <v>64</v>
      </c>
      <c r="D67" s="7" t="s">
        <v>1237</v>
      </c>
      <c r="E67" s="14" t="s">
        <v>270</v>
      </c>
      <c r="F67" s="14" t="s">
        <v>1224</v>
      </c>
      <c r="G67" s="7" t="s">
        <v>1240</v>
      </c>
      <c r="H67" s="7" t="s">
        <v>20</v>
      </c>
      <c r="I67" s="7">
        <v>771</v>
      </c>
      <c r="J67" s="19">
        <v>44993</v>
      </c>
    </row>
    <row r="68" spans="1:10" s="15" customFormat="1" x14ac:dyDescent="0.15">
      <c r="A68" s="8">
        <v>365</v>
      </c>
      <c r="B68" s="7" t="s">
        <v>1238</v>
      </c>
      <c r="C68" s="14" t="s">
        <v>1206</v>
      </c>
      <c r="D68" s="7" t="s">
        <v>1237</v>
      </c>
      <c r="E68" s="14" t="s">
        <v>951</v>
      </c>
      <c r="F68" s="14" t="s">
        <v>1194</v>
      </c>
      <c r="G68" s="7" t="s">
        <v>1239</v>
      </c>
      <c r="H68" s="7" t="s">
        <v>1226</v>
      </c>
      <c r="I68" s="7">
        <v>771</v>
      </c>
      <c r="J68" s="19">
        <v>44993</v>
      </c>
    </row>
    <row r="69" spans="1:10" s="15" customFormat="1" x14ac:dyDescent="0.15">
      <c r="A69" s="8">
        <v>364</v>
      </c>
      <c r="B69" s="7" t="s">
        <v>1236</v>
      </c>
      <c r="C69" s="14" t="s">
        <v>1202</v>
      </c>
      <c r="D69" s="7" t="s">
        <v>1237</v>
      </c>
      <c r="E69" s="14" t="s">
        <v>170</v>
      </c>
      <c r="F69" s="14" t="s">
        <v>1212</v>
      </c>
      <c r="G69" s="7" t="s">
        <v>620</v>
      </c>
      <c r="H69" s="7" t="s">
        <v>1220</v>
      </c>
      <c r="I69" s="7">
        <v>771</v>
      </c>
      <c r="J69" s="19">
        <v>44993</v>
      </c>
    </row>
    <row r="70" spans="1:10" s="15" customFormat="1" ht="27" x14ac:dyDescent="0.15">
      <c r="A70" s="8">
        <v>363</v>
      </c>
      <c r="B70" s="7" t="s">
        <v>1234</v>
      </c>
      <c r="C70" s="14" t="s">
        <v>1235</v>
      </c>
      <c r="D70" s="7" t="s">
        <v>1183</v>
      </c>
      <c r="E70" s="14" t="s">
        <v>958</v>
      </c>
      <c r="F70" s="14" t="s">
        <v>90</v>
      </c>
      <c r="G70" s="7" t="s">
        <v>1213</v>
      </c>
      <c r="H70" s="7" t="s">
        <v>1187</v>
      </c>
      <c r="I70" s="7">
        <v>771</v>
      </c>
      <c r="J70" s="19">
        <v>44993</v>
      </c>
    </row>
    <row r="71" spans="1:10" s="15" customFormat="1" x14ac:dyDescent="0.15">
      <c r="A71" s="8">
        <v>362</v>
      </c>
      <c r="B71" s="7" t="s">
        <v>1227</v>
      </c>
      <c r="C71" s="14" t="s">
        <v>1231</v>
      </c>
      <c r="D71" s="7" t="s">
        <v>1183</v>
      </c>
      <c r="E71" s="14" t="s">
        <v>1232</v>
      </c>
      <c r="F71" s="14" t="s">
        <v>90</v>
      </c>
      <c r="G71" s="7" t="s">
        <v>1233</v>
      </c>
      <c r="H71" s="7" t="s">
        <v>1220</v>
      </c>
      <c r="I71" s="7">
        <v>771</v>
      </c>
      <c r="J71" s="19">
        <v>44993</v>
      </c>
    </row>
    <row r="72" spans="1:10" s="15" customFormat="1" x14ac:dyDescent="0.15">
      <c r="A72" s="8">
        <v>361</v>
      </c>
      <c r="B72" s="7" t="s">
        <v>1228</v>
      </c>
      <c r="C72" s="14" t="s">
        <v>1229</v>
      </c>
      <c r="D72" s="7" t="s">
        <v>1183</v>
      </c>
      <c r="E72" s="14" t="s">
        <v>1230</v>
      </c>
      <c r="F72" s="14" t="s">
        <v>1212</v>
      </c>
      <c r="G72" s="7" t="s">
        <v>1213</v>
      </c>
      <c r="H72" s="7" t="s">
        <v>1187</v>
      </c>
      <c r="I72" s="7">
        <v>771</v>
      </c>
      <c r="J72" s="19">
        <v>44993</v>
      </c>
    </row>
    <row r="73" spans="1:10" s="15" customFormat="1" x14ac:dyDescent="0.15">
      <c r="A73" s="8">
        <v>360</v>
      </c>
      <c r="B73" s="7" t="s">
        <v>1227</v>
      </c>
      <c r="C73" s="14" t="s">
        <v>1222</v>
      </c>
      <c r="D73" s="7" t="s">
        <v>1183</v>
      </c>
      <c r="E73" s="14" t="s">
        <v>1223</v>
      </c>
      <c r="F73" s="14" t="s">
        <v>1224</v>
      </c>
      <c r="G73" s="7" t="s">
        <v>1225</v>
      </c>
      <c r="H73" s="7" t="s">
        <v>1226</v>
      </c>
      <c r="I73" s="7">
        <v>771</v>
      </c>
      <c r="J73" s="19">
        <v>44993</v>
      </c>
    </row>
    <row r="74" spans="1:10" s="15" customFormat="1" ht="27" x14ac:dyDescent="0.15">
      <c r="A74" s="8">
        <v>359</v>
      </c>
      <c r="B74" s="7" t="s">
        <v>1209</v>
      </c>
      <c r="C74" s="14" t="s">
        <v>1210</v>
      </c>
      <c r="D74" s="7" t="s">
        <v>1188</v>
      </c>
      <c r="E74" s="14" t="s">
        <v>1221</v>
      </c>
      <c r="F74" s="14" t="s">
        <v>1212</v>
      </c>
      <c r="G74" s="7" t="s">
        <v>1213</v>
      </c>
      <c r="H74" s="7" t="s">
        <v>1187</v>
      </c>
      <c r="I74" s="7">
        <v>771</v>
      </c>
      <c r="J74" s="19">
        <v>44993</v>
      </c>
    </row>
    <row r="75" spans="1:10" s="15" customFormat="1" x14ac:dyDescent="0.15">
      <c r="A75" s="8">
        <v>358</v>
      </c>
      <c r="B75" s="7" t="s">
        <v>1209</v>
      </c>
      <c r="C75" s="14" t="s">
        <v>1216</v>
      </c>
      <c r="D75" s="7" t="s">
        <v>1188</v>
      </c>
      <c r="E75" s="14" t="s">
        <v>1217</v>
      </c>
      <c r="F75" s="14" t="s">
        <v>1218</v>
      </c>
      <c r="G75" s="7" t="s">
        <v>1219</v>
      </c>
      <c r="H75" s="7" t="s">
        <v>1220</v>
      </c>
      <c r="I75" s="7">
        <v>771</v>
      </c>
      <c r="J75" s="19">
        <v>44993</v>
      </c>
    </row>
    <row r="76" spans="1:10" s="15" customFormat="1" x14ac:dyDescent="0.15">
      <c r="A76" s="8">
        <v>357</v>
      </c>
      <c r="B76" s="7" t="s">
        <v>1209</v>
      </c>
      <c r="C76" s="14" t="s">
        <v>78</v>
      </c>
      <c r="D76" s="7" t="s">
        <v>1188</v>
      </c>
      <c r="E76" s="14" t="s">
        <v>1214</v>
      </c>
      <c r="F76" s="14" t="s">
        <v>1215</v>
      </c>
      <c r="G76" s="7" t="s">
        <v>1213</v>
      </c>
      <c r="H76" s="7" t="s">
        <v>1187</v>
      </c>
      <c r="I76" s="7">
        <v>771</v>
      </c>
      <c r="J76" s="19">
        <v>44993</v>
      </c>
    </row>
    <row r="77" spans="1:10" s="15" customFormat="1" ht="27" x14ac:dyDescent="0.15">
      <c r="A77" s="8">
        <v>356</v>
      </c>
      <c r="B77" s="7" t="s">
        <v>1209</v>
      </c>
      <c r="C77" s="14" t="s">
        <v>1210</v>
      </c>
      <c r="D77" s="7" t="s">
        <v>1188</v>
      </c>
      <c r="E77" s="14" t="s">
        <v>1211</v>
      </c>
      <c r="F77" s="14" t="s">
        <v>1212</v>
      </c>
      <c r="G77" s="7" t="s">
        <v>1213</v>
      </c>
      <c r="H77" s="7" t="s">
        <v>1187</v>
      </c>
      <c r="I77" s="7">
        <v>771</v>
      </c>
      <c r="J77" s="19">
        <v>44993</v>
      </c>
    </row>
    <row r="78" spans="1:10" s="15" customFormat="1" x14ac:dyDescent="0.15">
      <c r="A78" s="8">
        <v>355</v>
      </c>
      <c r="B78" s="7" t="s">
        <v>1205</v>
      </c>
      <c r="C78" s="14" t="s">
        <v>1206</v>
      </c>
      <c r="D78" s="7" t="s">
        <v>1188</v>
      </c>
      <c r="E78" s="14" t="s">
        <v>1207</v>
      </c>
      <c r="F78" s="14" t="s">
        <v>1208</v>
      </c>
      <c r="G78" s="7" t="s">
        <v>1190</v>
      </c>
      <c r="H78" s="7" t="s">
        <v>1187</v>
      </c>
      <c r="I78" s="7">
        <v>771</v>
      </c>
      <c r="J78" s="19">
        <v>44993</v>
      </c>
    </row>
    <row r="79" spans="1:10" s="15" customFormat="1" ht="27" x14ac:dyDescent="0.15">
      <c r="A79" s="8">
        <v>354</v>
      </c>
      <c r="B79" s="7" t="s">
        <v>1196</v>
      </c>
      <c r="C79" s="14" t="s">
        <v>1202</v>
      </c>
      <c r="D79" s="7" t="s">
        <v>1183</v>
      </c>
      <c r="E79" s="14" t="s">
        <v>1203</v>
      </c>
      <c r="F79" s="14" t="s">
        <v>1204</v>
      </c>
      <c r="G79" s="7" t="s">
        <v>1172</v>
      </c>
      <c r="H79" s="7" t="s">
        <v>30</v>
      </c>
      <c r="I79" s="7">
        <v>771</v>
      </c>
      <c r="J79" s="19">
        <v>44993</v>
      </c>
    </row>
    <row r="80" spans="1:10" s="15" customFormat="1" x14ac:dyDescent="0.15">
      <c r="A80" s="8">
        <v>353</v>
      </c>
      <c r="B80" s="7" t="s">
        <v>1199</v>
      </c>
      <c r="C80" s="14" t="s">
        <v>113</v>
      </c>
      <c r="D80" s="7" t="s">
        <v>1183</v>
      </c>
      <c r="E80" s="14" t="s">
        <v>1089</v>
      </c>
      <c r="F80" s="14" t="s">
        <v>1200</v>
      </c>
      <c r="G80" s="7" t="s">
        <v>1201</v>
      </c>
      <c r="H80" s="7" t="s">
        <v>1187</v>
      </c>
      <c r="I80" s="7">
        <v>771</v>
      </c>
      <c r="J80" s="19">
        <v>44993</v>
      </c>
    </row>
    <row r="81" spans="1:10" s="15" customFormat="1" x14ac:dyDescent="0.15">
      <c r="A81" s="8">
        <v>352</v>
      </c>
      <c r="B81" s="7" t="s">
        <v>1196</v>
      </c>
      <c r="C81" s="14" t="s">
        <v>1197</v>
      </c>
      <c r="D81" s="7" t="s">
        <v>1192</v>
      </c>
      <c r="E81" s="14" t="s">
        <v>322</v>
      </c>
      <c r="F81" s="14" t="s">
        <v>1185</v>
      </c>
      <c r="G81" s="7" t="s">
        <v>1198</v>
      </c>
      <c r="H81" s="7" t="s">
        <v>1187</v>
      </c>
      <c r="I81" s="7">
        <v>771</v>
      </c>
      <c r="J81" s="19">
        <v>44993</v>
      </c>
    </row>
    <row r="82" spans="1:10" s="15" customFormat="1" ht="40.5" x14ac:dyDescent="0.15">
      <c r="A82" s="8">
        <v>351</v>
      </c>
      <c r="B82" s="7" t="s">
        <v>1191</v>
      </c>
      <c r="C82" s="14" t="s">
        <v>1182</v>
      </c>
      <c r="D82" s="7" t="s">
        <v>1192</v>
      </c>
      <c r="E82" s="14" t="s">
        <v>1193</v>
      </c>
      <c r="F82" s="14" t="s">
        <v>1194</v>
      </c>
      <c r="G82" s="7" t="s">
        <v>1195</v>
      </c>
      <c r="H82" s="7" t="s">
        <v>20</v>
      </c>
      <c r="I82" s="7">
        <v>771</v>
      </c>
      <c r="J82" s="19">
        <v>44993</v>
      </c>
    </row>
    <row r="83" spans="1:10" s="15" customFormat="1" x14ac:dyDescent="0.15">
      <c r="A83" s="8">
        <v>350</v>
      </c>
      <c r="B83" s="7" t="s">
        <v>1177</v>
      </c>
      <c r="C83" s="14" t="s">
        <v>1182</v>
      </c>
      <c r="D83" s="7" t="s">
        <v>1188</v>
      </c>
      <c r="E83" s="14" t="s">
        <v>256</v>
      </c>
      <c r="F83" s="14" t="s">
        <v>1189</v>
      </c>
      <c r="G83" s="7" t="s">
        <v>1190</v>
      </c>
      <c r="H83" s="7" t="s">
        <v>1187</v>
      </c>
      <c r="I83" s="7">
        <v>771</v>
      </c>
      <c r="J83" s="19">
        <v>44993</v>
      </c>
    </row>
    <row r="84" spans="1:10" s="15" customFormat="1" x14ac:dyDescent="0.15">
      <c r="A84" s="8">
        <v>349</v>
      </c>
      <c r="B84" s="7" t="s">
        <v>1177</v>
      </c>
      <c r="C84" s="14" t="s">
        <v>1182</v>
      </c>
      <c r="D84" s="7" t="s">
        <v>1183</v>
      </c>
      <c r="E84" s="14" t="s">
        <v>1184</v>
      </c>
      <c r="F84" s="14" t="s">
        <v>1185</v>
      </c>
      <c r="G84" s="7" t="s">
        <v>1186</v>
      </c>
      <c r="H84" s="7" t="s">
        <v>1187</v>
      </c>
      <c r="I84" s="7">
        <v>771</v>
      </c>
      <c r="J84" s="19">
        <v>44993</v>
      </c>
    </row>
    <row r="85" spans="1:10" s="15" customFormat="1" ht="40.5" x14ac:dyDescent="0.15">
      <c r="A85" s="8">
        <v>348</v>
      </c>
      <c r="B85" s="7" t="s">
        <v>1177</v>
      </c>
      <c r="C85" s="14" t="s">
        <v>1109</v>
      </c>
      <c r="D85" s="7" t="s">
        <v>527</v>
      </c>
      <c r="E85" s="14" t="s">
        <v>660</v>
      </c>
      <c r="F85" s="14" t="s">
        <v>1123</v>
      </c>
      <c r="G85" s="7" t="s">
        <v>1181</v>
      </c>
      <c r="H85" s="7" t="s">
        <v>20</v>
      </c>
      <c r="I85" s="7">
        <v>771</v>
      </c>
      <c r="J85" s="19">
        <v>44970</v>
      </c>
    </row>
    <row r="86" spans="1:10" s="15" customFormat="1" ht="54" x14ac:dyDescent="0.15">
      <c r="A86" s="8">
        <v>347</v>
      </c>
      <c r="B86" s="7" t="s">
        <v>1177</v>
      </c>
      <c r="C86" s="14" t="s">
        <v>1178</v>
      </c>
      <c r="D86" s="7" t="s">
        <v>1106</v>
      </c>
      <c r="E86" s="14" t="s">
        <v>1179</v>
      </c>
      <c r="F86" s="14" t="s">
        <v>1123</v>
      </c>
      <c r="G86" s="7" t="s">
        <v>1180</v>
      </c>
      <c r="H86" s="7" t="s">
        <v>20</v>
      </c>
      <c r="I86" s="7">
        <v>771</v>
      </c>
      <c r="J86" s="19">
        <v>44970</v>
      </c>
    </row>
    <row r="87" spans="1:10" s="15" customFormat="1" ht="27" x14ac:dyDescent="0.15">
      <c r="A87" s="8">
        <v>346</v>
      </c>
      <c r="B87" s="7" t="s">
        <v>1174</v>
      </c>
      <c r="C87" s="14" t="s">
        <v>1091</v>
      </c>
      <c r="D87" s="7" t="s">
        <v>527</v>
      </c>
      <c r="E87" s="14" t="s">
        <v>1175</v>
      </c>
      <c r="F87" s="14" t="s">
        <v>401</v>
      </c>
      <c r="G87" s="7" t="s">
        <v>1176</v>
      </c>
      <c r="H87" s="7" t="s">
        <v>1155</v>
      </c>
      <c r="I87" s="7">
        <v>771</v>
      </c>
      <c r="J87" s="19">
        <v>44970</v>
      </c>
    </row>
    <row r="88" spans="1:10" s="15" customFormat="1" ht="40.5" x14ac:dyDescent="0.15">
      <c r="A88" s="8">
        <v>345</v>
      </c>
      <c r="B88" s="7" t="s">
        <v>1163</v>
      </c>
      <c r="C88" s="14" t="s">
        <v>64</v>
      </c>
      <c r="D88" s="7" t="s">
        <v>1101</v>
      </c>
      <c r="E88" s="14" t="s">
        <v>1114</v>
      </c>
      <c r="F88" s="14" t="s">
        <v>1093</v>
      </c>
      <c r="G88" s="7" t="s">
        <v>1173</v>
      </c>
      <c r="H88" s="7" t="s">
        <v>20</v>
      </c>
      <c r="I88" s="7">
        <v>770</v>
      </c>
      <c r="J88" s="19">
        <v>44970</v>
      </c>
    </row>
    <row r="89" spans="1:10" s="15" customFormat="1" x14ac:dyDescent="0.15">
      <c r="A89" s="8">
        <v>344</v>
      </c>
      <c r="B89" s="7" t="s">
        <v>1144</v>
      </c>
      <c r="C89" s="14" t="s">
        <v>113</v>
      </c>
      <c r="D89" s="7" t="s">
        <v>1083</v>
      </c>
      <c r="E89" s="14" t="s">
        <v>968</v>
      </c>
      <c r="F89" s="14" t="s">
        <v>301</v>
      </c>
      <c r="G89" s="7" t="s">
        <v>1172</v>
      </c>
      <c r="H89" s="7" t="s">
        <v>1155</v>
      </c>
      <c r="I89" s="7">
        <v>770</v>
      </c>
      <c r="J89" s="19">
        <v>44970</v>
      </c>
    </row>
    <row r="90" spans="1:10" s="15" customFormat="1" x14ac:dyDescent="0.15">
      <c r="A90" s="8">
        <v>343</v>
      </c>
      <c r="B90" s="7" t="s">
        <v>1169</v>
      </c>
      <c r="C90" s="14" t="s">
        <v>640</v>
      </c>
      <c r="D90" s="7" t="s">
        <v>1122</v>
      </c>
      <c r="E90" s="14" t="s">
        <v>677</v>
      </c>
      <c r="F90" s="14" t="s">
        <v>1093</v>
      </c>
      <c r="G90" s="7" t="s">
        <v>695</v>
      </c>
      <c r="H90" s="7" t="s">
        <v>1095</v>
      </c>
      <c r="I90" s="7"/>
      <c r="J90" s="19">
        <v>44970</v>
      </c>
    </row>
    <row r="91" spans="1:10" s="15" customFormat="1" x14ac:dyDescent="0.15">
      <c r="A91" s="8">
        <v>342</v>
      </c>
      <c r="B91" s="7" t="s">
        <v>1169</v>
      </c>
      <c r="C91" s="14" t="s">
        <v>1097</v>
      </c>
      <c r="D91" s="7" t="s">
        <v>1129</v>
      </c>
      <c r="E91" s="14" t="s">
        <v>1170</v>
      </c>
      <c r="F91" s="14" t="s">
        <v>1143</v>
      </c>
      <c r="G91" s="7" t="s">
        <v>1171</v>
      </c>
      <c r="H91" s="7" t="s">
        <v>1087</v>
      </c>
      <c r="I91" s="7"/>
      <c r="J91" s="19">
        <v>44970</v>
      </c>
    </row>
    <row r="92" spans="1:10" s="15" customFormat="1" ht="40.5" x14ac:dyDescent="0.15">
      <c r="A92" s="8">
        <v>341</v>
      </c>
      <c r="B92" s="7" t="s">
        <v>1163</v>
      </c>
      <c r="C92" s="14" t="s">
        <v>1166</v>
      </c>
      <c r="D92" s="7" t="s">
        <v>1106</v>
      </c>
      <c r="E92" s="14" t="s">
        <v>1167</v>
      </c>
      <c r="F92" s="14" t="s">
        <v>1107</v>
      </c>
      <c r="G92" s="7" t="s">
        <v>1168</v>
      </c>
      <c r="H92" s="7" t="s">
        <v>20</v>
      </c>
      <c r="I92" s="7">
        <v>770</v>
      </c>
      <c r="J92" s="19">
        <v>44970</v>
      </c>
    </row>
    <row r="93" spans="1:10" s="15" customFormat="1" x14ac:dyDescent="0.15">
      <c r="A93" s="8">
        <v>340</v>
      </c>
      <c r="B93" s="7" t="s">
        <v>1163</v>
      </c>
      <c r="C93" s="14" t="s">
        <v>64</v>
      </c>
      <c r="D93" s="7" t="s">
        <v>1122</v>
      </c>
      <c r="E93" s="14" t="s">
        <v>1164</v>
      </c>
      <c r="F93" s="14" t="s">
        <v>1085</v>
      </c>
      <c r="G93" s="7" t="s">
        <v>1165</v>
      </c>
      <c r="H93" s="7" t="s">
        <v>1087</v>
      </c>
      <c r="I93" s="7">
        <v>770</v>
      </c>
      <c r="J93" s="19">
        <v>44970</v>
      </c>
    </row>
    <row r="94" spans="1:10" s="15" customFormat="1" x14ac:dyDescent="0.15">
      <c r="A94" s="8">
        <v>339</v>
      </c>
      <c r="B94" s="7" t="s">
        <v>1161</v>
      </c>
      <c r="C94" s="14" t="s">
        <v>113</v>
      </c>
      <c r="D94" s="7" t="s">
        <v>1083</v>
      </c>
      <c r="E94" s="14" t="s">
        <v>1135</v>
      </c>
      <c r="F94" s="14" t="s">
        <v>301</v>
      </c>
      <c r="G94" s="7" t="s">
        <v>1136</v>
      </c>
      <c r="H94" s="7" t="s">
        <v>1087</v>
      </c>
      <c r="I94" s="7">
        <v>770</v>
      </c>
      <c r="J94" s="19">
        <v>44970</v>
      </c>
    </row>
    <row r="95" spans="1:10" s="15" customFormat="1" x14ac:dyDescent="0.15">
      <c r="A95" s="8">
        <v>338</v>
      </c>
      <c r="B95" s="7" t="s">
        <v>1161</v>
      </c>
      <c r="C95" s="14" t="s">
        <v>113</v>
      </c>
      <c r="D95" s="7" t="s">
        <v>1083</v>
      </c>
      <c r="E95" s="14" t="s">
        <v>1162</v>
      </c>
      <c r="F95" s="14" t="s">
        <v>1159</v>
      </c>
      <c r="G95" s="7" t="s">
        <v>32</v>
      </c>
      <c r="H95" s="7" t="s">
        <v>1087</v>
      </c>
      <c r="I95" s="7">
        <v>770</v>
      </c>
      <c r="J95" s="19">
        <v>44970</v>
      </c>
    </row>
    <row r="96" spans="1:10" s="15" customFormat="1" x14ac:dyDescent="0.15">
      <c r="A96" s="8">
        <v>337</v>
      </c>
      <c r="B96" s="7" t="s">
        <v>1127</v>
      </c>
      <c r="C96" s="14" t="s">
        <v>1091</v>
      </c>
      <c r="D96" s="7" t="s">
        <v>1083</v>
      </c>
      <c r="E96" s="14" t="s">
        <v>990</v>
      </c>
      <c r="F96" s="14" t="s">
        <v>1159</v>
      </c>
      <c r="G96" s="7" t="s">
        <v>1160</v>
      </c>
      <c r="H96" s="7" t="s">
        <v>1155</v>
      </c>
      <c r="I96" s="7">
        <v>770</v>
      </c>
      <c r="J96" s="19">
        <v>44970</v>
      </c>
    </row>
    <row r="97" spans="1:10" s="15" customFormat="1" x14ac:dyDescent="0.15">
      <c r="A97" s="8">
        <v>336</v>
      </c>
      <c r="B97" s="7" t="s">
        <v>1156</v>
      </c>
      <c r="C97" s="14" t="s">
        <v>1069</v>
      </c>
      <c r="D97" s="7" t="s">
        <v>1083</v>
      </c>
      <c r="E97" s="14" t="s">
        <v>1157</v>
      </c>
      <c r="F97" s="14" t="s">
        <v>1119</v>
      </c>
      <c r="G97" s="7" t="s">
        <v>1158</v>
      </c>
      <c r="H97" s="7" t="s">
        <v>1095</v>
      </c>
      <c r="I97" s="7">
        <v>770</v>
      </c>
      <c r="J97" s="19">
        <v>44970</v>
      </c>
    </row>
    <row r="98" spans="1:10" s="15" customFormat="1" x14ac:dyDescent="0.15">
      <c r="A98" s="8">
        <v>335</v>
      </c>
      <c r="B98" s="7" t="s">
        <v>1151</v>
      </c>
      <c r="C98" s="14" t="s">
        <v>1152</v>
      </c>
      <c r="D98" s="7" t="s">
        <v>1101</v>
      </c>
      <c r="E98" s="14" t="s">
        <v>1153</v>
      </c>
      <c r="F98" s="14" t="s">
        <v>1154</v>
      </c>
      <c r="G98" s="7" t="s">
        <v>1149</v>
      </c>
      <c r="H98" s="7" t="s">
        <v>1155</v>
      </c>
      <c r="I98" s="7">
        <v>770</v>
      </c>
      <c r="J98" s="19">
        <v>44970</v>
      </c>
    </row>
    <row r="99" spans="1:10" s="15" customFormat="1" ht="27" x14ac:dyDescent="0.15">
      <c r="A99" s="8">
        <v>334</v>
      </c>
      <c r="B99" s="7" t="s">
        <v>1137</v>
      </c>
      <c r="C99" s="14" t="s">
        <v>64</v>
      </c>
      <c r="D99" s="7" t="s">
        <v>1101</v>
      </c>
      <c r="E99" s="14" t="s">
        <v>170</v>
      </c>
      <c r="F99" s="14" t="s">
        <v>1119</v>
      </c>
      <c r="G99" s="7" t="s">
        <v>1148</v>
      </c>
      <c r="H99" s="7" t="s">
        <v>20</v>
      </c>
      <c r="I99" s="7">
        <v>770</v>
      </c>
      <c r="J99" s="19">
        <v>44970</v>
      </c>
    </row>
    <row r="100" spans="1:10" s="15" customFormat="1" ht="27" x14ac:dyDescent="0.15">
      <c r="A100" s="8">
        <v>333</v>
      </c>
      <c r="B100" s="7" t="s">
        <v>1150</v>
      </c>
      <c r="C100" s="14" t="s">
        <v>1113</v>
      </c>
      <c r="D100" s="7" t="s">
        <v>1101</v>
      </c>
      <c r="E100" s="14" t="s">
        <v>170</v>
      </c>
      <c r="F100" s="14" t="s">
        <v>1119</v>
      </c>
      <c r="G100" s="7" t="s">
        <v>1147</v>
      </c>
      <c r="H100" s="7" t="s">
        <v>20</v>
      </c>
      <c r="I100" s="7">
        <v>770</v>
      </c>
      <c r="J100" s="19">
        <v>44970</v>
      </c>
    </row>
    <row r="101" spans="1:10" s="15" customFormat="1" x14ac:dyDescent="0.15">
      <c r="A101" s="8">
        <v>332</v>
      </c>
      <c r="B101" s="7" t="s">
        <v>1144</v>
      </c>
      <c r="C101" s="14" t="s">
        <v>64</v>
      </c>
      <c r="D101" s="7" t="s">
        <v>1129</v>
      </c>
      <c r="E101" s="14" t="s">
        <v>1145</v>
      </c>
      <c r="F101" s="14" t="s">
        <v>1143</v>
      </c>
      <c r="G101" s="7" t="s">
        <v>1146</v>
      </c>
      <c r="H101" s="7" t="s">
        <v>1087</v>
      </c>
      <c r="I101" s="7">
        <v>770</v>
      </c>
      <c r="J101" s="19">
        <v>44970</v>
      </c>
    </row>
    <row r="102" spans="1:10" s="15" customFormat="1" ht="27" x14ac:dyDescent="0.15">
      <c r="A102" s="8">
        <v>331</v>
      </c>
      <c r="B102" s="7" t="s">
        <v>1140</v>
      </c>
      <c r="C102" s="14" t="s">
        <v>1141</v>
      </c>
      <c r="D102" s="7" t="s">
        <v>1129</v>
      </c>
      <c r="E102" s="14" t="s">
        <v>1142</v>
      </c>
      <c r="F102" s="14" t="s">
        <v>1143</v>
      </c>
      <c r="G102" s="7" t="s">
        <v>1136</v>
      </c>
      <c r="H102" s="7" t="s">
        <v>1087</v>
      </c>
      <c r="I102" s="7">
        <v>770</v>
      </c>
      <c r="J102" s="19">
        <v>44970</v>
      </c>
    </row>
    <row r="103" spans="1:10" s="15" customFormat="1" x14ac:dyDescent="0.15">
      <c r="A103" s="8">
        <v>330</v>
      </c>
      <c r="B103" s="7" t="s">
        <v>1137</v>
      </c>
      <c r="C103" s="14" t="s">
        <v>64</v>
      </c>
      <c r="D103" s="7" t="s">
        <v>1101</v>
      </c>
      <c r="E103" s="14" t="s">
        <v>274</v>
      </c>
      <c r="F103" s="14" t="s">
        <v>1138</v>
      </c>
      <c r="G103" s="7" t="s">
        <v>1139</v>
      </c>
      <c r="H103" s="7" t="s">
        <v>1087</v>
      </c>
      <c r="I103" s="7">
        <v>770</v>
      </c>
      <c r="J103" s="19">
        <v>44970</v>
      </c>
    </row>
    <row r="104" spans="1:10" s="15" customFormat="1" x14ac:dyDescent="0.15">
      <c r="A104" s="8">
        <v>329</v>
      </c>
      <c r="B104" s="7" t="s">
        <v>1134</v>
      </c>
      <c r="C104" s="14" t="s">
        <v>1097</v>
      </c>
      <c r="D104" s="7" t="s">
        <v>1083</v>
      </c>
      <c r="E104" s="14" t="s">
        <v>1135</v>
      </c>
      <c r="F104" s="14" t="s">
        <v>301</v>
      </c>
      <c r="G104" s="7" t="s">
        <v>1136</v>
      </c>
      <c r="H104" s="7" t="s">
        <v>1087</v>
      </c>
      <c r="I104" s="7">
        <v>770</v>
      </c>
      <c r="J104" s="19">
        <v>44970</v>
      </c>
    </row>
    <row r="105" spans="1:10" s="15" customFormat="1" x14ac:dyDescent="0.15">
      <c r="A105" s="8">
        <v>328</v>
      </c>
      <c r="B105" s="7" t="s">
        <v>1127</v>
      </c>
      <c r="C105" s="14" t="s">
        <v>1091</v>
      </c>
      <c r="D105" s="7" t="s">
        <v>1122</v>
      </c>
      <c r="E105" s="14" t="s">
        <v>322</v>
      </c>
      <c r="F105" s="14" t="s">
        <v>1093</v>
      </c>
      <c r="G105" s="7" t="s">
        <v>514</v>
      </c>
      <c r="H105" s="7" t="s">
        <v>1095</v>
      </c>
      <c r="I105" s="7">
        <v>770</v>
      </c>
      <c r="J105" s="19">
        <v>44970</v>
      </c>
    </row>
    <row r="106" spans="1:10" s="15" customFormat="1" x14ac:dyDescent="0.15">
      <c r="A106" s="8">
        <v>327</v>
      </c>
      <c r="B106" s="7" t="s">
        <v>1132</v>
      </c>
      <c r="C106" s="14" t="s">
        <v>113</v>
      </c>
      <c r="D106" s="7" t="s">
        <v>1106</v>
      </c>
      <c r="E106" s="14" t="s">
        <v>866</v>
      </c>
      <c r="F106" s="14" t="s">
        <v>1123</v>
      </c>
      <c r="G106" s="7" t="s">
        <v>1133</v>
      </c>
      <c r="H106" s="7" t="s">
        <v>33</v>
      </c>
      <c r="I106" s="7">
        <v>770</v>
      </c>
      <c r="J106" s="19">
        <v>44970</v>
      </c>
    </row>
    <row r="107" spans="1:10" s="15" customFormat="1" x14ac:dyDescent="0.15">
      <c r="A107" s="8">
        <v>326</v>
      </c>
      <c r="B107" s="7" t="s">
        <v>1127</v>
      </c>
      <c r="C107" s="14" t="s">
        <v>1128</v>
      </c>
      <c r="D107" s="7" t="s">
        <v>1129</v>
      </c>
      <c r="E107" s="14" t="s">
        <v>1130</v>
      </c>
      <c r="F107" s="14" t="s">
        <v>1085</v>
      </c>
      <c r="G107" s="7" t="s">
        <v>1131</v>
      </c>
      <c r="H107" s="7" t="s">
        <v>27</v>
      </c>
      <c r="I107" s="7">
        <v>770</v>
      </c>
      <c r="J107" s="19">
        <v>44970</v>
      </c>
    </row>
    <row r="108" spans="1:10" s="15" customFormat="1" ht="40.5" x14ac:dyDescent="0.15">
      <c r="A108" s="8">
        <v>325</v>
      </c>
      <c r="B108" s="7" t="s">
        <v>1125</v>
      </c>
      <c r="C108" s="14" t="s">
        <v>64</v>
      </c>
      <c r="D108" s="7" t="s">
        <v>1101</v>
      </c>
      <c r="E108" s="14" t="s">
        <v>175</v>
      </c>
      <c r="F108" s="14" t="s">
        <v>1123</v>
      </c>
      <c r="G108" s="7" t="s">
        <v>1126</v>
      </c>
      <c r="H108" s="7" t="s">
        <v>20</v>
      </c>
      <c r="I108" s="7">
        <v>770</v>
      </c>
      <c r="J108" s="19">
        <v>44970</v>
      </c>
    </row>
    <row r="109" spans="1:10" s="15" customFormat="1" ht="27" x14ac:dyDescent="0.15">
      <c r="A109" s="8">
        <v>324</v>
      </c>
      <c r="B109" s="7" t="s">
        <v>1121</v>
      </c>
      <c r="C109" s="14" t="s">
        <v>64</v>
      </c>
      <c r="D109" s="7" t="s">
        <v>1122</v>
      </c>
      <c r="E109" s="14" t="s">
        <v>89</v>
      </c>
      <c r="F109" s="14" t="s">
        <v>1123</v>
      </c>
      <c r="G109" s="7" t="s">
        <v>1124</v>
      </c>
      <c r="H109" s="7" t="s">
        <v>20</v>
      </c>
      <c r="I109" s="7">
        <v>770</v>
      </c>
      <c r="J109" s="19">
        <v>44970</v>
      </c>
    </row>
    <row r="110" spans="1:10" s="15" customFormat="1" ht="40.5" x14ac:dyDescent="0.15">
      <c r="A110" s="8">
        <v>323</v>
      </c>
      <c r="B110" s="7" t="s">
        <v>1116</v>
      </c>
      <c r="C110" s="14" t="s">
        <v>64</v>
      </c>
      <c r="D110" s="7" t="s">
        <v>1106</v>
      </c>
      <c r="E110" s="14" t="s">
        <v>777</v>
      </c>
      <c r="F110" s="14" t="s">
        <v>1119</v>
      </c>
      <c r="G110" s="7" t="s">
        <v>1120</v>
      </c>
      <c r="H110" s="7" t="s">
        <v>20</v>
      </c>
      <c r="I110" s="7">
        <v>770</v>
      </c>
      <c r="J110" s="19">
        <v>44970</v>
      </c>
    </row>
    <row r="111" spans="1:10" s="15" customFormat="1" ht="40.5" x14ac:dyDescent="0.15">
      <c r="A111" s="8">
        <v>322</v>
      </c>
      <c r="B111" s="7" t="s">
        <v>1117</v>
      </c>
      <c r="C111" s="14" t="s">
        <v>1105</v>
      </c>
      <c r="D111" s="7" t="s">
        <v>1101</v>
      </c>
      <c r="E111" s="14" t="s">
        <v>1118</v>
      </c>
      <c r="F111" s="14" t="s">
        <v>1107</v>
      </c>
      <c r="G111" s="7" t="s">
        <v>1115</v>
      </c>
      <c r="H111" s="7" t="s">
        <v>20</v>
      </c>
      <c r="I111" s="7">
        <v>770</v>
      </c>
      <c r="J111" s="19">
        <v>44970</v>
      </c>
    </row>
    <row r="112" spans="1:10" s="15" customFormat="1" ht="40.5" x14ac:dyDescent="0.15">
      <c r="A112" s="8">
        <v>321</v>
      </c>
      <c r="B112" s="7" t="s">
        <v>1116</v>
      </c>
      <c r="C112" s="14" t="s">
        <v>64</v>
      </c>
      <c r="D112" s="7" t="s">
        <v>1101</v>
      </c>
      <c r="E112" s="14" t="s">
        <v>208</v>
      </c>
      <c r="F112" s="14" t="s">
        <v>1093</v>
      </c>
      <c r="G112" s="7" t="s">
        <v>1115</v>
      </c>
      <c r="H112" s="7" t="s">
        <v>20</v>
      </c>
      <c r="I112" s="7">
        <v>770</v>
      </c>
      <c r="J112" s="19">
        <v>44970</v>
      </c>
    </row>
    <row r="113" spans="1:10" s="15" customFormat="1" ht="40.5" x14ac:dyDescent="0.15">
      <c r="A113" s="8">
        <v>320</v>
      </c>
      <c r="B113" s="7" t="s">
        <v>1116</v>
      </c>
      <c r="C113" s="14" t="s">
        <v>1113</v>
      </c>
      <c r="D113" s="7" t="s">
        <v>1101</v>
      </c>
      <c r="E113" s="14" t="s">
        <v>1114</v>
      </c>
      <c r="F113" s="14" t="s">
        <v>1093</v>
      </c>
      <c r="G113" s="7" t="s">
        <v>1115</v>
      </c>
      <c r="H113" s="7" t="s">
        <v>20</v>
      </c>
      <c r="I113" s="7">
        <v>770</v>
      </c>
      <c r="J113" s="19">
        <v>44970</v>
      </c>
    </row>
    <row r="114" spans="1:10" s="15" customFormat="1" x14ac:dyDescent="0.15">
      <c r="A114" s="8">
        <v>319</v>
      </c>
      <c r="B114" s="7" t="s">
        <v>1111</v>
      </c>
      <c r="C114" s="14" t="s">
        <v>1082</v>
      </c>
      <c r="D114" s="7" t="s">
        <v>1083</v>
      </c>
      <c r="E114" s="14" t="s">
        <v>210</v>
      </c>
      <c r="F114" s="14" t="s">
        <v>1085</v>
      </c>
      <c r="G114" s="7" t="s">
        <v>1112</v>
      </c>
      <c r="H114" s="7" t="s">
        <v>1087</v>
      </c>
      <c r="I114" s="7">
        <v>770</v>
      </c>
      <c r="J114" s="19">
        <v>44970</v>
      </c>
    </row>
    <row r="115" spans="1:10" s="15" customFormat="1" ht="27" x14ac:dyDescent="0.15">
      <c r="A115" s="8">
        <v>318</v>
      </c>
      <c r="B115" s="7" t="s">
        <v>1100</v>
      </c>
      <c r="C115" s="14" t="s">
        <v>1105</v>
      </c>
      <c r="D115" s="7" t="s">
        <v>1106</v>
      </c>
      <c r="E115" s="14" t="s">
        <v>491</v>
      </c>
      <c r="F115" s="14" t="s">
        <v>1107</v>
      </c>
      <c r="G115" s="7" t="s">
        <v>1104</v>
      </c>
      <c r="H115" s="7" t="s">
        <v>20</v>
      </c>
      <c r="I115" s="7">
        <v>770</v>
      </c>
      <c r="J115" s="19">
        <v>44970</v>
      </c>
    </row>
    <row r="116" spans="1:10" s="15" customFormat="1" ht="40.5" x14ac:dyDescent="0.15">
      <c r="A116" s="8">
        <v>317</v>
      </c>
      <c r="B116" s="7" t="s">
        <v>1108</v>
      </c>
      <c r="C116" s="14" t="s">
        <v>1109</v>
      </c>
      <c r="D116" s="7" t="s">
        <v>1106</v>
      </c>
      <c r="E116" s="14" t="s">
        <v>1110</v>
      </c>
      <c r="F116" s="14" t="s">
        <v>1093</v>
      </c>
      <c r="G116" s="7" t="s">
        <v>1103</v>
      </c>
      <c r="H116" s="7" t="s">
        <v>20</v>
      </c>
      <c r="I116" s="7">
        <v>770</v>
      </c>
      <c r="J116" s="19">
        <v>44970</v>
      </c>
    </row>
    <row r="117" spans="1:10" s="15" customFormat="1" ht="40.5" x14ac:dyDescent="0.15">
      <c r="A117" s="8">
        <v>316</v>
      </c>
      <c r="B117" s="7" t="s">
        <v>1100</v>
      </c>
      <c r="C117" s="14" t="s">
        <v>64</v>
      </c>
      <c r="D117" s="7" t="s">
        <v>1101</v>
      </c>
      <c r="E117" s="14" t="s">
        <v>586</v>
      </c>
      <c r="F117" s="14" t="s">
        <v>1093</v>
      </c>
      <c r="G117" s="7" t="s">
        <v>1102</v>
      </c>
      <c r="H117" s="7" t="s">
        <v>20</v>
      </c>
      <c r="I117" s="7">
        <v>770</v>
      </c>
      <c r="J117" s="19">
        <v>44970</v>
      </c>
    </row>
    <row r="118" spans="1:10" s="15" customFormat="1" x14ac:dyDescent="0.15">
      <c r="A118" s="8">
        <v>315</v>
      </c>
      <c r="B118" s="7" t="s">
        <v>1096</v>
      </c>
      <c r="C118" s="14" t="s">
        <v>1097</v>
      </c>
      <c r="D118" s="7" t="s">
        <v>1083</v>
      </c>
      <c r="E118" s="14" t="s">
        <v>1098</v>
      </c>
      <c r="F118" s="14" t="s">
        <v>90</v>
      </c>
      <c r="G118" s="7" t="s">
        <v>1099</v>
      </c>
      <c r="H118" s="7" t="s">
        <v>1087</v>
      </c>
      <c r="I118" s="7">
        <v>770</v>
      </c>
      <c r="J118" s="19">
        <v>44970</v>
      </c>
    </row>
    <row r="119" spans="1:10" s="15" customFormat="1" x14ac:dyDescent="0.15">
      <c r="A119" s="8">
        <v>314</v>
      </c>
      <c r="B119" s="7" t="s">
        <v>1088</v>
      </c>
      <c r="C119" s="14" t="s">
        <v>1091</v>
      </c>
      <c r="D119" s="7" t="s">
        <v>1083</v>
      </c>
      <c r="E119" s="14" t="s">
        <v>1092</v>
      </c>
      <c r="F119" s="14" t="s">
        <v>1093</v>
      </c>
      <c r="G119" s="7" t="s">
        <v>1094</v>
      </c>
      <c r="H119" s="7" t="s">
        <v>1095</v>
      </c>
      <c r="I119" s="7"/>
      <c r="J119" s="19">
        <v>44932</v>
      </c>
    </row>
    <row r="120" spans="1:10" s="15" customFormat="1" x14ac:dyDescent="0.15">
      <c r="A120" s="8">
        <v>313</v>
      </c>
      <c r="B120" s="7" t="s">
        <v>1088</v>
      </c>
      <c r="C120" s="14" t="s">
        <v>64</v>
      </c>
      <c r="D120" s="7" t="s">
        <v>1083</v>
      </c>
      <c r="E120" s="14" t="s">
        <v>1089</v>
      </c>
      <c r="F120" s="14" t="s">
        <v>1085</v>
      </c>
      <c r="G120" s="7" t="s">
        <v>1090</v>
      </c>
      <c r="H120" s="7" t="s">
        <v>1087</v>
      </c>
      <c r="I120" s="7"/>
      <c r="J120" s="19">
        <v>44932</v>
      </c>
    </row>
    <row r="121" spans="1:10" s="15" customFormat="1" x14ac:dyDescent="0.15">
      <c r="A121" s="8">
        <v>312</v>
      </c>
      <c r="B121" s="7" t="s">
        <v>1081</v>
      </c>
      <c r="C121" s="14" t="s">
        <v>1082</v>
      </c>
      <c r="D121" s="7" t="s">
        <v>1083</v>
      </c>
      <c r="E121" s="14" t="s">
        <v>1084</v>
      </c>
      <c r="F121" s="14" t="s">
        <v>1085</v>
      </c>
      <c r="G121" s="7" t="s">
        <v>1086</v>
      </c>
      <c r="H121" s="7" t="s">
        <v>1087</v>
      </c>
      <c r="I121" s="7"/>
      <c r="J121" s="19">
        <v>44932</v>
      </c>
    </row>
    <row r="122" spans="1:10" s="15" customFormat="1" ht="27" x14ac:dyDescent="0.15">
      <c r="A122" s="8">
        <v>311</v>
      </c>
      <c r="B122" s="7" t="s">
        <v>1077</v>
      </c>
      <c r="C122" s="14" t="s">
        <v>1078</v>
      </c>
      <c r="D122" s="7" t="s">
        <v>1028</v>
      </c>
      <c r="E122" s="14" t="s">
        <v>1079</v>
      </c>
      <c r="F122" s="14" t="s">
        <v>90</v>
      </c>
      <c r="G122" s="7" t="s">
        <v>1080</v>
      </c>
      <c r="H122" s="7" t="s">
        <v>1055</v>
      </c>
      <c r="I122" s="7">
        <v>769</v>
      </c>
      <c r="J122" s="19">
        <v>44932</v>
      </c>
    </row>
    <row r="123" spans="1:10" s="15" customFormat="1" x14ac:dyDescent="0.15">
      <c r="A123" s="8">
        <v>310</v>
      </c>
      <c r="B123" s="7" t="s">
        <v>1073</v>
      </c>
      <c r="C123" s="14" t="s">
        <v>1074</v>
      </c>
      <c r="D123" s="7" t="s">
        <v>1035</v>
      </c>
      <c r="E123" s="14" t="s">
        <v>1075</v>
      </c>
      <c r="F123" s="14" t="s">
        <v>1021</v>
      </c>
      <c r="G123" s="7" t="s">
        <v>1076</v>
      </c>
      <c r="H123" s="7" t="s">
        <v>1031</v>
      </c>
      <c r="I123" s="7">
        <v>769</v>
      </c>
      <c r="J123" s="19">
        <v>44932</v>
      </c>
    </row>
    <row r="124" spans="1:10" s="15" customFormat="1" x14ac:dyDescent="0.15">
      <c r="A124" s="8">
        <v>309</v>
      </c>
      <c r="B124" s="7" t="s">
        <v>1068</v>
      </c>
      <c r="C124" s="14" t="s">
        <v>1069</v>
      </c>
      <c r="D124" s="7" t="s">
        <v>1049</v>
      </c>
      <c r="E124" s="14" t="s">
        <v>1070</v>
      </c>
      <c r="F124" s="14" t="s">
        <v>1071</v>
      </c>
      <c r="G124" s="7" t="s">
        <v>1072</v>
      </c>
      <c r="H124" s="7" t="s">
        <v>1055</v>
      </c>
      <c r="I124" s="7">
        <v>769</v>
      </c>
      <c r="J124" s="19">
        <v>44932</v>
      </c>
    </row>
    <row r="125" spans="1:10" s="15" customFormat="1" x14ac:dyDescent="0.15">
      <c r="A125" s="8">
        <v>308</v>
      </c>
      <c r="B125" s="7" t="s">
        <v>1044</v>
      </c>
      <c r="C125" s="14" t="s">
        <v>113</v>
      </c>
      <c r="D125" s="7" t="s">
        <v>1049</v>
      </c>
      <c r="E125" s="14" t="s">
        <v>1066</v>
      </c>
      <c r="F125" s="14" t="s">
        <v>301</v>
      </c>
      <c r="G125" s="7" t="s">
        <v>1067</v>
      </c>
      <c r="H125" s="7" t="s">
        <v>1055</v>
      </c>
      <c r="I125" s="7">
        <v>769</v>
      </c>
      <c r="J125" s="19">
        <v>44932</v>
      </c>
    </row>
    <row r="126" spans="1:10" s="15" customFormat="1" ht="40.5" x14ac:dyDescent="0.15">
      <c r="A126" s="8">
        <v>307</v>
      </c>
      <c r="B126" s="7" t="s">
        <v>1061</v>
      </c>
      <c r="C126" s="14" t="s">
        <v>64</v>
      </c>
      <c r="D126" s="7" t="s">
        <v>1035</v>
      </c>
      <c r="E126" s="14" t="s">
        <v>1064</v>
      </c>
      <c r="F126" s="14" t="s">
        <v>1021</v>
      </c>
      <c r="G126" s="7" t="s">
        <v>1065</v>
      </c>
      <c r="H126" s="7" t="s">
        <v>20</v>
      </c>
      <c r="I126" s="7">
        <v>769</v>
      </c>
      <c r="J126" s="19">
        <v>44932</v>
      </c>
    </row>
    <row r="127" spans="1:10" s="15" customFormat="1" ht="40.5" x14ac:dyDescent="0.15">
      <c r="A127" s="8">
        <v>306</v>
      </c>
      <c r="B127" s="7" t="s">
        <v>1061</v>
      </c>
      <c r="C127" s="14" t="s">
        <v>1062</v>
      </c>
      <c r="D127" s="7" t="s">
        <v>1035</v>
      </c>
      <c r="E127" s="14" t="s">
        <v>270</v>
      </c>
      <c r="F127" s="14" t="s">
        <v>1029</v>
      </c>
      <c r="G127" s="7" t="s">
        <v>1063</v>
      </c>
      <c r="H127" s="7" t="s">
        <v>20</v>
      </c>
      <c r="I127" s="7">
        <v>769</v>
      </c>
      <c r="J127" s="19">
        <v>44932</v>
      </c>
    </row>
    <row r="128" spans="1:10" s="15" customFormat="1" ht="27" x14ac:dyDescent="0.15">
      <c r="A128" s="8">
        <v>305</v>
      </c>
      <c r="B128" s="7" t="s">
        <v>1037</v>
      </c>
      <c r="C128" s="14" t="s">
        <v>1012</v>
      </c>
      <c r="D128" s="7" t="s">
        <v>1035</v>
      </c>
      <c r="E128" s="14" t="s">
        <v>274</v>
      </c>
      <c r="F128" s="14" t="s">
        <v>1021</v>
      </c>
      <c r="G128" s="7" t="s">
        <v>1060</v>
      </c>
      <c r="H128" s="7" t="s">
        <v>20</v>
      </c>
      <c r="I128" s="7">
        <v>769</v>
      </c>
      <c r="J128" s="19">
        <v>44932</v>
      </c>
    </row>
    <row r="129" spans="1:10" s="15" customFormat="1" x14ac:dyDescent="0.15">
      <c r="A129" s="8">
        <v>304</v>
      </c>
      <c r="B129" s="7" t="s">
        <v>1041</v>
      </c>
      <c r="C129" s="14" t="s">
        <v>1052</v>
      </c>
      <c r="D129" s="7" t="s">
        <v>1049</v>
      </c>
      <c r="E129" s="14" t="s">
        <v>1058</v>
      </c>
      <c r="F129" s="14" t="s">
        <v>90</v>
      </c>
      <c r="G129" s="7" t="s">
        <v>1059</v>
      </c>
      <c r="H129" s="7" t="s">
        <v>1055</v>
      </c>
      <c r="I129" s="7">
        <v>769</v>
      </c>
      <c r="J129" s="19">
        <v>44932</v>
      </c>
    </row>
    <row r="130" spans="1:10" s="15" customFormat="1" x14ac:dyDescent="0.15">
      <c r="A130" s="8">
        <v>303</v>
      </c>
      <c r="B130" s="7" t="s">
        <v>1033</v>
      </c>
      <c r="C130" s="14" t="s">
        <v>1034</v>
      </c>
      <c r="D130" s="7" t="s">
        <v>1049</v>
      </c>
      <c r="E130" s="14" t="s">
        <v>1056</v>
      </c>
      <c r="F130" s="14" t="s">
        <v>1029</v>
      </c>
      <c r="G130" s="7" t="s">
        <v>1057</v>
      </c>
      <c r="H130" s="7" t="s">
        <v>1031</v>
      </c>
      <c r="I130" s="7">
        <v>769</v>
      </c>
      <c r="J130" s="19">
        <v>44932</v>
      </c>
    </row>
    <row r="131" spans="1:10" s="15" customFormat="1" x14ac:dyDescent="0.15">
      <c r="A131" s="8">
        <v>302</v>
      </c>
      <c r="B131" s="7" t="s">
        <v>1017</v>
      </c>
      <c r="C131" s="14" t="s">
        <v>1052</v>
      </c>
      <c r="D131" s="7" t="s">
        <v>1049</v>
      </c>
      <c r="E131" s="14" t="s">
        <v>1053</v>
      </c>
      <c r="F131" s="14" t="s">
        <v>301</v>
      </c>
      <c r="G131" s="7" t="s">
        <v>1054</v>
      </c>
      <c r="H131" s="7" t="s">
        <v>1055</v>
      </c>
      <c r="I131" s="7">
        <v>769</v>
      </c>
      <c r="J131" s="19">
        <v>44932</v>
      </c>
    </row>
    <row r="132" spans="1:10" s="15" customFormat="1" x14ac:dyDescent="0.15">
      <c r="A132" s="8">
        <v>301</v>
      </c>
      <c r="B132" s="7" t="s">
        <v>1017</v>
      </c>
      <c r="C132" s="14" t="s">
        <v>1048</v>
      </c>
      <c r="D132" s="7" t="s">
        <v>1049</v>
      </c>
      <c r="E132" s="14" t="s">
        <v>540</v>
      </c>
      <c r="F132" s="14" t="s">
        <v>1050</v>
      </c>
      <c r="G132" s="7" t="s">
        <v>1051</v>
      </c>
      <c r="H132" s="7" t="s">
        <v>23</v>
      </c>
      <c r="I132" s="7">
        <v>769</v>
      </c>
      <c r="J132" s="19">
        <v>44932</v>
      </c>
    </row>
    <row r="133" spans="1:10" s="15" customFormat="1" x14ac:dyDescent="0.15">
      <c r="A133" s="8">
        <v>300</v>
      </c>
      <c r="B133" s="7" t="s">
        <v>1044</v>
      </c>
      <c r="C133" s="14" t="s">
        <v>1045</v>
      </c>
      <c r="D133" s="7" t="s">
        <v>1013</v>
      </c>
      <c r="E133" s="14" t="s">
        <v>1046</v>
      </c>
      <c r="F133" s="14" t="s">
        <v>1021</v>
      </c>
      <c r="G133" s="7" t="s">
        <v>1047</v>
      </c>
      <c r="H133" s="7" t="s">
        <v>20</v>
      </c>
      <c r="I133" s="7">
        <v>769</v>
      </c>
      <c r="J133" s="19">
        <v>44932</v>
      </c>
    </row>
    <row r="134" spans="1:10" s="15" customFormat="1" x14ac:dyDescent="0.15">
      <c r="A134" s="8">
        <v>299</v>
      </c>
      <c r="B134" s="7" t="s">
        <v>1041</v>
      </c>
      <c r="C134" s="14" t="s">
        <v>1042</v>
      </c>
      <c r="D134" s="7" t="s">
        <v>1028</v>
      </c>
      <c r="E134" s="14" t="s">
        <v>517</v>
      </c>
      <c r="F134" s="14" t="s">
        <v>1029</v>
      </c>
      <c r="G134" s="7" t="s">
        <v>1043</v>
      </c>
      <c r="H134" s="7" t="s">
        <v>1031</v>
      </c>
      <c r="I134" s="7">
        <v>769</v>
      </c>
      <c r="J134" s="19">
        <v>44932</v>
      </c>
    </row>
    <row r="135" spans="1:10" s="15" customFormat="1" ht="40.5" x14ac:dyDescent="0.15">
      <c r="A135" s="8">
        <v>298</v>
      </c>
      <c r="B135" s="7" t="s">
        <v>1037</v>
      </c>
      <c r="C135" s="14" t="s">
        <v>1038</v>
      </c>
      <c r="D135" s="7" t="s">
        <v>1013</v>
      </c>
      <c r="E135" s="14" t="s">
        <v>1039</v>
      </c>
      <c r="F135" s="14" t="s">
        <v>1029</v>
      </c>
      <c r="G135" s="7" t="s">
        <v>1040</v>
      </c>
      <c r="H135" s="7" t="s">
        <v>20</v>
      </c>
      <c r="I135" s="7">
        <v>769</v>
      </c>
      <c r="J135" s="19">
        <v>44932</v>
      </c>
    </row>
    <row r="136" spans="1:10" s="15" customFormat="1" ht="40.5" x14ac:dyDescent="0.15">
      <c r="A136" s="8">
        <v>297</v>
      </c>
      <c r="B136" s="7" t="s">
        <v>1033</v>
      </c>
      <c r="C136" s="14" t="s">
        <v>1034</v>
      </c>
      <c r="D136" s="7" t="s">
        <v>1035</v>
      </c>
      <c r="E136" s="14" t="s">
        <v>584</v>
      </c>
      <c r="F136" s="14" t="s">
        <v>1021</v>
      </c>
      <c r="G136" s="7" t="s">
        <v>1036</v>
      </c>
      <c r="H136" s="7" t="s">
        <v>20</v>
      </c>
      <c r="I136" s="7">
        <v>769</v>
      </c>
      <c r="J136" s="19">
        <v>44932</v>
      </c>
    </row>
    <row r="137" spans="1:10" s="15" customFormat="1" x14ac:dyDescent="0.15">
      <c r="A137" s="8">
        <v>296</v>
      </c>
      <c r="B137" s="7" t="s">
        <v>1032</v>
      </c>
      <c r="C137" s="14" t="s">
        <v>78</v>
      </c>
      <c r="D137" s="7" t="s">
        <v>1028</v>
      </c>
      <c r="E137" s="14" t="s">
        <v>517</v>
      </c>
      <c r="F137" s="14" t="s">
        <v>1029</v>
      </c>
      <c r="G137" s="7" t="s">
        <v>1030</v>
      </c>
      <c r="H137" s="7" t="s">
        <v>1031</v>
      </c>
      <c r="I137" s="7">
        <v>769</v>
      </c>
      <c r="J137" s="19">
        <v>44932</v>
      </c>
    </row>
    <row r="138" spans="1:10" s="15" customFormat="1" ht="27" x14ac:dyDescent="0.15">
      <c r="A138" s="8">
        <v>295</v>
      </c>
      <c r="B138" s="7" t="s">
        <v>1026</v>
      </c>
      <c r="C138" s="14" t="s">
        <v>1027</v>
      </c>
      <c r="D138" s="7" t="s">
        <v>1028</v>
      </c>
      <c r="E138" s="14" t="s">
        <v>180</v>
      </c>
      <c r="F138" s="14" t="s">
        <v>1029</v>
      </c>
      <c r="G138" s="7" t="s">
        <v>1030</v>
      </c>
      <c r="H138" s="7" t="s">
        <v>1031</v>
      </c>
      <c r="I138" s="7">
        <v>769</v>
      </c>
      <c r="J138" s="19">
        <v>44932</v>
      </c>
    </row>
    <row r="139" spans="1:10" s="15" customFormat="1" ht="40.5" x14ac:dyDescent="0.15">
      <c r="A139" s="8">
        <v>294</v>
      </c>
      <c r="B139" s="7" t="s">
        <v>1023</v>
      </c>
      <c r="C139" s="14" t="s">
        <v>1012</v>
      </c>
      <c r="D139" s="7" t="s">
        <v>1024</v>
      </c>
      <c r="E139" s="14" t="s">
        <v>554</v>
      </c>
      <c r="F139" s="14" t="s">
        <v>1019</v>
      </c>
      <c r="G139" s="7" t="s">
        <v>1025</v>
      </c>
      <c r="H139" s="7" t="s">
        <v>20</v>
      </c>
      <c r="I139" s="7">
        <v>769</v>
      </c>
      <c r="J139" s="19">
        <v>44932</v>
      </c>
    </row>
    <row r="140" spans="1:10" s="15" customFormat="1" ht="40.5" x14ac:dyDescent="0.15">
      <c r="A140" s="8">
        <v>293</v>
      </c>
      <c r="B140" s="7" t="s">
        <v>1017</v>
      </c>
      <c r="C140" s="14" t="s">
        <v>64</v>
      </c>
      <c r="D140" s="7" t="s">
        <v>1013</v>
      </c>
      <c r="E140" s="14" t="s">
        <v>91</v>
      </c>
      <c r="F140" s="14" t="s">
        <v>1021</v>
      </c>
      <c r="G140" s="7" t="s">
        <v>1022</v>
      </c>
      <c r="H140" s="7" t="s">
        <v>20</v>
      </c>
      <c r="I140" s="7">
        <v>769</v>
      </c>
      <c r="J140" s="19">
        <v>44932</v>
      </c>
    </row>
    <row r="141" spans="1:10" s="15" customFormat="1" ht="40.5" x14ac:dyDescent="0.15">
      <c r="A141" s="8">
        <v>292</v>
      </c>
      <c r="B141" s="7" t="s">
        <v>1017</v>
      </c>
      <c r="C141" s="14" t="s">
        <v>1012</v>
      </c>
      <c r="D141" s="7" t="s">
        <v>1013</v>
      </c>
      <c r="E141" s="14" t="s">
        <v>1018</v>
      </c>
      <c r="F141" s="14" t="s">
        <v>1019</v>
      </c>
      <c r="G141" s="7" t="s">
        <v>1020</v>
      </c>
      <c r="H141" s="7" t="s">
        <v>20</v>
      </c>
      <c r="I141" s="7">
        <v>769</v>
      </c>
      <c r="J141" s="19">
        <v>44932</v>
      </c>
    </row>
    <row r="142" spans="1:10" s="15" customFormat="1" ht="27" x14ac:dyDescent="0.15">
      <c r="A142" s="8">
        <v>291</v>
      </c>
      <c r="B142" s="7" t="s">
        <v>1011</v>
      </c>
      <c r="C142" s="14" t="s">
        <v>1012</v>
      </c>
      <c r="D142" s="7" t="s">
        <v>1013</v>
      </c>
      <c r="E142" s="14" t="s">
        <v>1014</v>
      </c>
      <c r="F142" s="14" t="s">
        <v>1015</v>
      </c>
      <c r="G142" s="7" t="s">
        <v>1016</v>
      </c>
      <c r="H142" s="7" t="s">
        <v>20</v>
      </c>
      <c r="I142" s="7">
        <v>769</v>
      </c>
      <c r="J142" s="19">
        <v>44932</v>
      </c>
    </row>
    <row r="143" spans="1:10" s="15" customFormat="1" ht="27" x14ac:dyDescent="0.15">
      <c r="A143" s="8">
        <v>290</v>
      </c>
      <c r="B143" s="7" t="s">
        <v>1008</v>
      </c>
      <c r="C143" s="14" t="s">
        <v>1009</v>
      </c>
      <c r="D143" s="7" t="s">
        <v>963</v>
      </c>
      <c r="E143" s="14" t="s">
        <v>1010</v>
      </c>
      <c r="F143" s="14" t="s">
        <v>103</v>
      </c>
      <c r="G143" s="7" t="s">
        <v>985</v>
      </c>
      <c r="H143" s="7" t="s">
        <v>940</v>
      </c>
      <c r="I143" s="7">
        <v>769</v>
      </c>
      <c r="J143" s="19">
        <v>44901</v>
      </c>
    </row>
    <row r="144" spans="1:10" s="15" customFormat="1" ht="27" x14ac:dyDescent="0.15">
      <c r="A144" s="8">
        <v>289</v>
      </c>
      <c r="B144" s="7" t="s">
        <v>1004</v>
      </c>
      <c r="C144" s="14" t="s">
        <v>1005</v>
      </c>
      <c r="D144" s="7" t="s">
        <v>963</v>
      </c>
      <c r="E144" s="14" t="s">
        <v>1006</v>
      </c>
      <c r="F144" s="14" t="s">
        <v>969</v>
      </c>
      <c r="G144" s="7" t="s">
        <v>1007</v>
      </c>
      <c r="H144" s="7" t="s">
        <v>924</v>
      </c>
      <c r="I144" s="25">
        <v>768</v>
      </c>
      <c r="J144" s="19">
        <v>44901</v>
      </c>
    </row>
    <row r="145" spans="1:10" s="15" customFormat="1" x14ac:dyDescent="0.15">
      <c r="A145" s="8">
        <v>288</v>
      </c>
      <c r="B145" s="7" t="s">
        <v>1000</v>
      </c>
      <c r="C145" s="14" t="s">
        <v>1001</v>
      </c>
      <c r="D145" s="7" t="s">
        <v>963</v>
      </c>
      <c r="E145" s="14" t="s">
        <v>1002</v>
      </c>
      <c r="F145" s="14" t="s">
        <v>944</v>
      </c>
      <c r="G145" s="7" t="s">
        <v>1003</v>
      </c>
      <c r="H145" s="7" t="s">
        <v>999</v>
      </c>
      <c r="I145" s="25">
        <v>768</v>
      </c>
      <c r="J145" s="19">
        <v>44901</v>
      </c>
    </row>
    <row r="146" spans="1:10" s="15" customFormat="1" x14ac:dyDescent="0.15">
      <c r="A146" s="8">
        <v>287</v>
      </c>
      <c r="B146" s="7" t="s">
        <v>986</v>
      </c>
      <c r="C146" s="14" t="s">
        <v>914</v>
      </c>
      <c r="D146" s="7" t="s">
        <v>931</v>
      </c>
      <c r="E146" s="14" t="s">
        <v>984</v>
      </c>
      <c r="F146" s="14" t="s">
        <v>997</v>
      </c>
      <c r="G146" s="7" t="s">
        <v>998</v>
      </c>
      <c r="H146" s="7" t="s">
        <v>999</v>
      </c>
      <c r="I146" s="25">
        <v>768</v>
      </c>
      <c r="J146" s="19">
        <v>44901</v>
      </c>
    </row>
    <row r="147" spans="1:10" s="15" customFormat="1" ht="40.5" x14ac:dyDescent="0.15">
      <c r="A147" s="8">
        <v>286</v>
      </c>
      <c r="B147" s="7" t="s">
        <v>994</v>
      </c>
      <c r="C147" s="14" t="s">
        <v>64</v>
      </c>
      <c r="D147" s="7" t="s">
        <v>950</v>
      </c>
      <c r="E147" s="14" t="s">
        <v>995</v>
      </c>
      <c r="F147" s="14" t="s">
        <v>981</v>
      </c>
      <c r="G147" s="7" t="s">
        <v>996</v>
      </c>
      <c r="H147" s="7" t="s">
        <v>935</v>
      </c>
      <c r="I147" s="25">
        <v>768</v>
      </c>
      <c r="J147" s="19">
        <v>44901</v>
      </c>
    </row>
    <row r="148" spans="1:10" s="15" customFormat="1" x14ac:dyDescent="0.15">
      <c r="A148" s="8">
        <v>285</v>
      </c>
      <c r="B148" s="7" t="s">
        <v>979</v>
      </c>
      <c r="C148" s="14" t="s">
        <v>957</v>
      </c>
      <c r="D148" s="7" t="s">
        <v>915</v>
      </c>
      <c r="E148" s="14" t="s">
        <v>992</v>
      </c>
      <c r="F148" s="14" t="s">
        <v>993</v>
      </c>
      <c r="G148" s="7" t="s">
        <v>985</v>
      </c>
      <c r="H148" s="7" t="s">
        <v>940</v>
      </c>
      <c r="I148" s="25">
        <v>768</v>
      </c>
      <c r="J148" s="19">
        <v>44901</v>
      </c>
    </row>
    <row r="149" spans="1:10" s="15" customFormat="1" x14ac:dyDescent="0.15">
      <c r="A149" s="8">
        <v>284</v>
      </c>
      <c r="B149" s="7" t="s">
        <v>989</v>
      </c>
      <c r="C149" s="14" t="s">
        <v>942</v>
      </c>
      <c r="D149" s="7" t="s">
        <v>915</v>
      </c>
      <c r="E149" s="14" t="s">
        <v>990</v>
      </c>
      <c r="F149" s="14" t="s">
        <v>938</v>
      </c>
      <c r="G149" s="7" t="s">
        <v>991</v>
      </c>
      <c r="H149" s="7" t="s">
        <v>940</v>
      </c>
      <c r="I149" s="25">
        <v>768</v>
      </c>
      <c r="J149" s="19">
        <v>44901</v>
      </c>
    </row>
    <row r="150" spans="1:10" s="15" customFormat="1" x14ac:dyDescent="0.15">
      <c r="A150" s="8">
        <v>283</v>
      </c>
      <c r="B150" s="7" t="s">
        <v>988</v>
      </c>
      <c r="C150" s="14" t="s">
        <v>914</v>
      </c>
      <c r="D150" s="7" t="s">
        <v>337</v>
      </c>
      <c r="E150" s="14" t="s">
        <v>987</v>
      </c>
      <c r="F150" s="14" t="s">
        <v>917</v>
      </c>
      <c r="G150" s="7" t="s">
        <v>985</v>
      </c>
      <c r="H150" s="7" t="s">
        <v>940</v>
      </c>
      <c r="I150" s="25">
        <v>768</v>
      </c>
      <c r="J150" s="19">
        <v>44901</v>
      </c>
    </row>
    <row r="151" spans="1:10" s="15" customFormat="1" x14ac:dyDescent="0.15">
      <c r="A151" s="8">
        <v>282</v>
      </c>
      <c r="B151" s="7" t="s">
        <v>986</v>
      </c>
      <c r="C151" s="14" t="s">
        <v>914</v>
      </c>
      <c r="D151" s="7" t="s">
        <v>915</v>
      </c>
      <c r="E151" s="14" t="s">
        <v>987</v>
      </c>
      <c r="F151" s="14" t="s">
        <v>917</v>
      </c>
      <c r="G151" s="7" t="s">
        <v>985</v>
      </c>
      <c r="H151" s="7" t="s">
        <v>940</v>
      </c>
      <c r="I151" s="25">
        <v>768</v>
      </c>
      <c r="J151" s="19">
        <v>44901</v>
      </c>
    </row>
    <row r="152" spans="1:10" s="15" customFormat="1" x14ac:dyDescent="0.15">
      <c r="A152" s="8">
        <v>281</v>
      </c>
      <c r="B152" s="7" t="s">
        <v>979</v>
      </c>
      <c r="C152" s="14" t="s">
        <v>983</v>
      </c>
      <c r="D152" s="7" t="s">
        <v>931</v>
      </c>
      <c r="E152" s="14" t="s">
        <v>984</v>
      </c>
      <c r="F152" s="14" t="s">
        <v>123</v>
      </c>
      <c r="G152" s="7" t="s">
        <v>985</v>
      </c>
      <c r="H152" s="7" t="s">
        <v>940</v>
      </c>
      <c r="I152" s="25">
        <v>768</v>
      </c>
      <c r="J152" s="19">
        <v>44901</v>
      </c>
    </row>
    <row r="153" spans="1:10" s="15" customFormat="1" ht="40.5" x14ac:dyDescent="0.15">
      <c r="A153" s="8">
        <v>280</v>
      </c>
      <c r="B153" s="7" t="s">
        <v>979</v>
      </c>
      <c r="C153" s="14" t="s">
        <v>946</v>
      </c>
      <c r="D153" s="7" t="s">
        <v>950</v>
      </c>
      <c r="E153" s="14" t="s">
        <v>980</v>
      </c>
      <c r="F153" s="14" t="s">
        <v>981</v>
      </c>
      <c r="G153" s="7" t="s">
        <v>982</v>
      </c>
      <c r="H153" s="7" t="s">
        <v>935</v>
      </c>
      <c r="I153" s="25">
        <v>768</v>
      </c>
      <c r="J153" s="19">
        <v>44901</v>
      </c>
    </row>
    <row r="154" spans="1:10" s="15" customFormat="1" x14ac:dyDescent="0.15">
      <c r="A154" s="8">
        <v>279</v>
      </c>
      <c r="B154" s="7" t="s">
        <v>975</v>
      </c>
      <c r="C154" s="14" t="s">
        <v>976</v>
      </c>
      <c r="D154" s="7" t="s">
        <v>963</v>
      </c>
      <c r="E154" s="14" t="s">
        <v>977</v>
      </c>
      <c r="F154" s="14" t="s">
        <v>103</v>
      </c>
      <c r="G154" s="7" t="s">
        <v>978</v>
      </c>
      <c r="H154" s="7" t="s">
        <v>940</v>
      </c>
      <c r="I154" s="25">
        <v>768</v>
      </c>
      <c r="J154" s="19">
        <v>44901</v>
      </c>
    </row>
    <row r="155" spans="1:10" s="15" customFormat="1" x14ac:dyDescent="0.15">
      <c r="A155" s="8">
        <v>278</v>
      </c>
      <c r="B155" s="7" t="s">
        <v>971</v>
      </c>
      <c r="C155" s="14" t="s">
        <v>64</v>
      </c>
      <c r="D155" s="7" t="s">
        <v>337</v>
      </c>
      <c r="E155" s="14" t="s">
        <v>972</v>
      </c>
      <c r="F155" s="14" t="s">
        <v>973</v>
      </c>
      <c r="G155" s="7" t="s">
        <v>974</v>
      </c>
      <c r="H155" s="7" t="s">
        <v>940</v>
      </c>
      <c r="I155" s="25">
        <v>768</v>
      </c>
      <c r="J155" s="19">
        <v>44901</v>
      </c>
    </row>
    <row r="156" spans="1:10" s="15" customFormat="1" x14ac:dyDescent="0.15">
      <c r="A156" s="8">
        <v>277</v>
      </c>
      <c r="B156" s="7" t="s">
        <v>967</v>
      </c>
      <c r="C156" s="14" t="s">
        <v>942</v>
      </c>
      <c r="D156" s="7" t="s">
        <v>915</v>
      </c>
      <c r="E156" s="14" t="s">
        <v>968</v>
      </c>
      <c r="F156" s="14" t="s">
        <v>969</v>
      </c>
      <c r="G156" s="7" t="s">
        <v>970</v>
      </c>
      <c r="H156" s="7" t="s">
        <v>924</v>
      </c>
      <c r="I156" s="25">
        <v>768</v>
      </c>
      <c r="J156" s="19">
        <v>44901</v>
      </c>
    </row>
    <row r="157" spans="1:10" s="15" customFormat="1" x14ac:dyDescent="0.15">
      <c r="A157" s="8">
        <v>276</v>
      </c>
      <c r="B157" s="7" t="s">
        <v>961</v>
      </c>
      <c r="C157" s="14" t="s">
        <v>962</v>
      </c>
      <c r="D157" s="7" t="s">
        <v>963</v>
      </c>
      <c r="E157" s="14" t="s">
        <v>964</v>
      </c>
      <c r="F157" s="14" t="s">
        <v>965</v>
      </c>
      <c r="G157" s="7" t="s">
        <v>966</v>
      </c>
      <c r="H157" s="7" t="s">
        <v>940</v>
      </c>
      <c r="I157" s="25">
        <v>768</v>
      </c>
      <c r="J157" s="19">
        <v>44901</v>
      </c>
    </row>
    <row r="158" spans="1:10" s="15" customFormat="1" x14ac:dyDescent="0.15">
      <c r="A158" s="8">
        <v>275</v>
      </c>
      <c r="B158" s="7" t="s">
        <v>955</v>
      </c>
      <c r="C158" s="14" t="s">
        <v>957</v>
      </c>
      <c r="D158" s="7" t="s">
        <v>915</v>
      </c>
      <c r="E158" s="14" t="s">
        <v>958</v>
      </c>
      <c r="F158" s="14" t="s">
        <v>959</v>
      </c>
      <c r="G158" s="7" t="s">
        <v>960</v>
      </c>
      <c r="H158" s="7" t="s">
        <v>940</v>
      </c>
      <c r="I158" s="25">
        <v>768</v>
      </c>
      <c r="J158" s="19">
        <v>44901</v>
      </c>
    </row>
    <row r="159" spans="1:10" s="15" customFormat="1" ht="40.5" x14ac:dyDescent="0.15">
      <c r="A159" s="8">
        <v>274</v>
      </c>
      <c r="B159" s="7" t="s">
        <v>936</v>
      </c>
      <c r="C159" s="14" t="s">
        <v>64</v>
      </c>
      <c r="D159" s="7" t="s">
        <v>950</v>
      </c>
      <c r="E159" s="14" t="s">
        <v>956</v>
      </c>
      <c r="F159" s="14" t="s">
        <v>944</v>
      </c>
      <c r="G159" s="7" t="s">
        <v>954</v>
      </c>
      <c r="H159" s="7" t="s">
        <v>935</v>
      </c>
      <c r="I159" s="25">
        <v>768</v>
      </c>
      <c r="J159" s="19">
        <v>44901</v>
      </c>
    </row>
    <row r="160" spans="1:10" s="15" customFormat="1" ht="40.5" x14ac:dyDescent="0.15">
      <c r="A160" s="8">
        <v>273</v>
      </c>
      <c r="B160" s="7" t="s">
        <v>955</v>
      </c>
      <c r="C160" s="14" t="s">
        <v>64</v>
      </c>
      <c r="D160" s="7" t="s">
        <v>950</v>
      </c>
      <c r="E160" s="14" t="s">
        <v>162</v>
      </c>
      <c r="F160" s="14" t="s">
        <v>944</v>
      </c>
      <c r="G160" s="7" t="s">
        <v>953</v>
      </c>
      <c r="H160" s="7" t="s">
        <v>935</v>
      </c>
      <c r="I160" s="25">
        <v>768</v>
      </c>
      <c r="J160" s="19">
        <v>44901</v>
      </c>
    </row>
    <row r="161" spans="1:10" s="15" customFormat="1" ht="27" x14ac:dyDescent="0.15">
      <c r="A161" s="8">
        <v>272</v>
      </c>
      <c r="B161" s="7" t="s">
        <v>949</v>
      </c>
      <c r="C161" s="14" t="s">
        <v>64</v>
      </c>
      <c r="D161" s="7" t="s">
        <v>950</v>
      </c>
      <c r="E161" s="14" t="s">
        <v>951</v>
      </c>
      <c r="F161" s="14" t="s">
        <v>944</v>
      </c>
      <c r="G161" s="7" t="s">
        <v>952</v>
      </c>
      <c r="H161" s="7" t="s">
        <v>935</v>
      </c>
      <c r="I161" s="25">
        <v>768</v>
      </c>
      <c r="J161" s="19">
        <v>44901</v>
      </c>
    </row>
    <row r="162" spans="1:10" s="15" customFormat="1" ht="27" x14ac:dyDescent="0.15">
      <c r="A162" s="8">
        <v>271</v>
      </c>
      <c r="B162" s="7" t="s">
        <v>941</v>
      </c>
      <c r="C162" s="14" t="s">
        <v>946</v>
      </c>
      <c r="D162" s="7" t="s">
        <v>926</v>
      </c>
      <c r="E162" s="14" t="s">
        <v>947</v>
      </c>
      <c r="F162" s="14" t="s">
        <v>944</v>
      </c>
      <c r="G162" s="7" t="s">
        <v>948</v>
      </c>
      <c r="H162" s="7" t="s">
        <v>935</v>
      </c>
      <c r="I162" s="25">
        <v>768</v>
      </c>
      <c r="J162" s="19">
        <v>44901</v>
      </c>
    </row>
    <row r="163" spans="1:10" s="15" customFormat="1" x14ac:dyDescent="0.15">
      <c r="A163" s="8">
        <v>270</v>
      </c>
      <c r="B163" s="7" t="s">
        <v>941</v>
      </c>
      <c r="C163" s="14" t="s">
        <v>942</v>
      </c>
      <c r="D163" s="7" t="s">
        <v>926</v>
      </c>
      <c r="E163" s="14" t="s">
        <v>943</v>
      </c>
      <c r="F163" s="14" t="s">
        <v>944</v>
      </c>
      <c r="G163" s="7" t="s">
        <v>514</v>
      </c>
      <c r="H163" s="7" t="s">
        <v>945</v>
      </c>
      <c r="I163" s="25">
        <v>768</v>
      </c>
      <c r="J163" s="19">
        <v>44901</v>
      </c>
    </row>
    <row r="164" spans="1:10" s="15" customFormat="1" x14ac:dyDescent="0.15">
      <c r="A164" s="8">
        <v>269</v>
      </c>
      <c r="B164" s="7" t="s">
        <v>936</v>
      </c>
      <c r="C164" s="14" t="s">
        <v>914</v>
      </c>
      <c r="D164" s="7" t="s">
        <v>915</v>
      </c>
      <c r="E164" s="14" t="s">
        <v>937</v>
      </c>
      <c r="F164" s="14" t="s">
        <v>938</v>
      </c>
      <c r="G164" s="7" t="s">
        <v>939</v>
      </c>
      <c r="H164" s="7" t="s">
        <v>940</v>
      </c>
      <c r="I164" s="25">
        <v>768</v>
      </c>
      <c r="J164" s="19">
        <v>44901</v>
      </c>
    </row>
    <row r="165" spans="1:10" s="15" customFormat="1" ht="27" x14ac:dyDescent="0.15">
      <c r="A165" s="8">
        <v>268</v>
      </c>
      <c r="B165" s="7" t="s">
        <v>930</v>
      </c>
      <c r="C165" s="14" t="s">
        <v>64</v>
      </c>
      <c r="D165" s="7" t="s">
        <v>931</v>
      </c>
      <c r="E165" s="14" t="s">
        <v>932</v>
      </c>
      <c r="F165" s="14" t="s">
        <v>933</v>
      </c>
      <c r="G165" s="7" t="s">
        <v>934</v>
      </c>
      <c r="H165" s="7" t="s">
        <v>935</v>
      </c>
      <c r="I165" s="25">
        <v>768</v>
      </c>
      <c r="J165" s="19">
        <v>44901</v>
      </c>
    </row>
    <row r="166" spans="1:10" s="15" customFormat="1" x14ac:dyDescent="0.15">
      <c r="A166" s="8">
        <v>267</v>
      </c>
      <c r="B166" s="7" t="s">
        <v>925</v>
      </c>
      <c r="C166" s="14" t="s">
        <v>914</v>
      </c>
      <c r="D166" s="7" t="s">
        <v>926</v>
      </c>
      <c r="E166" s="14" t="s">
        <v>927</v>
      </c>
      <c r="F166" s="14" t="s">
        <v>928</v>
      </c>
      <c r="G166" s="7" t="s">
        <v>929</v>
      </c>
      <c r="H166" s="7" t="s">
        <v>924</v>
      </c>
      <c r="I166" s="25">
        <v>768</v>
      </c>
      <c r="J166" s="19">
        <v>44901</v>
      </c>
    </row>
    <row r="167" spans="1:10" s="15" customFormat="1" x14ac:dyDescent="0.15">
      <c r="A167" s="8">
        <v>266</v>
      </c>
      <c r="B167" s="7" t="s">
        <v>919</v>
      </c>
      <c r="C167" s="14" t="s">
        <v>920</v>
      </c>
      <c r="D167" s="7" t="s">
        <v>915</v>
      </c>
      <c r="E167" s="14" t="s">
        <v>921</v>
      </c>
      <c r="F167" s="14" t="s">
        <v>922</v>
      </c>
      <c r="G167" s="7" t="s">
        <v>923</v>
      </c>
      <c r="H167" s="7" t="s">
        <v>924</v>
      </c>
      <c r="I167" s="25">
        <v>768</v>
      </c>
      <c r="J167" s="19">
        <v>44901</v>
      </c>
    </row>
    <row r="168" spans="1:10" s="15" customFormat="1" x14ac:dyDescent="0.15">
      <c r="A168" s="8">
        <v>265</v>
      </c>
      <c r="B168" s="7" t="s">
        <v>913</v>
      </c>
      <c r="C168" s="14" t="s">
        <v>914</v>
      </c>
      <c r="D168" s="7" t="s">
        <v>915</v>
      </c>
      <c r="E168" s="14" t="s">
        <v>916</v>
      </c>
      <c r="F168" s="14" t="s">
        <v>917</v>
      </c>
      <c r="G168" s="7" t="s">
        <v>918</v>
      </c>
      <c r="H168" s="7" t="s">
        <v>30</v>
      </c>
      <c r="I168" s="25">
        <v>768</v>
      </c>
      <c r="J168" s="19">
        <v>44901</v>
      </c>
    </row>
    <row r="169" spans="1:10" x14ac:dyDescent="0.15">
      <c r="A169" s="8">
        <v>264</v>
      </c>
      <c r="B169" s="7" t="s">
        <v>894</v>
      </c>
      <c r="C169" s="14" t="s">
        <v>910</v>
      </c>
      <c r="D169" s="7" t="s">
        <v>856</v>
      </c>
      <c r="E169" s="14" t="s">
        <v>911</v>
      </c>
      <c r="F169" s="14" t="s">
        <v>912</v>
      </c>
      <c r="G169" s="7" t="s">
        <v>868</v>
      </c>
      <c r="H169" s="7" t="s">
        <v>854</v>
      </c>
      <c r="I169" s="25">
        <v>767</v>
      </c>
      <c r="J169" s="19">
        <v>44882</v>
      </c>
    </row>
    <row r="170" spans="1:10" x14ac:dyDescent="0.15">
      <c r="A170" s="8">
        <v>263</v>
      </c>
      <c r="B170" s="7" t="s">
        <v>905</v>
      </c>
      <c r="C170" s="14" t="s">
        <v>906</v>
      </c>
      <c r="D170" s="7" t="s">
        <v>849</v>
      </c>
      <c r="E170" s="14" t="s">
        <v>907</v>
      </c>
      <c r="F170" s="14" t="s">
        <v>908</v>
      </c>
      <c r="G170" s="7" t="s">
        <v>909</v>
      </c>
      <c r="H170" s="7" t="s">
        <v>860</v>
      </c>
      <c r="I170" s="25">
        <v>767</v>
      </c>
      <c r="J170" s="19">
        <v>44882</v>
      </c>
    </row>
    <row r="171" spans="1:10" x14ac:dyDescent="0.15">
      <c r="A171" s="8">
        <v>262</v>
      </c>
      <c r="B171" s="7" t="s">
        <v>902</v>
      </c>
      <c r="C171" s="14" t="s">
        <v>64</v>
      </c>
      <c r="D171" s="7" t="s">
        <v>849</v>
      </c>
      <c r="E171" s="14" t="s">
        <v>903</v>
      </c>
      <c r="F171" s="14" t="s">
        <v>888</v>
      </c>
      <c r="G171" s="7" t="s">
        <v>904</v>
      </c>
      <c r="H171" s="7" t="s">
        <v>20</v>
      </c>
      <c r="I171" s="25">
        <v>767</v>
      </c>
      <c r="J171" s="19">
        <v>44882</v>
      </c>
    </row>
    <row r="172" spans="1:10" x14ac:dyDescent="0.15">
      <c r="A172" s="8">
        <v>261</v>
      </c>
      <c r="B172" s="7" t="s">
        <v>897</v>
      </c>
      <c r="C172" s="14" t="s">
        <v>898</v>
      </c>
      <c r="D172" s="7" t="s">
        <v>856</v>
      </c>
      <c r="E172" s="14" t="s">
        <v>899</v>
      </c>
      <c r="F172" s="14" t="s">
        <v>900</v>
      </c>
      <c r="G172" s="7" t="s">
        <v>901</v>
      </c>
      <c r="H172" s="7" t="s">
        <v>860</v>
      </c>
      <c r="I172" s="25">
        <v>767</v>
      </c>
      <c r="J172" s="19">
        <v>44882</v>
      </c>
    </row>
    <row r="173" spans="1:10" x14ac:dyDescent="0.15">
      <c r="A173" s="8">
        <v>260</v>
      </c>
      <c r="B173" s="7" t="s">
        <v>894</v>
      </c>
      <c r="C173" s="14" t="s">
        <v>870</v>
      </c>
      <c r="D173" s="7" t="s">
        <v>856</v>
      </c>
      <c r="E173" s="14" t="s">
        <v>895</v>
      </c>
      <c r="F173" s="14" t="s">
        <v>888</v>
      </c>
      <c r="G173" s="7" t="s">
        <v>896</v>
      </c>
      <c r="H173" s="7" t="s">
        <v>873</v>
      </c>
      <c r="I173" s="25">
        <v>767</v>
      </c>
      <c r="J173" s="19">
        <v>44882</v>
      </c>
    </row>
    <row r="174" spans="1:10" x14ac:dyDescent="0.15">
      <c r="A174" s="8">
        <v>259</v>
      </c>
      <c r="B174" s="7" t="s">
        <v>890</v>
      </c>
      <c r="C174" s="14" t="s">
        <v>870</v>
      </c>
      <c r="D174" s="7" t="s">
        <v>856</v>
      </c>
      <c r="E174" s="14" t="s">
        <v>891</v>
      </c>
      <c r="F174" s="14" t="s">
        <v>892</v>
      </c>
      <c r="G174" s="7" t="s">
        <v>893</v>
      </c>
      <c r="H174" s="7" t="s">
        <v>873</v>
      </c>
      <c r="I174" s="25">
        <v>767</v>
      </c>
      <c r="J174" s="19">
        <v>44882</v>
      </c>
    </row>
    <row r="175" spans="1:10" ht="40.5" x14ac:dyDescent="0.15">
      <c r="A175" s="8">
        <v>258</v>
      </c>
      <c r="B175" s="7" t="s">
        <v>886</v>
      </c>
      <c r="C175" s="14" t="s">
        <v>887</v>
      </c>
      <c r="D175" s="7" t="s">
        <v>849</v>
      </c>
      <c r="E175" s="14" t="s">
        <v>708</v>
      </c>
      <c r="F175" s="14" t="s">
        <v>888</v>
      </c>
      <c r="G175" s="7" t="s">
        <v>889</v>
      </c>
      <c r="H175" s="7" t="s">
        <v>20</v>
      </c>
      <c r="I175" s="25">
        <v>767</v>
      </c>
      <c r="J175" s="19">
        <v>44882</v>
      </c>
    </row>
    <row r="176" spans="1:10" ht="27" x14ac:dyDescent="0.15">
      <c r="A176" s="8">
        <v>257</v>
      </c>
      <c r="B176" s="7" t="s">
        <v>883</v>
      </c>
      <c r="C176" s="14" t="s">
        <v>884</v>
      </c>
      <c r="D176" s="7" t="s">
        <v>876</v>
      </c>
      <c r="E176" s="14" t="s">
        <v>885</v>
      </c>
      <c r="F176" s="14" t="s">
        <v>90</v>
      </c>
      <c r="G176" s="7" t="s">
        <v>864</v>
      </c>
      <c r="H176" s="7" t="s">
        <v>860</v>
      </c>
      <c r="I176" s="25">
        <v>767</v>
      </c>
      <c r="J176" s="19">
        <v>44882</v>
      </c>
    </row>
    <row r="177" spans="1:10" x14ac:dyDescent="0.15">
      <c r="A177" s="8">
        <v>256</v>
      </c>
      <c r="B177" s="7" t="s">
        <v>879</v>
      </c>
      <c r="C177" s="14" t="s">
        <v>880</v>
      </c>
      <c r="D177" s="7" t="s">
        <v>876</v>
      </c>
      <c r="E177" s="14" t="s">
        <v>881</v>
      </c>
      <c r="F177" s="14" t="s">
        <v>123</v>
      </c>
      <c r="G177" s="7" t="s">
        <v>882</v>
      </c>
      <c r="H177" s="7" t="s">
        <v>860</v>
      </c>
      <c r="I177" s="25">
        <v>767</v>
      </c>
      <c r="J177" s="19">
        <v>44882</v>
      </c>
    </row>
    <row r="178" spans="1:10" x14ac:dyDescent="0.15">
      <c r="A178" s="8">
        <v>255</v>
      </c>
      <c r="B178" s="7" t="s">
        <v>874</v>
      </c>
      <c r="C178" s="14" t="s">
        <v>875</v>
      </c>
      <c r="D178" s="7" t="s">
        <v>876</v>
      </c>
      <c r="E178" s="14" t="s">
        <v>877</v>
      </c>
      <c r="F178" s="14" t="s">
        <v>123</v>
      </c>
      <c r="G178" s="7" t="s">
        <v>878</v>
      </c>
      <c r="H178" s="7" t="s">
        <v>854</v>
      </c>
      <c r="I178" s="25">
        <v>767</v>
      </c>
      <c r="J178" s="19">
        <v>44882</v>
      </c>
    </row>
    <row r="179" spans="1:10" x14ac:dyDescent="0.15">
      <c r="A179" s="8">
        <v>254</v>
      </c>
      <c r="B179" s="7" t="s">
        <v>869</v>
      </c>
      <c r="C179" s="14" t="s">
        <v>870</v>
      </c>
      <c r="D179" s="7" t="s">
        <v>856</v>
      </c>
      <c r="E179" s="14" t="s">
        <v>871</v>
      </c>
      <c r="F179" s="14" t="s">
        <v>846</v>
      </c>
      <c r="G179" s="7" t="s">
        <v>872</v>
      </c>
      <c r="H179" s="7" t="s">
        <v>873</v>
      </c>
      <c r="I179" s="25">
        <v>767</v>
      </c>
      <c r="J179" s="19">
        <v>44882</v>
      </c>
    </row>
    <row r="180" spans="1:10" x14ac:dyDescent="0.15">
      <c r="A180" s="8">
        <v>253</v>
      </c>
      <c r="B180" s="7" t="s">
        <v>865</v>
      </c>
      <c r="C180" s="14" t="s">
        <v>64</v>
      </c>
      <c r="D180" s="7" t="s">
        <v>849</v>
      </c>
      <c r="E180" s="14" t="s">
        <v>866</v>
      </c>
      <c r="F180" s="14" t="s">
        <v>867</v>
      </c>
      <c r="G180" s="7" t="s">
        <v>868</v>
      </c>
      <c r="H180" s="7" t="s">
        <v>860</v>
      </c>
      <c r="I180" s="25">
        <v>767</v>
      </c>
      <c r="J180" s="19">
        <v>44882</v>
      </c>
    </row>
    <row r="181" spans="1:10" x14ac:dyDescent="0.15">
      <c r="A181" s="8">
        <v>252</v>
      </c>
      <c r="B181" s="7" t="s">
        <v>861</v>
      </c>
      <c r="C181" s="14" t="s">
        <v>862</v>
      </c>
      <c r="D181" s="7" t="s">
        <v>856</v>
      </c>
      <c r="E181" s="14" t="s">
        <v>863</v>
      </c>
      <c r="F181" s="14" t="s">
        <v>90</v>
      </c>
      <c r="G181" s="7" t="s">
        <v>864</v>
      </c>
      <c r="H181" s="7" t="s">
        <v>860</v>
      </c>
      <c r="I181" s="25">
        <v>767</v>
      </c>
      <c r="J181" s="19">
        <v>44882</v>
      </c>
    </row>
    <row r="182" spans="1:10" x14ac:dyDescent="0.15">
      <c r="A182" s="8">
        <v>251</v>
      </c>
      <c r="B182" s="7" t="s">
        <v>855</v>
      </c>
      <c r="C182" s="14" t="s">
        <v>70</v>
      </c>
      <c r="D182" s="7" t="s">
        <v>856</v>
      </c>
      <c r="E182" s="14" t="s">
        <v>857</v>
      </c>
      <c r="F182" s="14" t="s">
        <v>858</v>
      </c>
      <c r="G182" s="7" t="s">
        <v>859</v>
      </c>
      <c r="H182" s="7" t="s">
        <v>860</v>
      </c>
      <c r="I182" s="25">
        <v>767</v>
      </c>
      <c r="J182" s="19">
        <v>44882</v>
      </c>
    </row>
    <row r="183" spans="1:10" ht="27" x14ac:dyDescent="0.15">
      <c r="A183" s="8">
        <v>250</v>
      </c>
      <c r="B183" s="7" t="s">
        <v>836</v>
      </c>
      <c r="C183" s="14" t="s">
        <v>852</v>
      </c>
      <c r="D183" s="7" t="s">
        <v>853</v>
      </c>
      <c r="E183" s="14" t="s">
        <v>170</v>
      </c>
      <c r="F183" s="14" t="s">
        <v>90</v>
      </c>
      <c r="G183" s="7" t="s">
        <v>620</v>
      </c>
      <c r="H183" s="7" t="s">
        <v>854</v>
      </c>
      <c r="I183" s="25">
        <v>767</v>
      </c>
      <c r="J183" s="19">
        <v>44882</v>
      </c>
    </row>
    <row r="184" spans="1:10" ht="27" x14ac:dyDescent="0.15">
      <c r="A184" s="8">
        <v>249</v>
      </c>
      <c r="B184" s="7" t="s">
        <v>848</v>
      </c>
      <c r="C184" s="14" t="s">
        <v>64</v>
      </c>
      <c r="D184" s="7" t="s">
        <v>849</v>
      </c>
      <c r="E184" s="14" t="s">
        <v>850</v>
      </c>
      <c r="F184" s="14" t="s">
        <v>846</v>
      </c>
      <c r="G184" s="7" t="s">
        <v>851</v>
      </c>
      <c r="H184" s="7" t="s">
        <v>20</v>
      </c>
      <c r="I184" s="25">
        <v>767</v>
      </c>
      <c r="J184" s="19">
        <v>44882</v>
      </c>
    </row>
    <row r="185" spans="1:10" ht="54" x14ac:dyDescent="0.15">
      <c r="A185" s="8">
        <v>248</v>
      </c>
      <c r="B185" s="7" t="s">
        <v>843</v>
      </c>
      <c r="C185" s="14" t="s">
        <v>64</v>
      </c>
      <c r="D185" s="7" t="s">
        <v>844</v>
      </c>
      <c r="E185" s="14" t="s">
        <v>845</v>
      </c>
      <c r="F185" s="14" t="s">
        <v>846</v>
      </c>
      <c r="G185" s="7" t="s">
        <v>847</v>
      </c>
      <c r="H185" s="7" t="s">
        <v>20</v>
      </c>
      <c r="I185" s="25">
        <v>767</v>
      </c>
      <c r="J185" s="19">
        <v>44882</v>
      </c>
    </row>
    <row r="186" spans="1:10" ht="27" x14ac:dyDescent="0.15">
      <c r="A186" s="8">
        <v>247</v>
      </c>
      <c r="B186" s="7" t="s">
        <v>836</v>
      </c>
      <c r="C186" s="14" t="s">
        <v>841</v>
      </c>
      <c r="D186" s="7" t="s">
        <v>806</v>
      </c>
      <c r="E186" s="14" t="s">
        <v>842</v>
      </c>
      <c r="F186" s="14" t="s">
        <v>103</v>
      </c>
      <c r="G186" s="7" t="s">
        <v>808</v>
      </c>
      <c r="H186" s="7" t="s">
        <v>795</v>
      </c>
      <c r="I186" s="25">
        <v>767</v>
      </c>
      <c r="J186" s="19">
        <v>44882</v>
      </c>
    </row>
    <row r="187" spans="1:10" ht="27" x14ac:dyDescent="0.15">
      <c r="A187" s="8">
        <v>246</v>
      </c>
      <c r="B187" s="7" t="s">
        <v>803</v>
      </c>
      <c r="C187" s="14" t="s">
        <v>64</v>
      </c>
      <c r="D187" s="7" t="s">
        <v>799</v>
      </c>
      <c r="E187" s="14" t="s">
        <v>494</v>
      </c>
      <c r="F187" s="14" t="s">
        <v>838</v>
      </c>
      <c r="G187" s="7" t="s">
        <v>839</v>
      </c>
      <c r="H187" s="7" t="s">
        <v>840</v>
      </c>
      <c r="I187" s="25">
        <v>767</v>
      </c>
      <c r="J187" s="19">
        <v>44882</v>
      </c>
    </row>
    <row r="188" spans="1:10" x14ac:dyDescent="0.15">
      <c r="A188" s="8">
        <v>245</v>
      </c>
      <c r="B188" s="7" t="s">
        <v>836</v>
      </c>
      <c r="C188" s="14" t="s">
        <v>798</v>
      </c>
      <c r="D188" s="7" t="s">
        <v>837</v>
      </c>
      <c r="E188" s="14" t="s">
        <v>170</v>
      </c>
      <c r="F188" s="14" t="s">
        <v>335</v>
      </c>
      <c r="G188" s="7" t="s">
        <v>620</v>
      </c>
      <c r="H188" s="7" t="s">
        <v>802</v>
      </c>
      <c r="I188" s="25">
        <v>767</v>
      </c>
      <c r="J188" s="19">
        <v>44882</v>
      </c>
    </row>
    <row r="189" spans="1:10" x14ac:dyDescent="0.15">
      <c r="A189" s="8">
        <v>244</v>
      </c>
      <c r="B189" s="7" t="s">
        <v>835</v>
      </c>
      <c r="C189" s="14" t="s">
        <v>798</v>
      </c>
      <c r="D189" s="7" t="s">
        <v>792</v>
      </c>
      <c r="E189" s="14" t="s">
        <v>135</v>
      </c>
      <c r="F189" s="14" t="s">
        <v>709</v>
      </c>
      <c r="G189" s="7" t="s">
        <v>808</v>
      </c>
      <c r="H189" s="7" t="s">
        <v>795</v>
      </c>
      <c r="I189" s="25">
        <v>767</v>
      </c>
      <c r="J189" s="19">
        <v>44882</v>
      </c>
    </row>
    <row r="190" spans="1:10" x14ac:dyDescent="0.15">
      <c r="A190" s="8">
        <v>243</v>
      </c>
      <c r="B190" s="7" t="s">
        <v>816</v>
      </c>
      <c r="C190" s="14" t="s">
        <v>825</v>
      </c>
      <c r="D190" s="7" t="s">
        <v>792</v>
      </c>
      <c r="E190" s="14" t="s">
        <v>831</v>
      </c>
      <c r="F190" s="14" t="s">
        <v>832</v>
      </c>
      <c r="G190" s="7" t="s">
        <v>834</v>
      </c>
      <c r="H190" s="7" t="s">
        <v>833</v>
      </c>
      <c r="I190" s="25">
        <v>767</v>
      </c>
      <c r="J190" s="19">
        <v>44882</v>
      </c>
    </row>
    <row r="191" spans="1:10" ht="27" x14ac:dyDescent="0.15">
      <c r="A191" s="8">
        <v>242</v>
      </c>
      <c r="B191" s="7" t="s">
        <v>816</v>
      </c>
      <c r="C191" s="14" t="s">
        <v>828</v>
      </c>
      <c r="D191" s="7" t="s">
        <v>799</v>
      </c>
      <c r="E191" s="14" t="s">
        <v>829</v>
      </c>
      <c r="F191" s="14" t="s">
        <v>818</v>
      </c>
      <c r="G191" s="7" t="s">
        <v>830</v>
      </c>
      <c r="H191" s="7" t="s">
        <v>20</v>
      </c>
      <c r="I191" s="25">
        <v>767</v>
      </c>
      <c r="J191" s="19">
        <v>44882</v>
      </c>
    </row>
    <row r="192" spans="1:10" ht="27" x14ac:dyDescent="0.15">
      <c r="A192" s="8">
        <v>241</v>
      </c>
      <c r="B192" s="7" t="s">
        <v>824</v>
      </c>
      <c r="C192" s="14" t="s">
        <v>825</v>
      </c>
      <c r="D192" s="7" t="s">
        <v>799</v>
      </c>
      <c r="E192" s="14" t="s">
        <v>826</v>
      </c>
      <c r="F192" s="14" t="s">
        <v>818</v>
      </c>
      <c r="G192" s="7" t="s">
        <v>827</v>
      </c>
      <c r="H192" s="7" t="s">
        <v>20</v>
      </c>
      <c r="I192" s="25">
        <v>767</v>
      </c>
      <c r="J192" s="19">
        <v>44882</v>
      </c>
    </row>
    <row r="193" spans="1:10" x14ac:dyDescent="0.15">
      <c r="A193" s="8">
        <v>240</v>
      </c>
      <c r="B193" s="7" t="s">
        <v>820</v>
      </c>
      <c r="C193" s="14" t="s">
        <v>779</v>
      </c>
      <c r="D193" s="7" t="s">
        <v>821</v>
      </c>
      <c r="E193" s="14" t="s">
        <v>822</v>
      </c>
      <c r="F193" s="14" t="s">
        <v>823</v>
      </c>
      <c r="G193" s="7" t="s">
        <v>801</v>
      </c>
      <c r="H193" s="7" t="s">
        <v>795</v>
      </c>
      <c r="I193" s="25">
        <v>767</v>
      </c>
      <c r="J193" s="19">
        <v>44882</v>
      </c>
    </row>
    <row r="194" spans="1:10" ht="40.5" x14ac:dyDescent="0.15">
      <c r="A194" s="8">
        <v>239</v>
      </c>
      <c r="B194" s="7" t="s">
        <v>816</v>
      </c>
      <c r="C194" s="14" t="s">
        <v>64</v>
      </c>
      <c r="D194" s="7" t="s">
        <v>799</v>
      </c>
      <c r="E194" s="14" t="s">
        <v>817</v>
      </c>
      <c r="F194" s="14" t="s">
        <v>818</v>
      </c>
      <c r="G194" s="7" t="s">
        <v>819</v>
      </c>
      <c r="H194" s="7" t="s">
        <v>20</v>
      </c>
      <c r="I194" s="25">
        <v>767</v>
      </c>
      <c r="J194" s="19">
        <v>44882</v>
      </c>
    </row>
    <row r="195" spans="1:10" x14ac:dyDescent="0.15">
      <c r="A195" s="8">
        <v>238</v>
      </c>
      <c r="B195" s="7" t="s">
        <v>774</v>
      </c>
      <c r="C195" s="14" t="s">
        <v>809</v>
      </c>
      <c r="D195" s="7" t="s">
        <v>245</v>
      </c>
      <c r="E195" s="14" t="s">
        <v>814</v>
      </c>
      <c r="F195" s="14" t="s">
        <v>90</v>
      </c>
      <c r="G195" s="7" t="s">
        <v>815</v>
      </c>
      <c r="H195" s="7" t="s">
        <v>795</v>
      </c>
      <c r="I195" s="25">
        <v>767</v>
      </c>
      <c r="J195" s="19">
        <v>44882</v>
      </c>
    </row>
    <row r="196" spans="1:10" x14ac:dyDescent="0.15">
      <c r="A196" s="8">
        <v>237</v>
      </c>
      <c r="B196" s="7" t="s">
        <v>774</v>
      </c>
      <c r="C196" s="14" t="s">
        <v>809</v>
      </c>
      <c r="D196" s="7" t="s">
        <v>245</v>
      </c>
      <c r="E196" s="14" t="s">
        <v>812</v>
      </c>
      <c r="F196" s="14" t="s">
        <v>90</v>
      </c>
      <c r="G196" s="7" t="s">
        <v>813</v>
      </c>
      <c r="H196" s="7" t="s">
        <v>795</v>
      </c>
      <c r="I196" s="25">
        <v>767</v>
      </c>
      <c r="J196" s="19">
        <v>44882</v>
      </c>
    </row>
    <row r="197" spans="1:10" x14ac:dyDescent="0.15">
      <c r="A197" s="8">
        <v>236</v>
      </c>
      <c r="B197" s="7" t="s">
        <v>774</v>
      </c>
      <c r="C197" s="14" t="s">
        <v>809</v>
      </c>
      <c r="D197" s="7" t="s">
        <v>245</v>
      </c>
      <c r="E197" s="14" t="s">
        <v>810</v>
      </c>
      <c r="F197" s="14" t="s">
        <v>90</v>
      </c>
      <c r="G197" s="7" t="s">
        <v>811</v>
      </c>
      <c r="H197" s="7" t="s">
        <v>795</v>
      </c>
      <c r="I197" s="25">
        <v>767</v>
      </c>
      <c r="J197" s="19">
        <v>44882</v>
      </c>
    </row>
    <row r="198" spans="1:10" ht="27" x14ac:dyDescent="0.15">
      <c r="A198" s="8">
        <v>235</v>
      </c>
      <c r="B198" s="7" t="s">
        <v>804</v>
      </c>
      <c r="C198" s="14" t="s">
        <v>805</v>
      </c>
      <c r="D198" s="7" t="s">
        <v>806</v>
      </c>
      <c r="E198" s="14" t="s">
        <v>133</v>
      </c>
      <c r="F198" s="14" t="s">
        <v>807</v>
      </c>
      <c r="G198" s="7" t="s">
        <v>808</v>
      </c>
      <c r="H198" s="7" t="s">
        <v>795</v>
      </c>
      <c r="I198" s="25">
        <v>767</v>
      </c>
      <c r="J198" s="19">
        <v>44882</v>
      </c>
    </row>
    <row r="199" spans="1:10" ht="27" x14ac:dyDescent="0.15">
      <c r="A199" s="8">
        <v>234</v>
      </c>
      <c r="B199" s="7" t="s">
        <v>797</v>
      </c>
      <c r="C199" s="14" t="s">
        <v>798</v>
      </c>
      <c r="D199" s="7" t="s">
        <v>799</v>
      </c>
      <c r="E199" s="14" t="s">
        <v>800</v>
      </c>
      <c r="F199" s="14" t="s">
        <v>737</v>
      </c>
      <c r="G199" s="7" t="s">
        <v>801</v>
      </c>
      <c r="H199" s="7" t="s">
        <v>802</v>
      </c>
      <c r="I199" s="25">
        <v>767</v>
      </c>
      <c r="J199" s="19">
        <v>44882</v>
      </c>
    </row>
    <row r="200" spans="1:10" x14ac:dyDescent="0.15">
      <c r="A200" s="8">
        <v>233</v>
      </c>
      <c r="B200" s="7" t="s">
        <v>790</v>
      </c>
      <c r="C200" s="14" t="s">
        <v>791</v>
      </c>
      <c r="D200" s="7" t="s">
        <v>792</v>
      </c>
      <c r="E200" s="14" t="s">
        <v>793</v>
      </c>
      <c r="F200" s="14" t="s">
        <v>794</v>
      </c>
      <c r="G200" s="7" t="s">
        <v>796</v>
      </c>
      <c r="H200" s="7" t="s">
        <v>795</v>
      </c>
      <c r="I200" s="25">
        <v>767</v>
      </c>
      <c r="J200" s="19">
        <v>44882</v>
      </c>
    </row>
    <row r="201" spans="1:10" s="23" customFormat="1" x14ac:dyDescent="0.15">
      <c r="A201" s="8">
        <v>232</v>
      </c>
      <c r="B201" s="7" t="s">
        <v>787</v>
      </c>
      <c r="C201" s="14" t="s">
        <v>682</v>
      </c>
      <c r="D201" s="7" t="s">
        <v>650</v>
      </c>
      <c r="E201" s="14" t="s">
        <v>788</v>
      </c>
      <c r="F201" s="14" t="s">
        <v>90</v>
      </c>
      <c r="G201" s="7" t="s">
        <v>655</v>
      </c>
      <c r="H201" s="7" t="s">
        <v>656</v>
      </c>
      <c r="I201" s="25">
        <v>766</v>
      </c>
      <c r="J201" s="19">
        <v>44841</v>
      </c>
    </row>
    <row r="202" spans="1:10" s="23" customFormat="1" x14ac:dyDescent="0.15">
      <c r="A202" s="8">
        <v>231</v>
      </c>
      <c r="B202" s="7" t="s">
        <v>787</v>
      </c>
      <c r="C202" s="14" t="s">
        <v>682</v>
      </c>
      <c r="D202" s="7" t="s">
        <v>650</v>
      </c>
      <c r="E202" s="14" t="s">
        <v>788</v>
      </c>
      <c r="F202" s="14" t="s">
        <v>90</v>
      </c>
      <c r="G202" s="7" t="s">
        <v>655</v>
      </c>
      <c r="H202" s="7" t="s">
        <v>656</v>
      </c>
      <c r="I202" s="25">
        <v>766</v>
      </c>
      <c r="J202" s="19">
        <v>44841</v>
      </c>
    </row>
    <row r="203" spans="1:10" s="23" customFormat="1" x14ac:dyDescent="0.15">
      <c r="A203" s="8">
        <v>230</v>
      </c>
      <c r="B203" s="7" t="s">
        <v>742</v>
      </c>
      <c r="C203" s="14" t="s">
        <v>682</v>
      </c>
      <c r="D203" s="7" t="s">
        <v>650</v>
      </c>
      <c r="E203" s="14" t="s">
        <v>786</v>
      </c>
      <c r="F203" s="14" t="s">
        <v>90</v>
      </c>
      <c r="G203" s="7" t="s">
        <v>655</v>
      </c>
      <c r="H203" s="7" t="s">
        <v>656</v>
      </c>
      <c r="I203" s="25">
        <v>766</v>
      </c>
      <c r="J203" s="19">
        <v>44841</v>
      </c>
    </row>
    <row r="204" spans="1:10" s="23" customFormat="1" x14ac:dyDescent="0.15">
      <c r="A204" s="8">
        <v>229</v>
      </c>
      <c r="B204" s="7" t="s">
        <v>782</v>
      </c>
      <c r="C204" s="14" t="s">
        <v>784</v>
      </c>
      <c r="D204" s="7" t="s">
        <v>650</v>
      </c>
      <c r="E204" s="14" t="s">
        <v>785</v>
      </c>
      <c r="F204" s="14" t="s">
        <v>661</v>
      </c>
      <c r="G204" s="7" t="s">
        <v>662</v>
      </c>
      <c r="H204" s="7" t="s">
        <v>656</v>
      </c>
      <c r="I204" s="25">
        <v>766</v>
      </c>
      <c r="J204" s="19">
        <v>44841</v>
      </c>
    </row>
    <row r="205" spans="1:10" s="23" customFormat="1" x14ac:dyDescent="0.15">
      <c r="A205" s="8">
        <v>228</v>
      </c>
      <c r="B205" s="7" t="s">
        <v>781</v>
      </c>
      <c r="C205" s="14" t="s">
        <v>682</v>
      </c>
      <c r="D205" s="7" t="s">
        <v>650</v>
      </c>
      <c r="E205" s="14" t="s">
        <v>674</v>
      </c>
      <c r="F205" s="14" t="s">
        <v>90</v>
      </c>
      <c r="G205" s="7" t="s">
        <v>655</v>
      </c>
      <c r="H205" s="7" t="s">
        <v>656</v>
      </c>
      <c r="I205" s="25">
        <v>766</v>
      </c>
      <c r="J205" s="19">
        <v>44841</v>
      </c>
    </row>
    <row r="206" spans="1:10" s="23" customFormat="1" x14ac:dyDescent="0.15">
      <c r="A206" s="8">
        <v>227</v>
      </c>
      <c r="B206" s="7" t="s">
        <v>781</v>
      </c>
      <c r="C206" s="14" t="s">
        <v>682</v>
      </c>
      <c r="D206" s="7" t="s">
        <v>650</v>
      </c>
      <c r="E206" s="14" t="s">
        <v>674</v>
      </c>
      <c r="F206" s="14" t="s">
        <v>90</v>
      </c>
      <c r="G206" s="7" t="s">
        <v>655</v>
      </c>
      <c r="H206" s="7" t="s">
        <v>656</v>
      </c>
      <c r="I206" s="25">
        <v>766</v>
      </c>
      <c r="J206" s="19">
        <v>44841</v>
      </c>
    </row>
    <row r="207" spans="1:10" s="23" customFormat="1" x14ac:dyDescent="0.15">
      <c r="A207" s="8">
        <v>226</v>
      </c>
      <c r="B207" s="7" t="s">
        <v>735</v>
      </c>
      <c r="C207" s="14" t="s">
        <v>779</v>
      </c>
      <c r="D207" s="7" t="s">
        <v>650</v>
      </c>
      <c r="E207" s="14" t="s">
        <v>780</v>
      </c>
      <c r="F207" s="14" t="s">
        <v>661</v>
      </c>
      <c r="G207" s="7" t="s">
        <v>662</v>
      </c>
      <c r="H207" s="7" t="s">
        <v>656</v>
      </c>
      <c r="I207" s="25">
        <v>766</v>
      </c>
      <c r="J207" s="19">
        <v>44841</v>
      </c>
    </row>
    <row r="208" spans="1:10" s="23" customFormat="1" ht="27" x14ac:dyDescent="0.15">
      <c r="A208" s="8">
        <v>225</v>
      </c>
      <c r="B208" s="7" t="s">
        <v>767</v>
      </c>
      <c r="C208" s="14" t="s">
        <v>64</v>
      </c>
      <c r="D208" s="7" t="s">
        <v>679</v>
      </c>
      <c r="E208" s="14" t="s">
        <v>777</v>
      </c>
      <c r="F208" s="14" t="s">
        <v>694</v>
      </c>
      <c r="G208" s="7" t="s">
        <v>778</v>
      </c>
      <c r="H208" s="7" t="s">
        <v>749</v>
      </c>
      <c r="I208" s="8">
        <v>767</v>
      </c>
      <c r="J208" s="19">
        <v>44841</v>
      </c>
    </row>
    <row r="209" spans="1:10" s="23" customFormat="1" ht="40.5" x14ac:dyDescent="0.15">
      <c r="A209" s="8">
        <v>224</v>
      </c>
      <c r="B209" s="7" t="s">
        <v>774</v>
      </c>
      <c r="C209" s="14" t="s">
        <v>64</v>
      </c>
      <c r="D209" s="7" t="s">
        <v>669</v>
      </c>
      <c r="E209" s="14" t="s">
        <v>775</v>
      </c>
      <c r="F209" s="14" t="s">
        <v>665</v>
      </c>
      <c r="G209" s="7" t="s">
        <v>776</v>
      </c>
      <c r="H209" s="7" t="s">
        <v>749</v>
      </c>
      <c r="I209" s="8">
        <v>767</v>
      </c>
      <c r="J209" s="19">
        <v>44841</v>
      </c>
    </row>
    <row r="210" spans="1:10" s="23" customFormat="1" ht="27" x14ac:dyDescent="0.15">
      <c r="A210" s="8">
        <v>223</v>
      </c>
      <c r="B210" s="8" t="s">
        <v>770</v>
      </c>
      <c r="C210" s="24" t="s">
        <v>771</v>
      </c>
      <c r="D210" s="8" t="s">
        <v>684</v>
      </c>
      <c r="E210" s="24" t="s">
        <v>772</v>
      </c>
      <c r="F210" s="24" t="s">
        <v>103</v>
      </c>
      <c r="G210" s="8" t="s">
        <v>773</v>
      </c>
      <c r="H210" s="8" t="s">
        <v>656</v>
      </c>
      <c r="I210" s="8">
        <v>767</v>
      </c>
      <c r="J210" s="19">
        <v>44841</v>
      </c>
    </row>
    <row r="211" spans="1:10" s="23" customFormat="1" ht="27" x14ac:dyDescent="0.15">
      <c r="A211" s="8">
        <v>222</v>
      </c>
      <c r="B211" s="8" t="s">
        <v>767</v>
      </c>
      <c r="C211" s="24" t="s">
        <v>746</v>
      </c>
      <c r="D211" s="8" t="s">
        <v>659</v>
      </c>
      <c r="E211" s="24" t="s">
        <v>768</v>
      </c>
      <c r="F211" s="24" t="s">
        <v>665</v>
      </c>
      <c r="G211" s="8" t="s">
        <v>769</v>
      </c>
      <c r="H211" s="8" t="s">
        <v>749</v>
      </c>
      <c r="I211" s="8">
        <v>767</v>
      </c>
      <c r="J211" s="19">
        <v>44841</v>
      </c>
    </row>
    <row r="212" spans="1:10" s="23" customFormat="1" x14ac:dyDescent="0.15">
      <c r="A212" s="8">
        <v>221</v>
      </c>
      <c r="B212" s="8" t="s">
        <v>764</v>
      </c>
      <c r="C212" s="24" t="s">
        <v>649</v>
      </c>
      <c r="D212" s="8" t="s">
        <v>527</v>
      </c>
      <c r="E212" s="24" t="s">
        <v>765</v>
      </c>
      <c r="F212" s="24" t="s">
        <v>755</v>
      </c>
      <c r="G212" s="8" t="s">
        <v>766</v>
      </c>
      <c r="H212" s="8" t="s">
        <v>667</v>
      </c>
      <c r="I212" s="8">
        <v>767</v>
      </c>
      <c r="J212" s="19">
        <v>44841</v>
      </c>
    </row>
    <row r="213" spans="1:10" s="23" customFormat="1" x14ac:dyDescent="0.15">
      <c r="A213" s="8">
        <v>220</v>
      </c>
      <c r="B213" s="8" t="s">
        <v>760</v>
      </c>
      <c r="C213" s="24" t="s">
        <v>649</v>
      </c>
      <c r="D213" s="8" t="s">
        <v>659</v>
      </c>
      <c r="E213" s="24" t="s">
        <v>761</v>
      </c>
      <c r="F213" s="24" t="s">
        <v>762</v>
      </c>
      <c r="G213" s="8" t="s">
        <v>763</v>
      </c>
      <c r="H213" s="8" t="s">
        <v>656</v>
      </c>
      <c r="I213" s="8">
        <v>767</v>
      </c>
      <c r="J213" s="19">
        <v>44841</v>
      </c>
    </row>
    <row r="214" spans="1:10" s="23" customFormat="1" x14ac:dyDescent="0.15">
      <c r="A214" s="8">
        <v>219</v>
      </c>
      <c r="B214" s="8" t="s">
        <v>759</v>
      </c>
      <c r="C214" s="24" t="s">
        <v>649</v>
      </c>
      <c r="D214" s="8" t="s">
        <v>669</v>
      </c>
      <c r="E214" s="24" t="s">
        <v>162</v>
      </c>
      <c r="F214" s="24" t="s">
        <v>90</v>
      </c>
      <c r="G214" s="8" t="s">
        <v>620</v>
      </c>
      <c r="H214" s="8" t="s">
        <v>653</v>
      </c>
      <c r="I214" s="8">
        <v>767</v>
      </c>
      <c r="J214" s="19">
        <v>44841</v>
      </c>
    </row>
    <row r="215" spans="1:10" s="23" customFormat="1" ht="27" x14ac:dyDescent="0.15">
      <c r="A215" s="8">
        <v>218</v>
      </c>
      <c r="B215" s="8" t="s">
        <v>742</v>
      </c>
      <c r="C215" s="24" t="s">
        <v>757</v>
      </c>
      <c r="D215" s="8" t="s">
        <v>679</v>
      </c>
      <c r="E215" s="24" t="s">
        <v>743</v>
      </c>
      <c r="F215" s="24" t="s">
        <v>737</v>
      </c>
      <c r="G215" s="8" t="s">
        <v>758</v>
      </c>
      <c r="H215" s="8" t="s">
        <v>656</v>
      </c>
      <c r="I215" s="8">
        <v>766</v>
      </c>
      <c r="J215" s="19">
        <v>44841</v>
      </c>
    </row>
    <row r="216" spans="1:10" s="23" customFormat="1" ht="27" x14ac:dyDescent="0.15">
      <c r="A216" s="8">
        <v>217</v>
      </c>
      <c r="B216" s="8" t="s">
        <v>753</v>
      </c>
      <c r="C216" s="24" t="s">
        <v>750</v>
      </c>
      <c r="D216" s="8" t="s">
        <v>684</v>
      </c>
      <c r="E216" s="24" t="s">
        <v>754</v>
      </c>
      <c r="F216" s="24" t="s">
        <v>755</v>
      </c>
      <c r="G216" s="8" t="s">
        <v>756</v>
      </c>
      <c r="H216" s="8" t="s">
        <v>749</v>
      </c>
      <c r="I216" s="8">
        <v>766</v>
      </c>
      <c r="J216" s="19">
        <v>44841</v>
      </c>
    </row>
    <row r="217" spans="1:10" s="23" customFormat="1" x14ac:dyDescent="0.15">
      <c r="A217" s="8">
        <v>216</v>
      </c>
      <c r="B217" s="8" t="s">
        <v>783</v>
      </c>
      <c r="C217" s="24" t="s">
        <v>78</v>
      </c>
      <c r="D217" s="8" t="s">
        <v>669</v>
      </c>
      <c r="E217" s="24" t="s">
        <v>752</v>
      </c>
      <c r="F217" s="24" t="s">
        <v>690</v>
      </c>
      <c r="G217" s="8" t="s">
        <v>620</v>
      </c>
      <c r="H217" s="8" t="s">
        <v>653</v>
      </c>
      <c r="I217" s="8">
        <v>766</v>
      </c>
      <c r="J217" s="19">
        <v>44841</v>
      </c>
    </row>
    <row r="218" spans="1:10" s="23" customFormat="1" ht="27" x14ac:dyDescent="0.15">
      <c r="A218" s="8">
        <v>215</v>
      </c>
      <c r="B218" s="8" t="s">
        <v>742</v>
      </c>
      <c r="C218" s="24" t="s">
        <v>746</v>
      </c>
      <c r="D218" s="8" t="s">
        <v>684</v>
      </c>
      <c r="E218" s="24" t="s">
        <v>747</v>
      </c>
      <c r="F218" s="24" t="s">
        <v>661</v>
      </c>
      <c r="G218" s="8" t="s">
        <v>748</v>
      </c>
      <c r="H218" s="8" t="s">
        <v>749</v>
      </c>
      <c r="I218" s="8">
        <v>766</v>
      </c>
      <c r="J218" s="19">
        <v>44841</v>
      </c>
    </row>
    <row r="219" spans="1:10" s="23" customFormat="1" x14ac:dyDescent="0.15">
      <c r="A219" s="8">
        <v>214</v>
      </c>
      <c r="B219" s="8" t="s">
        <v>742</v>
      </c>
      <c r="C219" s="24" t="s">
        <v>682</v>
      </c>
      <c r="D219" s="8" t="s">
        <v>679</v>
      </c>
      <c r="E219" s="24" t="s">
        <v>743</v>
      </c>
      <c r="F219" s="24" t="s">
        <v>744</v>
      </c>
      <c r="G219" s="8" t="s">
        <v>745</v>
      </c>
      <c r="H219" s="8" t="s">
        <v>653</v>
      </c>
      <c r="I219" s="8">
        <v>766</v>
      </c>
      <c r="J219" s="19">
        <v>44841</v>
      </c>
    </row>
    <row r="220" spans="1:10" s="23" customFormat="1" x14ac:dyDescent="0.15">
      <c r="A220" s="8">
        <v>213</v>
      </c>
      <c r="B220" s="8" t="s">
        <v>740</v>
      </c>
      <c r="C220" s="24" t="s">
        <v>649</v>
      </c>
      <c r="D220" s="8" t="s">
        <v>502</v>
      </c>
      <c r="E220" s="24" t="s">
        <v>532</v>
      </c>
      <c r="F220" s="24" t="s">
        <v>665</v>
      </c>
      <c r="G220" s="8" t="s">
        <v>741</v>
      </c>
      <c r="H220" s="8" t="s">
        <v>667</v>
      </c>
      <c r="I220" s="8">
        <v>766</v>
      </c>
      <c r="J220" s="19">
        <v>44841</v>
      </c>
    </row>
    <row r="221" spans="1:10" s="23" customFormat="1" ht="27" x14ac:dyDescent="0.15">
      <c r="A221" s="8">
        <v>212</v>
      </c>
      <c r="B221" s="8" t="s">
        <v>735</v>
      </c>
      <c r="C221" s="24" t="s">
        <v>751</v>
      </c>
      <c r="D221" s="8" t="s">
        <v>684</v>
      </c>
      <c r="E221" s="24" t="s">
        <v>739</v>
      </c>
      <c r="F221" s="24" t="s">
        <v>335</v>
      </c>
      <c r="G221" s="8" t="s">
        <v>655</v>
      </c>
      <c r="H221" s="8" t="s">
        <v>656</v>
      </c>
      <c r="I221" s="8">
        <v>766</v>
      </c>
      <c r="J221" s="19">
        <v>44841</v>
      </c>
    </row>
    <row r="222" spans="1:10" s="23" customFormat="1" x14ac:dyDescent="0.15">
      <c r="A222" s="8">
        <v>211</v>
      </c>
      <c r="B222" s="8" t="s">
        <v>735</v>
      </c>
      <c r="C222" s="24" t="s">
        <v>64</v>
      </c>
      <c r="D222" s="8" t="s">
        <v>684</v>
      </c>
      <c r="E222" s="24" t="s">
        <v>736</v>
      </c>
      <c r="F222" s="24" t="s">
        <v>737</v>
      </c>
      <c r="G222" s="8" t="s">
        <v>738</v>
      </c>
      <c r="H222" s="8" t="s">
        <v>656</v>
      </c>
      <c r="I222" s="8">
        <v>766</v>
      </c>
      <c r="J222" s="19">
        <v>44841</v>
      </c>
    </row>
    <row r="223" spans="1:10" s="23" customFormat="1" x14ac:dyDescent="0.15">
      <c r="A223" s="8">
        <v>210</v>
      </c>
      <c r="B223" s="8" t="s">
        <v>733</v>
      </c>
      <c r="C223" s="24" t="s">
        <v>649</v>
      </c>
      <c r="D223" s="8" t="s">
        <v>679</v>
      </c>
      <c r="E223" s="24" t="s">
        <v>697</v>
      </c>
      <c r="F223" s="24" t="s">
        <v>301</v>
      </c>
      <c r="G223" s="8" t="s">
        <v>734</v>
      </c>
      <c r="H223" s="8" t="s">
        <v>656</v>
      </c>
      <c r="I223" s="8">
        <v>766</v>
      </c>
      <c r="J223" s="19">
        <v>44841</v>
      </c>
    </row>
    <row r="224" spans="1:10" s="23" customFormat="1" x14ac:dyDescent="0.15">
      <c r="A224" s="8">
        <v>209</v>
      </c>
      <c r="B224" s="8" t="s">
        <v>728</v>
      </c>
      <c r="C224" s="24" t="s">
        <v>730</v>
      </c>
      <c r="D224" s="8" t="s">
        <v>527</v>
      </c>
      <c r="E224" s="24" t="s">
        <v>731</v>
      </c>
      <c r="F224" s="24" t="s">
        <v>665</v>
      </c>
      <c r="G224" s="8" t="s">
        <v>732</v>
      </c>
      <c r="H224" s="8" t="s">
        <v>667</v>
      </c>
      <c r="I224" s="8">
        <v>766</v>
      </c>
      <c r="J224" s="19">
        <v>44841</v>
      </c>
    </row>
    <row r="225" spans="1:10" s="23" customFormat="1" x14ac:dyDescent="0.15">
      <c r="A225" s="8">
        <v>208</v>
      </c>
      <c r="B225" s="8" t="s">
        <v>728</v>
      </c>
      <c r="C225" s="24" t="s">
        <v>658</v>
      </c>
      <c r="D225" s="8" t="s">
        <v>659</v>
      </c>
      <c r="E225" s="24" t="s">
        <v>729</v>
      </c>
      <c r="F225" s="24" t="s">
        <v>661</v>
      </c>
      <c r="G225" s="8" t="s">
        <v>662</v>
      </c>
      <c r="H225" s="8" t="s">
        <v>656</v>
      </c>
      <c r="I225" s="8">
        <v>766</v>
      </c>
      <c r="J225" s="19">
        <v>44841</v>
      </c>
    </row>
    <row r="226" spans="1:10" s="23" customFormat="1" ht="27" x14ac:dyDescent="0.15">
      <c r="A226" s="8">
        <v>207</v>
      </c>
      <c r="B226" s="8" t="s">
        <v>724</v>
      </c>
      <c r="C226" s="24" t="s">
        <v>725</v>
      </c>
      <c r="D226" s="8" t="s">
        <v>684</v>
      </c>
      <c r="E226" s="24" t="s">
        <v>726</v>
      </c>
      <c r="F226" s="24" t="s">
        <v>128</v>
      </c>
      <c r="G226" s="8" t="s">
        <v>727</v>
      </c>
      <c r="H226" s="8" t="s">
        <v>27</v>
      </c>
      <c r="I226" s="8">
        <v>766</v>
      </c>
      <c r="J226" s="19">
        <v>44841</v>
      </c>
    </row>
    <row r="227" spans="1:10" s="23" customFormat="1" x14ac:dyDescent="0.15">
      <c r="A227" s="8">
        <v>206</v>
      </c>
      <c r="B227" s="8" t="s">
        <v>721</v>
      </c>
      <c r="C227" s="24" t="s">
        <v>678</v>
      </c>
      <c r="D227" s="8" t="s">
        <v>245</v>
      </c>
      <c r="E227" s="24" t="s">
        <v>722</v>
      </c>
      <c r="F227" s="24" t="s">
        <v>90</v>
      </c>
      <c r="G227" s="8" t="s">
        <v>723</v>
      </c>
      <c r="H227" s="8" t="s">
        <v>656</v>
      </c>
      <c r="I227" s="8">
        <v>766</v>
      </c>
      <c r="J227" s="19">
        <v>44841</v>
      </c>
    </row>
    <row r="228" spans="1:10" s="23" customFormat="1" x14ac:dyDescent="0.15">
      <c r="A228" s="8">
        <v>205</v>
      </c>
      <c r="B228" s="8" t="s">
        <v>721</v>
      </c>
      <c r="C228" s="24" t="s">
        <v>678</v>
      </c>
      <c r="D228" s="8" t="s">
        <v>245</v>
      </c>
      <c r="E228" s="24" t="s">
        <v>722</v>
      </c>
      <c r="F228" s="24" t="s">
        <v>90</v>
      </c>
      <c r="G228" s="8" t="s">
        <v>723</v>
      </c>
      <c r="H228" s="8" t="s">
        <v>656</v>
      </c>
      <c r="I228" s="8">
        <v>766</v>
      </c>
      <c r="J228" s="19">
        <v>44841</v>
      </c>
    </row>
    <row r="229" spans="1:10" s="23" customFormat="1" x14ac:dyDescent="0.15">
      <c r="A229" s="8">
        <v>204</v>
      </c>
      <c r="B229" s="8" t="s">
        <v>721</v>
      </c>
      <c r="C229" s="24" t="s">
        <v>678</v>
      </c>
      <c r="D229" s="8" t="s">
        <v>245</v>
      </c>
      <c r="E229" s="24" t="s">
        <v>722</v>
      </c>
      <c r="F229" s="24" t="s">
        <v>90</v>
      </c>
      <c r="G229" s="8" t="s">
        <v>723</v>
      </c>
      <c r="H229" s="8" t="s">
        <v>656</v>
      </c>
      <c r="I229" s="8">
        <v>766</v>
      </c>
      <c r="J229" s="19">
        <v>44841</v>
      </c>
    </row>
    <row r="230" spans="1:10" s="23" customFormat="1" ht="27" x14ac:dyDescent="0.15">
      <c r="A230" s="8">
        <v>203</v>
      </c>
      <c r="B230" s="8" t="s">
        <v>718</v>
      </c>
      <c r="C230" s="24" t="s">
        <v>719</v>
      </c>
      <c r="D230" s="8" t="s">
        <v>684</v>
      </c>
      <c r="E230" s="24" t="s">
        <v>720</v>
      </c>
      <c r="F230" s="24" t="s">
        <v>694</v>
      </c>
      <c r="G230" s="8" t="s">
        <v>514</v>
      </c>
      <c r="H230" s="8" t="s">
        <v>667</v>
      </c>
      <c r="I230" s="8">
        <v>766</v>
      </c>
      <c r="J230" s="19">
        <v>44841</v>
      </c>
    </row>
    <row r="231" spans="1:10" s="23" customFormat="1" ht="27" x14ac:dyDescent="0.15">
      <c r="A231" s="8">
        <v>202</v>
      </c>
      <c r="B231" s="8" t="s">
        <v>714</v>
      </c>
      <c r="C231" s="24" t="s">
        <v>715</v>
      </c>
      <c r="D231" s="8" t="s">
        <v>684</v>
      </c>
      <c r="E231" s="24" t="s">
        <v>717</v>
      </c>
      <c r="F231" s="24" t="s">
        <v>103</v>
      </c>
      <c r="G231" s="8" t="s">
        <v>662</v>
      </c>
      <c r="H231" s="8" t="s">
        <v>653</v>
      </c>
      <c r="I231" s="8">
        <v>766</v>
      </c>
      <c r="J231" s="19">
        <v>44841</v>
      </c>
    </row>
    <row r="232" spans="1:10" s="23" customFormat="1" ht="27" x14ac:dyDescent="0.15">
      <c r="A232" s="8">
        <v>201</v>
      </c>
      <c r="B232" s="8" t="s">
        <v>713</v>
      </c>
      <c r="C232" s="24" t="s">
        <v>716</v>
      </c>
      <c r="D232" s="8" t="s">
        <v>684</v>
      </c>
      <c r="E232" s="24" t="s">
        <v>102</v>
      </c>
      <c r="F232" s="24" t="s">
        <v>709</v>
      </c>
      <c r="G232" s="8" t="s">
        <v>652</v>
      </c>
      <c r="H232" s="8" t="s">
        <v>653</v>
      </c>
      <c r="I232" s="8">
        <v>766</v>
      </c>
      <c r="J232" s="19">
        <v>44841</v>
      </c>
    </row>
    <row r="233" spans="1:10" s="23" customFormat="1" x14ac:dyDescent="0.15">
      <c r="A233" s="8">
        <v>200</v>
      </c>
      <c r="B233" s="8" t="s">
        <v>702</v>
      </c>
      <c r="C233" s="24" t="s">
        <v>678</v>
      </c>
      <c r="D233" s="8" t="s">
        <v>679</v>
      </c>
      <c r="E233" s="24" t="s">
        <v>710</v>
      </c>
      <c r="F233" s="24" t="s">
        <v>711</v>
      </c>
      <c r="G233" s="8" t="s">
        <v>712</v>
      </c>
      <c r="H233" s="8" t="s">
        <v>667</v>
      </c>
      <c r="I233" s="8">
        <v>766</v>
      </c>
      <c r="J233" s="19">
        <v>44841</v>
      </c>
    </row>
    <row r="234" spans="1:10" s="23" customFormat="1" x14ac:dyDescent="0.15">
      <c r="A234" s="8">
        <v>199</v>
      </c>
      <c r="B234" s="8" t="s">
        <v>683</v>
      </c>
      <c r="C234" s="24" t="s">
        <v>678</v>
      </c>
      <c r="D234" s="8" t="s">
        <v>679</v>
      </c>
      <c r="E234" s="24" t="s">
        <v>708</v>
      </c>
      <c r="F234" s="24" t="s">
        <v>709</v>
      </c>
      <c r="G234" s="8" t="s">
        <v>620</v>
      </c>
      <c r="H234" s="8" t="s">
        <v>653</v>
      </c>
      <c r="I234" s="8">
        <v>766</v>
      </c>
      <c r="J234" s="19">
        <v>44841</v>
      </c>
    </row>
    <row r="235" spans="1:10" s="23" customFormat="1" x14ac:dyDescent="0.15">
      <c r="A235" s="8">
        <v>198</v>
      </c>
      <c r="B235" s="8" t="s">
        <v>705</v>
      </c>
      <c r="C235" s="24" t="s">
        <v>649</v>
      </c>
      <c r="D235" s="8" t="s">
        <v>527</v>
      </c>
      <c r="E235" s="24" t="s">
        <v>706</v>
      </c>
      <c r="F235" s="24" t="s">
        <v>401</v>
      </c>
      <c r="G235" s="8" t="s">
        <v>707</v>
      </c>
      <c r="H235" s="8" t="s">
        <v>653</v>
      </c>
      <c r="I235" s="8">
        <v>766</v>
      </c>
      <c r="J235" s="19">
        <v>44841</v>
      </c>
    </row>
    <row r="236" spans="1:10" s="23" customFormat="1" x14ac:dyDescent="0.15">
      <c r="A236" s="8">
        <v>197</v>
      </c>
      <c r="B236" s="8" t="s">
        <v>702</v>
      </c>
      <c r="C236" s="24" t="s">
        <v>64</v>
      </c>
      <c r="D236" s="8" t="s">
        <v>527</v>
      </c>
      <c r="E236" s="24" t="s">
        <v>703</v>
      </c>
      <c r="F236" s="24" t="s">
        <v>665</v>
      </c>
      <c r="G236" s="8" t="s">
        <v>704</v>
      </c>
      <c r="H236" s="8" t="s">
        <v>20</v>
      </c>
      <c r="I236" s="8">
        <v>766</v>
      </c>
      <c r="J236" s="19">
        <v>44841</v>
      </c>
    </row>
    <row r="237" spans="1:10" s="23" customFormat="1" x14ac:dyDescent="0.15">
      <c r="A237" s="8">
        <v>196</v>
      </c>
      <c r="B237" s="8" t="s">
        <v>700</v>
      </c>
      <c r="C237" s="24" t="s">
        <v>649</v>
      </c>
      <c r="D237" s="8" t="s">
        <v>679</v>
      </c>
      <c r="E237" s="24" t="s">
        <v>697</v>
      </c>
      <c r="F237" s="24" t="s">
        <v>301</v>
      </c>
      <c r="G237" s="8" t="s">
        <v>701</v>
      </c>
      <c r="H237" s="8" t="s">
        <v>653</v>
      </c>
      <c r="I237" s="8">
        <v>766</v>
      </c>
      <c r="J237" s="19">
        <v>44841</v>
      </c>
    </row>
    <row r="238" spans="1:10" s="23" customFormat="1" x14ac:dyDescent="0.15">
      <c r="A238" s="8">
        <v>195</v>
      </c>
      <c r="B238" s="8" t="s">
        <v>696</v>
      </c>
      <c r="C238" s="24" t="s">
        <v>113</v>
      </c>
      <c r="D238" s="8" t="s">
        <v>679</v>
      </c>
      <c r="E238" s="24" t="s">
        <v>697</v>
      </c>
      <c r="F238" s="24" t="s">
        <v>665</v>
      </c>
      <c r="G238" s="8" t="s">
        <v>698</v>
      </c>
      <c r="H238" s="8" t="s">
        <v>672</v>
      </c>
      <c r="I238" s="8">
        <v>766</v>
      </c>
      <c r="J238" s="19">
        <v>44841</v>
      </c>
    </row>
    <row r="239" spans="1:10" s="23" customFormat="1" x14ac:dyDescent="0.15">
      <c r="A239" s="8">
        <v>194</v>
      </c>
      <c r="B239" s="8" t="s">
        <v>692</v>
      </c>
      <c r="C239" s="24" t="s">
        <v>113</v>
      </c>
      <c r="D239" s="8" t="s">
        <v>527</v>
      </c>
      <c r="E239" s="24" t="s">
        <v>693</v>
      </c>
      <c r="F239" s="24" t="s">
        <v>694</v>
      </c>
      <c r="G239" s="8" t="s">
        <v>695</v>
      </c>
      <c r="H239" s="8" t="s">
        <v>672</v>
      </c>
      <c r="I239" s="8">
        <v>766</v>
      </c>
      <c r="J239" s="19">
        <v>44841</v>
      </c>
    </row>
    <row r="240" spans="1:10" s="23" customFormat="1" x14ac:dyDescent="0.15">
      <c r="A240" s="8">
        <v>193</v>
      </c>
      <c r="B240" s="8" t="s">
        <v>689</v>
      </c>
      <c r="C240" s="24" t="s">
        <v>649</v>
      </c>
      <c r="D240" s="8" t="s">
        <v>527</v>
      </c>
      <c r="E240" s="24" t="s">
        <v>139</v>
      </c>
      <c r="F240" s="24" t="s">
        <v>690</v>
      </c>
      <c r="G240" s="8" t="s">
        <v>691</v>
      </c>
      <c r="H240" s="8" t="s">
        <v>653</v>
      </c>
      <c r="I240" s="8">
        <v>766</v>
      </c>
      <c r="J240" s="19">
        <v>44841</v>
      </c>
    </row>
    <row r="241" spans="1:10" s="23" customFormat="1" x14ac:dyDescent="0.15">
      <c r="A241" s="8">
        <v>192</v>
      </c>
      <c r="B241" s="8" t="s">
        <v>687</v>
      </c>
      <c r="C241" s="24" t="s">
        <v>682</v>
      </c>
      <c r="D241" s="8" t="s">
        <v>650</v>
      </c>
      <c r="E241" s="24" t="s">
        <v>371</v>
      </c>
      <c r="F241" s="24" t="s">
        <v>661</v>
      </c>
      <c r="G241" s="8" t="s">
        <v>688</v>
      </c>
      <c r="H241" s="8" t="s">
        <v>789</v>
      </c>
      <c r="I241" s="8">
        <v>766</v>
      </c>
      <c r="J241" s="19">
        <v>44841</v>
      </c>
    </row>
    <row r="242" spans="1:10" s="23" customFormat="1" x14ac:dyDescent="0.15">
      <c r="A242" s="8">
        <v>191</v>
      </c>
      <c r="B242" s="8" t="s">
        <v>683</v>
      </c>
      <c r="C242" s="24" t="s">
        <v>682</v>
      </c>
      <c r="D242" s="8" t="s">
        <v>684</v>
      </c>
      <c r="E242" s="24" t="s">
        <v>685</v>
      </c>
      <c r="F242" s="24" t="s">
        <v>128</v>
      </c>
      <c r="G242" s="8" t="s">
        <v>686</v>
      </c>
      <c r="H242" s="8" t="s">
        <v>656</v>
      </c>
      <c r="I242" s="8">
        <v>766</v>
      </c>
      <c r="J242" s="19">
        <v>44841</v>
      </c>
    </row>
    <row r="243" spans="1:10" s="23" customFormat="1" x14ac:dyDescent="0.15">
      <c r="A243" s="8">
        <v>190</v>
      </c>
      <c r="B243" s="8" t="s">
        <v>681</v>
      </c>
      <c r="C243" s="24" t="s">
        <v>682</v>
      </c>
      <c r="D243" s="8" t="s">
        <v>650</v>
      </c>
      <c r="E243" s="24" t="s">
        <v>371</v>
      </c>
      <c r="F243" s="24" t="s">
        <v>90</v>
      </c>
      <c r="G243" s="8" t="s">
        <v>655</v>
      </c>
      <c r="H243" s="8" t="s">
        <v>656</v>
      </c>
      <c r="I243" s="8">
        <v>766</v>
      </c>
      <c r="J243" s="19">
        <v>44841</v>
      </c>
    </row>
    <row r="244" spans="1:10" s="23" customFormat="1" x14ac:dyDescent="0.15">
      <c r="A244" s="8">
        <v>189</v>
      </c>
      <c r="B244" s="8" t="s">
        <v>673</v>
      </c>
      <c r="C244" s="24" t="s">
        <v>678</v>
      </c>
      <c r="D244" s="8" t="s">
        <v>679</v>
      </c>
      <c r="E244" s="24" t="s">
        <v>680</v>
      </c>
      <c r="F244" s="24" t="s">
        <v>90</v>
      </c>
      <c r="G244" s="8" t="s">
        <v>620</v>
      </c>
      <c r="H244" s="8" t="s">
        <v>653</v>
      </c>
      <c r="I244" s="8">
        <v>766</v>
      </c>
      <c r="J244" s="19">
        <v>44841</v>
      </c>
    </row>
    <row r="245" spans="1:10" s="23" customFormat="1" x14ac:dyDescent="0.15">
      <c r="A245" s="8">
        <v>188</v>
      </c>
      <c r="B245" s="8" t="s">
        <v>676</v>
      </c>
      <c r="C245" s="24" t="s">
        <v>649</v>
      </c>
      <c r="D245" s="8" t="s">
        <v>659</v>
      </c>
      <c r="E245" s="24" t="s">
        <v>677</v>
      </c>
      <c r="F245" s="24" t="s">
        <v>675</v>
      </c>
      <c r="G245" s="8" t="s">
        <v>655</v>
      </c>
      <c r="H245" s="8" t="s">
        <v>656</v>
      </c>
      <c r="I245" s="8">
        <v>766</v>
      </c>
      <c r="J245" s="19">
        <v>44841</v>
      </c>
    </row>
    <row r="246" spans="1:10" s="23" customFormat="1" x14ac:dyDescent="0.15">
      <c r="A246" s="8">
        <v>187</v>
      </c>
      <c r="B246" s="8" t="s">
        <v>673</v>
      </c>
      <c r="C246" s="24" t="s">
        <v>649</v>
      </c>
      <c r="D246" s="8" t="s">
        <v>650</v>
      </c>
      <c r="E246" s="24" t="s">
        <v>674</v>
      </c>
      <c r="F246" s="24" t="s">
        <v>675</v>
      </c>
      <c r="G246" s="8" t="s">
        <v>655</v>
      </c>
      <c r="H246" s="8" t="s">
        <v>656</v>
      </c>
      <c r="I246" s="8">
        <v>766</v>
      </c>
      <c r="J246" s="19">
        <v>44841</v>
      </c>
    </row>
    <row r="247" spans="1:10" s="23" customFormat="1" x14ac:dyDescent="0.15">
      <c r="A247" s="8">
        <v>186</v>
      </c>
      <c r="B247" s="8" t="s">
        <v>668</v>
      </c>
      <c r="C247" s="24" t="s">
        <v>113</v>
      </c>
      <c r="D247" s="8" t="s">
        <v>669</v>
      </c>
      <c r="E247" s="24" t="s">
        <v>670</v>
      </c>
      <c r="F247" s="24" t="s">
        <v>665</v>
      </c>
      <c r="G247" s="8" t="s">
        <v>671</v>
      </c>
      <c r="H247" s="8" t="s">
        <v>672</v>
      </c>
      <c r="I247" s="8">
        <v>766</v>
      </c>
      <c r="J247" s="19">
        <v>44841</v>
      </c>
    </row>
    <row r="248" spans="1:10" s="23" customFormat="1" ht="27" x14ac:dyDescent="0.15">
      <c r="A248" s="8">
        <v>185</v>
      </c>
      <c r="B248" s="8" t="s">
        <v>663</v>
      </c>
      <c r="C248" s="24" t="s">
        <v>649</v>
      </c>
      <c r="D248" s="8" t="s">
        <v>527</v>
      </c>
      <c r="E248" s="24" t="s">
        <v>664</v>
      </c>
      <c r="F248" s="24" t="s">
        <v>665</v>
      </c>
      <c r="G248" s="8" t="s">
        <v>666</v>
      </c>
      <c r="H248" s="8" t="s">
        <v>667</v>
      </c>
      <c r="I248" s="8">
        <v>766</v>
      </c>
      <c r="J248" s="19">
        <v>44841</v>
      </c>
    </row>
    <row r="249" spans="1:10" s="23" customFormat="1" x14ac:dyDescent="0.15">
      <c r="A249" s="8">
        <v>184</v>
      </c>
      <c r="B249" s="8" t="s">
        <v>657</v>
      </c>
      <c r="C249" s="24" t="s">
        <v>658</v>
      </c>
      <c r="D249" s="8" t="s">
        <v>659</v>
      </c>
      <c r="E249" s="24" t="s">
        <v>660</v>
      </c>
      <c r="F249" s="24" t="s">
        <v>661</v>
      </c>
      <c r="G249" s="8" t="s">
        <v>662</v>
      </c>
      <c r="H249" s="8" t="s">
        <v>656</v>
      </c>
      <c r="I249" s="8">
        <v>766</v>
      </c>
      <c r="J249" s="19">
        <v>44841</v>
      </c>
    </row>
    <row r="250" spans="1:10" s="23" customFormat="1" x14ac:dyDescent="0.15">
      <c r="A250" s="8">
        <v>183</v>
      </c>
      <c r="B250" s="8" t="s">
        <v>654</v>
      </c>
      <c r="C250" s="24" t="s">
        <v>649</v>
      </c>
      <c r="D250" s="8" t="s">
        <v>650</v>
      </c>
      <c r="E250" s="24" t="s">
        <v>130</v>
      </c>
      <c r="F250" s="24" t="s">
        <v>90</v>
      </c>
      <c r="G250" s="8" t="s">
        <v>655</v>
      </c>
      <c r="H250" s="8" t="s">
        <v>656</v>
      </c>
      <c r="I250" s="8">
        <v>766</v>
      </c>
      <c r="J250" s="19">
        <v>44841</v>
      </c>
    </row>
    <row r="251" spans="1:10" s="23" customFormat="1" x14ac:dyDescent="0.15">
      <c r="A251" s="8">
        <v>182</v>
      </c>
      <c r="B251" s="8" t="s">
        <v>648</v>
      </c>
      <c r="C251" s="24" t="s">
        <v>649</v>
      </c>
      <c r="D251" s="8" t="s">
        <v>650</v>
      </c>
      <c r="E251" s="24" t="s">
        <v>651</v>
      </c>
      <c r="F251" s="24" t="s">
        <v>301</v>
      </c>
      <c r="G251" s="8" t="s">
        <v>652</v>
      </c>
      <c r="H251" s="8" t="s">
        <v>653</v>
      </c>
      <c r="I251" s="8">
        <v>766</v>
      </c>
      <c r="J251" s="19">
        <v>44841</v>
      </c>
    </row>
    <row r="252" spans="1:10" s="23" customFormat="1" x14ac:dyDescent="0.15">
      <c r="A252" s="8">
        <v>181</v>
      </c>
      <c r="B252" s="7" t="s">
        <v>639</v>
      </c>
      <c r="C252" s="14" t="s">
        <v>643</v>
      </c>
      <c r="D252" s="7" t="s">
        <v>245</v>
      </c>
      <c r="E252" s="14" t="s">
        <v>646</v>
      </c>
      <c r="F252" s="14" t="s">
        <v>90</v>
      </c>
      <c r="G252" s="7" t="s">
        <v>624</v>
      </c>
      <c r="H252" s="7" t="s">
        <v>621</v>
      </c>
      <c r="I252" s="7">
        <v>765</v>
      </c>
      <c r="J252" s="19">
        <v>44813</v>
      </c>
    </row>
    <row r="253" spans="1:10" s="23" customFormat="1" x14ac:dyDescent="0.15">
      <c r="A253" s="8">
        <v>180</v>
      </c>
      <c r="B253" s="7" t="s">
        <v>639</v>
      </c>
      <c r="C253" s="14" t="s">
        <v>643</v>
      </c>
      <c r="D253" s="7" t="s">
        <v>245</v>
      </c>
      <c r="E253" s="14" t="s">
        <v>644</v>
      </c>
      <c r="F253" s="14" t="s">
        <v>90</v>
      </c>
      <c r="G253" s="7" t="s">
        <v>645</v>
      </c>
      <c r="H253" s="7" t="s">
        <v>621</v>
      </c>
      <c r="I253" s="7">
        <v>765</v>
      </c>
      <c r="J253" s="19">
        <v>44813</v>
      </c>
    </row>
    <row r="254" spans="1:10" s="23" customFormat="1" x14ac:dyDescent="0.15">
      <c r="A254" s="8">
        <v>179</v>
      </c>
      <c r="B254" s="7" t="s">
        <v>639</v>
      </c>
      <c r="C254" s="14" t="s">
        <v>640</v>
      </c>
      <c r="D254" s="7" t="s">
        <v>626</v>
      </c>
      <c r="E254" s="14" t="s">
        <v>641</v>
      </c>
      <c r="F254" s="14" t="s">
        <v>642</v>
      </c>
      <c r="G254" s="7" t="s">
        <v>624</v>
      </c>
      <c r="H254" s="7" t="s">
        <v>621</v>
      </c>
      <c r="I254" s="7">
        <v>765</v>
      </c>
      <c r="J254" s="19">
        <v>44813</v>
      </c>
    </row>
    <row r="255" spans="1:10" s="23" customFormat="1" x14ac:dyDescent="0.15">
      <c r="A255" s="8">
        <v>178</v>
      </c>
      <c r="B255" s="7" t="s">
        <v>635</v>
      </c>
      <c r="C255" s="14" t="s">
        <v>636</v>
      </c>
      <c r="D255" s="7" t="s">
        <v>637</v>
      </c>
      <c r="E255" s="14" t="s">
        <v>638</v>
      </c>
      <c r="F255" s="14" t="s">
        <v>301</v>
      </c>
      <c r="G255" s="7" t="s">
        <v>624</v>
      </c>
      <c r="H255" s="7" t="s">
        <v>621</v>
      </c>
      <c r="I255" s="7">
        <v>765</v>
      </c>
      <c r="J255" s="19">
        <v>44813</v>
      </c>
    </row>
    <row r="256" spans="1:10" s="23" customFormat="1" x14ac:dyDescent="0.15">
      <c r="A256" s="8">
        <v>177</v>
      </c>
      <c r="B256" s="7" t="s">
        <v>616</v>
      </c>
      <c r="C256" s="14" t="s">
        <v>64</v>
      </c>
      <c r="D256" s="7" t="s">
        <v>626</v>
      </c>
      <c r="E256" s="14" t="s">
        <v>633</v>
      </c>
      <c r="F256" s="14" t="s">
        <v>123</v>
      </c>
      <c r="G256" s="7" t="s">
        <v>634</v>
      </c>
      <c r="H256" s="7" t="s">
        <v>621</v>
      </c>
      <c r="I256" s="7">
        <v>765</v>
      </c>
      <c r="J256" s="19">
        <v>44813</v>
      </c>
    </row>
    <row r="257" spans="1:10" s="23" customFormat="1" ht="27" x14ac:dyDescent="0.15">
      <c r="A257" s="8">
        <v>176</v>
      </c>
      <c r="B257" s="7" t="s">
        <v>629</v>
      </c>
      <c r="C257" s="14" t="s">
        <v>611</v>
      </c>
      <c r="D257" s="7" t="s">
        <v>630</v>
      </c>
      <c r="E257" s="14" t="s">
        <v>631</v>
      </c>
      <c r="F257" s="14" t="s">
        <v>600</v>
      </c>
      <c r="G257" s="7" t="s">
        <v>632</v>
      </c>
      <c r="H257" s="7" t="s">
        <v>20</v>
      </c>
      <c r="I257" s="7">
        <v>765</v>
      </c>
      <c r="J257" s="19">
        <v>44813</v>
      </c>
    </row>
    <row r="258" spans="1:10" s="23" customFormat="1" ht="27" x14ac:dyDescent="0.15">
      <c r="A258" s="8">
        <v>175</v>
      </c>
      <c r="B258" s="7" t="s">
        <v>625</v>
      </c>
      <c r="C258" s="14" t="s">
        <v>64</v>
      </c>
      <c r="D258" s="7" t="s">
        <v>626</v>
      </c>
      <c r="E258" s="14" t="s">
        <v>627</v>
      </c>
      <c r="F258" s="14" t="s">
        <v>600</v>
      </c>
      <c r="G258" s="7" t="s">
        <v>628</v>
      </c>
      <c r="H258" s="7" t="s">
        <v>20</v>
      </c>
      <c r="I258" s="7">
        <v>765</v>
      </c>
      <c r="J258" s="19">
        <v>44813</v>
      </c>
    </row>
    <row r="259" spans="1:10" s="23" customFormat="1" ht="27" x14ac:dyDescent="0.15">
      <c r="A259" s="8">
        <v>174</v>
      </c>
      <c r="B259" s="7" t="s">
        <v>622</v>
      </c>
      <c r="C259" s="14" t="s">
        <v>617</v>
      </c>
      <c r="D259" s="7" t="s">
        <v>599</v>
      </c>
      <c r="E259" s="14" t="s">
        <v>623</v>
      </c>
      <c r="F259" s="14" t="s">
        <v>90</v>
      </c>
      <c r="G259" s="7" t="s">
        <v>624</v>
      </c>
      <c r="H259" s="7" t="s">
        <v>621</v>
      </c>
      <c r="I259" s="7">
        <v>765</v>
      </c>
      <c r="J259" s="19">
        <v>44813</v>
      </c>
    </row>
    <row r="260" spans="1:10" s="23" customFormat="1" ht="27" x14ac:dyDescent="0.15">
      <c r="A260" s="8">
        <v>173</v>
      </c>
      <c r="B260" s="7" t="s">
        <v>618</v>
      </c>
      <c r="C260" s="14" t="s">
        <v>617</v>
      </c>
      <c r="D260" s="7" t="s">
        <v>599</v>
      </c>
      <c r="E260" s="14" t="s">
        <v>619</v>
      </c>
      <c r="F260" s="14" t="s">
        <v>103</v>
      </c>
      <c r="G260" s="7" t="s">
        <v>620</v>
      </c>
      <c r="H260" s="7" t="s">
        <v>621</v>
      </c>
      <c r="I260" s="7">
        <v>765</v>
      </c>
      <c r="J260" s="19">
        <v>44813</v>
      </c>
    </row>
    <row r="261" spans="1:10" s="23" customFormat="1" ht="40.5" x14ac:dyDescent="0.15">
      <c r="A261" s="8">
        <v>172</v>
      </c>
      <c r="B261" s="7" t="s">
        <v>610</v>
      </c>
      <c r="C261" s="14" t="s">
        <v>611</v>
      </c>
      <c r="D261" s="7" t="s">
        <v>612</v>
      </c>
      <c r="E261" s="14" t="s">
        <v>613</v>
      </c>
      <c r="F261" s="14" t="s">
        <v>614</v>
      </c>
      <c r="G261" s="7" t="s">
        <v>615</v>
      </c>
      <c r="H261" s="7" t="s">
        <v>20</v>
      </c>
      <c r="I261" s="7">
        <v>765</v>
      </c>
      <c r="J261" s="19">
        <v>44813</v>
      </c>
    </row>
    <row r="262" spans="1:10" s="23" customFormat="1" ht="27" x14ac:dyDescent="0.15">
      <c r="A262" s="8">
        <v>171</v>
      </c>
      <c r="B262" s="7" t="s">
        <v>598</v>
      </c>
      <c r="C262" s="14" t="s">
        <v>607</v>
      </c>
      <c r="D262" s="7" t="s">
        <v>599</v>
      </c>
      <c r="E262" s="14" t="s">
        <v>609</v>
      </c>
      <c r="F262" s="14" t="s">
        <v>606</v>
      </c>
      <c r="G262" s="7" t="s">
        <v>601</v>
      </c>
      <c r="H262" s="7" t="s">
        <v>602</v>
      </c>
      <c r="I262" s="7">
        <v>765</v>
      </c>
      <c r="J262" s="19">
        <v>44813</v>
      </c>
    </row>
    <row r="263" spans="1:10" s="23" customFormat="1" x14ac:dyDescent="0.15">
      <c r="A263" s="8">
        <v>170</v>
      </c>
      <c r="B263" s="7" t="s">
        <v>598</v>
      </c>
      <c r="C263" s="14" t="s">
        <v>604</v>
      </c>
      <c r="D263" s="7" t="s">
        <v>599</v>
      </c>
      <c r="E263" s="14" t="s">
        <v>605</v>
      </c>
      <c r="F263" s="14" t="s">
        <v>606</v>
      </c>
      <c r="G263" s="7" t="s">
        <v>601</v>
      </c>
      <c r="H263" s="7" t="s">
        <v>602</v>
      </c>
      <c r="I263" s="7">
        <v>765</v>
      </c>
      <c r="J263" s="19">
        <v>44813</v>
      </c>
    </row>
    <row r="264" spans="1:10" s="23" customFormat="1" ht="27" x14ac:dyDescent="0.15">
      <c r="A264" s="8">
        <v>169</v>
      </c>
      <c r="B264" s="7" t="s">
        <v>598</v>
      </c>
      <c r="C264" s="14" t="s">
        <v>608</v>
      </c>
      <c r="D264" s="7" t="s">
        <v>599</v>
      </c>
      <c r="E264" s="14" t="s">
        <v>256</v>
      </c>
      <c r="F264" s="14" t="s">
        <v>600</v>
      </c>
      <c r="G264" s="7" t="s">
        <v>603</v>
      </c>
      <c r="H264" s="7" t="s">
        <v>602</v>
      </c>
      <c r="I264" s="7">
        <v>765</v>
      </c>
      <c r="J264" s="19">
        <v>44813</v>
      </c>
    </row>
    <row r="265" spans="1:10" s="23" customFormat="1" x14ac:dyDescent="0.15">
      <c r="A265" s="8">
        <v>168</v>
      </c>
      <c r="B265" s="19" t="s">
        <v>592</v>
      </c>
      <c r="C265" s="14" t="s">
        <v>593</v>
      </c>
      <c r="D265" s="7" t="s">
        <v>589</v>
      </c>
      <c r="E265" s="14" t="s">
        <v>594</v>
      </c>
      <c r="F265" s="14" t="s">
        <v>595</v>
      </c>
      <c r="G265" s="7" t="s">
        <v>596</v>
      </c>
      <c r="H265" s="7" t="s">
        <v>597</v>
      </c>
      <c r="I265" s="7">
        <v>765</v>
      </c>
      <c r="J265" s="19">
        <v>44813</v>
      </c>
    </row>
    <row r="266" spans="1:10" s="23" customFormat="1" x14ac:dyDescent="0.15">
      <c r="A266" s="8">
        <v>167</v>
      </c>
      <c r="B266" s="7" t="s">
        <v>592</v>
      </c>
      <c r="C266" s="14" t="s">
        <v>588</v>
      </c>
      <c r="D266" s="7" t="s">
        <v>589</v>
      </c>
      <c r="E266" s="14" t="s">
        <v>590</v>
      </c>
      <c r="F266" s="14" t="s">
        <v>103</v>
      </c>
      <c r="G266" s="7" t="s">
        <v>591</v>
      </c>
      <c r="H266" s="7" t="s">
        <v>23</v>
      </c>
      <c r="I266" s="7">
        <v>765</v>
      </c>
      <c r="J266" s="19">
        <v>44813</v>
      </c>
    </row>
    <row r="267" spans="1:10" s="23" customFormat="1" ht="40.5" x14ac:dyDescent="0.15">
      <c r="A267" s="8">
        <v>166</v>
      </c>
      <c r="B267" s="7" t="s">
        <v>572</v>
      </c>
      <c r="C267" s="14" t="s">
        <v>581</v>
      </c>
      <c r="D267" s="7" t="s">
        <v>578</v>
      </c>
      <c r="E267" s="14" t="s">
        <v>586</v>
      </c>
      <c r="F267" s="14" t="s">
        <v>582</v>
      </c>
      <c r="G267" s="7" t="s">
        <v>587</v>
      </c>
      <c r="H267" s="7" t="s">
        <v>20</v>
      </c>
      <c r="I267" s="7">
        <v>765</v>
      </c>
      <c r="J267" s="19">
        <v>44813</v>
      </c>
    </row>
    <row r="268" spans="1:10" s="23" customFormat="1" ht="40.5" x14ac:dyDescent="0.15">
      <c r="A268" s="8">
        <v>165</v>
      </c>
      <c r="B268" s="7" t="s">
        <v>572</v>
      </c>
      <c r="C268" s="14" t="s">
        <v>64</v>
      </c>
      <c r="D268" s="7" t="s">
        <v>578</v>
      </c>
      <c r="E268" s="14" t="s">
        <v>162</v>
      </c>
      <c r="F268" s="14" t="s">
        <v>582</v>
      </c>
      <c r="G268" s="7" t="s">
        <v>585</v>
      </c>
      <c r="H268" s="7" t="s">
        <v>20</v>
      </c>
      <c r="I268" s="7">
        <v>765</v>
      </c>
      <c r="J268" s="19">
        <v>44813</v>
      </c>
    </row>
    <row r="269" spans="1:10" s="23" customFormat="1" ht="27" x14ac:dyDescent="0.15">
      <c r="A269" s="8">
        <v>164</v>
      </c>
      <c r="B269" s="7" t="s">
        <v>551</v>
      </c>
      <c r="C269" s="14" t="s">
        <v>581</v>
      </c>
      <c r="D269" s="7" t="s">
        <v>578</v>
      </c>
      <c r="E269" s="14" t="s">
        <v>584</v>
      </c>
      <c r="F269" s="14" t="s">
        <v>582</v>
      </c>
      <c r="G269" s="7" t="s">
        <v>583</v>
      </c>
      <c r="H269" s="7" t="s">
        <v>20</v>
      </c>
      <c r="I269" s="7">
        <v>765</v>
      </c>
      <c r="J269" s="19">
        <v>44813</v>
      </c>
    </row>
    <row r="270" spans="1:10" s="23" customFormat="1" ht="40.5" x14ac:dyDescent="0.15">
      <c r="A270" s="8">
        <v>163</v>
      </c>
      <c r="B270" s="7" t="s">
        <v>526</v>
      </c>
      <c r="C270" s="14" t="s">
        <v>573</v>
      </c>
      <c r="D270" s="7" t="s">
        <v>578</v>
      </c>
      <c r="E270" s="14" t="s">
        <v>208</v>
      </c>
      <c r="F270" s="14" t="s">
        <v>579</v>
      </c>
      <c r="G270" s="7" t="s">
        <v>580</v>
      </c>
      <c r="H270" s="7" t="s">
        <v>20</v>
      </c>
      <c r="I270" s="7">
        <v>765</v>
      </c>
      <c r="J270" s="19">
        <v>44813</v>
      </c>
    </row>
    <row r="271" spans="1:10" s="23" customFormat="1" ht="40.5" x14ac:dyDescent="0.15">
      <c r="A271" s="8">
        <v>162</v>
      </c>
      <c r="B271" s="7" t="s">
        <v>572</v>
      </c>
      <c r="C271" s="14" t="s">
        <v>573</v>
      </c>
      <c r="D271" s="7" t="s">
        <v>574</v>
      </c>
      <c r="E271" s="14" t="s">
        <v>575</v>
      </c>
      <c r="F271" s="14" t="s">
        <v>576</v>
      </c>
      <c r="G271" s="7" t="s">
        <v>577</v>
      </c>
      <c r="H271" s="7" t="s">
        <v>20</v>
      </c>
      <c r="I271" s="7">
        <v>765</v>
      </c>
      <c r="J271" s="19">
        <v>44813</v>
      </c>
    </row>
    <row r="272" spans="1:10" x14ac:dyDescent="0.15">
      <c r="A272" s="8">
        <v>161</v>
      </c>
      <c r="B272" s="7" t="s">
        <v>562</v>
      </c>
      <c r="C272" s="14" t="s">
        <v>563</v>
      </c>
      <c r="D272" s="7" t="s">
        <v>564</v>
      </c>
      <c r="E272" s="14" t="s">
        <v>565</v>
      </c>
      <c r="F272" s="14" t="s">
        <v>566</v>
      </c>
      <c r="G272" s="7" t="s">
        <v>567</v>
      </c>
      <c r="H272" s="7" t="s">
        <v>557</v>
      </c>
      <c r="I272" s="7">
        <v>765</v>
      </c>
      <c r="J272" s="19">
        <v>44785</v>
      </c>
    </row>
    <row r="273" spans="1:10" x14ac:dyDescent="0.15">
      <c r="A273" s="8">
        <v>160</v>
      </c>
      <c r="B273" s="7" t="s">
        <v>558</v>
      </c>
      <c r="C273" s="14" t="s">
        <v>559</v>
      </c>
      <c r="D273" s="7" t="s">
        <v>553</v>
      </c>
      <c r="E273" s="14" t="s">
        <v>554</v>
      </c>
      <c r="F273" s="14" t="s">
        <v>560</v>
      </c>
      <c r="G273" s="7" t="s">
        <v>561</v>
      </c>
      <c r="H273" s="7" t="s">
        <v>550</v>
      </c>
      <c r="I273" s="7">
        <v>765</v>
      </c>
      <c r="J273" s="19">
        <v>44785</v>
      </c>
    </row>
    <row r="274" spans="1:10" x14ac:dyDescent="0.15">
      <c r="A274" s="8">
        <v>159</v>
      </c>
      <c r="B274" s="7" t="s">
        <v>551</v>
      </c>
      <c r="C274" s="14" t="s">
        <v>552</v>
      </c>
      <c r="D274" s="7" t="s">
        <v>553</v>
      </c>
      <c r="E274" s="14" t="s">
        <v>554</v>
      </c>
      <c r="F274" s="14" t="s">
        <v>555</v>
      </c>
      <c r="G274" s="7" t="s">
        <v>556</v>
      </c>
      <c r="H274" s="7" t="s">
        <v>557</v>
      </c>
      <c r="I274" s="7">
        <v>765</v>
      </c>
      <c r="J274" s="19">
        <v>44785</v>
      </c>
    </row>
    <row r="275" spans="1:10" x14ac:dyDescent="0.15">
      <c r="A275" s="8">
        <v>158</v>
      </c>
      <c r="B275" s="7" t="s">
        <v>545</v>
      </c>
      <c r="C275" s="14" t="s">
        <v>546</v>
      </c>
      <c r="D275" s="7" t="s">
        <v>547</v>
      </c>
      <c r="E275" s="14" t="s">
        <v>548</v>
      </c>
      <c r="F275" s="14" t="s">
        <v>549</v>
      </c>
      <c r="G275" s="7" t="s">
        <v>439</v>
      </c>
      <c r="H275" s="7" t="s">
        <v>550</v>
      </c>
      <c r="I275" s="7">
        <v>765</v>
      </c>
      <c r="J275" s="19">
        <v>44785</v>
      </c>
    </row>
    <row r="276" spans="1:10" x14ac:dyDescent="0.15">
      <c r="A276" s="8">
        <v>157</v>
      </c>
      <c r="B276" s="7" t="s">
        <v>542</v>
      </c>
      <c r="C276" s="14" t="s">
        <v>64</v>
      </c>
      <c r="D276" s="7" t="s">
        <v>457</v>
      </c>
      <c r="E276" s="14" t="s">
        <v>543</v>
      </c>
      <c r="F276" s="14" t="s">
        <v>90</v>
      </c>
      <c r="G276" s="7" t="s">
        <v>544</v>
      </c>
      <c r="H276" s="7" t="s">
        <v>500</v>
      </c>
      <c r="I276" s="7">
        <v>764</v>
      </c>
      <c r="J276" s="19">
        <v>44785</v>
      </c>
    </row>
    <row r="277" spans="1:10" x14ac:dyDescent="0.15">
      <c r="A277" s="8">
        <v>156</v>
      </c>
      <c r="B277" s="7" t="s">
        <v>539</v>
      </c>
      <c r="C277" s="14" t="s">
        <v>456</v>
      </c>
      <c r="D277" s="7" t="s">
        <v>457</v>
      </c>
      <c r="E277" s="14" t="s">
        <v>541</v>
      </c>
      <c r="F277" s="14" t="s">
        <v>90</v>
      </c>
      <c r="G277" s="7" t="s">
        <v>459</v>
      </c>
      <c r="H277" s="7" t="s">
        <v>500</v>
      </c>
      <c r="I277" s="7">
        <v>764</v>
      </c>
      <c r="J277" s="19">
        <v>44785</v>
      </c>
    </row>
    <row r="278" spans="1:10" x14ac:dyDescent="0.15">
      <c r="A278" s="8">
        <v>155</v>
      </c>
      <c r="B278" s="7" t="s">
        <v>539</v>
      </c>
      <c r="C278" s="14" t="s">
        <v>456</v>
      </c>
      <c r="D278" s="7" t="s">
        <v>457</v>
      </c>
      <c r="E278" s="14" t="s">
        <v>540</v>
      </c>
      <c r="F278" s="14" t="s">
        <v>90</v>
      </c>
      <c r="G278" s="7" t="s">
        <v>459</v>
      </c>
      <c r="H278" s="7" t="s">
        <v>500</v>
      </c>
      <c r="I278" s="7">
        <v>764</v>
      </c>
      <c r="J278" s="19">
        <v>44785</v>
      </c>
    </row>
    <row r="279" spans="1:10" x14ac:dyDescent="0.15">
      <c r="A279" s="8">
        <v>154</v>
      </c>
      <c r="B279" s="7" t="s">
        <v>523</v>
      </c>
      <c r="C279" s="14" t="s">
        <v>536</v>
      </c>
      <c r="D279" s="7" t="s">
        <v>457</v>
      </c>
      <c r="E279" s="14" t="s">
        <v>537</v>
      </c>
      <c r="F279" s="14" t="s">
        <v>489</v>
      </c>
      <c r="G279" s="7" t="s">
        <v>538</v>
      </c>
      <c r="H279" s="7" t="s">
        <v>497</v>
      </c>
      <c r="I279" s="7">
        <v>764</v>
      </c>
      <c r="J279" s="19">
        <v>44785</v>
      </c>
    </row>
    <row r="280" spans="1:10" x14ac:dyDescent="0.15">
      <c r="A280" s="8">
        <v>153</v>
      </c>
      <c r="B280" s="7" t="s">
        <v>534</v>
      </c>
      <c r="C280" s="14" t="s">
        <v>471</v>
      </c>
      <c r="D280" s="7" t="s">
        <v>457</v>
      </c>
      <c r="E280" s="14" t="s">
        <v>535</v>
      </c>
      <c r="F280" s="14" t="s">
        <v>464</v>
      </c>
      <c r="G280" s="7" t="s">
        <v>462</v>
      </c>
      <c r="H280" s="7" t="s">
        <v>500</v>
      </c>
      <c r="I280" s="7">
        <v>764</v>
      </c>
      <c r="J280" s="19">
        <v>44785</v>
      </c>
    </row>
    <row r="281" spans="1:10" ht="27" x14ac:dyDescent="0.15">
      <c r="A281" s="8">
        <v>152</v>
      </c>
      <c r="B281" s="7" t="s">
        <v>526</v>
      </c>
      <c r="C281" s="14" t="s">
        <v>460</v>
      </c>
      <c r="D281" s="7" t="s">
        <v>527</v>
      </c>
      <c r="E281" s="14" t="s">
        <v>532</v>
      </c>
      <c r="F281" s="14" t="s">
        <v>469</v>
      </c>
      <c r="G281" s="7" t="s">
        <v>533</v>
      </c>
      <c r="H281" s="7" t="s">
        <v>20</v>
      </c>
      <c r="I281" s="7">
        <v>764</v>
      </c>
      <c r="J281" s="19">
        <v>44785</v>
      </c>
    </row>
    <row r="282" spans="1:10" x14ac:dyDescent="0.15">
      <c r="A282" s="8">
        <v>151</v>
      </c>
      <c r="B282" s="7" t="s">
        <v>529</v>
      </c>
      <c r="C282" s="14" t="s">
        <v>82</v>
      </c>
      <c r="D282" s="7" t="s">
        <v>467</v>
      </c>
      <c r="E282" s="14" t="s">
        <v>530</v>
      </c>
      <c r="F282" s="14" t="s">
        <v>469</v>
      </c>
      <c r="G282" s="7" t="s">
        <v>531</v>
      </c>
      <c r="H282" s="7" t="s">
        <v>515</v>
      </c>
      <c r="I282" s="7">
        <v>764</v>
      </c>
      <c r="J282" s="19">
        <v>44785</v>
      </c>
    </row>
    <row r="283" spans="1:10" x14ac:dyDescent="0.15">
      <c r="A283" s="8">
        <v>150</v>
      </c>
      <c r="B283" s="7" t="s">
        <v>526</v>
      </c>
      <c r="C283" s="14" t="s">
        <v>456</v>
      </c>
      <c r="D283" s="7" t="s">
        <v>527</v>
      </c>
      <c r="E283" s="14" t="s">
        <v>528</v>
      </c>
      <c r="F283" s="14" t="s">
        <v>90</v>
      </c>
      <c r="G283" s="7" t="s">
        <v>459</v>
      </c>
      <c r="H283" s="7" t="s">
        <v>500</v>
      </c>
      <c r="I283" s="7">
        <v>764</v>
      </c>
      <c r="J283" s="19">
        <v>44785</v>
      </c>
    </row>
    <row r="284" spans="1:10" ht="40.5" x14ac:dyDescent="0.15">
      <c r="A284" s="8">
        <v>149</v>
      </c>
      <c r="B284" s="7" t="s">
        <v>523</v>
      </c>
      <c r="C284" s="14" t="s">
        <v>466</v>
      </c>
      <c r="D284" s="7" t="s">
        <v>506</v>
      </c>
      <c r="E284" s="14" t="s">
        <v>524</v>
      </c>
      <c r="F284" s="14" t="s">
        <v>489</v>
      </c>
      <c r="G284" s="7" t="s">
        <v>525</v>
      </c>
      <c r="H284" s="7" t="s">
        <v>20</v>
      </c>
      <c r="I284" s="7">
        <v>764</v>
      </c>
      <c r="J284" s="19">
        <v>44785</v>
      </c>
    </row>
    <row r="285" spans="1:10" ht="27" x14ac:dyDescent="0.15">
      <c r="A285" s="8">
        <v>148</v>
      </c>
      <c r="B285" s="7" t="s">
        <v>465</v>
      </c>
      <c r="C285" s="14" t="s">
        <v>520</v>
      </c>
      <c r="D285" s="7" t="s">
        <v>480</v>
      </c>
      <c r="E285" s="14" t="s">
        <v>521</v>
      </c>
      <c r="F285" s="14" t="s">
        <v>489</v>
      </c>
      <c r="G285" s="7" t="s">
        <v>522</v>
      </c>
      <c r="H285" s="7" t="s">
        <v>20</v>
      </c>
      <c r="I285" s="7">
        <v>764</v>
      </c>
      <c r="J285" s="19">
        <v>44785</v>
      </c>
    </row>
    <row r="286" spans="1:10" x14ac:dyDescent="0.15">
      <c r="A286" s="8">
        <v>147</v>
      </c>
      <c r="B286" s="7" t="s">
        <v>516</v>
      </c>
      <c r="C286" s="14" t="s">
        <v>466</v>
      </c>
      <c r="D286" s="7" t="s">
        <v>480</v>
      </c>
      <c r="E286" s="14" t="s">
        <v>517</v>
      </c>
      <c r="F286" s="14" t="s">
        <v>518</v>
      </c>
      <c r="G286" s="7" t="s">
        <v>519</v>
      </c>
      <c r="H286" s="7" t="s">
        <v>500</v>
      </c>
      <c r="I286" s="7">
        <v>764</v>
      </c>
      <c r="J286" s="19">
        <v>44785</v>
      </c>
    </row>
    <row r="287" spans="1:10" x14ac:dyDescent="0.15">
      <c r="A287" s="8">
        <v>146</v>
      </c>
      <c r="B287" s="7" t="s">
        <v>512</v>
      </c>
      <c r="C287" s="14" t="s">
        <v>251</v>
      </c>
      <c r="D287" s="7" t="s">
        <v>480</v>
      </c>
      <c r="E287" s="14" t="s">
        <v>513</v>
      </c>
      <c r="F287" s="14" t="s">
        <v>469</v>
      </c>
      <c r="G287" s="7" t="s">
        <v>514</v>
      </c>
      <c r="H287" s="7" t="s">
        <v>515</v>
      </c>
      <c r="I287" s="7">
        <v>764</v>
      </c>
      <c r="J287" s="19">
        <v>44785</v>
      </c>
    </row>
    <row r="288" spans="1:10" x14ac:dyDescent="0.15">
      <c r="A288" s="8">
        <v>145</v>
      </c>
      <c r="B288" s="7" t="s">
        <v>508</v>
      </c>
      <c r="C288" s="14" t="s">
        <v>509</v>
      </c>
      <c r="D288" s="7" t="s">
        <v>472</v>
      </c>
      <c r="E288" s="14" t="s">
        <v>322</v>
      </c>
      <c r="F288" s="14" t="s">
        <v>510</v>
      </c>
      <c r="G288" s="7" t="s">
        <v>511</v>
      </c>
      <c r="H288" s="7" t="s">
        <v>500</v>
      </c>
      <c r="I288" s="7">
        <v>764</v>
      </c>
      <c r="J288" s="19">
        <v>44785</v>
      </c>
    </row>
    <row r="289" spans="1:10" ht="40.5" x14ac:dyDescent="0.15">
      <c r="A289" s="8">
        <v>144</v>
      </c>
      <c r="B289" s="7" t="s">
        <v>505</v>
      </c>
      <c r="C289" s="14" t="s">
        <v>471</v>
      </c>
      <c r="D289" s="7" t="s">
        <v>506</v>
      </c>
      <c r="E289" s="14" t="s">
        <v>162</v>
      </c>
      <c r="F289" s="14" t="s">
        <v>469</v>
      </c>
      <c r="G289" s="7" t="s">
        <v>507</v>
      </c>
      <c r="H289" s="7" t="s">
        <v>20</v>
      </c>
      <c r="I289" s="7">
        <v>764</v>
      </c>
      <c r="J289" s="19">
        <v>44785</v>
      </c>
    </row>
    <row r="290" spans="1:10" ht="40.5" x14ac:dyDescent="0.15">
      <c r="A290" s="8">
        <v>143</v>
      </c>
      <c r="B290" s="7" t="s">
        <v>501</v>
      </c>
      <c r="C290" s="14" t="s">
        <v>64</v>
      </c>
      <c r="D290" s="7" t="s">
        <v>502</v>
      </c>
      <c r="E290" s="14" t="s">
        <v>503</v>
      </c>
      <c r="F290" s="14" t="s">
        <v>482</v>
      </c>
      <c r="G290" s="7" t="s">
        <v>504</v>
      </c>
      <c r="H290" s="7" t="s">
        <v>20</v>
      </c>
      <c r="I290" s="7">
        <v>764</v>
      </c>
      <c r="J290" s="19">
        <v>44785</v>
      </c>
    </row>
    <row r="291" spans="1:10" x14ac:dyDescent="0.15">
      <c r="A291" s="8">
        <v>142</v>
      </c>
      <c r="B291" s="7" t="s">
        <v>498</v>
      </c>
      <c r="C291" s="14" t="s">
        <v>456</v>
      </c>
      <c r="D291" s="7" t="s">
        <v>472</v>
      </c>
      <c r="E291" s="14" t="s">
        <v>306</v>
      </c>
      <c r="F291" s="14" t="s">
        <v>90</v>
      </c>
      <c r="G291" s="7" t="s">
        <v>499</v>
      </c>
      <c r="H291" s="7" t="s">
        <v>500</v>
      </c>
      <c r="I291" s="7">
        <v>764</v>
      </c>
      <c r="J291" s="19">
        <v>44785</v>
      </c>
    </row>
    <row r="292" spans="1:10" x14ac:dyDescent="0.15">
      <c r="A292" s="8">
        <v>141</v>
      </c>
      <c r="B292" s="7" t="s">
        <v>478</v>
      </c>
      <c r="C292" s="14" t="s">
        <v>113</v>
      </c>
      <c r="D292" s="7" t="s">
        <v>467</v>
      </c>
      <c r="E292" s="14" t="s">
        <v>488</v>
      </c>
      <c r="F292" s="14" t="s">
        <v>489</v>
      </c>
      <c r="G292" s="7" t="s">
        <v>496</v>
      </c>
      <c r="H292" s="7" t="s">
        <v>497</v>
      </c>
      <c r="I292" s="7">
        <v>764</v>
      </c>
      <c r="J292" s="19">
        <v>44785</v>
      </c>
    </row>
    <row r="293" spans="1:10" ht="27" x14ac:dyDescent="0.15">
      <c r="A293" s="8">
        <v>140</v>
      </c>
      <c r="B293" s="7" t="s">
        <v>493</v>
      </c>
      <c r="C293" s="14" t="s">
        <v>471</v>
      </c>
      <c r="D293" s="7" t="s">
        <v>467</v>
      </c>
      <c r="E293" s="14" t="s">
        <v>494</v>
      </c>
      <c r="F293" s="14" t="s">
        <v>469</v>
      </c>
      <c r="G293" s="7" t="s">
        <v>495</v>
      </c>
      <c r="H293" s="7" t="s">
        <v>20</v>
      </c>
      <c r="I293" s="7">
        <v>764</v>
      </c>
      <c r="J293" s="19">
        <v>44785</v>
      </c>
    </row>
    <row r="294" spans="1:10" ht="40.5" x14ac:dyDescent="0.15">
      <c r="A294" s="8">
        <v>139</v>
      </c>
      <c r="B294" s="7" t="s">
        <v>455</v>
      </c>
      <c r="C294" s="14" t="s">
        <v>466</v>
      </c>
      <c r="D294" s="7" t="s">
        <v>467</v>
      </c>
      <c r="E294" s="14" t="s">
        <v>491</v>
      </c>
      <c r="F294" s="14" t="s">
        <v>489</v>
      </c>
      <c r="G294" s="7" t="s">
        <v>492</v>
      </c>
      <c r="H294" s="7" t="s">
        <v>20</v>
      </c>
      <c r="I294" s="7">
        <v>764</v>
      </c>
      <c r="J294" s="19">
        <v>44785</v>
      </c>
    </row>
    <row r="295" spans="1:10" ht="40.5" x14ac:dyDescent="0.15">
      <c r="A295" s="8">
        <v>138</v>
      </c>
      <c r="B295" s="7" t="s">
        <v>450</v>
      </c>
      <c r="C295" s="14" t="s">
        <v>224</v>
      </c>
      <c r="D295" s="7" t="s">
        <v>467</v>
      </c>
      <c r="E295" s="14" t="s">
        <v>488</v>
      </c>
      <c r="F295" s="14" t="s">
        <v>489</v>
      </c>
      <c r="G295" s="7" t="s">
        <v>490</v>
      </c>
      <c r="H295" s="7" t="s">
        <v>20</v>
      </c>
      <c r="I295" s="7">
        <v>764</v>
      </c>
      <c r="J295" s="19">
        <v>44785</v>
      </c>
    </row>
    <row r="296" spans="1:10" ht="40.5" x14ac:dyDescent="0.15">
      <c r="A296" s="8">
        <v>137</v>
      </c>
      <c r="B296" s="7" t="s">
        <v>450</v>
      </c>
      <c r="C296" s="14" t="s">
        <v>484</v>
      </c>
      <c r="D296" s="7" t="s">
        <v>467</v>
      </c>
      <c r="E296" s="14" t="s">
        <v>485</v>
      </c>
      <c r="F296" s="14" t="s">
        <v>486</v>
      </c>
      <c r="G296" s="7" t="s">
        <v>487</v>
      </c>
      <c r="H296" s="7" t="s">
        <v>20</v>
      </c>
      <c r="I296" s="7">
        <v>764</v>
      </c>
      <c r="J296" s="19">
        <v>44785</v>
      </c>
    </row>
    <row r="297" spans="1:10" ht="40.5" x14ac:dyDescent="0.15">
      <c r="A297" s="8">
        <v>136</v>
      </c>
      <c r="B297" s="7" t="s">
        <v>478</v>
      </c>
      <c r="C297" s="14" t="s">
        <v>479</v>
      </c>
      <c r="D297" s="7" t="s">
        <v>480</v>
      </c>
      <c r="E297" s="14" t="s">
        <v>481</v>
      </c>
      <c r="F297" s="14" t="s">
        <v>482</v>
      </c>
      <c r="G297" s="7" t="s">
        <v>483</v>
      </c>
      <c r="H297" s="7" t="s">
        <v>20</v>
      </c>
      <c r="I297" s="7">
        <v>764</v>
      </c>
      <c r="J297" s="19">
        <v>44785</v>
      </c>
    </row>
    <row r="298" spans="1:10" ht="27" x14ac:dyDescent="0.15">
      <c r="A298" s="8">
        <v>135</v>
      </c>
      <c r="B298" s="7" t="s">
        <v>475</v>
      </c>
      <c r="C298" s="14" t="s">
        <v>466</v>
      </c>
      <c r="D298" s="7" t="s">
        <v>472</v>
      </c>
      <c r="E298" s="14" t="s">
        <v>476</v>
      </c>
      <c r="F298" s="14" t="s">
        <v>469</v>
      </c>
      <c r="G298" s="7" t="s">
        <v>477</v>
      </c>
      <c r="H298" s="7" t="s">
        <v>20</v>
      </c>
      <c r="I298" s="7">
        <v>764</v>
      </c>
      <c r="J298" s="19">
        <v>44785</v>
      </c>
    </row>
    <row r="299" spans="1:10" ht="27" x14ac:dyDescent="0.15">
      <c r="A299" s="8">
        <v>134</v>
      </c>
      <c r="B299" s="7" t="s">
        <v>455</v>
      </c>
      <c r="C299" s="14" t="s">
        <v>471</v>
      </c>
      <c r="D299" s="7" t="s">
        <v>472</v>
      </c>
      <c r="E299" s="14" t="s">
        <v>473</v>
      </c>
      <c r="F299" s="14" t="s">
        <v>469</v>
      </c>
      <c r="G299" s="7" t="s">
        <v>474</v>
      </c>
      <c r="H299" s="7" t="s">
        <v>20</v>
      </c>
      <c r="I299" s="7">
        <v>764</v>
      </c>
      <c r="J299" s="19">
        <v>44785</v>
      </c>
    </row>
    <row r="300" spans="1:10" ht="27" x14ac:dyDescent="0.15">
      <c r="A300" s="8">
        <v>133</v>
      </c>
      <c r="B300" s="7" t="s">
        <v>465</v>
      </c>
      <c r="C300" s="14" t="s">
        <v>466</v>
      </c>
      <c r="D300" s="7" t="s">
        <v>467</v>
      </c>
      <c r="E300" s="14" t="s">
        <v>468</v>
      </c>
      <c r="F300" s="14" t="s">
        <v>469</v>
      </c>
      <c r="G300" s="7" t="s">
        <v>470</v>
      </c>
      <c r="H300" s="7" t="s">
        <v>20</v>
      </c>
      <c r="I300" s="7">
        <v>764</v>
      </c>
      <c r="J300" s="19">
        <v>44785</v>
      </c>
    </row>
    <row r="301" spans="1:10" x14ac:dyDescent="0.15">
      <c r="A301" s="8">
        <v>132</v>
      </c>
      <c r="B301" s="7" t="s">
        <v>463</v>
      </c>
      <c r="C301" s="14" t="s">
        <v>460</v>
      </c>
      <c r="D301" s="7" t="s">
        <v>457</v>
      </c>
      <c r="E301" s="14" t="s">
        <v>127</v>
      </c>
      <c r="F301" s="14" t="s">
        <v>464</v>
      </c>
      <c r="G301" s="7" t="s">
        <v>462</v>
      </c>
      <c r="H301" s="7" t="s">
        <v>23</v>
      </c>
      <c r="I301" s="7">
        <v>764</v>
      </c>
      <c r="J301" s="19">
        <v>44785</v>
      </c>
    </row>
    <row r="302" spans="1:10" x14ac:dyDescent="0.15">
      <c r="A302" s="8">
        <v>131</v>
      </c>
      <c r="B302" s="7" t="s">
        <v>455</v>
      </c>
      <c r="C302" s="14" t="s">
        <v>460</v>
      </c>
      <c r="D302" s="7" t="s">
        <v>457</v>
      </c>
      <c r="E302" s="14" t="s">
        <v>461</v>
      </c>
      <c r="F302" s="14" t="s">
        <v>335</v>
      </c>
      <c r="G302" s="7" t="s">
        <v>462</v>
      </c>
      <c r="H302" s="7" t="s">
        <v>23</v>
      </c>
      <c r="I302" s="7">
        <v>764</v>
      </c>
      <c r="J302" s="19">
        <v>44785</v>
      </c>
    </row>
    <row r="303" spans="1:10" x14ac:dyDescent="0.15">
      <c r="A303" s="8">
        <v>130</v>
      </c>
      <c r="B303" s="7" t="s">
        <v>455</v>
      </c>
      <c r="C303" s="14" t="s">
        <v>456</v>
      </c>
      <c r="D303" s="7" t="s">
        <v>457</v>
      </c>
      <c r="E303" s="14" t="s">
        <v>458</v>
      </c>
      <c r="F303" s="14" t="s">
        <v>90</v>
      </c>
      <c r="G303" s="7" t="s">
        <v>459</v>
      </c>
      <c r="H303" s="7" t="s">
        <v>23</v>
      </c>
      <c r="I303" s="7">
        <v>764</v>
      </c>
      <c r="J303" s="19">
        <v>44785</v>
      </c>
    </row>
    <row r="304" spans="1:10" s="15" customFormat="1" ht="40.5" x14ac:dyDescent="0.15">
      <c r="A304" s="8">
        <v>129</v>
      </c>
      <c r="B304" s="7" t="s">
        <v>450</v>
      </c>
      <c r="C304" s="14" t="s">
        <v>423</v>
      </c>
      <c r="D304" s="7" t="s">
        <v>424</v>
      </c>
      <c r="E304" s="14" t="s">
        <v>89</v>
      </c>
      <c r="F304" s="14" t="s">
        <v>451</v>
      </c>
      <c r="G304" s="7" t="s">
        <v>452</v>
      </c>
      <c r="H304" s="7" t="s">
        <v>453</v>
      </c>
      <c r="I304" s="7">
        <v>764</v>
      </c>
      <c r="J304" s="19">
        <v>44756</v>
      </c>
    </row>
    <row r="305" spans="1:10" s="15" customFormat="1" x14ac:dyDescent="0.15">
      <c r="A305" s="8">
        <v>128</v>
      </c>
      <c r="B305" s="7" t="s">
        <v>446</v>
      </c>
      <c r="C305" s="14" t="s">
        <v>428</v>
      </c>
      <c r="D305" s="7" t="s">
        <v>447</v>
      </c>
      <c r="E305" s="14" t="s">
        <v>448</v>
      </c>
      <c r="F305" s="14" t="s">
        <v>449</v>
      </c>
      <c r="G305" s="7" t="s">
        <v>421</v>
      </c>
      <c r="H305" s="7" t="s">
        <v>429</v>
      </c>
      <c r="I305" s="7">
        <v>764</v>
      </c>
      <c r="J305" s="19">
        <v>44756</v>
      </c>
    </row>
    <row r="306" spans="1:10" s="15" customFormat="1" x14ac:dyDescent="0.15">
      <c r="A306" s="8">
        <v>127</v>
      </c>
      <c r="B306" s="7" t="s">
        <v>441</v>
      </c>
      <c r="C306" s="14" t="s">
        <v>442</v>
      </c>
      <c r="D306" s="7" t="s">
        <v>443</v>
      </c>
      <c r="E306" s="14" t="s">
        <v>444</v>
      </c>
      <c r="F306" s="14" t="s">
        <v>426</v>
      </c>
      <c r="G306" s="7" t="s">
        <v>699</v>
      </c>
      <c r="H306" s="7" t="s">
        <v>445</v>
      </c>
      <c r="I306" s="7">
        <v>764</v>
      </c>
      <c r="J306" s="19">
        <v>44756</v>
      </c>
    </row>
    <row r="307" spans="1:10" s="15" customFormat="1" x14ac:dyDescent="0.15">
      <c r="A307" s="8">
        <v>126</v>
      </c>
      <c r="B307" s="7" t="s">
        <v>422</v>
      </c>
      <c r="C307" s="14" t="s">
        <v>437</v>
      </c>
      <c r="D307" s="7" t="s">
        <v>424</v>
      </c>
      <c r="E307" s="14" t="s">
        <v>425</v>
      </c>
      <c r="F307" s="14" t="s">
        <v>438</v>
      </c>
      <c r="G307" s="7" t="s">
        <v>439</v>
      </c>
      <c r="H307" s="7" t="s">
        <v>440</v>
      </c>
      <c r="I307" s="7">
        <v>763</v>
      </c>
      <c r="J307" s="19">
        <v>44756</v>
      </c>
    </row>
    <row r="308" spans="1:10" s="15" customFormat="1" x14ac:dyDescent="0.15">
      <c r="A308" s="8">
        <v>125</v>
      </c>
      <c r="B308" s="7" t="s">
        <v>402</v>
      </c>
      <c r="C308" s="14" t="s">
        <v>428</v>
      </c>
      <c r="D308" s="7" t="s">
        <v>245</v>
      </c>
      <c r="E308" s="14" t="s">
        <v>434</v>
      </c>
      <c r="F308" s="14" t="s">
        <v>435</v>
      </c>
      <c r="G308" s="7" t="s">
        <v>436</v>
      </c>
      <c r="H308" s="7" t="s">
        <v>429</v>
      </c>
      <c r="I308" s="7">
        <v>763</v>
      </c>
      <c r="J308" s="19">
        <v>44756</v>
      </c>
    </row>
    <row r="309" spans="1:10" s="15" customFormat="1" x14ac:dyDescent="0.15">
      <c r="A309" s="8">
        <v>124</v>
      </c>
      <c r="B309" s="7" t="s">
        <v>413</v>
      </c>
      <c r="C309" s="14" t="s">
        <v>428</v>
      </c>
      <c r="D309" s="7" t="s">
        <v>245</v>
      </c>
      <c r="E309" s="14" t="s">
        <v>433</v>
      </c>
      <c r="F309" s="14" t="s">
        <v>335</v>
      </c>
      <c r="G309" s="7" t="s">
        <v>421</v>
      </c>
      <c r="H309" s="7" t="s">
        <v>429</v>
      </c>
      <c r="I309" s="7">
        <v>763</v>
      </c>
      <c r="J309" s="19">
        <v>44756</v>
      </c>
    </row>
    <row r="310" spans="1:10" s="15" customFormat="1" x14ac:dyDescent="0.15">
      <c r="A310" s="8">
        <v>123</v>
      </c>
      <c r="B310" s="7" t="s">
        <v>413</v>
      </c>
      <c r="C310" s="14" t="s">
        <v>428</v>
      </c>
      <c r="D310" s="7" t="s">
        <v>245</v>
      </c>
      <c r="E310" s="14" t="s">
        <v>431</v>
      </c>
      <c r="F310" s="14" t="s">
        <v>432</v>
      </c>
      <c r="G310" s="7" t="s">
        <v>421</v>
      </c>
      <c r="H310" s="7" t="s">
        <v>429</v>
      </c>
      <c r="I310" s="7">
        <v>763</v>
      </c>
      <c r="J310" s="19">
        <v>44756</v>
      </c>
    </row>
    <row r="311" spans="1:10" s="15" customFormat="1" x14ac:dyDescent="0.15">
      <c r="A311" s="8">
        <v>122</v>
      </c>
      <c r="B311" s="7" t="s">
        <v>422</v>
      </c>
      <c r="C311" s="14" t="s">
        <v>428</v>
      </c>
      <c r="D311" s="7" t="s">
        <v>245</v>
      </c>
      <c r="E311" s="14" t="s">
        <v>430</v>
      </c>
      <c r="F311" s="14" t="s">
        <v>417</v>
      </c>
      <c r="G311" s="7" t="s">
        <v>421</v>
      </c>
      <c r="H311" s="7" t="s">
        <v>429</v>
      </c>
      <c r="I311" s="7">
        <v>763</v>
      </c>
      <c r="J311" s="19">
        <v>44756</v>
      </c>
    </row>
    <row r="312" spans="1:10" s="15" customFormat="1" x14ac:dyDescent="0.15">
      <c r="A312" s="8">
        <v>121</v>
      </c>
      <c r="B312" s="7" t="s">
        <v>422</v>
      </c>
      <c r="C312" s="14" t="s">
        <v>428</v>
      </c>
      <c r="D312" s="7" t="s">
        <v>245</v>
      </c>
      <c r="E312" s="14" t="s">
        <v>255</v>
      </c>
      <c r="F312" s="14" t="s">
        <v>417</v>
      </c>
      <c r="G312" s="7" t="s">
        <v>421</v>
      </c>
      <c r="H312" s="7" t="s">
        <v>429</v>
      </c>
      <c r="I312" s="7">
        <v>763</v>
      </c>
      <c r="J312" s="19">
        <v>44756</v>
      </c>
    </row>
    <row r="313" spans="1:10" s="15" customFormat="1" ht="27" x14ac:dyDescent="0.15">
      <c r="A313" s="8">
        <v>120</v>
      </c>
      <c r="B313" s="7" t="s">
        <v>422</v>
      </c>
      <c r="C313" s="14" t="s">
        <v>423</v>
      </c>
      <c r="D313" s="7" t="s">
        <v>424</v>
      </c>
      <c r="E313" s="14" t="s">
        <v>425</v>
      </c>
      <c r="F313" s="14" t="s">
        <v>426</v>
      </c>
      <c r="G313" s="7" t="s">
        <v>427</v>
      </c>
      <c r="H313" s="7" t="s">
        <v>20</v>
      </c>
      <c r="I313" s="7">
        <v>763</v>
      </c>
      <c r="J313" s="19">
        <v>44756</v>
      </c>
    </row>
    <row r="314" spans="1:10" s="15" customFormat="1" x14ac:dyDescent="0.15">
      <c r="A314" s="8">
        <v>119</v>
      </c>
      <c r="B314" s="7" t="s">
        <v>413</v>
      </c>
      <c r="C314" s="14" t="s">
        <v>419</v>
      </c>
      <c r="D314" s="7" t="s">
        <v>415</v>
      </c>
      <c r="E314" s="14" t="s">
        <v>420</v>
      </c>
      <c r="F314" s="14" t="s">
        <v>417</v>
      </c>
      <c r="G314" s="7" t="s">
        <v>421</v>
      </c>
      <c r="H314" s="7" t="s">
        <v>23</v>
      </c>
      <c r="I314" s="7">
        <v>763</v>
      </c>
      <c r="J314" s="19">
        <v>44756</v>
      </c>
    </row>
    <row r="315" spans="1:10" s="15" customFormat="1" x14ac:dyDescent="0.15">
      <c r="A315" s="8">
        <v>118</v>
      </c>
      <c r="B315" s="7" t="s">
        <v>413</v>
      </c>
      <c r="C315" s="14" t="s">
        <v>414</v>
      </c>
      <c r="D315" s="7" t="s">
        <v>415</v>
      </c>
      <c r="E315" s="14" t="s">
        <v>416</v>
      </c>
      <c r="F315" s="14" t="s">
        <v>417</v>
      </c>
      <c r="G315" s="7" t="s">
        <v>418</v>
      </c>
      <c r="H315" s="7" t="s">
        <v>23</v>
      </c>
      <c r="I315" s="7">
        <v>763</v>
      </c>
      <c r="J315" s="19">
        <v>44756</v>
      </c>
    </row>
    <row r="316" spans="1:10" s="15" customFormat="1" x14ac:dyDescent="0.15">
      <c r="A316" s="8">
        <v>117</v>
      </c>
      <c r="B316" s="7" t="s">
        <v>402</v>
      </c>
      <c r="C316" s="14" t="s">
        <v>379</v>
      </c>
      <c r="D316" s="7" t="s">
        <v>385</v>
      </c>
      <c r="E316" s="14" t="s">
        <v>409</v>
      </c>
      <c r="F316" s="14" t="s">
        <v>410</v>
      </c>
      <c r="G316" s="7" t="s">
        <v>411</v>
      </c>
      <c r="H316" s="7" t="s">
        <v>369</v>
      </c>
      <c r="I316" s="7">
        <v>763</v>
      </c>
      <c r="J316" s="7"/>
    </row>
    <row r="317" spans="1:10" s="15" customFormat="1" ht="27" x14ac:dyDescent="0.15">
      <c r="A317" s="8">
        <v>116</v>
      </c>
      <c r="B317" s="7" t="s">
        <v>402</v>
      </c>
      <c r="C317" s="14" t="s">
        <v>406</v>
      </c>
      <c r="D317" s="7" t="s">
        <v>380</v>
      </c>
      <c r="E317" s="14" t="s">
        <v>407</v>
      </c>
      <c r="F317" s="14" t="s">
        <v>355</v>
      </c>
      <c r="G317" s="7" t="s">
        <v>408</v>
      </c>
      <c r="H317" s="7" t="s">
        <v>377</v>
      </c>
      <c r="I317" s="7">
        <v>763</v>
      </c>
      <c r="J317" s="7"/>
    </row>
    <row r="318" spans="1:10" s="15" customFormat="1" x14ac:dyDescent="0.15">
      <c r="A318" s="8">
        <v>115</v>
      </c>
      <c r="B318" s="7" t="s">
        <v>402</v>
      </c>
      <c r="C318" s="14" t="s">
        <v>387</v>
      </c>
      <c r="D318" s="7" t="s">
        <v>380</v>
      </c>
      <c r="E318" s="14" t="s">
        <v>403</v>
      </c>
      <c r="F318" s="14" t="s">
        <v>355</v>
      </c>
      <c r="G318" s="7" t="s">
        <v>404</v>
      </c>
      <c r="H318" s="7" t="s">
        <v>357</v>
      </c>
      <c r="I318" s="7">
        <v>763</v>
      </c>
      <c r="J318" s="7"/>
    </row>
    <row r="319" spans="1:10" s="15" customFormat="1" x14ac:dyDescent="0.15">
      <c r="A319" s="8">
        <v>114</v>
      </c>
      <c r="B319" s="7" t="s">
        <v>399</v>
      </c>
      <c r="C319" s="14" t="s">
        <v>359</v>
      </c>
      <c r="D319" s="7" t="s">
        <v>385</v>
      </c>
      <c r="E319" s="14" t="s">
        <v>400</v>
      </c>
      <c r="F319" s="14" t="s">
        <v>401</v>
      </c>
      <c r="G319" s="7" t="s">
        <v>412</v>
      </c>
      <c r="H319" s="7" t="s">
        <v>405</v>
      </c>
      <c r="I319" s="7">
        <v>762</v>
      </c>
      <c r="J319" s="7"/>
    </row>
    <row r="320" spans="1:10" s="15" customFormat="1" ht="27" x14ac:dyDescent="0.15">
      <c r="A320" s="8">
        <v>113</v>
      </c>
      <c r="B320" s="7" t="s">
        <v>396</v>
      </c>
      <c r="C320" s="14" t="s">
        <v>394</v>
      </c>
      <c r="D320" s="7" t="s">
        <v>385</v>
      </c>
      <c r="E320" s="14" t="s">
        <v>397</v>
      </c>
      <c r="F320" s="14" t="s">
        <v>375</v>
      </c>
      <c r="G320" s="7" t="s">
        <v>398</v>
      </c>
      <c r="H320" s="7" t="s">
        <v>377</v>
      </c>
      <c r="I320" s="7">
        <v>762</v>
      </c>
      <c r="J320" s="7"/>
    </row>
    <row r="321" spans="1:10" s="15" customFormat="1" x14ac:dyDescent="0.15">
      <c r="A321" s="8">
        <v>112</v>
      </c>
      <c r="B321" s="7" t="s">
        <v>393</v>
      </c>
      <c r="C321" s="14" t="s">
        <v>394</v>
      </c>
      <c r="D321" s="7" t="s">
        <v>388</v>
      </c>
      <c r="E321" s="14" t="s">
        <v>395</v>
      </c>
      <c r="F321" s="14" t="s">
        <v>367</v>
      </c>
      <c r="G321" s="7" t="s">
        <v>390</v>
      </c>
      <c r="H321" s="7" t="s">
        <v>369</v>
      </c>
      <c r="I321" s="7">
        <v>762</v>
      </c>
      <c r="J321" s="7"/>
    </row>
    <row r="322" spans="1:10" s="15" customFormat="1" ht="40.5" x14ac:dyDescent="0.15">
      <c r="A322" s="8">
        <v>111</v>
      </c>
      <c r="B322" s="7" t="s">
        <v>378</v>
      </c>
      <c r="C322" s="14" t="s">
        <v>387</v>
      </c>
      <c r="D322" s="7" t="s">
        <v>385</v>
      </c>
      <c r="E322" s="14" t="s">
        <v>391</v>
      </c>
      <c r="F322" s="14" t="s">
        <v>355</v>
      </c>
      <c r="G322" s="7" t="s">
        <v>392</v>
      </c>
      <c r="H322" s="7" t="s">
        <v>377</v>
      </c>
      <c r="I322" s="7">
        <v>762</v>
      </c>
      <c r="J322" s="7"/>
    </row>
    <row r="323" spans="1:10" s="15" customFormat="1" x14ac:dyDescent="0.15">
      <c r="A323" s="8">
        <v>110</v>
      </c>
      <c r="B323" s="7" t="s">
        <v>378</v>
      </c>
      <c r="C323" s="14" t="s">
        <v>387</v>
      </c>
      <c r="D323" s="7" t="s">
        <v>388</v>
      </c>
      <c r="E323" s="14" t="s">
        <v>389</v>
      </c>
      <c r="F323" s="14" t="s">
        <v>367</v>
      </c>
      <c r="G323" s="7" t="s">
        <v>390</v>
      </c>
      <c r="H323" s="7" t="s">
        <v>369</v>
      </c>
      <c r="I323" s="7">
        <v>762</v>
      </c>
      <c r="J323" s="7"/>
    </row>
    <row r="324" spans="1:10" s="15" customFormat="1" x14ac:dyDescent="0.15">
      <c r="A324" s="8">
        <v>109</v>
      </c>
      <c r="B324" s="7" t="s">
        <v>383</v>
      </c>
      <c r="C324" s="14" t="s">
        <v>384</v>
      </c>
      <c r="D324" s="7" t="s">
        <v>385</v>
      </c>
      <c r="E324" s="14" t="s">
        <v>386</v>
      </c>
      <c r="F324" s="14" t="s">
        <v>367</v>
      </c>
      <c r="G324" s="7" t="s">
        <v>362</v>
      </c>
      <c r="H324" s="7" t="s">
        <v>363</v>
      </c>
      <c r="I324" s="7">
        <v>762</v>
      </c>
      <c r="J324" s="7"/>
    </row>
    <row r="325" spans="1:10" s="15" customFormat="1" x14ac:dyDescent="0.15">
      <c r="A325" s="8">
        <v>108</v>
      </c>
      <c r="B325" s="7" t="s">
        <v>378</v>
      </c>
      <c r="C325" s="14" t="s">
        <v>379</v>
      </c>
      <c r="D325" s="7" t="s">
        <v>380</v>
      </c>
      <c r="E325" s="14" t="s">
        <v>381</v>
      </c>
      <c r="F325" s="14" t="s">
        <v>367</v>
      </c>
      <c r="G325" s="7" t="s">
        <v>382</v>
      </c>
      <c r="H325" s="7" t="s">
        <v>369</v>
      </c>
      <c r="I325" s="7">
        <v>762</v>
      </c>
      <c r="J325" s="7"/>
    </row>
    <row r="326" spans="1:10" s="15" customFormat="1" ht="27" x14ac:dyDescent="0.15">
      <c r="A326" s="8">
        <v>107</v>
      </c>
      <c r="B326" s="7" t="s">
        <v>370</v>
      </c>
      <c r="C326" s="14" t="s">
        <v>352</v>
      </c>
      <c r="D326" s="7" t="s">
        <v>373</v>
      </c>
      <c r="E326" s="14" t="s">
        <v>374</v>
      </c>
      <c r="F326" s="14" t="s">
        <v>375</v>
      </c>
      <c r="G326" s="7" t="s">
        <v>376</v>
      </c>
      <c r="H326" s="7" t="s">
        <v>377</v>
      </c>
      <c r="I326" s="7">
        <v>762</v>
      </c>
      <c r="J326" s="7"/>
    </row>
    <row r="327" spans="1:10" s="15" customFormat="1" x14ac:dyDescent="0.15">
      <c r="A327" s="8">
        <v>106</v>
      </c>
      <c r="B327" s="7" t="s">
        <v>372</v>
      </c>
      <c r="C327" s="14" t="s">
        <v>359</v>
      </c>
      <c r="D327" s="7" t="s">
        <v>353</v>
      </c>
      <c r="E327" s="14" t="s">
        <v>371</v>
      </c>
      <c r="F327" s="14" t="s">
        <v>367</v>
      </c>
      <c r="G327" s="7" t="s">
        <v>362</v>
      </c>
      <c r="H327" s="7" t="s">
        <v>363</v>
      </c>
      <c r="I327" s="7">
        <v>761</v>
      </c>
      <c r="J327" s="7"/>
    </row>
    <row r="328" spans="1:10" s="15" customFormat="1" ht="27" x14ac:dyDescent="0.15">
      <c r="A328" s="8">
        <v>105</v>
      </c>
      <c r="B328" s="7" t="s">
        <v>364</v>
      </c>
      <c r="C328" s="14" t="s">
        <v>365</v>
      </c>
      <c r="D328" s="7" t="s">
        <v>353</v>
      </c>
      <c r="E328" s="14" t="s">
        <v>366</v>
      </c>
      <c r="F328" s="14" t="s">
        <v>367</v>
      </c>
      <c r="G328" s="7" t="s">
        <v>368</v>
      </c>
      <c r="H328" s="7" t="s">
        <v>369</v>
      </c>
      <c r="I328" s="7">
        <v>761</v>
      </c>
      <c r="J328" s="7"/>
    </row>
    <row r="329" spans="1:10" s="15" customFormat="1" x14ac:dyDescent="0.15">
      <c r="A329" s="8">
        <v>104</v>
      </c>
      <c r="B329" s="7" t="s">
        <v>358</v>
      </c>
      <c r="C329" s="14" t="s">
        <v>359</v>
      </c>
      <c r="D329" s="7" t="s">
        <v>353</v>
      </c>
      <c r="E329" s="14" t="s">
        <v>360</v>
      </c>
      <c r="F329" s="14" t="s">
        <v>361</v>
      </c>
      <c r="G329" s="7" t="s">
        <v>362</v>
      </c>
      <c r="H329" s="7" t="s">
        <v>363</v>
      </c>
      <c r="I329" s="7">
        <v>761</v>
      </c>
      <c r="J329" s="7"/>
    </row>
    <row r="330" spans="1:10" s="15" customFormat="1" x14ac:dyDescent="0.15">
      <c r="A330" s="8">
        <v>103</v>
      </c>
      <c r="B330" s="7" t="s">
        <v>351</v>
      </c>
      <c r="C330" s="14" t="s">
        <v>352</v>
      </c>
      <c r="D330" s="7" t="s">
        <v>353</v>
      </c>
      <c r="E330" s="14" t="s">
        <v>354</v>
      </c>
      <c r="F330" s="14" t="s">
        <v>355</v>
      </c>
      <c r="G330" s="7" t="s">
        <v>356</v>
      </c>
      <c r="H330" s="7" t="s">
        <v>357</v>
      </c>
      <c r="I330" s="7">
        <v>761</v>
      </c>
      <c r="J330" s="7"/>
    </row>
    <row r="331" spans="1:10" s="15" customFormat="1" ht="27" x14ac:dyDescent="0.15">
      <c r="A331" s="8">
        <v>102</v>
      </c>
      <c r="B331" s="7" t="s">
        <v>348</v>
      </c>
      <c r="C331" s="14" t="s">
        <v>344</v>
      </c>
      <c r="D331" s="7" t="s">
        <v>264</v>
      </c>
      <c r="E331" s="14" t="s">
        <v>160</v>
      </c>
      <c r="F331" s="14" t="s">
        <v>271</v>
      </c>
      <c r="G331" s="7" t="s">
        <v>349</v>
      </c>
      <c r="H331" s="7" t="s">
        <v>342</v>
      </c>
      <c r="I331" s="7">
        <v>761</v>
      </c>
      <c r="J331" s="7"/>
    </row>
    <row r="332" spans="1:10" s="15" customFormat="1" ht="27" x14ac:dyDescent="0.15">
      <c r="A332" s="8">
        <v>101</v>
      </c>
      <c r="B332" s="7" t="s">
        <v>343</v>
      </c>
      <c r="C332" s="14" t="s">
        <v>344</v>
      </c>
      <c r="D332" s="7" t="s">
        <v>264</v>
      </c>
      <c r="E332" s="14" t="s">
        <v>345</v>
      </c>
      <c r="F332" s="14" t="s">
        <v>346</v>
      </c>
      <c r="G332" s="7" t="s">
        <v>347</v>
      </c>
      <c r="H332" s="7" t="s">
        <v>279</v>
      </c>
      <c r="I332" s="7">
        <v>761</v>
      </c>
      <c r="J332" s="7"/>
    </row>
    <row r="333" spans="1:10" s="15" customFormat="1" x14ac:dyDescent="0.15">
      <c r="A333" s="8">
        <v>100</v>
      </c>
      <c r="B333" s="7" t="s">
        <v>339</v>
      </c>
      <c r="C333" s="14" t="s">
        <v>183</v>
      </c>
      <c r="D333" s="7" t="s">
        <v>246</v>
      </c>
      <c r="E333" s="14" t="s">
        <v>340</v>
      </c>
      <c r="F333" s="14" t="s">
        <v>286</v>
      </c>
      <c r="G333" s="7" t="s">
        <v>341</v>
      </c>
      <c r="H333" s="7" t="s">
        <v>342</v>
      </c>
      <c r="I333" s="7"/>
      <c r="J333" s="7"/>
    </row>
    <row r="334" spans="1:10" s="15" customFormat="1" x14ac:dyDescent="0.15">
      <c r="A334" s="8">
        <v>99</v>
      </c>
      <c r="B334" s="7" t="s">
        <v>305</v>
      </c>
      <c r="C334" s="14" t="s">
        <v>218</v>
      </c>
      <c r="D334" s="7" t="s">
        <v>337</v>
      </c>
      <c r="E334" s="14" t="s">
        <v>338</v>
      </c>
      <c r="F334" s="14" t="s">
        <v>128</v>
      </c>
      <c r="G334" s="7" t="s">
        <v>336</v>
      </c>
      <c r="H334" s="7" t="s">
        <v>279</v>
      </c>
      <c r="I334" s="7">
        <v>760</v>
      </c>
      <c r="J334" s="7"/>
    </row>
    <row r="335" spans="1:10" s="15" customFormat="1" x14ac:dyDescent="0.15">
      <c r="A335" s="8">
        <v>98</v>
      </c>
      <c r="B335" s="7" t="s">
        <v>333</v>
      </c>
      <c r="C335" s="14" t="s">
        <v>218</v>
      </c>
      <c r="D335" s="7" t="s">
        <v>288</v>
      </c>
      <c r="E335" s="14" t="s">
        <v>334</v>
      </c>
      <c r="F335" s="14" t="s">
        <v>335</v>
      </c>
      <c r="G335" s="7" t="s">
        <v>336</v>
      </c>
      <c r="H335" s="7" t="s">
        <v>279</v>
      </c>
      <c r="I335" s="7">
        <v>760</v>
      </c>
      <c r="J335" s="7"/>
    </row>
    <row r="336" spans="1:10" s="15" customFormat="1" ht="27" x14ac:dyDescent="0.15">
      <c r="A336" s="8">
        <v>97</v>
      </c>
      <c r="B336" s="7" t="s">
        <v>325</v>
      </c>
      <c r="C336" s="14" t="s">
        <v>203</v>
      </c>
      <c r="D336" s="7" t="s">
        <v>281</v>
      </c>
      <c r="E336" s="14" t="s">
        <v>330</v>
      </c>
      <c r="F336" s="14" t="s">
        <v>286</v>
      </c>
      <c r="G336" s="7" t="s">
        <v>332</v>
      </c>
      <c r="H336" s="7" t="s">
        <v>20</v>
      </c>
      <c r="I336" s="7">
        <v>761</v>
      </c>
      <c r="J336" s="7"/>
    </row>
    <row r="337" spans="1:10" s="15" customFormat="1" x14ac:dyDescent="0.15">
      <c r="A337" s="8">
        <v>96</v>
      </c>
      <c r="B337" s="7" t="s">
        <v>328</v>
      </c>
      <c r="C337" s="14" t="s">
        <v>329</v>
      </c>
      <c r="D337" s="7" t="s">
        <v>281</v>
      </c>
      <c r="E337" s="14" t="s">
        <v>330</v>
      </c>
      <c r="F337" s="14" t="s">
        <v>301</v>
      </c>
      <c r="G337" s="7" t="s">
        <v>331</v>
      </c>
      <c r="H337" s="7" t="s">
        <v>30</v>
      </c>
      <c r="I337" s="7">
        <v>760</v>
      </c>
      <c r="J337" s="7"/>
    </row>
    <row r="338" spans="1:10" s="15" customFormat="1" x14ac:dyDescent="0.15">
      <c r="A338" s="8">
        <v>95</v>
      </c>
      <c r="B338" s="7" t="s">
        <v>325</v>
      </c>
      <c r="C338" s="14" t="s">
        <v>203</v>
      </c>
      <c r="D338" s="7" t="s">
        <v>246</v>
      </c>
      <c r="E338" s="14" t="s">
        <v>41</v>
      </c>
      <c r="F338" s="14" t="s">
        <v>326</v>
      </c>
      <c r="G338" s="7" t="s">
        <v>327</v>
      </c>
      <c r="H338" s="7" t="s">
        <v>279</v>
      </c>
      <c r="I338" s="7">
        <v>761</v>
      </c>
      <c r="J338" s="7"/>
    </row>
    <row r="339" spans="1:10" s="15" customFormat="1" ht="40.5" x14ac:dyDescent="0.15">
      <c r="A339" s="8">
        <v>94</v>
      </c>
      <c r="B339" s="7" t="s">
        <v>321</v>
      </c>
      <c r="C339" s="14" t="s">
        <v>224</v>
      </c>
      <c r="D339" s="7" t="s">
        <v>269</v>
      </c>
      <c r="E339" s="14" t="s">
        <v>324</v>
      </c>
      <c r="F339" s="14" t="s">
        <v>271</v>
      </c>
      <c r="G339" s="7" t="s">
        <v>323</v>
      </c>
      <c r="H339" s="7" t="s">
        <v>20</v>
      </c>
      <c r="I339" s="7">
        <v>760</v>
      </c>
      <c r="J339" s="7"/>
    </row>
    <row r="340" spans="1:10" s="15" customFormat="1" ht="40.5" x14ac:dyDescent="0.15">
      <c r="A340" s="8">
        <v>93</v>
      </c>
      <c r="B340" s="7" t="s">
        <v>321</v>
      </c>
      <c r="C340" s="14" t="s">
        <v>183</v>
      </c>
      <c r="D340" s="7" t="s">
        <v>281</v>
      </c>
      <c r="E340" s="14" t="s">
        <v>322</v>
      </c>
      <c r="F340" s="14" t="s">
        <v>271</v>
      </c>
      <c r="G340" s="7" t="s">
        <v>323</v>
      </c>
      <c r="H340" s="7" t="s">
        <v>20</v>
      </c>
      <c r="I340" s="7">
        <v>760</v>
      </c>
      <c r="J340" s="7"/>
    </row>
    <row r="341" spans="1:10" s="15" customFormat="1" x14ac:dyDescent="0.15">
      <c r="A341" s="8">
        <v>92</v>
      </c>
      <c r="B341" s="7" t="s">
        <v>308</v>
      </c>
      <c r="C341" s="14" t="s">
        <v>64</v>
      </c>
      <c r="D341" s="7" t="s">
        <v>264</v>
      </c>
      <c r="E341" s="14" t="s">
        <v>277</v>
      </c>
      <c r="F341" s="14" t="s">
        <v>320</v>
      </c>
      <c r="G341" s="7" t="s">
        <v>310</v>
      </c>
      <c r="H341" s="7" t="s">
        <v>27</v>
      </c>
      <c r="I341" s="7">
        <v>760</v>
      </c>
      <c r="J341" s="7"/>
    </row>
    <row r="342" spans="1:10" s="15" customFormat="1" x14ac:dyDescent="0.15">
      <c r="A342" s="8">
        <v>91</v>
      </c>
      <c r="B342" s="7" t="s">
        <v>316</v>
      </c>
      <c r="C342" s="14" t="s">
        <v>68</v>
      </c>
      <c r="D342" s="7" t="s">
        <v>264</v>
      </c>
      <c r="E342" s="14" t="s">
        <v>317</v>
      </c>
      <c r="F342" s="14" t="s">
        <v>318</v>
      </c>
      <c r="G342" s="7" t="s">
        <v>319</v>
      </c>
      <c r="H342" s="7" t="s">
        <v>30</v>
      </c>
      <c r="I342" s="7">
        <v>760</v>
      </c>
      <c r="J342" s="7"/>
    </row>
    <row r="343" spans="1:10" x14ac:dyDescent="0.15">
      <c r="A343" s="8">
        <v>90</v>
      </c>
      <c r="B343" s="7" t="s">
        <v>313</v>
      </c>
      <c r="C343" s="14" t="s">
        <v>314</v>
      </c>
      <c r="D343" s="7" t="s">
        <v>246</v>
      </c>
      <c r="E343" s="14" t="s">
        <v>206</v>
      </c>
      <c r="F343" s="14" t="s">
        <v>294</v>
      </c>
      <c r="G343" s="7" t="s">
        <v>315</v>
      </c>
      <c r="H343" s="7" t="s">
        <v>30</v>
      </c>
      <c r="I343" s="7">
        <v>760</v>
      </c>
      <c r="J343" s="7"/>
    </row>
    <row r="344" spans="1:10" ht="40.5" x14ac:dyDescent="0.15">
      <c r="A344" s="8">
        <v>89</v>
      </c>
      <c r="B344" s="7" t="s">
        <v>308</v>
      </c>
      <c r="C344" s="14" t="s">
        <v>203</v>
      </c>
      <c r="D344" s="7" t="s">
        <v>281</v>
      </c>
      <c r="E344" s="14" t="s">
        <v>311</v>
      </c>
      <c r="F344" s="14" t="s">
        <v>271</v>
      </c>
      <c r="G344" s="7" t="s">
        <v>312</v>
      </c>
      <c r="H344" s="7" t="s">
        <v>20</v>
      </c>
      <c r="I344" s="7">
        <v>760</v>
      </c>
      <c r="J344" s="7"/>
    </row>
    <row r="345" spans="1:10" x14ac:dyDescent="0.15">
      <c r="A345" s="8">
        <v>88</v>
      </c>
      <c r="B345" s="7" t="s">
        <v>308</v>
      </c>
      <c r="C345" s="14" t="s">
        <v>203</v>
      </c>
      <c r="D345" s="7" t="s">
        <v>246</v>
      </c>
      <c r="E345" s="14" t="s">
        <v>309</v>
      </c>
      <c r="F345" s="14" t="s">
        <v>128</v>
      </c>
      <c r="G345" s="7" t="s">
        <v>310</v>
      </c>
      <c r="H345" s="7" t="s">
        <v>27</v>
      </c>
      <c r="I345" s="7">
        <v>760</v>
      </c>
      <c r="J345" s="7"/>
    </row>
    <row r="346" spans="1:10" ht="40.5" x14ac:dyDescent="0.15">
      <c r="A346" s="8">
        <v>87</v>
      </c>
      <c r="B346" s="7" t="s">
        <v>305</v>
      </c>
      <c r="C346" s="14" t="s">
        <v>64</v>
      </c>
      <c r="D346" s="7" t="s">
        <v>281</v>
      </c>
      <c r="E346" s="14" t="s">
        <v>306</v>
      </c>
      <c r="F346" s="14" t="s">
        <v>286</v>
      </c>
      <c r="G346" s="7" t="s">
        <v>307</v>
      </c>
      <c r="H346" s="7" t="s">
        <v>20</v>
      </c>
      <c r="I346" s="7">
        <v>760</v>
      </c>
      <c r="J346" s="7"/>
    </row>
    <row r="347" spans="1:10" ht="40.5" x14ac:dyDescent="0.15">
      <c r="A347" s="8">
        <v>86</v>
      </c>
      <c r="B347" s="7" t="s">
        <v>296</v>
      </c>
      <c r="C347" s="14" t="s">
        <v>224</v>
      </c>
      <c r="D347" s="7" t="s">
        <v>281</v>
      </c>
      <c r="E347" s="14" t="s">
        <v>303</v>
      </c>
      <c r="F347" s="14" t="s">
        <v>271</v>
      </c>
      <c r="G347" s="7" t="s">
        <v>304</v>
      </c>
      <c r="H347" s="7" t="s">
        <v>20</v>
      </c>
      <c r="I347" s="7">
        <v>759</v>
      </c>
      <c r="J347" s="7"/>
    </row>
    <row r="348" spans="1:10" x14ac:dyDescent="0.15">
      <c r="A348" s="8">
        <v>85</v>
      </c>
      <c r="B348" s="7" t="s">
        <v>299</v>
      </c>
      <c r="C348" s="14" t="s">
        <v>183</v>
      </c>
      <c r="D348" s="7" t="s">
        <v>288</v>
      </c>
      <c r="E348" s="14" t="s">
        <v>300</v>
      </c>
      <c r="F348" s="14" t="s">
        <v>301</v>
      </c>
      <c r="G348" s="7" t="s">
        <v>302</v>
      </c>
      <c r="H348" s="7" t="s">
        <v>279</v>
      </c>
      <c r="I348" s="7">
        <v>759</v>
      </c>
      <c r="J348" s="7"/>
    </row>
    <row r="349" spans="1:10" x14ac:dyDescent="0.15">
      <c r="A349" s="8">
        <v>84</v>
      </c>
      <c r="B349" s="7" t="s">
        <v>296</v>
      </c>
      <c r="C349" s="14" t="s">
        <v>297</v>
      </c>
      <c r="D349" s="7" t="s">
        <v>246</v>
      </c>
      <c r="E349" s="14" t="s">
        <v>298</v>
      </c>
      <c r="F349" s="14" t="s">
        <v>123</v>
      </c>
      <c r="G349" s="7" t="s">
        <v>292</v>
      </c>
      <c r="H349" s="7" t="s">
        <v>30</v>
      </c>
      <c r="I349" s="7">
        <v>759</v>
      </c>
      <c r="J349" s="7"/>
    </row>
    <row r="350" spans="1:10" x14ac:dyDescent="0.15">
      <c r="A350" s="8">
        <v>83</v>
      </c>
      <c r="B350" s="7" t="s">
        <v>273</v>
      </c>
      <c r="C350" s="14" t="s">
        <v>204</v>
      </c>
      <c r="D350" s="7" t="s">
        <v>288</v>
      </c>
      <c r="E350" s="14" t="s">
        <v>293</v>
      </c>
      <c r="F350" s="14" t="s">
        <v>294</v>
      </c>
      <c r="G350" s="7" t="s">
        <v>295</v>
      </c>
      <c r="H350" s="7" t="s">
        <v>279</v>
      </c>
      <c r="I350" s="7">
        <v>759</v>
      </c>
      <c r="J350" s="7"/>
    </row>
    <row r="351" spans="1:10" ht="27" x14ac:dyDescent="0.15">
      <c r="A351" s="8">
        <v>82</v>
      </c>
      <c r="B351" s="7" t="s">
        <v>77</v>
      </c>
      <c r="C351" s="14" t="s">
        <v>64</v>
      </c>
      <c r="D351" s="7" t="s">
        <v>281</v>
      </c>
      <c r="E351" s="14" t="s">
        <v>285</v>
      </c>
      <c r="F351" s="14" t="s">
        <v>286</v>
      </c>
      <c r="G351" s="7" t="s">
        <v>287</v>
      </c>
      <c r="H351" s="7" t="s">
        <v>20</v>
      </c>
      <c r="I351" s="7"/>
      <c r="J351" s="7"/>
    </row>
    <row r="352" spans="1:10" x14ac:dyDescent="0.15">
      <c r="A352" s="8">
        <v>81</v>
      </c>
      <c r="B352" s="7" t="s">
        <v>280</v>
      </c>
      <c r="C352" s="14" t="s">
        <v>183</v>
      </c>
      <c r="D352" s="7" t="s">
        <v>281</v>
      </c>
      <c r="E352" s="14" t="s">
        <v>282</v>
      </c>
      <c r="F352" s="14" t="s">
        <v>271</v>
      </c>
      <c r="G352" s="7" t="s">
        <v>283</v>
      </c>
      <c r="H352" s="7" t="s">
        <v>284</v>
      </c>
      <c r="I352" s="7">
        <v>759</v>
      </c>
      <c r="J352" s="7"/>
    </row>
    <row r="353" spans="1:10" x14ac:dyDescent="0.15">
      <c r="A353" s="8">
        <v>80</v>
      </c>
      <c r="B353" s="7" t="s">
        <v>276</v>
      </c>
      <c r="C353" s="14" t="s">
        <v>204</v>
      </c>
      <c r="D353" s="7" t="s">
        <v>264</v>
      </c>
      <c r="E353" s="14" t="s">
        <v>277</v>
      </c>
      <c r="F353" s="14" t="s">
        <v>123</v>
      </c>
      <c r="G353" s="7" t="s">
        <v>278</v>
      </c>
      <c r="H353" s="7" t="s">
        <v>279</v>
      </c>
      <c r="I353" s="7">
        <v>759</v>
      </c>
      <c r="J353" s="7"/>
    </row>
    <row r="354" spans="1:10" ht="40.5" x14ac:dyDescent="0.15">
      <c r="A354" s="8">
        <v>79</v>
      </c>
      <c r="B354" s="7" t="s">
        <v>273</v>
      </c>
      <c r="C354" s="14" t="s">
        <v>203</v>
      </c>
      <c r="D354" s="7" t="s">
        <v>269</v>
      </c>
      <c r="E354" s="14" t="s">
        <v>274</v>
      </c>
      <c r="F354" s="14" t="s">
        <v>271</v>
      </c>
      <c r="G354" s="7" t="s">
        <v>275</v>
      </c>
      <c r="H354" s="7" t="s">
        <v>20</v>
      </c>
      <c r="I354" s="7">
        <v>759</v>
      </c>
      <c r="J354" s="7"/>
    </row>
    <row r="355" spans="1:10" ht="40.5" x14ac:dyDescent="0.15">
      <c r="A355" s="8">
        <v>78</v>
      </c>
      <c r="B355" s="7" t="s">
        <v>262</v>
      </c>
      <c r="C355" s="14" t="s">
        <v>268</v>
      </c>
      <c r="D355" s="7" t="s">
        <v>269</v>
      </c>
      <c r="E355" s="14" t="s">
        <v>270</v>
      </c>
      <c r="F355" s="14" t="s">
        <v>271</v>
      </c>
      <c r="G355" s="7" t="s">
        <v>272</v>
      </c>
      <c r="H355" s="7" t="s">
        <v>20</v>
      </c>
      <c r="I355" s="7">
        <v>759</v>
      </c>
      <c r="J355" s="7"/>
    </row>
    <row r="356" spans="1:10" ht="27" x14ac:dyDescent="0.15">
      <c r="A356" s="8">
        <v>77</v>
      </c>
      <c r="B356" s="7" t="s">
        <v>262</v>
      </c>
      <c r="C356" s="14" t="s">
        <v>263</v>
      </c>
      <c r="D356" s="7" t="s">
        <v>264</v>
      </c>
      <c r="E356" s="14" t="s">
        <v>265</v>
      </c>
      <c r="F356" s="14" t="s">
        <v>266</v>
      </c>
      <c r="G356" s="7" t="s">
        <v>267</v>
      </c>
      <c r="H356" s="7" t="s">
        <v>20</v>
      </c>
      <c r="I356" s="7">
        <v>759</v>
      </c>
      <c r="J356" s="7"/>
    </row>
    <row r="357" spans="1:10" ht="27" x14ac:dyDescent="0.15">
      <c r="A357" s="6">
        <v>76</v>
      </c>
      <c r="B357" s="5" t="s">
        <v>77</v>
      </c>
      <c r="C357" s="5" t="s">
        <v>64</v>
      </c>
      <c r="D357" s="7" t="s">
        <v>24</v>
      </c>
      <c r="E357" s="6" t="s">
        <v>59</v>
      </c>
      <c r="F357" s="6" t="s">
        <v>44</v>
      </c>
      <c r="G357" s="6" t="s">
        <v>36</v>
      </c>
      <c r="H357" s="6" t="s">
        <v>20</v>
      </c>
      <c r="I357" s="6"/>
      <c r="J357" s="6"/>
    </row>
    <row r="358" spans="1:10" ht="27" x14ac:dyDescent="0.15">
      <c r="A358" s="6">
        <v>75</v>
      </c>
      <c r="B358" s="5" t="s">
        <v>76</v>
      </c>
      <c r="C358" s="5" t="s">
        <v>73</v>
      </c>
      <c r="D358" s="7" t="s">
        <v>18</v>
      </c>
      <c r="E358" s="5" t="s">
        <v>58</v>
      </c>
      <c r="F358" s="5" t="s">
        <v>40</v>
      </c>
      <c r="G358" s="5" t="s">
        <v>35</v>
      </c>
      <c r="H358" s="6" t="s">
        <v>20</v>
      </c>
      <c r="I358" s="6"/>
      <c r="J358" s="6"/>
    </row>
    <row r="359" spans="1:10" ht="27" x14ac:dyDescent="0.15">
      <c r="A359" s="6">
        <v>74</v>
      </c>
      <c r="B359" s="6" t="s">
        <v>74</v>
      </c>
      <c r="C359" s="6" t="s">
        <v>75</v>
      </c>
      <c r="D359" s="6" t="s">
        <v>21</v>
      </c>
      <c r="E359" s="6" t="s">
        <v>57</v>
      </c>
      <c r="F359" s="6" t="s">
        <v>53</v>
      </c>
      <c r="G359" s="6" t="s">
        <v>28</v>
      </c>
      <c r="H359" s="6" t="s">
        <v>23</v>
      </c>
      <c r="I359" s="6"/>
      <c r="J359" s="6"/>
    </row>
    <row r="360" spans="1:10" x14ac:dyDescent="0.15">
      <c r="A360" s="6">
        <v>73</v>
      </c>
      <c r="B360" s="6" t="s">
        <v>72</v>
      </c>
      <c r="C360" s="6" t="s">
        <v>73</v>
      </c>
      <c r="D360" s="6" t="s">
        <v>24</v>
      </c>
      <c r="E360" s="6" t="s">
        <v>55</v>
      </c>
      <c r="F360" s="6" t="s">
        <v>56</v>
      </c>
      <c r="G360" s="6" t="s">
        <v>34</v>
      </c>
      <c r="H360" s="6" t="s">
        <v>20</v>
      </c>
      <c r="I360" s="6"/>
      <c r="J360" s="6"/>
    </row>
    <row r="361" spans="1:10" x14ac:dyDescent="0.15">
      <c r="A361" s="6">
        <v>72</v>
      </c>
      <c r="B361" s="6" t="s">
        <v>67</v>
      </c>
      <c r="C361" s="6" t="s">
        <v>68</v>
      </c>
      <c r="D361" s="8" t="s">
        <v>24</v>
      </c>
      <c r="E361" s="6" t="s">
        <v>45</v>
      </c>
      <c r="F361" s="6" t="s">
        <v>46</v>
      </c>
      <c r="G361" s="6" t="s">
        <v>29</v>
      </c>
      <c r="H361" s="7" t="s">
        <v>30</v>
      </c>
      <c r="I361" s="6"/>
      <c r="J361" s="6"/>
    </row>
    <row r="362" spans="1:10" x14ac:dyDescent="0.15">
      <c r="A362" s="6">
        <v>71</v>
      </c>
      <c r="B362" s="5" t="s">
        <v>67</v>
      </c>
      <c r="C362" s="5" t="s">
        <v>78</v>
      </c>
      <c r="D362" s="5" t="s">
        <v>21</v>
      </c>
      <c r="E362" s="5" t="s">
        <v>52</v>
      </c>
      <c r="F362" s="5" t="s">
        <v>53</v>
      </c>
      <c r="G362" s="5" t="s">
        <v>28</v>
      </c>
      <c r="H362" s="6" t="s">
        <v>23</v>
      </c>
      <c r="I362" s="6"/>
      <c r="J362" s="6"/>
    </row>
    <row r="363" spans="1:10" x14ac:dyDescent="0.15">
      <c r="A363" s="6">
        <v>70</v>
      </c>
      <c r="B363" s="5" t="s">
        <v>79</v>
      </c>
      <c r="C363" s="5" t="s">
        <v>78</v>
      </c>
      <c r="D363" s="5" t="s">
        <v>21</v>
      </c>
      <c r="E363" s="5" t="s">
        <v>54</v>
      </c>
      <c r="F363" s="5" t="s">
        <v>44</v>
      </c>
      <c r="G363" s="5" t="s">
        <v>32</v>
      </c>
      <c r="H363" s="6" t="s">
        <v>33</v>
      </c>
      <c r="I363" s="6"/>
      <c r="J363" s="6"/>
    </row>
    <row r="364" spans="1:10" x14ac:dyDescent="0.15">
      <c r="A364" s="6">
        <v>69</v>
      </c>
      <c r="B364" s="5" t="s">
        <v>69</v>
      </c>
      <c r="C364" s="5" t="s">
        <v>70</v>
      </c>
      <c r="D364" s="5" t="s">
        <v>37</v>
      </c>
      <c r="E364" s="5" t="s">
        <v>47</v>
      </c>
      <c r="F364" s="5" t="s">
        <v>48</v>
      </c>
      <c r="G364" s="5" t="s">
        <v>38</v>
      </c>
      <c r="H364" s="6" t="s">
        <v>23</v>
      </c>
      <c r="I364" s="6"/>
      <c r="J364" s="6"/>
    </row>
    <row r="365" spans="1:10" x14ac:dyDescent="0.15">
      <c r="A365" s="6">
        <v>68</v>
      </c>
      <c r="B365" s="5" t="s">
        <v>69</v>
      </c>
      <c r="C365" s="5" t="s">
        <v>64</v>
      </c>
      <c r="D365" s="5" t="s">
        <v>24</v>
      </c>
      <c r="E365" s="5" t="s">
        <v>49</v>
      </c>
      <c r="F365" s="5" t="s">
        <v>48</v>
      </c>
      <c r="G365" s="5" t="s">
        <v>26</v>
      </c>
      <c r="H365" s="6" t="s">
        <v>27</v>
      </c>
      <c r="I365" s="6"/>
      <c r="J365" s="6"/>
    </row>
    <row r="366" spans="1:10" x14ac:dyDescent="0.15">
      <c r="A366" s="6">
        <v>67</v>
      </c>
      <c r="B366" s="5" t="s">
        <v>69</v>
      </c>
      <c r="C366" s="5" t="s">
        <v>71</v>
      </c>
      <c r="D366" s="7" t="s">
        <v>18</v>
      </c>
      <c r="E366" s="5" t="s">
        <v>50</v>
      </c>
      <c r="F366" s="5" t="s">
        <v>51</v>
      </c>
      <c r="G366" s="5" t="s">
        <v>31</v>
      </c>
      <c r="H366" s="6" t="s">
        <v>20</v>
      </c>
      <c r="I366" s="6"/>
      <c r="J366" s="6"/>
    </row>
    <row r="367" spans="1:10" ht="40.5" x14ac:dyDescent="0.15">
      <c r="A367" s="6">
        <v>66</v>
      </c>
      <c r="B367" s="5" t="s">
        <v>63</v>
      </c>
      <c r="C367" s="5" t="s">
        <v>64</v>
      </c>
      <c r="D367" s="7" t="s">
        <v>18</v>
      </c>
      <c r="E367" s="5" t="s">
        <v>39</v>
      </c>
      <c r="F367" s="5" t="s">
        <v>40</v>
      </c>
      <c r="G367" s="5" t="s">
        <v>19</v>
      </c>
      <c r="H367" s="6" t="s">
        <v>20</v>
      </c>
      <c r="I367" s="6"/>
      <c r="J367" s="6"/>
    </row>
    <row r="368" spans="1:10" x14ac:dyDescent="0.15">
      <c r="A368" s="6">
        <v>65</v>
      </c>
      <c r="B368" s="5" t="s">
        <v>63</v>
      </c>
      <c r="C368" s="5" t="s">
        <v>65</v>
      </c>
      <c r="D368" s="5" t="s">
        <v>21</v>
      </c>
      <c r="E368" s="5" t="s">
        <v>41</v>
      </c>
      <c r="F368" s="5" t="s">
        <v>42</v>
      </c>
      <c r="G368" s="5" t="s">
        <v>22</v>
      </c>
      <c r="H368" s="6" t="s">
        <v>23</v>
      </c>
      <c r="I368" s="6"/>
      <c r="J368" s="6"/>
    </row>
    <row r="369" spans="1:10" x14ac:dyDescent="0.15">
      <c r="A369" s="6">
        <v>64</v>
      </c>
      <c r="B369" s="6" t="s">
        <v>63</v>
      </c>
      <c r="C369" s="6" t="s">
        <v>66</v>
      </c>
      <c r="D369" s="6" t="s">
        <v>24</v>
      </c>
      <c r="E369" s="6" t="s">
        <v>43</v>
      </c>
      <c r="F369" s="6" t="s">
        <v>44</v>
      </c>
      <c r="G369" s="6" t="s">
        <v>25</v>
      </c>
      <c r="H369" s="6" t="s">
        <v>20</v>
      </c>
      <c r="I369" s="6"/>
      <c r="J369" s="6"/>
    </row>
    <row r="370" spans="1:10" x14ac:dyDescent="0.15">
      <c r="A370" s="6">
        <v>63</v>
      </c>
      <c r="B370" s="5" t="s">
        <v>106</v>
      </c>
      <c r="C370" s="6" t="s">
        <v>107</v>
      </c>
      <c r="D370" s="7" t="s">
        <v>21</v>
      </c>
      <c r="E370" s="5" t="s">
        <v>54</v>
      </c>
      <c r="F370" s="6" t="s">
        <v>124</v>
      </c>
      <c r="G370" s="5" t="s">
        <v>28</v>
      </c>
      <c r="H370" s="6" t="s">
        <v>23</v>
      </c>
      <c r="I370" s="6"/>
      <c r="J370" s="6"/>
    </row>
    <row r="371" spans="1:10" x14ac:dyDescent="0.15">
      <c r="A371" s="6">
        <v>62</v>
      </c>
      <c r="B371" s="5" t="s">
        <v>104</v>
      </c>
      <c r="C371" s="6" t="s">
        <v>105</v>
      </c>
      <c r="D371" s="5" t="s">
        <v>18</v>
      </c>
      <c r="E371" s="6" t="s">
        <v>122</v>
      </c>
      <c r="F371" s="6" t="s">
        <v>123</v>
      </c>
      <c r="G371" s="6" t="s">
        <v>26</v>
      </c>
      <c r="H371" s="6" t="s">
        <v>23</v>
      </c>
      <c r="I371" s="6"/>
      <c r="J371" s="6"/>
    </row>
    <row r="372" spans="1:10" x14ac:dyDescent="0.15">
      <c r="A372" s="6">
        <v>61</v>
      </c>
      <c r="B372" s="5" t="s">
        <v>104</v>
      </c>
      <c r="C372" s="6" t="s">
        <v>108</v>
      </c>
      <c r="D372" s="7" t="s">
        <v>88</v>
      </c>
      <c r="E372" s="6" t="s">
        <v>125</v>
      </c>
      <c r="F372" s="6" t="s">
        <v>126</v>
      </c>
      <c r="G372" s="6" t="s">
        <v>38</v>
      </c>
      <c r="H372" s="7" t="s">
        <v>30</v>
      </c>
      <c r="I372" s="6"/>
      <c r="J372" s="6"/>
    </row>
    <row r="373" spans="1:10" x14ac:dyDescent="0.15">
      <c r="A373" s="6">
        <v>60</v>
      </c>
      <c r="B373" s="6" t="s">
        <v>104</v>
      </c>
      <c r="C373" s="6" t="s">
        <v>110</v>
      </c>
      <c r="D373" s="8" t="s">
        <v>37</v>
      </c>
      <c r="E373" s="6" t="s">
        <v>127</v>
      </c>
      <c r="F373" s="6" t="s">
        <v>128</v>
      </c>
      <c r="G373" s="6" t="s">
        <v>38</v>
      </c>
      <c r="H373" s="6" t="s">
        <v>23</v>
      </c>
      <c r="I373" s="6"/>
      <c r="J373" s="6"/>
    </row>
    <row r="374" spans="1:10" x14ac:dyDescent="0.15">
      <c r="A374" s="6">
        <v>59</v>
      </c>
      <c r="B374" s="5" t="s">
        <v>104</v>
      </c>
      <c r="C374" s="6" t="s">
        <v>110</v>
      </c>
      <c r="D374" s="7" t="s">
        <v>37</v>
      </c>
      <c r="E374" s="5" t="s">
        <v>129</v>
      </c>
      <c r="F374" s="6" t="s">
        <v>128</v>
      </c>
      <c r="G374" s="5" t="s">
        <v>38</v>
      </c>
      <c r="H374" s="6" t="s">
        <v>23</v>
      </c>
      <c r="I374" s="6"/>
      <c r="J374" s="6"/>
    </row>
    <row r="375" spans="1:10" x14ac:dyDescent="0.15">
      <c r="A375" s="6">
        <v>58</v>
      </c>
      <c r="B375" s="5" t="s">
        <v>104</v>
      </c>
      <c r="C375" s="6" t="s">
        <v>112</v>
      </c>
      <c r="D375" s="5" t="s">
        <v>37</v>
      </c>
      <c r="E375" s="5" t="s">
        <v>130</v>
      </c>
      <c r="F375" s="6" t="s">
        <v>131</v>
      </c>
      <c r="G375" s="5" t="s">
        <v>38</v>
      </c>
      <c r="H375" s="6" t="s">
        <v>23</v>
      </c>
      <c r="I375" s="6"/>
      <c r="J375" s="6"/>
    </row>
    <row r="376" spans="1:10" x14ac:dyDescent="0.15">
      <c r="A376" s="6">
        <v>57</v>
      </c>
      <c r="B376" s="5" t="s">
        <v>104</v>
      </c>
      <c r="C376" s="6" t="s">
        <v>113</v>
      </c>
      <c r="D376" s="7" t="s">
        <v>37</v>
      </c>
      <c r="E376" s="6" t="s">
        <v>132</v>
      </c>
      <c r="F376" s="6" t="s">
        <v>53</v>
      </c>
      <c r="G376" s="6" t="s">
        <v>28</v>
      </c>
      <c r="H376" s="6" t="s">
        <v>23</v>
      </c>
      <c r="I376" s="6"/>
      <c r="J376" s="6"/>
    </row>
    <row r="377" spans="1:10" ht="27" x14ac:dyDescent="0.15">
      <c r="A377" s="6">
        <v>56</v>
      </c>
      <c r="B377" s="5" t="s">
        <v>115</v>
      </c>
      <c r="C377" s="6" t="s">
        <v>116</v>
      </c>
      <c r="D377" s="7" t="s">
        <v>21</v>
      </c>
      <c r="E377" s="5" t="s">
        <v>133</v>
      </c>
      <c r="F377" s="6" t="s">
        <v>134</v>
      </c>
      <c r="G377" s="5" t="s">
        <v>97</v>
      </c>
      <c r="H377" s="7" t="s">
        <v>30</v>
      </c>
      <c r="I377" s="6"/>
      <c r="J377" s="6"/>
    </row>
    <row r="378" spans="1:10" x14ac:dyDescent="0.15">
      <c r="A378" s="6">
        <v>55</v>
      </c>
      <c r="B378" s="6" t="s">
        <v>117</v>
      </c>
      <c r="C378" s="6" t="s">
        <v>114</v>
      </c>
      <c r="D378" s="6" t="s">
        <v>24</v>
      </c>
      <c r="E378" s="6" t="s">
        <v>135</v>
      </c>
      <c r="F378" s="6" t="s">
        <v>48</v>
      </c>
      <c r="G378" s="6" t="s">
        <v>28</v>
      </c>
      <c r="H378" s="6" t="s">
        <v>23</v>
      </c>
      <c r="I378" s="6"/>
      <c r="J378" s="6"/>
    </row>
    <row r="379" spans="1:10" x14ac:dyDescent="0.15">
      <c r="A379" s="6">
        <v>54</v>
      </c>
      <c r="B379" s="5" t="s">
        <v>117</v>
      </c>
      <c r="C379" s="6" t="s">
        <v>119</v>
      </c>
      <c r="D379" s="5" t="s">
        <v>18</v>
      </c>
      <c r="E379" s="5" t="s">
        <v>136</v>
      </c>
      <c r="F379" s="6" t="s">
        <v>137</v>
      </c>
      <c r="G379" s="5" t="s">
        <v>26</v>
      </c>
      <c r="H379" s="6" t="s">
        <v>23</v>
      </c>
      <c r="I379" s="6"/>
      <c r="J379" s="6"/>
    </row>
    <row r="380" spans="1:10" x14ac:dyDescent="0.15">
      <c r="A380" s="6">
        <v>53</v>
      </c>
      <c r="B380" s="6" t="s">
        <v>120</v>
      </c>
      <c r="C380" s="5" t="s">
        <v>121</v>
      </c>
      <c r="D380" s="6" t="s">
        <v>18</v>
      </c>
      <c r="E380" s="6" t="s">
        <v>138</v>
      </c>
      <c r="F380" s="5" t="s">
        <v>40</v>
      </c>
      <c r="G380" s="6" t="s">
        <v>100</v>
      </c>
      <c r="H380" s="6" t="s">
        <v>20</v>
      </c>
      <c r="I380" s="6"/>
      <c r="J380" s="6"/>
    </row>
    <row r="381" spans="1:10" ht="27" x14ac:dyDescent="0.15">
      <c r="A381" s="6">
        <v>52</v>
      </c>
      <c r="B381" s="5" t="s">
        <v>120</v>
      </c>
      <c r="C381" s="6" t="s">
        <v>108</v>
      </c>
      <c r="D381" s="7" t="s">
        <v>24</v>
      </c>
      <c r="E381" s="5" t="s">
        <v>139</v>
      </c>
      <c r="F381" s="6" t="s">
        <v>140</v>
      </c>
      <c r="G381" s="5" t="s">
        <v>99</v>
      </c>
      <c r="H381" s="7" t="s">
        <v>30</v>
      </c>
      <c r="I381" s="6"/>
      <c r="J381" s="6"/>
    </row>
    <row r="382" spans="1:10" x14ac:dyDescent="0.15">
      <c r="A382" s="6">
        <v>51</v>
      </c>
      <c r="B382" s="6" t="s">
        <v>120</v>
      </c>
      <c r="C382" s="6" t="s">
        <v>110</v>
      </c>
      <c r="D382" s="8" t="s">
        <v>24</v>
      </c>
      <c r="E382" s="6" t="s">
        <v>141</v>
      </c>
      <c r="F382" s="6" t="s">
        <v>142</v>
      </c>
      <c r="G382" s="6" t="s">
        <v>98</v>
      </c>
      <c r="H382" s="6" t="s">
        <v>20</v>
      </c>
      <c r="I382" s="6"/>
      <c r="J382" s="6"/>
    </row>
    <row r="383" spans="1:10" ht="27" x14ac:dyDescent="0.15">
      <c r="A383" s="6">
        <v>50</v>
      </c>
      <c r="B383" s="5" t="s">
        <v>80</v>
      </c>
      <c r="C383" s="5" t="s">
        <v>101</v>
      </c>
      <c r="D383" s="5" t="s">
        <v>18</v>
      </c>
      <c r="E383" s="5" t="s">
        <v>93</v>
      </c>
      <c r="F383" s="5" t="s">
        <v>51</v>
      </c>
      <c r="G383" s="5" t="s">
        <v>96</v>
      </c>
      <c r="H383" s="6" t="s">
        <v>20</v>
      </c>
      <c r="I383" s="6"/>
      <c r="J383" s="6"/>
    </row>
    <row r="384" spans="1:10" x14ac:dyDescent="0.15">
      <c r="A384" s="6">
        <v>49</v>
      </c>
      <c r="B384" s="5" t="s">
        <v>87</v>
      </c>
      <c r="C384" s="5" t="s">
        <v>86</v>
      </c>
      <c r="D384" s="5" t="s">
        <v>21</v>
      </c>
      <c r="E384" s="5" t="s">
        <v>102</v>
      </c>
      <c r="F384" s="6" t="s">
        <v>103</v>
      </c>
      <c r="G384" s="5" t="s">
        <v>97</v>
      </c>
      <c r="H384" s="7" t="s">
        <v>30</v>
      </c>
      <c r="I384" s="6"/>
      <c r="J384" s="6"/>
    </row>
    <row r="385" spans="1:10" ht="54" x14ac:dyDescent="0.15">
      <c r="A385" s="6">
        <v>48</v>
      </c>
      <c r="B385" s="6" t="s">
        <v>85</v>
      </c>
      <c r="C385" s="5" t="s">
        <v>71</v>
      </c>
      <c r="D385" s="6" t="s">
        <v>18</v>
      </c>
      <c r="E385" s="6" t="s">
        <v>91</v>
      </c>
      <c r="F385" s="6" t="s">
        <v>92</v>
      </c>
      <c r="G385" s="6" t="s">
        <v>95</v>
      </c>
      <c r="H385" s="6" t="s">
        <v>20</v>
      </c>
      <c r="I385" s="6"/>
      <c r="J385" s="6"/>
    </row>
    <row r="386" spans="1:10" x14ac:dyDescent="0.15">
      <c r="A386" s="6">
        <v>47</v>
      </c>
      <c r="B386" s="5" t="s">
        <v>81</v>
      </c>
      <c r="C386" s="6" t="s">
        <v>82</v>
      </c>
      <c r="D386" s="7" t="s">
        <v>24</v>
      </c>
      <c r="E386" s="5" t="s">
        <v>89</v>
      </c>
      <c r="F386" s="6" t="s">
        <v>90</v>
      </c>
      <c r="G386" s="5" t="s">
        <v>197</v>
      </c>
      <c r="H386" s="6" t="s">
        <v>23</v>
      </c>
      <c r="I386" s="6"/>
      <c r="J386" s="6"/>
    </row>
    <row r="387" spans="1:10" ht="54" x14ac:dyDescent="0.15">
      <c r="A387" s="6">
        <v>46</v>
      </c>
      <c r="B387" s="5" t="s">
        <v>83</v>
      </c>
      <c r="C387" s="5" t="s">
        <v>84</v>
      </c>
      <c r="D387" s="5" t="s">
        <v>18</v>
      </c>
      <c r="E387" s="5" t="s">
        <v>91</v>
      </c>
      <c r="F387" s="5" t="s">
        <v>92</v>
      </c>
      <c r="G387" s="5" t="s">
        <v>94</v>
      </c>
      <c r="H387" s="6" t="s">
        <v>20</v>
      </c>
      <c r="I387" s="6"/>
      <c r="J387" s="6"/>
    </row>
    <row r="388" spans="1:10" ht="40.5" x14ac:dyDescent="0.15">
      <c r="A388" s="6">
        <v>45</v>
      </c>
      <c r="B388" s="5" t="s">
        <v>156</v>
      </c>
      <c r="C388" s="6" t="s">
        <v>109</v>
      </c>
      <c r="D388" s="5" t="s">
        <v>88</v>
      </c>
      <c r="E388" s="5" t="s">
        <v>162</v>
      </c>
      <c r="F388" s="6" t="s">
        <v>40</v>
      </c>
      <c r="G388" s="5" t="s">
        <v>151</v>
      </c>
      <c r="H388" s="6" t="s">
        <v>20</v>
      </c>
      <c r="I388" s="6"/>
      <c r="J388" s="6"/>
    </row>
    <row r="389" spans="1:10" ht="27" x14ac:dyDescent="0.15">
      <c r="A389" s="6">
        <v>44</v>
      </c>
      <c r="B389" s="6" t="s">
        <v>154</v>
      </c>
      <c r="C389" s="6" t="s">
        <v>109</v>
      </c>
      <c r="D389" s="6" t="s">
        <v>18</v>
      </c>
      <c r="E389" s="6" t="s">
        <v>58</v>
      </c>
      <c r="F389" s="6" t="s">
        <v>40</v>
      </c>
      <c r="G389" s="6" t="s">
        <v>147</v>
      </c>
      <c r="H389" s="6" t="s">
        <v>20</v>
      </c>
      <c r="I389" s="6"/>
      <c r="J389" s="6"/>
    </row>
    <row r="390" spans="1:10" ht="40.5" x14ac:dyDescent="0.15">
      <c r="A390" s="6">
        <v>43</v>
      </c>
      <c r="B390" s="5" t="s">
        <v>154</v>
      </c>
      <c r="C390" s="6" t="s">
        <v>109</v>
      </c>
      <c r="D390" s="5" t="s">
        <v>88</v>
      </c>
      <c r="E390" s="5" t="s">
        <v>161</v>
      </c>
      <c r="F390" s="6" t="s">
        <v>44</v>
      </c>
      <c r="G390" s="5" t="s">
        <v>148</v>
      </c>
      <c r="H390" s="6" t="s">
        <v>20</v>
      </c>
      <c r="I390" s="6"/>
      <c r="J390" s="6"/>
    </row>
    <row r="391" spans="1:10" ht="27" x14ac:dyDescent="0.15">
      <c r="A391" s="6">
        <v>42</v>
      </c>
      <c r="B391" s="5" t="s">
        <v>154</v>
      </c>
      <c r="C391" s="6" t="s">
        <v>109</v>
      </c>
      <c r="D391" s="5" t="s">
        <v>88</v>
      </c>
      <c r="E391" s="6" t="s">
        <v>162</v>
      </c>
      <c r="F391" s="6" t="s">
        <v>40</v>
      </c>
      <c r="G391" s="6" t="s">
        <v>149</v>
      </c>
      <c r="H391" s="6" t="s">
        <v>20</v>
      </c>
      <c r="I391" s="6"/>
      <c r="J391" s="6"/>
    </row>
    <row r="392" spans="1:10" x14ac:dyDescent="0.15">
      <c r="A392" s="6">
        <v>41</v>
      </c>
      <c r="B392" s="5" t="s">
        <v>154</v>
      </c>
      <c r="C392" s="6" t="s">
        <v>155</v>
      </c>
      <c r="D392" s="5" t="s">
        <v>21</v>
      </c>
      <c r="E392" s="5" t="s">
        <v>163</v>
      </c>
      <c r="F392" s="6" t="s">
        <v>48</v>
      </c>
      <c r="G392" s="5" t="s">
        <v>150</v>
      </c>
      <c r="H392" s="6" t="s">
        <v>20</v>
      </c>
      <c r="I392" s="6"/>
      <c r="J392" s="6"/>
    </row>
    <row r="393" spans="1:10" ht="27" x14ac:dyDescent="0.15">
      <c r="A393" s="6">
        <v>40</v>
      </c>
      <c r="B393" s="5" t="s">
        <v>153</v>
      </c>
      <c r="C393" s="6" t="s">
        <v>111</v>
      </c>
      <c r="D393" s="7" t="s">
        <v>88</v>
      </c>
      <c r="E393" s="5" t="s">
        <v>159</v>
      </c>
      <c r="F393" s="6" t="s">
        <v>40</v>
      </c>
      <c r="G393" s="5" t="s">
        <v>145</v>
      </c>
      <c r="H393" s="6" t="s">
        <v>20</v>
      </c>
      <c r="I393" s="6"/>
      <c r="J393" s="6"/>
    </row>
    <row r="394" spans="1:10" x14ac:dyDescent="0.15">
      <c r="A394" s="6">
        <v>39</v>
      </c>
      <c r="B394" s="5" t="s">
        <v>153</v>
      </c>
      <c r="C394" s="6" t="s">
        <v>118</v>
      </c>
      <c r="D394" s="5" t="s">
        <v>18</v>
      </c>
      <c r="E394" s="5" t="s">
        <v>160</v>
      </c>
      <c r="F394" s="6" t="s">
        <v>53</v>
      </c>
      <c r="G394" s="5" t="s">
        <v>146</v>
      </c>
      <c r="H394" s="6" t="s">
        <v>23</v>
      </c>
      <c r="I394" s="6"/>
      <c r="J394" s="6"/>
    </row>
    <row r="395" spans="1:10" x14ac:dyDescent="0.15">
      <c r="A395" s="6">
        <v>38</v>
      </c>
      <c r="B395" s="5" t="s">
        <v>152</v>
      </c>
      <c r="C395" s="6" t="s">
        <v>109</v>
      </c>
      <c r="D395" s="7" t="s">
        <v>21</v>
      </c>
      <c r="E395" s="5" t="s">
        <v>157</v>
      </c>
      <c r="F395" s="6" t="s">
        <v>158</v>
      </c>
      <c r="G395" s="5" t="s">
        <v>143</v>
      </c>
      <c r="H395" s="6" t="s">
        <v>144</v>
      </c>
      <c r="I395" s="6"/>
      <c r="J395" s="6"/>
    </row>
    <row r="396" spans="1:10" x14ac:dyDescent="0.15">
      <c r="A396" s="6">
        <v>37</v>
      </c>
      <c r="B396" s="5" t="s">
        <v>196</v>
      </c>
      <c r="C396" s="6" t="s">
        <v>183</v>
      </c>
      <c r="D396" s="6" t="s">
        <v>12</v>
      </c>
      <c r="E396" s="5" t="s">
        <v>157</v>
      </c>
      <c r="F396" s="6" t="s">
        <v>134</v>
      </c>
      <c r="G396" s="5" t="s">
        <v>29</v>
      </c>
      <c r="H396" s="7" t="s">
        <v>30</v>
      </c>
      <c r="I396" s="6"/>
      <c r="J396" s="6"/>
    </row>
    <row r="397" spans="1:10" x14ac:dyDescent="0.15">
      <c r="A397" s="6">
        <v>36</v>
      </c>
      <c r="B397" s="6" t="s">
        <v>196</v>
      </c>
      <c r="C397" s="6" t="s">
        <v>183</v>
      </c>
      <c r="D397" s="6" t="s">
        <v>11</v>
      </c>
      <c r="E397" s="6" t="s">
        <v>181</v>
      </c>
      <c r="F397" s="6" t="s">
        <v>46</v>
      </c>
      <c r="G397" s="6" t="s">
        <v>29</v>
      </c>
      <c r="H397" s="7" t="s">
        <v>30</v>
      </c>
      <c r="I397" s="6"/>
      <c r="J397" s="6"/>
    </row>
    <row r="398" spans="1:10" x14ac:dyDescent="0.15">
      <c r="A398" s="6">
        <v>35</v>
      </c>
      <c r="B398" s="1" t="s">
        <v>252</v>
      </c>
      <c r="C398" s="6" t="s">
        <v>251</v>
      </c>
      <c r="D398" s="6" t="s">
        <v>245</v>
      </c>
      <c r="E398" s="1" t="s">
        <v>255</v>
      </c>
      <c r="F398" s="6" t="s">
        <v>124</v>
      </c>
      <c r="G398" s="1" t="s">
        <v>249</v>
      </c>
      <c r="H398" s="7" t="s">
        <v>30</v>
      </c>
      <c r="I398" s="6"/>
      <c r="J398" s="6"/>
    </row>
    <row r="399" spans="1:10" x14ac:dyDescent="0.15">
      <c r="A399" s="6">
        <v>34</v>
      </c>
      <c r="B399" s="5" t="s">
        <v>192</v>
      </c>
      <c r="C399" s="6" t="s">
        <v>183</v>
      </c>
      <c r="D399" s="6" t="s">
        <v>12</v>
      </c>
      <c r="E399" s="5" t="s">
        <v>176</v>
      </c>
      <c r="F399" s="6" t="s">
        <v>44</v>
      </c>
      <c r="G399" s="5" t="s">
        <v>169</v>
      </c>
      <c r="H399" s="1" t="s">
        <v>144</v>
      </c>
      <c r="I399" s="6"/>
      <c r="J399" s="6"/>
    </row>
    <row r="400" spans="1:10" x14ac:dyDescent="0.15">
      <c r="A400" s="6">
        <v>33</v>
      </c>
      <c r="B400" s="5" t="s">
        <v>192</v>
      </c>
      <c r="C400" s="6" t="s">
        <v>183</v>
      </c>
      <c r="D400" s="6" t="s">
        <v>11</v>
      </c>
      <c r="E400" s="5" t="s">
        <v>122</v>
      </c>
      <c r="F400" s="6" t="s">
        <v>177</v>
      </c>
      <c r="G400" s="5" t="s">
        <v>28</v>
      </c>
      <c r="H400" s="1" t="s">
        <v>23</v>
      </c>
      <c r="I400" s="6"/>
      <c r="J400" s="6"/>
    </row>
    <row r="401" spans="1:10" x14ac:dyDescent="0.15">
      <c r="A401" s="6">
        <v>32</v>
      </c>
      <c r="B401" s="5" t="s">
        <v>192</v>
      </c>
      <c r="C401" s="6" t="s">
        <v>193</v>
      </c>
      <c r="D401" s="6" t="s">
        <v>12</v>
      </c>
      <c r="E401" s="5" t="s">
        <v>178</v>
      </c>
      <c r="F401" s="6" t="s">
        <v>53</v>
      </c>
      <c r="G401" s="5" t="s">
        <v>28</v>
      </c>
      <c r="H401" s="1" t="s">
        <v>23</v>
      </c>
      <c r="I401" s="6"/>
      <c r="J401" s="6"/>
    </row>
    <row r="402" spans="1:10" x14ac:dyDescent="0.15">
      <c r="A402" s="6">
        <v>31</v>
      </c>
      <c r="B402" s="6" t="s">
        <v>195</v>
      </c>
      <c r="C402" s="6" t="s">
        <v>114</v>
      </c>
      <c r="D402" s="6" t="s">
        <v>12</v>
      </c>
      <c r="E402" s="6" t="s">
        <v>180</v>
      </c>
      <c r="F402" s="6" t="s">
        <v>53</v>
      </c>
      <c r="G402" s="6" t="s">
        <v>38</v>
      </c>
      <c r="H402" s="1" t="s">
        <v>23</v>
      </c>
      <c r="I402" s="6"/>
      <c r="J402" s="6"/>
    </row>
    <row r="403" spans="1:10" x14ac:dyDescent="0.15">
      <c r="A403" s="6">
        <v>30</v>
      </c>
      <c r="B403" s="6" t="s">
        <v>194</v>
      </c>
      <c r="C403" s="6" t="s">
        <v>111</v>
      </c>
      <c r="D403" s="6" t="s">
        <v>10</v>
      </c>
      <c r="E403" s="6" t="s">
        <v>179</v>
      </c>
      <c r="F403" s="6" t="s">
        <v>48</v>
      </c>
      <c r="G403" s="6" t="s">
        <v>26</v>
      </c>
      <c r="H403" s="1" t="s">
        <v>23</v>
      </c>
      <c r="I403" s="6"/>
      <c r="J403" s="6"/>
    </row>
    <row r="404" spans="1:10" x14ac:dyDescent="0.15">
      <c r="A404" s="6">
        <v>29</v>
      </c>
      <c r="B404" s="5" t="s">
        <v>191</v>
      </c>
      <c r="C404" s="6" t="s">
        <v>183</v>
      </c>
      <c r="D404" s="6" t="s">
        <v>10</v>
      </c>
      <c r="E404" s="5" t="s">
        <v>43</v>
      </c>
      <c r="F404" s="6" t="s">
        <v>46</v>
      </c>
      <c r="G404" s="5" t="s">
        <v>29</v>
      </c>
      <c r="H404" s="7" t="s">
        <v>30</v>
      </c>
      <c r="I404" s="6"/>
      <c r="J404" s="6"/>
    </row>
    <row r="405" spans="1:10" x14ac:dyDescent="0.15">
      <c r="A405" s="6">
        <v>28</v>
      </c>
      <c r="B405" s="5" t="s">
        <v>189</v>
      </c>
      <c r="C405" s="6" t="s">
        <v>183</v>
      </c>
      <c r="D405" s="6" t="s">
        <v>11</v>
      </c>
      <c r="E405" s="5" t="s">
        <v>138</v>
      </c>
      <c r="F405" s="6" t="s">
        <v>46</v>
      </c>
      <c r="G405" s="5" t="s">
        <v>29</v>
      </c>
      <c r="H405" s="7" t="s">
        <v>30</v>
      </c>
      <c r="I405" s="6"/>
      <c r="J405" s="6"/>
    </row>
    <row r="406" spans="1:10" ht="27" x14ac:dyDescent="0.15">
      <c r="A406" s="6">
        <v>27</v>
      </c>
      <c r="B406" s="6" t="s">
        <v>190</v>
      </c>
      <c r="C406" s="6" t="s">
        <v>109</v>
      </c>
      <c r="D406" s="6" t="s">
        <v>14</v>
      </c>
      <c r="E406" s="6" t="s">
        <v>175</v>
      </c>
      <c r="F406" s="6" t="s">
        <v>44</v>
      </c>
      <c r="G406" s="6" t="s">
        <v>168</v>
      </c>
      <c r="H406" s="1" t="s">
        <v>20</v>
      </c>
      <c r="I406" s="6"/>
      <c r="J406" s="6"/>
    </row>
    <row r="407" spans="1:10" x14ac:dyDescent="0.15">
      <c r="A407" s="6">
        <v>26</v>
      </c>
      <c r="B407" s="6" t="s">
        <v>186</v>
      </c>
      <c r="C407" s="6" t="s">
        <v>187</v>
      </c>
      <c r="D407" s="6" t="s">
        <v>12</v>
      </c>
      <c r="E407" s="6" t="s">
        <v>174</v>
      </c>
      <c r="F407" s="6" t="s">
        <v>48</v>
      </c>
      <c r="G407" s="6" t="s">
        <v>289</v>
      </c>
      <c r="H407" s="1" t="s">
        <v>20</v>
      </c>
      <c r="I407" s="6"/>
      <c r="J407" s="6"/>
    </row>
    <row r="408" spans="1:10" ht="27" x14ac:dyDescent="0.15">
      <c r="A408" s="6">
        <v>25</v>
      </c>
      <c r="B408" s="5" t="s">
        <v>186</v>
      </c>
      <c r="C408" s="6" t="s">
        <v>188</v>
      </c>
      <c r="D408" s="6" t="s">
        <v>12</v>
      </c>
      <c r="E408" s="5" t="s">
        <v>41</v>
      </c>
      <c r="F408" s="6" t="s">
        <v>44</v>
      </c>
      <c r="G408" s="5" t="s">
        <v>167</v>
      </c>
      <c r="H408" s="1" t="s">
        <v>33</v>
      </c>
      <c r="I408" s="6"/>
      <c r="J408" s="6"/>
    </row>
    <row r="409" spans="1:10" x14ac:dyDescent="0.15">
      <c r="A409" s="6">
        <v>24</v>
      </c>
      <c r="B409" s="5" t="s">
        <v>184</v>
      </c>
      <c r="C409" s="6" t="s">
        <v>183</v>
      </c>
      <c r="D409" s="6" t="s">
        <v>12</v>
      </c>
      <c r="E409" s="5" t="s">
        <v>171</v>
      </c>
      <c r="F409" s="6" t="s">
        <v>172</v>
      </c>
      <c r="G409" s="5" t="s">
        <v>165</v>
      </c>
      <c r="H409" s="7" t="s">
        <v>30</v>
      </c>
      <c r="I409" s="6"/>
      <c r="J409" s="6"/>
    </row>
    <row r="410" spans="1:10" ht="27" x14ac:dyDescent="0.15">
      <c r="A410" s="6">
        <v>23</v>
      </c>
      <c r="B410" s="5" t="s">
        <v>185</v>
      </c>
      <c r="C410" s="6" t="s">
        <v>111</v>
      </c>
      <c r="D410" s="6" t="s">
        <v>11</v>
      </c>
      <c r="E410" s="5" t="s">
        <v>173</v>
      </c>
      <c r="F410" s="6" t="s">
        <v>40</v>
      </c>
      <c r="G410" s="5" t="s">
        <v>166</v>
      </c>
      <c r="H410" s="1" t="s">
        <v>20</v>
      </c>
      <c r="I410" s="6"/>
      <c r="J410" s="6"/>
    </row>
    <row r="411" spans="1:10" ht="40.5" x14ac:dyDescent="0.15">
      <c r="A411" s="6">
        <v>22</v>
      </c>
      <c r="B411" s="5" t="s">
        <v>182</v>
      </c>
      <c r="C411" s="6" t="s">
        <v>110</v>
      </c>
      <c r="D411" s="6" t="s">
        <v>14</v>
      </c>
      <c r="E411" s="5" t="s">
        <v>170</v>
      </c>
      <c r="F411" s="6" t="s">
        <v>40</v>
      </c>
      <c r="G411" s="5" t="s">
        <v>164</v>
      </c>
      <c r="H411" s="1" t="s">
        <v>20</v>
      </c>
      <c r="I411" s="6"/>
      <c r="J411" s="6"/>
    </row>
    <row r="412" spans="1:10" x14ac:dyDescent="0.15">
      <c r="A412" s="6">
        <v>21</v>
      </c>
      <c r="B412" s="5" t="s">
        <v>205</v>
      </c>
      <c r="C412" s="6" t="s">
        <v>218</v>
      </c>
      <c r="D412" s="6" t="s">
        <v>12</v>
      </c>
      <c r="E412" s="5" t="s">
        <v>212</v>
      </c>
      <c r="F412" s="6" t="s">
        <v>134</v>
      </c>
      <c r="G412" s="5" t="s">
        <v>32</v>
      </c>
      <c r="H412" s="1" t="s">
        <v>23</v>
      </c>
      <c r="I412" s="6"/>
      <c r="J412" s="6"/>
    </row>
    <row r="413" spans="1:10" x14ac:dyDescent="0.15">
      <c r="A413" s="6">
        <v>20</v>
      </c>
      <c r="B413" s="5" t="s">
        <v>217</v>
      </c>
      <c r="C413" s="6" t="s">
        <v>203</v>
      </c>
      <c r="D413" s="6" t="s">
        <v>9</v>
      </c>
      <c r="E413" s="5" t="s">
        <v>210</v>
      </c>
      <c r="F413" s="6" t="s">
        <v>211</v>
      </c>
      <c r="G413" s="5" t="s">
        <v>97</v>
      </c>
      <c r="H413" s="7" t="s">
        <v>30</v>
      </c>
      <c r="I413" s="6"/>
      <c r="J413" s="6"/>
    </row>
    <row r="414" spans="1:10" ht="27" x14ac:dyDescent="0.15">
      <c r="A414" s="6">
        <v>19</v>
      </c>
      <c r="B414" s="5" t="s">
        <v>216</v>
      </c>
      <c r="C414" s="6" t="s">
        <v>64</v>
      </c>
      <c r="D414" s="6" t="s">
        <v>14</v>
      </c>
      <c r="E414" s="5" t="s">
        <v>162</v>
      </c>
      <c r="F414" s="6" t="s">
        <v>40</v>
      </c>
      <c r="G414" s="5" t="s">
        <v>200</v>
      </c>
      <c r="H414" s="1" t="s">
        <v>20</v>
      </c>
      <c r="I414" s="6"/>
      <c r="J414" s="6"/>
    </row>
    <row r="415" spans="1:10" ht="27" x14ac:dyDescent="0.15">
      <c r="A415" s="6">
        <v>18</v>
      </c>
      <c r="B415" s="5" t="s">
        <v>216</v>
      </c>
      <c r="C415" s="6" t="s">
        <v>204</v>
      </c>
      <c r="D415" s="6" t="s">
        <v>13</v>
      </c>
      <c r="E415" s="5" t="s">
        <v>209</v>
      </c>
      <c r="F415" s="6" t="s">
        <v>44</v>
      </c>
      <c r="G415" s="5" t="s">
        <v>201</v>
      </c>
      <c r="H415" s="1" t="s">
        <v>20</v>
      </c>
      <c r="I415" s="6"/>
      <c r="J415" s="6"/>
    </row>
    <row r="416" spans="1:10" ht="27" x14ac:dyDescent="0.15">
      <c r="A416" s="6">
        <v>17</v>
      </c>
      <c r="B416" s="5" t="s">
        <v>215</v>
      </c>
      <c r="C416" s="6" t="s">
        <v>203</v>
      </c>
      <c r="D416" s="6" t="s">
        <v>14</v>
      </c>
      <c r="E416" s="5" t="s">
        <v>208</v>
      </c>
      <c r="F416" s="6" t="s">
        <v>44</v>
      </c>
      <c r="G416" s="5" t="s">
        <v>199</v>
      </c>
      <c r="H416" s="1" t="s">
        <v>20</v>
      </c>
      <c r="I416" s="6"/>
      <c r="J416" s="6"/>
    </row>
    <row r="417" spans="1:10" x14ac:dyDescent="0.15">
      <c r="A417" s="6">
        <v>16</v>
      </c>
      <c r="B417" s="5" t="s">
        <v>214</v>
      </c>
      <c r="C417" s="6" t="s">
        <v>183</v>
      </c>
      <c r="D417" s="6" t="s">
        <v>12</v>
      </c>
      <c r="E417" s="5" t="s">
        <v>207</v>
      </c>
      <c r="F417" s="6" t="s">
        <v>202</v>
      </c>
      <c r="G417" s="5" t="s">
        <v>165</v>
      </c>
      <c r="H417" s="7" t="s">
        <v>30</v>
      </c>
      <c r="I417" s="6"/>
      <c r="J417" s="6"/>
    </row>
    <row r="418" spans="1:10" x14ac:dyDescent="0.15">
      <c r="A418" s="6">
        <v>15</v>
      </c>
      <c r="B418" s="5" t="s">
        <v>213</v>
      </c>
      <c r="C418" s="6" t="s">
        <v>183</v>
      </c>
      <c r="D418" s="6" t="s">
        <v>12</v>
      </c>
      <c r="E418" s="5" t="s">
        <v>206</v>
      </c>
      <c r="F418" s="6" t="s">
        <v>53</v>
      </c>
      <c r="G418" s="5" t="s">
        <v>198</v>
      </c>
      <c r="H418" s="1" t="s">
        <v>23</v>
      </c>
      <c r="I418" s="6"/>
      <c r="J418" s="6"/>
    </row>
    <row r="419" spans="1:10" x14ac:dyDescent="0.15">
      <c r="A419" s="6">
        <v>14</v>
      </c>
      <c r="B419" s="5" t="s">
        <v>231</v>
      </c>
      <c r="C419" s="6" t="s">
        <v>183</v>
      </c>
      <c r="D419" s="6" t="s">
        <v>10</v>
      </c>
      <c r="E419" s="5" t="s">
        <v>238</v>
      </c>
      <c r="F419" s="6" t="s">
        <v>53</v>
      </c>
      <c r="G419" s="5" t="s">
        <v>28</v>
      </c>
      <c r="H419" s="1" t="s">
        <v>23</v>
      </c>
      <c r="I419" s="6"/>
      <c r="J419" s="6"/>
    </row>
    <row r="420" spans="1:10" x14ac:dyDescent="0.15">
      <c r="A420" s="6">
        <v>13</v>
      </c>
      <c r="B420" s="5" t="s">
        <v>230</v>
      </c>
      <c r="C420" s="6" t="s">
        <v>225</v>
      </c>
      <c r="D420" s="6" t="s">
        <v>10</v>
      </c>
      <c r="E420" s="5" t="s">
        <v>233</v>
      </c>
      <c r="F420" s="6" t="s">
        <v>53</v>
      </c>
      <c r="G420" s="5" t="s">
        <v>28</v>
      </c>
      <c r="H420" s="1" t="s">
        <v>23</v>
      </c>
      <c r="I420" s="6"/>
      <c r="J420" s="6"/>
    </row>
    <row r="421" spans="1:10" ht="40.5" x14ac:dyDescent="0.15">
      <c r="A421" s="6">
        <v>12</v>
      </c>
      <c r="B421" s="5" t="s">
        <v>229</v>
      </c>
      <c r="C421" s="6" t="s">
        <v>204</v>
      </c>
      <c r="D421" s="6" t="s">
        <v>14</v>
      </c>
      <c r="E421" s="5" t="s">
        <v>162</v>
      </c>
      <c r="F421" s="6" t="s">
        <v>40</v>
      </c>
      <c r="G421" s="5" t="s">
        <v>221</v>
      </c>
      <c r="H421" s="1" t="s">
        <v>7</v>
      </c>
      <c r="I421" s="6"/>
      <c r="J421" s="6"/>
    </row>
    <row r="422" spans="1:10" x14ac:dyDescent="0.15">
      <c r="A422" s="6">
        <v>11</v>
      </c>
      <c r="B422" s="5" t="s">
        <v>229</v>
      </c>
      <c r="C422" s="6" t="s">
        <v>203</v>
      </c>
      <c r="D422" s="6" t="s">
        <v>12</v>
      </c>
      <c r="E422" s="5" t="s">
        <v>41</v>
      </c>
      <c r="F422" s="6" t="s">
        <v>202</v>
      </c>
      <c r="G422" s="5" t="s">
        <v>222</v>
      </c>
      <c r="H422" s="1" t="s">
        <v>7</v>
      </c>
      <c r="I422" s="6"/>
      <c r="J422" s="6"/>
    </row>
    <row r="423" spans="1:10" x14ac:dyDescent="0.15">
      <c r="A423" s="6">
        <v>10</v>
      </c>
      <c r="B423" s="5" t="s">
        <v>229</v>
      </c>
      <c r="C423" s="6" t="s">
        <v>203</v>
      </c>
      <c r="D423" s="6" t="s">
        <v>9</v>
      </c>
      <c r="E423" s="5" t="s">
        <v>236</v>
      </c>
      <c r="F423" s="6" t="s">
        <v>237</v>
      </c>
      <c r="G423" s="5" t="s">
        <v>28</v>
      </c>
      <c r="H423" s="1" t="s">
        <v>23</v>
      </c>
      <c r="I423" s="6"/>
      <c r="J423" s="6"/>
    </row>
    <row r="424" spans="1:10" ht="27" x14ac:dyDescent="0.15">
      <c r="A424" s="6">
        <v>9</v>
      </c>
      <c r="B424" s="5" t="s">
        <v>227</v>
      </c>
      <c r="C424" s="6" t="s">
        <v>64</v>
      </c>
      <c r="D424" s="6" t="s">
        <v>12</v>
      </c>
      <c r="E424" s="5" t="s">
        <v>234</v>
      </c>
      <c r="F424" s="6" t="s">
        <v>48</v>
      </c>
      <c r="G424" s="5" t="s">
        <v>290</v>
      </c>
      <c r="H424" s="1" t="s">
        <v>7</v>
      </c>
      <c r="I424" s="6"/>
      <c r="J424" s="6"/>
    </row>
    <row r="425" spans="1:10" ht="40.5" x14ac:dyDescent="0.15">
      <c r="A425" s="6">
        <v>8</v>
      </c>
      <c r="B425" s="5" t="s">
        <v>228</v>
      </c>
      <c r="C425" s="6" t="s">
        <v>203</v>
      </c>
      <c r="D425" s="6" t="s">
        <v>14</v>
      </c>
      <c r="E425" s="5" t="s">
        <v>235</v>
      </c>
      <c r="F425" s="6" t="s">
        <v>40</v>
      </c>
      <c r="G425" s="5" t="s">
        <v>220</v>
      </c>
      <c r="H425" s="1" t="s">
        <v>7</v>
      </c>
      <c r="I425" s="6"/>
      <c r="J425" s="6"/>
    </row>
    <row r="426" spans="1:10" ht="27" x14ac:dyDescent="0.15">
      <c r="A426" s="6">
        <v>7</v>
      </c>
      <c r="B426" s="5" t="s">
        <v>228</v>
      </c>
      <c r="C426" s="6" t="s">
        <v>224</v>
      </c>
      <c r="D426" s="6" t="s">
        <v>14</v>
      </c>
      <c r="E426" s="5" t="s">
        <v>161</v>
      </c>
      <c r="F426" s="6" t="s">
        <v>44</v>
      </c>
      <c r="G426" s="5" t="s">
        <v>223</v>
      </c>
      <c r="H426" s="1" t="s">
        <v>7</v>
      </c>
      <c r="I426" s="6"/>
      <c r="J426" s="6"/>
    </row>
    <row r="427" spans="1:10" ht="27" x14ac:dyDescent="0.15">
      <c r="A427" s="6">
        <v>6</v>
      </c>
      <c r="B427" s="5" t="s">
        <v>226</v>
      </c>
      <c r="C427" s="6" t="s">
        <v>224</v>
      </c>
      <c r="D427" s="6" t="s">
        <v>10</v>
      </c>
      <c r="E427" s="5" t="s">
        <v>233</v>
      </c>
      <c r="F427" s="6" t="s">
        <v>44</v>
      </c>
      <c r="G427" s="5" t="s">
        <v>219</v>
      </c>
      <c r="H427" s="1" t="s">
        <v>7</v>
      </c>
      <c r="I427" s="6"/>
      <c r="J427" s="6"/>
    </row>
    <row r="428" spans="1:10" ht="27" x14ac:dyDescent="0.15">
      <c r="A428" s="6">
        <v>5</v>
      </c>
      <c r="B428" s="5" t="s">
        <v>257</v>
      </c>
      <c r="C428" s="6" t="s">
        <v>64</v>
      </c>
      <c r="D428" s="6" t="s">
        <v>12</v>
      </c>
      <c r="E428" s="5" t="s">
        <v>232</v>
      </c>
      <c r="F428" s="6" t="s">
        <v>48</v>
      </c>
      <c r="G428" s="5" t="s">
        <v>291</v>
      </c>
      <c r="H428" s="1" t="s">
        <v>7</v>
      </c>
      <c r="I428" s="6"/>
      <c r="J428" s="6"/>
    </row>
    <row r="429" spans="1:10" x14ac:dyDescent="0.15">
      <c r="A429" s="6">
        <v>4</v>
      </c>
      <c r="B429" s="1" t="s">
        <v>244</v>
      </c>
      <c r="C429" s="6" t="s">
        <v>113</v>
      </c>
      <c r="D429" s="6" t="s">
        <v>245</v>
      </c>
      <c r="E429" s="1" t="s">
        <v>247</v>
      </c>
      <c r="F429" s="6" t="s">
        <v>134</v>
      </c>
      <c r="G429" s="1" t="s">
        <v>239</v>
      </c>
      <c r="H429" s="7" t="s">
        <v>30</v>
      </c>
      <c r="I429" s="6"/>
      <c r="J429" s="6"/>
    </row>
    <row r="430" spans="1:10" x14ac:dyDescent="0.15">
      <c r="A430" s="6">
        <v>3</v>
      </c>
      <c r="B430" s="1" t="s">
        <v>244</v>
      </c>
      <c r="C430" s="6" t="s">
        <v>241</v>
      </c>
      <c r="D430" s="6" t="s">
        <v>245</v>
      </c>
      <c r="E430" s="1" t="s">
        <v>247</v>
      </c>
      <c r="F430" s="6" t="s">
        <v>134</v>
      </c>
      <c r="G430" s="1" t="s">
        <v>239</v>
      </c>
      <c r="H430" s="7" t="s">
        <v>30</v>
      </c>
      <c r="I430" s="6"/>
      <c r="J430" s="6"/>
    </row>
    <row r="431" spans="1:10" ht="27" x14ac:dyDescent="0.15">
      <c r="A431" s="6">
        <v>2</v>
      </c>
      <c r="B431" s="1" t="s">
        <v>243</v>
      </c>
      <c r="C431" s="6" t="s">
        <v>242</v>
      </c>
      <c r="D431" s="6" t="s">
        <v>246</v>
      </c>
      <c r="E431" s="1" t="s">
        <v>248</v>
      </c>
      <c r="F431" s="6" t="s">
        <v>44</v>
      </c>
      <c r="G431" s="1" t="s">
        <v>240</v>
      </c>
      <c r="H431" s="1" t="s">
        <v>7</v>
      </c>
      <c r="I431" s="6"/>
      <c r="J431" s="6"/>
    </row>
    <row r="432" spans="1:10" x14ac:dyDescent="0.15">
      <c r="A432" s="6">
        <v>1</v>
      </c>
      <c r="B432" s="1" t="s">
        <v>253</v>
      </c>
      <c r="C432" s="6" t="s">
        <v>254</v>
      </c>
      <c r="D432" s="6" t="s">
        <v>246</v>
      </c>
      <c r="E432" s="1" t="s">
        <v>256</v>
      </c>
      <c r="F432" s="6" t="s">
        <v>53</v>
      </c>
      <c r="G432" s="1" t="s">
        <v>250</v>
      </c>
      <c r="H432" s="7" t="s">
        <v>30</v>
      </c>
      <c r="I432" s="6"/>
      <c r="J432" s="6"/>
    </row>
  </sheetData>
  <autoFilter ref="A2:I432" xr:uid="{21203758-DEA8-42A8-B289-331C60575904}"/>
  <phoneticPr fontId="1"/>
  <pageMargins left="0.39370078740157483" right="0.23622047244094491" top="0.9055118110236221" bottom="0.74803149606299213" header="0.19685039370078741" footer="0.31496062992125984"/>
  <pageSetup paperSize="9"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19"/>
  <sheetViews>
    <sheetView workbookViewId="0">
      <selection activeCell="M21" sqref="M21"/>
    </sheetView>
  </sheetViews>
  <sheetFormatPr defaultRowHeight="13.5" x14ac:dyDescent="0.15"/>
  <cols>
    <col min="2" max="2" width="13.625" customWidth="1"/>
  </cols>
  <sheetData>
    <row r="2" spans="2:9" x14ac:dyDescent="0.15">
      <c r="B2" s="4"/>
      <c r="C2" s="4" t="s">
        <v>9</v>
      </c>
      <c r="D2" s="4" t="s">
        <v>10</v>
      </c>
      <c r="E2" s="4" t="s">
        <v>11</v>
      </c>
      <c r="F2" s="4" t="s">
        <v>12</v>
      </c>
      <c r="G2" s="4" t="s">
        <v>13</v>
      </c>
      <c r="H2" s="4" t="s">
        <v>14</v>
      </c>
      <c r="I2" s="4" t="s">
        <v>15</v>
      </c>
    </row>
    <row r="3" spans="2:9" x14ac:dyDescent="0.15">
      <c r="B3" s="4" t="s">
        <v>3</v>
      </c>
      <c r="C3" s="4">
        <f>COUNTIFS(集計表!$E$364:$E$1048576,"*中央区*",集計表!$H$364:$H$1048576,"空き巣")</f>
        <v>0</v>
      </c>
      <c r="D3" s="4">
        <f>COUNTIFS(集計表!$E$364:$E$1048576,"*花見川区*",集計表!$H$364:$H$1048576,"空き巣")</f>
        <v>0</v>
      </c>
      <c r="E3" s="4">
        <f>COUNTIFS(集計表!$E$364:$E$1048576,"*稲毛区*",集計表!$H$364:$H$1048576,"空き巣")</f>
        <v>0</v>
      </c>
      <c r="F3" s="4">
        <f>COUNTIFS(集計表!$E$364:$E$1048576,"*若葉区*",集計表!$H$364:$H$1048576,"空き巣")</f>
        <v>0</v>
      </c>
      <c r="G3" s="4">
        <f>COUNTIFS(集計表!$E$364:$E$1048576,"*緑区*",集計表!$H$364:$H$1048576,"空き巣")</f>
        <v>0</v>
      </c>
      <c r="H3" s="4">
        <f>COUNTIFS(集計表!$E$364:$E$1048576,"*美浜区*",集計表!$H$364:$H$1048576,"空き巣")</f>
        <v>0</v>
      </c>
      <c r="I3" s="4">
        <f t="shared" ref="I3:I9" si="0">SUM(C3:H3)</f>
        <v>0</v>
      </c>
    </row>
    <row r="4" spans="2:9" x14ac:dyDescent="0.15">
      <c r="B4" s="4" t="s">
        <v>5</v>
      </c>
      <c r="C4" s="4">
        <f>COUNTIFS(集計表!$E$364:$E$1048576,"*中央区*",集計表!$H$364:$H$1048576,"忍び込み")</f>
        <v>0</v>
      </c>
      <c r="D4" s="4">
        <f>COUNTIFS(集計表!$E$364:$E$1048576,"*花見川区*",集計表!$H$364:$H$1048576,"忍び込み")</f>
        <v>0</v>
      </c>
      <c r="E4" s="4">
        <f>COUNTIFS(集計表!$E$364:$E$1048576,"*稲毛区*",集計表!$H$364:$H$1048576,"忍び込み")</f>
        <v>0</v>
      </c>
      <c r="F4" s="4">
        <f>COUNTIFS(集計表!$E$364:$E$1048576,"*若葉区*",集計表!$H$364:$H$1048576,"忍び込み")</f>
        <v>0</v>
      </c>
      <c r="G4" s="4">
        <f>COUNTIFS(集計表!$E$364:$E$1048576,"*緑区*",集計表!$H$364:$H$1048576,"忍び込み")</f>
        <v>0</v>
      </c>
      <c r="H4" s="4">
        <f>COUNTIFS(集計表!$E$364:$E$1048576,"*美浜区*",集計表!$H$364:$H$1048576,"忍び込み")</f>
        <v>0</v>
      </c>
      <c r="I4" s="4">
        <f t="shared" si="0"/>
        <v>0</v>
      </c>
    </row>
    <row r="5" spans="2:9" x14ac:dyDescent="0.15">
      <c r="B5" s="4" t="s">
        <v>6</v>
      </c>
      <c r="C5" s="4">
        <f>COUNTIFS(集計表!$E$364:$E$1048576,"*中央区*",集計表!$H$364:$H$1048576,"ひったくり")</f>
        <v>0</v>
      </c>
      <c r="D5" s="4">
        <f>COUNTIFS(集計表!$E$364:$E$1048576,"*花見川区*",集計表!$H$364:$H$1048576,"ひったくり")</f>
        <v>0</v>
      </c>
      <c r="E5" s="4">
        <f>COUNTIFS(集計表!$E$364:$E$1048576,"*稲毛区*",集計表!$H$364:$H$1048576,"ひったくり")</f>
        <v>0</v>
      </c>
      <c r="F5" s="4">
        <f>COUNTIFS(集計表!$E$364:$E$1048576,"*若葉区*",集計表!$H$364:$H$1048576,"ひったくり")</f>
        <v>0</v>
      </c>
      <c r="G5" s="4">
        <f>COUNTIFS(集計表!$E$364:$E$1048576,"*緑区*",集計表!$H$364:$H$1048576,"ひったくり")</f>
        <v>0</v>
      </c>
      <c r="H5" s="4">
        <f>COUNTIFS(集計表!$E$364:$E$1048576,"*美浜区*",集計表!$H$364:$H$1048576,"ひったくり")</f>
        <v>0</v>
      </c>
      <c r="I5" s="4">
        <f t="shared" si="0"/>
        <v>0</v>
      </c>
    </row>
    <row r="6" spans="2:9" x14ac:dyDescent="0.15">
      <c r="B6" s="4" t="s">
        <v>8</v>
      </c>
      <c r="C6" s="4">
        <f>COUNTIFS(集計表!$E$364:$E$1048576,"*中央区*",集計表!$H$364:$H$1048576,"路上強盗")</f>
        <v>0</v>
      </c>
      <c r="D6" s="4">
        <f>COUNTIFS(集計表!$E$364:$E$1048576,"*花見川区*",集計表!$H$364:$H$1048576,"路上強盗")</f>
        <v>0</v>
      </c>
      <c r="E6" s="4">
        <f>COUNTIFS(集計表!$E$364:$E$1048576,"*稲毛区*",集計表!$H$364:$H$1048576,"路上強盗")</f>
        <v>0</v>
      </c>
      <c r="F6" s="4">
        <f>COUNTIFS(集計表!$E$364:$E$1048576,"*若葉区*",集計表!$H$364:$H$1048576,"路上強盗")</f>
        <v>0</v>
      </c>
      <c r="G6" s="4">
        <f>COUNTIFS(集計表!$E$364:$E$1048576,"*緑区*",集計表!$H$364:$H$1048576,"路上強盗")</f>
        <v>0</v>
      </c>
      <c r="H6" s="4">
        <f>COUNTIFS(集計表!$E$364:$E$1048576,"*美浜区*",集計表!$H$364:$H$1048576,"路上強盗")</f>
        <v>0</v>
      </c>
      <c r="I6" s="4">
        <f t="shared" si="0"/>
        <v>0</v>
      </c>
    </row>
    <row r="7" spans="2:9" x14ac:dyDescent="0.15">
      <c r="B7" s="4" t="s">
        <v>4</v>
      </c>
      <c r="C7" s="4">
        <f>COUNTIFS(集計表!$E$364:$E$1048576,"*中央区*",集計表!$H$364:$H$1048576,"自動車盗")</f>
        <v>0</v>
      </c>
      <c r="D7" s="4">
        <f>COUNTIFS(集計表!$E$364:$E$1048576,"*花見川区*",集計表!$H$364:$H$1048576,"自動車盗")</f>
        <v>0</v>
      </c>
      <c r="E7" s="4">
        <f>COUNTIFS(集計表!$E$364:$E$1048576,"*稲毛区*",集計表!$H$364:$H$1048576,"自動車盗")</f>
        <v>0</v>
      </c>
      <c r="F7" s="4">
        <f>COUNTIFS(集計表!$E$364:$E$1048576,"*若葉区*",集計表!$H$364:$H$1048576,"自動車盗")</f>
        <v>0</v>
      </c>
      <c r="G7" s="4">
        <f>COUNTIFS(集計表!$E$364:$E$1048576,"*緑区*",集計表!$H$364:$H$1048576,"自動車盗")</f>
        <v>0</v>
      </c>
      <c r="H7" s="4">
        <f>COUNTIFS(集計表!$E$364:$E$1048576,"*美浜区*",集計表!$H$364:$H$1048576,"自動車盗")</f>
        <v>0</v>
      </c>
      <c r="I7" s="4">
        <f t="shared" si="0"/>
        <v>0</v>
      </c>
    </row>
    <row r="8" spans="2:9" x14ac:dyDescent="0.15">
      <c r="B8" s="4" t="s">
        <v>2</v>
      </c>
      <c r="C8" s="4">
        <f>COUNTIFS(集計表!$E$364:$E$1048576,"*中央区*",集計表!$H$364:$H$1048576,"車上ねらい")</f>
        <v>0</v>
      </c>
      <c r="D8" s="4">
        <f>COUNTIFS(集計表!$E$364:$E$1048576,"*花見川区*",集計表!$H$364:$H$1048576,"車上ねらい")</f>
        <v>0</v>
      </c>
      <c r="E8" s="4">
        <f>COUNTIFS(集計表!$E$364:$E$1048576,"*稲毛区*",集計表!$H$364:$H$1048576,"車上ねらい")</f>
        <v>0</v>
      </c>
      <c r="F8" s="4">
        <f>COUNTIFS(集計表!$E$364:$E$1048576,"*若葉区*",集計表!$H$364:$H$1048576,"車上ねらい")</f>
        <v>0</v>
      </c>
      <c r="G8" s="4">
        <f>COUNTIFS(集計表!$E$364:$E$1048576,"*緑区*",集計表!$H$364:$H$1048576,"車上ねらい")</f>
        <v>0</v>
      </c>
      <c r="H8" s="4">
        <f>COUNTIFS(集計表!$E$364:$E$1048576,"*美浜区*",集計表!$H$364:$H$1048576,"車上ねらい")</f>
        <v>0</v>
      </c>
      <c r="I8" s="4">
        <f t="shared" si="0"/>
        <v>0</v>
      </c>
    </row>
    <row r="9" spans="2:9" x14ac:dyDescent="0.15">
      <c r="B9" s="4" t="s">
        <v>7</v>
      </c>
      <c r="C9" s="4">
        <f>COUNTIFS(集計表!$E$364:$E$1048576,"*中央区*",集計表!$H$364:$H$1048576,"振り込め詐欺")</f>
        <v>0</v>
      </c>
      <c r="D9" s="4">
        <f>COUNTIFS(集計表!$E$364:$E$1048576,"*花見川区*",集計表!$H$364:$H$1048576,"振り込め詐欺")</f>
        <v>0</v>
      </c>
      <c r="E9" s="4">
        <f>COUNTIFS(集計表!$E$364:$E$1048576,"*稲毛区*",集計表!$H$364:$H$1048576,"振り込め詐欺")</f>
        <v>0</v>
      </c>
      <c r="F9" s="4">
        <f>COUNTIFS(集計表!$E$364:$E$1048576,"*若葉区*",集計表!$H$364:$H$1048576,"振り込め詐欺")</f>
        <v>0</v>
      </c>
      <c r="G9" s="4">
        <f>COUNTIFS(集計表!$E$364:$E$1048576,"*緑区*",集計表!$H$364:$H$1048576,"振り込め詐欺")</f>
        <v>0</v>
      </c>
      <c r="H9" s="4">
        <f>COUNTIFS(集計表!$E$364:$E$1048576,"*美浜区*",集計表!$H$364:$H$1048576,"振り込め詐欺")</f>
        <v>0</v>
      </c>
      <c r="I9" s="4">
        <f t="shared" si="0"/>
        <v>0</v>
      </c>
    </row>
    <row r="11" spans="2:9" x14ac:dyDescent="0.15">
      <c r="B11" t="s">
        <v>16</v>
      </c>
    </row>
    <row r="12" spans="2:9" x14ac:dyDescent="0.15">
      <c r="B12" s="1"/>
      <c r="C12" s="1" t="s">
        <v>9</v>
      </c>
      <c r="D12" s="1" t="s">
        <v>10</v>
      </c>
      <c r="E12" s="1" t="s">
        <v>11</v>
      </c>
      <c r="F12" s="1" t="s">
        <v>12</v>
      </c>
      <c r="G12" s="1" t="s">
        <v>13</v>
      </c>
      <c r="H12" s="1" t="s">
        <v>14</v>
      </c>
      <c r="I12" s="1" t="s">
        <v>15</v>
      </c>
    </row>
    <row r="13" spans="2:9" x14ac:dyDescent="0.15">
      <c r="B13" s="1" t="s">
        <v>3</v>
      </c>
      <c r="C13" s="3" t="str">
        <f>DBCS(C3)</f>
        <v>０</v>
      </c>
      <c r="D13" s="3" t="str">
        <f t="shared" ref="D13:I13" si="1">DBCS(D3)</f>
        <v>０</v>
      </c>
      <c r="E13" s="3" t="str">
        <f t="shared" si="1"/>
        <v>０</v>
      </c>
      <c r="F13" s="3" t="str">
        <f t="shared" si="1"/>
        <v>０</v>
      </c>
      <c r="G13" s="3" t="str">
        <f t="shared" si="1"/>
        <v>０</v>
      </c>
      <c r="H13" s="3" t="str">
        <f t="shared" si="1"/>
        <v>０</v>
      </c>
      <c r="I13" s="3" t="str">
        <f t="shared" si="1"/>
        <v>０</v>
      </c>
    </row>
    <row r="14" spans="2:9" x14ac:dyDescent="0.15">
      <c r="B14" s="1" t="s">
        <v>5</v>
      </c>
      <c r="C14" s="3" t="str">
        <f t="shared" ref="C14:I14" si="2">DBCS(C4)</f>
        <v>０</v>
      </c>
      <c r="D14" s="3" t="str">
        <f t="shared" si="2"/>
        <v>０</v>
      </c>
      <c r="E14" s="3" t="str">
        <f t="shared" si="2"/>
        <v>０</v>
      </c>
      <c r="F14" s="3" t="str">
        <f t="shared" si="2"/>
        <v>０</v>
      </c>
      <c r="G14" s="3" t="str">
        <f t="shared" si="2"/>
        <v>０</v>
      </c>
      <c r="H14" s="3" t="str">
        <f t="shared" si="2"/>
        <v>０</v>
      </c>
      <c r="I14" s="3" t="str">
        <f t="shared" si="2"/>
        <v>０</v>
      </c>
    </row>
    <row r="15" spans="2:9" x14ac:dyDescent="0.15">
      <c r="B15" s="1" t="s">
        <v>6</v>
      </c>
      <c r="C15" s="3" t="str">
        <f t="shared" ref="C15:I15" si="3">DBCS(C5)</f>
        <v>０</v>
      </c>
      <c r="D15" s="3" t="str">
        <f t="shared" si="3"/>
        <v>０</v>
      </c>
      <c r="E15" s="3" t="str">
        <f t="shared" si="3"/>
        <v>０</v>
      </c>
      <c r="F15" s="3" t="str">
        <f t="shared" si="3"/>
        <v>０</v>
      </c>
      <c r="G15" s="3" t="str">
        <f t="shared" si="3"/>
        <v>０</v>
      </c>
      <c r="H15" s="3" t="str">
        <f t="shared" si="3"/>
        <v>０</v>
      </c>
      <c r="I15" s="3" t="str">
        <f t="shared" si="3"/>
        <v>０</v>
      </c>
    </row>
    <row r="16" spans="2:9" x14ac:dyDescent="0.15">
      <c r="B16" s="1" t="s">
        <v>8</v>
      </c>
      <c r="C16" s="3" t="str">
        <f t="shared" ref="C16:I16" si="4">DBCS(C6)</f>
        <v>０</v>
      </c>
      <c r="D16" s="3" t="str">
        <f t="shared" si="4"/>
        <v>０</v>
      </c>
      <c r="E16" s="3" t="str">
        <f t="shared" si="4"/>
        <v>０</v>
      </c>
      <c r="F16" s="3" t="str">
        <f t="shared" si="4"/>
        <v>０</v>
      </c>
      <c r="G16" s="3" t="str">
        <f t="shared" si="4"/>
        <v>０</v>
      </c>
      <c r="H16" s="3" t="str">
        <f t="shared" si="4"/>
        <v>０</v>
      </c>
      <c r="I16" s="3" t="str">
        <f t="shared" si="4"/>
        <v>０</v>
      </c>
    </row>
    <row r="17" spans="2:9" x14ac:dyDescent="0.15">
      <c r="B17" s="1" t="s">
        <v>4</v>
      </c>
      <c r="C17" s="3" t="str">
        <f t="shared" ref="C17:I17" si="5">DBCS(C7)</f>
        <v>０</v>
      </c>
      <c r="D17" s="3" t="str">
        <f t="shared" si="5"/>
        <v>０</v>
      </c>
      <c r="E17" s="3" t="str">
        <f t="shared" si="5"/>
        <v>０</v>
      </c>
      <c r="F17" s="3" t="str">
        <f t="shared" si="5"/>
        <v>０</v>
      </c>
      <c r="G17" s="3" t="str">
        <f t="shared" si="5"/>
        <v>０</v>
      </c>
      <c r="H17" s="3" t="str">
        <f t="shared" si="5"/>
        <v>０</v>
      </c>
      <c r="I17" s="3" t="str">
        <f t="shared" si="5"/>
        <v>０</v>
      </c>
    </row>
    <row r="18" spans="2:9" x14ac:dyDescent="0.15">
      <c r="B18" s="1" t="s">
        <v>2</v>
      </c>
      <c r="C18" s="3" t="str">
        <f t="shared" ref="C18:I18" si="6">DBCS(C8)</f>
        <v>０</v>
      </c>
      <c r="D18" s="3" t="str">
        <f t="shared" si="6"/>
        <v>０</v>
      </c>
      <c r="E18" s="3" t="str">
        <f t="shared" si="6"/>
        <v>０</v>
      </c>
      <c r="F18" s="3" t="str">
        <f t="shared" si="6"/>
        <v>０</v>
      </c>
      <c r="G18" s="3" t="str">
        <f t="shared" si="6"/>
        <v>０</v>
      </c>
      <c r="H18" s="3" t="str">
        <f t="shared" si="6"/>
        <v>０</v>
      </c>
      <c r="I18" s="3" t="str">
        <f t="shared" si="6"/>
        <v>０</v>
      </c>
    </row>
    <row r="19" spans="2:9" x14ac:dyDescent="0.15">
      <c r="B19" s="1" t="s">
        <v>7</v>
      </c>
      <c r="C19" s="3" t="str">
        <f t="shared" ref="C19:I19" si="7">DBCS(C9)</f>
        <v>０</v>
      </c>
      <c r="D19" s="3" t="str">
        <f t="shared" si="7"/>
        <v>０</v>
      </c>
      <c r="E19" s="3" t="str">
        <f t="shared" si="7"/>
        <v>０</v>
      </c>
      <c r="F19" s="3" t="str">
        <f t="shared" si="7"/>
        <v>０</v>
      </c>
      <c r="G19" s="3" t="str">
        <f t="shared" si="7"/>
        <v>０</v>
      </c>
      <c r="H19" s="3" t="str">
        <f t="shared" si="7"/>
        <v>０</v>
      </c>
      <c r="I19" s="3" t="str">
        <f t="shared" si="7"/>
        <v>０</v>
      </c>
    </row>
  </sheetData>
  <phoneticPr fontId="2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ピボットテーブル</vt:lpstr>
      <vt:lpstr>集計表</vt:lpstr>
      <vt:lpstr>集計</vt:lpstr>
      <vt:lpstr>集計表!Print_Area</vt:lpstr>
      <vt:lpstr>集計表!Print_Titles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大堀　健太</dc:creator>
  <cp:lastModifiedBy>大堀　健太</cp:lastModifiedBy>
  <cp:lastPrinted>2022-05-08T23:44:37Z</cp:lastPrinted>
  <dcterms:created xsi:type="dcterms:W3CDTF">2022-06-17T01:13:28Z</dcterms:created>
  <dcterms:modified xsi:type="dcterms:W3CDTF">2023-04-11T08:03:44Z</dcterms:modified>
</cp:coreProperties>
</file>