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7  区政推進班\02_各種契約\06_電話回線契約関係（次回更新R4.4）\令和3年度\00_契約更新\★入札・契約★\002_施行決定\"/>
    </mc:Choice>
  </mc:AlternateContent>
  <xr:revisionPtr revIDLastSave="0" documentId="13_ncr:1_{46AF056D-D6F2-4FD5-AF57-52364BFD9FF7}" xr6:coauthVersionLast="36" xr6:coauthVersionMax="36" xr10:uidLastSave="{00000000-0000-0000-0000-000000000000}"/>
  <bookViews>
    <workbookView xWindow="7050" yWindow="-75" windowWidth="14340" windowHeight="8640" tabRatio="883" xr2:uid="{00000000-000D-0000-FFFF-FFFF00000000}"/>
  </bookViews>
  <sheets>
    <sheet name="別紙明細（入札用） " sheetId="8" r:id="rId1"/>
  </sheets>
  <definedNames>
    <definedName name="_0003_集計結果" localSheetId="0">#REF!</definedName>
    <definedName name="_0003_集計結果">#REF!</definedName>
    <definedName name="_xlnm.Print_Area" localSheetId="0">'別紙明細（入札用） '!$B$1:$N$59</definedName>
    <definedName name="集計対象確認" localSheetId="0">#REF!</definedName>
    <definedName name="集計対象確認">#REF!</definedName>
  </definedNames>
  <calcPr calcId="191029"/>
</workbook>
</file>

<file path=xl/calcChain.xml><?xml version="1.0" encoding="utf-8"?>
<calcChain xmlns="http://schemas.openxmlformats.org/spreadsheetml/2006/main">
  <c r="M47" i="8" l="1"/>
  <c r="M46" i="8"/>
  <c r="M45" i="8"/>
  <c r="M44" i="8"/>
  <c r="M48" i="8" s="1"/>
  <c r="M49" i="8" s="1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2" i="8"/>
  <c r="M11" i="8"/>
  <c r="M10" i="8"/>
  <c r="M9" i="8"/>
  <c r="M8" i="8"/>
  <c r="M7" i="8"/>
  <c r="M6" i="8"/>
  <c r="M5" i="8"/>
  <c r="M13" i="8" s="1"/>
  <c r="M33" i="8" l="1"/>
  <c r="M37" i="8"/>
  <c r="M39" i="8" s="1"/>
  <c r="M55" i="8" s="1"/>
  <c r="M59" i="8" s="1"/>
</calcChain>
</file>

<file path=xl/sharedStrings.xml><?xml version="1.0" encoding="utf-8"?>
<sst xmlns="http://schemas.openxmlformats.org/spreadsheetml/2006/main" count="132" uniqueCount="61">
  <si>
    <t>円</t>
    <rPh sb="0" eb="1">
      <t>エン</t>
    </rPh>
    <phoneticPr fontId="2"/>
  </si>
  <si>
    <t>その他サービス使用料金合計（月額）</t>
    <rPh sb="2" eb="3">
      <t>ホカ</t>
    </rPh>
    <rPh sb="7" eb="10">
      <t>シヨウリョウ</t>
    </rPh>
    <rPh sb="10" eb="11">
      <t>キン</t>
    </rPh>
    <rPh sb="11" eb="13">
      <t>ゴウケイ</t>
    </rPh>
    <rPh sb="14" eb="16">
      <t>ゲツガク</t>
    </rPh>
    <phoneticPr fontId="2"/>
  </si>
  <si>
    <t xml:space="preserve">円／月 </t>
    <rPh sb="0" eb="1">
      <t>エン</t>
    </rPh>
    <rPh sb="2" eb="3">
      <t>ツキ</t>
    </rPh>
    <phoneticPr fontId="2"/>
  </si>
  <si>
    <t>単  　価</t>
    <rPh sb="0" eb="1">
      <t>タン</t>
    </rPh>
    <rPh sb="4" eb="5">
      <t>アタイ</t>
    </rPh>
    <phoneticPr fontId="2"/>
  </si>
  <si>
    <t>予定数量</t>
    <rPh sb="0" eb="2">
      <t>ヨテイ</t>
    </rPh>
    <rPh sb="2" eb="4">
      <t>スウリョウ</t>
    </rPh>
    <phoneticPr fontId="2"/>
  </si>
  <si>
    <t>内　　　訳</t>
    <rPh sb="0" eb="1">
      <t>ウチ</t>
    </rPh>
    <rPh sb="4" eb="5">
      <t>ヤク</t>
    </rPh>
    <phoneticPr fontId="2"/>
  </si>
  <si>
    <t>通話料金合計（月額）</t>
    <rPh sb="0" eb="2">
      <t>ツウワ</t>
    </rPh>
    <rPh sb="2" eb="3">
      <t>リョウ</t>
    </rPh>
    <rPh sb="3" eb="4">
      <t>キン</t>
    </rPh>
    <rPh sb="4" eb="6">
      <t>ゴウケイ</t>
    </rPh>
    <rPh sb="7" eb="8">
      <t>ゲツ</t>
    </rPh>
    <rPh sb="8" eb="9">
      <t>ガク</t>
    </rPh>
    <phoneticPr fontId="2"/>
  </si>
  <si>
    <t>円／1分</t>
    <rPh sb="0" eb="1">
      <t>エン</t>
    </rPh>
    <rPh sb="3" eb="4">
      <t>フン</t>
    </rPh>
    <phoneticPr fontId="2"/>
  </si>
  <si>
    <t>携帯通話</t>
    <rPh sb="0" eb="2">
      <t>ケイタイ</t>
    </rPh>
    <rPh sb="2" eb="4">
      <t>ツウワ</t>
    </rPh>
    <phoneticPr fontId="2"/>
  </si>
  <si>
    <t>円／3分</t>
    <rPh sb="0" eb="1">
      <t>エン</t>
    </rPh>
    <rPh sb="3" eb="4">
      <t>フン</t>
    </rPh>
    <phoneticPr fontId="2"/>
  </si>
  <si>
    <t>60km超</t>
    <rPh sb="4" eb="5">
      <t>コ</t>
    </rPh>
    <phoneticPr fontId="2"/>
  </si>
  <si>
    <t>県内市外通話</t>
    <rPh sb="0" eb="2">
      <t>ケンナイ</t>
    </rPh>
    <rPh sb="2" eb="4">
      <t>シガイ</t>
    </rPh>
    <rPh sb="4" eb="6">
      <t>ツウワ</t>
    </rPh>
    <phoneticPr fontId="2"/>
  </si>
  <si>
    <t>金　  額</t>
    <rPh sb="0" eb="1">
      <t>キン</t>
    </rPh>
    <rPh sb="4" eb="5">
      <t>ガク</t>
    </rPh>
    <phoneticPr fontId="2"/>
  </si>
  <si>
    <t>基本料金合計(月額）</t>
    <rPh sb="0" eb="3">
      <t>キホンリョウ</t>
    </rPh>
    <rPh sb="3" eb="4">
      <t>キン</t>
    </rPh>
    <rPh sb="4" eb="6">
      <t>ゴウケイ</t>
    </rPh>
    <rPh sb="7" eb="8">
      <t>ゲツ</t>
    </rPh>
    <rPh sb="8" eb="9">
      <t>ガク</t>
    </rPh>
    <phoneticPr fontId="2"/>
  </si>
  <si>
    <t>その他</t>
    <rPh sb="2" eb="3">
      <t>タ</t>
    </rPh>
    <phoneticPr fontId="2"/>
  </si>
  <si>
    <t>通話距離区分</t>
    <rPh sb="0" eb="2">
      <t>ツウワ</t>
    </rPh>
    <rPh sb="2" eb="4">
      <t>キョリ</t>
    </rPh>
    <rPh sb="4" eb="6">
      <t>クブン</t>
    </rPh>
    <phoneticPr fontId="2"/>
  </si>
  <si>
    <t>～60km</t>
    <phoneticPr fontId="2"/>
  </si>
  <si>
    <t>～100km</t>
    <phoneticPr fontId="2"/>
  </si>
  <si>
    <t>～170km</t>
    <phoneticPr fontId="2"/>
  </si>
  <si>
    <t>NTTﾄﾞｺﾓ</t>
    <phoneticPr fontId="2"/>
  </si>
  <si>
    <t>KDDI</t>
    <phoneticPr fontId="2"/>
  </si>
  <si>
    <t>―</t>
    <phoneticPr fontId="1"/>
  </si>
  <si>
    <t>通話予定数量/月
（分数）</t>
    <rPh sb="0" eb="2">
      <t>ツウワ</t>
    </rPh>
    <rPh sb="2" eb="4">
      <t>ヨテイ</t>
    </rPh>
    <rPh sb="4" eb="6">
      <t>スウリョウ</t>
    </rPh>
    <rPh sb="7" eb="8">
      <t>ツキ</t>
    </rPh>
    <rPh sb="10" eb="11">
      <t>フン</t>
    </rPh>
    <rPh sb="11" eb="12">
      <t>スウ</t>
    </rPh>
    <phoneticPr fontId="2"/>
  </si>
  <si>
    <t>隣接･20km以内</t>
    <phoneticPr fontId="1"/>
  </si>
  <si>
    <t>170km超</t>
    <phoneticPr fontId="1"/>
  </si>
  <si>
    <t>通　話　区　分</t>
    <rPh sb="0" eb="1">
      <t>ツウ</t>
    </rPh>
    <rPh sb="2" eb="3">
      <t>ハナシ</t>
    </rPh>
    <rPh sb="4" eb="5">
      <t>ク</t>
    </rPh>
    <rPh sb="6" eb="7">
      <t>ブン</t>
    </rPh>
    <phoneticPr fontId="2"/>
  </si>
  <si>
    <t>金　　額</t>
    <rPh sb="0" eb="1">
      <t>キン</t>
    </rPh>
    <rPh sb="3" eb="4">
      <t>ガク</t>
    </rPh>
    <phoneticPr fontId="2"/>
  </si>
  <si>
    <t>基本料金＋通話料金　（月額）　　(ⅰ)</t>
    <rPh sb="0" eb="2">
      <t>キホン</t>
    </rPh>
    <rPh sb="2" eb="3">
      <t>リョウ</t>
    </rPh>
    <rPh sb="3" eb="4">
      <t>キン</t>
    </rPh>
    <rPh sb="5" eb="7">
      <t>ツウワ</t>
    </rPh>
    <rPh sb="7" eb="8">
      <t>リョウ</t>
    </rPh>
    <rPh sb="8" eb="9">
      <t>キン</t>
    </rPh>
    <rPh sb="11" eb="12">
      <t>ゲツ</t>
    </rPh>
    <rPh sb="12" eb="13">
      <t>ガク</t>
    </rPh>
    <phoneticPr fontId="2"/>
  </si>
  <si>
    <t>（基本料金＋通話料金）× ３６ヶ月　(ⅱ）</t>
    <rPh sb="1" eb="3">
      <t>キホン</t>
    </rPh>
    <rPh sb="3" eb="4">
      <t>リョウ</t>
    </rPh>
    <rPh sb="4" eb="5">
      <t>キン</t>
    </rPh>
    <rPh sb="6" eb="8">
      <t>ツウワ</t>
    </rPh>
    <rPh sb="8" eb="9">
      <t>リョウ</t>
    </rPh>
    <rPh sb="9" eb="10">
      <t>キン</t>
    </rPh>
    <rPh sb="16" eb="17">
      <t>ゲツ</t>
    </rPh>
    <phoneticPr fontId="2"/>
  </si>
  <si>
    <t>その他サービス使用料金合計×36ｹ月（ⅲ）</t>
    <rPh sb="2" eb="3">
      <t>ホカ</t>
    </rPh>
    <rPh sb="7" eb="10">
      <t>シヨウリョウ</t>
    </rPh>
    <rPh sb="10" eb="11">
      <t>キン</t>
    </rPh>
    <rPh sb="11" eb="13">
      <t>ゴウケイ</t>
    </rPh>
    <rPh sb="17" eb="18">
      <t>ツキ</t>
    </rPh>
    <phoneticPr fontId="2"/>
  </si>
  <si>
    <t>合　計　　（ⅱ＋ⅲ＋ⅳ）</t>
    <rPh sb="0" eb="1">
      <t>ゴウ</t>
    </rPh>
    <rPh sb="2" eb="3">
      <t>ケイ</t>
    </rPh>
    <phoneticPr fontId="2"/>
  </si>
  <si>
    <t>国際電話</t>
    <rPh sb="0" eb="2">
      <t>コクサイ</t>
    </rPh>
    <rPh sb="2" eb="4">
      <t>デンワ</t>
    </rPh>
    <phoneticPr fontId="1"/>
  </si>
  <si>
    <t>円／1分</t>
    <phoneticPr fontId="1"/>
  </si>
  <si>
    <t>円</t>
    <rPh sb="0" eb="1">
      <t>エン</t>
    </rPh>
    <phoneticPr fontId="1"/>
  </si>
  <si>
    <t>中国</t>
    <rPh sb="0" eb="2">
      <t>チュウゴク</t>
    </rPh>
    <phoneticPr fontId="1"/>
  </si>
  <si>
    <t>入札書別紙明細</t>
    <rPh sb="0" eb="2">
      <t>ニュウサツ</t>
    </rPh>
    <rPh sb="2" eb="3">
      <t>ショ</t>
    </rPh>
    <rPh sb="3" eb="5">
      <t>ベッシ</t>
    </rPh>
    <rPh sb="5" eb="7">
      <t>メイサイ</t>
    </rPh>
    <phoneticPr fontId="2"/>
  </si>
  <si>
    <t>通常・拠点間通話比率</t>
    <rPh sb="0" eb="2">
      <t>ツウジョウ</t>
    </rPh>
    <rPh sb="3" eb="5">
      <t>キョテン</t>
    </rPh>
    <rPh sb="5" eb="6">
      <t>カン</t>
    </rPh>
    <rPh sb="6" eb="8">
      <t>ツウワ</t>
    </rPh>
    <rPh sb="8" eb="10">
      <t>ヒリツ</t>
    </rPh>
    <phoneticPr fontId="2"/>
  </si>
  <si>
    <t>市内通話</t>
    <rPh sb="0" eb="2">
      <t>シナイ</t>
    </rPh>
    <rPh sb="2" eb="4">
      <t>ツウワ</t>
    </rPh>
    <phoneticPr fontId="2"/>
  </si>
  <si>
    <t>県外通話</t>
    <rPh sb="0" eb="2">
      <t>ケンガイ</t>
    </rPh>
    <rPh sb="2" eb="4">
      <t>ツウワ</t>
    </rPh>
    <phoneticPr fontId="2"/>
  </si>
  <si>
    <t>通常
通話</t>
    <rPh sb="0" eb="2">
      <t>ツウジョウ</t>
    </rPh>
    <rPh sb="3" eb="5">
      <t>ツウワ</t>
    </rPh>
    <phoneticPr fontId="2"/>
  </si>
  <si>
    <t>拠点間
通話※</t>
    <rPh sb="0" eb="3">
      <t>キョテンカン</t>
    </rPh>
    <rPh sb="4" eb="6">
      <t>ツウワ</t>
    </rPh>
    <phoneticPr fontId="1"/>
  </si>
  <si>
    <t>拠点間通話
単　　価</t>
    <rPh sb="0" eb="3">
      <t>キョテンカン</t>
    </rPh>
    <rPh sb="3" eb="5">
      <t>ツウワ</t>
    </rPh>
    <rPh sb="6" eb="7">
      <t>タン</t>
    </rPh>
    <rPh sb="9" eb="10">
      <t>アタイ</t>
    </rPh>
    <phoneticPr fontId="1"/>
  </si>
  <si>
    <t>通常通話
単　　価</t>
    <rPh sb="0" eb="2">
      <t>ツウジョウ</t>
    </rPh>
    <rPh sb="2" eb="4">
      <t>ツウワ</t>
    </rPh>
    <rPh sb="5" eb="6">
      <t>タン</t>
    </rPh>
    <phoneticPr fontId="2"/>
  </si>
  <si>
    <t>円／3分</t>
    <phoneticPr fontId="1"/>
  </si>
  <si>
    <t>-</t>
    <phoneticPr fontId="1"/>
  </si>
  <si>
    <r>
      <t>初期導入費用一式</t>
    </r>
    <r>
      <rPr>
        <b/>
        <sz val="12"/>
        <rFont val="ＭＳ ゴシック"/>
        <family val="3"/>
        <charset val="128"/>
      </rPr>
      <t xml:space="preserve">    (ⅳ）</t>
    </r>
    <rPh sb="0" eb="2">
      <t>ショキ</t>
    </rPh>
    <rPh sb="2" eb="4">
      <t>ドウニュウ</t>
    </rPh>
    <rPh sb="4" eb="6">
      <t>ヒヨウ</t>
    </rPh>
    <rPh sb="6" eb="8">
      <t>イッシキ</t>
    </rPh>
    <phoneticPr fontId="2"/>
  </si>
  <si>
    <t>【契約期間費用総額】</t>
    <rPh sb="1" eb="3">
      <t>ケイヤク</t>
    </rPh>
    <rPh sb="3" eb="5">
      <t>キカン</t>
    </rPh>
    <rPh sb="5" eb="7">
      <t>ヒヨウ</t>
    </rPh>
    <rPh sb="7" eb="9">
      <t>ソウガク</t>
    </rPh>
    <phoneticPr fontId="2"/>
  </si>
  <si>
    <t>【入札金額】</t>
    <rPh sb="1" eb="3">
      <t>ニュウサツ</t>
    </rPh>
    <rPh sb="3" eb="5">
      <t>キンガク</t>
    </rPh>
    <phoneticPr fontId="1"/>
  </si>
  <si>
    <t>-</t>
  </si>
  <si>
    <t>―</t>
  </si>
  <si>
    <t>市内転送通話</t>
    <rPh sb="0" eb="2">
      <t>シナイ</t>
    </rPh>
    <rPh sb="2" eb="4">
      <t>テンソウ</t>
    </rPh>
    <rPh sb="4" eb="6">
      <t>ツウワ</t>
    </rPh>
    <phoneticPr fontId="1"/>
  </si>
  <si>
    <t>※　拠点間通話は、同一通信サービスの拠点間の通話を指す。</t>
    <rPh sb="2" eb="5">
      <t>キョテンカン</t>
    </rPh>
    <rPh sb="5" eb="7">
      <t>ツウワ</t>
    </rPh>
    <rPh sb="9" eb="11">
      <t>ドウイツ</t>
    </rPh>
    <rPh sb="11" eb="13">
      <t>ツウシン</t>
    </rPh>
    <rPh sb="18" eb="21">
      <t>キョテンカン</t>
    </rPh>
    <rPh sb="22" eb="24">
      <t>ツウワ</t>
    </rPh>
    <rPh sb="25" eb="26">
      <t>サ</t>
    </rPh>
    <phoneticPr fontId="1"/>
  </si>
  <si>
    <t>【基本料金（月額）】　※６区２９施設合計</t>
    <rPh sb="1" eb="3">
      <t>キホン</t>
    </rPh>
    <rPh sb="3" eb="5">
      <t>リョウキン</t>
    </rPh>
    <rPh sb="6" eb="7">
      <t>ツキ</t>
    </rPh>
    <rPh sb="7" eb="8">
      <t>ガク</t>
    </rPh>
    <rPh sb="18" eb="20">
      <t>ゴウケイ</t>
    </rPh>
    <phoneticPr fontId="2"/>
  </si>
  <si>
    <t>【通話料金（月額）】 ※６区２９施設合計</t>
    <rPh sb="1" eb="3">
      <t>ツウワ</t>
    </rPh>
    <rPh sb="3" eb="4">
      <t>リョウ</t>
    </rPh>
    <rPh sb="4" eb="5">
      <t>キン</t>
    </rPh>
    <rPh sb="6" eb="7">
      <t>ツキ</t>
    </rPh>
    <rPh sb="7" eb="8">
      <t>ガク</t>
    </rPh>
    <rPh sb="13" eb="14">
      <t>ク</t>
    </rPh>
    <rPh sb="16" eb="18">
      <t>シセツ</t>
    </rPh>
    <rPh sb="18" eb="20">
      <t>ゴウケイ</t>
    </rPh>
    <phoneticPr fontId="2"/>
  </si>
  <si>
    <t>【オプションサービス使用料金】※６区２９施設合計</t>
    <rPh sb="10" eb="12">
      <t>シヨウ</t>
    </rPh>
    <rPh sb="12" eb="14">
      <t>リョウキン</t>
    </rPh>
    <rPh sb="17" eb="18">
      <t>ク</t>
    </rPh>
    <rPh sb="20" eb="22">
      <t>シセツ</t>
    </rPh>
    <rPh sb="22" eb="24">
      <t>ゴウケイ</t>
    </rPh>
    <phoneticPr fontId="2"/>
  </si>
  <si>
    <t>【初期導入費用】※６区２９施設合計</t>
    <rPh sb="1" eb="3">
      <t>ショキ</t>
    </rPh>
    <rPh sb="3" eb="5">
      <t>ドウニュウ</t>
    </rPh>
    <rPh sb="5" eb="7">
      <t>ヒヨウ</t>
    </rPh>
    <rPh sb="10" eb="11">
      <t>ク</t>
    </rPh>
    <rPh sb="13" eb="15">
      <t>シセツ</t>
    </rPh>
    <rPh sb="15" eb="17">
      <t>ゴウケイ</t>
    </rPh>
    <phoneticPr fontId="2"/>
  </si>
  <si>
    <t>ナンバーディスプレイ機能（区役所代表電話）</t>
    <rPh sb="10" eb="12">
      <t>キノウ</t>
    </rPh>
    <rPh sb="13" eb="14">
      <t>ク</t>
    </rPh>
    <rPh sb="14" eb="16">
      <t>ヤクショ</t>
    </rPh>
    <rPh sb="16" eb="18">
      <t>ダイヒョウ</t>
    </rPh>
    <rPh sb="18" eb="20">
      <t>デンワ</t>
    </rPh>
    <phoneticPr fontId="1"/>
  </si>
  <si>
    <t>自動転送設定機能（区役所代表電話）</t>
    <rPh sb="0" eb="2">
      <t>ジドウ</t>
    </rPh>
    <rPh sb="2" eb="4">
      <t>テンソウ</t>
    </rPh>
    <rPh sb="4" eb="6">
      <t>セッテイ</t>
    </rPh>
    <rPh sb="6" eb="8">
      <t>キノウ</t>
    </rPh>
    <rPh sb="9" eb="12">
      <t>クヤクショ</t>
    </rPh>
    <rPh sb="12" eb="14">
      <t>ダイヒョウ</t>
    </rPh>
    <rPh sb="14" eb="16">
      <t>デンワ</t>
    </rPh>
    <phoneticPr fontId="1"/>
  </si>
  <si>
    <t>※　提供するサービスの料金体系が上記の表に当てはめられない場合は、表の構成を変更してもよい。ただし、通話予定数量の按分等行う場合は、その根拠となる
　　資料を示すこと。</t>
    <rPh sb="2" eb="4">
      <t>テイキョウ</t>
    </rPh>
    <rPh sb="11" eb="13">
      <t>リョウキン</t>
    </rPh>
    <rPh sb="13" eb="15">
      <t>タイケイ</t>
    </rPh>
    <rPh sb="16" eb="18">
      <t>ジョウキ</t>
    </rPh>
    <rPh sb="19" eb="20">
      <t>ヒョウ</t>
    </rPh>
    <rPh sb="21" eb="22">
      <t>ア</t>
    </rPh>
    <rPh sb="29" eb="31">
      <t>バアイ</t>
    </rPh>
    <rPh sb="33" eb="34">
      <t>ヒョウ</t>
    </rPh>
    <rPh sb="35" eb="37">
      <t>コウセイ</t>
    </rPh>
    <rPh sb="38" eb="40">
      <t>ヘンコウ</t>
    </rPh>
    <rPh sb="50" eb="52">
      <t>ツウワ</t>
    </rPh>
    <rPh sb="52" eb="54">
      <t>ヨテイ</t>
    </rPh>
    <rPh sb="54" eb="56">
      <t>スウリョウ</t>
    </rPh>
    <rPh sb="57" eb="59">
      <t>アンブン</t>
    </rPh>
    <rPh sb="59" eb="60">
      <t>トウ</t>
    </rPh>
    <rPh sb="60" eb="61">
      <t>オコナ</t>
    </rPh>
    <rPh sb="62" eb="64">
      <t>バアイ</t>
    </rPh>
    <rPh sb="68" eb="70">
      <t>コンキョ</t>
    </rPh>
    <rPh sb="76" eb="78">
      <t>シリョウ</t>
    </rPh>
    <rPh sb="79" eb="80">
      <t>シメ</t>
    </rPh>
    <phoneticPr fontId="1"/>
  </si>
  <si>
    <t>契約初年度（１２ヶ月）あたりの金額　（ⅴ）　　　（ⅱ＋ⅲ＋ⅳ）÷3年</t>
    <rPh sb="0" eb="2">
      <t>ケイヤク</t>
    </rPh>
    <rPh sb="2" eb="5">
      <t>ショネンド</t>
    </rPh>
    <rPh sb="9" eb="10">
      <t>ゲツ</t>
    </rPh>
    <rPh sb="15" eb="17">
      <t>キンガク</t>
    </rPh>
    <rPh sb="33" eb="34">
      <t>ネン</t>
    </rPh>
    <phoneticPr fontId="1"/>
  </si>
  <si>
    <t>ｿﾌﾄﾊﾞﾝｸ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</si>
</sst>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;[Red]\-#,##0.00\ "/>
    <numFmt numFmtId="177" formatCode="#,##0;&quot;△ &quot;#,##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i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/>
    <xf numFmtId="0" fontId="3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38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10" fillId="0" borderId="0"/>
    <xf numFmtId="37" fontId="11" fillId="0" borderId="0"/>
    <xf numFmtId="1" fontId="12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30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38" fontId="4" fillId="0" borderId="0" xfId="3" applyNumberFormat="1" applyFont="1" applyBorder="1">
      <alignment vertical="center"/>
    </xf>
    <xf numFmtId="0" fontId="5" fillId="0" borderId="0" xfId="4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>
      <alignment vertical="center"/>
    </xf>
    <xf numFmtId="0" fontId="4" fillId="0" borderId="0" xfId="3" applyFont="1" applyBorder="1" applyAlignment="1">
      <alignment horizontal="left" vertical="center"/>
    </xf>
    <xf numFmtId="176" fontId="4" fillId="0" borderId="0" xfId="5" applyNumberFormat="1" applyFont="1" applyBorder="1" applyAlignment="1">
      <alignment vertical="center"/>
    </xf>
    <xf numFmtId="3" fontId="4" fillId="0" borderId="0" xfId="3" applyNumberFormat="1" applyFont="1" applyBorder="1" applyAlignment="1">
      <alignment horizontal="right" vertical="center"/>
    </xf>
    <xf numFmtId="0" fontId="4" fillId="0" borderId="0" xfId="3" applyFont="1" applyFill="1" applyBorder="1">
      <alignment vertical="center"/>
    </xf>
    <xf numFmtId="0" fontId="4" fillId="0" borderId="0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56" fontId="9" fillId="0" borderId="0" xfId="3" quotePrefix="1" applyNumberFormat="1" applyFont="1" applyAlignment="1">
      <alignment horizontal="center" vertical="center"/>
    </xf>
    <xf numFmtId="0" fontId="16" fillId="0" borderId="0" xfId="3" applyFont="1">
      <alignment vertical="center"/>
    </xf>
    <xf numFmtId="0" fontId="16" fillId="0" borderId="0" xfId="3" applyFont="1" applyBorder="1">
      <alignment vertical="center"/>
    </xf>
    <xf numFmtId="38" fontId="4" fillId="0" borderId="2" xfId="5" applyFont="1" applyFill="1" applyBorder="1" applyAlignment="1">
      <alignment horizontal="right" vertical="center"/>
    </xf>
    <xf numFmtId="0" fontId="4" fillId="0" borderId="30" xfId="3" applyFont="1" applyFill="1" applyBorder="1">
      <alignment vertical="center"/>
    </xf>
    <xf numFmtId="0" fontId="4" fillId="0" borderId="20" xfId="3" applyFont="1" applyFill="1" applyBorder="1">
      <alignment vertical="center"/>
    </xf>
    <xf numFmtId="38" fontId="4" fillId="0" borderId="0" xfId="5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>
      <alignment vertical="center"/>
    </xf>
    <xf numFmtId="0" fontId="4" fillId="0" borderId="17" xfId="3" applyFont="1" applyFill="1" applyBorder="1">
      <alignment vertical="center"/>
    </xf>
    <xf numFmtId="38" fontId="4" fillId="0" borderId="0" xfId="5" applyFont="1" applyFill="1" applyBorder="1" applyAlignment="1">
      <alignment vertical="center"/>
    </xf>
    <xf numFmtId="0" fontId="6" fillId="0" borderId="0" xfId="3" applyFont="1" applyFill="1">
      <alignment vertical="center"/>
    </xf>
    <xf numFmtId="0" fontId="6" fillId="0" borderId="0" xfId="3" applyFont="1" applyFill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5" fillId="0" borderId="0" xfId="4" applyFill="1" applyBorder="1" applyAlignment="1">
      <alignment horizontal="center" vertical="center"/>
    </xf>
    <xf numFmtId="0" fontId="4" fillId="0" borderId="24" xfId="3" applyFont="1" applyFill="1" applyBorder="1">
      <alignment vertical="center"/>
    </xf>
    <xf numFmtId="0" fontId="4" fillId="0" borderId="44" xfId="3" applyFont="1" applyFill="1" applyBorder="1">
      <alignment vertical="center"/>
    </xf>
    <xf numFmtId="38" fontId="4" fillId="0" borderId="14" xfId="5" applyFont="1" applyFill="1" applyBorder="1" applyAlignment="1">
      <alignment horizontal="right" vertical="center"/>
    </xf>
    <xf numFmtId="0" fontId="6" fillId="0" borderId="39" xfId="3" applyFont="1" applyFill="1" applyBorder="1" applyAlignment="1">
      <alignment horizontal="center" vertical="center"/>
    </xf>
    <xf numFmtId="38" fontId="19" fillId="0" borderId="21" xfId="5" applyFont="1" applyFill="1" applyBorder="1" applyAlignment="1">
      <alignment horizontal="right" vertical="center"/>
    </xf>
    <xf numFmtId="38" fontId="19" fillId="0" borderId="12" xfId="5" applyFont="1" applyFill="1" applyBorder="1" applyAlignment="1">
      <alignment vertical="center"/>
    </xf>
    <xf numFmtId="38" fontId="20" fillId="0" borderId="12" xfId="3" applyNumberFormat="1" applyFont="1" applyFill="1" applyBorder="1">
      <alignment vertical="center"/>
    </xf>
    <xf numFmtId="38" fontId="22" fillId="0" borderId="12" xfId="5" applyFont="1" applyFill="1" applyBorder="1" applyAlignment="1">
      <alignment vertical="center"/>
    </xf>
    <xf numFmtId="38" fontId="22" fillId="0" borderId="21" xfId="5" applyFont="1" applyFill="1" applyBorder="1" applyAlignment="1">
      <alignment horizontal="right" vertical="center"/>
    </xf>
    <xf numFmtId="38" fontId="4" fillId="0" borderId="51" xfId="5" applyFont="1" applyFill="1" applyBorder="1" applyAlignment="1">
      <alignment horizontal="right" vertical="center"/>
    </xf>
    <xf numFmtId="0" fontId="4" fillId="0" borderId="52" xfId="3" applyFont="1" applyFill="1" applyBorder="1">
      <alignment vertical="center"/>
    </xf>
    <xf numFmtId="38" fontId="4" fillId="0" borderId="55" xfId="5" applyFont="1" applyFill="1" applyBorder="1" applyAlignment="1">
      <alignment horizontal="right" vertical="center"/>
    </xf>
    <xf numFmtId="0" fontId="4" fillId="0" borderId="46" xfId="3" applyFont="1" applyFill="1" applyBorder="1">
      <alignment vertical="center"/>
    </xf>
    <xf numFmtId="176" fontId="4" fillId="3" borderId="16" xfId="5" applyNumberFormat="1" applyFont="1" applyFill="1" applyBorder="1" applyAlignment="1">
      <alignment vertical="center"/>
    </xf>
    <xf numFmtId="38" fontId="21" fillId="3" borderId="12" xfId="5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38" fontId="4" fillId="0" borderId="16" xfId="5" applyFont="1" applyFill="1" applyBorder="1" applyAlignment="1">
      <alignment horizontal="right" vertical="center"/>
    </xf>
    <xf numFmtId="176" fontId="4" fillId="3" borderId="8" xfId="5" applyNumberFormat="1" applyFont="1" applyFill="1" applyBorder="1" applyAlignment="1">
      <alignment vertical="center"/>
    </xf>
    <xf numFmtId="38" fontId="4" fillId="0" borderId="8" xfId="5" applyFont="1" applyFill="1" applyBorder="1" applyAlignment="1">
      <alignment horizontal="right" vertical="center"/>
    </xf>
    <xf numFmtId="0" fontId="4" fillId="0" borderId="32" xfId="3" applyFont="1" applyFill="1" applyBorder="1">
      <alignment vertical="center"/>
    </xf>
    <xf numFmtId="0" fontId="4" fillId="3" borderId="29" xfId="3" applyFont="1" applyFill="1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0" fontId="4" fillId="3" borderId="15" xfId="3" applyFont="1" applyFill="1" applyBorder="1" applyAlignment="1">
      <alignment horizontal="left" vertical="center"/>
    </xf>
    <xf numFmtId="176" fontId="4" fillId="3" borderId="2" xfId="5" applyNumberFormat="1" applyFont="1" applyFill="1" applyBorder="1" applyAlignment="1">
      <alignment vertical="center" shrinkToFit="1"/>
    </xf>
    <xf numFmtId="0" fontId="14" fillId="0" borderId="0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38" fontId="21" fillId="0" borderId="0" xfId="5" applyFont="1" applyFill="1" applyBorder="1" applyAlignment="1">
      <alignment vertical="center"/>
    </xf>
    <xf numFmtId="38" fontId="4" fillId="0" borderId="63" xfId="5" applyFont="1" applyFill="1" applyBorder="1" applyAlignment="1">
      <alignment horizontal="right" vertical="center"/>
    </xf>
    <xf numFmtId="0" fontId="4" fillId="0" borderId="64" xfId="3" applyFont="1" applyFill="1" applyBorder="1">
      <alignment vertical="center"/>
    </xf>
    <xf numFmtId="38" fontId="4" fillId="0" borderId="37" xfId="5" applyFont="1" applyFill="1" applyBorder="1" applyAlignment="1">
      <alignment horizontal="right" vertical="center"/>
    </xf>
    <xf numFmtId="0" fontId="4" fillId="0" borderId="65" xfId="3" applyFont="1" applyFill="1" applyBorder="1">
      <alignment vertical="center"/>
    </xf>
    <xf numFmtId="0" fontId="6" fillId="0" borderId="27" xfId="3" applyFont="1" applyFill="1" applyBorder="1" applyAlignment="1">
      <alignment horizontal="center" vertical="center"/>
    </xf>
    <xf numFmtId="38" fontId="4" fillId="0" borderId="25" xfId="5" applyFont="1" applyFill="1" applyBorder="1" applyAlignment="1">
      <alignment horizontal="right" vertical="center"/>
    </xf>
    <xf numFmtId="0" fontId="4" fillId="0" borderId="66" xfId="3" applyFont="1" applyFill="1" applyBorder="1">
      <alignment vertical="center"/>
    </xf>
    <xf numFmtId="176" fontId="4" fillId="3" borderId="55" xfId="5" applyNumberFormat="1" applyFont="1" applyFill="1" applyBorder="1" applyAlignment="1">
      <alignment horizontal="right" vertical="center"/>
    </xf>
    <xf numFmtId="176" fontId="4" fillId="3" borderId="14" xfId="5" applyNumberFormat="1" applyFont="1" applyFill="1" applyBorder="1" applyAlignment="1">
      <alignment horizontal="right" vertical="center"/>
    </xf>
    <xf numFmtId="176" fontId="4" fillId="3" borderId="51" xfId="5" applyNumberFormat="1" applyFont="1" applyFill="1" applyBorder="1" applyAlignment="1">
      <alignment horizontal="right" vertical="center"/>
    </xf>
    <xf numFmtId="0" fontId="8" fillId="0" borderId="43" xfId="3" applyFont="1" applyFill="1" applyBorder="1" applyAlignment="1">
      <alignment horizontal="left" vertical="center"/>
    </xf>
    <xf numFmtId="0" fontId="8" fillId="0" borderId="50" xfId="3" applyFont="1" applyFill="1" applyBorder="1" applyAlignment="1">
      <alignment horizontal="left" vertical="center"/>
    </xf>
    <xf numFmtId="0" fontId="8" fillId="0" borderId="54" xfId="3" applyFont="1" applyFill="1" applyBorder="1" applyAlignment="1">
      <alignment horizontal="left" vertical="center"/>
    </xf>
    <xf numFmtId="0" fontId="8" fillId="0" borderId="26" xfId="3" applyFont="1" applyFill="1" applyBorder="1" applyAlignment="1">
      <alignment horizontal="left" vertical="center"/>
    </xf>
    <xf numFmtId="176" fontId="4" fillId="3" borderId="25" xfId="5" applyNumberFormat="1" applyFont="1" applyFill="1" applyBorder="1" applyAlignment="1">
      <alignment horizontal="center" vertical="center"/>
    </xf>
    <xf numFmtId="176" fontId="4" fillId="3" borderId="37" xfId="5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3" fontId="6" fillId="2" borderId="1" xfId="3" applyNumberFormat="1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9" fontId="4" fillId="0" borderId="2" xfId="6" applyNumberFormat="1" applyFont="1" applyFill="1" applyBorder="1" applyAlignment="1">
      <alignment vertical="center"/>
    </xf>
    <xf numFmtId="9" fontId="4" fillId="0" borderId="51" xfId="6" applyNumberFormat="1" applyFont="1" applyFill="1" applyBorder="1" applyAlignment="1">
      <alignment vertical="center"/>
    </xf>
    <xf numFmtId="9" fontId="4" fillId="0" borderId="55" xfId="6" applyNumberFormat="1" applyFont="1" applyFill="1" applyBorder="1" applyAlignment="1">
      <alignment vertical="center"/>
    </xf>
    <xf numFmtId="9" fontId="4" fillId="0" borderId="67" xfId="6" applyNumberFormat="1" applyFont="1" applyFill="1" applyBorder="1" applyAlignment="1">
      <alignment vertical="center"/>
    </xf>
    <xf numFmtId="9" fontId="4" fillId="0" borderId="25" xfId="6" applyNumberFormat="1" applyFont="1" applyFill="1" applyBorder="1" applyAlignment="1">
      <alignment vertical="center"/>
    </xf>
    <xf numFmtId="9" fontId="4" fillId="0" borderId="1" xfId="6" applyNumberFormat="1" applyFont="1" applyFill="1" applyBorder="1" applyAlignment="1">
      <alignment vertical="center"/>
    </xf>
    <xf numFmtId="9" fontId="4" fillId="0" borderId="70" xfId="6" applyNumberFormat="1" applyFont="1" applyFill="1" applyBorder="1" applyAlignment="1">
      <alignment vertical="center"/>
    </xf>
    <xf numFmtId="9" fontId="4" fillId="0" borderId="71" xfId="6" applyNumberFormat="1" applyFont="1" applyFill="1" applyBorder="1" applyAlignment="1">
      <alignment vertical="center"/>
    </xf>
    <xf numFmtId="9" fontId="4" fillId="0" borderId="72" xfId="6" applyNumberFormat="1" applyFont="1" applyFill="1" applyBorder="1" applyAlignment="1">
      <alignment vertical="center"/>
    </xf>
    <xf numFmtId="9" fontId="4" fillId="0" borderId="69" xfId="6" applyNumberFormat="1" applyFont="1" applyFill="1" applyBorder="1" applyAlignment="1">
      <alignment vertical="center"/>
    </xf>
    <xf numFmtId="38" fontId="20" fillId="0" borderId="18" xfId="3" applyNumberFormat="1" applyFont="1" applyFill="1" applyBorder="1">
      <alignment vertical="center"/>
    </xf>
    <xf numFmtId="0" fontId="8" fillId="3" borderId="2" xfId="3" applyFont="1" applyFill="1" applyBorder="1" applyAlignment="1">
      <alignment horizontal="left" vertical="center"/>
    </xf>
    <xf numFmtId="176" fontId="4" fillId="3" borderId="2" xfId="5" applyNumberFormat="1" applyFont="1" applyFill="1" applyBorder="1" applyAlignment="1">
      <alignment vertical="center"/>
    </xf>
    <xf numFmtId="9" fontId="4" fillId="0" borderId="16" xfId="6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left" vertical="center"/>
    </xf>
    <xf numFmtId="0" fontId="17" fillId="0" borderId="18" xfId="4" applyFont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left" vertical="center"/>
    </xf>
    <xf numFmtId="0" fontId="15" fillId="0" borderId="2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left" vertical="center"/>
    </xf>
    <xf numFmtId="0" fontId="17" fillId="0" borderId="18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/>
    </xf>
    <xf numFmtId="0" fontId="14" fillId="0" borderId="62" xfId="4" applyFont="1" applyFill="1" applyBorder="1" applyAlignment="1">
      <alignment horizontal="center" vertical="center"/>
    </xf>
    <xf numFmtId="0" fontId="6" fillId="0" borderId="38" xfId="3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/>
    </xf>
    <xf numFmtId="0" fontId="16" fillId="0" borderId="0" xfId="3" applyFont="1" applyBorder="1" applyAlignment="1">
      <alignment horizontal="left" vertical="center"/>
    </xf>
    <xf numFmtId="0" fontId="24" fillId="0" borderId="19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17" xfId="3" applyFont="1" applyBorder="1" applyAlignment="1">
      <alignment horizontal="center" vertical="center"/>
    </xf>
    <xf numFmtId="0" fontId="4" fillId="3" borderId="31" xfId="3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0" borderId="60" xfId="3" applyFont="1" applyFill="1" applyBorder="1" applyAlignment="1">
      <alignment horizontal="left" vertical="center"/>
    </xf>
    <xf numFmtId="0" fontId="4" fillId="0" borderId="58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left" vertical="center"/>
    </xf>
    <xf numFmtId="0" fontId="14" fillId="0" borderId="61" xfId="4" applyFont="1" applyFill="1" applyBorder="1" applyAlignment="1">
      <alignment horizontal="center" vertical="center"/>
    </xf>
    <xf numFmtId="0" fontId="14" fillId="0" borderId="62" xfId="4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left" vertical="center"/>
    </xf>
    <xf numFmtId="0" fontId="4" fillId="0" borderId="33" xfId="3" applyFont="1" applyFill="1" applyBorder="1" applyAlignment="1">
      <alignment horizontal="left" vertical="center"/>
    </xf>
    <xf numFmtId="0" fontId="4" fillId="0" borderId="7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left" vertical="center"/>
    </xf>
    <xf numFmtId="0" fontId="4" fillId="0" borderId="29" xfId="3" applyFont="1" applyFill="1" applyBorder="1" applyAlignment="1">
      <alignment horizontal="left" vertical="center"/>
    </xf>
    <xf numFmtId="0" fontId="4" fillId="0" borderId="28" xfId="3" applyFont="1" applyFill="1" applyBorder="1" applyAlignment="1">
      <alignment horizontal="left" vertical="center"/>
    </xf>
    <xf numFmtId="0" fontId="4" fillId="0" borderId="15" xfId="3" applyFont="1" applyFill="1" applyBorder="1" applyAlignment="1">
      <alignment horizontal="left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left" vertical="center"/>
    </xf>
    <xf numFmtId="0" fontId="15" fillId="0" borderId="23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1" xfId="3" applyFont="1" applyFill="1" applyBorder="1" applyAlignment="1">
      <alignment horizontal="center" vertical="center"/>
    </xf>
    <xf numFmtId="0" fontId="15" fillId="0" borderId="35" xfId="3" applyFont="1" applyFill="1" applyBorder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0" fontId="15" fillId="0" borderId="19" xfId="3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17" fillId="0" borderId="18" xfId="4" applyFont="1" applyBorder="1" applyAlignment="1">
      <alignment horizontal="center" vertical="center"/>
    </xf>
    <xf numFmtId="0" fontId="6" fillId="2" borderId="56" xfId="3" applyFont="1" applyFill="1" applyBorder="1" applyAlignment="1">
      <alignment horizontal="center" vertical="center"/>
    </xf>
    <xf numFmtId="0" fontId="6" fillId="2" borderId="49" xfId="3" applyFont="1" applyFill="1" applyBorder="1" applyAlignment="1">
      <alignment horizontal="center" vertical="center"/>
    </xf>
    <xf numFmtId="0" fontId="6" fillId="2" borderId="48" xfId="3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57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/>
    </xf>
    <xf numFmtId="0" fontId="8" fillId="0" borderId="45" xfId="3" applyFont="1" applyFill="1" applyBorder="1" applyAlignment="1">
      <alignment horizontal="center" vertical="center"/>
    </xf>
    <xf numFmtId="3" fontId="4" fillId="0" borderId="55" xfId="3" applyNumberFormat="1" applyFont="1" applyFill="1" applyBorder="1" applyAlignment="1">
      <alignment horizontal="left" vertical="center"/>
    </xf>
    <xf numFmtId="3" fontId="4" fillId="0" borderId="45" xfId="3" applyNumberFormat="1" applyFont="1" applyFill="1" applyBorder="1" applyAlignment="1">
      <alignment horizontal="left" vertical="center"/>
    </xf>
    <xf numFmtId="3" fontId="4" fillId="0" borderId="37" xfId="3" applyNumberFormat="1" applyFont="1" applyFill="1" applyBorder="1" applyAlignment="1">
      <alignment horizontal="left" vertical="center"/>
    </xf>
    <xf numFmtId="3" fontId="4" fillId="0" borderId="36" xfId="3" applyNumberFormat="1" applyFont="1" applyFill="1" applyBorder="1" applyAlignment="1">
      <alignment horizontal="left" vertical="center"/>
    </xf>
    <xf numFmtId="0" fontId="8" fillId="0" borderId="67" xfId="3" applyFont="1" applyFill="1" applyBorder="1" applyAlignment="1">
      <alignment horizontal="center" vertical="center"/>
    </xf>
    <xf numFmtId="0" fontId="8" fillId="0" borderId="68" xfId="3" applyFont="1" applyFill="1" applyBorder="1" applyAlignment="1">
      <alignment horizontal="center" vertical="center"/>
    </xf>
    <xf numFmtId="3" fontId="4" fillId="0" borderId="25" xfId="3" applyNumberFormat="1" applyFont="1" applyFill="1" applyBorder="1" applyAlignment="1">
      <alignment horizontal="center" vertical="center"/>
    </xf>
    <xf numFmtId="3" fontId="4" fillId="0" borderId="42" xfId="3" applyNumberFormat="1" applyFont="1" applyFill="1" applyBorder="1" applyAlignment="1">
      <alignment horizontal="center" vertical="center"/>
    </xf>
    <xf numFmtId="3" fontId="4" fillId="0" borderId="25" xfId="3" applyNumberFormat="1" applyFont="1" applyFill="1" applyBorder="1" applyAlignment="1">
      <alignment horizontal="left" vertical="center"/>
    </xf>
    <xf numFmtId="3" fontId="4" fillId="0" borderId="26" xfId="3" applyNumberFormat="1" applyFont="1" applyFill="1" applyBorder="1" applyAlignment="1">
      <alignment horizontal="left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3" fontId="4" fillId="0" borderId="55" xfId="3" applyNumberFormat="1" applyFont="1" applyFill="1" applyBorder="1" applyAlignment="1">
      <alignment vertical="center"/>
    </xf>
    <xf numFmtId="3" fontId="4" fillId="0" borderId="45" xfId="3" applyNumberFormat="1" applyFont="1" applyFill="1" applyBorder="1" applyAlignment="1">
      <alignment vertical="center"/>
    </xf>
    <xf numFmtId="3" fontId="4" fillId="0" borderId="14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6" fillId="0" borderId="40" xfId="3" applyFont="1" applyFill="1" applyBorder="1" applyAlignment="1">
      <alignment horizontal="center" vertical="center"/>
    </xf>
    <xf numFmtId="0" fontId="6" fillId="0" borderId="38" xfId="3" applyFont="1" applyFill="1" applyBorder="1" applyAlignment="1">
      <alignment horizontal="center" vertical="center"/>
    </xf>
    <xf numFmtId="3" fontId="4" fillId="0" borderId="16" xfId="3" applyNumberFormat="1" applyFont="1" applyFill="1" applyBorder="1" applyAlignment="1">
      <alignment horizontal="center" vertical="center"/>
    </xf>
    <xf numFmtId="3" fontId="4" fillId="0" borderId="15" xfId="3" applyNumberFormat="1" applyFont="1" applyFill="1" applyBorder="1" applyAlignment="1">
      <alignment horizontal="center" vertical="center"/>
    </xf>
    <xf numFmtId="3" fontId="4" fillId="0" borderId="37" xfId="3" applyNumberFormat="1" applyFont="1" applyFill="1" applyBorder="1" applyAlignment="1">
      <alignment horizontal="center" vertical="center"/>
    </xf>
    <xf numFmtId="3" fontId="4" fillId="0" borderId="36" xfId="3" applyNumberFormat="1" applyFont="1" applyFill="1" applyBorder="1" applyAlignment="1">
      <alignment horizontal="center" vertical="center"/>
    </xf>
    <xf numFmtId="3" fontId="4" fillId="0" borderId="51" xfId="3" applyNumberFormat="1" applyFont="1" applyFill="1" applyBorder="1" applyAlignment="1">
      <alignment horizontal="left" vertical="center"/>
    </xf>
    <xf numFmtId="3" fontId="4" fillId="0" borderId="53" xfId="3" applyNumberFormat="1" applyFont="1" applyFill="1" applyBorder="1" applyAlignment="1">
      <alignment horizontal="left" vertical="center"/>
    </xf>
    <xf numFmtId="0" fontId="8" fillId="0" borderId="51" xfId="3" applyFont="1" applyFill="1" applyBorder="1" applyAlignment="1">
      <alignment horizontal="center" vertical="center"/>
    </xf>
    <xf numFmtId="0" fontId="8" fillId="0" borderId="53" xfId="3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horizontal="center" vertical="center"/>
    </xf>
    <xf numFmtId="3" fontId="4" fillId="0" borderId="13" xfId="3" applyNumberFormat="1" applyFont="1" applyFill="1" applyBorder="1" applyAlignment="1">
      <alignment horizontal="center" vertical="center"/>
    </xf>
    <xf numFmtId="3" fontId="4" fillId="0" borderId="51" xfId="3" applyNumberFormat="1" applyFont="1" applyFill="1" applyBorder="1" applyAlignment="1">
      <alignment vertical="center"/>
    </xf>
    <xf numFmtId="3" fontId="4" fillId="0" borderId="53" xfId="3" applyNumberFormat="1" applyFont="1" applyFill="1" applyBorder="1" applyAlignment="1">
      <alignment vertical="center"/>
    </xf>
    <xf numFmtId="3" fontId="4" fillId="0" borderId="2" xfId="3" applyNumberFormat="1" applyFont="1" applyFill="1" applyBorder="1" applyAlignment="1">
      <alignment horizontal="center" vertical="center"/>
    </xf>
    <xf numFmtId="3" fontId="4" fillId="0" borderId="3" xfId="3" applyNumberFormat="1" applyFont="1" applyFill="1" applyBorder="1" applyAlignment="1">
      <alignment horizontal="center" vertical="center"/>
    </xf>
    <xf numFmtId="176" fontId="4" fillId="0" borderId="2" xfId="5" applyNumberFormat="1" applyFont="1" applyFill="1" applyBorder="1" applyAlignment="1">
      <alignment horizontal="center" vertical="center"/>
    </xf>
    <xf numFmtId="176" fontId="4" fillId="0" borderId="3" xfId="5" applyNumberFormat="1" applyFont="1" applyFill="1" applyBorder="1" applyAlignment="1">
      <alignment horizontal="center" vertical="center"/>
    </xf>
    <xf numFmtId="0" fontId="8" fillId="0" borderId="49" xfId="3" applyFont="1" applyBorder="1" applyAlignment="1">
      <alignment horizontal="left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3" fontId="6" fillId="2" borderId="47" xfId="3" applyNumberFormat="1" applyFont="1" applyFill="1" applyBorder="1" applyAlignment="1">
      <alignment horizontal="center" vertical="center" wrapText="1"/>
    </xf>
    <xf numFmtId="3" fontId="6" fillId="2" borderId="48" xfId="3" applyNumberFormat="1" applyFont="1" applyFill="1" applyBorder="1" applyAlignment="1">
      <alignment horizontal="center" vertical="center" wrapText="1"/>
    </xf>
    <xf numFmtId="3" fontId="6" fillId="2" borderId="14" xfId="3" applyNumberFormat="1" applyFont="1" applyFill="1" applyBorder="1" applyAlignment="1">
      <alignment horizontal="center" vertical="center" wrapText="1"/>
    </xf>
    <xf numFmtId="3" fontId="6" fillId="2" borderId="13" xfId="3" applyNumberFormat="1" applyFont="1" applyFill="1" applyBorder="1" applyAlignment="1">
      <alignment horizontal="center" vertical="center" wrapText="1"/>
    </xf>
    <xf numFmtId="3" fontId="6" fillId="2" borderId="47" xfId="3" applyNumberFormat="1" applyFont="1" applyFill="1" applyBorder="1" applyAlignment="1">
      <alignment horizontal="center" vertical="center"/>
    </xf>
    <xf numFmtId="3" fontId="6" fillId="2" borderId="48" xfId="3" applyNumberFormat="1" applyFont="1" applyFill="1" applyBorder="1" applyAlignment="1">
      <alignment horizontal="center" vertical="center"/>
    </xf>
    <xf numFmtId="3" fontId="6" fillId="2" borderId="14" xfId="3" applyNumberFormat="1" applyFont="1" applyFill="1" applyBorder="1" applyAlignment="1">
      <alignment horizontal="center" vertical="center"/>
    </xf>
    <xf numFmtId="3" fontId="6" fillId="2" borderId="13" xfId="3" applyNumberFormat="1" applyFont="1" applyFill="1" applyBorder="1" applyAlignment="1">
      <alignment horizontal="center" vertical="center"/>
    </xf>
    <xf numFmtId="3" fontId="6" fillId="2" borderId="8" xfId="3" applyNumberFormat="1" applyFont="1" applyFill="1" applyBorder="1" applyAlignment="1">
      <alignment horizontal="center" vertical="center" shrinkToFit="1"/>
    </xf>
    <xf numFmtId="3" fontId="6" fillId="2" borderId="7" xfId="3" applyNumberFormat="1" applyFont="1" applyFill="1" applyBorder="1" applyAlignment="1">
      <alignment horizontal="center" vertical="center" shrinkToFit="1"/>
    </xf>
    <xf numFmtId="0" fontId="6" fillId="2" borderId="47" xfId="3" applyFont="1" applyFill="1" applyBorder="1" applyAlignment="1">
      <alignment horizontal="center" vertical="center" wrapText="1"/>
    </xf>
    <xf numFmtId="0" fontId="6" fillId="2" borderId="49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6" fillId="2" borderId="48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41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4" fillId="3" borderId="31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27" xfId="3" applyFont="1" applyFill="1" applyBorder="1" applyAlignment="1">
      <alignment horizontal="center" vertical="center"/>
    </xf>
    <xf numFmtId="0" fontId="4" fillId="3" borderId="26" xfId="3" applyFont="1" applyFill="1" applyBorder="1" applyAlignment="1">
      <alignment horizontal="center" vertical="center"/>
    </xf>
    <xf numFmtId="0" fontId="4" fillId="3" borderId="42" xfId="3" applyFont="1" applyFill="1" applyBorder="1" applyAlignment="1">
      <alignment horizontal="center" vertical="center"/>
    </xf>
    <xf numFmtId="0" fontId="4" fillId="3" borderId="25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left" vertical="center"/>
    </xf>
    <xf numFmtId="0" fontId="4" fillId="0" borderId="26" xfId="3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/>
    </xf>
  </cellXfs>
  <cellStyles count="16">
    <cellStyle name="パーセント 2" xfId="6" xr:uid="{00000000-0005-0000-0000-000000000000}"/>
    <cellStyle name="桁区切り 2" xfId="11" xr:uid="{00000000-0005-0000-0000-000001000000}"/>
    <cellStyle name="桁区切り 3" xfId="2" xr:uid="{00000000-0005-0000-0000-000002000000}"/>
    <cellStyle name="桁区切り 3 2" xfId="12" xr:uid="{00000000-0005-0000-0000-000003000000}"/>
    <cellStyle name="桁区切り 4" xfId="13" xr:uid="{00000000-0005-0000-0000-000004000000}"/>
    <cellStyle name="桁区切り 5" xfId="14" xr:uid="{00000000-0005-0000-0000-000005000000}"/>
    <cellStyle name="桁区切り_労災様入札内訳書_02 (案)" xfId="5" xr:uid="{00000000-0005-0000-0000-000006000000}"/>
    <cellStyle name="標準" xfId="0" builtinId="0"/>
    <cellStyle name="標準 2" xfId="4" xr:uid="{00000000-0005-0000-0000-000008000000}"/>
    <cellStyle name="標準 2 2" xfId="8" xr:uid="{00000000-0005-0000-0000-000009000000}"/>
    <cellStyle name="標準 3" xfId="1" xr:uid="{00000000-0005-0000-0000-00000A000000}"/>
    <cellStyle name="標準 4" xfId="10" xr:uid="{00000000-0005-0000-0000-00000B000000}"/>
    <cellStyle name="標準 5" xfId="15" xr:uid="{00000000-0005-0000-0000-00000C000000}"/>
    <cellStyle name="標準_労災様入札内訳書_02 (案)" xfId="3" xr:uid="{00000000-0005-0000-0000-00000D000000}"/>
    <cellStyle name="未定義" xfId="9" xr:uid="{00000000-0005-0000-0000-00000E000000}"/>
    <cellStyle name="㼿㼿㼿㼿㼿㼿㼿㼿㼿㼿㼿㼿㼿" xfId="7" xr:uid="{00000000-0005-0000-0000-00000F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F609E-9A9B-4D15-8FDF-93848D4DA4D7}">
  <sheetPr>
    <tabColor indexed="44"/>
  </sheetPr>
  <dimension ref="B1:P59"/>
  <sheetViews>
    <sheetView tabSelected="1" view="pageBreakPreview" zoomScaleNormal="77" zoomScaleSheetLayoutView="100" workbookViewId="0">
      <selection activeCell="M13" sqref="M13"/>
    </sheetView>
  </sheetViews>
  <sheetFormatPr defaultColWidth="9" defaultRowHeight="13.5"/>
  <cols>
    <col min="1" max="1" width="4.5" style="1" customWidth="1"/>
    <col min="2" max="2" width="15.875" style="1" customWidth="1"/>
    <col min="3" max="3" width="14.5" style="2" customWidth="1"/>
    <col min="4" max="4" width="15" style="2" customWidth="1"/>
    <col min="5" max="5" width="13.5" style="2" customWidth="1"/>
    <col min="6" max="6" width="14.75" style="2" customWidth="1"/>
    <col min="7" max="8" width="10.625" style="2" customWidth="1"/>
    <col min="9" max="9" width="8.5" style="1" bestFit="1" customWidth="1"/>
    <col min="10" max="10" width="8.375" style="1" bestFit="1" customWidth="1"/>
    <col min="11" max="11" width="8.5" style="1" customWidth="1"/>
    <col min="12" max="12" width="8.375" style="1" bestFit="1" customWidth="1"/>
    <col min="13" max="13" width="16.5" style="1" customWidth="1"/>
    <col min="14" max="14" width="3.5" style="1" bestFit="1" customWidth="1"/>
    <col min="15" max="15" width="5.5" style="1" customWidth="1"/>
    <col min="16" max="16" width="11.625" style="1" bestFit="1" customWidth="1"/>
    <col min="17" max="16384" width="9" style="1"/>
  </cols>
  <sheetData>
    <row r="1" spans="2:14" ht="21">
      <c r="B1" s="224" t="s">
        <v>35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2:14" ht="18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6"/>
    </row>
    <row r="3" spans="2:14" ht="19.5" thickBot="1">
      <c r="B3" s="18" t="s">
        <v>52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6"/>
    </row>
    <row r="4" spans="2:14" ht="24" customHeight="1">
      <c r="B4" s="225" t="s">
        <v>5</v>
      </c>
      <c r="C4" s="226"/>
      <c r="D4" s="226"/>
      <c r="E4" s="227"/>
      <c r="F4" s="228" t="s">
        <v>4</v>
      </c>
      <c r="G4" s="227"/>
      <c r="H4" s="228" t="s">
        <v>3</v>
      </c>
      <c r="I4" s="227"/>
      <c r="J4" s="228"/>
      <c r="K4" s="226"/>
      <c r="L4" s="227"/>
      <c r="M4" s="228" t="s">
        <v>12</v>
      </c>
      <c r="N4" s="229"/>
    </row>
    <row r="5" spans="2:14" ht="18.95" customHeight="1">
      <c r="B5" s="215"/>
      <c r="C5" s="216"/>
      <c r="D5" s="216"/>
      <c r="E5" s="117"/>
      <c r="F5" s="116"/>
      <c r="G5" s="117"/>
      <c r="H5" s="55"/>
      <c r="I5" s="92" t="s">
        <v>2</v>
      </c>
      <c r="J5" s="118"/>
      <c r="K5" s="119"/>
      <c r="L5" s="120"/>
      <c r="M5" s="20">
        <f t="shared" ref="M5:M12" si="0">F5*H5</f>
        <v>0</v>
      </c>
      <c r="N5" s="21" t="s">
        <v>0</v>
      </c>
    </row>
    <row r="6" spans="2:14" ht="18.95" customHeight="1">
      <c r="B6" s="215"/>
      <c r="C6" s="216"/>
      <c r="D6" s="216"/>
      <c r="E6" s="117"/>
      <c r="F6" s="116"/>
      <c r="G6" s="117"/>
      <c r="H6" s="55"/>
      <c r="I6" s="92" t="s">
        <v>2</v>
      </c>
      <c r="J6" s="118"/>
      <c r="K6" s="119"/>
      <c r="L6" s="120"/>
      <c r="M6" s="20">
        <f t="shared" si="0"/>
        <v>0</v>
      </c>
      <c r="N6" s="21" t="s">
        <v>0</v>
      </c>
    </row>
    <row r="7" spans="2:14" ht="18.95" customHeight="1">
      <c r="B7" s="215"/>
      <c r="C7" s="216"/>
      <c r="D7" s="216"/>
      <c r="E7" s="117"/>
      <c r="F7" s="116"/>
      <c r="G7" s="117"/>
      <c r="H7" s="55"/>
      <c r="I7" s="92" t="s">
        <v>2</v>
      </c>
      <c r="J7" s="118"/>
      <c r="K7" s="119"/>
      <c r="L7" s="120"/>
      <c r="M7" s="20">
        <f t="shared" si="0"/>
        <v>0</v>
      </c>
      <c r="N7" s="21" t="s">
        <v>0</v>
      </c>
    </row>
    <row r="8" spans="2:14" ht="18.95" customHeight="1">
      <c r="B8" s="215"/>
      <c r="C8" s="216"/>
      <c r="D8" s="216"/>
      <c r="E8" s="117"/>
      <c r="F8" s="116"/>
      <c r="G8" s="117"/>
      <c r="H8" s="55"/>
      <c r="I8" s="92" t="s">
        <v>2</v>
      </c>
      <c r="J8" s="118"/>
      <c r="K8" s="119"/>
      <c r="L8" s="120"/>
      <c r="M8" s="20">
        <f t="shared" si="0"/>
        <v>0</v>
      </c>
      <c r="N8" s="21" t="s">
        <v>0</v>
      </c>
    </row>
    <row r="9" spans="2:14" ht="18.95" customHeight="1">
      <c r="B9" s="215"/>
      <c r="C9" s="216"/>
      <c r="D9" s="216"/>
      <c r="E9" s="117"/>
      <c r="F9" s="116"/>
      <c r="G9" s="117"/>
      <c r="H9" s="55"/>
      <c r="I9" s="92" t="s">
        <v>2</v>
      </c>
      <c r="J9" s="118"/>
      <c r="K9" s="119"/>
      <c r="L9" s="120"/>
      <c r="M9" s="20">
        <f t="shared" si="0"/>
        <v>0</v>
      </c>
      <c r="N9" s="21" t="s">
        <v>0</v>
      </c>
    </row>
    <row r="10" spans="2:14" ht="18.95" customHeight="1">
      <c r="B10" s="215"/>
      <c r="C10" s="216"/>
      <c r="D10" s="216"/>
      <c r="E10" s="117"/>
      <c r="F10" s="116"/>
      <c r="G10" s="117"/>
      <c r="H10" s="55"/>
      <c r="I10" s="92" t="s">
        <v>2</v>
      </c>
      <c r="J10" s="118"/>
      <c r="K10" s="119"/>
      <c r="L10" s="120"/>
      <c r="M10" s="20">
        <f t="shared" si="0"/>
        <v>0</v>
      </c>
      <c r="N10" s="21" t="s">
        <v>0</v>
      </c>
    </row>
    <row r="11" spans="2:14" ht="18.95" customHeight="1">
      <c r="B11" s="215"/>
      <c r="C11" s="216"/>
      <c r="D11" s="216"/>
      <c r="E11" s="117"/>
      <c r="F11" s="116"/>
      <c r="G11" s="117"/>
      <c r="H11" s="55"/>
      <c r="I11" s="92" t="s">
        <v>2</v>
      </c>
      <c r="J11" s="118"/>
      <c r="K11" s="119"/>
      <c r="L11" s="120"/>
      <c r="M11" s="20">
        <f t="shared" si="0"/>
        <v>0</v>
      </c>
      <c r="N11" s="21" t="s">
        <v>0</v>
      </c>
    </row>
    <row r="12" spans="2:14" ht="18.95" customHeight="1" thickBot="1">
      <c r="B12" s="217"/>
      <c r="C12" s="218"/>
      <c r="D12" s="218"/>
      <c r="E12" s="219"/>
      <c r="F12" s="220"/>
      <c r="G12" s="219"/>
      <c r="H12" s="55"/>
      <c r="I12" s="95" t="s">
        <v>2</v>
      </c>
      <c r="J12" s="221"/>
      <c r="K12" s="222"/>
      <c r="L12" s="223"/>
      <c r="M12" s="20">
        <f t="shared" si="0"/>
        <v>0</v>
      </c>
      <c r="N12" s="21" t="s">
        <v>0</v>
      </c>
    </row>
    <row r="13" spans="2:14" ht="23.25" customHeight="1" thickTop="1" thickBot="1">
      <c r="B13" s="140" t="s">
        <v>13</v>
      </c>
      <c r="C13" s="141"/>
      <c r="D13" s="141"/>
      <c r="E13" s="141"/>
      <c r="F13" s="141"/>
      <c r="G13" s="141"/>
      <c r="H13" s="141"/>
      <c r="I13" s="141"/>
      <c r="J13" s="141"/>
      <c r="K13" s="96"/>
      <c r="L13" s="96"/>
      <c r="M13" s="36">
        <f>SUM(M5:M12)</f>
        <v>0</v>
      </c>
      <c r="N13" s="22" t="s">
        <v>0</v>
      </c>
    </row>
    <row r="14" spans="2:14" ht="18.95" customHeight="1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2:14" ht="23.2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N15" s="14"/>
    </row>
    <row r="16" spans="2:14" s="10" customFormat="1" ht="18.95" customHeight="1" thickBot="1">
      <c r="B16" s="19" t="s">
        <v>53</v>
      </c>
      <c r="C16" s="13"/>
      <c r="D16" s="13"/>
      <c r="E16" s="13"/>
      <c r="F16" s="13"/>
      <c r="G16" s="13"/>
      <c r="H16" s="12"/>
      <c r="I16" s="11"/>
      <c r="J16" s="11"/>
      <c r="K16" s="24"/>
      <c r="L16" s="24"/>
      <c r="M16" s="23"/>
      <c r="N16" s="14"/>
    </row>
    <row r="17" spans="2:14" s="10" customFormat="1" ht="18.95" customHeight="1">
      <c r="B17" s="193" t="s">
        <v>25</v>
      </c>
      <c r="C17" s="195" t="s">
        <v>22</v>
      </c>
      <c r="D17" s="196"/>
      <c r="E17" s="199" t="s">
        <v>15</v>
      </c>
      <c r="F17" s="200"/>
      <c r="G17" s="203" t="s">
        <v>36</v>
      </c>
      <c r="H17" s="204"/>
      <c r="I17" s="205" t="s">
        <v>42</v>
      </c>
      <c r="J17" s="206"/>
      <c r="K17" s="205" t="s">
        <v>41</v>
      </c>
      <c r="L17" s="209"/>
      <c r="M17" s="211" t="s">
        <v>12</v>
      </c>
      <c r="N17" s="212"/>
    </row>
    <row r="18" spans="2:14" s="10" customFormat="1" ht="33" customHeight="1">
      <c r="B18" s="194"/>
      <c r="C18" s="197"/>
      <c r="D18" s="198"/>
      <c r="E18" s="201"/>
      <c r="F18" s="202"/>
      <c r="G18" s="76" t="s">
        <v>39</v>
      </c>
      <c r="H18" s="77" t="s">
        <v>40</v>
      </c>
      <c r="I18" s="207"/>
      <c r="J18" s="208"/>
      <c r="K18" s="207"/>
      <c r="L18" s="210"/>
      <c r="M18" s="213"/>
      <c r="N18" s="214"/>
    </row>
    <row r="19" spans="2:14" ht="18.95" customHeight="1">
      <c r="B19" s="35" t="s">
        <v>37</v>
      </c>
      <c r="C19" s="184">
        <v>220000</v>
      </c>
      <c r="D19" s="185"/>
      <c r="E19" s="184" t="s">
        <v>21</v>
      </c>
      <c r="F19" s="185"/>
      <c r="G19" s="78">
        <v>0.64</v>
      </c>
      <c r="H19" s="83">
        <v>0.36</v>
      </c>
      <c r="I19" s="67"/>
      <c r="J19" s="69" t="s">
        <v>9</v>
      </c>
      <c r="K19" s="89"/>
      <c r="L19" s="69" t="s">
        <v>43</v>
      </c>
      <c r="M19" s="34">
        <f>ROUNDDOWN(C19*G19*I19/3,0)+ROUNDDOWN(C19*H19*K19/3,0)</f>
        <v>0</v>
      </c>
      <c r="N19" s="33" t="s">
        <v>0</v>
      </c>
    </row>
    <row r="20" spans="2:14" ht="18.95" customHeight="1">
      <c r="B20" s="101" t="s">
        <v>50</v>
      </c>
      <c r="C20" s="188">
        <v>13000</v>
      </c>
      <c r="D20" s="189"/>
      <c r="E20" s="188" t="s">
        <v>49</v>
      </c>
      <c r="F20" s="189"/>
      <c r="G20" s="91"/>
      <c r="H20" s="91">
        <v>1</v>
      </c>
      <c r="I20" s="190" t="s">
        <v>48</v>
      </c>
      <c r="J20" s="191"/>
      <c r="K20" s="74"/>
      <c r="L20" s="69" t="s">
        <v>9</v>
      </c>
      <c r="M20" s="61">
        <f>ROUNDDOWN($C$20*H20*K20/3,0)</f>
        <v>0</v>
      </c>
      <c r="N20" s="62" t="s">
        <v>33</v>
      </c>
    </row>
    <row r="21" spans="2:14" ht="18.95" customHeight="1">
      <c r="B21" s="174" t="s">
        <v>11</v>
      </c>
      <c r="C21" s="176">
        <v>5000</v>
      </c>
      <c r="D21" s="177"/>
      <c r="E21" s="186" t="s">
        <v>23</v>
      </c>
      <c r="F21" s="187"/>
      <c r="G21" s="79">
        <v>0.19</v>
      </c>
      <c r="H21" s="84"/>
      <c r="I21" s="68"/>
      <c r="J21" s="70" t="s">
        <v>9</v>
      </c>
      <c r="K21" s="182" t="s">
        <v>44</v>
      </c>
      <c r="L21" s="183"/>
      <c r="M21" s="41">
        <f>ROUNDDOWN($C$21*G21*I21/3,0)</f>
        <v>0</v>
      </c>
      <c r="N21" s="42" t="s">
        <v>0</v>
      </c>
    </row>
    <row r="22" spans="2:14" ht="18.95" customHeight="1">
      <c r="B22" s="175"/>
      <c r="C22" s="178"/>
      <c r="D22" s="179"/>
      <c r="E22" s="170" t="s">
        <v>16</v>
      </c>
      <c r="F22" s="171"/>
      <c r="G22" s="80">
        <v>0.74</v>
      </c>
      <c r="H22" s="85"/>
      <c r="I22" s="66"/>
      <c r="J22" s="71" t="s">
        <v>9</v>
      </c>
      <c r="K22" s="156" t="s">
        <v>44</v>
      </c>
      <c r="L22" s="157"/>
      <c r="M22" s="43">
        <f>ROUNDDOWN($C$21*G22*I22/3,0)</f>
        <v>0</v>
      </c>
      <c r="N22" s="44" t="s">
        <v>0</v>
      </c>
    </row>
    <row r="23" spans="2:14" ht="18.95" customHeight="1">
      <c r="B23" s="175"/>
      <c r="C23" s="184"/>
      <c r="D23" s="185"/>
      <c r="E23" s="172" t="s">
        <v>10</v>
      </c>
      <c r="F23" s="173"/>
      <c r="G23" s="81">
        <v>7.0000000000000007E-2</v>
      </c>
      <c r="H23" s="86"/>
      <c r="I23" s="67"/>
      <c r="J23" s="69" t="s">
        <v>9</v>
      </c>
      <c r="K23" s="162" t="s">
        <v>44</v>
      </c>
      <c r="L23" s="163"/>
      <c r="M23" s="34">
        <f>ROUNDDOWN($C$21*G23*I23/3,0)</f>
        <v>0</v>
      </c>
      <c r="N23" s="33" t="s">
        <v>0</v>
      </c>
    </row>
    <row r="24" spans="2:14" ht="18.75" customHeight="1">
      <c r="B24" s="174" t="s">
        <v>38</v>
      </c>
      <c r="C24" s="176">
        <v>10000</v>
      </c>
      <c r="D24" s="177"/>
      <c r="E24" s="186" t="s">
        <v>16</v>
      </c>
      <c r="F24" s="187"/>
      <c r="G24" s="79">
        <v>0.54</v>
      </c>
      <c r="H24" s="84"/>
      <c r="I24" s="68"/>
      <c r="J24" s="70" t="s">
        <v>9</v>
      </c>
      <c r="K24" s="182" t="s">
        <v>44</v>
      </c>
      <c r="L24" s="183"/>
      <c r="M24" s="41">
        <f t="shared" ref="M24:M27" si="1">ROUNDDOWN($C$24*G24*I24/3,0)</f>
        <v>0</v>
      </c>
      <c r="N24" s="42" t="s">
        <v>0</v>
      </c>
    </row>
    <row r="25" spans="2:14" ht="18.95" customHeight="1">
      <c r="B25" s="175"/>
      <c r="C25" s="178"/>
      <c r="D25" s="179"/>
      <c r="E25" s="170" t="s">
        <v>17</v>
      </c>
      <c r="F25" s="171"/>
      <c r="G25" s="80">
        <v>0.04</v>
      </c>
      <c r="H25" s="85"/>
      <c r="I25" s="66"/>
      <c r="J25" s="71" t="s">
        <v>9</v>
      </c>
      <c r="K25" s="156" t="s">
        <v>44</v>
      </c>
      <c r="L25" s="157"/>
      <c r="M25" s="43">
        <f t="shared" si="1"/>
        <v>0</v>
      </c>
      <c r="N25" s="44" t="s">
        <v>0</v>
      </c>
    </row>
    <row r="26" spans="2:14" ht="18.95" customHeight="1">
      <c r="B26" s="175"/>
      <c r="C26" s="178"/>
      <c r="D26" s="179"/>
      <c r="E26" s="170" t="s">
        <v>18</v>
      </c>
      <c r="F26" s="171"/>
      <c r="G26" s="80">
        <v>0.04</v>
      </c>
      <c r="H26" s="85"/>
      <c r="I26" s="66"/>
      <c r="J26" s="71" t="s">
        <v>9</v>
      </c>
      <c r="K26" s="156" t="s">
        <v>44</v>
      </c>
      <c r="L26" s="157"/>
      <c r="M26" s="43">
        <f t="shared" si="1"/>
        <v>0</v>
      </c>
      <c r="N26" s="44" t="s">
        <v>0</v>
      </c>
    </row>
    <row r="27" spans="2:14" ht="18.95" customHeight="1">
      <c r="B27" s="175"/>
      <c r="C27" s="184"/>
      <c r="D27" s="185"/>
      <c r="E27" s="172" t="s">
        <v>24</v>
      </c>
      <c r="F27" s="173"/>
      <c r="G27" s="81">
        <v>0.38</v>
      </c>
      <c r="H27" s="86"/>
      <c r="I27" s="67"/>
      <c r="J27" s="69" t="s">
        <v>9</v>
      </c>
      <c r="K27" s="162" t="s">
        <v>44</v>
      </c>
      <c r="L27" s="163"/>
      <c r="M27" s="34">
        <f t="shared" si="1"/>
        <v>0</v>
      </c>
      <c r="N27" s="33" t="s">
        <v>0</v>
      </c>
    </row>
    <row r="28" spans="2:14" ht="18.95" customHeight="1">
      <c r="B28" s="174" t="s">
        <v>8</v>
      </c>
      <c r="C28" s="176">
        <v>70000</v>
      </c>
      <c r="D28" s="177"/>
      <c r="E28" s="180" t="s">
        <v>19</v>
      </c>
      <c r="F28" s="181"/>
      <c r="G28" s="79">
        <v>0.37</v>
      </c>
      <c r="H28" s="84"/>
      <c r="I28" s="68"/>
      <c r="J28" s="70" t="s">
        <v>7</v>
      </c>
      <c r="K28" s="182" t="s">
        <v>44</v>
      </c>
      <c r="L28" s="183"/>
      <c r="M28" s="41">
        <f>ROUNDDOWN($C$28*G28*I28,0)</f>
        <v>0</v>
      </c>
      <c r="N28" s="42" t="s">
        <v>0</v>
      </c>
    </row>
    <row r="29" spans="2:14" ht="18.95" customHeight="1">
      <c r="B29" s="175"/>
      <c r="C29" s="178"/>
      <c r="D29" s="179"/>
      <c r="E29" s="158" t="s">
        <v>20</v>
      </c>
      <c r="F29" s="159"/>
      <c r="G29" s="80">
        <v>0.27</v>
      </c>
      <c r="H29" s="85"/>
      <c r="I29" s="66"/>
      <c r="J29" s="71" t="s">
        <v>7</v>
      </c>
      <c r="K29" s="156" t="s">
        <v>44</v>
      </c>
      <c r="L29" s="157"/>
      <c r="M29" s="43">
        <f>ROUNDDOWN($C$28*G29*I29,0)</f>
        <v>0</v>
      </c>
      <c r="N29" s="44" t="s">
        <v>0</v>
      </c>
    </row>
    <row r="30" spans="2:14" ht="18.95" customHeight="1">
      <c r="B30" s="175"/>
      <c r="C30" s="178"/>
      <c r="D30" s="179"/>
      <c r="E30" s="158" t="s">
        <v>60</v>
      </c>
      <c r="F30" s="159"/>
      <c r="G30" s="80">
        <v>0.21</v>
      </c>
      <c r="H30" s="85"/>
      <c r="I30" s="66"/>
      <c r="J30" s="71" t="s">
        <v>7</v>
      </c>
      <c r="K30" s="156" t="s">
        <v>44</v>
      </c>
      <c r="L30" s="157"/>
      <c r="M30" s="43">
        <f>ROUNDDOWN($C$28*G30*I30,0)</f>
        <v>0</v>
      </c>
      <c r="N30" s="44" t="s">
        <v>0</v>
      </c>
    </row>
    <row r="31" spans="2:14" ht="18.75" customHeight="1">
      <c r="B31" s="175"/>
      <c r="C31" s="178"/>
      <c r="D31" s="179"/>
      <c r="E31" s="160" t="s">
        <v>14</v>
      </c>
      <c r="F31" s="161"/>
      <c r="G31" s="81">
        <v>0.15</v>
      </c>
      <c r="H31" s="86"/>
      <c r="I31" s="74"/>
      <c r="J31" s="75" t="s">
        <v>7</v>
      </c>
      <c r="K31" s="162" t="s">
        <v>44</v>
      </c>
      <c r="L31" s="163"/>
      <c r="M31" s="61">
        <f>ROUNDDOWN($C$28*G31*I31,0)</f>
        <v>0</v>
      </c>
      <c r="N31" s="62" t="s">
        <v>0</v>
      </c>
    </row>
    <row r="32" spans="2:14" ht="18.95" customHeight="1" thickBot="1">
      <c r="B32" s="63" t="s">
        <v>31</v>
      </c>
      <c r="C32" s="164">
        <v>10</v>
      </c>
      <c r="D32" s="165"/>
      <c r="E32" s="166" t="s">
        <v>34</v>
      </c>
      <c r="F32" s="167"/>
      <c r="G32" s="82">
        <v>1</v>
      </c>
      <c r="H32" s="87"/>
      <c r="I32" s="73"/>
      <c r="J32" s="72" t="s">
        <v>32</v>
      </c>
      <c r="K32" s="168" t="s">
        <v>44</v>
      </c>
      <c r="L32" s="169"/>
      <c r="M32" s="64">
        <f>ROUNDDOWN($C$32*G32*I32,0)</f>
        <v>0</v>
      </c>
      <c r="N32" s="65" t="s">
        <v>33</v>
      </c>
    </row>
    <row r="33" spans="2:14" ht="24" customHeight="1" thickTop="1" thickBot="1">
      <c r="B33" s="140" t="s">
        <v>6</v>
      </c>
      <c r="C33" s="141"/>
      <c r="D33" s="141"/>
      <c r="E33" s="141"/>
      <c r="F33" s="141"/>
      <c r="G33" s="141"/>
      <c r="H33" s="141"/>
      <c r="I33" s="141"/>
      <c r="J33" s="141"/>
      <c r="K33" s="142"/>
      <c r="L33" s="143"/>
      <c r="M33" s="36">
        <f>SUM(M19:M32)</f>
        <v>0</v>
      </c>
      <c r="N33" s="22" t="s">
        <v>0</v>
      </c>
    </row>
    <row r="34" spans="2:14" ht="15.75" customHeight="1">
      <c r="B34" s="15" t="s">
        <v>51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23"/>
      <c r="N34" s="14"/>
    </row>
    <row r="35" spans="2:14" ht="28.5" customHeight="1">
      <c r="B35" s="144" t="s">
        <v>58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2:14" ht="13.5" customHeight="1" thickBot="1">
      <c r="M36" s="25"/>
      <c r="N36" s="25"/>
    </row>
    <row r="37" spans="2:14" ht="24" customHeight="1" thickBot="1">
      <c r="B37" s="145" t="s">
        <v>27</v>
      </c>
      <c r="C37" s="146"/>
      <c r="D37" s="146"/>
      <c r="E37" s="146"/>
      <c r="F37" s="146"/>
      <c r="G37" s="146"/>
      <c r="H37" s="146"/>
      <c r="I37" s="146"/>
      <c r="J37" s="147"/>
      <c r="K37" s="93"/>
      <c r="L37" s="93"/>
      <c r="M37" s="37">
        <f>SUM(M13,M33)</f>
        <v>0</v>
      </c>
      <c r="N37" s="26" t="s">
        <v>0</v>
      </c>
    </row>
    <row r="38" spans="2:14" ht="19.5" customHeight="1" thickBot="1">
      <c r="B38" s="3"/>
      <c r="C38" s="4"/>
      <c r="D38" s="4"/>
      <c r="E38" s="4"/>
      <c r="F38" s="4"/>
      <c r="G38" s="4"/>
      <c r="H38" s="4"/>
      <c r="I38" s="3"/>
      <c r="M38" s="25"/>
      <c r="N38" s="25"/>
    </row>
    <row r="39" spans="2:14" ht="24" customHeight="1" thickBot="1">
      <c r="B39" s="145" t="s">
        <v>28</v>
      </c>
      <c r="C39" s="146"/>
      <c r="D39" s="146"/>
      <c r="E39" s="146"/>
      <c r="F39" s="146"/>
      <c r="G39" s="146"/>
      <c r="H39" s="146"/>
      <c r="I39" s="146"/>
      <c r="J39" s="147"/>
      <c r="K39" s="93"/>
      <c r="L39" s="93"/>
      <c r="M39" s="39">
        <f>M37*36</f>
        <v>0</v>
      </c>
      <c r="N39" s="26" t="s">
        <v>0</v>
      </c>
    </row>
    <row r="40" spans="2:14" ht="20.25" customHeight="1">
      <c r="B40" s="8"/>
      <c r="C40" s="7"/>
      <c r="D40" s="7"/>
      <c r="E40" s="7"/>
      <c r="F40" s="7"/>
      <c r="G40" s="7"/>
      <c r="H40" s="7"/>
      <c r="I40" s="7"/>
      <c r="J40" s="6"/>
      <c r="K40" s="6"/>
      <c r="L40" s="6"/>
      <c r="M40" s="27"/>
      <c r="N40" s="14"/>
    </row>
    <row r="41" spans="2:14" ht="20.25" customHeight="1">
      <c r="B41" s="8"/>
      <c r="C41" s="7"/>
      <c r="D41" s="7"/>
      <c r="E41" s="7"/>
      <c r="F41" s="7"/>
      <c r="G41" s="7"/>
      <c r="H41" s="7"/>
      <c r="I41" s="7"/>
      <c r="J41" s="6"/>
      <c r="K41" s="6"/>
      <c r="L41" s="6"/>
      <c r="M41" s="27"/>
      <c r="N41" s="14"/>
    </row>
    <row r="42" spans="2:14" ht="17.25" customHeight="1" thickBot="1">
      <c r="B42" s="19" t="s">
        <v>54</v>
      </c>
      <c r="C42" s="4"/>
      <c r="D42" s="4"/>
      <c r="E42" s="4"/>
      <c r="F42" s="4"/>
      <c r="G42" s="4"/>
      <c r="H42" s="4"/>
      <c r="I42" s="3"/>
      <c r="M42" s="25"/>
      <c r="N42" s="25"/>
    </row>
    <row r="43" spans="2:14" ht="24" customHeight="1" thickBot="1">
      <c r="B43" s="148" t="s">
        <v>5</v>
      </c>
      <c r="C43" s="149"/>
      <c r="D43" s="149"/>
      <c r="E43" s="150"/>
      <c r="F43" s="151" t="s">
        <v>4</v>
      </c>
      <c r="G43" s="150"/>
      <c r="H43" s="151" t="s">
        <v>3</v>
      </c>
      <c r="I43" s="150"/>
      <c r="J43" s="152"/>
      <c r="K43" s="153"/>
      <c r="L43" s="154"/>
      <c r="M43" s="151" t="s">
        <v>26</v>
      </c>
      <c r="N43" s="155"/>
    </row>
    <row r="44" spans="2:14" ht="24" customHeight="1">
      <c r="B44" s="128" t="s">
        <v>56</v>
      </c>
      <c r="C44" s="129"/>
      <c r="D44" s="129"/>
      <c r="E44" s="130"/>
      <c r="F44" s="131">
        <v>6</v>
      </c>
      <c r="G44" s="132"/>
      <c r="H44" s="49"/>
      <c r="I44" s="97" t="s">
        <v>2</v>
      </c>
      <c r="J44" s="133"/>
      <c r="K44" s="129"/>
      <c r="L44" s="130"/>
      <c r="M44" s="50">
        <f>F44*H44</f>
        <v>0</v>
      </c>
      <c r="N44" s="51" t="s">
        <v>0</v>
      </c>
    </row>
    <row r="45" spans="2:14" ht="24" customHeight="1">
      <c r="B45" s="134" t="s">
        <v>57</v>
      </c>
      <c r="C45" s="135"/>
      <c r="D45" s="135"/>
      <c r="E45" s="136"/>
      <c r="F45" s="137">
        <v>6</v>
      </c>
      <c r="G45" s="138"/>
      <c r="H45" s="45"/>
      <c r="I45" s="95" t="s">
        <v>2</v>
      </c>
      <c r="J45" s="139"/>
      <c r="K45" s="135"/>
      <c r="L45" s="136"/>
      <c r="M45" s="48">
        <f t="shared" ref="M45:M47" si="2">F45*H45</f>
        <v>0</v>
      </c>
      <c r="N45" s="32" t="s">
        <v>0</v>
      </c>
    </row>
    <row r="46" spans="2:14" ht="24" customHeight="1">
      <c r="B46" s="113"/>
      <c r="C46" s="114"/>
      <c r="D46" s="114"/>
      <c r="E46" s="115"/>
      <c r="F46" s="116"/>
      <c r="G46" s="117"/>
      <c r="H46" s="90"/>
      <c r="I46" s="92" t="s">
        <v>2</v>
      </c>
      <c r="J46" s="118"/>
      <c r="K46" s="119"/>
      <c r="L46" s="120"/>
      <c r="M46" s="20">
        <f t="shared" si="2"/>
        <v>0</v>
      </c>
      <c r="N46" s="21" t="s">
        <v>0</v>
      </c>
    </row>
    <row r="47" spans="2:14" ht="24" customHeight="1" thickBot="1">
      <c r="B47" s="52"/>
      <c r="C47" s="53"/>
      <c r="D47" s="53"/>
      <c r="E47" s="54"/>
      <c r="F47" s="121"/>
      <c r="G47" s="122"/>
      <c r="H47" s="45"/>
      <c r="I47" s="95" t="s">
        <v>2</v>
      </c>
      <c r="J47" s="123"/>
      <c r="K47" s="124"/>
      <c r="L47" s="125"/>
      <c r="M47" s="48">
        <f t="shared" si="2"/>
        <v>0</v>
      </c>
      <c r="N47" s="32" t="s">
        <v>0</v>
      </c>
    </row>
    <row r="48" spans="2:14" ht="24" customHeight="1" thickBot="1">
      <c r="B48" s="126" t="s">
        <v>1</v>
      </c>
      <c r="C48" s="127"/>
      <c r="D48" s="127"/>
      <c r="E48" s="127"/>
      <c r="F48" s="127"/>
      <c r="G48" s="127"/>
      <c r="H48" s="127"/>
      <c r="I48" s="127"/>
      <c r="J48" s="127"/>
      <c r="K48" s="100"/>
      <c r="L48" s="100"/>
      <c r="M48" s="59">
        <f>SUM(M44:M47)</f>
        <v>0</v>
      </c>
      <c r="N48" s="60" t="s">
        <v>0</v>
      </c>
    </row>
    <row r="49" spans="2:16" ht="31.5" customHeight="1" thickTop="1" thickBot="1">
      <c r="B49" s="102" t="s">
        <v>29</v>
      </c>
      <c r="C49" s="103"/>
      <c r="D49" s="103"/>
      <c r="E49" s="103"/>
      <c r="F49" s="103"/>
      <c r="G49" s="103"/>
      <c r="H49" s="103"/>
      <c r="I49" s="103"/>
      <c r="J49" s="103"/>
      <c r="K49" s="94"/>
      <c r="L49" s="94"/>
      <c r="M49" s="40">
        <f>M48*36</f>
        <v>0</v>
      </c>
      <c r="N49" s="22" t="s">
        <v>0</v>
      </c>
    </row>
    <row r="50" spans="2:16" ht="25.5" customHeight="1">
      <c r="B50" s="28"/>
      <c r="C50" s="29"/>
      <c r="D50" s="29"/>
      <c r="E50" s="29"/>
      <c r="F50" s="29"/>
      <c r="G50" s="29"/>
      <c r="H50" s="29"/>
      <c r="I50" s="28"/>
      <c r="J50" s="25"/>
      <c r="K50" s="25"/>
      <c r="L50" s="25"/>
      <c r="M50" s="25"/>
      <c r="N50" s="25"/>
    </row>
    <row r="51" spans="2:16" ht="23.25" customHeight="1" thickBot="1">
      <c r="B51" s="19" t="s">
        <v>55</v>
      </c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27"/>
      <c r="N51" s="14"/>
      <c r="P51" s="5"/>
    </row>
    <row r="52" spans="2:16" ht="31.5" customHeight="1" thickBot="1">
      <c r="B52" s="104" t="s">
        <v>45</v>
      </c>
      <c r="C52" s="105"/>
      <c r="D52" s="105"/>
      <c r="E52" s="105"/>
      <c r="F52" s="105"/>
      <c r="G52" s="105"/>
      <c r="H52" s="105"/>
      <c r="I52" s="105"/>
      <c r="J52" s="106"/>
      <c r="K52" s="98"/>
      <c r="L52" s="98"/>
      <c r="M52" s="46"/>
      <c r="N52" s="26" t="s">
        <v>0</v>
      </c>
      <c r="P52" s="5"/>
    </row>
    <row r="53" spans="2:16" ht="31.5" customHeight="1">
      <c r="B53" s="24"/>
      <c r="C53" s="56"/>
      <c r="D53" s="56"/>
      <c r="E53" s="56"/>
      <c r="F53" s="56"/>
      <c r="G53" s="56"/>
      <c r="H53" s="56"/>
      <c r="I53" s="56"/>
      <c r="J53" s="57"/>
      <c r="K53" s="57"/>
      <c r="L53" s="57"/>
      <c r="M53" s="58"/>
      <c r="N53" s="14"/>
      <c r="P53" s="5"/>
    </row>
    <row r="54" spans="2:16" ht="24.75" customHeight="1" thickBot="1">
      <c r="B54" s="19" t="s">
        <v>46</v>
      </c>
      <c r="C54" s="29"/>
      <c r="D54" s="29"/>
      <c r="E54" s="29"/>
      <c r="F54" s="29"/>
      <c r="G54" s="29"/>
      <c r="H54" s="29"/>
      <c r="I54" s="28"/>
      <c r="J54" s="25"/>
      <c r="K54" s="25"/>
      <c r="L54" s="25"/>
      <c r="M54" s="25"/>
      <c r="N54" s="25"/>
    </row>
    <row r="55" spans="2:16" ht="30.75" customHeight="1" thickBot="1">
      <c r="B55" s="104" t="s">
        <v>30</v>
      </c>
      <c r="C55" s="107"/>
      <c r="D55" s="107"/>
      <c r="E55" s="107"/>
      <c r="F55" s="107"/>
      <c r="G55" s="107"/>
      <c r="H55" s="107"/>
      <c r="I55" s="107"/>
      <c r="J55" s="108"/>
      <c r="K55" s="99"/>
      <c r="L55" s="99"/>
      <c r="M55" s="38">
        <f>SUM(M39,M49,M52)</f>
        <v>0</v>
      </c>
      <c r="N55" s="26" t="s">
        <v>0</v>
      </c>
    </row>
    <row r="58" spans="2:16" ht="21" customHeight="1" thickBot="1">
      <c r="B58" s="109" t="s">
        <v>47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2:16" ht="30.75" customHeight="1" thickBot="1">
      <c r="B59" s="110" t="s">
        <v>59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88">
        <f>M55/3</f>
        <v>0</v>
      </c>
      <c r="N59" s="26" t="s">
        <v>0</v>
      </c>
    </row>
  </sheetData>
  <mergeCells count="102">
    <mergeCell ref="B1:N1"/>
    <mergeCell ref="B4:E4"/>
    <mergeCell ref="F4:G4"/>
    <mergeCell ref="H4:I4"/>
    <mergeCell ref="J4:L4"/>
    <mergeCell ref="M4:N4"/>
    <mergeCell ref="B7:E7"/>
    <mergeCell ref="F7:G7"/>
    <mergeCell ref="J7:L7"/>
    <mergeCell ref="B8:E8"/>
    <mergeCell ref="F8:G8"/>
    <mergeCell ref="J8:L8"/>
    <mergeCell ref="B5:E5"/>
    <mergeCell ref="F5:G5"/>
    <mergeCell ref="J5:L5"/>
    <mergeCell ref="B6:E6"/>
    <mergeCell ref="F6:G6"/>
    <mergeCell ref="J6:L6"/>
    <mergeCell ref="B11:E11"/>
    <mergeCell ref="F11:G11"/>
    <mergeCell ref="J11:L11"/>
    <mergeCell ref="B12:E12"/>
    <mergeCell ref="F12:G12"/>
    <mergeCell ref="J12:L12"/>
    <mergeCell ref="B9:E9"/>
    <mergeCell ref="F9:G9"/>
    <mergeCell ref="J9:L9"/>
    <mergeCell ref="B10:E10"/>
    <mergeCell ref="F10:G10"/>
    <mergeCell ref="J10:L10"/>
    <mergeCell ref="C19:D19"/>
    <mergeCell ref="E19:F19"/>
    <mergeCell ref="C20:D20"/>
    <mergeCell ref="E20:F20"/>
    <mergeCell ref="I20:J20"/>
    <mergeCell ref="B21:B23"/>
    <mergeCell ref="C21:D23"/>
    <mergeCell ref="E21:F21"/>
    <mergeCell ref="B13:J13"/>
    <mergeCell ref="B14:N14"/>
    <mergeCell ref="B17:B18"/>
    <mergeCell ref="C17:D18"/>
    <mergeCell ref="E17:F18"/>
    <mergeCell ref="G17:H17"/>
    <mergeCell ref="I17:J18"/>
    <mergeCell ref="K17:L18"/>
    <mergeCell ref="M17:N18"/>
    <mergeCell ref="B28:B31"/>
    <mergeCell ref="C28:D31"/>
    <mergeCell ref="E28:F28"/>
    <mergeCell ref="K28:L28"/>
    <mergeCell ref="E29:F29"/>
    <mergeCell ref="K21:L21"/>
    <mergeCell ref="E22:F22"/>
    <mergeCell ref="K22:L22"/>
    <mergeCell ref="E23:F23"/>
    <mergeCell ref="K23:L23"/>
    <mergeCell ref="B24:B27"/>
    <mergeCell ref="C24:D27"/>
    <mergeCell ref="E24:F24"/>
    <mergeCell ref="K24:L24"/>
    <mergeCell ref="E25:F25"/>
    <mergeCell ref="K29:L29"/>
    <mergeCell ref="E30:F30"/>
    <mergeCell ref="K30:L30"/>
    <mergeCell ref="E31:F31"/>
    <mergeCell ref="K31:L31"/>
    <mergeCell ref="C32:D32"/>
    <mergeCell ref="E32:F32"/>
    <mergeCell ref="K32:L32"/>
    <mergeCell ref="K25:L25"/>
    <mergeCell ref="E26:F26"/>
    <mergeCell ref="K26:L26"/>
    <mergeCell ref="E27:F27"/>
    <mergeCell ref="K27:L27"/>
    <mergeCell ref="B44:E44"/>
    <mergeCell ref="F44:G44"/>
    <mergeCell ref="J44:L44"/>
    <mergeCell ref="B45:E45"/>
    <mergeCell ref="F45:G45"/>
    <mergeCell ref="J45:L45"/>
    <mergeCell ref="B33:J33"/>
    <mergeCell ref="K33:L33"/>
    <mergeCell ref="B35:N35"/>
    <mergeCell ref="B37:J37"/>
    <mergeCell ref="B39:J39"/>
    <mergeCell ref="B43:E43"/>
    <mergeCell ref="F43:G43"/>
    <mergeCell ref="H43:I43"/>
    <mergeCell ref="J43:L43"/>
    <mergeCell ref="M43:N43"/>
    <mergeCell ref="B49:J49"/>
    <mergeCell ref="B52:J52"/>
    <mergeCell ref="B55:J55"/>
    <mergeCell ref="B58:N58"/>
    <mergeCell ref="B59:L59"/>
    <mergeCell ref="B46:E46"/>
    <mergeCell ref="F46:G46"/>
    <mergeCell ref="J46:L46"/>
    <mergeCell ref="F47:G47"/>
    <mergeCell ref="J47:L47"/>
    <mergeCell ref="B48:J48"/>
  </mergeCells>
  <phoneticPr fontId="1"/>
  <printOptions horizontalCentered="1"/>
  <pageMargins left="0.43307086614173229" right="0.19685039370078741" top="0.59055118110236227" bottom="0.59055118110236227" header="0.51181102362204722" footer="0.51181102362204722"/>
  <pageSetup paperSize="9" scale="66" orientation="portrait" cellComments="asDisplayed" copies="2" r:id="rId1"/>
  <headerFooter alignWithMargins="0"/>
  <rowBreaks count="1" manualBreakCount="1">
    <brk id="5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別紙明細（入札用） </vt:lpstr>
      <vt:lpstr>'別紙明細（入札用）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沢畑　貴朗</cp:lastModifiedBy>
  <cp:lastPrinted>2022-01-13T04:28:46Z</cp:lastPrinted>
  <dcterms:created xsi:type="dcterms:W3CDTF">2012-03-06T07:36:15Z</dcterms:created>
  <dcterms:modified xsi:type="dcterms:W3CDTF">2022-01-13T04:28:57Z</dcterms:modified>
</cp:coreProperties>
</file>