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665" yWindow="15" windowWidth="7650" windowHeight="9495" activeTab="8"/>
  </bookViews>
  <sheets>
    <sheet name="141" sheetId="20" r:id="rId1"/>
    <sheet name="142-1" sheetId="17" r:id="rId2"/>
    <sheet name="142-2" sheetId="18" r:id="rId3"/>
    <sheet name="142-3" sheetId="19" r:id="rId4"/>
    <sheet name="143" sheetId="16" r:id="rId5"/>
    <sheet name="144" sheetId="15" r:id="rId6"/>
    <sheet name="145" sheetId="14" r:id="rId7"/>
    <sheet name="146" sheetId="13" r:id="rId8"/>
    <sheet name="147" sheetId="12" r:id="rId9"/>
    <sheet name="148" sheetId="11" r:id="rId10"/>
    <sheet name="149" sheetId="10" r:id="rId11"/>
    <sheet name="150" sheetId="9" r:id="rId12"/>
    <sheet name="151" sheetId="8" r:id="rId13"/>
    <sheet name="152" sheetId="7" r:id="rId14"/>
    <sheet name="153" sheetId="6" r:id="rId15"/>
    <sheet name="154-1" sheetId="4" r:id="rId16"/>
    <sheet name="154-2" sheetId="5" r:id="rId17"/>
    <sheet name="155-1" sheetId="1" r:id="rId18"/>
    <sheet name="155-2" sheetId="3" r:id="rId19"/>
  </sheets>
  <definedNames>
    <definedName name="_xlnm.Print_Area" localSheetId="12">'151'!$A$1:$I$47</definedName>
  </definedNames>
  <calcPr calcId="145621"/>
</workbook>
</file>

<file path=xl/calcChain.xml><?xml version="1.0" encoding="utf-8"?>
<calcChain xmlns="http://schemas.openxmlformats.org/spreadsheetml/2006/main">
  <c r="R14" i="16" l="1"/>
  <c r="Q14" i="16"/>
  <c r="P14" i="16"/>
  <c r="O14" i="16"/>
  <c r="N14" i="16"/>
  <c r="M14" i="16"/>
  <c r="L14" i="16"/>
  <c r="K14" i="16"/>
  <c r="J14" i="16"/>
  <c r="I14" i="16"/>
  <c r="H14" i="16"/>
  <c r="G14" i="16"/>
  <c r="F14" i="16"/>
  <c r="F20" i="15" l="1"/>
  <c r="F19" i="15"/>
  <c r="F18" i="15"/>
  <c r="F17" i="15"/>
  <c r="F16" i="15"/>
  <c r="F15" i="15"/>
  <c r="AM13" i="9" l="1"/>
  <c r="AL13" i="9"/>
  <c r="U13" i="9"/>
  <c r="T13" i="9"/>
  <c r="D13" i="9" s="1"/>
  <c r="E13" i="9"/>
  <c r="N24" i="1" l="1"/>
  <c r="O24" i="1"/>
  <c r="P19" i="3"/>
  <c r="P18" i="3"/>
  <c r="P17" i="3"/>
  <c r="P16" i="3"/>
  <c r="P15" i="3"/>
  <c r="P14" i="3"/>
  <c r="P13" i="3"/>
</calcChain>
</file>

<file path=xl/sharedStrings.xml><?xml version="1.0" encoding="utf-8"?>
<sst xmlns="http://schemas.openxmlformats.org/spreadsheetml/2006/main" count="925" uniqueCount="428">
  <si>
    <t>ⅩⅢ　 労　働　・　社　会　保　障</t>
    <rPh sb="4" eb="5">
      <t>ロウ</t>
    </rPh>
    <rPh sb="6" eb="7">
      <t>ハタラキ</t>
    </rPh>
    <rPh sb="10" eb="11">
      <t>シャ</t>
    </rPh>
    <rPh sb="12" eb="13">
      <t>カイ</t>
    </rPh>
    <rPh sb="14" eb="15">
      <t>ホ</t>
    </rPh>
    <rPh sb="16" eb="17">
      <t>サワ</t>
    </rPh>
    <phoneticPr fontId="2"/>
  </si>
  <si>
    <t>保護世帯</t>
    <phoneticPr fontId="2"/>
  </si>
  <si>
    <t>保護人員</t>
    <phoneticPr fontId="2"/>
  </si>
  <si>
    <t>施設事務費</t>
    <phoneticPr fontId="2"/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</si>
  <si>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</si>
  <si>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</si>
  <si>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</si>
  <si>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</si>
  <si>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</si>
  <si>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</si>
  <si>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</si>
  <si>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</si>
  <si>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(2)　扶　助　別　保　護　費</t>
  </si>
  <si>
    <t>総　　額</t>
  </si>
  <si>
    <t>(1)　保 護 世 帯 数 及 び 扶 助 別 人 員</t>
    <rPh sb="14" eb="15">
      <t>オヨ</t>
    </rPh>
    <phoneticPr fontId="2"/>
  </si>
  <si>
    <t>扶　助　別　保　護　費</t>
    <phoneticPr fontId="2"/>
  </si>
  <si>
    <t>中   央   区</t>
    <phoneticPr fontId="2"/>
  </si>
  <si>
    <t>花 見  川 区</t>
    <phoneticPr fontId="2"/>
  </si>
  <si>
    <t>若   葉   区</t>
    <phoneticPr fontId="2"/>
  </si>
  <si>
    <t>緑        区</t>
    <phoneticPr fontId="2"/>
  </si>
  <si>
    <t>美   浜   区</t>
    <phoneticPr fontId="2"/>
  </si>
  <si>
    <t>年度</t>
    <rPh sb="0" eb="2">
      <t>ネンド</t>
    </rPh>
    <phoneticPr fontId="2"/>
  </si>
  <si>
    <t>（単位　千円）</t>
    <phoneticPr fontId="2"/>
  </si>
  <si>
    <t>扶　助　別　人　員</t>
    <phoneticPr fontId="2"/>
  </si>
  <si>
    <t>施設事務費
件数</t>
    <rPh sb="6" eb="8">
      <t>ケンスウ</t>
    </rPh>
    <phoneticPr fontId="2"/>
  </si>
  <si>
    <t>平成</t>
  </si>
  <si>
    <t>区　分</t>
    <rPh sb="0" eb="1">
      <t>ク</t>
    </rPh>
    <rPh sb="2" eb="3">
      <t>ブン</t>
    </rPh>
    <phoneticPr fontId="2"/>
  </si>
  <si>
    <t>就労自立
給付金</t>
    <rPh sb="0" eb="2">
      <t>シュウロウ</t>
    </rPh>
    <rPh sb="2" eb="4">
      <t>ジリツ</t>
    </rPh>
    <rPh sb="5" eb="8">
      <t>キュウフキン</t>
    </rPh>
    <phoneticPr fontId="2"/>
  </si>
  <si>
    <t>中   央   区</t>
    <phoneticPr fontId="2"/>
  </si>
  <si>
    <t>花 見  川 区</t>
    <phoneticPr fontId="2"/>
  </si>
  <si>
    <t>稲   毛   区</t>
    <phoneticPr fontId="2"/>
  </si>
  <si>
    <t>若   葉   区</t>
    <phoneticPr fontId="2"/>
  </si>
  <si>
    <t>緑        区</t>
    <phoneticPr fontId="2"/>
  </si>
  <si>
    <t>美   浜   区</t>
    <phoneticPr fontId="2"/>
  </si>
  <si>
    <t>就労自立給付
件数</t>
    <rPh sb="0" eb="2">
      <t>シュウロウ</t>
    </rPh>
    <rPh sb="2" eb="4">
      <t>ジリツ</t>
    </rPh>
    <rPh sb="4" eb="6">
      <t>キュウフ</t>
    </rPh>
    <rPh sb="7" eb="9">
      <t>ケンスウ</t>
    </rPh>
    <phoneticPr fontId="2"/>
  </si>
  <si>
    <t>－</t>
  </si>
  <si>
    <t>稲   毛   区</t>
    <phoneticPr fontId="2"/>
  </si>
  <si>
    <t>（注） 1) 保護世帯、保護人員は月平均、扶助別人員は延数である。</t>
    <phoneticPr fontId="2"/>
  </si>
  <si>
    <t xml:space="preserve">       2) 就労自立給付金は平成26年度より制度開始。</t>
    <rPh sb="10" eb="12">
      <t>シュウロウ</t>
    </rPh>
    <rPh sb="12" eb="14">
      <t>ジリツ</t>
    </rPh>
    <rPh sb="14" eb="17">
      <t>キュウフキン</t>
    </rPh>
    <rPh sb="18" eb="20">
      <t>ヘイセイ</t>
    </rPh>
    <rPh sb="22" eb="24">
      <t>ネンド</t>
    </rPh>
    <rPh sb="26" eb="28">
      <t>セイド</t>
    </rPh>
    <rPh sb="28" eb="30">
      <t>カイシ</t>
    </rPh>
    <phoneticPr fontId="2"/>
  </si>
  <si>
    <t>（注） 1) 介護扶助欄には、各区の支出のほか一括して国保団体連合会へ支出している金額が
　　　　  含まれているため、総額と内訳の合計とが一致しない。</t>
    <phoneticPr fontId="2"/>
  </si>
  <si>
    <t xml:space="preserve">       2) 医療扶助欄には、各区の支出のほか一括して支払基金へ支出している金額が含まれ
　　　　　ているため、総額と内訳の合計とが一致しない。</t>
    <phoneticPr fontId="2"/>
  </si>
  <si>
    <t>155  生　活　保　護</t>
    <rPh sb="5" eb="6">
      <t>ショウ</t>
    </rPh>
    <rPh sb="7" eb="8">
      <t>カツ</t>
    </rPh>
    <rPh sb="9" eb="10">
      <t>ホ</t>
    </rPh>
    <rPh sb="11" eb="12">
      <t>ユズル</t>
    </rPh>
    <phoneticPr fontId="2"/>
  </si>
  <si>
    <t>　　資　料　　保 護 課</t>
    <rPh sb="7" eb="8">
      <t>タモツ</t>
    </rPh>
    <rPh sb="9" eb="10">
      <t>マモル</t>
    </rPh>
    <rPh sb="11" eb="12">
      <t>カ</t>
    </rPh>
    <phoneticPr fontId="2"/>
  </si>
  <si>
    <t>154  募　金　状　況</t>
    <rPh sb="5" eb="6">
      <t>ツノル</t>
    </rPh>
    <rPh sb="7" eb="8">
      <t>カネ</t>
    </rPh>
    <rPh sb="9" eb="10">
      <t>ジョウ</t>
    </rPh>
    <rPh sb="11" eb="12">
      <t>キョウ</t>
    </rPh>
    <phoneticPr fontId="2"/>
  </si>
  <si>
    <t>(1)　赤　い　羽　根　共　同　募　金</t>
    <rPh sb="4" eb="5">
      <t>アカ</t>
    </rPh>
    <rPh sb="8" eb="9">
      <t>ハネ</t>
    </rPh>
    <rPh sb="10" eb="11">
      <t>ネ</t>
    </rPh>
    <rPh sb="12" eb="13">
      <t>トモ</t>
    </rPh>
    <rPh sb="14" eb="15">
      <t>ドウ</t>
    </rPh>
    <rPh sb="16" eb="17">
      <t>ツノル</t>
    </rPh>
    <rPh sb="18" eb="19">
      <t>カネ</t>
    </rPh>
    <phoneticPr fontId="2"/>
  </si>
  <si>
    <t>（単位　千円）</t>
  </si>
  <si>
    <t>区　　　　　分</t>
  </si>
  <si>
    <t>平成26年度</t>
  </si>
  <si>
    <t>平成27年度</t>
  </si>
  <si>
    <t>平成28年度</t>
    <phoneticPr fontId="2"/>
  </si>
  <si>
    <t>目　標　額</t>
    <phoneticPr fontId="2"/>
  </si>
  <si>
    <t>実　績　額</t>
    <phoneticPr fontId="2"/>
  </si>
  <si>
    <t xml:space="preserve">募金総額         </t>
  </si>
  <si>
    <t>　　　　戸　　　別</t>
  </si>
  <si>
    <t>…</t>
  </si>
  <si>
    <t>　　　　街　　　頭</t>
  </si>
  <si>
    <t>　　　　学　　　校</t>
  </si>
  <si>
    <t>　　　　大　　　口</t>
  </si>
  <si>
    <t>　　　　そ　の　他</t>
  </si>
  <si>
    <t>　　資　料　　地域福祉課</t>
    <rPh sb="7" eb="9">
      <t>チイキ</t>
    </rPh>
    <rPh sb="9" eb="11">
      <t>フクシ</t>
    </rPh>
    <rPh sb="11" eb="12">
      <t>カ</t>
    </rPh>
    <phoneticPr fontId="2"/>
  </si>
  <si>
    <t>(2)　日　赤　活　動　資　金</t>
    <rPh sb="4" eb="5">
      <t>ヒ</t>
    </rPh>
    <rPh sb="6" eb="7">
      <t>アカ</t>
    </rPh>
    <rPh sb="8" eb="9">
      <t>カツ</t>
    </rPh>
    <rPh sb="10" eb="11">
      <t>ドウ</t>
    </rPh>
    <rPh sb="12" eb="13">
      <t>シ</t>
    </rPh>
    <rPh sb="14" eb="15">
      <t>キン</t>
    </rPh>
    <phoneticPr fontId="2"/>
  </si>
  <si>
    <t>区　　　　分</t>
    <phoneticPr fontId="2"/>
  </si>
  <si>
    <t>平成26年度</t>
    <phoneticPr fontId="2"/>
  </si>
  <si>
    <t>平成27年度</t>
    <phoneticPr fontId="2"/>
  </si>
  <si>
    <t>平成28年度</t>
    <phoneticPr fontId="2"/>
  </si>
  <si>
    <t>目　標　額</t>
    <phoneticPr fontId="2"/>
  </si>
  <si>
    <t>実　績　額</t>
    <phoneticPr fontId="2"/>
  </si>
  <si>
    <t>　戸　　　別</t>
    <phoneticPr fontId="2"/>
  </si>
  <si>
    <t>　学　　　校</t>
    <phoneticPr fontId="2"/>
  </si>
  <si>
    <t>　大　　　口</t>
    <phoneticPr fontId="2"/>
  </si>
  <si>
    <t>　そ　の　他</t>
    <phoneticPr fontId="2"/>
  </si>
  <si>
    <r>
      <t>　　資　料　　</t>
    </r>
    <r>
      <rPr>
        <sz val="9"/>
        <rFont val="ＭＳ 明朝"/>
        <family val="1"/>
        <charset val="128"/>
      </rPr>
      <t>地域福祉課</t>
    </r>
    <rPh sb="7" eb="9">
      <t>チイキ</t>
    </rPh>
    <rPh sb="9" eb="12">
      <t>フクシカ</t>
    </rPh>
    <phoneticPr fontId="2"/>
  </si>
  <si>
    <t>153  認 定 こ ど も 園 の　概　況･･････(各年度４月１日現在)</t>
    <rPh sb="5" eb="6">
      <t>シノブ</t>
    </rPh>
    <rPh sb="7" eb="8">
      <t>サダ</t>
    </rPh>
    <rPh sb="15" eb="16">
      <t>エン</t>
    </rPh>
    <rPh sb="19" eb="20">
      <t>オオムネ</t>
    </rPh>
    <rPh sb="21" eb="22">
      <t>キョウ</t>
    </rPh>
    <rPh sb="29" eb="31">
      <t>カクネン</t>
    </rPh>
    <rPh sb="31" eb="32">
      <t>ド</t>
    </rPh>
    <rPh sb="33" eb="34">
      <t>ガツ</t>
    </rPh>
    <rPh sb="35" eb="36">
      <t>ニチ</t>
    </rPh>
    <rPh sb="36" eb="38">
      <t>ゲンザイ</t>
    </rPh>
    <phoneticPr fontId="2"/>
  </si>
  <si>
    <t>認定こども園
総数</t>
    <rPh sb="0" eb="2">
      <t>ニンテイ</t>
    </rPh>
    <rPh sb="5" eb="6">
      <t>エン</t>
    </rPh>
    <rPh sb="7" eb="8">
      <t>ソウ</t>
    </rPh>
    <rPh sb="8" eb="9">
      <t>スウ</t>
    </rPh>
    <phoneticPr fontId="14"/>
  </si>
  <si>
    <t>幼保連携型</t>
    <rPh sb="0" eb="1">
      <t>ヨウ</t>
    </rPh>
    <rPh sb="1" eb="2">
      <t>ホ</t>
    </rPh>
    <rPh sb="2" eb="4">
      <t>レンケイ</t>
    </rPh>
    <rPh sb="4" eb="5">
      <t>ガタ</t>
    </rPh>
    <phoneticPr fontId="2"/>
  </si>
  <si>
    <t>幼稚園型</t>
    <rPh sb="0" eb="3">
      <t>ヨウチエン</t>
    </rPh>
    <rPh sb="3" eb="4">
      <t>ガタ</t>
    </rPh>
    <phoneticPr fontId="2"/>
  </si>
  <si>
    <t>保育所型</t>
    <rPh sb="0" eb="2">
      <t>ホイク</t>
    </rPh>
    <rPh sb="2" eb="3">
      <t>ショ</t>
    </rPh>
    <rPh sb="3" eb="4">
      <t>ガタ</t>
    </rPh>
    <phoneticPr fontId="14"/>
  </si>
  <si>
    <t>地方裁量型</t>
    <rPh sb="0" eb="2">
      <t>チホウ</t>
    </rPh>
    <rPh sb="2" eb="5">
      <t>サイリョウガタ</t>
    </rPh>
    <phoneticPr fontId="14"/>
  </si>
  <si>
    <t>園数</t>
    <rPh sb="0" eb="1">
      <t>エン</t>
    </rPh>
    <rPh sb="1" eb="2">
      <t>スウ</t>
    </rPh>
    <phoneticPr fontId="14"/>
  </si>
  <si>
    <t>定員</t>
    <rPh sb="0" eb="2">
      <t>テイイン</t>
    </rPh>
    <phoneticPr fontId="14"/>
  </si>
  <si>
    <t>在園者数</t>
    <rPh sb="0" eb="2">
      <t>ザイエン</t>
    </rPh>
    <rPh sb="2" eb="3">
      <t>シャ</t>
    </rPh>
    <rPh sb="3" eb="4">
      <t>スウ</t>
    </rPh>
    <phoneticPr fontId="14"/>
  </si>
  <si>
    <t>（公　立）</t>
  </si>
  <si>
    <t>（私　立）</t>
  </si>
  <si>
    <t>　　資　料　　幼保運営課</t>
    <rPh sb="7" eb="8">
      <t>ヨウ</t>
    </rPh>
    <rPh sb="8" eb="9">
      <t>ホ</t>
    </rPh>
    <rPh sb="9" eb="11">
      <t>ウンエイ</t>
    </rPh>
    <phoneticPr fontId="2"/>
  </si>
  <si>
    <t>152  保　育　所 （園） の　概　況･･････(各年度４月１日現在)</t>
    <rPh sb="5" eb="6">
      <t>ホ</t>
    </rPh>
    <rPh sb="7" eb="8">
      <t>イク</t>
    </rPh>
    <rPh sb="9" eb="10">
      <t>ジョ</t>
    </rPh>
    <rPh sb="12" eb="13">
      <t>エン</t>
    </rPh>
    <rPh sb="17" eb="18">
      <t>オオムネ</t>
    </rPh>
    <rPh sb="19" eb="20">
      <t>キョウ</t>
    </rPh>
    <rPh sb="27" eb="29">
      <t>カクネン</t>
    </rPh>
    <rPh sb="29" eb="30">
      <t>ド</t>
    </rPh>
    <rPh sb="31" eb="32">
      <t>ガツ</t>
    </rPh>
    <rPh sb="33" eb="34">
      <t>ニチ</t>
    </rPh>
    <rPh sb="34" eb="36">
      <t>ゲンザイ</t>
    </rPh>
    <phoneticPr fontId="2"/>
  </si>
  <si>
    <t>保育所数</t>
  </si>
  <si>
    <t>乳 幼 児 定 員 数</t>
    <phoneticPr fontId="2"/>
  </si>
  <si>
    <t>乳 幼 児 入 所 人 員</t>
    <phoneticPr fontId="2"/>
  </si>
  <si>
    <t>待機乳幼児数</t>
    <rPh sb="0" eb="2">
      <t>タイキ</t>
    </rPh>
    <rPh sb="2" eb="5">
      <t>ニュウヨウジ</t>
    </rPh>
    <rPh sb="5" eb="6">
      <t>スウ</t>
    </rPh>
    <phoneticPr fontId="2"/>
  </si>
  <si>
    <t>計</t>
  </si>
  <si>
    <t>３歳未満児</t>
  </si>
  <si>
    <t>３歳以上児</t>
  </si>
  <si>
    <t>３　歳　児</t>
  </si>
  <si>
    <t>４歳以上児</t>
  </si>
  <si>
    <r>
      <t>　　資　料　　幼保</t>
    </r>
    <r>
      <rPr>
        <sz val="9"/>
        <rFont val="ＭＳ 明朝"/>
        <family val="1"/>
        <charset val="128"/>
      </rPr>
      <t>運営課</t>
    </r>
    <rPh sb="7" eb="8">
      <t>ヨウ</t>
    </rPh>
    <rPh sb="8" eb="9">
      <t>ホ</t>
    </rPh>
    <rPh sb="9" eb="11">
      <t>ウンエイ</t>
    </rPh>
    <phoneticPr fontId="2"/>
  </si>
  <si>
    <t>151  社　会　福　祉　施　設　状　況……(各年10月１日現在)</t>
    <rPh sb="5" eb="6">
      <t>シャ</t>
    </rPh>
    <rPh sb="7" eb="8">
      <t>カイ</t>
    </rPh>
    <rPh sb="9" eb="10">
      <t>フク</t>
    </rPh>
    <rPh sb="11" eb="12">
      <t>シ</t>
    </rPh>
    <rPh sb="13" eb="14">
      <t>シ</t>
    </rPh>
    <rPh sb="15" eb="16">
      <t>セツ</t>
    </rPh>
    <rPh sb="17" eb="18">
      <t>ジョウ</t>
    </rPh>
    <rPh sb="19" eb="20">
      <t>キョウ</t>
    </rPh>
    <rPh sb="23" eb="25">
      <t>カクネン</t>
    </rPh>
    <rPh sb="27" eb="28">
      <t>ガツ</t>
    </rPh>
    <rPh sb="29" eb="30">
      <t>ニチ</t>
    </rPh>
    <rPh sb="30" eb="32">
      <t>ゲンザイ</t>
    </rPh>
    <phoneticPr fontId="2"/>
  </si>
  <si>
    <t>区　　　　　　　　分</t>
  </si>
  <si>
    <t>平 成 26 年</t>
  </si>
  <si>
    <t>平 成 27 年</t>
  </si>
  <si>
    <t>平 成 28 年</t>
    <phoneticPr fontId="2"/>
  </si>
  <si>
    <t>施 設 数</t>
  </si>
  <si>
    <t>定　　員</t>
  </si>
  <si>
    <t>保護施設</t>
    <rPh sb="0" eb="2">
      <t>ホゴ</t>
    </rPh>
    <rPh sb="2" eb="4">
      <t>シセツ</t>
    </rPh>
    <phoneticPr fontId="2"/>
  </si>
  <si>
    <t>救護施設</t>
    <rPh sb="0" eb="2">
      <t>キュウゴ</t>
    </rPh>
    <rPh sb="2" eb="4">
      <t>シセツ</t>
    </rPh>
    <phoneticPr fontId="2"/>
  </si>
  <si>
    <t>老人福祉施設</t>
  </si>
  <si>
    <t>養護老人ホーム（一般）</t>
    <rPh sb="0" eb="2">
      <t>ヨウゴ</t>
    </rPh>
    <rPh sb="2" eb="4">
      <t>ロウジン</t>
    </rPh>
    <rPh sb="8" eb="10">
      <t>イッパン</t>
    </rPh>
    <phoneticPr fontId="2"/>
  </si>
  <si>
    <t>軽費老人ホーム（Ａ型）</t>
    <rPh sb="0" eb="2">
      <t>ケイヒ</t>
    </rPh>
    <rPh sb="2" eb="4">
      <t>ロウジン</t>
    </rPh>
    <rPh sb="9" eb="10">
      <t>ガタ</t>
    </rPh>
    <phoneticPr fontId="2"/>
  </si>
  <si>
    <t>軽費老人ホーム（ケアハウス）</t>
    <rPh sb="0" eb="2">
      <t>ケイヒ</t>
    </rPh>
    <rPh sb="2" eb="4">
      <t>ロウジン</t>
    </rPh>
    <phoneticPr fontId="2"/>
  </si>
  <si>
    <t>老人福祉センター（Ａ型）</t>
    <rPh sb="0" eb="2">
      <t>ロウジン</t>
    </rPh>
    <rPh sb="2" eb="4">
      <t>フクシ</t>
    </rPh>
    <rPh sb="10" eb="11">
      <t>ガタ</t>
    </rPh>
    <phoneticPr fontId="2"/>
  </si>
  <si>
    <t>老人福祉センター（Ｂ型）</t>
    <rPh sb="0" eb="2">
      <t>ロウジン</t>
    </rPh>
    <rPh sb="2" eb="4">
      <t>フクシ</t>
    </rPh>
    <rPh sb="10" eb="11">
      <t>ガタ</t>
    </rPh>
    <phoneticPr fontId="2"/>
  </si>
  <si>
    <t>障害者支援施設等</t>
    <rPh sb="0" eb="3">
      <t>ショウガイシャ</t>
    </rPh>
    <rPh sb="3" eb="5">
      <t>シエン</t>
    </rPh>
    <rPh sb="5" eb="7">
      <t>シセツ</t>
    </rPh>
    <rPh sb="7" eb="8">
      <t>トウ</t>
    </rPh>
    <phoneticPr fontId="2"/>
  </si>
  <si>
    <t>障害者支援施設</t>
    <rPh sb="0" eb="3">
      <t>ショウガイシャ</t>
    </rPh>
    <rPh sb="3" eb="5">
      <t>シエン</t>
    </rPh>
    <rPh sb="5" eb="7">
      <t>シセツ</t>
    </rPh>
    <phoneticPr fontId="2"/>
  </si>
  <si>
    <t>地域活動支援センター</t>
    <rPh sb="0" eb="2">
      <t>チイキ</t>
    </rPh>
    <rPh sb="2" eb="4">
      <t>カツドウ</t>
    </rPh>
    <rPh sb="4" eb="6">
      <t>シエン</t>
    </rPh>
    <phoneticPr fontId="2"/>
  </si>
  <si>
    <t>福祉ホーム</t>
    <rPh sb="0" eb="2">
      <t>フクシ</t>
    </rPh>
    <phoneticPr fontId="2"/>
  </si>
  <si>
    <t>身体障害者社会参加支援施設</t>
    <rPh sb="0" eb="2">
      <t>シンタイ</t>
    </rPh>
    <rPh sb="2" eb="5">
      <t>ショウガイシャ</t>
    </rPh>
    <rPh sb="5" eb="7">
      <t>シャカイ</t>
    </rPh>
    <rPh sb="7" eb="9">
      <t>サンカ</t>
    </rPh>
    <rPh sb="9" eb="11">
      <t>シエン</t>
    </rPh>
    <rPh sb="11" eb="13">
      <t>シセツ</t>
    </rPh>
    <phoneticPr fontId="2"/>
  </si>
  <si>
    <t>身体障害者福祉センター（Ｂ型）</t>
    <rPh sb="0" eb="2">
      <t>シンタイ</t>
    </rPh>
    <rPh sb="2" eb="5">
      <t>ショウガイシャ</t>
    </rPh>
    <rPh sb="5" eb="7">
      <t>フクシ</t>
    </rPh>
    <rPh sb="13" eb="14">
      <t>ガタ</t>
    </rPh>
    <phoneticPr fontId="2"/>
  </si>
  <si>
    <t>補装具製作施設</t>
    <rPh sb="0" eb="1">
      <t>ホ</t>
    </rPh>
    <rPh sb="1" eb="2">
      <t>ヨソオ</t>
    </rPh>
    <rPh sb="2" eb="3">
      <t>グ</t>
    </rPh>
    <rPh sb="3" eb="5">
      <t>セイサク</t>
    </rPh>
    <rPh sb="5" eb="7">
      <t>シセツ</t>
    </rPh>
    <phoneticPr fontId="2"/>
  </si>
  <si>
    <t>聴覚障害者情報提供施設</t>
    <rPh sb="0" eb="2">
      <t>チョウカク</t>
    </rPh>
    <rPh sb="2" eb="5">
      <t>ショウガイシャ</t>
    </rPh>
    <rPh sb="5" eb="7">
      <t>ジョウホウ</t>
    </rPh>
    <rPh sb="7" eb="9">
      <t>テイキョウ</t>
    </rPh>
    <rPh sb="9" eb="11">
      <t>シセツ</t>
    </rPh>
    <phoneticPr fontId="2"/>
  </si>
  <si>
    <t>婦人保護施設</t>
    <rPh sb="0" eb="2">
      <t>フジン</t>
    </rPh>
    <rPh sb="2" eb="4">
      <t>ホゴ</t>
    </rPh>
    <rPh sb="4" eb="6">
      <t>シセツ</t>
    </rPh>
    <phoneticPr fontId="2"/>
  </si>
  <si>
    <t>－</t>
    <phoneticPr fontId="2"/>
  </si>
  <si>
    <t>助産施設</t>
    <rPh sb="0" eb="2">
      <t>ジョサン</t>
    </rPh>
    <rPh sb="2" eb="4">
      <t>シセツ</t>
    </rPh>
    <phoneticPr fontId="2"/>
  </si>
  <si>
    <t>乳児院</t>
    <rPh sb="0" eb="2">
      <t>ニュウジ</t>
    </rPh>
    <rPh sb="2" eb="3">
      <t>イン</t>
    </rPh>
    <phoneticPr fontId="2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</si>
  <si>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2"/>
  </si>
  <si>
    <t>小規模保育事業所</t>
    <phoneticPr fontId="2"/>
  </si>
  <si>
    <t>児童養護施設</t>
    <rPh sb="0" eb="2">
      <t>ジドウ</t>
    </rPh>
    <rPh sb="2" eb="4">
      <t>ヨウゴ</t>
    </rPh>
    <rPh sb="4" eb="6">
      <t>シセツ</t>
    </rPh>
    <phoneticPr fontId="2"/>
  </si>
  <si>
    <t>児童発達支援センター（福祉型）</t>
    <phoneticPr fontId="2"/>
  </si>
  <si>
    <t>児童発達支援センター（医療型）</t>
    <phoneticPr fontId="2"/>
  </si>
  <si>
    <t>児童家庭支援センター</t>
    <rPh sb="0" eb="2">
      <t>ジドウ</t>
    </rPh>
    <rPh sb="2" eb="4">
      <t>カテイ</t>
    </rPh>
    <rPh sb="4" eb="6">
      <t>シエン</t>
    </rPh>
    <phoneticPr fontId="2"/>
  </si>
  <si>
    <t>児童遊園</t>
    <rPh sb="0" eb="2">
      <t>ジドウ</t>
    </rPh>
    <rPh sb="2" eb="4">
      <t>ユウエン</t>
    </rPh>
    <phoneticPr fontId="2"/>
  </si>
  <si>
    <t>上記以外</t>
    <rPh sb="0" eb="2">
      <t>ジョウキ</t>
    </rPh>
    <rPh sb="2" eb="4">
      <t>イガイ</t>
    </rPh>
    <phoneticPr fontId="2"/>
  </si>
  <si>
    <t>その他の社会福祉施設等</t>
    <rPh sb="10" eb="11">
      <t>トウ</t>
    </rPh>
    <phoneticPr fontId="2"/>
  </si>
  <si>
    <t>宿所提供施設</t>
    <rPh sb="0" eb="1">
      <t>シュク</t>
    </rPh>
    <rPh sb="1" eb="2">
      <t>ショ</t>
    </rPh>
    <rPh sb="2" eb="4">
      <t>テイキョウ</t>
    </rPh>
    <rPh sb="4" eb="6">
      <t>シセツ</t>
    </rPh>
    <phoneticPr fontId="2"/>
  </si>
  <si>
    <t>無料定額診療施設</t>
    <rPh sb="0" eb="2">
      <t>ムリョウ</t>
    </rPh>
    <rPh sb="2" eb="4">
      <t>テイガク</t>
    </rPh>
    <rPh sb="4" eb="6">
      <t>シンリョウ</t>
    </rPh>
    <rPh sb="6" eb="8">
      <t>シセツ</t>
    </rPh>
    <phoneticPr fontId="2"/>
  </si>
  <si>
    <t>有料老人ホーム</t>
    <rPh sb="0" eb="2">
      <t>ユウリョウ</t>
    </rPh>
    <rPh sb="2" eb="4">
      <t>ロウジン</t>
    </rPh>
    <phoneticPr fontId="2"/>
  </si>
  <si>
    <t>　　資　料　　政策企画課</t>
    <rPh sb="7" eb="9">
      <t>セイサク</t>
    </rPh>
    <rPh sb="9" eb="11">
      <t>キカク</t>
    </rPh>
    <rPh sb="11" eb="12">
      <t>カ</t>
    </rPh>
    <phoneticPr fontId="2"/>
  </si>
  <si>
    <t xml:space="preserve"> （注）1) 児童福祉施設の定員には母子生活支援施設の定員を含まない。</t>
    <rPh sb="2" eb="3">
      <t>チュウ</t>
    </rPh>
    <rPh sb="7" eb="9">
      <t>ジドウ</t>
    </rPh>
    <rPh sb="9" eb="11">
      <t>フクシ</t>
    </rPh>
    <rPh sb="11" eb="13">
      <t>シセツ</t>
    </rPh>
    <rPh sb="14" eb="16">
      <t>テイイン</t>
    </rPh>
    <rPh sb="18" eb="20">
      <t>ボシ</t>
    </rPh>
    <rPh sb="20" eb="22">
      <t>セイカツ</t>
    </rPh>
    <rPh sb="22" eb="24">
      <t>シエン</t>
    </rPh>
    <rPh sb="24" eb="26">
      <t>シセツ</t>
    </rPh>
    <rPh sb="27" eb="29">
      <t>テイイン</t>
    </rPh>
    <rPh sb="30" eb="31">
      <t>フク</t>
    </rPh>
    <phoneticPr fontId="2"/>
  </si>
  <si>
    <t xml:space="preserve">  　　 2) 母子生活支援施設の定員は世帯数である。</t>
    <rPh sb="8" eb="10">
      <t>ボシ</t>
    </rPh>
    <rPh sb="10" eb="12">
      <t>セイカツ</t>
    </rPh>
    <rPh sb="12" eb="14">
      <t>シエン</t>
    </rPh>
    <rPh sb="14" eb="16">
      <t>シセツ</t>
    </rPh>
    <rPh sb="17" eb="19">
      <t>テイイン</t>
    </rPh>
    <rPh sb="20" eb="23">
      <t>セタイスウ</t>
    </rPh>
    <phoneticPr fontId="2"/>
  </si>
  <si>
    <t>150  介護保険給付決定状況</t>
    <rPh sb="5" eb="7">
      <t>カイゴ</t>
    </rPh>
    <rPh sb="7" eb="9">
      <t>ホケン</t>
    </rPh>
    <rPh sb="9" eb="11">
      <t>キュウフ</t>
    </rPh>
    <rPh sb="11" eb="13">
      <t>ケッテイ</t>
    </rPh>
    <rPh sb="13" eb="15">
      <t>ジョウキョウ</t>
    </rPh>
    <phoneticPr fontId="2"/>
  </si>
  <si>
    <t>　本表は、厚生労働省所管の介護保険事業状況報告によるものである。</t>
    <rPh sb="1" eb="2">
      <t>ホン</t>
    </rPh>
    <rPh sb="2" eb="3">
      <t>ピョウ</t>
    </rPh>
    <rPh sb="5" eb="7">
      <t>コウセイ</t>
    </rPh>
    <rPh sb="7" eb="10">
      <t>ロウドウショウ</t>
    </rPh>
    <rPh sb="10" eb="12">
      <t>ショカン</t>
    </rPh>
    <rPh sb="13" eb="15">
      <t>カイゴ</t>
    </rPh>
    <rPh sb="15" eb="17">
      <t>ホケン</t>
    </rPh>
    <rPh sb="17" eb="19">
      <t>ジギョウ</t>
    </rPh>
    <rPh sb="19" eb="21">
      <t>ジョウキョウ</t>
    </rPh>
    <rPh sb="21" eb="23">
      <t>ホウコク</t>
    </rPh>
    <phoneticPr fontId="2"/>
  </si>
  <si>
    <t>（単位　千円）</t>
    <rPh sb="1" eb="3">
      <t>タンイ</t>
    </rPh>
    <rPh sb="4" eb="5">
      <t>セン</t>
    </rPh>
    <rPh sb="5" eb="6">
      <t>エン</t>
    </rPh>
    <phoneticPr fontId="2"/>
  </si>
  <si>
    <t>総　　数</t>
    <rPh sb="0" eb="1">
      <t>ソウ</t>
    </rPh>
    <rPh sb="3" eb="4">
      <t>スウ</t>
    </rPh>
    <phoneticPr fontId="2"/>
  </si>
  <si>
    <t>居　宅　（介　護　予　防）　サ　ー　ビ　ス</t>
    <rPh sb="0" eb="1">
      <t>キョ</t>
    </rPh>
    <rPh sb="2" eb="3">
      <t>タク</t>
    </rPh>
    <rPh sb="5" eb="6">
      <t>スケ</t>
    </rPh>
    <rPh sb="7" eb="8">
      <t>マモル</t>
    </rPh>
    <rPh sb="9" eb="10">
      <t>ヨ</t>
    </rPh>
    <rPh sb="11" eb="12">
      <t>ボウ</t>
    </rPh>
    <phoneticPr fontId="2"/>
  </si>
  <si>
    <t>地　域　密　着　型　（介　護　予　防）　サ　ー　ビ　ス</t>
    <rPh sb="0" eb="1">
      <t>チ</t>
    </rPh>
    <rPh sb="2" eb="3">
      <t>イキ</t>
    </rPh>
    <rPh sb="4" eb="5">
      <t>ミツ</t>
    </rPh>
    <rPh sb="6" eb="7">
      <t>キ</t>
    </rPh>
    <rPh sb="8" eb="9">
      <t>カタ</t>
    </rPh>
    <rPh sb="11" eb="12">
      <t>スケ</t>
    </rPh>
    <rPh sb="13" eb="14">
      <t>マモル</t>
    </rPh>
    <rPh sb="15" eb="16">
      <t>ヨ</t>
    </rPh>
    <rPh sb="17" eb="18">
      <t>ボウ</t>
    </rPh>
    <phoneticPr fontId="2"/>
  </si>
  <si>
    <t>施　設　サ　ー　ビ　ス</t>
    <rPh sb="0" eb="1">
      <t>セ</t>
    </rPh>
    <rPh sb="2" eb="3">
      <t>セツ</t>
    </rPh>
    <phoneticPr fontId="2"/>
  </si>
  <si>
    <t>訪問サービス</t>
    <rPh sb="0" eb="2">
      <t>ホウモン</t>
    </rPh>
    <phoneticPr fontId="2"/>
  </si>
  <si>
    <t>通所サービス</t>
    <rPh sb="0" eb="2">
      <t>ツウショ</t>
    </rPh>
    <phoneticPr fontId="2"/>
  </si>
  <si>
    <t>短期入所サービス</t>
    <rPh sb="0" eb="2">
      <t>タンキ</t>
    </rPh>
    <rPh sb="2" eb="4">
      <t>ニュウショ</t>
    </rPh>
    <phoneticPr fontId="2"/>
  </si>
  <si>
    <t>福祉用具・
住宅改修サービス</t>
    <rPh sb="0" eb="2">
      <t>フクシ</t>
    </rPh>
    <rPh sb="2" eb="4">
      <t>ヨウグ</t>
    </rPh>
    <rPh sb="6" eb="8">
      <t>ジュウタク</t>
    </rPh>
    <rPh sb="8" eb="10">
      <t>カイシュウ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</si>
  <si>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</si>
  <si>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介護予防支援・
居宅介護支援</t>
    <rPh sb="0" eb="2">
      <t>カイゴ</t>
    </rPh>
    <rPh sb="2" eb="4">
      <t>ヨボウ</t>
    </rPh>
    <rPh sb="4" eb="6">
      <t>シエン</t>
    </rPh>
    <rPh sb="8" eb="10">
      <t>キョタク</t>
    </rPh>
    <rPh sb="10" eb="12">
      <t>カイゴ</t>
    </rPh>
    <rPh sb="12" eb="14">
      <t>シエン</t>
    </rPh>
    <phoneticPr fontId="2"/>
  </si>
  <si>
    <t>定期巡回・随時対応型
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1" eb="13">
      <t>ホウモン</t>
    </rPh>
    <rPh sb="13" eb="15">
      <t>カイゴ</t>
    </rPh>
    <rPh sb="15" eb="17">
      <t>カンゴ</t>
    </rPh>
    <phoneticPr fontId="2"/>
  </si>
  <si>
    <t>夜間対応型訪問介護</t>
    <rPh sb="0" eb="2">
      <t>ヤカン</t>
    </rPh>
    <rPh sb="2" eb="4">
      <t>タイオウ</t>
    </rPh>
    <rPh sb="4" eb="5">
      <t>ガタ</t>
    </rPh>
    <rPh sb="5" eb="7">
      <t>ホウモン</t>
    </rPh>
    <rPh sb="7" eb="9">
      <t>カイゴ</t>
    </rPh>
    <phoneticPr fontId="2"/>
  </si>
  <si>
    <t>認知症対応型通所介護</t>
    <rPh sb="0" eb="2">
      <t>ニンチ</t>
    </rPh>
    <rPh sb="2" eb="3">
      <t>ショウ</t>
    </rPh>
    <rPh sb="3" eb="6">
      <t>タイオウガタ</t>
    </rPh>
    <rPh sb="6" eb="8">
      <t>ツウショ</t>
    </rPh>
    <rPh sb="8" eb="10">
      <t>カイゴ</t>
    </rPh>
    <phoneticPr fontId="2"/>
  </si>
  <si>
    <t>小規模多機能型
居宅介護</t>
    <rPh sb="0" eb="3">
      <t>ショウキボ</t>
    </rPh>
    <rPh sb="3" eb="7">
      <t>タキノウガタ</t>
    </rPh>
    <rPh sb="8" eb="10">
      <t>キョタク</t>
    </rPh>
    <rPh sb="10" eb="12">
      <t>カイゴ</t>
    </rPh>
    <phoneticPr fontId="2"/>
  </si>
  <si>
    <t>認知症対応型
共同生活介護</t>
    <rPh sb="0" eb="2">
      <t>ニンチ</t>
    </rPh>
    <rPh sb="2" eb="3">
      <t>ショウ</t>
    </rPh>
    <rPh sb="3" eb="6">
      <t>タイオウガタ</t>
    </rPh>
    <rPh sb="7" eb="9">
      <t>キョウドウ</t>
    </rPh>
    <rPh sb="9" eb="11">
      <t>セイカツ</t>
    </rPh>
    <rPh sb="11" eb="13">
      <t>カイゴ</t>
    </rPh>
    <phoneticPr fontId="2"/>
  </si>
  <si>
    <t>地域密着型特定
施設入居者生活介護</t>
    <rPh sb="0" eb="2">
      <t>チイキ</t>
    </rPh>
    <rPh sb="2" eb="5">
      <t>ミッチャクガタ</t>
    </rPh>
    <rPh sb="5" eb="7">
      <t>トクテイ</t>
    </rPh>
    <rPh sb="8" eb="10">
      <t>シセツ</t>
    </rPh>
    <rPh sb="10" eb="12">
      <t>ニュウキョ</t>
    </rPh>
    <rPh sb="12" eb="13">
      <t>シャ</t>
    </rPh>
    <rPh sb="13" eb="15">
      <t>セイカツ</t>
    </rPh>
    <rPh sb="15" eb="17">
      <t>カイゴ</t>
    </rPh>
    <phoneticPr fontId="2"/>
  </si>
  <si>
    <t>地域密着型介護老人福祉
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2" eb="14">
      <t>シセツ</t>
    </rPh>
    <rPh sb="14" eb="16">
      <t>ニュウショ</t>
    </rPh>
    <rPh sb="16" eb="17">
      <t>シャ</t>
    </rPh>
    <rPh sb="17" eb="19">
      <t>セイカツ</t>
    </rPh>
    <rPh sb="19" eb="21">
      <t>カイゴ</t>
    </rPh>
    <phoneticPr fontId="2"/>
  </si>
  <si>
    <t>複合型サービス（看護小規模多機能型居宅介護）</t>
    <rPh sb="0" eb="3">
      <t>フクゴウガタ</t>
    </rPh>
    <rPh sb="8" eb="10">
      <t>カンゴ</t>
    </rPh>
    <rPh sb="10" eb="13">
      <t>ショウキボ</t>
    </rPh>
    <rPh sb="13" eb="17">
      <t>タキノウガタ</t>
    </rPh>
    <rPh sb="17" eb="19">
      <t>キョタク</t>
    </rPh>
    <rPh sb="19" eb="21">
      <t>カイゴ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</si>
  <si>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</si>
  <si>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</si>
  <si>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</si>
  <si>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件　数</t>
    <rPh sb="0" eb="1">
      <t>ケン</t>
    </rPh>
    <rPh sb="2" eb="3">
      <t>スウ</t>
    </rPh>
    <phoneticPr fontId="2"/>
  </si>
  <si>
    <t>金　額</t>
    <rPh sb="0" eb="1">
      <t>キン</t>
    </rPh>
    <rPh sb="2" eb="3">
      <t>ガク</t>
    </rPh>
    <phoneticPr fontId="2"/>
  </si>
  <si>
    <t>平成</t>
    <rPh sb="0" eb="2">
      <t>ヘイセイ</t>
    </rPh>
    <phoneticPr fontId="2"/>
  </si>
  <si>
    <t>年度</t>
    <rPh sb="1" eb="2">
      <t>ド</t>
    </rPh>
    <phoneticPr fontId="2"/>
  </si>
  <si>
    <t>－</t>
    <phoneticPr fontId="2"/>
  </si>
  <si>
    <t>　　資　料　　介護保険管理課</t>
    <rPh sb="7" eb="9">
      <t>カイゴ</t>
    </rPh>
    <rPh sb="9" eb="11">
      <t>ホケン</t>
    </rPh>
    <rPh sb="11" eb="13">
      <t>カンリ</t>
    </rPh>
    <rPh sb="13" eb="14">
      <t>カ</t>
    </rPh>
    <phoneticPr fontId="2"/>
  </si>
  <si>
    <t>149  介護サービス施設の在所者数及び居宅サービス利用者数……（各年10月１日現在）</t>
    <rPh sb="5" eb="7">
      <t>カイゴ</t>
    </rPh>
    <rPh sb="11" eb="13">
      <t>シセツ</t>
    </rPh>
    <rPh sb="14" eb="16">
      <t>ザイショ</t>
    </rPh>
    <rPh sb="16" eb="17">
      <t>シャ</t>
    </rPh>
    <rPh sb="17" eb="18">
      <t>スウ</t>
    </rPh>
    <rPh sb="18" eb="19">
      <t>オヨ</t>
    </rPh>
    <rPh sb="20" eb="22">
      <t>キョタク</t>
    </rPh>
    <rPh sb="26" eb="29">
      <t>リヨウシャ</t>
    </rPh>
    <rPh sb="29" eb="30">
      <t>スウ</t>
    </rPh>
    <rPh sb="33" eb="34">
      <t>カク</t>
    </rPh>
    <rPh sb="34" eb="35">
      <t>ネン</t>
    </rPh>
    <rPh sb="37" eb="38">
      <t>ガツ</t>
    </rPh>
    <rPh sb="39" eb="40">
      <t>ニチ</t>
    </rPh>
    <rPh sb="40" eb="42">
      <t>ゲンザイ</t>
    </rPh>
    <phoneticPr fontId="2"/>
  </si>
  <si>
    <t>　本表は、独自集計結果（概数）である。また、介護予防サービスの利用者は含んでいない。</t>
    <rPh sb="1" eb="2">
      <t>ホン</t>
    </rPh>
    <rPh sb="2" eb="3">
      <t>ピョウ</t>
    </rPh>
    <rPh sb="5" eb="7">
      <t>ドクジ</t>
    </rPh>
    <rPh sb="7" eb="9">
      <t>シュウケイ</t>
    </rPh>
    <rPh sb="9" eb="11">
      <t>ケッカ</t>
    </rPh>
    <rPh sb="12" eb="14">
      <t>ガイスウ</t>
    </rPh>
    <rPh sb="22" eb="24">
      <t>カイゴ</t>
    </rPh>
    <rPh sb="24" eb="26">
      <t>ヨボウ</t>
    </rPh>
    <rPh sb="31" eb="34">
      <t>リヨウシャ</t>
    </rPh>
    <rPh sb="35" eb="36">
      <t>フク</t>
    </rPh>
    <phoneticPr fontId="2"/>
  </si>
  <si>
    <t>訪問介護</t>
    <rPh sb="0" eb="2">
      <t>ホウモン</t>
    </rPh>
    <rPh sb="2" eb="4">
      <t>カイゴ</t>
    </rPh>
    <phoneticPr fontId="2"/>
  </si>
  <si>
    <t>訪問入浴介護</t>
    <rPh sb="0" eb="2">
      <t>ホウモン</t>
    </rPh>
    <rPh sb="2" eb="4">
      <t>ニュウヨク</t>
    </rPh>
    <rPh sb="4" eb="6">
      <t>カイゴ</t>
    </rPh>
    <phoneticPr fontId="2"/>
  </si>
  <si>
    <t>訪問看護</t>
    <rPh sb="0" eb="2">
      <t>ホウモン</t>
    </rPh>
    <rPh sb="2" eb="4">
      <t>カンゴ</t>
    </rPh>
    <phoneticPr fontId="2"/>
  </si>
  <si>
    <t>通所介護</t>
    <rPh sb="0" eb="2">
      <t>ツウショ</t>
    </rPh>
    <rPh sb="2" eb="4">
      <t>カイゴ</t>
    </rPh>
    <phoneticPr fontId="2"/>
  </si>
  <si>
    <t>特定施設入居者
生活介護</t>
    <rPh sb="0" eb="2">
      <t>トクテイ</t>
    </rPh>
    <rPh sb="2" eb="4">
      <t>シセツ</t>
    </rPh>
    <rPh sb="4" eb="7">
      <t>ニュウキョシャ</t>
    </rPh>
    <rPh sb="8" eb="10">
      <t>セイカツ</t>
    </rPh>
    <rPh sb="10" eb="12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</si>
  <si>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</si>
  <si>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居宅介護支援</t>
    <rPh sb="0" eb="2">
      <t>キョタク</t>
    </rPh>
    <rPh sb="2" eb="4">
      <t>カイゴ</t>
    </rPh>
    <rPh sb="4" eb="6">
      <t>シエン</t>
    </rPh>
    <phoneticPr fontId="2"/>
  </si>
  <si>
    <t>介護老人
福祉施設</t>
    <rPh sb="0" eb="2">
      <t>カイゴ</t>
    </rPh>
    <rPh sb="2" eb="4">
      <t>ロウジン</t>
    </rPh>
    <rPh sb="5" eb="7">
      <t>フクシ</t>
    </rPh>
    <rPh sb="7" eb="9">
      <t>シセツ</t>
    </rPh>
    <phoneticPr fontId="2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</si>
  <si>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2"/>
  </si>
  <si>
    <t>年</t>
    <phoneticPr fontId="2"/>
  </si>
  <si>
    <t>　　資　料</t>
    <phoneticPr fontId="2"/>
  </si>
  <si>
    <t>介護保険管理課</t>
    <rPh sb="0" eb="2">
      <t>カイゴ</t>
    </rPh>
    <rPh sb="2" eb="4">
      <t>ホケン</t>
    </rPh>
    <rPh sb="4" eb="6">
      <t>カンリ</t>
    </rPh>
    <rPh sb="6" eb="7">
      <t>カ</t>
    </rPh>
    <phoneticPr fontId="2"/>
  </si>
  <si>
    <t>148  介護保険事業による要介護（要支援）認定者数</t>
    <rPh sb="5" eb="7">
      <t>カイゴ</t>
    </rPh>
    <rPh sb="7" eb="9">
      <t>ホケン</t>
    </rPh>
    <rPh sb="9" eb="11">
      <t>ジギョウ</t>
    </rPh>
    <rPh sb="14" eb="17">
      <t>ヨウカイゴ</t>
    </rPh>
    <rPh sb="18" eb="21">
      <t>ヨウシエン</t>
    </rPh>
    <rPh sb="22" eb="25">
      <t>ニンテイシャ</t>
    </rPh>
    <rPh sb="25" eb="26">
      <t>スウ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</si>
  <si>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</si>
  <si>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</si>
  <si>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</si>
  <si>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</si>
  <si>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</si>
  <si>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</si>
  <si>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</si>
  <si>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</si>
  <si>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第２号被保険者</t>
    <rPh sb="0" eb="1">
      <t>ダイ</t>
    </rPh>
    <rPh sb="2" eb="3">
      <t>ゴウ</t>
    </rPh>
    <rPh sb="3" eb="7">
      <t>ヒホケンシャ</t>
    </rPh>
    <phoneticPr fontId="2"/>
  </si>
  <si>
    <t>年度末</t>
    <rPh sb="2" eb="3">
      <t>マツ</t>
    </rPh>
    <phoneticPr fontId="2"/>
  </si>
  <si>
    <t>　　資　料　 介護保険管理課</t>
    <rPh sb="7" eb="9">
      <t>カイゴ</t>
    </rPh>
    <rPh sb="9" eb="11">
      <t>ホケン</t>
    </rPh>
    <rPh sb="11" eb="13">
      <t>カンリ</t>
    </rPh>
    <rPh sb="13" eb="14">
      <t>カ</t>
    </rPh>
    <phoneticPr fontId="2"/>
  </si>
  <si>
    <t>147  福　祉　年　金　給　付　状　況</t>
    <rPh sb="5" eb="6">
      <t>フク</t>
    </rPh>
    <rPh sb="7" eb="8">
      <t>シ</t>
    </rPh>
    <rPh sb="9" eb="10">
      <t>ネン</t>
    </rPh>
    <rPh sb="11" eb="12">
      <t>キン</t>
    </rPh>
    <rPh sb="13" eb="14">
      <t>キュウ</t>
    </rPh>
    <rPh sb="15" eb="16">
      <t>ヅケ</t>
    </rPh>
    <rPh sb="17" eb="18">
      <t>ジョウ</t>
    </rPh>
    <rPh sb="19" eb="20">
      <t>キョウ</t>
    </rPh>
    <phoneticPr fontId="2"/>
  </si>
  <si>
    <t>（単位  千円）</t>
  </si>
  <si>
    <t>受 給 権 者 数</t>
    <phoneticPr fontId="2"/>
  </si>
  <si>
    <t>年　金　支　給　額　　</t>
    <phoneticPr fontId="2"/>
  </si>
  <si>
    <t>老　　齢</t>
  </si>
  <si>
    <t>障害基礎</t>
  </si>
  <si>
    <t>遺族基礎</t>
  </si>
  <si>
    <t>年度</t>
  </si>
  <si>
    <t>中   央   区</t>
  </si>
  <si>
    <t>花 見  川 区</t>
  </si>
  <si>
    <t>稲   毛   区</t>
  </si>
  <si>
    <t>若   葉   区</t>
  </si>
  <si>
    <t>緑      　区</t>
  </si>
  <si>
    <t>美   浜   区</t>
  </si>
  <si>
    <t>　　資　料　　健康保険課</t>
    <rPh sb="7" eb="12">
      <t>ケンコウホケンカ</t>
    </rPh>
    <phoneticPr fontId="2"/>
  </si>
  <si>
    <t>146  国　民　年　金　給　付　状　況（拠　出　制）</t>
    <rPh sb="5" eb="6">
      <t>コク</t>
    </rPh>
    <rPh sb="7" eb="8">
      <t>ミン</t>
    </rPh>
    <rPh sb="9" eb="10">
      <t>トシ</t>
    </rPh>
    <rPh sb="11" eb="12">
      <t>キン</t>
    </rPh>
    <rPh sb="13" eb="14">
      <t>キュウ</t>
    </rPh>
    <rPh sb="15" eb="16">
      <t>ヅケ</t>
    </rPh>
    <rPh sb="17" eb="18">
      <t>ジョウ</t>
    </rPh>
    <rPh sb="19" eb="20">
      <t>キョウ</t>
    </rPh>
    <rPh sb="21" eb="22">
      <t>キョ</t>
    </rPh>
    <rPh sb="23" eb="24">
      <t>デ</t>
    </rPh>
    <rPh sb="25" eb="26">
      <t>セイ</t>
    </rPh>
    <phoneticPr fontId="2"/>
  </si>
  <si>
    <t>（単位　千円）</t>
    <phoneticPr fontId="2"/>
  </si>
  <si>
    <t>受　　　給　　　権　　　者　　　数</t>
    <phoneticPr fontId="2"/>
  </si>
  <si>
    <t>年　　　金　　　支　　　給　　　額</t>
    <phoneticPr fontId="2"/>
  </si>
  <si>
    <t>死亡一時金</t>
    <phoneticPr fontId="2"/>
  </si>
  <si>
    <t>総　数</t>
    <phoneticPr fontId="2"/>
  </si>
  <si>
    <t>老　齢</t>
    <phoneticPr fontId="2"/>
  </si>
  <si>
    <t>老齢基礎</t>
  </si>
  <si>
    <t>障　害</t>
    <phoneticPr fontId="2"/>
  </si>
  <si>
    <t>母　子</t>
    <phoneticPr fontId="2"/>
  </si>
  <si>
    <t>準 母 子</t>
  </si>
  <si>
    <t>遺　児</t>
    <phoneticPr fontId="2"/>
  </si>
  <si>
    <t>寡　婦</t>
    <phoneticPr fontId="2"/>
  </si>
  <si>
    <t>総　額</t>
    <phoneticPr fontId="2"/>
  </si>
  <si>
    <t>準母子</t>
  </si>
  <si>
    <t>寡　婦</t>
  </si>
  <si>
    <t>－</t>
    <phoneticPr fontId="2"/>
  </si>
  <si>
    <t>（注）各区の計と総数とは一致しない場合がある。</t>
    <phoneticPr fontId="2"/>
  </si>
  <si>
    <t>145  国　民　年　金　適　用　状　況　(拠　出　制）</t>
    <rPh sb="5" eb="6">
      <t>コク</t>
    </rPh>
    <rPh sb="7" eb="8">
      <t>ミン</t>
    </rPh>
    <rPh sb="9" eb="10">
      <t>トシ</t>
    </rPh>
    <rPh sb="11" eb="12">
      <t>キン</t>
    </rPh>
    <rPh sb="13" eb="14">
      <t>テキ</t>
    </rPh>
    <rPh sb="15" eb="16">
      <t>ヨウ</t>
    </rPh>
    <rPh sb="17" eb="18">
      <t>ジョウ</t>
    </rPh>
    <rPh sb="19" eb="20">
      <t>キョウ</t>
    </rPh>
    <rPh sb="22" eb="23">
      <t>キョ</t>
    </rPh>
    <rPh sb="24" eb="25">
      <t>デ</t>
    </rPh>
    <rPh sb="26" eb="27">
      <t>セイ</t>
    </rPh>
    <phoneticPr fontId="2"/>
  </si>
  <si>
    <t>現 存 被 保 険 者 数</t>
    <phoneticPr fontId="2"/>
  </si>
  <si>
    <t>保 険 料 免 除 者 数</t>
    <phoneticPr fontId="2"/>
  </si>
  <si>
    <t>総　　数</t>
  </si>
  <si>
    <t>強制加入数</t>
  </si>
  <si>
    <t>任意加入数</t>
  </si>
  <si>
    <t>第 ３ 号</t>
  </si>
  <si>
    <t>法定免除</t>
  </si>
  <si>
    <t>申請免除</t>
  </si>
  <si>
    <t>そ 　の　 他</t>
    <rPh sb="6" eb="7">
      <t>タ</t>
    </rPh>
    <phoneticPr fontId="2"/>
  </si>
  <si>
    <t>―</t>
    <phoneticPr fontId="2"/>
  </si>
  <si>
    <t>―</t>
  </si>
  <si>
    <t>144  後期高齢者医療制度加入・給付状況</t>
    <rPh sb="5" eb="7">
      <t>コウキ</t>
    </rPh>
    <rPh sb="7" eb="10">
      <t>コウレイシャ</t>
    </rPh>
    <rPh sb="10" eb="12">
      <t>イリョウ</t>
    </rPh>
    <rPh sb="12" eb="14">
      <t>セイド</t>
    </rPh>
    <rPh sb="14" eb="16">
      <t>カニュウ</t>
    </rPh>
    <rPh sb="17" eb="19">
      <t>キュウフ</t>
    </rPh>
    <rPh sb="19" eb="21">
      <t>ジョウキョウ</t>
    </rPh>
    <phoneticPr fontId="2"/>
  </si>
  <si>
    <t>被　　保　　険　　者　　数</t>
    <phoneticPr fontId="2"/>
  </si>
  <si>
    <t>保     険     給     付     額</t>
    <phoneticPr fontId="2"/>
  </si>
  <si>
    <t>総　数</t>
    <rPh sb="0" eb="1">
      <t>ソウ</t>
    </rPh>
    <rPh sb="2" eb="3">
      <t>スウ</t>
    </rPh>
    <phoneticPr fontId="2"/>
  </si>
  <si>
    <t>75歳以上</t>
    <rPh sb="2" eb="5">
      <t>サイイジョウ</t>
    </rPh>
    <phoneticPr fontId="2"/>
  </si>
  <si>
    <t>65～74歳
（障害認定者）</t>
    <rPh sb="5" eb="6">
      <t>サイ</t>
    </rPh>
    <rPh sb="8" eb="10">
      <t>ショウガイ</t>
    </rPh>
    <rPh sb="10" eb="13">
      <t>ニンテイシャ</t>
    </rPh>
    <phoneticPr fontId="2"/>
  </si>
  <si>
    <t>負担区分別（再掲）</t>
    <rPh sb="0" eb="2">
      <t>フタン</t>
    </rPh>
    <rPh sb="2" eb="4">
      <t>クブン</t>
    </rPh>
    <rPh sb="4" eb="5">
      <t>ベツ</t>
    </rPh>
    <rPh sb="6" eb="8">
      <t>サイケイ</t>
    </rPh>
    <phoneticPr fontId="2"/>
  </si>
  <si>
    <t>療   養   諸   費</t>
    <phoneticPr fontId="2"/>
  </si>
  <si>
    <t>その他の保険給付費</t>
    <phoneticPr fontId="2"/>
  </si>
  <si>
    <t>３　割</t>
    <rPh sb="2" eb="3">
      <t>ワリ</t>
    </rPh>
    <phoneticPr fontId="2"/>
  </si>
  <si>
    <t>１　　　割</t>
    <rPh sb="4" eb="5">
      <t>ワリ</t>
    </rPh>
    <phoneticPr fontId="2"/>
  </si>
  <si>
    <t>総　　額</t>
    <phoneticPr fontId="2"/>
  </si>
  <si>
    <t>療 養 費</t>
    <phoneticPr fontId="2"/>
  </si>
  <si>
    <t>療　養　の　給　付</t>
    <phoneticPr fontId="2"/>
  </si>
  <si>
    <t>葬 祭 費</t>
    <phoneticPr fontId="2"/>
  </si>
  <si>
    <t>高額療養費</t>
    <phoneticPr fontId="2"/>
  </si>
  <si>
    <t>一　般</t>
    <rPh sb="0" eb="1">
      <t>イチ</t>
    </rPh>
    <rPh sb="2" eb="3">
      <t>ハン</t>
    </rPh>
    <phoneticPr fontId="2"/>
  </si>
  <si>
    <t>低所得Ⅱ</t>
    <rPh sb="0" eb="3">
      <t>テイショトク</t>
    </rPh>
    <phoneticPr fontId="2"/>
  </si>
  <si>
    <t>低所得Ⅰ</t>
    <rPh sb="0" eb="3">
      <t>テイショトク</t>
    </rPh>
    <phoneticPr fontId="2"/>
  </si>
  <si>
    <t>一般診療</t>
    <phoneticPr fontId="2"/>
  </si>
  <si>
    <t>歯科診療</t>
    <phoneticPr fontId="2"/>
  </si>
  <si>
    <t>中央区</t>
    <rPh sb="0" eb="3">
      <t>チュウオウク</t>
    </rPh>
    <phoneticPr fontId="2"/>
  </si>
  <si>
    <t>花見川区</t>
    <rPh sb="0" eb="4">
      <t>ハナミガワク</t>
    </rPh>
    <phoneticPr fontId="2"/>
  </si>
  <si>
    <t>稲毛区</t>
    <rPh sb="0" eb="3">
      <t>イナゲク</t>
    </rPh>
    <phoneticPr fontId="2"/>
  </si>
  <si>
    <t>若葉区</t>
    <rPh sb="0" eb="3">
      <t>ワカバク</t>
    </rPh>
    <phoneticPr fontId="2"/>
  </si>
  <si>
    <t>緑区</t>
    <rPh sb="0" eb="2">
      <t>ミドリク</t>
    </rPh>
    <phoneticPr fontId="2"/>
  </si>
  <si>
    <t>美浜区</t>
    <rPh sb="0" eb="3">
      <t>ミハマク</t>
    </rPh>
    <phoneticPr fontId="2"/>
  </si>
  <si>
    <t>　　資　料　　健康保険課(集計：千葉県後期高齢者医療広域連合)</t>
    <rPh sb="7" eb="9">
      <t>ケンコウ</t>
    </rPh>
    <rPh sb="9" eb="11">
      <t>ホケン</t>
    </rPh>
    <rPh sb="11" eb="12">
      <t>カ</t>
    </rPh>
    <rPh sb="13" eb="15">
      <t>シュウケイ</t>
    </rPh>
    <rPh sb="16" eb="19">
      <t>チバケン</t>
    </rPh>
    <rPh sb="19" eb="21">
      <t>コウキ</t>
    </rPh>
    <rPh sb="21" eb="24">
      <t>コウレイシャ</t>
    </rPh>
    <rPh sb="24" eb="26">
      <t>イリョウ</t>
    </rPh>
    <rPh sb="26" eb="28">
      <t>コウイキ</t>
    </rPh>
    <rPh sb="28" eb="30">
      <t>レンゴウ</t>
    </rPh>
    <phoneticPr fontId="2"/>
  </si>
  <si>
    <t>143  国　民　健　康　保　険　加　入　・　給　付　状　況</t>
    <rPh sb="5" eb="6">
      <t>コク</t>
    </rPh>
    <rPh sb="7" eb="8">
      <t>ミン</t>
    </rPh>
    <rPh sb="9" eb="10">
      <t>ケン</t>
    </rPh>
    <rPh sb="11" eb="12">
      <t>ヤスシ</t>
    </rPh>
    <rPh sb="13" eb="14">
      <t>ホ</t>
    </rPh>
    <rPh sb="15" eb="16">
      <t>ケン</t>
    </rPh>
    <rPh sb="17" eb="18">
      <t>カ</t>
    </rPh>
    <rPh sb="19" eb="20">
      <t>イリ</t>
    </rPh>
    <rPh sb="23" eb="24">
      <t>キュウ</t>
    </rPh>
    <rPh sb="25" eb="26">
      <t>ヅケ</t>
    </rPh>
    <rPh sb="27" eb="28">
      <t>ジョウ</t>
    </rPh>
    <rPh sb="29" eb="30">
      <t>キョウ</t>
    </rPh>
    <phoneticPr fontId="2"/>
  </si>
  <si>
    <t xml:space="preserve"> 加  　入　　状　　況</t>
    <rPh sb="8" eb="9">
      <t>ジョウ</t>
    </rPh>
    <rPh sb="11" eb="12">
      <t>キョウ</t>
    </rPh>
    <phoneticPr fontId="2"/>
  </si>
  <si>
    <t>保     険     給     付     の　　状　　況</t>
    <rPh sb="27" eb="28">
      <t>ジョウ</t>
    </rPh>
    <rPh sb="30" eb="31">
      <t>キョウ</t>
    </rPh>
    <phoneticPr fontId="2"/>
  </si>
  <si>
    <t>被　保　険　者　数</t>
  </si>
  <si>
    <t>被保険者資格取得者数</t>
  </si>
  <si>
    <t>被保険者資格喪失者数</t>
  </si>
  <si>
    <t>療   養   諸   費</t>
    <phoneticPr fontId="2"/>
  </si>
  <si>
    <t>その他の保険給付費</t>
    <phoneticPr fontId="2"/>
  </si>
  <si>
    <t>世　　帯</t>
    <phoneticPr fontId="2"/>
  </si>
  <si>
    <t>人　　員</t>
    <phoneticPr fontId="2"/>
  </si>
  <si>
    <t>総　　額</t>
    <phoneticPr fontId="2"/>
  </si>
  <si>
    <t>療 養 費</t>
    <phoneticPr fontId="2"/>
  </si>
  <si>
    <t>療　養　の　給　付</t>
    <phoneticPr fontId="2"/>
  </si>
  <si>
    <t>出産育児
一 時 金</t>
    <phoneticPr fontId="2"/>
  </si>
  <si>
    <t>葬 祭 費</t>
    <phoneticPr fontId="2"/>
  </si>
  <si>
    <t>高額療養費</t>
    <phoneticPr fontId="2"/>
  </si>
  <si>
    <t>高額介護合算
療養費</t>
    <rPh sb="0" eb="2">
      <t>コウガク</t>
    </rPh>
    <rPh sb="2" eb="4">
      <t>カイゴ</t>
    </rPh>
    <rPh sb="4" eb="6">
      <t>ガッサン</t>
    </rPh>
    <rPh sb="7" eb="10">
      <t>リョウヨウヒ</t>
    </rPh>
    <phoneticPr fontId="2"/>
  </si>
  <si>
    <t>一般診療</t>
    <phoneticPr fontId="2"/>
  </si>
  <si>
    <t>歯科診療</t>
    <phoneticPr fontId="2"/>
  </si>
  <si>
    <t xml:space="preserve">  ４月</t>
    <phoneticPr fontId="2"/>
  </si>
  <si>
    <t>　５</t>
    <phoneticPr fontId="2"/>
  </si>
  <si>
    <t>　６</t>
    <phoneticPr fontId="2"/>
  </si>
  <si>
    <t>　７</t>
    <phoneticPr fontId="2"/>
  </si>
  <si>
    <t>　８</t>
    <phoneticPr fontId="2"/>
  </si>
  <si>
    <t>　９</t>
    <phoneticPr fontId="2"/>
  </si>
  <si>
    <t xml:space="preserve">  10</t>
    <phoneticPr fontId="2"/>
  </si>
  <si>
    <t xml:space="preserve">  11</t>
    <phoneticPr fontId="2"/>
  </si>
  <si>
    <t xml:space="preserve">  12</t>
    <phoneticPr fontId="2"/>
  </si>
  <si>
    <t>年１</t>
    <phoneticPr fontId="2"/>
  </si>
  <si>
    <t>　２</t>
    <phoneticPr fontId="2"/>
  </si>
  <si>
    <t>　３</t>
    <phoneticPr fontId="2"/>
  </si>
  <si>
    <r>
      <t>　　資　料　　</t>
    </r>
    <r>
      <rPr>
        <sz val="9"/>
        <rFont val="ＭＳ 明朝"/>
        <family val="1"/>
        <charset val="128"/>
      </rPr>
      <t>健康保険課</t>
    </r>
    <rPh sb="7" eb="9">
      <t>ケンコウ</t>
    </rPh>
    <rPh sb="9" eb="11">
      <t>ホケン</t>
    </rPh>
    <rPh sb="11" eb="12">
      <t>カ</t>
    </rPh>
    <phoneticPr fontId="2"/>
  </si>
  <si>
    <t>142  職業紹介状況</t>
    <rPh sb="5" eb="6">
      <t>ショク</t>
    </rPh>
    <rPh sb="6" eb="7">
      <t>ギョウ</t>
    </rPh>
    <rPh sb="7" eb="8">
      <t>タスク</t>
    </rPh>
    <rPh sb="8" eb="9">
      <t>スケ</t>
    </rPh>
    <rPh sb="9" eb="11">
      <t>ジョウキョウ</t>
    </rPh>
    <phoneticPr fontId="2"/>
  </si>
  <si>
    <r>
      <t>　本表は、千葉公共職業安定所及び千葉南公共職業安定所所管区域（市原市、東金市、四街道市、八街市、山武市、大網白里市及び</t>
    </r>
    <r>
      <rPr>
        <sz val="9"/>
        <rFont val="ＭＳ 明朝"/>
        <family val="1"/>
        <charset val="128"/>
      </rPr>
      <t>芝山町を除く山武郡を含む。）の数値である。</t>
    </r>
    <rPh sb="1" eb="2">
      <t>ホン</t>
    </rPh>
    <rPh sb="14" eb="15">
      <t>オヨ</t>
    </rPh>
    <rPh sb="16" eb="18">
      <t>チバ</t>
    </rPh>
    <rPh sb="18" eb="19">
      <t>ミナミ</t>
    </rPh>
    <rPh sb="19" eb="21">
      <t>コウキョウ</t>
    </rPh>
    <rPh sb="21" eb="23">
      <t>ショクギョウ</t>
    </rPh>
    <rPh sb="23" eb="25">
      <t>アンテイ</t>
    </rPh>
    <rPh sb="25" eb="26">
      <t>ショ</t>
    </rPh>
    <rPh sb="48" eb="50">
      <t>サンブ</t>
    </rPh>
    <rPh sb="50" eb="51">
      <t>シ</t>
    </rPh>
    <rPh sb="52" eb="56">
      <t>オオアミシラサト</t>
    </rPh>
    <rPh sb="56" eb="57">
      <t>シ</t>
    </rPh>
    <rPh sb="59" eb="61">
      <t>シバヤマ</t>
    </rPh>
    <rPh sb="61" eb="62">
      <t>マチ</t>
    </rPh>
    <rPh sb="69" eb="70">
      <t>フク</t>
    </rPh>
    <phoneticPr fontId="2"/>
  </si>
  <si>
    <t>（1)　一般紹介　合計</t>
    <rPh sb="4" eb="6">
      <t>イッパン</t>
    </rPh>
    <rPh sb="6" eb="8">
      <t>ショウカイ</t>
    </rPh>
    <rPh sb="9" eb="11">
      <t>ゴウケイ</t>
    </rPh>
    <phoneticPr fontId="2"/>
  </si>
  <si>
    <t>年度　・　月</t>
    <rPh sb="1" eb="2">
      <t>ド</t>
    </rPh>
    <phoneticPr fontId="2"/>
  </si>
  <si>
    <t>新規求人数</t>
    <rPh sb="0" eb="2">
      <t>シンキ</t>
    </rPh>
    <rPh sb="2" eb="5">
      <t>キュウジンスウ</t>
    </rPh>
    <phoneticPr fontId="2"/>
  </si>
  <si>
    <t>新規求職者数（Ａ）</t>
    <rPh sb="0" eb="2">
      <t>シンキ</t>
    </rPh>
    <rPh sb="2" eb="4">
      <t>キュウショク</t>
    </rPh>
    <rPh sb="4" eb="5">
      <t>シャ</t>
    </rPh>
    <rPh sb="5" eb="6">
      <t>スウ</t>
    </rPh>
    <phoneticPr fontId="2"/>
  </si>
  <si>
    <t>有効求人数（Ｂ）</t>
    <rPh sb="0" eb="2">
      <t>ユウコウ</t>
    </rPh>
    <rPh sb="2" eb="5">
      <t>キュウジンスウ</t>
    </rPh>
    <phoneticPr fontId="2"/>
  </si>
  <si>
    <t>有効求職者数（Ｃ）</t>
    <rPh sb="0" eb="2">
      <t>ユウコウ</t>
    </rPh>
    <rPh sb="2" eb="4">
      <t>キュウショク</t>
    </rPh>
    <rPh sb="4" eb="5">
      <t>シャ</t>
    </rPh>
    <rPh sb="5" eb="6">
      <t>スウ</t>
    </rPh>
    <phoneticPr fontId="2"/>
  </si>
  <si>
    <t>有効求人倍率(B)/(C)</t>
    <rPh sb="0" eb="2">
      <t>ユウコウ</t>
    </rPh>
    <rPh sb="2" eb="4">
      <t>キュウジン</t>
    </rPh>
    <rPh sb="4" eb="6">
      <t>バイリツ</t>
    </rPh>
    <phoneticPr fontId="2"/>
  </si>
  <si>
    <t>紹介件数</t>
    <rPh sb="0" eb="2">
      <t>ショウカイ</t>
    </rPh>
    <rPh sb="2" eb="4">
      <t>ケンスウ</t>
    </rPh>
    <phoneticPr fontId="2"/>
  </si>
  <si>
    <t>就職件数（Ｄ）</t>
    <rPh sb="0" eb="2">
      <t>シュウショク</t>
    </rPh>
    <rPh sb="2" eb="4">
      <t>ケンスウ</t>
    </rPh>
    <phoneticPr fontId="2"/>
  </si>
  <si>
    <r>
      <t>就職率（％）
(D)</t>
    </r>
    <r>
      <rPr>
        <sz val="9"/>
        <rFont val="ＭＳ 明朝"/>
        <family val="1"/>
        <charset val="128"/>
      </rPr>
      <t>/(A)×100</t>
    </r>
    <rPh sb="0" eb="2">
      <t>シュウショク</t>
    </rPh>
    <rPh sb="2" eb="3">
      <t>リツ</t>
    </rPh>
    <phoneticPr fontId="2"/>
  </si>
  <si>
    <t>うちパート</t>
    <phoneticPr fontId="2"/>
  </si>
  <si>
    <t xml:space="preserve">  ４月</t>
    <phoneticPr fontId="2"/>
  </si>
  <si>
    <t>　５</t>
    <phoneticPr fontId="2"/>
  </si>
  <si>
    <t>　６</t>
    <phoneticPr fontId="2"/>
  </si>
  <si>
    <t>　７</t>
    <phoneticPr fontId="2"/>
  </si>
  <si>
    <t>　８</t>
    <phoneticPr fontId="2"/>
  </si>
  <si>
    <t>　９</t>
    <phoneticPr fontId="2"/>
  </si>
  <si>
    <t xml:space="preserve">  10</t>
    <phoneticPr fontId="2"/>
  </si>
  <si>
    <t xml:space="preserve">  11</t>
    <phoneticPr fontId="2"/>
  </si>
  <si>
    <t xml:space="preserve">  12</t>
    <phoneticPr fontId="2"/>
  </si>
  <si>
    <t>年１</t>
    <rPh sb="0" eb="1">
      <t>ネン</t>
    </rPh>
    <phoneticPr fontId="2"/>
  </si>
  <si>
    <t>　２</t>
    <phoneticPr fontId="2"/>
  </si>
  <si>
    <t>　３</t>
    <phoneticPr fontId="2"/>
  </si>
  <si>
    <t>　　資　料　　千葉公共職業安定所、千葉南公共職業安定所</t>
    <rPh sb="17" eb="19">
      <t>チバ</t>
    </rPh>
    <rPh sb="19" eb="20">
      <t>ミナミ</t>
    </rPh>
    <rPh sb="20" eb="22">
      <t>コウキョウ</t>
    </rPh>
    <rPh sb="22" eb="24">
      <t>ショクギョウ</t>
    </rPh>
    <rPh sb="24" eb="26">
      <t>アンテイ</t>
    </rPh>
    <rPh sb="26" eb="27">
      <t>ジョ</t>
    </rPh>
    <phoneticPr fontId="2"/>
  </si>
  <si>
    <t>（注） 新規学卒・日雇を除き、パートタイマーを含む、常用・臨時・季節の合計。</t>
    <rPh sb="4" eb="6">
      <t>シンキ</t>
    </rPh>
    <rPh sb="9" eb="11">
      <t>ヒヤト</t>
    </rPh>
    <rPh sb="23" eb="24">
      <t>フク</t>
    </rPh>
    <rPh sb="26" eb="28">
      <t>ジョウヨウ</t>
    </rPh>
    <rPh sb="29" eb="31">
      <t>リンジ</t>
    </rPh>
    <rPh sb="32" eb="34">
      <t>キセツ</t>
    </rPh>
    <rPh sb="35" eb="37">
      <t>ゴウケイ</t>
    </rPh>
    <phoneticPr fontId="2"/>
  </si>
  <si>
    <t>(2)  産業別新規求人数</t>
    <rPh sb="5" eb="7">
      <t>サンギョウ</t>
    </rPh>
    <rPh sb="7" eb="8">
      <t>ベツ</t>
    </rPh>
    <rPh sb="8" eb="10">
      <t>シンキ</t>
    </rPh>
    <rPh sb="10" eb="13">
      <t>キュウジンスウ</t>
    </rPh>
    <phoneticPr fontId="2"/>
  </si>
  <si>
    <t>総　　　　数</t>
  </si>
  <si>
    <r>
      <t>農</t>
    </r>
    <r>
      <rPr>
        <sz val="9"/>
        <rFont val="ＭＳ 明朝"/>
        <family val="1"/>
        <charset val="128"/>
      </rPr>
      <t>，林，漁業</t>
    </r>
    <rPh sb="4" eb="6">
      <t>ギョギョウ</t>
    </rPh>
    <phoneticPr fontId="2"/>
  </si>
  <si>
    <r>
      <t>鉱業</t>
    </r>
    <r>
      <rPr>
        <sz val="9"/>
        <rFont val="ＭＳ 明朝"/>
        <family val="1"/>
        <charset val="128"/>
      </rPr>
      <t>，採石業，砂利採取業</t>
    </r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</si>
  <si>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建　 設 　業</t>
  </si>
  <si>
    <t>製　 造 　業</t>
  </si>
  <si>
    <t>電気・ガス・
熱供給・水道業</t>
    <rPh sb="7" eb="8">
      <t>ネツ</t>
    </rPh>
    <rPh sb="8" eb="10">
      <t>キョウキュウ</t>
    </rPh>
    <phoneticPr fontId="2"/>
  </si>
  <si>
    <t>情報通信業</t>
    <rPh sb="0" eb="2">
      <t>ジョウホウ</t>
    </rPh>
    <phoneticPr fontId="2"/>
  </si>
  <si>
    <r>
      <t>運輸業</t>
    </r>
    <r>
      <rPr>
        <sz val="9"/>
        <rFont val="ＭＳ 明朝"/>
        <family val="1"/>
        <charset val="128"/>
      </rPr>
      <t>，郵便業</t>
    </r>
    <rPh sb="4" eb="6">
      <t>ユウビン</t>
    </rPh>
    <rPh sb="6" eb="7">
      <t>ギョウ</t>
    </rPh>
    <phoneticPr fontId="2"/>
  </si>
  <si>
    <r>
      <t>卸売</t>
    </r>
    <r>
      <rPr>
        <sz val="9"/>
        <rFont val="ＭＳ 明朝"/>
        <family val="1"/>
        <charset val="128"/>
      </rPr>
      <t>業，小売業</t>
    </r>
    <rPh sb="2" eb="3">
      <t>ギョウ</t>
    </rPh>
    <phoneticPr fontId="2"/>
  </si>
  <si>
    <r>
      <t>金融</t>
    </r>
    <r>
      <rPr>
        <sz val="9"/>
        <rFont val="ＭＳ 明朝"/>
        <family val="1"/>
        <charset val="128"/>
      </rPr>
      <t>業，保険業</t>
    </r>
    <rPh sb="2" eb="3">
      <t>ギョウ</t>
    </rPh>
    <phoneticPr fontId="2"/>
  </si>
  <si>
    <r>
      <t>不動産業</t>
    </r>
    <r>
      <rPr>
        <sz val="9"/>
        <rFont val="ＭＳ 明朝"/>
        <family val="1"/>
        <charset val="128"/>
      </rPr>
      <t>，物品賃貸業</t>
    </r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</si>
  <si>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</si>
  <si>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</si>
  <si>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</si>
  <si>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r>
      <t>教育</t>
    </r>
    <r>
      <rPr>
        <sz val="9"/>
        <rFont val="ＭＳ 明朝"/>
        <family val="1"/>
        <charset val="128"/>
      </rPr>
      <t>，学習支援業</t>
    </r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</si>
  <si>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r>
      <t>医療</t>
    </r>
    <r>
      <rPr>
        <sz val="9"/>
        <rFont val="ＭＳ 明朝"/>
        <family val="1"/>
        <charset val="128"/>
      </rPr>
      <t>，福祉</t>
    </r>
    <rPh sb="0" eb="2">
      <t>イリョウ</t>
    </rPh>
    <rPh sb="3" eb="5">
      <t>フクシ</t>
    </rPh>
    <phoneticPr fontId="2"/>
  </si>
  <si>
    <t>複合サービス事業</t>
    <rPh sb="0" eb="2">
      <t>フクゴウ</t>
    </rPh>
    <rPh sb="6" eb="8">
      <t>ジギョウ</t>
    </rPh>
    <phoneticPr fontId="2"/>
  </si>
  <si>
    <t>サービス業（他に
分類されないもの）</t>
    <rPh sb="6" eb="7">
      <t>タ</t>
    </rPh>
    <rPh sb="9" eb="11">
      <t>ブンルイ</t>
    </rPh>
    <phoneticPr fontId="2"/>
  </si>
  <si>
    <t>公務・その他</t>
    <rPh sb="5" eb="6">
      <t>タ</t>
    </rPh>
    <phoneticPr fontId="2"/>
  </si>
  <si>
    <t xml:space="preserve">  ５</t>
    <phoneticPr fontId="2"/>
  </si>
  <si>
    <t xml:space="preserve">  ６</t>
    <phoneticPr fontId="2"/>
  </si>
  <si>
    <t xml:space="preserve">  ７</t>
    <phoneticPr fontId="2"/>
  </si>
  <si>
    <t xml:space="preserve">  ８</t>
    <phoneticPr fontId="2"/>
  </si>
  <si>
    <t xml:space="preserve">  ９</t>
    <phoneticPr fontId="2"/>
  </si>
  <si>
    <t xml:space="preserve">  ２</t>
    <phoneticPr fontId="2"/>
  </si>
  <si>
    <t xml:space="preserve">  ３</t>
    <phoneticPr fontId="2"/>
  </si>
  <si>
    <t>（注）  新規学卒・日雇を除き、パートタイマーを含む、常用・臨時・季節の合計。</t>
    <rPh sb="5" eb="7">
      <t>シンキ</t>
    </rPh>
    <rPh sb="10" eb="12">
      <t>ヒヤト</t>
    </rPh>
    <rPh sb="24" eb="25">
      <t>フク</t>
    </rPh>
    <rPh sb="27" eb="29">
      <t>ジョウヨウ</t>
    </rPh>
    <rPh sb="30" eb="32">
      <t>リンジ</t>
    </rPh>
    <rPh sb="33" eb="35">
      <t>キセツ</t>
    </rPh>
    <rPh sb="36" eb="38">
      <t>ゴウケイ</t>
    </rPh>
    <phoneticPr fontId="2"/>
  </si>
  <si>
    <t>(3)  雇用保険適用・給付状況</t>
    <rPh sb="5" eb="7">
      <t>コヨウ</t>
    </rPh>
    <rPh sb="7" eb="9">
      <t>ホケン</t>
    </rPh>
    <rPh sb="9" eb="11">
      <t>テキヨウ</t>
    </rPh>
    <rPh sb="12" eb="14">
      <t>キュウフ</t>
    </rPh>
    <rPh sb="14" eb="16">
      <t>ジョウキョウ</t>
    </rPh>
    <phoneticPr fontId="2"/>
  </si>
  <si>
    <t>適用</t>
    <rPh sb="0" eb="2">
      <t>テキヨウ</t>
    </rPh>
    <phoneticPr fontId="2"/>
  </si>
  <si>
    <t>給付</t>
    <rPh sb="0" eb="2">
      <t>キュウフ</t>
    </rPh>
    <phoneticPr fontId="2"/>
  </si>
  <si>
    <t>被保険者数</t>
    <rPh sb="0" eb="4">
      <t>ヒホケンシャ</t>
    </rPh>
    <rPh sb="4" eb="5">
      <t>スウ</t>
    </rPh>
    <phoneticPr fontId="2"/>
  </si>
  <si>
    <t>一般</t>
    <rPh sb="0" eb="2">
      <t>イッパン</t>
    </rPh>
    <phoneticPr fontId="2"/>
  </si>
  <si>
    <t>日雇</t>
    <rPh sb="0" eb="2">
      <t>ヒヤト</t>
    </rPh>
    <phoneticPr fontId="2"/>
  </si>
  <si>
    <t>年度末（月末）現在数</t>
    <rPh sb="0" eb="3">
      <t>ネンドマツ</t>
    </rPh>
    <rPh sb="4" eb="6">
      <t>ゲツマツ</t>
    </rPh>
    <rPh sb="7" eb="9">
      <t>ゲンザイ</t>
    </rPh>
    <rPh sb="9" eb="10">
      <t>スウ</t>
    </rPh>
    <phoneticPr fontId="2"/>
  </si>
  <si>
    <t>資格取得者数</t>
    <rPh sb="0" eb="2">
      <t>シカク</t>
    </rPh>
    <rPh sb="2" eb="4">
      <t>シュトク</t>
    </rPh>
    <rPh sb="4" eb="5">
      <t>シャ</t>
    </rPh>
    <rPh sb="5" eb="6">
      <t>スウ</t>
    </rPh>
    <phoneticPr fontId="2"/>
  </si>
  <si>
    <t>資格喪失者数</t>
    <rPh sb="0" eb="2">
      <t>シカク</t>
    </rPh>
    <rPh sb="2" eb="4">
      <t>ソウシツ</t>
    </rPh>
    <rPh sb="4" eb="5">
      <t>シャ</t>
    </rPh>
    <rPh sb="5" eb="6">
      <t>スウ</t>
    </rPh>
    <phoneticPr fontId="2"/>
  </si>
  <si>
    <t>受給資格   決定件数</t>
  </si>
  <si>
    <t>初    回
受給者数</t>
    <phoneticPr fontId="2"/>
  </si>
  <si>
    <t>受給実人員</t>
    <rPh sb="0" eb="2">
      <t>ジュキュウ</t>
    </rPh>
    <rPh sb="2" eb="3">
      <t>ジツ</t>
    </rPh>
    <rPh sb="3" eb="5">
      <t>ジンイン</t>
    </rPh>
    <phoneticPr fontId="2"/>
  </si>
  <si>
    <t>保険金給付
総額(千円)</t>
    <phoneticPr fontId="2"/>
  </si>
  <si>
    <t>受給実人員</t>
    <phoneticPr fontId="2"/>
  </si>
  <si>
    <t>　　資　料　　千葉公共職業安定所、千葉南公共職業安定所　　（注）高年齢求職者給付金分、特例一時金を除く。</t>
    <rPh sb="17" eb="19">
      <t>チバ</t>
    </rPh>
    <rPh sb="19" eb="20">
      <t>ミナミ</t>
    </rPh>
    <rPh sb="20" eb="22">
      <t>コウキョウ</t>
    </rPh>
    <rPh sb="22" eb="24">
      <t>ショクギョウ</t>
    </rPh>
    <rPh sb="24" eb="26">
      <t>アンテイ</t>
    </rPh>
    <rPh sb="26" eb="27">
      <t>ジョ</t>
    </rPh>
    <phoneticPr fontId="2"/>
  </si>
  <si>
    <t>141  産　業　別　常　用　労　働　者　平　均　月　(年)　間　現　金　給　与　総　額 (事業所規模30人以上）</t>
    <rPh sb="5" eb="6">
      <t>サン</t>
    </rPh>
    <rPh sb="7" eb="8">
      <t>ギョウ</t>
    </rPh>
    <rPh sb="9" eb="10">
      <t>ベツ</t>
    </rPh>
    <rPh sb="11" eb="12">
      <t>ツネ</t>
    </rPh>
    <rPh sb="13" eb="14">
      <t>ヨウ</t>
    </rPh>
    <rPh sb="15" eb="16">
      <t>ロウ</t>
    </rPh>
    <rPh sb="17" eb="18">
      <t>ハタラキ</t>
    </rPh>
    <rPh sb="19" eb="20">
      <t>シャ</t>
    </rPh>
    <rPh sb="21" eb="22">
      <t>ヒラ</t>
    </rPh>
    <rPh sb="23" eb="24">
      <t>タモツ</t>
    </rPh>
    <rPh sb="25" eb="26">
      <t>ツキ</t>
    </rPh>
    <rPh sb="28" eb="29">
      <t>ネン</t>
    </rPh>
    <rPh sb="31" eb="32">
      <t>カン</t>
    </rPh>
    <rPh sb="33" eb="34">
      <t>ウツツ</t>
    </rPh>
    <rPh sb="35" eb="36">
      <t>カネ</t>
    </rPh>
    <rPh sb="37" eb="38">
      <t>キュウ</t>
    </rPh>
    <rPh sb="39" eb="40">
      <t>アタエ</t>
    </rPh>
    <rPh sb="41" eb="42">
      <t>フサ</t>
    </rPh>
    <rPh sb="43" eb="44">
      <t>ガク</t>
    </rPh>
    <rPh sb="46" eb="49">
      <t>ジギョウショ</t>
    </rPh>
    <rPh sb="49" eb="51">
      <t>キボ</t>
    </rPh>
    <rPh sb="53" eb="54">
      <t>ニン</t>
    </rPh>
    <rPh sb="54" eb="56">
      <t>イジョウ</t>
    </rPh>
    <phoneticPr fontId="2"/>
  </si>
  <si>
    <t>　　本表は、厚生労働省所管の毎月勤労統計調査による千葉県の数値である。</t>
    <rPh sb="2" eb="3">
      <t>ホン</t>
    </rPh>
    <rPh sb="3" eb="4">
      <t>ヒョウ</t>
    </rPh>
    <rPh sb="6" eb="8">
      <t>コウセイ</t>
    </rPh>
    <rPh sb="8" eb="11">
      <t>ロウドウショウ</t>
    </rPh>
    <rPh sb="11" eb="13">
      <t>ショカン</t>
    </rPh>
    <rPh sb="14" eb="16">
      <t>マイツキ</t>
    </rPh>
    <rPh sb="16" eb="18">
      <t>キンロウ</t>
    </rPh>
    <rPh sb="18" eb="20">
      <t>トウケイ</t>
    </rPh>
    <rPh sb="20" eb="22">
      <t>チョウサ</t>
    </rPh>
    <rPh sb="25" eb="28">
      <t>チバケン</t>
    </rPh>
    <rPh sb="29" eb="31">
      <t>スウチ</t>
    </rPh>
    <phoneticPr fontId="2"/>
  </si>
  <si>
    <t>（単位 円）</t>
    <phoneticPr fontId="2"/>
  </si>
  <si>
    <t>区　　分</t>
    <rPh sb="0" eb="1">
      <t>ク</t>
    </rPh>
    <rPh sb="3" eb="4">
      <t>ブン</t>
    </rPh>
    <phoneticPr fontId="2"/>
  </si>
  <si>
    <t>全　産　業</t>
    <phoneticPr fontId="2"/>
  </si>
  <si>
    <t>鉱業、採石業、
砂利採取業</t>
    <rPh sb="0" eb="2">
      <t>コウギョウ</t>
    </rPh>
    <rPh sb="3" eb="5">
      <t>サイセキ</t>
    </rPh>
    <rPh sb="5" eb="6">
      <t>ギョウ</t>
    </rPh>
    <rPh sb="8" eb="10">
      <t>ジャリ</t>
    </rPh>
    <rPh sb="10" eb="12">
      <t>サイシュ</t>
    </rPh>
    <rPh sb="12" eb="13">
      <t>ギョウ</t>
    </rPh>
    <phoneticPr fontId="2"/>
  </si>
  <si>
    <t>建　設　業</t>
    <phoneticPr fontId="2"/>
  </si>
  <si>
    <t>製　造　業</t>
    <phoneticPr fontId="2"/>
  </si>
  <si>
    <t>電気・ガス・
熱供給・水道業</t>
    <phoneticPr fontId="2"/>
  </si>
  <si>
    <t xml:space="preserve">情報通信業 </t>
    <rPh sb="0" eb="2">
      <t>ジョウホウ</t>
    </rPh>
    <phoneticPr fontId="2"/>
  </si>
  <si>
    <t>運輸業、郵便業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</si>
  <si>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卸売業、小売業</t>
    <rPh sb="0" eb="3">
      <t>オロシウリギョウ</t>
    </rPh>
    <rPh sb="4" eb="7">
      <t>コウリギョウ</t>
    </rPh>
    <phoneticPr fontId="2"/>
  </si>
  <si>
    <t>金融・保険業</t>
    <rPh sb="0" eb="2">
      <t>キンユウ</t>
    </rPh>
    <rPh sb="3" eb="5">
      <t>ホケン</t>
    </rPh>
    <phoneticPr fontId="2"/>
  </si>
  <si>
    <t>不動産業、
物品賃貸業</t>
    <rPh sb="0" eb="3">
      <t>フドウサン</t>
    </rPh>
    <rPh sb="6" eb="8">
      <t>ブッピン</t>
    </rPh>
    <rPh sb="8" eb="11">
      <t>チンタイギョウ</t>
    </rPh>
    <phoneticPr fontId="2"/>
  </si>
  <si>
    <t>学術研究、専門
・技術サービス業</t>
    <rPh sb="0" eb="2">
      <t>ガクジュツ</t>
    </rPh>
    <rPh sb="2" eb="4">
      <t>ケンキュウ</t>
    </rPh>
    <rPh sb="5" eb="7">
      <t>センモン</t>
    </rPh>
    <rPh sb="9" eb="11">
      <t>ギジュツ</t>
    </rPh>
    <rPh sb="15" eb="16">
      <t>ギョウ</t>
    </rPh>
    <phoneticPr fontId="2"/>
  </si>
  <si>
    <t>宿泊業、飲食
サービス業</t>
    <rPh sb="0" eb="2">
      <t>シュクハク</t>
    </rPh>
    <rPh sb="2" eb="3">
      <t>ギョウ</t>
    </rPh>
    <rPh sb="4" eb="6">
      <t>インショク</t>
    </rPh>
    <rPh sb="11" eb="12">
      <t>ギョウ</t>
    </rPh>
    <phoneticPr fontId="2"/>
  </si>
  <si>
    <t>生活関連サー
ビス業、娯楽業</t>
    <rPh sb="0" eb="2">
      <t>セイカツ</t>
    </rPh>
    <rPh sb="2" eb="4">
      <t>カンレン</t>
    </rPh>
    <rPh sb="9" eb="10">
      <t>ギョウ</t>
    </rPh>
    <rPh sb="11" eb="14">
      <t>ゴラクギョウ</t>
    </rPh>
    <phoneticPr fontId="2"/>
  </si>
  <si>
    <t>教育、学習
支援業</t>
    <rPh sb="0" eb="2">
      <t>キョウイク</t>
    </rPh>
    <rPh sb="3" eb="5">
      <t>ガクシュウ</t>
    </rPh>
    <rPh sb="6" eb="8">
      <t>シエン</t>
    </rPh>
    <rPh sb="8" eb="9">
      <t>ギョウ</t>
    </rPh>
    <phoneticPr fontId="2"/>
  </si>
  <si>
    <t>医療、福祉</t>
    <rPh sb="0" eb="2">
      <t>イリョウ</t>
    </rPh>
    <rPh sb="3" eb="5">
      <t>フクシ</t>
    </rPh>
    <phoneticPr fontId="2"/>
  </si>
  <si>
    <t>複合サービス
事業</t>
    <rPh sb="0" eb="2">
      <t>フクゴウ</t>
    </rPh>
    <rPh sb="7" eb="8">
      <t>ジ</t>
    </rPh>
    <rPh sb="8" eb="9">
      <t>ギョウ</t>
    </rPh>
    <phoneticPr fontId="2"/>
  </si>
  <si>
    <t>サービス業（他に
分類されないもの）</t>
    <rPh sb="4" eb="5">
      <t>ギョウ</t>
    </rPh>
    <rPh sb="6" eb="7">
      <t>タ</t>
    </rPh>
    <rPh sb="9" eb="11">
      <t>ブンルイ</t>
    </rPh>
    <phoneticPr fontId="2"/>
  </si>
  <si>
    <t>年・月</t>
  </si>
  <si>
    <t>平成26年平均</t>
  </si>
  <si>
    <t>x</t>
  </si>
  <si>
    <t>平成27年平均</t>
  </si>
  <si>
    <t>平成28年平均</t>
    <phoneticPr fontId="2"/>
  </si>
  <si>
    <t>１月</t>
    <phoneticPr fontId="2"/>
  </si>
  <si>
    <t>　１月</t>
    <phoneticPr fontId="2"/>
  </si>
  <si>
    <t>２</t>
    <phoneticPr fontId="2"/>
  </si>
  <si>
    <t>総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</si>
  <si>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</si>
  <si>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</si>
  <si>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</si>
  <si>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</si>
  <si>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数</t>
  </si>
  <si>
    <t>７</t>
    <phoneticPr fontId="2"/>
  </si>
  <si>
    <t>８</t>
    <phoneticPr fontId="2"/>
  </si>
  <si>
    <t>９</t>
    <phoneticPr fontId="2"/>
  </si>
  <si>
    <t>10</t>
  </si>
  <si>
    <t>11</t>
  </si>
  <si>
    <t>12</t>
  </si>
  <si>
    <t>男</t>
    <rPh sb="0" eb="1">
      <t>オトコ</t>
    </rPh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</si>
  <si>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</si>
  <si>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</si>
  <si>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</si>
  <si>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</si>
  <si>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</si>
  <si>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平成28年平均</t>
    <phoneticPr fontId="2"/>
  </si>
  <si>
    <t>１月</t>
    <phoneticPr fontId="2"/>
  </si>
  <si>
    <t>　１月</t>
    <phoneticPr fontId="2"/>
  </si>
  <si>
    <t>２</t>
    <phoneticPr fontId="2"/>
  </si>
  <si>
    <t>３</t>
    <phoneticPr fontId="2"/>
  </si>
  <si>
    <t>４</t>
    <phoneticPr fontId="2"/>
  </si>
  <si>
    <t>女</t>
    <rPh sb="0" eb="1">
      <t>オンナ</t>
    </rPh>
    <phoneticPr fontId="2"/>
  </si>
  <si>
    <t>　　資　料　　千葉県統計課　　</t>
    <rPh sb="7" eb="10">
      <t>チバケン</t>
    </rPh>
    <phoneticPr fontId="2"/>
  </si>
  <si>
    <r>
      <t>児童福祉施設</t>
    </r>
    <r>
      <rPr>
        <sz val="9"/>
        <rFont val="ＭＳ 明朝"/>
        <family val="1"/>
        <charset val="128"/>
      </rPr>
      <t>等</t>
    </r>
    <rPh sb="6" eb="7">
      <t>トウ</t>
    </rPh>
    <phoneticPr fontId="2"/>
  </si>
  <si>
    <r>
      <t>保育所</t>
    </r>
    <r>
      <rPr>
        <sz val="9"/>
        <rFont val="ＭＳ 明朝"/>
        <family val="1"/>
        <charset val="128"/>
      </rPr>
      <t>等</t>
    </r>
    <rPh sb="0" eb="2">
      <t>ホイク</t>
    </rPh>
    <rPh sb="2" eb="3">
      <t>ショ</t>
    </rPh>
    <rPh sb="3" eb="4">
      <t>トウ</t>
    </rPh>
    <phoneticPr fontId="2"/>
  </si>
  <si>
    <r>
      <t>母子</t>
    </r>
    <r>
      <rPr>
        <sz val="9"/>
        <rFont val="ＭＳ 明朝"/>
        <family val="1"/>
        <charset val="128"/>
      </rPr>
      <t>・父子福祉施設</t>
    </r>
    <rPh sb="0" eb="2">
      <t>ボシ</t>
    </rPh>
    <rPh sb="3" eb="5">
      <t>フシ</t>
    </rPh>
    <rPh sb="5" eb="7">
      <t>フクシ</t>
    </rPh>
    <rPh sb="7" eb="9">
      <t>シセツ</t>
    </rPh>
    <phoneticPr fontId="2"/>
  </si>
  <si>
    <t>（注） 1)各区の計と総数とは一致しない場合がある。</t>
    <phoneticPr fontId="2"/>
  </si>
  <si>
    <t xml:space="preserve">       2)老齢福祉年金の年金支給額は、１か月分の金額である。</t>
    <rPh sb="9" eb="11">
      <t>ロウレイ</t>
    </rPh>
    <rPh sb="11" eb="13">
      <t>フクシ</t>
    </rPh>
    <rPh sb="13" eb="15">
      <t>ネンキン</t>
    </rPh>
    <rPh sb="16" eb="18">
      <t>ネンキン</t>
    </rPh>
    <rPh sb="18" eb="21">
      <t>シキュウガク</t>
    </rPh>
    <rPh sb="25" eb="27">
      <t>ゲツブン</t>
    </rPh>
    <rPh sb="28" eb="30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</si>
</sst>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41" formatCode="_ * #,##0_ ;_ * \-#,##0_ ;_ * &quot;-&quot;_ ;_ @_ "/>
    <numFmt numFmtId="176" formatCode="#,##0_ "/>
    <numFmt numFmtId="177" formatCode="#,##0;&quot;▲ &quot;#,##0"/>
    <numFmt numFmtId="178" formatCode="#,##0;&quot;△ &quot;#,##0"/>
    <numFmt numFmtId="179" formatCode="#,##0.00_ ;[Red]\-#,##0.00\ "/>
    <numFmt numFmtId="180" formatCode="#,##0.0_ ;[Red]\-#,##0.0\ "/>
    <numFmt numFmtId="181" formatCode="#,##0.0;&quot;△ &quot;#,##0.0"/>
  </numFmts>
  <fonts count="20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9"/>
      <color theme="1"/>
      <name val="ＭＳ ゴシック"/>
      <family val="3"/>
      <charset val="128"/>
    </font>
    <font>
      <b/>
      <sz val="9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b/>
      <sz val="9"/>
      <color indexed="8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9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2" xfId="0" applyFont="1" applyFill="1" applyBorder="1" applyAlignment="1" applyProtection="1">
      <protection locked="0"/>
    </xf>
    <xf numFmtId="38" fontId="5" fillId="0" borderId="0" xfId="1" applyFont="1" applyFill="1" applyAlignment="1" applyProtection="1">
      <protection locked="0"/>
    </xf>
    <xf numFmtId="38" fontId="5" fillId="0" borderId="0" xfId="1" applyFont="1" applyFill="1" applyAlignment="1" applyProtection="1">
      <alignment horizontal="right"/>
      <protection locked="0"/>
    </xf>
    <xf numFmtId="38" fontId="5" fillId="0" borderId="0" xfId="1" applyFont="1" applyFill="1" applyBorder="1" applyAlignment="1" applyProtection="1">
      <alignment horizontal="right"/>
      <protection locked="0"/>
    </xf>
    <xf numFmtId="0" fontId="5" fillId="0" borderId="0" xfId="0" applyFont="1" applyFill="1" applyAlignment="1"/>
    <xf numFmtId="0" fontId="5" fillId="0" borderId="2" xfId="0" applyFont="1" applyFill="1" applyBorder="1" applyAlignment="1" applyProtection="1">
      <alignment horizontal="center"/>
      <protection locked="0"/>
    </xf>
    <xf numFmtId="38" fontId="5" fillId="0" borderId="0" xfId="1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8" fontId="7" fillId="0" borderId="0" xfId="1" applyFont="1" applyFill="1" applyBorder="1" applyAlignment="1" applyProtection="1">
      <protection locked="0"/>
    </xf>
    <xf numFmtId="0" fontId="7" fillId="0" borderId="0" xfId="0" applyFont="1" applyFill="1" applyAlignment="1"/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38" fontId="5" fillId="0" borderId="4" xfId="1" applyFont="1" applyFill="1" applyBorder="1" applyAlignment="1" applyProtection="1">
      <protection locked="0"/>
    </xf>
    <xf numFmtId="38" fontId="5" fillId="0" borderId="4" xfId="1" applyFont="1" applyFill="1" applyBorder="1" applyAlignment="1" applyProtection="1">
      <alignment horizontal="right"/>
      <protection locked="0"/>
    </xf>
    <xf numFmtId="38" fontId="5" fillId="0" borderId="19" xfId="1" applyFont="1" applyFill="1" applyBorder="1" applyAlignment="1" applyProtection="1">
      <alignment horizontal="right"/>
      <protection locked="0"/>
    </xf>
    <xf numFmtId="38" fontId="5" fillId="0" borderId="0" xfId="0" applyNumberFormat="1" applyFont="1" applyFill="1">
      <alignment vertical="center"/>
    </xf>
    <xf numFmtId="0" fontId="5" fillId="0" borderId="0" xfId="0" applyFont="1" applyFill="1" applyAlignment="1">
      <alignment horizontal="left" vertical="center" indent="4"/>
    </xf>
    <xf numFmtId="0" fontId="5" fillId="0" borderId="0" xfId="0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176" fontId="5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 applyProtection="1">
      <alignment horizontal="center"/>
      <protection locked="0"/>
    </xf>
    <xf numFmtId="176" fontId="7" fillId="0" borderId="0" xfId="0" applyNumberFormat="1" applyFont="1" applyFill="1">
      <alignment vertical="center"/>
    </xf>
    <xf numFmtId="0" fontId="8" fillId="0" borderId="0" xfId="0" applyFont="1" applyFill="1" applyBorder="1" applyAlignment="1"/>
    <xf numFmtId="38" fontId="8" fillId="0" borderId="0" xfId="0" applyNumberFormat="1" applyFont="1" applyFill="1" applyAlignment="1"/>
    <xf numFmtId="0" fontId="8" fillId="0" borderId="0" xfId="0" applyFont="1" applyFill="1" applyAlignment="1"/>
    <xf numFmtId="41" fontId="5" fillId="0" borderId="0" xfId="0" applyNumberFormat="1" applyFont="1" applyFill="1" applyBorder="1" applyAlignment="1"/>
    <xf numFmtId="38" fontId="5" fillId="0" borderId="4" xfId="1" applyFont="1" applyFill="1" applyBorder="1" applyAlignment="1" applyProtection="1">
      <alignment horizontal="right" vertical="center"/>
      <protection locked="0"/>
    </xf>
    <xf numFmtId="38" fontId="5" fillId="0" borderId="19" xfId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12" fillId="0" borderId="0" xfId="0" applyFont="1">
      <alignment vertical="center"/>
    </xf>
    <xf numFmtId="0" fontId="11" fillId="0" borderId="2" xfId="0" applyFont="1" applyFill="1" applyBorder="1" applyAlignment="1" applyProtection="1">
      <alignment horizontal="distributed"/>
      <protection locked="0"/>
    </xf>
    <xf numFmtId="38" fontId="11" fillId="0" borderId="0" xfId="1" applyFont="1" applyFill="1" applyAlignment="1" applyProtection="1">
      <protection locked="0"/>
    </xf>
    <xf numFmtId="38" fontId="12" fillId="0" borderId="0" xfId="1" applyFont="1" applyFill="1" applyAlignment="1" applyProtection="1">
      <protection locked="0"/>
    </xf>
    <xf numFmtId="0" fontId="0" fillId="0" borderId="0" xfId="0" applyAlignment="1"/>
    <xf numFmtId="0" fontId="11" fillId="0" borderId="2" xfId="0" applyFont="1" applyFill="1" applyBorder="1" applyAlignment="1" applyProtection="1">
      <protection locked="0"/>
    </xf>
    <xf numFmtId="38" fontId="11" fillId="0" borderId="0" xfId="1" applyFont="1" applyFill="1" applyAlignment="1" applyProtection="1">
      <alignment horizontal="right"/>
      <protection locked="0"/>
    </xf>
    <xf numFmtId="38" fontId="0" fillId="0" borderId="0" xfId="1" applyFont="1" applyAlignment="1"/>
    <xf numFmtId="38" fontId="13" fillId="0" borderId="0" xfId="1" applyFont="1" applyFill="1" applyAlignment="1" applyProtection="1">
      <alignment horizontal="right"/>
      <protection locked="0"/>
    </xf>
    <xf numFmtId="38" fontId="12" fillId="0" borderId="0" xfId="1" applyFont="1" applyAlignment="1"/>
    <xf numFmtId="38" fontId="11" fillId="0" borderId="0" xfId="1" applyFont="1" applyFill="1" applyBorder="1" applyAlignment="1" applyProtection="1">
      <alignment horizontal="right"/>
      <protection locked="0"/>
    </xf>
    <xf numFmtId="38" fontId="11" fillId="0" borderId="0" xfId="1" applyFont="1" applyFill="1" applyBorder="1" applyAlignment="1" applyProtection="1">
      <protection locked="0"/>
    </xf>
    <xf numFmtId="38" fontId="13" fillId="0" borderId="0" xfId="1" applyFont="1" applyFill="1" applyBorder="1" applyAlignment="1" applyProtection="1">
      <alignment horizontal="right"/>
      <protection locked="0"/>
    </xf>
    <xf numFmtId="0" fontId="11" fillId="0" borderId="3" xfId="0" applyFont="1" applyFill="1" applyBorder="1" applyProtection="1">
      <alignment vertical="center"/>
      <protection locked="0"/>
    </xf>
    <xf numFmtId="38" fontId="11" fillId="0" borderId="4" xfId="1" applyFont="1" applyFill="1" applyBorder="1" applyAlignment="1" applyProtection="1">
      <protection locked="0"/>
    </xf>
    <xf numFmtId="38" fontId="13" fillId="0" borderId="4" xfId="1" applyFont="1" applyFill="1" applyBorder="1" applyAlignment="1" applyProtection="1">
      <protection locked="0"/>
    </xf>
    <xf numFmtId="0" fontId="0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" xfId="0" applyFont="1" applyFill="1" applyBorder="1">
      <alignment vertical="center"/>
    </xf>
    <xf numFmtId="0" fontId="12" fillId="0" borderId="0" xfId="0" applyFont="1" applyFill="1">
      <alignment vertical="center"/>
    </xf>
    <xf numFmtId="0" fontId="0" fillId="0" borderId="2" xfId="0" applyFont="1" applyFill="1" applyBorder="1" applyAlignment="1" applyProtection="1">
      <alignment horizontal="distributed"/>
      <protection locked="0"/>
    </xf>
    <xf numFmtId="38" fontId="0" fillId="0" borderId="0" xfId="1" applyFont="1" applyFill="1" applyAlignment="1" applyProtection="1">
      <protection locked="0"/>
    </xf>
    <xf numFmtId="0" fontId="0" fillId="0" borderId="0" xfId="0" applyFont="1" applyFill="1" applyAlignment="1"/>
    <xf numFmtId="0" fontId="0" fillId="0" borderId="2" xfId="0" applyFont="1" applyFill="1" applyBorder="1" applyAlignment="1" applyProtection="1">
      <alignment horizontal="right"/>
      <protection locked="0"/>
    </xf>
    <xf numFmtId="38" fontId="0" fillId="0" borderId="0" xfId="1" applyFont="1" applyFill="1" applyAlignment="1" applyProtection="1">
      <alignment horizontal="right"/>
      <protection locked="0"/>
    </xf>
    <xf numFmtId="38" fontId="12" fillId="0" borderId="0" xfId="1" applyFont="1" applyFill="1" applyAlignment="1" applyProtection="1">
      <alignment horizontal="right"/>
      <protection locked="0"/>
    </xf>
    <xf numFmtId="38" fontId="0" fillId="0" borderId="0" xfId="1" applyFont="1" applyFill="1" applyBorder="1" applyAlignment="1" applyProtection="1">
      <alignment horizontal="right"/>
      <protection locked="0"/>
    </xf>
    <xf numFmtId="38" fontId="0" fillId="0" borderId="0" xfId="1" applyFont="1" applyFill="1" applyBorder="1" applyAlignment="1" applyProtection="1">
      <alignment horizontal="right" wrapText="1"/>
      <protection locked="0"/>
    </xf>
    <xf numFmtId="38" fontId="12" fillId="0" borderId="0" xfId="1" applyFont="1" applyFill="1" applyBorder="1" applyAlignment="1" applyProtection="1">
      <alignment horizontal="right"/>
      <protection locked="0"/>
    </xf>
    <xf numFmtId="38" fontId="0" fillId="0" borderId="0" xfId="1" applyFont="1" applyFill="1" applyBorder="1" applyAlignment="1" applyProtection="1">
      <protection locked="0"/>
    </xf>
    <xf numFmtId="38" fontId="12" fillId="0" borderId="0" xfId="1" applyFont="1" applyFill="1" applyBorder="1" applyAlignment="1" applyProtection="1">
      <protection locked="0"/>
    </xf>
    <xf numFmtId="0" fontId="0" fillId="0" borderId="3" xfId="0" applyFont="1" applyFill="1" applyBorder="1" applyProtection="1">
      <alignment vertical="center"/>
      <protection locked="0"/>
    </xf>
    <xf numFmtId="38" fontId="0" fillId="0" borderId="4" xfId="1" applyFont="1" applyFill="1" applyBorder="1" applyAlignment="1" applyProtection="1">
      <alignment horizontal="right"/>
      <protection locked="0"/>
    </xf>
    <xf numFmtId="38" fontId="12" fillId="0" borderId="4" xfId="1" applyFont="1" applyFill="1" applyBorder="1" applyAlignment="1" applyProtection="1">
      <alignment horizontal="right"/>
      <protection locked="0"/>
    </xf>
    <xf numFmtId="0" fontId="9" fillId="0" borderId="0" xfId="4" applyFont="1" applyFill="1">
      <alignment vertical="center"/>
    </xf>
    <xf numFmtId="0" fontId="1" fillId="0" borderId="0" xfId="4" applyFont="1" applyFill="1">
      <alignment vertical="center"/>
    </xf>
    <xf numFmtId="0" fontId="1" fillId="0" borderId="1" xfId="4" applyFont="1" applyFill="1" applyBorder="1" applyAlignment="1">
      <alignment horizontal="center" vertical="center"/>
    </xf>
    <xf numFmtId="0" fontId="1" fillId="0" borderId="18" xfId="4" applyFont="1" applyFill="1" applyBorder="1" applyAlignment="1">
      <alignment horizontal="center" vertical="center"/>
    </xf>
    <xf numFmtId="0" fontId="1" fillId="0" borderId="0" xfId="4" applyFont="1" applyFill="1" applyBorder="1">
      <alignment vertical="center"/>
    </xf>
    <xf numFmtId="0" fontId="1" fillId="0" borderId="5" xfId="4" applyFont="1" applyFill="1" applyBorder="1">
      <alignment vertical="center"/>
    </xf>
    <xf numFmtId="0" fontId="1" fillId="0" borderId="6" xfId="4" applyFont="1" applyFill="1" applyBorder="1">
      <alignment vertical="center"/>
    </xf>
    <xf numFmtId="0" fontId="1" fillId="0" borderId="0" xfId="4" applyFont="1" applyFill="1" applyBorder="1" applyAlignment="1" applyProtection="1">
      <alignment horizontal="right"/>
      <protection locked="0"/>
    </xf>
    <xf numFmtId="0" fontId="1" fillId="0" borderId="2" xfId="4" applyFont="1" applyFill="1" applyBorder="1" applyAlignment="1" applyProtection="1">
      <protection locked="0"/>
    </xf>
    <xf numFmtId="38" fontId="1" fillId="0" borderId="0" xfId="5" applyFont="1" applyFill="1" applyAlignment="1" applyProtection="1">
      <protection locked="0"/>
    </xf>
    <xf numFmtId="38" fontId="1" fillId="0" borderId="0" xfId="5" applyFont="1" applyFill="1" applyAlignment="1" applyProtection="1">
      <alignment horizontal="right" vertical="center"/>
      <protection locked="0"/>
    </xf>
    <xf numFmtId="0" fontId="1" fillId="0" borderId="0" xfId="4" applyFont="1" applyFill="1" applyAlignment="1"/>
    <xf numFmtId="0" fontId="1" fillId="0" borderId="0" xfId="4" applyFont="1" applyFill="1" applyBorder="1" applyAlignment="1" applyProtection="1">
      <alignment horizontal="center"/>
      <protection locked="0"/>
    </xf>
    <xf numFmtId="0" fontId="1" fillId="0" borderId="2" xfId="4" applyFont="1" applyFill="1" applyBorder="1" applyAlignment="1" applyProtection="1">
      <alignment horizontal="center"/>
      <protection locked="0"/>
    </xf>
    <xf numFmtId="38" fontId="1" fillId="0" borderId="0" xfId="5" applyFont="1" applyFill="1" applyBorder="1" applyAlignment="1" applyProtection="1">
      <protection locked="0"/>
    </xf>
    <xf numFmtId="0" fontId="15" fillId="0" borderId="0" xfId="4" applyFont="1" applyFill="1" applyBorder="1" applyAlignment="1" applyProtection="1">
      <alignment horizontal="center"/>
      <protection locked="0"/>
    </xf>
    <xf numFmtId="0" fontId="15" fillId="0" borderId="0" xfId="4" applyFont="1" applyFill="1" applyBorder="1" applyAlignment="1" applyProtection="1">
      <alignment horizontal="right"/>
      <protection locked="0"/>
    </xf>
    <xf numFmtId="0" fontId="15" fillId="0" borderId="2" xfId="4" applyFont="1" applyFill="1" applyBorder="1" applyAlignment="1" applyProtection="1">
      <alignment horizontal="center"/>
      <protection locked="0"/>
    </xf>
    <xf numFmtId="38" fontId="15" fillId="0" borderId="0" xfId="5" applyFont="1" applyFill="1" applyBorder="1" applyAlignment="1" applyProtection="1">
      <protection locked="0"/>
    </xf>
    <xf numFmtId="38" fontId="15" fillId="0" borderId="0" xfId="5" applyFont="1" applyFill="1" applyBorder="1" applyAlignment="1" applyProtection="1">
      <alignment horizontal="right"/>
      <protection locked="0"/>
    </xf>
    <xf numFmtId="0" fontId="15" fillId="0" borderId="0" xfId="4" applyFont="1" applyFill="1" applyAlignment="1"/>
    <xf numFmtId="0" fontId="12" fillId="0" borderId="0" xfId="4" applyFont="1" applyFill="1" applyBorder="1" applyAlignment="1" applyProtection="1">
      <alignment horizontal="center"/>
      <protection locked="0"/>
    </xf>
    <xf numFmtId="0" fontId="12" fillId="0" borderId="0" xfId="4" applyFont="1" applyFill="1" applyBorder="1" applyAlignment="1" applyProtection="1">
      <alignment horizontal="right"/>
      <protection locked="0"/>
    </xf>
    <xf numFmtId="0" fontId="12" fillId="0" borderId="2" xfId="4" applyFont="1" applyFill="1" applyBorder="1" applyAlignment="1" applyProtection="1">
      <alignment horizontal="center"/>
      <protection locked="0"/>
    </xf>
    <xf numFmtId="38" fontId="12" fillId="0" borderId="0" xfId="5" applyFont="1" applyFill="1" applyBorder="1" applyAlignment="1" applyProtection="1">
      <protection locked="0"/>
    </xf>
    <xf numFmtId="38" fontId="12" fillId="0" borderId="0" xfId="5" applyFont="1" applyFill="1" applyBorder="1" applyAlignment="1" applyProtection="1">
      <alignment horizontal="right"/>
      <protection locked="0"/>
    </xf>
    <xf numFmtId="0" fontId="12" fillId="0" borderId="0" xfId="4" applyFont="1" applyFill="1" applyAlignment="1"/>
    <xf numFmtId="38" fontId="1" fillId="0" borderId="0" xfId="5" applyFont="1" applyFill="1" applyAlignment="1" applyProtection="1">
      <alignment horizontal="right"/>
      <protection locked="0"/>
    </xf>
    <xf numFmtId="0" fontId="1" fillId="0" borderId="4" xfId="4" applyFont="1" applyFill="1" applyBorder="1" applyAlignment="1" applyProtection="1">
      <alignment horizontal="center" vertical="center"/>
      <protection locked="0"/>
    </xf>
    <xf numFmtId="0" fontId="1" fillId="0" borderId="3" xfId="4" applyFont="1" applyFill="1" applyBorder="1" applyAlignment="1" applyProtection="1">
      <alignment horizontal="center" vertical="center"/>
      <protection locked="0"/>
    </xf>
    <xf numFmtId="38" fontId="1" fillId="0" borderId="4" xfId="5" applyFont="1" applyFill="1" applyBorder="1" applyAlignment="1" applyProtection="1">
      <protection locked="0"/>
    </xf>
    <xf numFmtId="0" fontId="1" fillId="0" borderId="4" xfId="4" applyFont="1" applyFill="1" applyBorder="1">
      <alignment vertical="center"/>
    </xf>
    <xf numFmtId="38" fontId="1" fillId="0" borderId="0" xfId="4" applyNumberFormat="1" applyFont="1" applyFill="1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11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Alignment="1"/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38" fontId="1" fillId="0" borderId="0" xfId="1" applyFont="1" applyFill="1" applyBorder="1" applyAlignment="1" applyProtection="1"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/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0" fillId="0" borderId="4" xfId="0" applyFill="1" applyBorder="1">
      <alignment vertical="center"/>
    </xf>
    <xf numFmtId="38" fontId="0" fillId="0" borderId="0" xfId="0" applyNumberFormat="1" applyFill="1">
      <alignment vertical="center"/>
    </xf>
    <xf numFmtId="0" fontId="15" fillId="0" borderId="0" xfId="0" applyFont="1">
      <alignment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distributed"/>
    </xf>
    <xf numFmtId="0" fontId="12" fillId="0" borderId="0" xfId="0" applyFont="1" applyAlignment="1">
      <alignment horizontal="right"/>
    </xf>
    <xf numFmtId="0" fontId="0" fillId="0" borderId="2" xfId="0" applyFont="1" applyFill="1" applyBorder="1" applyAlignment="1">
      <alignment horizontal="distributed"/>
    </xf>
    <xf numFmtId="38" fontId="12" fillId="0" borderId="0" xfId="1" applyFont="1" applyFill="1" applyAlignment="1">
      <alignment horizontal="right"/>
    </xf>
    <xf numFmtId="0" fontId="0" fillId="0" borderId="0" xfId="0" applyFont="1" applyBorder="1" applyAlignment="1">
      <alignment horizontal="distributed"/>
    </xf>
    <xf numFmtId="0" fontId="0" fillId="0" borderId="2" xfId="0" applyFont="1" applyBorder="1" applyAlignment="1">
      <alignment horizontal="distributed"/>
    </xf>
    <xf numFmtId="0" fontId="0" fillId="0" borderId="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>
      <alignment vertical="center"/>
    </xf>
    <xf numFmtId="0" fontId="11" fillId="0" borderId="0" xfId="0" applyFont="1" applyFill="1" applyAlignment="1" applyProtection="1">
      <alignment horizontal="right"/>
      <protection locked="0"/>
    </xf>
    <xf numFmtId="0" fontId="11" fillId="0" borderId="2" xfId="0" applyFont="1" applyFill="1" applyBorder="1" applyAlignment="1" applyProtection="1">
      <alignment horizontal="left"/>
      <protection locked="0"/>
    </xf>
    <xf numFmtId="38" fontId="0" fillId="0" borderId="0" xfId="1" applyFont="1" applyFill="1" applyAlignment="1"/>
    <xf numFmtId="38" fontId="0" fillId="0" borderId="0" xfId="1" applyFont="1" applyFill="1" applyAlignment="1">
      <alignment horizontal="right"/>
    </xf>
    <xf numFmtId="0" fontId="17" fillId="0" borderId="0" xfId="0" applyFont="1" applyFill="1" applyAlignment="1" applyProtection="1">
      <alignment horizontal="right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38" fontId="13" fillId="0" borderId="0" xfId="1" applyNumberFormat="1" applyFont="1" applyFill="1" applyBorder="1" applyAlignment="1" applyProtection="1">
      <alignment horizontal="right"/>
      <protection locked="0"/>
    </xf>
    <xf numFmtId="38" fontId="12" fillId="0" borderId="0" xfId="1" applyNumberFormat="1" applyFont="1" applyFill="1" applyAlignment="1"/>
    <xf numFmtId="38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8" fillId="0" borderId="0" xfId="0" applyFont="1" applyFill="1" applyAlignment="1"/>
    <xf numFmtId="0" fontId="11" fillId="0" borderId="3" xfId="0" applyFont="1" applyFill="1" applyBorder="1" applyAlignment="1" applyProtection="1">
      <alignment horizontal="center"/>
      <protection locked="0"/>
    </xf>
    <xf numFmtId="38" fontId="11" fillId="0" borderId="4" xfId="1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right"/>
      <protection locked="0"/>
    </xf>
    <xf numFmtId="0" fontId="15" fillId="0" borderId="0" xfId="0" applyFont="1" applyFill="1" applyAlignment="1"/>
    <xf numFmtId="0" fontId="16" fillId="0" borderId="2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38" fontId="7" fillId="0" borderId="0" xfId="1" applyFont="1" applyFill="1" applyBorder="1" applyAlignment="1" applyProtection="1">
      <alignment horizontal="right"/>
      <protection locked="0"/>
    </xf>
    <xf numFmtId="0" fontId="13" fillId="0" borderId="0" xfId="0" applyFont="1" applyFill="1" applyAlignment="1" applyProtection="1">
      <alignment horizontal="right"/>
      <protection locked="0"/>
    </xf>
    <xf numFmtId="38" fontId="13" fillId="0" borderId="0" xfId="1" applyFont="1" applyFill="1" applyBorder="1" applyAlignment="1" applyProtection="1">
      <protection locked="0"/>
    </xf>
    <xf numFmtId="38" fontId="17" fillId="0" borderId="0" xfId="1" applyFont="1" applyFill="1" applyBorder="1" applyAlignment="1" applyProtection="1">
      <alignment horizontal="right"/>
      <protection locked="0"/>
    </xf>
    <xf numFmtId="38" fontId="11" fillId="0" borderId="24" xfId="1" applyFont="1" applyFill="1" applyBorder="1" applyAlignment="1" applyProtection="1">
      <protection locked="0"/>
    </xf>
    <xf numFmtId="0" fontId="0" fillId="0" borderId="0" xfId="0" applyFill="1" applyBorder="1" applyAlignment="1"/>
    <xf numFmtId="177" fontId="13" fillId="0" borderId="0" xfId="0" applyNumberFormat="1" applyFont="1" applyFill="1" applyBorder="1" applyAlignment="1" applyProtection="1">
      <alignment horizontal="right"/>
      <protection locked="0"/>
    </xf>
    <xf numFmtId="177" fontId="13" fillId="0" borderId="24" xfId="0" applyNumberFormat="1" applyFont="1" applyFill="1" applyBorder="1" applyAlignment="1" applyProtection="1">
      <protection locked="0"/>
    </xf>
    <xf numFmtId="177" fontId="13" fillId="0" borderId="0" xfId="0" applyNumberFormat="1" applyFont="1" applyFill="1" applyBorder="1" applyAlignment="1" applyProtection="1">
      <protection locked="0"/>
    </xf>
    <xf numFmtId="177" fontId="11" fillId="0" borderId="24" xfId="0" applyNumberFormat="1" applyFont="1" applyFill="1" applyBorder="1" applyAlignment="1" applyProtection="1">
      <protection locked="0"/>
    </xf>
    <xf numFmtId="177" fontId="11" fillId="0" borderId="0" xfId="0" applyNumberFormat="1" applyFont="1" applyFill="1" applyBorder="1" applyAlignment="1" applyProtection="1">
      <protection locked="0"/>
    </xf>
    <xf numFmtId="177" fontId="11" fillId="0" borderId="0" xfId="0" applyNumberFormat="1" applyFont="1" applyFill="1" applyAlignment="1" applyProtection="1">
      <protection locked="0"/>
    </xf>
    <xf numFmtId="178" fontId="11" fillId="0" borderId="0" xfId="0" applyNumberFormat="1" applyFont="1" applyFill="1" applyAlignment="1" applyProtection="1">
      <protection locked="0"/>
    </xf>
    <xf numFmtId="177" fontId="16" fillId="0" borderId="0" xfId="0" applyNumberFormat="1" applyFont="1" applyFill="1" applyBorder="1" applyAlignment="1" applyProtection="1">
      <alignment horizontal="right"/>
      <protection locked="0"/>
    </xf>
    <xf numFmtId="178" fontId="11" fillId="0" borderId="0" xfId="0" applyNumberFormat="1" applyFont="1" applyFill="1" applyBorder="1" applyAlignment="1" applyProtection="1">
      <protection locked="0"/>
    </xf>
    <xf numFmtId="177" fontId="11" fillId="0" borderId="4" xfId="0" applyNumberFormat="1" applyFont="1" applyFill="1" applyBorder="1" applyAlignment="1" applyProtection="1">
      <alignment vertical="center"/>
      <protection locked="0"/>
    </xf>
    <xf numFmtId="177" fontId="11" fillId="0" borderId="4" xfId="0" applyNumberFormat="1" applyFont="1" applyFill="1" applyBorder="1" applyAlignment="1" applyProtection="1">
      <alignment horizontal="right" vertical="center"/>
      <protection locked="0"/>
    </xf>
    <xf numFmtId="178" fontId="11" fillId="0" borderId="4" xfId="0" applyNumberFormat="1" applyFont="1" applyFill="1" applyBorder="1" applyAlignment="1" applyProtection="1">
      <alignment vertical="center"/>
      <protection locked="0"/>
    </xf>
    <xf numFmtId="38" fontId="0" fillId="0" borderId="0" xfId="1" applyFont="1" applyFill="1" applyBorder="1" applyAlignment="1">
      <alignment horizontal="right"/>
    </xf>
    <xf numFmtId="38" fontId="0" fillId="0" borderId="0" xfId="1" applyFont="1" applyFill="1" applyBorder="1" applyAlignment="1"/>
    <xf numFmtId="176" fontId="0" fillId="0" borderId="0" xfId="0" applyNumberFormat="1" applyFill="1">
      <alignment vertical="center"/>
    </xf>
    <xf numFmtId="0" fontId="0" fillId="0" borderId="0" xfId="0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0" fillId="0" borderId="2" xfId="0" applyFont="1" applyFill="1" applyBorder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0" fontId="18" fillId="0" borderId="2" xfId="0" applyFont="1" applyFill="1" applyBorder="1" applyAlignment="1" applyProtection="1">
      <alignment horizontal="center"/>
      <protection locked="0"/>
    </xf>
    <xf numFmtId="177" fontId="12" fillId="0" borderId="0" xfId="0" applyNumberFormat="1" applyFont="1" applyFill="1" applyBorder="1" applyAlignment="1" applyProtection="1">
      <protection locked="0"/>
    </xf>
    <xf numFmtId="177" fontId="0" fillId="0" borderId="24" xfId="0" applyNumberFormat="1" applyFont="1" applyFill="1" applyBorder="1" applyAlignment="1" applyProtection="1">
      <protection locked="0"/>
    </xf>
    <xf numFmtId="177" fontId="0" fillId="0" borderId="0" xfId="0" applyNumberFormat="1" applyFont="1" applyFill="1" applyBorder="1" applyAlignment="1" applyProtection="1">
      <protection locked="0"/>
    </xf>
    <xf numFmtId="177" fontId="0" fillId="0" borderId="0" xfId="0" applyNumberFormat="1" applyFont="1" applyFill="1" applyAlignment="1" applyProtection="1">
      <protection locked="0"/>
    </xf>
    <xf numFmtId="177" fontId="0" fillId="0" borderId="0" xfId="0" applyNumberFormat="1" applyFont="1" applyFill="1" applyAlignment="1"/>
    <xf numFmtId="177" fontId="0" fillId="0" borderId="0" xfId="0" applyNumberFormat="1" applyFill="1" applyBorder="1" applyAlignment="1" applyProtection="1">
      <protection locked="0"/>
    </xf>
    <xf numFmtId="177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4" xfId="0" applyFont="1" applyFill="1" applyBorder="1">
      <alignment vertical="center"/>
    </xf>
    <xf numFmtId="0" fontId="0" fillId="0" borderId="3" xfId="0" applyFont="1" applyFill="1" applyBorder="1" applyAlignment="1" applyProtection="1">
      <alignment horizontal="center"/>
      <protection locked="0"/>
    </xf>
    <xf numFmtId="177" fontId="0" fillId="0" borderId="4" xfId="0" applyNumberFormat="1" applyFont="1" applyFill="1" applyBorder="1" applyAlignment="1" applyProtection="1">
      <alignment vertical="center"/>
      <protection locked="0"/>
    </xf>
    <xf numFmtId="178" fontId="0" fillId="0" borderId="4" xfId="0" applyNumberFormat="1" applyFont="1" applyFill="1" applyBorder="1" applyAlignment="1" applyProtection="1">
      <alignment horizontal="right" vertical="center"/>
      <protection locked="0"/>
    </xf>
    <xf numFmtId="177" fontId="0" fillId="0" borderId="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horizontal="right" vertical="center"/>
    </xf>
    <xf numFmtId="0" fontId="0" fillId="0" borderId="8" xfId="0" applyFill="1" applyBorder="1" applyAlignment="1">
      <alignment horizontal="center" vertical="center"/>
    </xf>
    <xf numFmtId="176" fontId="0" fillId="0" borderId="0" xfId="0" applyNumberFormat="1" applyFont="1" applyFill="1">
      <alignment vertical="center"/>
    </xf>
    <xf numFmtId="0" fontId="12" fillId="0" borderId="0" xfId="0" applyFont="1" applyFill="1" applyAlignment="1" applyProtection="1">
      <alignment horizontal="right"/>
      <protection locked="0"/>
    </xf>
    <xf numFmtId="0" fontId="12" fillId="0" borderId="2" xfId="0" applyFont="1" applyFill="1" applyBorder="1" applyAlignment="1" applyProtection="1">
      <alignment horizontal="center"/>
      <protection locked="0"/>
    </xf>
    <xf numFmtId="176" fontId="12" fillId="0" borderId="0" xfId="0" applyNumberFormat="1" applyFont="1" applyFill="1">
      <alignment vertical="center"/>
    </xf>
    <xf numFmtId="49" fontId="0" fillId="0" borderId="3" xfId="0" applyNumberFormat="1" applyFont="1" applyFill="1" applyBorder="1">
      <alignment vertical="center"/>
    </xf>
    <xf numFmtId="38" fontId="0" fillId="0" borderId="4" xfId="1" applyFont="1" applyFill="1" applyBorder="1" applyAlignment="1" applyProtection="1">
      <alignment horizontal="right" vertical="center"/>
      <protection locked="0"/>
    </xf>
    <xf numFmtId="38" fontId="0" fillId="0" borderId="4" xfId="1" applyFont="1" applyFill="1" applyBorder="1" applyAlignment="1" applyProtection="1">
      <alignment vertical="center"/>
      <protection locked="0"/>
    </xf>
    <xf numFmtId="38" fontId="0" fillId="0" borderId="0" xfId="0" applyNumberFormat="1" applyFont="1" applyFill="1">
      <alignment vertical="center"/>
    </xf>
    <xf numFmtId="176" fontId="18" fillId="0" borderId="0" xfId="0" applyNumberFormat="1" applyFont="1" applyFill="1">
      <alignment vertical="center"/>
    </xf>
    <xf numFmtId="49" fontId="0" fillId="0" borderId="2" xfId="0" applyNumberFormat="1" applyFont="1" applyFill="1" applyBorder="1" applyAlignment="1"/>
    <xf numFmtId="49" fontId="0" fillId="0" borderId="2" xfId="0" applyNumberFormat="1" applyFont="1" applyFill="1" applyBorder="1" applyAlignment="1">
      <alignment horizontal="left"/>
    </xf>
    <xf numFmtId="0" fontId="0" fillId="0" borderId="0" xfId="0" applyFont="1" applyFill="1" applyBorder="1" applyAlignment="1"/>
    <xf numFmtId="179" fontId="0" fillId="0" borderId="0" xfId="1" applyNumberFormat="1" applyFont="1" applyFill="1" applyAlignment="1" applyProtection="1">
      <protection locked="0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0" fillId="0" borderId="2" xfId="0" applyFont="1" applyFill="1" applyBorder="1" applyAlignment="1" applyProtection="1">
      <protection locked="0"/>
    </xf>
    <xf numFmtId="180" fontId="0" fillId="0" borderId="0" xfId="1" applyNumberFormat="1" applyFont="1" applyFill="1" applyAlignment="1" applyProtection="1">
      <protection locked="0"/>
    </xf>
    <xf numFmtId="0" fontId="0" fillId="0" borderId="0" xfId="0" applyFont="1" applyAlignment="1"/>
    <xf numFmtId="181" fontId="0" fillId="0" borderId="0" xfId="0" applyNumberFormat="1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12" fillId="0" borderId="2" xfId="0" applyFont="1" applyFill="1" applyBorder="1" applyAlignment="1" applyProtection="1">
      <protection locked="0"/>
    </xf>
    <xf numFmtId="38" fontId="18" fillId="0" borderId="0" xfId="1" applyFont="1" applyFill="1" applyAlignment="1" applyProtection="1">
      <protection locked="0"/>
    </xf>
    <xf numFmtId="179" fontId="18" fillId="0" borderId="0" xfId="1" applyNumberFormat="1" applyFont="1" applyFill="1" applyAlignment="1" applyProtection="1">
      <protection locked="0"/>
    </xf>
    <xf numFmtId="180" fontId="18" fillId="0" borderId="0" xfId="1" applyNumberFormat="1" applyFont="1" applyFill="1" applyAlignment="1" applyProtection="1">
      <protection locked="0"/>
    </xf>
    <xf numFmtId="0" fontId="12" fillId="0" borderId="0" xfId="0" applyFont="1" applyAlignment="1"/>
    <xf numFmtId="49" fontId="0" fillId="0" borderId="2" xfId="0" applyNumberFormat="1" applyFont="1" applyBorder="1" applyAlignment="1"/>
    <xf numFmtId="38" fontId="0" fillId="0" borderId="0" xfId="3" applyNumberFormat="1" applyFont="1" applyFill="1" applyAlignment="1" applyProtection="1">
      <protection locked="0"/>
    </xf>
    <xf numFmtId="0" fontId="0" fillId="0" borderId="4" xfId="0" applyFont="1" applyBorder="1">
      <alignment vertical="center"/>
    </xf>
    <xf numFmtId="49" fontId="0" fillId="0" borderId="3" xfId="0" applyNumberFormat="1" applyFont="1" applyBorder="1">
      <alignment vertical="center"/>
    </xf>
    <xf numFmtId="38" fontId="0" fillId="0" borderId="4" xfId="1" applyFont="1" applyFill="1" applyBorder="1" applyAlignment="1" applyProtection="1">
      <protection locked="0"/>
    </xf>
    <xf numFmtId="181" fontId="0" fillId="0" borderId="4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Border="1">
      <alignment vertical="center"/>
    </xf>
    <xf numFmtId="49" fontId="0" fillId="0" borderId="0" xfId="0" applyNumberFormat="1" applyFont="1" applyBorder="1">
      <alignment vertical="center"/>
    </xf>
    <xf numFmtId="181" fontId="0" fillId="0" borderId="0" xfId="0" applyNumberFormat="1" applyFont="1" applyFill="1" applyBorder="1" applyAlignment="1" applyProtection="1">
      <alignment horizontal="right"/>
      <protection locked="0"/>
    </xf>
    <xf numFmtId="38" fontId="0" fillId="0" borderId="0" xfId="0" applyNumberFormat="1" applyFo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shrinkToFit="1"/>
    </xf>
    <xf numFmtId="38" fontId="0" fillId="0" borderId="0" xfId="1" applyFont="1">
      <alignment vertical="center"/>
    </xf>
    <xf numFmtId="38" fontId="0" fillId="0" borderId="0" xfId="1" applyFont="1" applyAlignment="1">
      <alignment horizontal="right" vertical="center"/>
    </xf>
    <xf numFmtId="38" fontId="12" fillId="0" borderId="0" xfId="0" applyNumberFormat="1" applyFont="1">
      <alignment vertical="center"/>
    </xf>
    <xf numFmtId="38" fontId="15" fillId="0" borderId="0" xfId="0" applyNumberFormat="1" applyFont="1">
      <alignment vertical="center"/>
    </xf>
    <xf numFmtId="38" fontId="0" fillId="0" borderId="0" xfId="0" applyNumberFormat="1" applyFont="1" applyAlignment="1">
      <alignment horizontal="right" vertical="center"/>
    </xf>
    <xf numFmtId="38" fontId="0" fillId="0" borderId="0" xfId="0" applyNumberFormat="1" applyFont="1" applyAlignment="1">
      <alignment vertical="center"/>
    </xf>
    <xf numFmtId="3" fontId="0" fillId="0" borderId="0" xfId="0" applyNumberFormat="1" applyFont="1" applyFill="1" applyBorder="1" applyAlignment="1" applyProtection="1">
      <protection locked="0"/>
    </xf>
    <xf numFmtId="3" fontId="0" fillId="0" borderId="0" xfId="1" applyNumberFormat="1" applyFont="1" applyFill="1" applyAlignment="1" applyProtection="1">
      <protection locked="0"/>
    </xf>
    <xf numFmtId="3" fontId="12" fillId="0" borderId="0" xfId="0" applyNumberFormat="1" applyFont="1" applyFill="1" applyBorder="1" applyAlignment="1" applyProtection="1">
      <protection locked="0"/>
    </xf>
    <xf numFmtId="3" fontId="15" fillId="0" borderId="0" xfId="0" applyNumberFormat="1" applyFont="1" applyFill="1" applyBorder="1" applyAlignment="1" applyProtection="1">
      <protection locked="0"/>
    </xf>
    <xf numFmtId="49" fontId="0" fillId="0" borderId="4" xfId="0" applyNumberFormat="1" applyFont="1" applyBorder="1">
      <alignment vertical="center"/>
    </xf>
    <xf numFmtId="3" fontId="0" fillId="0" borderId="0" xfId="0" applyNumberFormat="1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distributed"/>
    </xf>
    <xf numFmtId="0" fontId="1" fillId="0" borderId="2" xfId="0" applyFont="1" applyBorder="1">
      <alignment vertical="center"/>
    </xf>
    <xf numFmtId="38" fontId="1" fillId="0" borderId="0" xfId="1" applyFont="1" applyAlignment="1"/>
    <xf numFmtId="0" fontId="1" fillId="0" borderId="24" xfId="0" applyFont="1" applyBorder="1">
      <alignment vertical="center"/>
    </xf>
    <xf numFmtId="0" fontId="11" fillId="0" borderId="24" xfId="0" applyFont="1" applyFill="1" applyBorder="1" applyAlignment="1" applyProtection="1">
      <alignment horizontal="center"/>
      <protection locked="0"/>
    </xf>
    <xf numFmtId="3" fontId="12" fillId="0" borderId="0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3" fontId="13" fillId="0" borderId="0" xfId="0" quotePrefix="1" applyNumberFormat="1" applyFont="1" applyBorder="1" applyAlignment="1">
      <alignment horizontal="right"/>
    </xf>
    <xf numFmtId="0" fontId="13" fillId="0" borderId="24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distributed" textRotation="255"/>
    </xf>
    <xf numFmtId="49" fontId="1" fillId="0" borderId="0" xfId="0" applyNumberFormat="1" applyFont="1" applyBorder="1" applyAlignment="1"/>
    <xf numFmtId="3" fontId="0" fillId="0" borderId="0" xfId="0" applyNumberForma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1" fillId="0" borderId="0" xfId="0" quotePrefix="1" applyNumberFormat="1" applyFont="1" applyBorder="1" applyAlignment="1">
      <alignment horizontal="right"/>
    </xf>
    <xf numFmtId="49" fontId="11" fillId="0" borderId="24" xfId="0" applyNumberFormat="1" applyFont="1" applyFill="1" applyBorder="1" applyAlignment="1" applyProtection="1">
      <alignment horizontal="center"/>
      <protection locked="0"/>
    </xf>
    <xf numFmtId="49" fontId="0" fillId="0" borderId="2" xfId="0" applyNumberFormat="1" applyFont="1" applyBorder="1">
      <alignment vertical="center"/>
    </xf>
    <xf numFmtId="3" fontId="0" fillId="0" borderId="0" xfId="0" quotePrefix="1" applyNumberFormat="1" applyBorder="1" applyAlignment="1">
      <alignment horizontal="right"/>
    </xf>
    <xf numFmtId="49" fontId="1" fillId="0" borderId="2" xfId="0" applyNumberFormat="1" applyFont="1" applyBorder="1">
      <alignment vertical="center"/>
    </xf>
    <xf numFmtId="0" fontId="1" fillId="0" borderId="0" xfId="0" applyFont="1" applyBorder="1" applyAlignment="1">
      <alignment horizontal="center" vertical="distributed" textRotation="255"/>
    </xf>
    <xf numFmtId="38" fontId="1" fillId="0" borderId="0" xfId="1" applyFont="1" applyAlignment="1">
      <alignment horizontal="right"/>
    </xf>
    <xf numFmtId="38" fontId="1" fillId="0" borderId="0" xfId="1" applyFont="1" applyBorder="1" applyAlignment="1"/>
    <xf numFmtId="0" fontId="1" fillId="0" borderId="24" xfId="0" applyFont="1" applyBorder="1" applyAlignment="1">
      <alignment horizontal="center"/>
    </xf>
    <xf numFmtId="49" fontId="1" fillId="0" borderId="2" xfId="0" applyNumberFormat="1" applyFont="1" applyBorder="1" applyAlignment="1"/>
    <xf numFmtId="0" fontId="1" fillId="0" borderId="4" xfId="0" applyFont="1" applyBorder="1" applyAlignment="1">
      <alignment horizontal="center" vertical="distributed" textRotation="255"/>
    </xf>
    <xf numFmtId="49" fontId="1" fillId="0" borderId="4" xfId="0" applyNumberFormat="1" applyFont="1" applyBorder="1" applyAlignment="1"/>
    <xf numFmtId="49" fontId="1" fillId="0" borderId="3" xfId="0" applyNumberFormat="1" applyFont="1" applyBorder="1">
      <alignment vertical="center"/>
    </xf>
    <xf numFmtId="3" fontId="11" fillId="0" borderId="28" xfId="1" applyNumberFormat="1" applyFont="1" applyFill="1" applyBorder="1" applyAlignment="1" applyProtection="1">
      <alignment horizontal="right"/>
      <protection locked="0"/>
    </xf>
    <xf numFmtId="3" fontId="11" fillId="0" borderId="4" xfId="1" applyNumberFormat="1" applyFont="1" applyFill="1" applyBorder="1" applyAlignment="1" applyProtection="1">
      <alignment horizontal="right"/>
      <protection locked="0"/>
    </xf>
    <xf numFmtId="3" fontId="11" fillId="0" borderId="4" xfId="0" applyNumberFormat="1" applyFont="1" applyFill="1" applyBorder="1" applyAlignment="1" applyProtection="1">
      <alignment horizontal="right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49" fontId="1" fillId="0" borderId="0" xfId="0" applyNumberFormat="1" applyFont="1" applyBorder="1">
      <alignment vertical="center"/>
    </xf>
    <xf numFmtId="3" fontId="1" fillId="0" borderId="0" xfId="1" applyNumberFormat="1" applyFont="1" applyBorder="1" applyAlignment="1">
      <alignment horizontal="right"/>
    </xf>
    <xf numFmtId="38" fontId="1" fillId="0" borderId="0" xfId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distributed"/>
    </xf>
    <xf numFmtId="38" fontId="0" fillId="0" borderId="0" xfId="0" applyNumberFormat="1" applyFont="1" applyAlignment="1"/>
    <xf numFmtId="38" fontId="0" fillId="0" borderId="0" xfId="0" applyNumberFormat="1" applyFont="1" applyFill="1" applyAlignment="1"/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indent="1"/>
    </xf>
    <xf numFmtId="38" fontId="15" fillId="0" borderId="4" xfId="1" applyFont="1" applyFill="1" applyBorder="1" applyAlignment="1" applyProtection="1">
      <alignment horizontal="right"/>
      <protection locked="0"/>
    </xf>
    <xf numFmtId="0" fontId="12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 shrinkToFit="1"/>
    </xf>
    <xf numFmtId="0" fontId="0" fillId="0" borderId="2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distributed"/>
    </xf>
    <xf numFmtId="49" fontId="0" fillId="0" borderId="2" xfId="0" applyNumberFormat="1" applyFont="1" applyFill="1" applyBorder="1" applyAlignment="1">
      <alignment horizontal="distributed"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/>
    </xf>
    <xf numFmtId="0" fontId="0" fillId="0" borderId="2" xfId="0" applyFont="1" applyFill="1" applyBorder="1" applyAlignment="1">
      <alignment horizontal="distributed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distributed"/>
    </xf>
    <xf numFmtId="0" fontId="0" fillId="0" borderId="2" xfId="0" applyFont="1" applyBorder="1" applyAlignment="1">
      <alignment horizontal="distributed"/>
    </xf>
    <xf numFmtId="0" fontId="0" fillId="0" borderId="14" xfId="0" applyFill="1" applyBorder="1" applyAlignment="1">
      <alignment horizontal="center" vertical="center"/>
    </xf>
    <xf numFmtId="0" fontId="1" fillId="0" borderId="11" xfId="4" applyFont="1" applyFill="1" applyBorder="1" applyAlignment="1">
      <alignment horizontal="center" vertical="center"/>
    </xf>
    <xf numFmtId="0" fontId="1" fillId="0" borderId="17" xfId="4" applyFont="1" applyFill="1" applyBorder="1" applyAlignment="1">
      <alignment horizontal="center" vertical="center"/>
    </xf>
    <xf numFmtId="0" fontId="1" fillId="0" borderId="0" xfId="4" applyFont="1" applyFill="1" applyBorder="1" applyAlignment="1" applyProtection="1">
      <alignment horizontal="center"/>
      <protection locked="0"/>
    </xf>
    <xf numFmtId="0" fontId="1" fillId="0" borderId="2" xfId="4" applyFont="1" applyFill="1" applyBorder="1" applyAlignment="1" applyProtection="1">
      <alignment horizontal="center"/>
      <protection locked="0"/>
    </xf>
    <xf numFmtId="0" fontId="1" fillId="0" borderId="12" xfId="4" applyFont="1" applyFill="1" applyBorder="1" applyAlignment="1">
      <alignment horizontal="center" vertical="center"/>
    </xf>
    <xf numFmtId="0" fontId="1" fillId="0" borderId="13" xfId="4" applyFont="1" applyFill="1" applyBorder="1" applyAlignment="1">
      <alignment horizontal="center" vertical="center"/>
    </xf>
    <xf numFmtId="0" fontId="1" fillId="0" borderId="14" xfId="4" applyFont="1" applyFill="1" applyBorder="1" applyAlignment="1">
      <alignment horizontal="center" vertical="center"/>
    </xf>
    <xf numFmtId="0" fontId="1" fillId="0" borderId="15" xfId="4" applyFont="1" applyFill="1" applyBorder="1" applyAlignment="1">
      <alignment horizontal="center" vertical="center"/>
    </xf>
    <xf numFmtId="0" fontId="1" fillId="0" borderId="22" xfId="4" applyFont="1" applyFill="1" applyBorder="1" applyAlignment="1">
      <alignment horizontal="center" vertical="center" wrapText="1"/>
    </xf>
    <xf numFmtId="0" fontId="1" fillId="0" borderId="16" xfId="4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/>
    <xf numFmtId="0" fontId="5" fillId="0" borderId="0" xfId="0" applyFont="1" applyFill="1" applyAlignment="1">
      <alignment horizontal="left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</cellXfs>
  <cellStyles count="6">
    <cellStyle name="桁区切り" xfId="1" builtinId="6"/>
    <cellStyle name="桁区切り 2" xfId="5"/>
    <cellStyle name="通貨" xfId="3" builtinId="7"/>
    <cellStyle name="標準" xfId="0" builtinId="0"/>
    <cellStyle name="標準 2" xfId="2"/>
    <cellStyle name="標準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8</xdr:row>
      <xdr:rowOff>9525</xdr:rowOff>
    </xdr:from>
    <xdr:to>
      <xdr:col>1</xdr:col>
      <xdr:colOff>66675</xdr:colOff>
      <xdr:row>22</xdr:row>
      <xdr:rowOff>133350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304800" y="1381125"/>
          <a:ext cx="133350" cy="2400300"/>
        </a:xfrm>
        <a:prstGeom prst="leftBrace">
          <a:avLst>
            <a:gd name="adj1" fmla="val 15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304800</xdr:colOff>
      <xdr:row>24</xdr:row>
      <xdr:rowOff>9525</xdr:rowOff>
    </xdr:from>
    <xdr:to>
      <xdr:col>1</xdr:col>
      <xdr:colOff>66675</xdr:colOff>
      <xdr:row>39</xdr:row>
      <xdr:rowOff>9525</xdr:rowOff>
    </xdr:to>
    <xdr:sp macro="" textlink="">
      <xdr:nvSpPr>
        <xdr:cNvPr id="3" name="AutoShape 6"/>
        <xdr:cNvSpPr>
          <a:spLocks/>
        </xdr:cNvSpPr>
      </xdr:nvSpPr>
      <xdr:spPr bwMode="auto">
        <a:xfrm>
          <a:off x="304800" y="3876675"/>
          <a:ext cx="133350" cy="2457450"/>
        </a:xfrm>
        <a:prstGeom prst="leftBrace">
          <a:avLst>
            <a:gd name="adj1" fmla="val 15357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304800</xdr:colOff>
      <xdr:row>40</xdr:row>
      <xdr:rowOff>19050</xdr:rowOff>
    </xdr:from>
    <xdr:to>
      <xdr:col>1</xdr:col>
      <xdr:colOff>66675</xdr:colOff>
      <xdr:row>55</xdr:row>
      <xdr:rowOff>9525</xdr:rowOff>
    </xdr:to>
    <xdr:sp macro="" textlink="">
      <xdr:nvSpPr>
        <xdr:cNvPr id="4" name="AutoShape 8"/>
        <xdr:cNvSpPr>
          <a:spLocks/>
        </xdr:cNvSpPr>
      </xdr:nvSpPr>
      <xdr:spPr bwMode="auto">
        <a:xfrm>
          <a:off x="304800" y="6419850"/>
          <a:ext cx="133350" cy="2409825"/>
        </a:xfrm>
        <a:prstGeom prst="leftBrace">
          <a:avLst>
            <a:gd name="adj1" fmla="val 15059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zoomScaleNormal="100" workbookViewId="0">
      <selection activeCell="A2" sqref="A2"/>
    </sheetView>
  </sheetViews>
  <sheetFormatPr defaultRowHeight="11.25"/>
  <cols>
    <col min="1" max="1" width="6.5" style="267" customWidth="1"/>
    <col min="2" max="3" width="7.33203125" style="267" customWidth="1"/>
    <col min="4" max="19" width="14.83203125" style="267" customWidth="1"/>
    <col min="20" max="20" width="18.83203125" style="267" customWidth="1"/>
    <col min="21" max="21" width="8.83203125" style="267" customWidth="1"/>
    <col min="22" max="16384" width="9.33203125" style="267"/>
  </cols>
  <sheetData>
    <row r="1" spans="1:21" ht="14.25">
      <c r="A1" s="41" t="s">
        <v>0</v>
      </c>
    </row>
    <row r="3" spans="1:21" ht="14.25">
      <c r="A3" s="41" t="s">
        <v>368</v>
      </c>
    </row>
    <row r="4" spans="1:21" ht="13.5" customHeight="1">
      <c r="A4" t="s">
        <v>369</v>
      </c>
    </row>
    <row r="5" spans="1:21" ht="12" thickBot="1">
      <c r="M5" s="323" t="s">
        <v>370</v>
      </c>
      <c r="N5" s="323"/>
      <c r="O5" s="323"/>
      <c r="P5" s="323"/>
      <c r="Q5" s="323"/>
      <c r="R5" s="323"/>
      <c r="S5" s="323"/>
      <c r="T5" s="323"/>
      <c r="U5" s="324"/>
    </row>
    <row r="6" spans="1:21" s="268" customFormat="1" ht="11.25" customHeight="1">
      <c r="A6" s="325" t="s">
        <v>371</v>
      </c>
      <c r="B6" s="326"/>
      <c r="C6" s="327"/>
      <c r="D6" s="330" t="s">
        <v>372</v>
      </c>
      <c r="E6" s="319" t="s">
        <v>373</v>
      </c>
      <c r="F6" s="317" t="s">
        <v>374</v>
      </c>
      <c r="G6" s="317" t="s">
        <v>375</v>
      </c>
      <c r="H6" s="332" t="s">
        <v>376</v>
      </c>
      <c r="I6" s="317" t="s">
        <v>377</v>
      </c>
      <c r="J6" s="319" t="s">
        <v>378</v>
      </c>
      <c r="K6" s="334" t="s">
        <v>379</v>
      </c>
      <c r="L6" s="317" t="s">
        <v>380</v>
      </c>
      <c r="M6" s="319" t="s">
        <v>381</v>
      </c>
      <c r="N6" s="320" t="s">
        <v>382</v>
      </c>
      <c r="O6" s="319" t="s">
        <v>383</v>
      </c>
      <c r="P6" s="319" t="s">
        <v>384</v>
      </c>
      <c r="Q6" s="332" t="s">
        <v>385</v>
      </c>
      <c r="R6" s="317" t="s">
        <v>386</v>
      </c>
      <c r="S6" s="332" t="s">
        <v>387</v>
      </c>
      <c r="T6" s="332" t="s">
        <v>388</v>
      </c>
      <c r="U6" s="330" t="s">
        <v>389</v>
      </c>
    </row>
    <row r="7" spans="1:21" s="268" customFormat="1" ht="24.95" customHeight="1">
      <c r="A7" s="328"/>
      <c r="B7" s="328"/>
      <c r="C7" s="329"/>
      <c r="D7" s="331"/>
      <c r="E7" s="318"/>
      <c r="F7" s="318"/>
      <c r="G7" s="318"/>
      <c r="H7" s="333"/>
      <c r="I7" s="318"/>
      <c r="J7" s="333"/>
      <c r="K7" s="318"/>
      <c r="L7" s="318"/>
      <c r="M7" s="318"/>
      <c r="N7" s="321"/>
      <c r="O7" s="322"/>
      <c r="P7" s="322"/>
      <c r="Q7" s="322"/>
      <c r="R7" s="322"/>
      <c r="S7" s="335"/>
      <c r="T7" s="335"/>
      <c r="U7" s="336"/>
    </row>
    <row r="8" spans="1:21" ht="6.75" customHeight="1">
      <c r="A8" s="269"/>
      <c r="C8" s="270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2"/>
    </row>
    <row r="9" spans="1:21" ht="13.5" customHeight="1">
      <c r="A9" s="269"/>
      <c r="B9" s="313" t="s">
        <v>390</v>
      </c>
      <c r="C9" s="314"/>
      <c r="D9" s="53">
        <v>318215</v>
      </c>
      <c r="E9" s="53" t="s">
        <v>391</v>
      </c>
      <c r="F9" s="53">
        <v>246101</v>
      </c>
      <c r="G9" s="53">
        <v>382608</v>
      </c>
      <c r="H9" s="53">
        <v>561240</v>
      </c>
      <c r="I9" s="53">
        <v>438350</v>
      </c>
      <c r="J9" s="53">
        <v>375551</v>
      </c>
      <c r="K9" s="53">
        <v>233138</v>
      </c>
      <c r="L9" s="53">
        <v>379430</v>
      </c>
      <c r="M9" s="53">
        <v>388589</v>
      </c>
      <c r="N9" s="53">
        <v>541964</v>
      </c>
      <c r="O9" s="53">
        <v>143113</v>
      </c>
      <c r="P9" s="53">
        <v>215512</v>
      </c>
      <c r="Q9" s="53">
        <v>433499</v>
      </c>
      <c r="R9" s="53">
        <v>332243</v>
      </c>
      <c r="S9" s="53">
        <v>338422</v>
      </c>
      <c r="T9" s="53">
        <v>243518</v>
      </c>
      <c r="U9" s="273">
        <v>25</v>
      </c>
    </row>
    <row r="10" spans="1:21" ht="13.5" customHeight="1">
      <c r="A10" s="269"/>
      <c r="B10" s="315" t="s">
        <v>392</v>
      </c>
      <c r="C10" s="316"/>
      <c r="D10" s="53">
        <v>316601</v>
      </c>
      <c r="E10" s="53" t="s">
        <v>391</v>
      </c>
      <c r="F10" s="53">
        <v>409710</v>
      </c>
      <c r="G10" s="53">
        <v>380593</v>
      </c>
      <c r="H10" s="53">
        <v>541990</v>
      </c>
      <c r="I10" s="53">
        <v>452975</v>
      </c>
      <c r="J10" s="53">
        <v>312033</v>
      </c>
      <c r="K10" s="53">
        <v>235921</v>
      </c>
      <c r="L10" s="53">
        <v>396219</v>
      </c>
      <c r="M10" s="53">
        <v>278471</v>
      </c>
      <c r="N10" s="53">
        <v>521354</v>
      </c>
      <c r="O10" s="53">
        <v>137719</v>
      </c>
      <c r="P10" s="53">
        <v>230623</v>
      </c>
      <c r="Q10" s="53">
        <v>411514</v>
      </c>
      <c r="R10" s="53">
        <v>333748</v>
      </c>
      <c r="S10" s="53">
        <v>389366</v>
      </c>
      <c r="T10" s="53">
        <v>245180</v>
      </c>
      <c r="U10" s="273">
        <v>26</v>
      </c>
    </row>
    <row r="11" spans="1:21" s="137" customFormat="1" ht="13.5" customHeight="1">
      <c r="B11" s="311" t="s">
        <v>393</v>
      </c>
      <c r="C11" s="312"/>
      <c r="D11" s="274">
        <v>318346</v>
      </c>
      <c r="E11" s="53" t="s">
        <v>391</v>
      </c>
      <c r="F11" s="55">
        <v>432824</v>
      </c>
      <c r="G11" s="275">
        <v>377421</v>
      </c>
      <c r="H11" s="276">
        <v>535903</v>
      </c>
      <c r="I11" s="277">
        <v>452907</v>
      </c>
      <c r="J11" s="277">
        <v>301812</v>
      </c>
      <c r="K11" s="277">
        <v>242407</v>
      </c>
      <c r="L11" s="277">
        <v>405022</v>
      </c>
      <c r="M11" s="277">
        <v>282022</v>
      </c>
      <c r="N11" s="277">
        <v>548890</v>
      </c>
      <c r="O11" s="277">
        <v>139624</v>
      </c>
      <c r="P11" s="277">
        <v>232988</v>
      </c>
      <c r="Q11" s="277">
        <v>414135</v>
      </c>
      <c r="R11" s="277">
        <v>334849</v>
      </c>
      <c r="S11" s="277">
        <v>401283</v>
      </c>
      <c r="T11" s="276">
        <v>244041</v>
      </c>
      <c r="U11" s="278">
        <v>27</v>
      </c>
    </row>
    <row r="12" spans="1:21" ht="18" customHeight="1">
      <c r="A12" s="279"/>
      <c r="B12" s="280"/>
      <c r="C12" s="240" t="s">
        <v>394</v>
      </c>
      <c r="D12" s="281">
        <v>271458</v>
      </c>
      <c r="E12" s="53" t="s">
        <v>391</v>
      </c>
      <c r="F12" s="282">
        <v>391997</v>
      </c>
      <c r="G12" s="283">
        <v>313601</v>
      </c>
      <c r="H12" s="283">
        <v>448343</v>
      </c>
      <c r="I12" s="283">
        <v>358208</v>
      </c>
      <c r="J12" s="283">
        <v>268614</v>
      </c>
      <c r="K12" s="283">
        <v>211103</v>
      </c>
      <c r="L12" s="283">
        <v>319760</v>
      </c>
      <c r="M12" s="283">
        <v>229329</v>
      </c>
      <c r="N12" s="283">
        <v>399948</v>
      </c>
      <c r="O12" s="283">
        <v>128760</v>
      </c>
      <c r="P12" s="283">
        <v>203828</v>
      </c>
      <c r="Q12" s="283">
        <v>337406</v>
      </c>
      <c r="R12" s="283">
        <v>292680</v>
      </c>
      <c r="S12" s="283">
        <v>309279</v>
      </c>
      <c r="T12" s="283">
        <v>214119</v>
      </c>
      <c r="U12" s="284" t="s">
        <v>395</v>
      </c>
    </row>
    <row r="13" spans="1:21">
      <c r="A13" s="279"/>
      <c r="B13" s="280"/>
      <c r="C13" s="285" t="s">
        <v>396</v>
      </c>
      <c r="D13" s="286">
        <v>265506</v>
      </c>
      <c r="E13" s="53" t="s">
        <v>391</v>
      </c>
      <c r="F13" s="282">
        <v>341042</v>
      </c>
      <c r="G13" s="283">
        <v>305129</v>
      </c>
      <c r="H13" s="283">
        <v>440886</v>
      </c>
      <c r="I13" s="283">
        <v>362636</v>
      </c>
      <c r="J13" s="283">
        <v>253718</v>
      </c>
      <c r="K13" s="283">
        <v>223954</v>
      </c>
      <c r="L13" s="283">
        <v>318293</v>
      </c>
      <c r="M13" s="283">
        <v>240872</v>
      </c>
      <c r="N13" s="283">
        <v>407187</v>
      </c>
      <c r="O13" s="283">
        <v>123046</v>
      </c>
      <c r="P13" s="283">
        <v>199203</v>
      </c>
      <c r="Q13" s="283">
        <v>319160</v>
      </c>
      <c r="R13" s="283">
        <v>288147</v>
      </c>
      <c r="S13" s="283">
        <v>302160</v>
      </c>
      <c r="T13" s="283">
        <v>214109</v>
      </c>
      <c r="U13" s="284" t="s">
        <v>396</v>
      </c>
    </row>
    <row r="14" spans="1:21" ht="12.75">
      <c r="A14" s="279" t="s">
        <v>397</v>
      </c>
      <c r="B14" s="280"/>
      <c r="C14" s="285" t="s">
        <v>398</v>
      </c>
      <c r="D14" s="286">
        <v>280536</v>
      </c>
      <c r="E14" s="53" t="s">
        <v>391</v>
      </c>
      <c r="F14" s="282">
        <v>396068</v>
      </c>
      <c r="G14" s="283">
        <v>323690</v>
      </c>
      <c r="H14" s="283">
        <v>486661</v>
      </c>
      <c r="I14" s="283">
        <v>377429</v>
      </c>
      <c r="J14" s="283">
        <v>265642</v>
      </c>
      <c r="K14" s="283">
        <v>220678</v>
      </c>
      <c r="L14" s="283">
        <v>333161</v>
      </c>
      <c r="M14" s="283">
        <v>250289</v>
      </c>
      <c r="N14" s="283">
        <v>415517</v>
      </c>
      <c r="O14" s="283">
        <v>134048</v>
      </c>
      <c r="P14" s="283">
        <v>203394</v>
      </c>
      <c r="Q14" s="283">
        <v>367045</v>
      </c>
      <c r="R14" s="283">
        <v>302491</v>
      </c>
      <c r="S14" s="283">
        <v>347796</v>
      </c>
      <c r="T14" s="283">
        <v>218303</v>
      </c>
      <c r="U14" s="284" t="s">
        <v>398</v>
      </c>
    </row>
    <row r="15" spans="1:21">
      <c r="A15" s="279"/>
      <c r="B15" s="280"/>
      <c r="C15" s="285" t="s">
        <v>399</v>
      </c>
      <c r="D15" s="286">
        <v>278195</v>
      </c>
      <c r="E15" s="53" t="s">
        <v>391</v>
      </c>
      <c r="F15" s="282">
        <v>359212</v>
      </c>
      <c r="G15" s="283">
        <v>316473</v>
      </c>
      <c r="H15" s="283">
        <v>437893</v>
      </c>
      <c r="I15" s="283">
        <v>372086</v>
      </c>
      <c r="J15" s="283">
        <v>266452</v>
      </c>
      <c r="K15" s="283">
        <v>225317</v>
      </c>
      <c r="L15" s="283">
        <v>340593</v>
      </c>
      <c r="M15" s="283">
        <v>256288</v>
      </c>
      <c r="N15" s="283">
        <v>554724</v>
      </c>
      <c r="O15" s="283">
        <v>134947</v>
      </c>
      <c r="P15" s="283">
        <v>217627</v>
      </c>
      <c r="Q15" s="283">
        <v>331105</v>
      </c>
      <c r="R15" s="283">
        <v>294027</v>
      </c>
      <c r="S15" s="283">
        <v>315155</v>
      </c>
      <c r="T15" s="283">
        <v>213853</v>
      </c>
      <c r="U15" s="284" t="s">
        <v>399</v>
      </c>
    </row>
    <row r="16" spans="1:21">
      <c r="A16" s="279"/>
      <c r="B16" s="280"/>
      <c r="C16" s="285" t="s">
        <v>400</v>
      </c>
      <c r="D16" s="286">
        <v>282227</v>
      </c>
      <c r="E16" s="53" t="s">
        <v>391</v>
      </c>
      <c r="F16" s="282">
        <v>392250</v>
      </c>
      <c r="G16" s="283">
        <v>325135</v>
      </c>
      <c r="H16" s="283">
        <v>453723</v>
      </c>
      <c r="I16" s="283">
        <v>358545</v>
      </c>
      <c r="J16" s="283">
        <v>256201</v>
      </c>
      <c r="K16" s="283">
        <v>226192</v>
      </c>
      <c r="L16" s="283">
        <v>325884</v>
      </c>
      <c r="M16" s="283">
        <v>231754</v>
      </c>
      <c r="N16" s="283">
        <v>633287</v>
      </c>
      <c r="O16" s="283">
        <v>128372</v>
      </c>
      <c r="P16" s="283">
        <v>234508</v>
      </c>
      <c r="Q16" s="283">
        <v>319144</v>
      </c>
      <c r="R16" s="283">
        <v>295920</v>
      </c>
      <c r="S16" s="283">
        <v>310366</v>
      </c>
      <c r="T16" s="283">
        <v>221967</v>
      </c>
      <c r="U16" s="284" t="s">
        <v>400</v>
      </c>
    </row>
    <row r="17" spans="1:21">
      <c r="A17" s="279"/>
      <c r="B17" s="280"/>
      <c r="C17" s="285" t="s">
        <v>401</v>
      </c>
      <c r="D17" s="286">
        <v>442669</v>
      </c>
      <c r="E17" s="53" t="s">
        <v>391</v>
      </c>
      <c r="F17" s="282">
        <v>592441</v>
      </c>
      <c r="G17" s="283">
        <v>538546</v>
      </c>
      <c r="H17" s="283">
        <v>928574</v>
      </c>
      <c r="I17" s="283">
        <v>868830</v>
      </c>
      <c r="J17" s="283">
        <v>341845</v>
      </c>
      <c r="K17" s="283">
        <v>266702</v>
      </c>
      <c r="L17" s="283">
        <v>759336</v>
      </c>
      <c r="M17" s="283">
        <v>311614</v>
      </c>
      <c r="N17" s="283">
        <v>946189</v>
      </c>
      <c r="O17" s="283">
        <v>145170</v>
      </c>
      <c r="P17" s="283">
        <v>238180</v>
      </c>
      <c r="Q17" s="283">
        <v>756367</v>
      </c>
      <c r="R17" s="283">
        <v>449217</v>
      </c>
      <c r="S17" s="283">
        <v>828384</v>
      </c>
      <c r="T17" s="283">
        <v>337323</v>
      </c>
      <c r="U17" s="284" t="s">
        <v>401</v>
      </c>
    </row>
    <row r="18" spans="1:21" ht="18" customHeight="1">
      <c r="A18" s="279" t="s">
        <v>402</v>
      </c>
      <c r="B18" s="280"/>
      <c r="C18" s="240" t="s">
        <v>403</v>
      </c>
      <c r="D18" s="286">
        <v>351712</v>
      </c>
      <c r="E18" s="53" t="s">
        <v>391</v>
      </c>
      <c r="F18" s="282">
        <v>551229</v>
      </c>
      <c r="G18" s="283">
        <v>453469</v>
      </c>
      <c r="H18" s="283">
        <v>461899</v>
      </c>
      <c r="I18" s="283">
        <v>387809</v>
      </c>
      <c r="J18" s="283">
        <v>352326</v>
      </c>
      <c r="K18" s="283">
        <v>308610</v>
      </c>
      <c r="L18" s="283">
        <v>354119</v>
      </c>
      <c r="M18" s="283">
        <v>432768</v>
      </c>
      <c r="N18" s="283">
        <v>411214</v>
      </c>
      <c r="O18" s="283">
        <v>184779</v>
      </c>
      <c r="P18" s="283">
        <v>310837</v>
      </c>
      <c r="Q18" s="283">
        <v>348146</v>
      </c>
      <c r="R18" s="283">
        <v>343454</v>
      </c>
      <c r="S18" s="283">
        <v>317310</v>
      </c>
      <c r="T18" s="283">
        <v>255947</v>
      </c>
      <c r="U18" s="284" t="s">
        <v>403</v>
      </c>
    </row>
    <row r="19" spans="1:21">
      <c r="A19" s="279"/>
      <c r="B19" s="280"/>
      <c r="C19" s="285" t="s">
        <v>404</v>
      </c>
      <c r="D19" s="286">
        <v>267132</v>
      </c>
      <c r="E19" s="53" t="s">
        <v>391</v>
      </c>
      <c r="F19" s="282">
        <v>324042</v>
      </c>
      <c r="G19" s="283">
        <v>307231</v>
      </c>
      <c r="H19" s="283">
        <v>458019</v>
      </c>
      <c r="I19" s="283">
        <v>354155</v>
      </c>
      <c r="J19" s="283">
        <v>261497</v>
      </c>
      <c r="K19" s="283">
        <v>219986</v>
      </c>
      <c r="L19" s="283">
        <v>326907</v>
      </c>
      <c r="M19" s="283">
        <v>231204</v>
      </c>
      <c r="N19" s="283">
        <v>409134</v>
      </c>
      <c r="O19" s="283">
        <v>133165</v>
      </c>
      <c r="P19" s="283">
        <v>211103</v>
      </c>
      <c r="Q19" s="283">
        <v>322728</v>
      </c>
      <c r="R19" s="283">
        <v>285737</v>
      </c>
      <c r="S19" s="283">
        <v>313509</v>
      </c>
      <c r="T19" s="283">
        <v>217765</v>
      </c>
      <c r="U19" s="284" t="s">
        <v>404</v>
      </c>
    </row>
    <row r="20" spans="1:21">
      <c r="A20" s="279"/>
      <c r="B20" s="280"/>
      <c r="C20" s="285" t="s">
        <v>405</v>
      </c>
      <c r="D20" s="286">
        <v>266372</v>
      </c>
      <c r="E20" s="53" t="s">
        <v>391</v>
      </c>
      <c r="F20" s="282">
        <v>354330</v>
      </c>
      <c r="G20" s="283">
        <v>308624</v>
      </c>
      <c r="H20" s="283">
        <v>448843</v>
      </c>
      <c r="I20" s="283">
        <v>366141</v>
      </c>
      <c r="J20" s="283">
        <v>260392</v>
      </c>
      <c r="K20" s="283">
        <v>211395</v>
      </c>
      <c r="L20" s="283">
        <v>334587</v>
      </c>
      <c r="M20" s="283">
        <v>236966</v>
      </c>
      <c r="N20" s="283">
        <v>399317</v>
      </c>
      <c r="O20" s="283">
        <v>121605</v>
      </c>
      <c r="P20" s="283">
        <v>203586</v>
      </c>
      <c r="Q20" s="283">
        <v>309517</v>
      </c>
      <c r="R20" s="283">
        <v>292959</v>
      </c>
      <c r="S20" s="283">
        <v>309177</v>
      </c>
      <c r="T20" s="283">
        <v>217480</v>
      </c>
      <c r="U20" s="284" t="s">
        <v>405</v>
      </c>
    </row>
    <row r="21" spans="1:21">
      <c r="B21" s="280"/>
      <c r="C21" s="287" t="s">
        <v>406</v>
      </c>
      <c r="D21" s="286">
        <v>271041</v>
      </c>
      <c r="E21" s="53" t="s">
        <v>391</v>
      </c>
      <c r="F21" s="282">
        <v>337818</v>
      </c>
      <c r="G21" s="283">
        <v>312470</v>
      </c>
      <c r="H21" s="283">
        <v>479057</v>
      </c>
      <c r="I21" s="283">
        <v>365769</v>
      </c>
      <c r="J21" s="283">
        <v>269420</v>
      </c>
      <c r="K21" s="283">
        <v>211619</v>
      </c>
      <c r="L21" s="283">
        <v>317417</v>
      </c>
      <c r="M21" s="283">
        <v>246563</v>
      </c>
      <c r="N21" s="283">
        <v>540603</v>
      </c>
      <c r="O21" s="283">
        <v>124817</v>
      </c>
      <c r="P21" s="283">
        <v>208593</v>
      </c>
      <c r="Q21" s="283">
        <v>325163</v>
      </c>
      <c r="R21" s="283">
        <v>287868</v>
      </c>
      <c r="S21" s="283">
        <v>317023</v>
      </c>
      <c r="T21" s="283">
        <v>213368</v>
      </c>
      <c r="U21" s="273">
        <v>10</v>
      </c>
    </row>
    <row r="22" spans="1:21">
      <c r="A22" s="279"/>
      <c r="B22" s="280"/>
      <c r="C22" s="287" t="s">
        <v>407</v>
      </c>
      <c r="D22" s="286">
        <v>288407</v>
      </c>
      <c r="E22" s="53" t="s">
        <v>391</v>
      </c>
      <c r="F22" s="282">
        <v>479772</v>
      </c>
      <c r="G22" s="283">
        <v>350514</v>
      </c>
      <c r="H22" s="283">
        <v>456119</v>
      </c>
      <c r="I22" s="283">
        <v>358973</v>
      </c>
      <c r="J22" s="283">
        <v>274723</v>
      </c>
      <c r="K22" s="283">
        <v>209652</v>
      </c>
      <c r="L22" s="283">
        <v>342142</v>
      </c>
      <c r="M22" s="283">
        <v>234902</v>
      </c>
      <c r="N22" s="283">
        <v>659359</v>
      </c>
      <c r="O22" s="283">
        <v>126186</v>
      </c>
      <c r="P22" s="283">
        <v>204748</v>
      </c>
      <c r="Q22" s="283">
        <v>330205</v>
      </c>
      <c r="R22" s="283">
        <v>290281</v>
      </c>
      <c r="S22" s="283">
        <v>304389</v>
      </c>
      <c r="T22" s="283">
        <v>218767</v>
      </c>
      <c r="U22" s="273">
        <v>11</v>
      </c>
    </row>
    <row r="23" spans="1:21">
      <c r="A23" s="288"/>
      <c r="B23" s="280"/>
      <c r="C23" s="287" t="s">
        <v>408</v>
      </c>
      <c r="D23" s="286">
        <v>553637</v>
      </c>
      <c r="E23" s="53" t="s">
        <v>391</v>
      </c>
      <c r="F23" s="282">
        <v>666946</v>
      </c>
      <c r="G23" s="283">
        <v>668877</v>
      </c>
      <c r="H23" s="283">
        <v>973371</v>
      </c>
      <c r="I23" s="283">
        <v>899626</v>
      </c>
      <c r="J23" s="283">
        <v>555434</v>
      </c>
      <c r="K23" s="283">
        <v>373425</v>
      </c>
      <c r="L23" s="283">
        <v>786744</v>
      </c>
      <c r="M23" s="283">
        <v>481546</v>
      </c>
      <c r="N23" s="283">
        <v>799510</v>
      </c>
      <c r="O23" s="283">
        <v>190176</v>
      </c>
      <c r="P23" s="283">
        <v>354551</v>
      </c>
      <c r="Q23" s="283">
        <v>899103</v>
      </c>
      <c r="R23" s="283">
        <v>596353</v>
      </c>
      <c r="S23" s="283">
        <v>842108</v>
      </c>
      <c r="T23" s="283">
        <v>387781</v>
      </c>
      <c r="U23" s="273">
        <v>12</v>
      </c>
    </row>
    <row r="24" spans="1:21" ht="6" customHeight="1">
      <c r="A24" s="269"/>
      <c r="C24" s="270"/>
      <c r="D24" s="289"/>
      <c r="E24" s="53"/>
      <c r="F24" s="289"/>
      <c r="G24" s="289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1"/>
    </row>
    <row r="25" spans="1:21" ht="13.5" customHeight="1">
      <c r="A25" s="269"/>
      <c r="B25" s="313" t="s">
        <v>390</v>
      </c>
      <c r="C25" s="314"/>
      <c r="D25" s="53">
        <v>426646</v>
      </c>
      <c r="E25" s="53" t="s">
        <v>391</v>
      </c>
      <c r="F25" s="53">
        <v>405091</v>
      </c>
      <c r="G25" s="53">
        <v>455596</v>
      </c>
      <c r="H25" s="57">
        <v>584087</v>
      </c>
      <c r="I25" s="57">
        <v>497911</v>
      </c>
      <c r="J25" s="57">
        <v>421824</v>
      </c>
      <c r="K25" s="57">
        <v>372519</v>
      </c>
      <c r="L25" s="57">
        <v>635728</v>
      </c>
      <c r="M25" s="53">
        <v>463893</v>
      </c>
      <c r="N25" s="53">
        <v>585842</v>
      </c>
      <c r="O25" s="53">
        <v>196583</v>
      </c>
      <c r="P25" s="53">
        <v>285602</v>
      </c>
      <c r="Q25" s="57">
        <v>527705</v>
      </c>
      <c r="R25" s="57">
        <v>480221</v>
      </c>
      <c r="S25" s="57">
        <v>396686</v>
      </c>
      <c r="T25" s="53">
        <v>332700</v>
      </c>
      <c r="U25" s="273">
        <v>25</v>
      </c>
    </row>
    <row r="26" spans="1:21" ht="13.5" customHeight="1">
      <c r="A26" s="269"/>
      <c r="B26" s="315" t="s">
        <v>392</v>
      </c>
      <c r="C26" s="316"/>
      <c r="D26" s="53">
        <v>405365</v>
      </c>
      <c r="E26" s="53" t="s">
        <v>391</v>
      </c>
      <c r="F26" s="53">
        <v>429402</v>
      </c>
      <c r="G26" s="53">
        <v>446437</v>
      </c>
      <c r="H26" s="57">
        <v>606498</v>
      </c>
      <c r="I26" s="57">
        <v>539982</v>
      </c>
      <c r="J26" s="57">
        <v>360621</v>
      </c>
      <c r="K26" s="57">
        <v>377429</v>
      </c>
      <c r="L26" s="57">
        <v>563711</v>
      </c>
      <c r="M26" s="53">
        <v>345127</v>
      </c>
      <c r="N26" s="53">
        <v>582659</v>
      </c>
      <c r="O26" s="53">
        <v>198460</v>
      </c>
      <c r="P26" s="53">
        <v>306008</v>
      </c>
      <c r="Q26" s="57">
        <v>467700</v>
      </c>
      <c r="R26" s="57">
        <v>469950</v>
      </c>
      <c r="S26" s="57">
        <v>460680</v>
      </c>
      <c r="T26" s="53">
        <v>297493</v>
      </c>
      <c r="U26" s="273">
        <v>26</v>
      </c>
    </row>
    <row r="27" spans="1:21" s="137" customFormat="1" ht="13.5" customHeight="1">
      <c r="B27" s="311" t="s">
        <v>393</v>
      </c>
      <c r="C27" s="312"/>
      <c r="D27" s="274">
        <v>406632</v>
      </c>
      <c r="E27" s="53" t="s">
        <v>391</v>
      </c>
      <c r="F27" s="55">
        <v>452744</v>
      </c>
      <c r="G27" s="275">
        <v>440969</v>
      </c>
      <c r="H27" s="276">
        <v>608429</v>
      </c>
      <c r="I27" s="277">
        <v>538683</v>
      </c>
      <c r="J27" s="277">
        <v>355007</v>
      </c>
      <c r="K27" s="277">
        <v>379658</v>
      </c>
      <c r="L27" s="277">
        <v>569899</v>
      </c>
      <c r="M27" s="277">
        <v>344797</v>
      </c>
      <c r="N27" s="277">
        <v>609173</v>
      </c>
      <c r="O27" s="277">
        <v>201411</v>
      </c>
      <c r="P27" s="277">
        <v>306974</v>
      </c>
      <c r="Q27" s="277">
        <v>475221</v>
      </c>
      <c r="R27" s="277">
        <v>461242</v>
      </c>
      <c r="S27" s="277">
        <v>477408</v>
      </c>
      <c r="T27" s="277">
        <v>294941</v>
      </c>
      <c r="U27" s="278">
        <v>27</v>
      </c>
    </row>
    <row r="28" spans="1:21" ht="18" customHeight="1">
      <c r="A28" s="279"/>
      <c r="B28" s="280"/>
      <c r="C28" s="240" t="s">
        <v>394</v>
      </c>
      <c r="D28" s="286">
        <v>343680</v>
      </c>
      <c r="E28" s="53" t="s">
        <v>391</v>
      </c>
      <c r="F28" s="283">
        <v>415379</v>
      </c>
      <c r="G28" s="283">
        <v>365062</v>
      </c>
      <c r="H28" s="283">
        <v>500098</v>
      </c>
      <c r="I28" s="283">
        <v>420467</v>
      </c>
      <c r="J28" s="283">
        <v>313458</v>
      </c>
      <c r="K28" s="283">
        <v>325906</v>
      </c>
      <c r="L28" s="283">
        <v>430859</v>
      </c>
      <c r="M28" s="283">
        <v>279816</v>
      </c>
      <c r="N28" s="283">
        <v>442233</v>
      </c>
      <c r="O28" s="283">
        <v>183048</v>
      </c>
      <c r="P28" s="283">
        <v>254269</v>
      </c>
      <c r="Q28" s="283">
        <v>386652</v>
      </c>
      <c r="R28" s="283">
        <v>410911</v>
      </c>
      <c r="S28" s="283">
        <v>363835</v>
      </c>
      <c r="T28" s="283">
        <v>258193</v>
      </c>
      <c r="U28" s="273" t="s">
        <v>395</v>
      </c>
    </row>
    <row r="29" spans="1:21">
      <c r="A29" s="279"/>
      <c r="B29" s="280"/>
      <c r="C29" s="240" t="s">
        <v>396</v>
      </c>
      <c r="D29" s="286">
        <v>333862</v>
      </c>
      <c r="E29" s="53" t="s">
        <v>391</v>
      </c>
      <c r="F29" s="283">
        <v>366453</v>
      </c>
      <c r="G29" s="283">
        <v>352910</v>
      </c>
      <c r="H29" s="283">
        <v>495652</v>
      </c>
      <c r="I29" s="283">
        <v>428543</v>
      </c>
      <c r="J29" s="283">
        <v>297918</v>
      </c>
      <c r="K29" s="283">
        <v>339201</v>
      </c>
      <c r="L29" s="283">
        <v>430265</v>
      </c>
      <c r="M29" s="283">
        <v>298462</v>
      </c>
      <c r="N29" s="283">
        <v>449926</v>
      </c>
      <c r="O29" s="283">
        <v>171877</v>
      </c>
      <c r="P29" s="283">
        <v>251014</v>
      </c>
      <c r="Q29" s="283">
        <v>359404</v>
      </c>
      <c r="R29" s="283">
        <v>407023</v>
      </c>
      <c r="S29" s="283">
        <v>354447</v>
      </c>
      <c r="T29" s="283">
        <v>256644</v>
      </c>
      <c r="U29" s="284" t="s">
        <v>396</v>
      </c>
    </row>
    <row r="30" spans="1:21" ht="12.75" customHeight="1">
      <c r="A30" s="279"/>
      <c r="B30" s="280"/>
      <c r="C30" s="240" t="s">
        <v>398</v>
      </c>
      <c r="D30" s="286">
        <v>354575</v>
      </c>
      <c r="E30" s="53" t="s">
        <v>391</v>
      </c>
      <c r="F30" s="283">
        <v>413113</v>
      </c>
      <c r="G30" s="283">
        <v>374152</v>
      </c>
      <c r="H30" s="283">
        <v>548809</v>
      </c>
      <c r="I30" s="283">
        <v>444640</v>
      </c>
      <c r="J30" s="283">
        <v>313441</v>
      </c>
      <c r="K30" s="283">
        <v>341384</v>
      </c>
      <c r="L30" s="283">
        <v>450324</v>
      </c>
      <c r="M30" s="283">
        <v>310187</v>
      </c>
      <c r="N30" s="283">
        <v>459478</v>
      </c>
      <c r="O30" s="283">
        <v>193177</v>
      </c>
      <c r="P30" s="283">
        <v>260649</v>
      </c>
      <c r="Q30" s="283">
        <v>412387</v>
      </c>
      <c r="R30" s="283">
        <v>424105</v>
      </c>
      <c r="S30" s="283">
        <v>409916</v>
      </c>
      <c r="T30" s="283">
        <v>262405</v>
      </c>
      <c r="U30" s="284" t="s">
        <v>398</v>
      </c>
    </row>
    <row r="31" spans="1:21" ht="12.75" customHeight="1">
      <c r="A31" s="279"/>
      <c r="B31" s="280"/>
      <c r="C31" s="240" t="s">
        <v>399</v>
      </c>
      <c r="D31" s="286">
        <v>349547</v>
      </c>
      <c r="E31" s="53" t="s">
        <v>391</v>
      </c>
      <c r="F31" s="283">
        <v>372690</v>
      </c>
      <c r="G31" s="283">
        <v>365306</v>
      </c>
      <c r="H31" s="283">
        <v>490111</v>
      </c>
      <c r="I31" s="283">
        <v>434266</v>
      </c>
      <c r="J31" s="283">
        <v>313561</v>
      </c>
      <c r="K31" s="283">
        <v>341947</v>
      </c>
      <c r="L31" s="283">
        <v>450196</v>
      </c>
      <c r="M31" s="283">
        <v>317788</v>
      </c>
      <c r="N31" s="283">
        <v>598293</v>
      </c>
      <c r="O31" s="283">
        <v>193969</v>
      </c>
      <c r="P31" s="283">
        <v>266901</v>
      </c>
      <c r="Q31" s="283">
        <v>373125</v>
      </c>
      <c r="R31" s="283">
        <v>411383</v>
      </c>
      <c r="S31" s="283">
        <v>369389</v>
      </c>
      <c r="T31" s="283">
        <v>256993</v>
      </c>
      <c r="U31" s="284" t="s">
        <v>399</v>
      </c>
    </row>
    <row r="32" spans="1:21" ht="12.75">
      <c r="A32" s="279" t="s">
        <v>409</v>
      </c>
      <c r="B32" s="280"/>
      <c r="C32" s="240" t="s">
        <v>410</v>
      </c>
      <c r="D32" s="286">
        <v>356536</v>
      </c>
      <c r="E32" s="53" t="s">
        <v>391</v>
      </c>
      <c r="F32" s="283">
        <v>408964</v>
      </c>
      <c r="G32" s="283">
        <v>378821</v>
      </c>
      <c r="H32" s="283">
        <v>510801</v>
      </c>
      <c r="I32" s="283">
        <v>420269</v>
      </c>
      <c r="J32" s="283">
        <v>304185</v>
      </c>
      <c r="K32" s="283">
        <v>339429</v>
      </c>
      <c r="L32" s="283">
        <v>434459</v>
      </c>
      <c r="M32" s="283">
        <v>284613</v>
      </c>
      <c r="N32" s="283">
        <v>711878</v>
      </c>
      <c r="O32" s="283">
        <v>185114</v>
      </c>
      <c r="P32" s="283">
        <v>301383</v>
      </c>
      <c r="Q32" s="283">
        <v>359340</v>
      </c>
      <c r="R32" s="283">
        <v>408016</v>
      </c>
      <c r="S32" s="283">
        <v>362077</v>
      </c>
      <c r="T32" s="283">
        <v>258166</v>
      </c>
      <c r="U32" s="284" t="s">
        <v>410</v>
      </c>
    </row>
    <row r="33" spans="1:21">
      <c r="B33" s="280"/>
      <c r="C33" s="240" t="s">
        <v>411</v>
      </c>
      <c r="D33" s="286">
        <v>582395</v>
      </c>
      <c r="E33" s="53" t="s">
        <v>391</v>
      </c>
      <c r="F33" s="283">
        <v>618211</v>
      </c>
      <c r="G33" s="283">
        <v>643255</v>
      </c>
      <c r="H33" s="283">
        <v>1077149</v>
      </c>
      <c r="I33" s="283">
        <v>1057650</v>
      </c>
      <c r="J33" s="283">
        <v>407959</v>
      </c>
      <c r="K33" s="283">
        <v>425444</v>
      </c>
      <c r="L33" s="283">
        <v>1216916</v>
      </c>
      <c r="M33" s="283">
        <v>376559</v>
      </c>
      <c r="N33" s="283">
        <v>1065641</v>
      </c>
      <c r="O33" s="283">
        <v>206388</v>
      </c>
      <c r="P33" s="283">
        <v>312938</v>
      </c>
      <c r="Q33" s="283">
        <v>883630</v>
      </c>
      <c r="R33" s="283">
        <v>644776</v>
      </c>
      <c r="S33" s="283">
        <v>989560</v>
      </c>
      <c r="T33" s="283">
        <v>421286</v>
      </c>
      <c r="U33" s="284" t="s">
        <v>411</v>
      </c>
    </row>
    <row r="34" spans="1:21" ht="18" customHeight="1">
      <c r="A34" s="279"/>
      <c r="B34" s="280"/>
      <c r="C34" s="240" t="s">
        <v>412</v>
      </c>
      <c r="D34" s="286">
        <v>453282</v>
      </c>
      <c r="E34" s="53" t="s">
        <v>391</v>
      </c>
      <c r="F34" s="283">
        <v>573478</v>
      </c>
      <c r="G34" s="283">
        <v>532407</v>
      </c>
      <c r="H34" s="283">
        <v>521994</v>
      </c>
      <c r="I34" s="283">
        <v>456345</v>
      </c>
      <c r="J34" s="283">
        <v>403938</v>
      </c>
      <c r="K34" s="283">
        <v>511404</v>
      </c>
      <c r="L34" s="283">
        <v>454468</v>
      </c>
      <c r="M34" s="283">
        <v>530529</v>
      </c>
      <c r="N34" s="283">
        <v>448929</v>
      </c>
      <c r="O34" s="283">
        <v>277367</v>
      </c>
      <c r="P34" s="283">
        <v>454507</v>
      </c>
      <c r="Q34" s="283">
        <v>397061</v>
      </c>
      <c r="R34" s="283">
        <v>455556</v>
      </c>
      <c r="S34" s="283">
        <v>374689</v>
      </c>
      <c r="T34" s="283">
        <v>311993</v>
      </c>
      <c r="U34" s="284" t="s">
        <v>412</v>
      </c>
    </row>
    <row r="35" spans="1:21">
      <c r="A35" s="279"/>
      <c r="B35" s="280"/>
      <c r="C35" s="285" t="s">
        <v>413</v>
      </c>
      <c r="D35" s="286">
        <v>334928</v>
      </c>
      <c r="E35" s="53" t="s">
        <v>391</v>
      </c>
      <c r="F35" s="283">
        <v>338933</v>
      </c>
      <c r="G35" s="283">
        <v>354367</v>
      </c>
      <c r="H35" s="283">
        <v>520175</v>
      </c>
      <c r="I35" s="283">
        <v>416085</v>
      </c>
      <c r="J35" s="283">
        <v>310736</v>
      </c>
      <c r="K35" s="283">
        <v>334679</v>
      </c>
      <c r="L35" s="283">
        <v>434951</v>
      </c>
      <c r="M35" s="283">
        <v>283901</v>
      </c>
      <c r="N35" s="283">
        <v>449392</v>
      </c>
      <c r="O35" s="283">
        <v>188310</v>
      </c>
      <c r="P35" s="283">
        <v>265801</v>
      </c>
      <c r="Q35" s="283">
        <v>366474</v>
      </c>
      <c r="R35" s="283">
        <v>394658</v>
      </c>
      <c r="S35" s="283">
        <v>370955</v>
      </c>
      <c r="T35" s="283">
        <v>257348</v>
      </c>
      <c r="U35" s="284" t="s">
        <v>413</v>
      </c>
    </row>
    <row r="36" spans="1:21">
      <c r="A36" s="279"/>
      <c r="B36" s="280"/>
      <c r="C36" s="285" t="s">
        <v>414</v>
      </c>
      <c r="D36" s="286">
        <v>334203</v>
      </c>
      <c r="E36" s="53" t="s">
        <v>391</v>
      </c>
      <c r="F36" s="283">
        <v>368997</v>
      </c>
      <c r="G36" s="283">
        <v>354263</v>
      </c>
      <c r="H36" s="283">
        <v>508975</v>
      </c>
      <c r="I36" s="283">
        <v>431874</v>
      </c>
      <c r="J36" s="283">
        <v>307317</v>
      </c>
      <c r="K36" s="283">
        <v>323672</v>
      </c>
      <c r="L36" s="283">
        <v>443849</v>
      </c>
      <c r="M36" s="283">
        <v>284260</v>
      </c>
      <c r="N36" s="283">
        <v>438881</v>
      </c>
      <c r="O36" s="283">
        <v>177404</v>
      </c>
      <c r="P36" s="283">
        <v>256934</v>
      </c>
      <c r="Q36" s="283">
        <v>352570</v>
      </c>
      <c r="R36" s="283">
        <v>403124</v>
      </c>
      <c r="S36" s="283">
        <v>366431</v>
      </c>
      <c r="T36" s="283">
        <v>255609</v>
      </c>
      <c r="U36" s="284" t="s">
        <v>414</v>
      </c>
    </row>
    <row r="37" spans="1:21">
      <c r="A37" s="279"/>
      <c r="B37" s="280"/>
      <c r="C37" s="287" t="s">
        <v>406</v>
      </c>
      <c r="D37" s="286">
        <v>340431</v>
      </c>
      <c r="E37" s="53" t="s">
        <v>391</v>
      </c>
      <c r="F37" s="283">
        <v>352579</v>
      </c>
      <c r="G37" s="283">
        <v>359281</v>
      </c>
      <c r="H37" s="283">
        <v>545404</v>
      </c>
      <c r="I37" s="283">
        <v>431218</v>
      </c>
      <c r="J37" s="283">
        <v>313780</v>
      </c>
      <c r="K37" s="283">
        <v>323772</v>
      </c>
      <c r="L37" s="283">
        <v>433309</v>
      </c>
      <c r="M37" s="283">
        <v>296260</v>
      </c>
      <c r="N37" s="283">
        <v>586074</v>
      </c>
      <c r="O37" s="283">
        <v>175909</v>
      </c>
      <c r="P37" s="283">
        <v>261194</v>
      </c>
      <c r="Q37" s="283">
        <v>366893</v>
      </c>
      <c r="R37" s="283">
        <v>396505</v>
      </c>
      <c r="S37" s="283">
        <v>376596</v>
      </c>
      <c r="T37" s="283">
        <v>252400</v>
      </c>
      <c r="U37" s="284">
        <v>10</v>
      </c>
    </row>
    <row r="38" spans="1:21">
      <c r="A38" s="279"/>
      <c r="B38" s="280"/>
      <c r="C38" s="287" t="s">
        <v>407</v>
      </c>
      <c r="D38" s="286">
        <v>370708</v>
      </c>
      <c r="E38" s="53" t="s">
        <v>391</v>
      </c>
      <c r="F38" s="283">
        <v>506922</v>
      </c>
      <c r="G38" s="283">
        <v>408640</v>
      </c>
      <c r="H38" s="283">
        <v>515274</v>
      </c>
      <c r="I38" s="283">
        <v>423313</v>
      </c>
      <c r="J38" s="283">
        <v>321681</v>
      </c>
      <c r="K38" s="283">
        <v>322967</v>
      </c>
      <c r="L38" s="283">
        <v>439606</v>
      </c>
      <c r="M38" s="283">
        <v>281571</v>
      </c>
      <c r="N38" s="283">
        <v>748567</v>
      </c>
      <c r="O38" s="283">
        <v>176508</v>
      </c>
      <c r="P38" s="283">
        <v>257699</v>
      </c>
      <c r="Q38" s="283">
        <v>374033</v>
      </c>
      <c r="R38" s="283">
        <v>395988</v>
      </c>
      <c r="S38" s="283">
        <v>356921</v>
      </c>
      <c r="T38" s="283">
        <v>258393</v>
      </c>
      <c r="U38" s="284">
        <v>11</v>
      </c>
    </row>
    <row r="39" spans="1:21">
      <c r="A39" s="288"/>
      <c r="B39" s="280"/>
      <c r="C39" s="287" t="s">
        <v>408</v>
      </c>
      <c r="D39" s="286">
        <v>724279</v>
      </c>
      <c r="E39" s="53" t="s">
        <v>391</v>
      </c>
      <c r="F39" s="283">
        <v>682757</v>
      </c>
      <c r="G39" s="283">
        <v>797981</v>
      </c>
      <c r="H39" s="283">
        <v>1130504</v>
      </c>
      <c r="I39" s="283">
        <v>1096725</v>
      </c>
      <c r="J39" s="283">
        <v>656877</v>
      </c>
      <c r="K39" s="283">
        <v>627895</v>
      </c>
      <c r="L39" s="283">
        <v>1232156</v>
      </c>
      <c r="M39" s="283">
        <v>581706</v>
      </c>
      <c r="N39" s="283">
        <v>892215</v>
      </c>
      <c r="O39" s="283">
        <v>291829</v>
      </c>
      <c r="P39" s="283">
        <v>531113</v>
      </c>
      <c r="Q39" s="283">
        <v>1057035</v>
      </c>
      <c r="R39" s="283">
        <v>785197</v>
      </c>
      <c r="S39" s="283">
        <v>1025141</v>
      </c>
      <c r="T39" s="283">
        <v>493791</v>
      </c>
      <c r="U39" s="284">
        <v>12</v>
      </c>
    </row>
    <row r="40" spans="1:21" ht="6" customHeight="1">
      <c r="A40" s="269"/>
      <c r="C40" s="270"/>
      <c r="D40" s="289"/>
      <c r="E40" s="289"/>
      <c r="F40" s="289"/>
      <c r="G40" s="289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1"/>
    </row>
    <row r="41" spans="1:21" ht="13.5" customHeight="1">
      <c r="A41" s="269"/>
      <c r="B41" s="313" t="s">
        <v>390</v>
      </c>
      <c r="C41" s="314"/>
      <c r="D41" s="53">
        <v>199251</v>
      </c>
      <c r="E41" s="53" t="s">
        <v>391</v>
      </c>
      <c r="F41" s="53">
        <v>91251</v>
      </c>
      <c r="G41" s="53">
        <v>196048</v>
      </c>
      <c r="H41" s="57">
        <v>421735</v>
      </c>
      <c r="I41" s="57">
        <v>250055</v>
      </c>
      <c r="J41" s="57">
        <v>228502</v>
      </c>
      <c r="K41" s="57">
        <v>143936</v>
      </c>
      <c r="L41" s="57">
        <v>256912</v>
      </c>
      <c r="M41" s="53">
        <v>244821</v>
      </c>
      <c r="N41" s="53">
        <v>356228</v>
      </c>
      <c r="O41" s="53">
        <v>110447</v>
      </c>
      <c r="P41" s="53">
        <v>175052</v>
      </c>
      <c r="Q41" s="57">
        <v>301992</v>
      </c>
      <c r="R41" s="57">
        <v>272162</v>
      </c>
      <c r="S41" s="57">
        <v>233646</v>
      </c>
      <c r="T41" s="53">
        <v>137014</v>
      </c>
      <c r="U41" s="273">
        <v>25</v>
      </c>
    </row>
    <row r="42" spans="1:21" ht="13.5" customHeight="1">
      <c r="A42" s="269"/>
      <c r="B42" s="315" t="s">
        <v>392</v>
      </c>
      <c r="C42" s="316"/>
      <c r="D42" s="53">
        <v>212326</v>
      </c>
      <c r="E42" s="53" t="s">
        <v>391</v>
      </c>
      <c r="F42" s="53">
        <v>282250</v>
      </c>
      <c r="G42" s="53">
        <v>205521</v>
      </c>
      <c r="H42" s="57">
        <v>336014</v>
      </c>
      <c r="I42" s="57">
        <v>281752</v>
      </c>
      <c r="J42" s="57">
        <v>179452</v>
      </c>
      <c r="K42" s="57">
        <v>145845</v>
      </c>
      <c r="L42" s="57">
        <v>292371</v>
      </c>
      <c r="M42" s="53">
        <v>160830</v>
      </c>
      <c r="N42" s="53">
        <v>322186</v>
      </c>
      <c r="O42" s="53">
        <v>101790</v>
      </c>
      <c r="P42" s="53">
        <v>183888</v>
      </c>
      <c r="Q42" s="57">
        <v>334537</v>
      </c>
      <c r="R42" s="57">
        <v>280623</v>
      </c>
      <c r="S42" s="57">
        <v>252547</v>
      </c>
      <c r="T42" s="53">
        <v>167482</v>
      </c>
      <c r="U42" s="273">
        <v>26</v>
      </c>
    </row>
    <row r="43" spans="1:21" s="137" customFormat="1" ht="13.5" customHeight="1">
      <c r="B43" s="311" t="s">
        <v>415</v>
      </c>
      <c r="C43" s="312"/>
      <c r="D43" s="274">
        <v>214498</v>
      </c>
      <c r="E43" s="53" t="s">
        <v>391</v>
      </c>
      <c r="F43" s="55">
        <v>278770</v>
      </c>
      <c r="G43" s="275">
        <v>207306</v>
      </c>
      <c r="H43" s="276">
        <v>343797</v>
      </c>
      <c r="I43" s="277">
        <v>283430</v>
      </c>
      <c r="J43" s="277">
        <v>179249</v>
      </c>
      <c r="K43" s="277">
        <v>149780</v>
      </c>
      <c r="L43" s="277">
        <v>302379</v>
      </c>
      <c r="M43" s="277">
        <v>167549</v>
      </c>
      <c r="N43" s="277">
        <v>341883</v>
      </c>
      <c r="O43" s="277">
        <v>104425</v>
      </c>
      <c r="P43" s="277">
        <v>188107</v>
      </c>
      <c r="Q43" s="277">
        <v>326940</v>
      </c>
      <c r="R43" s="277">
        <v>285011</v>
      </c>
      <c r="S43" s="277">
        <v>252641</v>
      </c>
      <c r="T43" s="277">
        <v>166989</v>
      </c>
      <c r="U43" s="278">
        <v>27</v>
      </c>
    </row>
    <row r="44" spans="1:21" ht="18" customHeight="1">
      <c r="A44" s="288"/>
      <c r="B44" s="280"/>
      <c r="C44" s="240" t="s">
        <v>416</v>
      </c>
      <c r="D44" s="53">
        <v>187870</v>
      </c>
      <c r="E44" s="53" t="s">
        <v>391</v>
      </c>
      <c r="F44" s="283">
        <v>286150</v>
      </c>
      <c r="G44" s="283">
        <v>178225</v>
      </c>
      <c r="H44" s="283">
        <v>293357</v>
      </c>
      <c r="I44" s="283">
        <v>235615</v>
      </c>
      <c r="J44" s="283">
        <v>153523</v>
      </c>
      <c r="K44" s="283">
        <v>137451</v>
      </c>
      <c r="L44" s="283">
        <v>250654</v>
      </c>
      <c r="M44" s="283">
        <v>139496</v>
      </c>
      <c r="N44" s="283">
        <v>261695</v>
      </c>
      <c r="O44" s="283">
        <v>96268</v>
      </c>
      <c r="P44" s="283">
        <v>172856</v>
      </c>
      <c r="Q44" s="283">
        <v>270528</v>
      </c>
      <c r="R44" s="283">
        <v>245599</v>
      </c>
      <c r="S44" s="283">
        <v>208126</v>
      </c>
      <c r="T44" s="283">
        <v>150104</v>
      </c>
      <c r="U44" s="273" t="s">
        <v>417</v>
      </c>
    </row>
    <row r="45" spans="1:21">
      <c r="A45" s="288"/>
      <c r="B45" s="280"/>
      <c r="C45" s="240" t="s">
        <v>418</v>
      </c>
      <c r="D45" s="53">
        <v>184873</v>
      </c>
      <c r="E45" s="53" t="s">
        <v>391</v>
      </c>
      <c r="F45" s="283">
        <v>218014</v>
      </c>
      <c r="G45" s="283">
        <v>175943</v>
      </c>
      <c r="H45" s="283">
        <v>279677</v>
      </c>
      <c r="I45" s="283">
        <v>233052</v>
      </c>
      <c r="J45" s="283">
        <v>149040</v>
      </c>
      <c r="K45" s="283">
        <v>141868</v>
      </c>
      <c r="L45" s="283">
        <v>249082</v>
      </c>
      <c r="M45" s="283">
        <v>138786</v>
      </c>
      <c r="N45" s="283">
        <v>267508</v>
      </c>
      <c r="O45" s="283">
        <v>92473</v>
      </c>
      <c r="P45" s="283">
        <v>166866</v>
      </c>
      <c r="Q45" s="283">
        <v>262992</v>
      </c>
      <c r="R45" s="283">
        <v>240821</v>
      </c>
      <c r="S45" s="283">
        <v>204530</v>
      </c>
      <c r="T45" s="283">
        <v>152565</v>
      </c>
      <c r="U45" s="284" t="s">
        <v>418</v>
      </c>
    </row>
    <row r="46" spans="1:21">
      <c r="A46" s="288"/>
      <c r="B46" s="280"/>
      <c r="C46" s="240" t="s">
        <v>419</v>
      </c>
      <c r="D46" s="53">
        <v>193538</v>
      </c>
      <c r="E46" s="53" t="s">
        <v>391</v>
      </c>
      <c r="F46" s="283">
        <v>253668</v>
      </c>
      <c r="G46" s="283">
        <v>190058</v>
      </c>
      <c r="H46" s="283">
        <v>305289</v>
      </c>
      <c r="I46" s="283">
        <v>244150</v>
      </c>
      <c r="J46" s="283">
        <v>155983</v>
      </c>
      <c r="K46" s="283">
        <v>140963</v>
      </c>
      <c r="L46" s="283">
        <v>260557</v>
      </c>
      <c r="M46" s="283">
        <v>143985</v>
      </c>
      <c r="N46" s="283">
        <v>272648</v>
      </c>
      <c r="O46" s="283">
        <v>99736</v>
      </c>
      <c r="P46" s="283">
        <v>166790</v>
      </c>
      <c r="Q46" s="283">
        <v>299632</v>
      </c>
      <c r="R46" s="283">
        <v>255284</v>
      </c>
      <c r="S46" s="283">
        <v>228793</v>
      </c>
      <c r="T46" s="283">
        <v>155051</v>
      </c>
      <c r="U46" s="284" t="s">
        <v>419</v>
      </c>
    </row>
    <row r="47" spans="1:21">
      <c r="A47" s="288"/>
      <c r="B47" s="280"/>
      <c r="C47" s="240" t="s">
        <v>420</v>
      </c>
      <c r="D47" s="53">
        <v>194764</v>
      </c>
      <c r="E47" s="53" t="s">
        <v>391</v>
      </c>
      <c r="F47" s="283">
        <v>247445</v>
      </c>
      <c r="G47" s="283">
        <v>187526</v>
      </c>
      <c r="H47" s="283">
        <v>294049</v>
      </c>
      <c r="I47" s="283">
        <v>248647</v>
      </c>
      <c r="J47" s="283">
        <v>160469</v>
      </c>
      <c r="K47" s="283">
        <v>144437</v>
      </c>
      <c r="L47" s="283">
        <v>271713</v>
      </c>
      <c r="M47" s="283">
        <v>151147</v>
      </c>
      <c r="N47" s="283">
        <v>400270</v>
      </c>
      <c r="O47" s="283">
        <v>100858</v>
      </c>
      <c r="P47" s="283">
        <v>187050</v>
      </c>
      <c r="Q47" s="283">
        <v>271580</v>
      </c>
      <c r="R47" s="283">
        <v>248845</v>
      </c>
      <c r="S47" s="283">
        <v>209716</v>
      </c>
      <c r="T47" s="283">
        <v>154020</v>
      </c>
      <c r="U47" s="284" t="s">
        <v>420</v>
      </c>
    </row>
    <row r="48" spans="1:21" ht="12.75">
      <c r="A48" s="288" t="s">
        <v>421</v>
      </c>
      <c r="B48" s="280"/>
      <c r="C48" s="240" t="s">
        <v>410</v>
      </c>
      <c r="D48" s="53">
        <v>194867</v>
      </c>
      <c r="E48" s="53" t="s">
        <v>391</v>
      </c>
      <c r="F48" s="283">
        <v>257408</v>
      </c>
      <c r="G48" s="283">
        <v>181519</v>
      </c>
      <c r="H48" s="283">
        <v>304692</v>
      </c>
      <c r="I48" s="283">
        <v>236619</v>
      </c>
      <c r="J48" s="283">
        <v>150398</v>
      </c>
      <c r="K48" s="283">
        <v>147115</v>
      </c>
      <c r="L48" s="283">
        <v>257189</v>
      </c>
      <c r="M48" s="283">
        <v>141373</v>
      </c>
      <c r="N48" s="283">
        <v>357338</v>
      </c>
      <c r="O48" s="283">
        <v>95744</v>
      </c>
      <c r="P48" s="283">
        <v>194329</v>
      </c>
      <c r="Q48" s="283">
        <v>262486</v>
      </c>
      <c r="R48" s="283">
        <v>252860</v>
      </c>
      <c r="S48" s="283">
        <v>205516</v>
      </c>
      <c r="T48" s="283">
        <v>166645</v>
      </c>
      <c r="U48" s="284" t="s">
        <v>410</v>
      </c>
    </row>
    <row r="49" spans="1:21">
      <c r="B49" s="280"/>
      <c r="C49" s="240" t="s">
        <v>411</v>
      </c>
      <c r="D49" s="53">
        <v>279415</v>
      </c>
      <c r="E49" s="53" t="s">
        <v>391</v>
      </c>
      <c r="F49" s="283">
        <v>387848</v>
      </c>
      <c r="G49" s="283">
        <v>262545</v>
      </c>
      <c r="H49" s="283">
        <v>542546</v>
      </c>
      <c r="I49" s="283">
        <v>498137</v>
      </c>
      <c r="J49" s="283">
        <v>192685</v>
      </c>
      <c r="K49" s="283">
        <v>161761</v>
      </c>
      <c r="L49" s="283">
        <v>471078</v>
      </c>
      <c r="M49" s="283">
        <v>185784</v>
      </c>
      <c r="N49" s="283">
        <v>528755</v>
      </c>
      <c r="O49" s="283">
        <v>109472</v>
      </c>
      <c r="P49" s="283">
        <v>191470</v>
      </c>
      <c r="Q49" s="283">
        <v>577927</v>
      </c>
      <c r="R49" s="283">
        <v>374937</v>
      </c>
      <c r="S49" s="283">
        <v>502715</v>
      </c>
      <c r="T49" s="283">
        <v>208552</v>
      </c>
      <c r="U49" s="284" t="s">
        <v>411</v>
      </c>
    </row>
    <row r="50" spans="1:21" ht="18" customHeight="1">
      <c r="A50" s="288"/>
      <c r="B50" s="280"/>
      <c r="C50" s="240" t="s">
        <v>412</v>
      </c>
      <c r="D50" s="53">
        <v>233079</v>
      </c>
      <c r="E50" s="53" t="s">
        <v>391</v>
      </c>
      <c r="F50" s="283">
        <v>376787</v>
      </c>
      <c r="G50" s="283">
        <v>245873</v>
      </c>
      <c r="H50" s="283">
        <v>309339</v>
      </c>
      <c r="I50" s="283">
        <v>252134</v>
      </c>
      <c r="J50" s="283">
        <v>238757</v>
      </c>
      <c r="K50" s="283">
        <v>170773</v>
      </c>
      <c r="L50" s="283">
        <v>291568</v>
      </c>
      <c r="M50" s="283">
        <v>254226</v>
      </c>
      <c r="N50" s="283">
        <v>278811</v>
      </c>
      <c r="O50" s="283">
        <v>131745</v>
      </c>
      <c r="P50" s="283">
        <v>221847</v>
      </c>
      <c r="Q50" s="283">
        <v>279564</v>
      </c>
      <c r="R50" s="283">
        <v>300549</v>
      </c>
      <c r="S50" s="283">
        <v>203538</v>
      </c>
      <c r="T50" s="283">
        <v>170378</v>
      </c>
      <c r="U50" s="284" t="s">
        <v>412</v>
      </c>
    </row>
    <row r="51" spans="1:21">
      <c r="A51" s="288"/>
      <c r="B51" s="280"/>
      <c r="C51" s="240" t="s">
        <v>413</v>
      </c>
      <c r="D51" s="53">
        <v>186205</v>
      </c>
      <c r="E51" s="53" t="s">
        <v>391</v>
      </c>
      <c r="F51" s="283">
        <v>189219</v>
      </c>
      <c r="G51" s="283">
        <v>180696</v>
      </c>
      <c r="H51" s="283">
        <v>303861</v>
      </c>
      <c r="I51" s="283">
        <v>230864</v>
      </c>
      <c r="J51" s="283">
        <v>152452</v>
      </c>
      <c r="K51" s="283">
        <v>140731</v>
      </c>
      <c r="L51" s="283">
        <v>256078</v>
      </c>
      <c r="M51" s="283">
        <v>138740</v>
      </c>
      <c r="N51" s="283">
        <v>268614</v>
      </c>
      <c r="O51" s="283">
        <v>101067</v>
      </c>
      <c r="P51" s="283">
        <v>178879</v>
      </c>
      <c r="Q51" s="283">
        <v>257520</v>
      </c>
      <c r="R51" s="283">
        <v>240810</v>
      </c>
      <c r="S51" s="283">
        <v>201209</v>
      </c>
      <c r="T51" s="283">
        <v>156005</v>
      </c>
      <c r="U51" s="284" t="s">
        <v>413</v>
      </c>
    </row>
    <row r="52" spans="1:21">
      <c r="A52" s="288"/>
      <c r="B52" s="280"/>
      <c r="C52" s="240" t="s">
        <v>414</v>
      </c>
      <c r="D52" s="53">
        <v>187080</v>
      </c>
      <c r="E52" s="53" t="s">
        <v>391</v>
      </c>
      <c r="F52" s="283">
        <v>212474</v>
      </c>
      <c r="G52" s="283">
        <v>184347</v>
      </c>
      <c r="H52" s="283">
        <v>300750</v>
      </c>
      <c r="I52" s="283">
        <v>235436</v>
      </c>
      <c r="J52" s="283">
        <v>154749</v>
      </c>
      <c r="K52" s="283">
        <v>136510</v>
      </c>
      <c r="L52" s="283">
        <v>267809</v>
      </c>
      <c r="M52" s="283">
        <v>149073</v>
      </c>
      <c r="N52" s="283">
        <v>261147</v>
      </c>
      <c r="O52" s="283">
        <v>91788</v>
      </c>
      <c r="P52" s="283">
        <v>172033</v>
      </c>
      <c r="Q52" s="283">
        <v>249096</v>
      </c>
      <c r="R52" s="283">
        <v>249720</v>
      </c>
      <c r="S52" s="283">
        <v>198396</v>
      </c>
      <c r="T52" s="283">
        <v>159280</v>
      </c>
      <c r="U52" s="284" t="s">
        <v>414</v>
      </c>
    </row>
    <row r="53" spans="1:21">
      <c r="A53" s="288"/>
      <c r="B53" s="280"/>
      <c r="C53" s="292" t="s">
        <v>406</v>
      </c>
      <c r="D53" s="53">
        <v>188409</v>
      </c>
      <c r="E53" s="53" t="s">
        <v>391</v>
      </c>
      <c r="F53" s="283">
        <v>195401</v>
      </c>
      <c r="G53" s="283">
        <v>183349</v>
      </c>
      <c r="H53" s="283">
        <v>315602</v>
      </c>
      <c r="I53" s="283">
        <v>236364</v>
      </c>
      <c r="J53" s="283">
        <v>163318</v>
      </c>
      <c r="K53" s="283">
        <v>136386</v>
      </c>
      <c r="L53" s="283">
        <v>247800</v>
      </c>
      <c r="M53" s="283">
        <v>153062</v>
      </c>
      <c r="N53" s="283">
        <v>382622</v>
      </c>
      <c r="O53" s="283">
        <v>96678</v>
      </c>
      <c r="P53" s="283">
        <v>177831</v>
      </c>
      <c r="Q53" s="283">
        <v>266722</v>
      </c>
      <c r="R53" s="283">
        <v>244175</v>
      </c>
      <c r="S53" s="283">
        <v>199853</v>
      </c>
      <c r="T53" s="283">
        <v>148455</v>
      </c>
      <c r="U53" s="273">
        <v>10</v>
      </c>
    </row>
    <row r="54" spans="1:21">
      <c r="A54" s="288"/>
      <c r="B54" s="280"/>
      <c r="C54" s="292" t="s">
        <v>407</v>
      </c>
      <c r="D54" s="53">
        <v>190646</v>
      </c>
      <c r="E54" s="53" t="s">
        <v>391</v>
      </c>
      <c r="F54" s="283">
        <v>220461</v>
      </c>
      <c r="G54" s="283">
        <v>195428</v>
      </c>
      <c r="H54" s="283">
        <v>308958</v>
      </c>
      <c r="I54" s="283">
        <v>232275</v>
      </c>
      <c r="J54" s="283">
        <v>164789</v>
      </c>
      <c r="K54" s="283">
        <v>134763</v>
      </c>
      <c r="L54" s="283">
        <v>280350</v>
      </c>
      <c r="M54" s="283">
        <v>146533</v>
      </c>
      <c r="N54" s="283">
        <v>351701</v>
      </c>
      <c r="O54" s="283">
        <v>98947</v>
      </c>
      <c r="P54" s="283">
        <v>173642</v>
      </c>
      <c r="Q54" s="283">
        <v>265203</v>
      </c>
      <c r="R54" s="283">
        <v>247526</v>
      </c>
      <c r="S54" s="283">
        <v>199476</v>
      </c>
      <c r="T54" s="283">
        <v>153109</v>
      </c>
      <c r="U54" s="273">
        <v>11</v>
      </c>
    </row>
    <row r="55" spans="1:21">
      <c r="A55" s="288"/>
      <c r="B55" s="280"/>
      <c r="C55" s="292" t="s">
        <v>408</v>
      </c>
      <c r="D55" s="53">
        <v>352335</v>
      </c>
      <c r="E55" s="53" t="s">
        <v>391</v>
      </c>
      <c r="F55" s="283">
        <v>514637</v>
      </c>
      <c r="G55" s="283">
        <v>319619</v>
      </c>
      <c r="H55" s="283">
        <v>577066</v>
      </c>
      <c r="I55" s="283">
        <v>512836</v>
      </c>
      <c r="J55" s="283">
        <v>316411</v>
      </c>
      <c r="K55" s="283">
        <v>204295</v>
      </c>
      <c r="L55" s="283">
        <v>521033</v>
      </c>
      <c r="M55" s="283">
        <v>279323</v>
      </c>
      <c r="N55" s="283">
        <v>477903</v>
      </c>
      <c r="O55" s="283">
        <v>136839</v>
      </c>
      <c r="P55" s="283">
        <v>250301</v>
      </c>
      <c r="Q55" s="283">
        <v>664028</v>
      </c>
      <c r="R55" s="283">
        <v>519874</v>
      </c>
      <c r="S55" s="283">
        <v>479624</v>
      </c>
      <c r="T55" s="283">
        <v>230219</v>
      </c>
      <c r="U55" s="273">
        <v>12</v>
      </c>
    </row>
    <row r="56" spans="1:21" ht="6" customHeight="1" thickBot="1">
      <c r="A56" s="293"/>
      <c r="B56" s="294"/>
      <c r="C56" s="295"/>
      <c r="D56" s="296"/>
      <c r="E56" s="163"/>
      <c r="F56" s="297"/>
      <c r="G56" s="297"/>
      <c r="H56" s="298"/>
      <c r="I56" s="163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299"/>
    </row>
    <row r="57" spans="1:21" ht="6" customHeight="1">
      <c r="C57" s="300"/>
      <c r="D57" s="301"/>
      <c r="E57" s="302"/>
      <c r="F57" s="301"/>
      <c r="G57" s="301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4"/>
    </row>
    <row r="58" spans="1:21">
      <c r="A58" t="s">
        <v>422</v>
      </c>
      <c r="E58" s="58"/>
    </row>
    <row r="59" spans="1:21">
      <c r="E59" s="58"/>
    </row>
    <row r="60" spans="1:21">
      <c r="E60"/>
    </row>
  </sheetData>
  <mergeCells count="29">
    <mergeCell ref="M5:U5"/>
    <mergeCell ref="A6:C7"/>
    <mergeCell ref="D6:D7"/>
    <mergeCell ref="E6:E7"/>
    <mergeCell ref="F6:F7"/>
    <mergeCell ref="G6:G7"/>
    <mergeCell ref="H6:H7"/>
    <mergeCell ref="I6:I7"/>
    <mergeCell ref="J6:J7"/>
    <mergeCell ref="K6:K7"/>
    <mergeCell ref="R6:R7"/>
    <mergeCell ref="S6:S7"/>
    <mergeCell ref="T6:T7"/>
    <mergeCell ref="U6:U7"/>
    <mergeCell ref="P6:P7"/>
    <mergeCell ref="Q6:Q7"/>
    <mergeCell ref="B10:C10"/>
    <mergeCell ref="L6:L7"/>
    <mergeCell ref="M6:M7"/>
    <mergeCell ref="N6:N7"/>
    <mergeCell ref="O6:O7"/>
    <mergeCell ref="B9:C9"/>
    <mergeCell ref="B43:C43"/>
    <mergeCell ref="B11:C11"/>
    <mergeCell ref="B25:C25"/>
    <mergeCell ref="B26:C26"/>
    <mergeCell ref="B27:C27"/>
    <mergeCell ref="B41:C41"/>
    <mergeCell ref="B42:C42"/>
  </mergeCells>
  <phoneticPr fontId="2"/>
  <printOptions horizontalCentered="1"/>
  <pageMargins left="0.16" right="0.2" top="0.5" bottom="0.59055118110236227" header="0.22" footer="0.51181102362204722"/>
  <pageSetup paperSize="9" scale="61" orientation="landscape" r:id="rId1"/>
  <headerFooter alignWithMargins="0"/>
  <colBreaks count="1" manualBreakCount="1">
    <brk id="10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5"/>
  <sheetViews>
    <sheetView zoomScaleNormal="100" workbookViewId="0">
      <selection activeCell="A4" sqref="A4"/>
    </sheetView>
  </sheetViews>
  <sheetFormatPr defaultRowHeight="11.25"/>
  <cols>
    <col min="1" max="1" width="5.6640625" style="117" customWidth="1"/>
    <col min="2" max="2" width="3.83203125" style="117" customWidth="1"/>
    <col min="3" max="3" width="7.1640625" style="117" customWidth="1"/>
    <col min="4" max="13" width="14.83203125" style="117" customWidth="1"/>
    <col min="14" max="16384" width="9.33203125" style="117"/>
  </cols>
  <sheetData>
    <row r="1" spans="1:40" ht="14.25">
      <c r="A1" s="64" t="s">
        <v>0</v>
      </c>
    </row>
    <row r="3" spans="1:40" ht="14.25">
      <c r="A3" s="64" t="s">
        <v>181</v>
      </c>
    </row>
    <row r="4" spans="1:40" s="146" customFormat="1" ht="21" customHeight="1" thickBot="1">
      <c r="A4" s="145" t="s">
        <v>138</v>
      </c>
      <c r="B4" s="145"/>
      <c r="C4" s="145"/>
      <c r="D4" s="145"/>
      <c r="E4" s="145"/>
      <c r="M4" s="147"/>
      <c r="AN4" s="170"/>
    </row>
    <row r="5" spans="1:40" ht="13.5" customHeight="1">
      <c r="A5" s="372" t="s">
        <v>26</v>
      </c>
      <c r="B5" s="401"/>
      <c r="C5" s="402"/>
      <c r="D5" s="406" t="s">
        <v>140</v>
      </c>
      <c r="E5" s="407"/>
      <c r="F5" s="407"/>
      <c r="G5" s="408" t="s">
        <v>182</v>
      </c>
      <c r="H5" s="408" t="s">
        <v>183</v>
      </c>
      <c r="I5" s="408" t="s">
        <v>184</v>
      </c>
      <c r="J5" s="408" t="s">
        <v>185</v>
      </c>
      <c r="K5" s="408" t="s">
        <v>186</v>
      </c>
      <c r="L5" s="408" t="s">
        <v>187</v>
      </c>
      <c r="M5" s="409" t="s">
        <v>188</v>
      </c>
    </row>
    <row r="6" spans="1:40" ht="13.5" customHeight="1">
      <c r="A6" s="403"/>
      <c r="B6" s="403"/>
      <c r="C6" s="404"/>
      <c r="D6" s="171" t="s">
        <v>89</v>
      </c>
      <c r="E6" s="118" t="s">
        <v>189</v>
      </c>
      <c r="F6" s="119" t="s">
        <v>190</v>
      </c>
      <c r="G6" s="390"/>
      <c r="H6" s="390"/>
      <c r="I6" s="390"/>
      <c r="J6" s="390"/>
      <c r="K6" s="390"/>
      <c r="L6" s="390"/>
      <c r="M6" s="410"/>
    </row>
    <row r="7" spans="1:40" ht="6" customHeight="1">
      <c r="C7" s="150"/>
    </row>
    <row r="8" spans="1:40" s="124" customFormat="1" ht="13.5" customHeight="1">
      <c r="A8" s="151" t="s">
        <v>163</v>
      </c>
      <c r="B8" s="123">
        <v>24</v>
      </c>
      <c r="C8" s="152" t="s">
        <v>191</v>
      </c>
      <c r="D8" s="58">
        <v>31306</v>
      </c>
      <c r="E8" s="58">
        <v>30286</v>
      </c>
      <c r="F8" s="58">
        <v>1020</v>
      </c>
      <c r="G8" s="57">
        <v>4376</v>
      </c>
      <c r="H8" s="57">
        <v>4063</v>
      </c>
      <c r="I8" s="57">
        <v>6123</v>
      </c>
      <c r="J8" s="57">
        <v>5299</v>
      </c>
      <c r="K8" s="57">
        <v>4067</v>
      </c>
      <c r="L8" s="57">
        <v>3970</v>
      </c>
      <c r="M8" s="57">
        <v>3408</v>
      </c>
    </row>
    <row r="9" spans="1:40" s="124" customFormat="1" ht="13.5" customHeight="1">
      <c r="A9" s="151"/>
      <c r="B9" s="123">
        <v>25</v>
      </c>
      <c r="C9" s="152"/>
      <c r="D9" s="58">
        <v>33318</v>
      </c>
      <c r="E9" s="58">
        <v>32299</v>
      </c>
      <c r="F9" s="58">
        <v>1019</v>
      </c>
      <c r="G9" s="57">
        <v>4567</v>
      </c>
      <c r="H9" s="57">
        <v>4343</v>
      </c>
      <c r="I9" s="57">
        <v>6859</v>
      </c>
      <c r="J9" s="57">
        <v>5591</v>
      </c>
      <c r="K9" s="57">
        <v>4458</v>
      </c>
      <c r="L9" s="57">
        <v>4040</v>
      </c>
      <c r="M9" s="57">
        <v>3460</v>
      </c>
    </row>
    <row r="10" spans="1:40" s="124" customFormat="1" ht="13.5" customHeight="1">
      <c r="A10" s="151"/>
      <c r="B10" s="123">
        <v>26</v>
      </c>
      <c r="C10" s="126"/>
      <c r="D10" s="58">
        <v>35367</v>
      </c>
      <c r="E10" s="58">
        <v>34379</v>
      </c>
      <c r="F10" s="58">
        <v>988</v>
      </c>
      <c r="G10" s="57">
        <v>4952</v>
      </c>
      <c r="H10" s="57">
        <v>4470</v>
      </c>
      <c r="I10" s="57">
        <v>7677</v>
      </c>
      <c r="J10" s="57">
        <v>5914</v>
      </c>
      <c r="K10" s="57">
        <v>4647</v>
      </c>
      <c r="L10" s="57">
        <v>4161</v>
      </c>
      <c r="M10" s="57">
        <v>3546</v>
      </c>
    </row>
    <row r="11" spans="1:40" s="124" customFormat="1" ht="13.5" customHeight="1">
      <c r="A11" s="151"/>
      <c r="B11" s="123">
        <v>27</v>
      </c>
      <c r="C11" s="126"/>
      <c r="D11" s="58">
        <v>37644</v>
      </c>
      <c r="E11" s="58">
        <v>36671</v>
      </c>
      <c r="F11" s="58">
        <v>973</v>
      </c>
      <c r="G11" s="57">
        <v>5412</v>
      </c>
      <c r="H11" s="57">
        <v>4758</v>
      </c>
      <c r="I11" s="57">
        <v>8388</v>
      </c>
      <c r="J11" s="57">
        <v>6289</v>
      </c>
      <c r="K11" s="57">
        <v>4886</v>
      </c>
      <c r="L11" s="57">
        <v>4384</v>
      </c>
      <c r="M11" s="57">
        <v>3527</v>
      </c>
    </row>
    <row r="12" spans="1:40" s="161" customFormat="1" ht="13.5" customHeight="1">
      <c r="A12" s="155"/>
      <c r="B12" s="129">
        <v>28</v>
      </c>
      <c r="C12" s="156"/>
      <c r="D12" s="20">
        <v>39334</v>
      </c>
      <c r="E12" s="20">
        <v>38358</v>
      </c>
      <c r="F12" s="20">
        <v>976</v>
      </c>
      <c r="G12" s="172">
        <v>5804</v>
      </c>
      <c r="H12" s="172">
        <v>4765</v>
      </c>
      <c r="I12" s="172">
        <v>9028</v>
      </c>
      <c r="J12" s="172">
        <v>6491</v>
      </c>
      <c r="K12" s="172">
        <v>5093</v>
      </c>
      <c r="L12" s="172">
        <v>4603</v>
      </c>
      <c r="M12" s="172">
        <v>3550</v>
      </c>
    </row>
    <row r="13" spans="1:40" ht="6" customHeight="1" thickBot="1">
      <c r="A13" s="134"/>
      <c r="B13" s="134"/>
      <c r="C13" s="162"/>
      <c r="D13" s="61"/>
      <c r="E13" s="61"/>
      <c r="F13" s="61"/>
      <c r="G13" s="163"/>
      <c r="H13" s="163"/>
      <c r="I13" s="163"/>
      <c r="J13" s="163"/>
      <c r="K13" s="163"/>
      <c r="L13" s="163"/>
      <c r="M13" s="163"/>
    </row>
    <row r="14" spans="1:40" ht="6" customHeight="1">
      <c r="C14" s="139"/>
    </row>
    <row r="15" spans="1:40">
      <c r="A15" s="117" t="s">
        <v>192</v>
      </c>
    </row>
  </sheetData>
  <mergeCells count="9">
    <mergeCell ref="K5:K6"/>
    <mergeCell ref="L5:L6"/>
    <mergeCell ref="M5:M6"/>
    <mergeCell ref="A5:C6"/>
    <mergeCell ref="D5:F5"/>
    <mergeCell ref="G5:G6"/>
    <mergeCell ref="H5:H6"/>
    <mergeCell ref="I5:I6"/>
    <mergeCell ref="J5:J6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6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zoomScaleNormal="100" workbookViewId="0">
      <selection activeCell="A4" sqref="A4:J4"/>
    </sheetView>
  </sheetViews>
  <sheetFormatPr defaultRowHeight="11.25"/>
  <cols>
    <col min="1" max="1" width="5.6640625" style="117" customWidth="1"/>
    <col min="2" max="2" width="3.83203125" style="117" customWidth="1"/>
    <col min="3" max="3" width="3.33203125" style="117" customWidth="1"/>
    <col min="4" max="12" width="15.6640625" style="117" customWidth="1"/>
    <col min="13" max="16384" width="9.33203125" style="117"/>
  </cols>
  <sheetData>
    <row r="1" spans="1:12" ht="14.25">
      <c r="A1" s="64" t="s">
        <v>0</v>
      </c>
    </row>
    <row r="3" spans="1:12" ht="14.25">
      <c r="A3" s="64" t="s">
        <v>167</v>
      </c>
    </row>
    <row r="4" spans="1:12" s="146" customFormat="1" ht="21.75" customHeight="1" thickBot="1">
      <c r="A4" s="413" t="s">
        <v>168</v>
      </c>
      <c r="B4" s="414"/>
      <c r="C4" s="414"/>
      <c r="D4" s="414"/>
      <c r="E4" s="414"/>
      <c r="F4" s="414"/>
      <c r="G4" s="414"/>
      <c r="H4" s="414"/>
      <c r="I4" s="414"/>
      <c r="J4" s="414"/>
      <c r="L4" s="147"/>
    </row>
    <row r="5" spans="1:12" ht="13.5" customHeight="1">
      <c r="A5" s="372" t="s">
        <v>26</v>
      </c>
      <c r="B5" s="401"/>
      <c r="C5" s="402"/>
      <c r="D5" s="408" t="s">
        <v>169</v>
      </c>
      <c r="E5" s="408" t="s">
        <v>170</v>
      </c>
      <c r="F5" s="408" t="s">
        <v>171</v>
      </c>
      <c r="G5" s="408" t="s">
        <v>172</v>
      </c>
      <c r="H5" s="411" t="s">
        <v>173</v>
      </c>
      <c r="I5" s="408" t="s">
        <v>174</v>
      </c>
      <c r="J5" s="408" t="s">
        <v>175</v>
      </c>
      <c r="K5" s="411" t="s">
        <v>176</v>
      </c>
      <c r="L5" s="412" t="s">
        <v>177</v>
      </c>
    </row>
    <row r="6" spans="1:12" ht="13.5" customHeight="1">
      <c r="A6" s="403"/>
      <c r="B6" s="403"/>
      <c r="C6" s="404"/>
      <c r="D6" s="390"/>
      <c r="E6" s="390"/>
      <c r="F6" s="390"/>
      <c r="G6" s="390"/>
      <c r="H6" s="415"/>
      <c r="I6" s="390"/>
      <c r="J6" s="390"/>
      <c r="K6" s="390"/>
      <c r="L6" s="410"/>
    </row>
    <row r="7" spans="1:12" ht="6" customHeight="1">
      <c r="C7" s="150"/>
    </row>
    <row r="8" spans="1:12" s="124" customFormat="1" ht="13.5" customHeight="1">
      <c r="A8" s="151" t="s">
        <v>163</v>
      </c>
      <c r="B8" s="123">
        <v>24</v>
      </c>
      <c r="C8" s="152" t="s">
        <v>178</v>
      </c>
      <c r="D8" s="57">
        <v>5581</v>
      </c>
      <c r="E8" s="57">
        <v>736</v>
      </c>
      <c r="F8" s="57">
        <v>1813</v>
      </c>
      <c r="G8" s="57">
        <v>5945</v>
      </c>
      <c r="H8" s="57">
        <v>1175</v>
      </c>
      <c r="I8" s="57">
        <v>7494</v>
      </c>
      <c r="J8" s="57">
        <v>12812</v>
      </c>
      <c r="K8" s="57">
        <v>2328</v>
      </c>
      <c r="L8" s="57">
        <v>1562</v>
      </c>
    </row>
    <row r="9" spans="1:12" s="72" customFormat="1" ht="13.5" customHeight="1">
      <c r="A9" s="164"/>
      <c r="B9" s="165">
        <v>25</v>
      </c>
      <c r="C9" s="166"/>
      <c r="D9" s="76">
        <v>6096</v>
      </c>
      <c r="E9" s="76">
        <v>723</v>
      </c>
      <c r="F9" s="76">
        <v>1966</v>
      </c>
      <c r="G9" s="76">
        <v>6564</v>
      </c>
      <c r="H9" s="76">
        <v>1290</v>
      </c>
      <c r="I9" s="76">
        <v>8183</v>
      </c>
      <c r="J9" s="76">
        <v>13942</v>
      </c>
      <c r="K9" s="76">
        <v>2453</v>
      </c>
      <c r="L9" s="76">
        <v>1686</v>
      </c>
    </row>
    <row r="10" spans="1:12" s="168" customFormat="1" ht="13.5" customHeight="1">
      <c r="A10" s="167"/>
      <c r="B10" s="123">
        <v>26</v>
      </c>
      <c r="C10" s="126"/>
      <c r="D10" s="57">
        <v>6403</v>
      </c>
      <c r="E10" s="57">
        <v>669</v>
      </c>
      <c r="F10" s="57">
        <v>2218</v>
      </c>
      <c r="G10" s="57">
        <v>7190</v>
      </c>
      <c r="H10" s="57">
        <v>1457</v>
      </c>
      <c r="I10" s="57">
        <v>8851</v>
      </c>
      <c r="J10" s="57">
        <v>14798</v>
      </c>
      <c r="K10" s="57">
        <v>2522</v>
      </c>
      <c r="L10" s="57">
        <v>1691</v>
      </c>
    </row>
    <row r="11" spans="1:12" s="168" customFormat="1" ht="13.5" customHeight="1">
      <c r="A11" s="167"/>
      <c r="B11" s="123">
        <v>27</v>
      </c>
      <c r="C11" s="169"/>
      <c r="D11" s="57">
        <v>6752</v>
      </c>
      <c r="E11" s="57">
        <v>603</v>
      </c>
      <c r="F11" s="57">
        <v>2424</v>
      </c>
      <c r="G11" s="57">
        <v>7735</v>
      </c>
      <c r="H11" s="57">
        <v>1606</v>
      </c>
      <c r="I11" s="57">
        <v>9522</v>
      </c>
      <c r="J11" s="57">
        <v>15772</v>
      </c>
      <c r="K11" s="57">
        <v>2744</v>
      </c>
      <c r="L11" s="57">
        <v>1671</v>
      </c>
    </row>
    <row r="12" spans="1:12" s="161" customFormat="1" ht="13.5" customHeight="1">
      <c r="A12" s="155"/>
      <c r="B12" s="129">
        <v>28</v>
      </c>
      <c r="C12" s="156"/>
      <c r="D12" s="59">
        <v>6845</v>
      </c>
      <c r="E12" s="59">
        <v>607</v>
      </c>
      <c r="F12" s="59">
        <v>2675</v>
      </c>
      <c r="G12" s="59">
        <v>5472</v>
      </c>
      <c r="H12" s="59">
        <v>1644</v>
      </c>
      <c r="I12" s="59">
        <v>10082</v>
      </c>
      <c r="J12" s="59">
        <v>16534</v>
      </c>
      <c r="K12" s="59">
        <v>2945</v>
      </c>
      <c r="L12" s="59">
        <v>1657</v>
      </c>
    </row>
    <row r="13" spans="1:12" ht="6" customHeight="1" thickBot="1">
      <c r="A13" s="134"/>
      <c r="B13" s="134"/>
      <c r="C13" s="162"/>
      <c r="D13" s="163"/>
      <c r="E13" s="163"/>
      <c r="F13" s="163"/>
      <c r="G13" s="163"/>
      <c r="H13" s="163"/>
      <c r="I13" s="163"/>
      <c r="J13" s="163"/>
      <c r="K13" s="163"/>
      <c r="L13" s="163"/>
    </row>
    <row r="14" spans="1:12" ht="6" customHeight="1">
      <c r="C14" s="139"/>
    </row>
    <row r="15" spans="1:12">
      <c r="A15" s="63" t="s">
        <v>179</v>
      </c>
      <c r="D15" s="117" t="s">
        <v>180</v>
      </c>
      <c r="E15" s="51"/>
    </row>
  </sheetData>
  <mergeCells count="11">
    <mergeCell ref="K5:K6"/>
    <mergeCell ref="L5:L6"/>
    <mergeCell ref="A4:J4"/>
    <mergeCell ref="A5:C6"/>
    <mergeCell ref="D5:D6"/>
    <mergeCell ref="E5:E6"/>
    <mergeCell ref="F5:F6"/>
    <mergeCell ref="G5:G6"/>
    <mergeCell ref="H5:H6"/>
    <mergeCell ref="I5:I6"/>
    <mergeCell ref="J5:J6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7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8"/>
  <sheetViews>
    <sheetView zoomScaleNormal="100" workbookViewId="0">
      <selection activeCell="F21" sqref="F21"/>
    </sheetView>
  </sheetViews>
  <sheetFormatPr defaultRowHeight="11.25"/>
  <cols>
    <col min="1" max="1" width="5.6640625" style="117" customWidth="1"/>
    <col min="2" max="2" width="3.83203125" style="117" customWidth="1"/>
    <col min="3" max="3" width="6" style="117" customWidth="1"/>
    <col min="4" max="4" width="13.5" style="117" customWidth="1"/>
    <col min="5" max="5" width="19.5" style="117" bestFit="1" customWidth="1"/>
    <col min="6" max="6" width="10.83203125" style="117" customWidth="1"/>
    <col min="7" max="7" width="19.5" style="117" bestFit="1" customWidth="1"/>
    <col min="8" max="8" width="10.83203125" style="117" customWidth="1"/>
    <col min="9" max="9" width="18.1640625" style="117" bestFit="1" customWidth="1"/>
    <col min="10" max="10" width="10.83203125" style="117" customWidth="1"/>
    <col min="11" max="11" width="18.1640625" style="117" bestFit="1" customWidth="1"/>
    <col min="12" max="12" width="10.83203125" style="117" customWidth="1"/>
    <col min="13" max="13" width="18.1640625" style="117" bestFit="1" customWidth="1"/>
    <col min="14" max="14" width="10.83203125" style="117" customWidth="1"/>
    <col min="15" max="15" width="18.1640625" style="117" bestFit="1" customWidth="1"/>
    <col min="16" max="16" width="10.83203125" style="117" customWidth="1"/>
    <col min="17" max="17" width="18.1640625" style="117" bestFit="1" customWidth="1"/>
    <col min="18" max="18" width="10.83203125" style="117" customWidth="1"/>
    <col min="19" max="19" width="18.1640625" style="117" bestFit="1" customWidth="1"/>
    <col min="20" max="20" width="10.83203125" style="117" customWidth="1"/>
    <col min="21" max="21" width="18.1640625" style="117" bestFit="1" customWidth="1"/>
    <col min="22" max="22" width="10.83203125" style="117" customWidth="1"/>
    <col min="23" max="23" width="13.33203125" style="117" customWidth="1"/>
    <col min="24" max="24" width="10.83203125" style="117" customWidth="1"/>
    <col min="25" max="25" width="13.33203125" style="117" customWidth="1"/>
    <col min="26" max="26" width="10.83203125" style="117" customWidth="1"/>
    <col min="27" max="27" width="15.5" style="117" bestFit="1" customWidth="1"/>
    <col min="28" max="28" width="10.83203125" style="117" customWidth="1"/>
    <col min="29" max="29" width="15.5" style="117" bestFit="1" customWidth="1"/>
    <col min="30" max="30" width="10.83203125" style="117" customWidth="1"/>
    <col min="31" max="31" width="18.1640625" style="117" bestFit="1" customWidth="1"/>
    <col min="32" max="32" width="10.83203125" style="117" customWidth="1"/>
    <col min="33" max="33" width="13.83203125" style="117" customWidth="1"/>
    <col min="34" max="34" width="10.83203125" style="117" customWidth="1"/>
    <col min="35" max="35" width="13.83203125" style="117" customWidth="1"/>
    <col min="36" max="36" width="10.83203125" style="117" customWidth="1"/>
    <col min="37" max="37" width="13.83203125" style="117" customWidth="1"/>
    <col min="38" max="38" width="10.83203125" style="117" customWidth="1"/>
    <col min="39" max="39" width="19.5" style="117" bestFit="1" customWidth="1"/>
    <col min="40" max="40" width="10.83203125" style="117" customWidth="1"/>
    <col min="41" max="41" width="18.1640625" style="117" bestFit="1" customWidth="1"/>
    <col min="42" max="42" width="10.83203125" style="117" customWidth="1"/>
    <col min="43" max="43" width="18.1640625" style="117" bestFit="1" customWidth="1"/>
    <col min="44" max="44" width="10.83203125" style="117" customWidth="1"/>
    <col min="45" max="45" width="13.83203125" style="117" customWidth="1"/>
    <col min="46" max="16384" width="9.33203125" style="117"/>
  </cols>
  <sheetData>
    <row r="1" spans="1:45" ht="14.25">
      <c r="A1" s="64" t="s">
        <v>0</v>
      </c>
    </row>
    <row r="3" spans="1:45" ht="14.25">
      <c r="A3" s="64" t="s">
        <v>137</v>
      </c>
    </row>
    <row r="4" spans="1:45" s="146" customFormat="1" ht="21" customHeight="1" thickBot="1">
      <c r="A4" s="145" t="s">
        <v>138</v>
      </c>
      <c r="B4" s="145"/>
      <c r="C4" s="145"/>
      <c r="D4" s="145"/>
      <c r="E4" s="145"/>
      <c r="AS4" s="147" t="s">
        <v>139</v>
      </c>
    </row>
    <row r="5" spans="1:45" ht="14.25" customHeight="1">
      <c r="A5" s="372" t="s">
        <v>26</v>
      </c>
      <c r="B5" s="401"/>
      <c r="C5" s="402"/>
      <c r="D5" s="409" t="s">
        <v>140</v>
      </c>
      <c r="E5" s="418"/>
      <c r="F5" s="406" t="s">
        <v>141</v>
      </c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5"/>
      <c r="T5" s="406" t="s">
        <v>142</v>
      </c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7"/>
      <c r="AI5" s="407"/>
      <c r="AJ5" s="407"/>
      <c r="AK5" s="405"/>
      <c r="AL5" s="406" t="s">
        <v>143</v>
      </c>
      <c r="AM5" s="407"/>
      <c r="AN5" s="407"/>
      <c r="AO5" s="407"/>
      <c r="AP5" s="407"/>
      <c r="AQ5" s="407"/>
      <c r="AR5" s="407"/>
      <c r="AS5" s="407"/>
    </row>
    <row r="6" spans="1:45" ht="24" customHeight="1">
      <c r="A6" s="416"/>
      <c r="B6" s="398"/>
      <c r="C6" s="417"/>
      <c r="D6" s="410"/>
      <c r="E6" s="419"/>
      <c r="F6" s="410" t="s">
        <v>140</v>
      </c>
      <c r="G6" s="419"/>
      <c r="H6" s="410" t="s">
        <v>144</v>
      </c>
      <c r="I6" s="419"/>
      <c r="J6" s="410" t="s">
        <v>145</v>
      </c>
      <c r="K6" s="419"/>
      <c r="L6" s="410" t="s">
        <v>146</v>
      </c>
      <c r="M6" s="419"/>
      <c r="N6" s="384" t="s">
        <v>147</v>
      </c>
      <c r="O6" s="420"/>
      <c r="P6" s="410" t="s">
        <v>148</v>
      </c>
      <c r="Q6" s="419"/>
      <c r="R6" s="384" t="s">
        <v>149</v>
      </c>
      <c r="S6" s="420"/>
      <c r="T6" s="410" t="s">
        <v>140</v>
      </c>
      <c r="U6" s="419"/>
      <c r="V6" s="421" t="s">
        <v>150</v>
      </c>
      <c r="W6" s="419"/>
      <c r="X6" s="410" t="s">
        <v>151</v>
      </c>
      <c r="Y6" s="419"/>
      <c r="Z6" s="384" t="s">
        <v>152</v>
      </c>
      <c r="AA6" s="420"/>
      <c r="AB6" s="384" t="s">
        <v>153</v>
      </c>
      <c r="AC6" s="420"/>
      <c r="AD6" s="384" t="s">
        <v>154</v>
      </c>
      <c r="AE6" s="422"/>
      <c r="AF6" s="384" t="s">
        <v>155</v>
      </c>
      <c r="AG6" s="420"/>
      <c r="AH6" s="384" t="s">
        <v>156</v>
      </c>
      <c r="AI6" s="420"/>
      <c r="AJ6" s="384" t="s">
        <v>157</v>
      </c>
      <c r="AK6" s="420"/>
      <c r="AL6" s="410" t="s">
        <v>140</v>
      </c>
      <c r="AM6" s="419"/>
      <c r="AN6" s="410" t="s">
        <v>158</v>
      </c>
      <c r="AO6" s="419"/>
      <c r="AP6" s="410" t="s">
        <v>159</v>
      </c>
      <c r="AQ6" s="419"/>
      <c r="AR6" s="387" t="s">
        <v>160</v>
      </c>
      <c r="AS6" s="423"/>
    </row>
    <row r="7" spans="1:45" s="149" customFormat="1" ht="14.25" customHeight="1">
      <c r="A7" s="403"/>
      <c r="B7" s="403"/>
      <c r="C7" s="404"/>
      <c r="D7" s="148" t="s">
        <v>161</v>
      </c>
      <c r="E7" s="148" t="s">
        <v>162</v>
      </c>
      <c r="F7" s="148" t="s">
        <v>161</v>
      </c>
      <c r="G7" s="148" t="s">
        <v>162</v>
      </c>
      <c r="H7" s="148" t="s">
        <v>161</v>
      </c>
      <c r="I7" s="148" t="s">
        <v>162</v>
      </c>
      <c r="J7" s="148" t="s">
        <v>161</v>
      </c>
      <c r="K7" s="148" t="s">
        <v>162</v>
      </c>
      <c r="L7" s="148" t="s">
        <v>161</v>
      </c>
      <c r="M7" s="148" t="s">
        <v>162</v>
      </c>
      <c r="N7" s="148" t="s">
        <v>161</v>
      </c>
      <c r="O7" s="148" t="s">
        <v>162</v>
      </c>
      <c r="P7" s="148" t="s">
        <v>161</v>
      </c>
      <c r="Q7" s="148" t="s">
        <v>162</v>
      </c>
      <c r="R7" s="148" t="s">
        <v>161</v>
      </c>
      <c r="S7" s="148" t="s">
        <v>162</v>
      </c>
      <c r="T7" s="148" t="s">
        <v>161</v>
      </c>
      <c r="U7" s="148" t="s">
        <v>162</v>
      </c>
      <c r="V7" s="148" t="s">
        <v>161</v>
      </c>
      <c r="W7" s="148" t="s">
        <v>162</v>
      </c>
      <c r="X7" s="148" t="s">
        <v>161</v>
      </c>
      <c r="Y7" s="148" t="s">
        <v>162</v>
      </c>
      <c r="Z7" s="148" t="s">
        <v>161</v>
      </c>
      <c r="AA7" s="148" t="s">
        <v>162</v>
      </c>
      <c r="AB7" s="148" t="s">
        <v>161</v>
      </c>
      <c r="AC7" s="148" t="s">
        <v>162</v>
      </c>
      <c r="AD7" s="148" t="s">
        <v>161</v>
      </c>
      <c r="AE7" s="148" t="s">
        <v>162</v>
      </c>
      <c r="AF7" s="148" t="s">
        <v>161</v>
      </c>
      <c r="AG7" s="148" t="s">
        <v>162</v>
      </c>
      <c r="AH7" s="148" t="s">
        <v>161</v>
      </c>
      <c r="AI7" s="148" t="s">
        <v>162</v>
      </c>
      <c r="AJ7" s="148" t="s">
        <v>161</v>
      </c>
      <c r="AK7" s="148" t="s">
        <v>162</v>
      </c>
      <c r="AL7" s="148" t="s">
        <v>161</v>
      </c>
      <c r="AM7" s="148" t="s">
        <v>162</v>
      </c>
      <c r="AN7" s="148" t="s">
        <v>161</v>
      </c>
      <c r="AO7" s="148" t="s">
        <v>162</v>
      </c>
      <c r="AP7" s="148" t="s">
        <v>161</v>
      </c>
      <c r="AQ7" s="148" t="s">
        <v>162</v>
      </c>
      <c r="AR7" s="148" t="s">
        <v>161</v>
      </c>
      <c r="AS7" s="119" t="s">
        <v>162</v>
      </c>
    </row>
    <row r="8" spans="1:45" ht="6" customHeight="1">
      <c r="C8" s="150"/>
    </row>
    <row r="9" spans="1:45" s="124" customFormat="1" ht="13.5" customHeight="1">
      <c r="A9" s="151" t="s">
        <v>163</v>
      </c>
      <c r="B9" s="123">
        <v>24</v>
      </c>
      <c r="C9" s="152" t="s">
        <v>164</v>
      </c>
      <c r="D9" s="57">
        <v>785973</v>
      </c>
      <c r="E9" s="153">
        <v>43696313</v>
      </c>
      <c r="F9" s="57">
        <v>716576</v>
      </c>
      <c r="G9" s="57">
        <v>26064679</v>
      </c>
      <c r="H9" s="57">
        <v>225283</v>
      </c>
      <c r="I9" s="57">
        <v>7979622</v>
      </c>
      <c r="J9" s="57">
        <v>131756</v>
      </c>
      <c r="K9" s="57">
        <v>8556060</v>
      </c>
      <c r="L9" s="57">
        <v>23813</v>
      </c>
      <c r="M9" s="57">
        <v>2510379</v>
      </c>
      <c r="N9" s="57">
        <v>111216</v>
      </c>
      <c r="O9" s="57">
        <v>1787266</v>
      </c>
      <c r="P9" s="57">
        <v>16271</v>
      </c>
      <c r="Q9" s="57">
        <v>2921010</v>
      </c>
      <c r="R9" s="57">
        <v>208237</v>
      </c>
      <c r="S9" s="57">
        <v>2310342</v>
      </c>
      <c r="T9" s="57">
        <v>20310</v>
      </c>
      <c r="U9" s="57">
        <v>4698559</v>
      </c>
      <c r="V9" s="147">
        <v>154</v>
      </c>
      <c r="W9" s="147">
        <v>21222</v>
      </c>
      <c r="X9" s="147">
        <v>59</v>
      </c>
      <c r="Y9" s="147">
        <v>1323</v>
      </c>
      <c r="Z9" s="57">
        <v>1497</v>
      </c>
      <c r="AA9" s="57">
        <v>145014</v>
      </c>
      <c r="AB9" s="147">
        <v>1310</v>
      </c>
      <c r="AC9" s="154">
        <v>231486</v>
      </c>
      <c r="AD9" s="153">
        <v>16968</v>
      </c>
      <c r="AE9" s="153">
        <v>4227124</v>
      </c>
      <c r="AF9" s="147" t="s">
        <v>35</v>
      </c>
      <c r="AG9" s="147" t="s">
        <v>35</v>
      </c>
      <c r="AH9" s="147">
        <v>322</v>
      </c>
      <c r="AI9" s="147">
        <v>72390</v>
      </c>
      <c r="AJ9" s="147" t="s">
        <v>35</v>
      </c>
      <c r="AK9" s="147" t="s">
        <v>35</v>
      </c>
      <c r="AL9" s="153">
        <v>49087</v>
      </c>
      <c r="AM9" s="153">
        <v>12933075</v>
      </c>
      <c r="AN9" s="153">
        <v>27793</v>
      </c>
      <c r="AO9" s="153">
        <v>6977210</v>
      </c>
      <c r="AP9" s="153">
        <v>19079</v>
      </c>
      <c r="AQ9" s="153">
        <v>5137314</v>
      </c>
      <c r="AR9" s="153">
        <v>2215</v>
      </c>
      <c r="AS9" s="153">
        <v>818551</v>
      </c>
    </row>
    <row r="10" spans="1:45" s="124" customFormat="1" ht="13.5" customHeight="1">
      <c r="A10" s="151"/>
      <c r="B10" s="123">
        <v>25</v>
      </c>
      <c r="C10" s="152"/>
      <c r="D10" s="57">
        <v>854703</v>
      </c>
      <c r="E10" s="57">
        <v>46794677</v>
      </c>
      <c r="F10" s="57">
        <v>781740</v>
      </c>
      <c r="G10" s="57">
        <v>28243588</v>
      </c>
      <c r="H10" s="57">
        <v>248220</v>
      </c>
      <c r="I10" s="57">
        <v>8563251</v>
      </c>
      <c r="J10" s="57">
        <v>145260</v>
      </c>
      <c r="K10" s="57">
        <v>9398332</v>
      </c>
      <c r="L10" s="57">
        <v>24711</v>
      </c>
      <c r="M10" s="57">
        <v>2647418</v>
      </c>
      <c r="N10" s="57">
        <v>120718</v>
      </c>
      <c r="O10" s="57">
        <v>1941305</v>
      </c>
      <c r="P10" s="57">
        <v>17455</v>
      </c>
      <c r="Q10" s="57">
        <v>3183881</v>
      </c>
      <c r="R10" s="57">
        <v>225376</v>
      </c>
      <c r="S10" s="57">
        <v>2509402</v>
      </c>
      <c r="T10" s="57">
        <v>21871</v>
      </c>
      <c r="U10" s="57">
        <v>5088199</v>
      </c>
      <c r="V10" s="147">
        <v>237</v>
      </c>
      <c r="W10" s="147">
        <v>32237</v>
      </c>
      <c r="X10" s="147" t="s">
        <v>35</v>
      </c>
      <c r="Y10" s="147" t="s">
        <v>35</v>
      </c>
      <c r="Z10" s="57">
        <v>1517</v>
      </c>
      <c r="AA10" s="57">
        <v>153401</v>
      </c>
      <c r="AB10" s="57">
        <v>1464</v>
      </c>
      <c r="AC10" s="57">
        <v>257584</v>
      </c>
      <c r="AD10" s="57">
        <v>17854</v>
      </c>
      <c r="AE10" s="57">
        <v>4471383</v>
      </c>
      <c r="AF10" s="147" t="s">
        <v>35</v>
      </c>
      <c r="AG10" s="147" t="s">
        <v>35</v>
      </c>
      <c r="AH10" s="147">
        <v>645</v>
      </c>
      <c r="AI10" s="147">
        <v>148263</v>
      </c>
      <c r="AJ10" s="147">
        <v>154</v>
      </c>
      <c r="AK10" s="147">
        <v>25332</v>
      </c>
      <c r="AL10" s="153">
        <v>51092</v>
      </c>
      <c r="AM10" s="153">
        <v>13462890</v>
      </c>
      <c r="AN10" s="153">
        <v>29176</v>
      </c>
      <c r="AO10" s="153">
        <v>7334443</v>
      </c>
      <c r="AP10" s="153">
        <v>19994</v>
      </c>
      <c r="AQ10" s="153">
        <v>5431572</v>
      </c>
      <c r="AR10" s="153">
        <v>1922</v>
      </c>
      <c r="AS10" s="153">
        <v>696874</v>
      </c>
    </row>
    <row r="11" spans="1:45" s="124" customFormat="1" ht="13.5" customHeight="1">
      <c r="A11" s="151"/>
      <c r="B11" s="123">
        <v>26</v>
      </c>
      <c r="C11" s="126"/>
      <c r="D11" s="57">
        <v>916183</v>
      </c>
      <c r="E11" s="57">
        <v>49549760</v>
      </c>
      <c r="F11" s="57">
        <v>841156</v>
      </c>
      <c r="G11" s="57">
        <v>30462201</v>
      </c>
      <c r="H11" s="57">
        <v>264912</v>
      </c>
      <c r="I11" s="57">
        <v>8933227</v>
      </c>
      <c r="J11" s="57">
        <v>158742</v>
      </c>
      <c r="K11" s="57">
        <v>10303460</v>
      </c>
      <c r="L11" s="57">
        <v>25356</v>
      </c>
      <c r="M11" s="57">
        <v>2801260</v>
      </c>
      <c r="N11" s="57">
        <v>132533</v>
      </c>
      <c r="O11" s="57">
        <v>2071876</v>
      </c>
      <c r="P11" s="57">
        <v>19820</v>
      </c>
      <c r="Q11" s="57">
        <v>3655961</v>
      </c>
      <c r="R11" s="57">
        <v>239793</v>
      </c>
      <c r="S11" s="57">
        <v>2696417</v>
      </c>
      <c r="T11" s="57">
        <v>22828</v>
      </c>
      <c r="U11" s="57">
        <v>5313611</v>
      </c>
      <c r="V11" s="147">
        <v>466</v>
      </c>
      <c r="W11" s="147">
        <v>69445</v>
      </c>
      <c r="X11" s="147" t="s">
        <v>35</v>
      </c>
      <c r="Y11" s="147" t="s">
        <v>35</v>
      </c>
      <c r="Z11" s="57">
        <v>1513</v>
      </c>
      <c r="AA11" s="57">
        <v>156880</v>
      </c>
      <c r="AB11" s="57">
        <v>1971</v>
      </c>
      <c r="AC11" s="57">
        <v>340713</v>
      </c>
      <c r="AD11" s="57">
        <v>17893</v>
      </c>
      <c r="AE11" s="57">
        <v>4524571</v>
      </c>
      <c r="AF11" s="147">
        <v>102</v>
      </c>
      <c r="AG11" s="147">
        <v>17825</v>
      </c>
      <c r="AH11" s="147">
        <v>683</v>
      </c>
      <c r="AI11" s="147">
        <v>166785</v>
      </c>
      <c r="AJ11" s="147">
        <v>200</v>
      </c>
      <c r="AK11" s="147">
        <v>37393</v>
      </c>
      <c r="AL11" s="153">
        <v>52199</v>
      </c>
      <c r="AM11" s="153">
        <v>13773949</v>
      </c>
      <c r="AN11" s="153">
        <v>30179</v>
      </c>
      <c r="AO11" s="153">
        <v>7681765</v>
      </c>
      <c r="AP11" s="153">
        <v>20630</v>
      </c>
      <c r="AQ11" s="153">
        <v>5598047</v>
      </c>
      <c r="AR11" s="153">
        <v>1390</v>
      </c>
      <c r="AS11" s="153">
        <v>494136</v>
      </c>
    </row>
    <row r="12" spans="1:45" s="124" customFormat="1" ht="13.5" customHeight="1">
      <c r="A12" s="151"/>
      <c r="B12" s="123">
        <v>27</v>
      </c>
      <c r="C12" s="126"/>
      <c r="D12" s="57">
        <v>986619</v>
      </c>
      <c r="E12" s="57">
        <v>51980749</v>
      </c>
      <c r="F12" s="57">
        <v>908052</v>
      </c>
      <c r="G12" s="57">
        <v>32180357</v>
      </c>
      <c r="H12" s="57">
        <v>287884</v>
      </c>
      <c r="I12" s="57">
        <v>9521715</v>
      </c>
      <c r="J12" s="57">
        <v>171846</v>
      </c>
      <c r="K12" s="57">
        <v>10722489</v>
      </c>
      <c r="L12" s="57">
        <v>25410</v>
      </c>
      <c r="M12" s="57">
        <v>2851190</v>
      </c>
      <c r="N12" s="57">
        <v>144595</v>
      </c>
      <c r="O12" s="57">
        <v>2186555</v>
      </c>
      <c r="P12" s="57">
        <v>21446</v>
      </c>
      <c r="Q12" s="57">
        <v>3895535</v>
      </c>
      <c r="R12" s="57">
        <v>256871</v>
      </c>
      <c r="S12" s="57">
        <v>3002873</v>
      </c>
      <c r="T12" s="57">
        <v>24527</v>
      </c>
      <c r="U12" s="57">
        <v>5658883</v>
      </c>
      <c r="V12" s="147">
        <v>883</v>
      </c>
      <c r="W12" s="147">
        <v>150324</v>
      </c>
      <c r="X12" s="147" t="s">
        <v>35</v>
      </c>
      <c r="Y12" s="147" t="s">
        <v>35</v>
      </c>
      <c r="Z12" s="57">
        <v>1659</v>
      </c>
      <c r="AA12" s="57">
        <v>186047</v>
      </c>
      <c r="AB12" s="57">
        <v>2341</v>
      </c>
      <c r="AC12" s="57">
        <v>415975</v>
      </c>
      <c r="AD12" s="57">
        <v>18149</v>
      </c>
      <c r="AE12" s="57">
        <v>4581892</v>
      </c>
      <c r="AF12" s="147">
        <v>435</v>
      </c>
      <c r="AG12" s="147">
        <v>80562</v>
      </c>
      <c r="AH12" s="147">
        <v>798</v>
      </c>
      <c r="AI12" s="147">
        <v>195413</v>
      </c>
      <c r="AJ12" s="147">
        <v>262</v>
      </c>
      <c r="AK12" s="147">
        <v>48671</v>
      </c>
      <c r="AL12" s="153">
        <v>54040</v>
      </c>
      <c r="AM12" s="153">
        <v>14141508</v>
      </c>
      <c r="AN12" s="153">
        <v>32258</v>
      </c>
      <c r="AO12" s="153">
        <v>8094371</v>
      </c>
      <c r="AP12" s="153">
        <v>20448</v>
      </c>
      <c r="AQ12" s="153">
        <v>5591316</v>
      </c>
      <c r="AR12" s="153">
        <v>1334</v>
      </c>
      <c r="AS12" s="153">
        <v>455822</v>
      </c>
    </row>
    <row r="13" spans="1:45" s="161" customFormat="1" ht="13.5" customHeight="1">
      <c r="A13" s="155"/>
      <c r="B13" s="129">
        <v>28</v>
      </c>
      <c r="C13" s="156"/>
      <c r="D13" s="59">
        <f>SUM(F13,T13,AL13)</f>
        <v>1009765</v>
      </c>
      <c r="E13" s="59">
        <f>SUM(G13,U13,AM13)</f>
        <v>51552587</v>
      </c>
      <c r="F13" s="59">
        <v>927302</v>
      </c>
      <c r="G13" s="59">
        <v>31045971</v>
      </c>
      <c r="H13" s="59">
        <v>308240</v>
      </c>
      <c r="I13" s="59">
        <v>9931034</v>
      </c>
      <c r="J13" s="59">
        <v>145631</v>
      </c>
      <c r="K13" s="59">
        <v>8648477</v>
      </c>
      <c r="L13" s="59">
        <v>26176</v>
      </c>
      <c r="M13" s="59">
        <v>3006109</v>
      </c>
      <c r="N13" s="59">
        <v>154180</v>
      </c>
      <c r="O13" s="59">
        <v>2298964</v>
      </c>
      <c r="P13" s="59">
        <v>22437</v>
      </c>
      <c r="Q13" s="59">
        <v>4011375</v>
      </c>
      <c r="R13" s="157">
        <v>270638</v>
      </c>
      <c r="S13" s="157">
        <v>3150012</v>
      </c>
      <c r="T13" s="158">
        <f>SUM(V13,Z13,AB13,AD13,AF13,AH13,AJ13)</f>
        <v>26362</v>
      </c>
      <c r="U13" s="158">
        <f>SUM(W13,AA13,AC13,AE13,AG13,AI13,AK13)</f>
        <v>5891829</v>
      </c>
      <c r="V13" s="159">
        <v>1162</v>
      </c>
      <c r="W13" s="159">
        <v>189298</v>
      </c>
      <c r="X13" s="160" t="s">
        <v>165</v>
      </c>
      <c r="Y13" s="160" t="s">
        <v>165</v>
      </c>
      <c r="Z13" s="158">
        <v>1503</v>
      </c>
      <c r="AA13" s="158">
        <v>176451</v>
      </c>
      <c r="AB13" s="158">
        <v>2894</v>
      </c>
      <c r="AC13" s="158">
        <v>494887</v>
      </c>
      <c r="AD13" s="158">
        <v>18358</v>
      </c>
      <c r="AE13" s="158">
        <v>4605968</v>
      </c>
      <c r="AF13" s="159">
        <v>594</v>
      </c>
      <c r="AG13" s="159">
        <v>112114</v>
      </c>
      <c r="AH13" s="159">
        <v>1827</v>
      </c>
      <c r="AI13" s="159">
        <v>307972</v>
      </c>
      <c r="AJ13" s="159">
        <v>24</v>
      </c>
      <c r="AK13" s="159">
        <v>5139</v>
      </c>
      <c r="AL13" s="158">
        <f>SUM(AN13,AP13,AR13)</f>
        <v>56101</v>
      </c>
      <c r="AM13" s="158">
        <f>SUM(AO13,AQ13,AS13)</f>
        <v>14614787</v>
      </c>
      <c r="AN13" s="158">
        <v>34665</v>
      </c>
      <c r="AO13" s="158">
        <v>8666272</v>
      </c>
      <c r="AP13" s="158">
        <v>20387</v>
      </c>
      <c r="AQ13" s="158">
        <v>5583119</v>
      </c>
      <c r="AR13" s="158">
        <v>1049</v>
      </c>
      <c r="AS13" s="158">
        <v>365396</v>
      </c>
    </row>
    <row r="14" spans="1:45" ht="6" customHeight="1" thickBot="1">
      <c r="A14" s="134"/>
      <c r="B14" s="134"/>
      <c r="C14" s="162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</row>
    <row r="15" spans="1:45" ht="6" customHeight="1">
      <c r="C15" s="139"/>
    </row>
    <row r="16" spans="1:45">
      <c r="A16" s="117" t="s">
        <v>166</v>
      </c>
      <c r="F16" s="135"/>
      <c r="G16" s="135"/>
      <c r="AL16" s="135"/>
      <c r="AM16" s="135"/>
    </row>
    <row r="18" spans="5:39">
      <c r="E18" s="135"/>
      <c r="G18" s="135"/>
      <c r="U18" s="135"/>
      <c r="AM18" s="135"/>
    </row>
  </sheetData>
  <mergeCells count="25">
    <mergeCell ref="AL5:AS5"/>
    <mergeCell ref="F6:G6"/>
    <mergeCell ref="H6:I6"/>
    <mergeCell ref="J6:K6"/>
    <mergeCell ref="L6:M6"/>
    <mergeCell ref="N6:O6"/>
    <mergeCell ref="Z6:AA6"/>
    <mergeCell ref="AN6:AO6"/>
    <mergeCell ref="AP6:AQ6"/>
    <mergeCell ref="AR6:AS6"/>
    <mergeCell ref="AL6:AM6"/>
    <mergeCell ref="A5:C7"/>
    <mergeCell ref="D5:E6"/>
    <mergeCell ref="F5:S5"/>
    <mergeCell ref="T5:AK5"/>
    <mergeCell ref="P6:Q6"/>
    <mergeCell ref="R6:S6"/>
    <mergeCell ref="T6:U6"/>
    <mergeCell ref="V6:W6"/>
    <mergeCell ref="X6:Y6"/>
    <mergeCell ref="AB6:AC6"/>
    <mergeCell ref="AD6:AE6"/>
    <mergeCell ref="AF6:AG6"/>
    <mergeCell ref="AH6:AI6"/>
    <mergeCell ref="AJ6:AK6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53" fitToWidth="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view="pageBreakPreview" zoomScaleNormal="100" zoomScaleSheetLayoutView="100" workbookViewId="0">
      <selection activeCell="F12" sqref="F12"/>
    </sheetView>
  </sheetViews>
  <sheetFormatPr defaultRowHeight="11.25"/>
  <cols>
    <col min="1" max="1" width="2.83203125" style="137" customWidth="1"/>
    <col min="2" max="2" width="34.83203125" style="137" customWidth="1"/>
    <col min="3" max="4" width="12.1640625" style="136" customWidth="1"/>
    <col min="5" max="8" width="12.1640625" style="137" customWidth="1"/>
    <col min="9" max="16384" width="9.33203125" style="137"/>
  </cols>
  <sheetData>
    <row r="1" spans="1:11" ht="14.25">
      <c r="A1" s="41" t="s">
        <v>0</v>
      </c>
    </row>
    <row r="3" spans="1:11" ht="14.25">
      <c r="A3" s="41" t="s">
        <v>95</v>
      </c>
    </row>
    <row r="4" spans="1:11" ht="15" thickBot="1">
      <c r="A4" s="41"/>
    </row>
    <row r="5" spans="1:11" ht="13.5" customHeight="1">
      <c r="A5" s="341" t="s">
        <v>96</v>
      </c>
      <c r="B5" s="338"/>
      <c r="C5" s="426" t="s">
        <v>97</v>
      </c>
      <c r="D5" s="427"/>
      <c r="E5" s="426" t="s">
        <v>98</v>
      </c>
      <c r="F5" s="427"/>
      <c r="G5" s="426" t="s">
        <v>99</v>
      </c>
      <c r="H5" s="428"/>
    </row>
    <row r="6" spans="1:11" ht="13.5" customHeight="1">
      <c r="A6" s="342"/>
      <c r="B6" s="343"/>
      <c r="C6" s="138" t="s">
        <v>100</v>
      </c>
      <c r="D6" s="228" t="s">
        <v>101</v>
      </c>
      <c r="E6" s="138" t="s">
        <v>100</v>
      </c>
      <c r="F6" s="228" t="s">
        <v>101</v>
      </c>
      <c r="G6" s="138" t="s">
        <v>100</v>
      </c>
      <c r="H6" s="228" t="s">
        <v>101</v>
      </c>
    </row>
    <row r="7" spans="1:11" ht="6" customHeight="1">
      <c r="B7" s="229"/>
      <c r="E7" s="136"/>
      <c r="F7" s="136"/>
      <c r="G7" s="47"/>
      <c r="H7" s="47"/>
    </row>
    <row r="8" spans="1:11" s="72" customFormat="1" ht="18.75" customHeight="1">
      <c r="A8" s="424" t="s">
        <v>102</v>
      </c>
      <c r="B8" s="425"/>
      <c r="C8" s="74" t="s">
        <v>35</v>
      </c>
      <c r="D8" s="74" t="s">
        <v>35</v>
      </c>
      <c r="E8" s="74" t="s">
        <v>35</v>
      </c>
      <c r="F8" s="74" t="s">
        <v>35</v>
      </c>
      <c r="G8" s="75">
        <v>1</v>
      </c>
      <c r="H8" s="75">
        <v>96</v>
      </c>
    </row>
    <row r="9" spans="1:11" s="72" customFormat="1" ht="18.75" customHeight="1">
      <c r="A9" s="305"/>
      <c r="B9" s="141" t="s">
        <v>103</v>
      </c>
      <c r="C9" s="74" t="s">
        <v>35</v>
      </c>
      <c r="D9" s="74" t="s">
        <v>35</v>
      </c>
      <c r="E9" s="74" t="s">
        <v>35</v>
      </c>
      <c r="F9" s="74" t="s">
        <v>35</v>
      </c>
      <c r="G9" s="75">
        <v>1</v>
      </c>
      <c r="H9" s="75">
        <v>96</v>
      </c>
    </row>
    <row r="10" spans="1:11" s="232" customFormat="1" ht="18.75" customHeight="1">
      <c r="A10" s="429" t="s">
        <v>104</v>
      </c>
      <c r="B10" s="430"/>
      <c r="C10" s="74">
        <v>35</v>
      </c>
      <c r="D10" s="74">
        <v>980</v>
      </c>
      <c r="E10" s="74">
        <v>35</v>
      </c>
      <c r="F10" s="74">
        <v>980</v>
      </c>
      <c r="G10" s="75">
        <v>35</v>
      </c>
      <c r="H10" s="75">
        <v>980</v>
      </c>
      <c r="J10" s="137"/>
    </row>
    <row r="11" spans="1:11" s="232" customFormat="1" ht="18.75" customHeight="1">
      <c r="A11" s="143"/>
      <c r="B11" s="144" t="s">
        <v>105</v>
      </c>
      <c r="C11" s="74">
        <v>2</v>
      </c>
      <c r="D11" s="74">
        <v>130</v>
      </c>
      <c r="E11" s="74">
        <v>2</v>
      </c>
      <c r="F11" s="74">
        <v>130</v>
      </c>
      <c r="G11" s="75">
        <v>2</v>
      </c>
      <c r="H11" s="75">
        <v>130</v>
      </c>
    </row>
    <row r="12" spans="1:11" s="232" customFormat="1" ht="13.5" customHeight="1">
      <c r="A12" s="143"/>
      <c r="B12" s="144" t="s">
        <v>106</v>
      </c>
      <c r="C12" s="74">
        <v>3</v>
      </c>
      <c r="D12" s="74">
        <v>200</v>
      </c>
      <c r="E12" s="74">
        <v>3</v>
      </c>
      <c r="F12" s="74">
        <v>200</v>
      </c>
      <c r="G12" s="75">
        <v>3</v>
      </c>
      <c r="H12" s="75">
        <v>200</v>
      </c>
    </row>
    <row r="13" spans="1:11" s="232" customFormat="1" ht="13.5" customHeight="1">
      <c r="A13" s="143"/>
      <c r="B13" s="144" t="s">
        <v>107</v>
      </c>
      <c r="C13" s="74">
        <v>15</v>
      </c>
      <c r="D13" s="74">
        <v>650</v>
      </c>
      <c r="E13" s="74">
        <v>15</v>
      </c>
      <c r="F13" s="74">
        <v>650</v>
      </c>
      <c r="G13" s="75">
        <v>15</v>
      </c>
      <c r="H13" s="75">
        <v>650</v>
      </c>
    </row>
    <row r="14" spans="1:11" s="232" customFormat="1" ht="13.5" customHeight="1">
      <c r="A14" s="143"/>
      <c r="B14" s="144" t="s">
        <v>108</v>
      </c>
      <c r="C14" s="74">
        <v>6</v>
      </c>
      <c r="D14" s="74" t="s">
        <v>54</v>
      </c>
      <c r="E14" s="74">
        <v>6</v>
      </c>
      <c r="F14" s="74" t="s">
        <v>54</v>
      </c>
      <c r="G14" s="75">
        <v>6</v>
      </c>
      <c r="H14" s="140" t="s">
        <v>54</v>
      </c>
    </row>
    <row r="15" spans="1:11" s="232" customFormat="1" ht="13.5" customHeight="1">
      <c r="A15" s="143"/>
      <c r="B15" s="144" t="s">
        <v>109</v>
      </c>
      <c r="C15" s="74">
        <v>9</v>
      </c>
      <c r="D15" s="74" t="s">
        <v>54</v>
      </c>
      <c r="E15" s="74">
        <v>9</v>
      </c>
      <c r="F15" s="74" t="s">
        <v>54</v>
      </c>
      <c r="G15" s="75">
        <v>9</v>
      </c>
      <c r="H15" s="140" t="s">
        <v>54</v>
      </c>
    </row>
    <row r="16" spans="1:11" s="232" customFormat="1" ht="18.75" customHeight="1">
      <c r="A16" s="424" t="s">
        <v>110</v>
      </c>
      <c r="B16" s="425"/>
      <c r="C16" s="154">
        <v>32</v>
      </c>
      <c r="D16" s="154">
        <v>905</v>
      </c>
      <c r="E16" s="74">
        <v>32</v>
      </c>
      <c r="F16" s="74">
        <v>890</v>
      </c>
      <c r="G16" s="75">
        <v>32</v>
      </c>
      <c r="H16" s="75">
        <v>890</v>
      </c>
      <c r="K16" s="306"/>
    </row>
    <row r="17" spans="1:9" s="232" customFormat="1" ht="18.75" customHeight="1">
      <c r="A17" s="305"/>
      <c r="B17" s="141" t="s">
        <v>111</v>
      </c>
      <c r="C17" s="154">
        <v>12</v>
      </c>
      <c r="D17" s="154">
        <v>535</v>
      </c>
      <c r="E17" s="154">
        <v>12</v>
      </c>
      <c r="F17" s="154">
        <v>535</v>
      </c>
      <c r="G17" s="142">
        <v>12</v>
      </c>
      <c r="H17" s="75">
        <v>535</v>
      </c>
    </row>
    <row r="18" spans="1:9" s="232" customFormat="1" ht="13.5" customHeight="1">
      <c r="A18" s="305"/>
      <c r="B18" s="141" t="s">
        <v>112</v>
      </c>
      <c r="C18" s="154">
        <v>19</v>
      </c>
      <c r="D18" s="154">
        <v>365</v>
      </c>
      <c r="E18" s="154">
        <v>19</v>
      </c>
      <c r="F18" s="154">
        <v>350</v>
      </c>
      <c r="G18" s="142">
        <v>19</v>
      </c>
      <c r="H18" s="75">
        <v>350</v>
      </c>
    </row>
    <row r="19" spans="1:9" s="232" customFormat="1" ht="13.5" customHeight="1">
      <c r="A19" s="305"/>
      <c r="B19" s="141" t="s">
        <v>113</v>
      </c>
      <c r="C19" s="154">
        <v>1</v>
      </c>
      <c r="D19" s="154">
        <v>5</v>
      </c>
      <c r="E19" s="154">
        <v>1</v>
      </c>
      <c r="F19" s="154">
        <v>5</v>
      </c>
      <c r="G19" s="142">
        <v>1</v>
      </c>
      <c r="H19" s="75">
        <v>5</v>
      </c>
    </row>
    <row r="20" spans="1:9" s="232" customFormat="1" ht="18.75" customHeight="1">
      <c r="A20" s="429" t="s">
        <v>114</v>
      </c>
      <c r="B20" s="430"/>
      <c r="C20" s="74">
        <v>4</v>
      </c>
      <c r="D20" s="74" t="s">
        <v>54</v>
      </c>
      <c r="E20" s="74">
        <v>4</v>
      </c>
      <c r="F20" s="74" t="s">
        <v>54</v>
      </c>
      <c r="G20" s="75">
        <v>4</v>
      </c>
      <c r="H20" s="75" t="s">
        <v>54</v>
      </c>
    </row>
    <row r="21" spans="1:9" s="232" customFormat="1" ht="18.75" customHeight="1">
      <c r="A21" s="143"/>
      <c r="B21" s="144" t="s">
        <v>115</v>
      </c>
      <c r="C21" s="74">
        <v>2</v>
      </c>
      <c r="D21" s="74" t="s">
        <v>54</v>
      </c>
      <c r="E21" s="74">
        <v>2</v>
      </c>
      <c r="F21" s="74" t="s">
        <v>54</v>
      </c>
      <c r="G21" s="75">
        <v>2</v>
      </c>
      <c r="H21" s="75" t="s">
        <v>54</v>
      </c>
    </row>
    <row r="22" spans="1:9" s="232" customFormat="1" ht="13.5" customHeight="1">
      <c r="A22" s="143"/>
      <c r="B22" s="144" t="s">
        <v>116</v>
      </c>
      <c r="C22" s="74">
        <v>1</v>
      </c>
      <c r="D22" s="74" t="s">
        <v>54</v>
      </c>
      <c r="E22" s="74">
        <v>1</v>
      </c>
      <c r="F22" s="74" t="s">
        <v>54</v>
      </c>
      <c r="G22" s="75">
        <v>1</v>
      </c>
      <c r="H22" s="75" t="s">
        <v>54</v>
      </c>
    </row>
    <row r="23" spans="1:9" s="232" customFormat="1" ht="13.5" customHeight="1">
      <c r="A23" s="143"/>
      <c r="B23" s="144" t="s">
        <v>117</v>
      </c>
      <c r="C23" s="74">
        <v>1</v>
      </c>
      <c r="D23" s="74" t="s">
        <v>54</v>
      </c>
      <c r="E23" s="74">
        <v>1</v>
      </c>
      <c r="F23" s="74" t="s">
        <v>54</v>
      </c>
      <c r="G23" s="75">
        <v>1</v>
      </c>
      <c r="H23" s="75" t="s">
        <v>54</v>
      </c>
    </row>
    <row r="24" spans="1:9" s="232" customFormat="1" ht="18.75" customHeight="1">
      <c r="A24" s="429" t="s">
        <v>118</v>
      </c>
      <c r="B24" s="430"/>
      <c r="C24" s="74" t="s">
        <v>35</v>
      </c>
      <c r="D24" s="74" t="s">
        <v>35</v>
      </c>
      <c r="E24" s="74" t="s">
        <v>35</v>
      </c>
      <c r="F24" s="74" t="s">
        <v>35</v>
      </c>
      <c r="G24" s="75" t="s">
        <v>119</v>
      </c>
      <c r="H24" s="75" t="s">
        <v>119</v>
      </c>
    </row>
    <row r="25" spans="1:9" s="232" customFormat="1" ht="18.75" customHeight="1">
      <c r="A25" s="429" t="s">
        <v>423</v>
      </c>
      <c r="B25" s="430"/>
      <c r="C25" s="74">
        <v>147</v>
      </c>
      <c r="D25" s="74">
        <v>12716</v>
      </c>
      <c r="E25" s="74">
        <v>177</v>
      </c>
      <c r="F25" s="74">
        <v>13721</v>
      </c>
      <c r="G25" s="75">
        <v>195</v>
      </c>
      <c r="H25" s="75">
        <v>14390</v>
      </c>
      <c r="I25" s="306"/>
    </row>
    <row r="26" spans="1:9" s="232" customFormat="1" ht="18.75" customHeight="1">
      <c r="A26" s="143"/>
      <c r="B26" s="144" t="s">
        <v>120</v>
      </c>
      <c r="C26" s="74">
        <v>2</v>
      </c>
      <c r="D26" s="74">
        <v>4</v>
      </c>
      <c r="E26" s="74">
        <v>2</v>
      </c>
      <c r="F26" s="74">
        <v>4</v>
      </c>
      <c r="G26" s="75">
        <v>2</v>
      </c>
      <c r="H26" s="75">
        <v>4</v>
      </c>
    </row>
    <row r="27" spans="1:9" s="232" customFormat="1" ht="13.5" customHeight="1">
      <c r="A27" s="143"/>
      <c r="B27" s="144" t="s">
        <v>121</v>
      </c>
      <c r="C27" s="74">
        <v>1</v>
      </c>
      <c r="D27" s="74">
        <v>20</v>
      </c>
      <c r="E27" s="74">
        <v>1</v>
      </c>
      <c r="F27" s="74">
        <v>20</v>
      </c>
      <c r="G27" s="75">
        <v>1</v>
      </c>
      <c r="H27" s="75">
        <v>20</v>
      </c>
    </row>
    <row r="28" spans="1:9" s="232" customFormat="1" ht="13.5" customHeight="1">
      <c r="A28" s="143"/>
      <c r="B28" s="144" t="s">
        <v>122</v>
      </c>
      <c r="C28" s="74">
        <v>1</v>
      </c>
      <c r="D28" s="74">
        <v>40</v>
      </c>
      <c r="E28" s="74">
        <v>1</v>
      </c>
      <c r="F28" s="74">
        <v>40</v>
      </c>
      <c r="G28" s="75">
        <v>1</v>
      </c>
      <c r="H28" s="75">
        <v>40</v>
      </c>
    </row>
    <row r="29" spans="1:9" s="232" customFormat="1" ht="13.5" customHeight="1">
      <c r="A29" s="143"/>
      <c r="B29" s="144" t="s">
        <v>424</v>
      </c>
      <c r="C29" s="74">
        <v>131</v>
      </c>
      <c r="D29" s="74">
        <v>12276</v>
      </c>
      <c r="E29" s="74">
        <v>143</v>
      </c>
      <c r="F29" s="74">
        <v>12987</v>
      </c>
      <c r="G29" s="75">
        <v>155</v>
      </c>
      <c r="H29" s="75">
        <v>13604</v>
      </c>
    </row>
    <row r="30" spans="1:9" s="232" customFormat="1" ht="13.5" customHeight="1">
      <c r="A30" s="143"/>
      <c r="B30" s="144" t="s">
        <v>123</v>
      </c>
      <c r="C30" s="74" t="s">
        <v>54</v>
      </c>
      <c r="D30" s="74" t="s">
        <v>54</v>
      </c>
      <c r="E30" s="74">
        <v>18</v>
      </c>
      <c r="F30" s="74">
        <v>294</v>
      </c>
      <c r="G30" s="75">
        <v>24</v>
      </c>
      <c r="H30" s="75">
        <v>386</v>
      </c>
    </row>
    <row r="31" spans="1:9" s="232" customFormat="1" ht="13.5" customHeight="1">
      <c r="A31" s="143"/>
      <c r="B31" s="144" t="s">
        <v>124</v>
      </c>
      <c r="C31" s="74">
        <v>3</v>
      </c>
      <c r="D31" s="74">
        <v>126</v>
      </c>
      <c r="E31" s="74">
        <v>3</v>
      </c>
      <c r="F31" s="74">
        <v>126</v>
      </c>
      <c r="G31" s="75">
        <v>3</v>
      </c>
      <c r="H31" s="75">
        <v>126</v>
      </c>
    </row>
    <row r="32" spans="1:9" s="232" customFormat="1" ht="13.5" customHeight="1">
      <c r="A32" s="143"/>
      <c r="B32" s="144" t="s">
        <v>125</v>
      </c>
      <c r="C32" s="74">
        <v>2</v>
      </c>
      <c r="D32" s="74">
        <v>70</v>
      </c>
      <c r="E32" s="74">
        <v>2</v>
      </c>
      <c r="F32" s="74">
        <v>70</v>
      </c>
      <c r="G32" s="75">
        <v>2</v>
      </c>
      <c r="H32" s="75">
        <v>60</v>
      </c>
    </row>
    <row r="33" spans="1:12" s="232" customFormat="1" ht="13.5" customHeight="1">
      <c r="A33" s="143"/>
      <c r="B33" s="144" t="s">
        <v>126</v>
      </c>
      <c r="C33" s="74">
        <v>2</v>
      </c>
      <c r="D33" s="74">
        <v>50</v>
      </c>
      <c r="E33" s="74">
        <v>2</v>
      </c>
      <c r="F33" s="74">
        <v>50</v>
      </c>
      <c r="G33" s="75">
        <v>2</v>
      </c>
      <c r="H33" s="75">
        <v>20</v>
      </c>
      <c r="L33" s="306"/>
    </row>
    <row r="34" spans="1:12" s="232" customFormat="1" ht="13.5" customHeight="1">
      <c r="A34" s="143"/>
      <c r="B34" s="144" t="s">
        <v>127</v>
      </c>
      <c r="C34" s="74">
        <v>3</v>
      </c>
      <c r="D34" s="74" t="s">
        <v>54</v>
      </c>
      <c r="E34" s="74">
        <v>3</v>
      </c>
      <c r="F34" s="74" t="s">
        <v>54</v>
      </c>
      <c r="G34" s="75">
        <v>3</v>
      </c>
      <c r="H34" s="75" t="s">
        <v>54</v>
      </c>
      <c r="K34" s="306"/>
    </row>
    <row r="35" spans="1:12" s="232" customFormat="1" ht="13.5" customHeight="1">
      <c r="A35" s="143"/>
      <c r="B35" s="144" t="s">
        <v>128</v>
      </c>
      <c r="C35" s="74" t="s">
        <v>35</v>
      </c>
      <c r="D35" s="74" t="s">
        <v>35</v>
      </c>
      <c r="E35" s="74" t="s">
        <v>35</v>
      </c>
      <c r="F35" s="74" t="s">
        <v>35</v>
      </c>
      <c r="G35" s="75" t="s">
        <v>119</v>
      </c>
      <c r="H35" s="75" t="s">
        <v>119</v>
      </c>
    </row>
    <row r="36" spans="1:12" s="232" customFormat="1" ht="13.5" customHeight="1">
      <c r="A36" s="143"/>
      <c r="B36" s="144" t="s">
        <v>129</v>
      </c>
      <c r="C36" s="74">
        <v>2</v>
      </c>
      <c r="D36" s="74">
        <v>170</v>
      </c>
      <c r="E36" s="74">
        <v>2</v>
      </c>
      <c r="F36" s="74">
        <v>170</v>
      </c>
      <c r="G36" s="75">
        <v>2</v>
      </c>
      <c r="H36" s="75">
        <v>130</v>
      </c>
      <c r="J36" s="306"/>
    </row>
    <row r="37" spans="1:12" s="72" customFormat="1" ht="17.25" customHeight="1">
      <c r="A37" s="429" t="s">
        <v>425</v>
      </c>
      <c r="B37" s="430"/>
      <c r="C37" s="74" t="s">
        <v>35</v>
      </c>
      <c r="D37" s="74" t="s">
        <v>35</v>
      </c>
      <c r="E37" s="74" t="s">
        <v>35</v>
      </c>
      <c r="F37" s="74" t="s">
        <v>35</v>
      </c>
      <c r="G37" s="75" t="s">
        <v>119</v>
      </c>
      <c r="H37" s="75" t="s">
        <v>119</v>
      </c>
      <c r="K37" s="307"/>
    </row>
    <row r="38" spans="1:12" s="72" customFormat="1" ht="17.25" customHeight="1">
      <c r="A38" s="424" t="s">
        <v>130</v>
      </c>
      <c r="B38" s="425"/>
      <c r="C38" s="76">
        <v>106</v>
      </c>
      <c r="D38" s="76">
        <v>6365</v>
      </c>
      <c r="E38" s="76">
        <v>148</v>
      </c>
      <c r="F38" s="76">
        <v>8082</v>
      </c>
      <c r="G38" s="78">
        <v>154</v>
      </c>
      <c r="H38" s="78">
        <v>8221</v>
      </c>
    </row>
    <row r="39" spans="1:12" s="72" customFormat="1" ht="18.75" customHeight="1">
      <c r="A39" s="305"/>
      <c r="B39" s="141" t="s">
        <v>131</v>
      </c>
      <c r="C39" s="76">
        <v>15</v>
      </c>
      <c r="D39" s="76">
        <v>978</v>
      </c>
      <c r="E39" s="76">
        <v>15</v>
      </c>
      <c r="F39" s="76">
        <v>978</v>
      </c>
      <c r="G39" s="78">
        <v>15</v>
      </c>
      <c r="H39" s="78">
        <v>978</v>
      </c>
    </row>
    <row r="40" spans="1:12" s="72" customFormat="1" ht="18.75" customHeight="1">
      <c r="A40" s="305"/>
      <c r="B40" s="141" t="s">
        <v>132</v>
      </c>
      <c r="C40" s="74">
        <v>5</v>
      </c>
      <c r="D40" s="74" t="s">
        <v>54</v>
      </c>
      <c r="E40" s="74">
        <v>5</v>
      </c>
      <c r="F40" s="74" t="s">
        <v>54</v>
      </c>
      <c r="G40" s="78">
        <v>6</v>
      </c>
      <c r="H40" s="75" t="s">
        <v>54</v>
      </c>
    </row>
    <row r="41" spans="1:12" s="63" customFormat="1" ht="13.5" customHeight="1">
      <c r="A41" s="305"/>
      <c r="B41" s="141" t="s">
        <v>133</v>
      </c>
      <c r="C41" s="76">
        <v>86</v>
      </c>
      <c r="D41" s="76">
        <v>5387</v>
      </c>
      <c r="E41" s="76">
        <v>128</v>
      </c>
      <c r="F41" s="76">
        <v>7104</v>
      </c>
      <c r="G41" s="78">
        <v>133</v>
      </c>
      <c r="H41" s="75">
        <v>7243</v>
      </c>
    </row>
    <row r="42" spans="1:12" ht="6" customHeight="1" thickBot="1">
      <c r="A42" s="308"/>
      <c r="B42" s="309"/>
      <c r="C42" s="310"/>
      <c r="D42" s="310"/>
      <c r="E42" s="310"/>
      <c r="F42" s="310"/>
      <c r="G42" s="83"/>
      <c r="H42" s="83"/>
    </row>
    <row r="43" spans="1:12" ht="5.25" customHeight="1"/>
    <row r="44" spans="1:12">
      <c r="A44" s="137" t="s">
        <v>134</v>
      </c>
    </row>
    <row r="45" spans="1:12">
      <c r="B45" s="137" t="s">
        <v>135</v>
      </c>
    </row>
    <row r="46" spans="1:12">
      <c r="B46" s="137" t="s">
        <v>136</v>
      </c>
    </row>
  </sheetData>
  <mergeCells count="12">
    <mergeCell ref="A38:B38"/>
    <mergeCell ref="A5:B6"/>
    <mergeCell ref="C5:D5"/>
    <mergeCell ref="E5:F5"/>
    <mergeCell ref="G5:H5"/>
    <mergeCell ref="A8:B8"/>
    <mergeCell ref="A10:B10"/>
    <mergeCell ref="A16:B16"/>
    <mergeCell ref="A20:B20"/>
    <mergeCell ref="A24:B24"/>
    <mergeCell ref="A25:B25"/>
    <mergeCell ref="A37:B37"/>
  </mergeCells>
  <phoneticPr fontId="2"/>
  <printOptions horizontalCentered="1"/>
  <pageMargins left="0.27559055118110237" right="0.23622047244094491" top="0.59055118110236227" bottom="0.59055118110236227" header="0.27559055118110237" footer="0.35433070866141736"/>
  <pageSetup paperSize="9" orientation="portrait" r:id="rId1"/>
  <headerFooter alignWithMargins="0">
    <oddHeader>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zoomScaleNormal="100" workbookViewId="0">
      <selection activeCell="E16" sqref="E16"/>
    </sheetView>
  </sheetViews>
  <sheetFormatPr defaultRowHeight="11.25"/>
  <cols>
    <col min="1" max="1" width="5.33203125" style="117" customWidth="1"/>
    <col min="2" max="2" width="3.83203125" style="117" customWidth="1"/>
    <col min="3" max="3" width="6.33203125" style="117" customWidth="1"/>
    <col min="4" max="12" width="12.83203125" style="117" customWidth="1"/>
    <col min="13" max="16384" width="9.33203125" style="117"/>
  </cols>
  <sheetData>
    <row r="1" spans="1:12" ht="14.25">
      <c r="A1" s="64" t="s">
        <v>0</v>
      </c>
      <c r="B1" s="64"/>
      <c r="C1" s="64"/>
    </row>
    <row r="3" spans="1:12" ht="14.25">
      <c r="A3" s="64" t="s">
        <v>84</v>
      </c>
    </row>
    <row r="4" spans="1:12" ht="15" thickBot="1">
      <c r="B4" s="64"/>
      <c r="C4" s="64"/>
    </row>
    <row r="5" spans="1:12" ht="13.5" customHeight="1">
      <c r="A5" s="372" t="s">
        <v>26</v>
      </c>
      <c r="B5" s="372"/>
      <c r="C5" s="418"/>
      <c r="D5" s="405" t="s">
        <v>85</v>
      </c>
      <c r="E5" s="388" t="s">
        <v>86</v>
      </c>
      <c r="F5" s="388"/>
      <c r="G5" s="406"/>
      <c r="H5" s="406" t="s">
        <v>87</v>
      </c>
      <c r="I5" s="407"/>
      <c r="J5" s="407"/>
      <c r="K5" s="407"/>
      <c r="L5" s="409" t="s">
        <v>88</v>
      </c>
    </row>
    <row r="6" spans="1:12" ht="13.5" customHeight="1">
      <c r="A6" s="431"/>
      <c r="B6" s="431"/>
      <c r="C6" s="419"/>
      <c r="D6" s="422"/>
      <c r="E6" s="118" t="s">
        <v>89</v>
      </c>
      <c r="F6" s="118" t="s">
        <v>90</v>
      </c>
      <c r="G6" s="119" t="s">
        <v>91</v>
      </c>
      <c r="H6" s="118" t="s">
        <v>89</v>
      </c>
      <c r="I6" s="118" t="s">
        <v>90</v>
      </c>
      <c r="J6" s="118" t="s">
        <v>92</v>
      </c>
      <c r="K6" s="119" t="s">
        <v>93</v>
      </c>
      <c r="L6" s="410"/>
    </row>
    <row r="7" spans="1:12" ht="6" customHeight="1">
      <c r="A7" s="120"/>
      <c r="B7" s="121"/>
      <c r="C7" s="122"/>
    </row>
    <row r="8" spans="1:12" s="124" customFormat="1" ht="13.5" customHeight="1">
      <c r="A8" s="123" t="s">
        <v>25</v>
      </c>
      <c r="B8" s="123">
        <v>25</v>
      </c>
      <c r="C8" s="52" t="s">
        <v>21</v>
      </c>
      <c r="D8" s="49">
        <v>123</v>
      </c>
      <c r="E8" s="49">
        <v>11913</v>
      </c>
      <c r="F8" s="49">
        <v>4451</v>
      </c>
      <c r="G8" s="49">
        <v>7462</v>
      </c>
      <c r="H8" s="49">
        <v>12478</v>
      </c>
      <c r="I8" s="49">
        <v>4848</v>
      </c>
      <c r="J8" s="49">
        <v>2536</v>
      </c>
      <c r="K8" s="49">
        <v>5094</v>
      </c>
      <c r="L8" s="49">
        <v>32</v>
      </c>
    </row>
    <row r="9" spans="1:12" s="124" customFormat="1" ht="13.5" customHeight="1">
      <c r="A9" s="123"/>
      <c r="B9" s="123">
        <v>26</v>
      </c>
      <c r="C9" s="52"/>
      <c r="D9" s="49">
        <v>131</v>
      </c>
      <c r="E9" s="49">
        <v>12274</v>
      </c>
      <c r="F9" s="49">
        <v>4642</v>
      </c>
      <c r="G9" s="49">
        <v>7632</v>
      </c>
      <c r="H9" s="49">
        <v>13274</v>
      </c>
      <c r="I9" s="49">
        <v>5313</v>
      </c>
      <c r="J9" s="49">
        <v>2730</v>
      </c>
      <c r="K9" s="49">
        <v>5231</v>
      </c>
      <c r="L9" s="53" t="s">
        <v>35</v>
      </c>
    </row>
    <row r="10" spans="1:12" s="124" customFormat="1" ht="13.5" customHeight="1">
      <c r="A10" s="125"/>
      <c r="B10" s="123">
        <v>27</v>
      </c>
      <c r="C10" s="126"/>
      <c r="D10" s="49">
        <v>137</v>
      </c>
      <c r="E10" s="49">
        <v>12367</v>
      </c>
      <c r="F10" s="49">
        <v>4750</v>
      </c>
      <c r="G10" s="49">
        <v>7617</v>
      </c>
      <c r="H10" s="49">
        <v>13288</v>
      </c>
      <c r="I10" s="49">
        <v>5401</v>
      </c>
      <c r="J10" s="49">
        <v>2614</v>
      </c>
      <c r="K10" s="49">
        <v>5273</v>
      </c>
      <c r="L10" s="53" t="s">
        <v>35</v>
      </c>
    </row>
    <row r="11" spans="1:12" s="124" customFormat="1" ht="13.5" customHeight="1">
      <c r="A11" s="125"/>
      <c r="B11" s="123">
        <v>28</v>
      </c>
      <c r="C11" s="126"/>
      <c r="D11" s="58">
        <v>147</v>
      </c>
      <c r="E11" s="58">
        <v>12837</v>
      </c>
      <c r="F11" s="127">
        <v>4961</v>
      </c>
      <c r="G11" s="127">
        <v>7876</v>
      </c>
      <c r="H11" s="58">
        <v>13514</v>
      </c>
      <c r="I11" s="58">
        <v>5402</v>
      </c>
      <c r="J11" s="58">
        <v>2721</v>
      </c>
      <c r="K11" s="58">
        <v>5391</v>
      </c>
      <c r="L11" s="53">
        <v>11</v>
      </c>
    </row>
    <row r="12" spans="1:12" s="131" customFormat="1" ht="13.5" customHeight="1">
      <c r="A12" s="128"/>
      <c r="B12" s="129">
        <v>29</v>
      </c>
      <c r="C12" s="130"/>
      <c r="D12" s="80">
        <v>158</v>
      </c>
      <c r="E12" s="80">
        <v>13187</v>
      </c>
      <c r="F12" s="80">
        <v>5128</v>
      </c>
      <c r="G12" s="80">
        <v>8059</v>
      </c>
      <c r="H12" s="80">
        <v>13698</v>
      </c>
      <c r="I12" s="80">
        <v>5502</v>
      </c>
      <c r="J12" s="80">
        <v>2744</v>
      </c>
      <c r="K12" s="80">
        <v>5452</v>
      </c>
      <c r="L12" s="75">
        <v>48</v>
      </c>
    </row>
    <row r="13" spans="1:12" s="124" customFormat="1" ht="18.75" customHeight="1">
      <c r="B13" s="399" t="s">
        <v>81</v>
      </c>
      <c r="C13" s="400"/>
      <c r="D13" s="127">
        <v>57</v>
      </c>
      <c r="E13" s="127">
        <v>6285</v>
      </c>
      <c r="F13" s="127">
        <v>2195</v>
      </c>
      <c r="G13" s="127">
        <v>4090</v>
      </c>
      <c r="H13" s="127">
        <v>6598</v>
      </c>
      <c r="I13" s="127">
        <v>2423</v>
      </c>
      <c r="J13" s="127">
        <v>1351</v>
      </c>
      <c r="K13" s="127">
        <v>2824</v>
      </c>
      <c r="L13" s="53" t="s">
        <v>35</v>
      </c>
    </row>
    <row r="14" spans="1:12" s="124" customFormat="1" ht="13.5" customHeight="1">
      <c r="B14" s="399" t="s">
        <v>82</v>
      </c>
      <c r="C14" s="400"/>
      <c r="D14" s="127">
        <v>101</v>
      </c>
      <c r="E14" s="127">
        <v>6902</v>
      </c>
      <c r="F14" s="127">
        <v>2935</v>
      </c>
      <c r="G14" s="127">
        <v>3967</v>
      </c>
      <c r="H14" s="127">
        <v>7100</v>
      </c>
      <c r="I14" s="127">
        <v>3079</v>
      </c>
      <c r="J14" s="127">
        <v>1393</v>
      </c>
      <c r="K14" s="127">
        <v>2628</v>
      </c>
      <c r="L14" s="53" t="s">
        <v>35</v>
      </c>
    </row>
    <row r="15" spans="1:12" ht="6" customHeight="1" thickBot="1">
      <c r="A15" s="132"/>
      <c r="B15" s="132"/>
      <c r="C15" s="133"/>
      <c r="D15" s="61"/>
      <c r="E15" s="61"/>
      <c r="F15" s="61"/>
      <c r="G15" s="61"/>
      <c r="H15" s="61"/>
      <c r="I15" s="61"/>
      <c r="J15" s="61"/>
      <c r="K15" s="61"/>
      <c r="L15" s="134"/>
    </row>
    <row r="16" spans="1:12" ht="6" customHeight="1"/>
    <row r="17" spans="1:11">
      <c r="A17" s="63" t="s">
        <v>94</v>
      </c>
      <c r="E17" s="135"/>
      <c r="F17" s="135"/>
      <c r="G17" s="135"/>
      <c r="H17" s="135"/>
      <c r="I17" s="135"/>
      <c r="J17" s="135"/>
      <c r="K17" s="135"/>
    </row>
    <row r="19" spans="1:11">
      <c r="E19" s="135"/>
      <c r="F19" s="135"/>
      <c r="G19" s="135"/>
      <c r="H19" s="135"/>
      <c r="I19" s="135"/>
      <c r="J19" s="135"/>
      <c r="K19" s="135"/>
    </row>
    <row r="20" spans="1:11">
      <c r="E20" s="135"/>
      <c r="H20" s="135"/>
    </row>
  </sheetData>
  <mergeCells count="7">
    <mergeCell ref="L5:L6"/>
    <mergeCell ref="B13:C13"/>
    <mergeCell ref="B14:C14"/>
    <mergeCell ref="A5:C6"/>
    <mergeCell ref="D5:D6"/>
    <mergeCell ref="E5:G5"/>
    <mergeCell ref="H5:K5"/>
  </mergeCells>
  <phoneticPr fontId="2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zoomScaleNormal="100" workbookViewId="0">
      <selection activeCell="E20" sqref="E20"/>
    </sheetView>
  </sheetViews>
  <sheetFormatPr defaultRowHeight="11.25"/>
  <cols>
    <col min="1" max="1" width="5.33203125" style="85" customWidth="1"/>
    <col min="2" max="2" width="3.83203125" style="85" customWidth="1"/>
    <col min="3" max="3" width="6.33203125" style="85" customWidth="1"/>
    <col min="4" max="4" width="12.83203125" style="85" customWidth="1"/>
    <col min="5" max="16" width="8.83203125" style="85" customWidth="1"/>
    <col min="17" max="16384" width="9.33203125" style="85"/>
  </cols>
  <sheetData>
    <row r="1" spans="1:16" ht="14.25">
      <c r="A1" s="84" t="s">
        <v>0</v>
      </c>
      <c r="B1" s="84"/>
      <c r="C1" s="84"/>
    </row>
    <row r="3" spans="1:16" ht="14.25">
      <c r="A3" s="84" t="s">
        <v>72</v>
      </c>
    </row>
    <row r="4" spans="1:16" ht="15" thickBot="1">
      <c r="B4" s="84"/>
      <c r="C4" s="84"/>
    </row>
    <row r="5" spans="1:16" ht="13.5" customHeight="1">
      <c r="A5" s="436" t="s">
        <v>26</v>
      </c>
      <c r="B5" s="436"/>
      <c r="C5" s="437"/>
      <c r="D5" s="440" t="s">
        <v>73</v>
      </c>
      <c r="E5" s="432" t="s">
        <v>74</v>
      </c>
      <c r="F5" s="432"/>
      <c r="G5" s="432"/>
      <c r="H5" s="432" t="s">
        <v>75</v>
      </c>
      <c r="I5" s="432"/>
      <c r="J5" s="432"/>
      <c r="K5" s="432" t="s">
        <v>76</v>
      </c>
      <c r="L5" s="432"/>
      <c r="M5" s="432"/>
      <c r="N5" s="432" t="s">
        <v>77</v>
      </c>
      <c r="O5" s="432"/>
      <c r="P5" s="433"/>
    </row>
    <row r="6" spans="1:16" ht="13.5" customHeight="1">
      <c r="A6" s="438"/>
      <c r="B6" s="438"/>
      <c r="C6" s="439"/>
      <c r="D6" s="441"/>
      <c r="E6" s="86" t="s">
        <v>78</v>
      </c>
      <c r="F6" s="86" t="s">
        <v>79</v>
      </c>
      <c r="G6" s="86" t="s">
        <v>80</v>
      </c>
      <c r="H6" s="86" t="s">
        <v>78</v>
      </c>
      <c r="I6" s="86" t="s">
        <v>79</v>
      </c>
      <c r="J6" s="86" t="s">
        <v>80</v>
      </c>
      <c r="K6" s="86" t="s">
        <v>78</v>
      </c>
      <c r="L6" s="86" t="s">
        <v>79</v>
      </c>
      <c r="M6" s="86" t="s">
        <v>80</v>
      </c>
      <c r="N6" s="86" t="s">
        <v>78</v>
      </c>
      <c r="O6" s="86" t="s">
        <v>79</v>
      </c>
      <c r="P6" s="87" t="s">
        <v>80</v>
      </c>
    </row>
    <row r="7" spans="1:16" ht="6" customHeight="1">
      <c r="A7" s="88"/>
      <c r="B7" s="89"/>
      <c r="C7" s="90"/>
    </row>
    <row r="8" spans="1:16" s="95" customFormat="1" ht="13.5" customHeight="1">
      <c r="A8" s="91" t="s">
        <v>25</v>
      </c>
      <c r="B8" s="91">
        <v>26</v>
      </c>
      <c r="C8" s="92" t="s">
        <v>21</v>
      </c>
      <c r="D8" s="93">
        <v>1</v>
      </c>
      <c r="E8" s="94" t="s">
        <v>35</v>
      </c>
      <c r="F8" s="94" t="s">
        <v>35</v>
      </c>
      <c r="G8" s="94" t="s">
        <v>35</v>
      </c>
      <c r="H8" s="94" t="s">
        <v>35</v>
      </c>
      <c r="I8" s="94" t="s">
        <v>35</v>
      </c>
      <c r="J8" s="94" t="s">
        <v>35</v>
      </c>
      <c r="K8" s="94" t="s">
        <v>35</v>
      </c>
      <c r="L8" s="94" t="s">
        <v>35</v>
      </c>
      <c r="M8" s="94" t="s">
        <v>35</v>
      </c>
      <c r="N8" s="95">
        <v>1</v>
      </c>
      <c r="O8" s="95">
        <v>47</v>
      </c>
      <c r="P8" s="95">
        <v>35</v>
      </c>
    </row>
    <row r="9" spans="1:16" s="95" customFormat="1" ht="13.5" customHeight="1">
      <c r="A9" s="96"/>
      <c r="B9" s="91">
        <v>27</v>
      </c>
      <c r="C9" s="97"/>
      <c r="D9" s="98">
        <v>7</v>
      </c>
      <c r="E9" s="94">
        <v>4</v>
      </c>
      <c r="F9" s="94">
        <v>478</v>
      </c>
      <c r="G9" s="94">
        <v>422</v>
      </c>
      <c r="H9" s="94" t="s">
        <v>35</v>
      </c>
      <c r="I9" s="94" t="s">
        <v>35</v>
      </c>
      <c r="J9" s="94" t="s">
        <v>35</v>
      </c>
      <c r="K9" s="94">
        <v>2</v>
      </c>
      <c r="L9" s="94">
        <v>232</v>
      </c>
      <c r="M9" s="94">
        <v>225</v>
      </c>
      <c r="N9" s="95">
        <v>1</v>
      </c>
      <c r="O9" s="95">
        <v>48</v>
      </c>
      <c r="P9" s="95">
        <v>35</v>
      </c>
    </row>
    <row r="10" spans="1:16" s="104" customFormat="1" ht="13.5" customHeight="1">
      <c r="A10" s="99"/>
      <c r="B10" s="100">
        <v>28</v>
      </c>
      <c r="C10" s="101"/>
      <c r="D10" s="102">
        <v>10</v>
      </c>
      <c r="E10" s="102">
        <v>6</v>
      </c>
      <c r="F10" s="102">
        <v>758</v>
      </c>
      <c r="G10" s="102">
        <v>736</v>
      </c>
      <c r="H10" s="103">
        <v>1</v>
      </c>
      <c r="I10" s="103">
        <v>155</v>
      </c>
      <c r="J10" s="103">
        <v>154</v>
      </c>
      <c r="K10" s="102">
        <v>2</v>
      </c>
      <c r="L10" s="102">
        <v>232</v>
      </c>
      <c r="M10" s="102">
        <v>214</v>
      </c>
      <c r="N10" s="102">
        <v>1</v>
      </c>
      <c r="O10" s="102">
        <v>48</v>
      </c>
      <c r="P10" s="102">
        <v>45</v>
      </c>
    </row>
    <row r="11" spans="1:16" s="110" customFormat="1" ht="13.5" customHeight="1">
      <c r="A11" s="105"/>
      <c r="B11" s="106">
        <v>29</v>
      </c>
      <c r="C11" s="107"/>
      <c r="D11" s="108">
        <v>22</v>
      </c>
      <c r="E11" s="108">
        <v>8</v>
      </c>
      <c r="F11" s="108">
        <v>760</v>
      </c>
      <c r="G11" s="108">
        <v>770</v>
      </c>
      <c r="H11" s="109">
        <v>11</v>
      </c>
      <c r="I11" s="109">
        <v>220</v>
      </c>
      <c r="J11" s="109">
        <v>221</v>
      </c>
      <c r="K11" s="108">
        <v>2</v>
      </c>
      <c r="L11" s="108">
        <v>232</v>
      </c>
      <c r="M11" s="108">
        <v>191</v>
      </c>
      <c r="N11" s="108">
        <v>1</v>
      </c>
      <c r="O11" s="108">
        <v>56</v>
      </c>
      <c r="P11" s="108">
        <v>58</v>
      </c>
    </row>
    <row r="12" spans="1:16" s="95" customFormat="1" ht="18.75" customHeight="1">
      <c r="B12" s="434" t="s">
        <v>81</v>
      </c>
      <c r="C12" s="435"/>
      <c r="D12" s="98">
        <v>2</v>
      </c>
      <c r="E12" s="94" t="s">
        <v>35</v>
      </c>
      <c r="F12" s="94" t="s">
        <v>35</v>
      </c>
      <c r="G12" s="94" t="s">
        <v>35</v>
      </c>
      <c r="H12" s="94" t="s">
        <v>35</v>
      </c>
      <c r="I12" s="94" t="s">
        <v>35</v>
      </c>
      <c r="J12" s="94" t="s">
        <v>35</v>
      </c>
      <c r="K12" s="98">
        <v>2</v>
      </c>
      <c r="L12" s="111">
        <v>232</v>
      </c>
      <c r="M12" s="95">
        <v>191</v>
      </c>
      <c r="N12" s="94" t="s">
        <v>35</v>
      </c>
      <c r="O12" s="94" t="s">
        <v>35</v>
      </c>
      <c r="P12" s="94" t="s">
        <v>35</v>
      </c>
    </row>
    <row r="13" spans="1:16" s="95" customFormat="1" ht="13.5" customHeight="1">
      <c r="B13" s="434" t="s">
        <v>82</v>
      </c>
      <c r="C13" s="435"/>
      <c r="D13" s="98">
        <v>20</v>
      </c>
      <c r="E13" s="98">
        <v>8</v>
      </c>
      <c r="F13" s="98">
        <v>760</v>
      </c>
      <c r="G13" s="98">
        <v>770</v>
      </c>
      <c r="H13" s="94">
        <v>11</v>
      </c>
      <c r="I13" s="94">
        <v>220</v>
      </c>
      <c r="J13" s="94">
        <v>221</v>
      </c>
      <c r="K13" s="94">
        <v>2</v>
      </c>
      <c r="L13" s="94">
        <v>232</v>
      </c>
      <c r="M13" s="94">
        <v>191</v>
      </c>
      <c r="N13" s="95">
        <v>1</v>
      </c>
      <c r="O13" s="95">
        <v>56</v>
      </c>
      <c r="P13" s="95">
        <v>58</v>
      </c>
    </row>
    <row r="14" spans="1:16" ht="6" customHeight="1" thickBot="1">
      <c r="A14" s="112"/>
      <c r="B14" s="112"/>
      <c r="C14" s="113"/>
      <c r="D14" s="114"/>
      <c r="E14" s="114"/>
      <c r="F14" s="114"/>
      <c r="G14" s="114"/>
      <c r="H14" s="114"/>
      <c r="I14" s="114"/>
      <c r="J14" s="114"/>
      <c r="K14" s="114"/>
      <c r="L14" s="115"/>
      <c r="M14" s="115"/>
      <c r="N14" s="115"/>
      <c r="O14" s="115"/>
      <c r="P14" s="115"/>
    </row>
    <row r="15" spans="1:16" ht="6" customHeight="1"/>
    <row r="16" spans="1:16">
      <c r="A16" s="85" t="s">
        <v>83</v>
      </c>
      <c r="E16" s="116"/>
      <c r="F16" s="116"/>
      <c r="G16" s="116"/>
      <c r="H16" s="116"/>
      <c r="I16" s="116"/>
      <c r="J16" s="116"/>
      <c r="K16" s="116"/>
    </row>
    <row r="18" spans="5:11">
      <c r="E18" s="116"/>
      <c r="F18" s="116"/>
      <c r="G18" s="116"/>
      <c r="H18" s="116"/>
      <c r="I18" s="116"/>
      <c r="J18" s="116"/>
      <c r="K18" s="116"/>
    </row>
    <row r="19" spans="5:11">
      <c r="E19" s="116"/>
      <c r="H19" s="116"/>
    </row>
  </sheetData>
  <mergeCells count="8">
    <mergeCell ref="H5:J5"/>
    <mergeCell ref="K5:M5"/>
    <mergeCell ref="N5:P5"/>
    <mergeCell ref="B12:C12"/>
    <mergeCell ref="B13:C13"/>
    <mergeCell ref="A5:C6"/>
    <mergeCell ref="D5:D6"/>
    <mergeCell ref="E5:G5"/>
  </mergeCells>
  <phoneticPr fontId="2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>
      <selection activeCell="B23" sqref="B23"/>
    </sheetView>
  </sheetViews>
  <sheetFormatPr defaultRowHeight="11.25"/>
  <cols>
    <col min="1" max="1" width="18.83203125" customWidth="1"/>
    <col min="2" max="7" width="12.83203125" customWidth="1"/>
  </cols>
  <sheetData>
    <row r="1" spans="1:7" ht="14.25">
      <c r="A1" s="41" t="s">
        <v>0</v>
      </c>
    </row>
    <row r="3" spans="1:7" ht="14.25">
      <c r="A3" s="41" t="s">
        <v>43</v>
      </c>
    </row>
    <row r="4" spans="1:7" ht="14.25">
      <c r="A4" s="41"/>
    </row>
    <row r="5" spans="1:7" s="42" customFormat="1" ht="14.25">
      <c r="A5" s="42" t="s">
        <v>44</v>
      </c>
    </row>
    <row r="6" spans="1:7" ht="12" thickBot="1">
      <c r="D6" s="442"/>
      <c r="E6" s="443"/>
      <c r="F6" s="442" t="s">
        <v>45</v>
      </c>
      <c r="G6" s="443"/>
    </row>
    <row r="7" spans="1:7" ht="13.5" customHeight="1">
      <c r="A7" s="444" t="s">
        <v>46</v>
      </c>
      <c r="B7" s="446" t="s">
        <v>47</v>
      </c>
      <c r="C7" s="447"/>
      <c r="D7" s="446" t="s">
        <v>48</v>
      </c>
      <c r="E7" s="447"/>
      <c r="F7" s="446" t="s">
        <v>49</v>
      </c>
      <c r="G7" s="447"/>
    </row>
    <row r="8" spans="1:7" ht="13.5" customHeight="1">
      <c r="A8" s="445"/>
      <c r="B8" s="43" t="s">
        <v>50</v>
      </c>
      <c r="C8" s="43" t="s">
        <v>51</v>
      </c>
      <c r="D8" s="44" t="s">
        <v>50</v>
      </c>
      <c r="E8" s="45" t="s">
        <v>51</v>
      </c>
      <c r="F8" s="44" t="s">
        <v>50</v>
      </c>
      <c r="G8" s="45" t="s">
        <v>51</v>
      </c>
    </row>
    <row r="9" spans="1:7" ht="6" customHeight="1">
      <c r="A9" s="46"/>
      <c r="D9" s="47"/>
      <c r="E9" s="47"/>
      <c r="F9" s="47"/>
      <c r="G9" s="47"/>
    </row>
    <row r="10" spans="1:7" s="51" customFormat="1" ht="13.5" customHeight="1">
      <c r="A10" s="48" t="s">
        <v>52</v>
      </c>
      <c r="B10" s="49">
        <v>55490</v>
      </c>
      <c r="C10" s="49">
        <v>29422</v>
      </c>
      <c r="D10" s="49">
        <v>30000</v>
      </c>
      <c r="E10" s="49">
        <v>28278</v>
      </c>
      <c r="F10" s="50">
        <v>30000</v>
      </c>
      <c r="G10" s="50">
        <v>25887</v>
      </c>
    </row>
    <row r="11" spans="1:7" s="51" customFormat="1" ht="13.5" customHeight="1">
      <c r="A11" s="52" t="s">
        <v>53</v>
      </c>
      <c r="B11" s="53" t="s">
        <v>54</v>
      </c>
      <c r="C11" s="49">
        <v>20688</v>
      </c>
      <c r="D11" s="53" t="s">
        <v>54</v>
      </c>
      <c r="E11" s="54">
        <v>20002</v>
      </c>
      <c r="F11" s="55" t="s">
        <v>54</v>
      </c>
      <c r="G11" s="56">
        <v>18835</v>
      </c>
    </row>
    <row r="12" spans="1:7" s="51" customFormat="1" ht="13.5" customHeight="1">
      <c r="A12" s="52" t="s">
        <v>55</v>
      </c>
      <c r="B12" s="57" t="s">
        <v>54</v>
      </c>
      <c r="C12" s="58">
        <v>645</v>
      </c>
      <c r="D12" s="57" t="s">
        <v>54</v>
      </c>
      <c r="E12" s="54">
        <v>694</v>
      </c>
      <c r="F12" s="59" t="s">
        <v>54</v>
      </c>
      <c r="G12" s="56">
        <v>552</v>
      </c>
    </row>
    <row r="13" spans="1:7" s="51" customFormat="1" ht="13.5" customHeight="1">
      <c r="A13" s="52" t="s">
        <v>56</v>
      </c>
      <c r="B13" s="57" t="s">
        <v>54</v>
      </c>
      <c r="C13" s="58">
        <v>1881</v>
      </c>
      <c r="D13" s="57" t="s">
        <v>54</v>
      </c>
      <c r="E13" s="54">
        <v>1805</v>
      </c>
      <c r="F13" s="59" t="s">
        <v>54</v>
      </c>
      <c r="G13" s="56">
        <v>1714</v>
      </c>
    </row>
    <row r="14" spans="1:7" s="51" customFormat="1" ht="13.5" customHeight="1">
      <c r="A14" s="52" t="s">
        <v>57</v>
      </c>
      <c r="B14" s="57" t="s">
        <v>54</v>
      </c>
      <c r="C14" s="58">
        <v>2350</v>
      </c>
      <c r="D14" s="57" t="s">
        <v>54</v>
      </c>
      <c r="E14" s="54">
        <v>1966</v>
      </c>
      <c r="F14" s="59" t="s">
        <v>54</v>
      </c>
      <c r="G14" s="56">
        <v>991</v>
      </c>
    </row>
    <row r="15" spans="1:7" s="51" customFormat="1" ht="13.5" customHeight="1">
      <c r="A15" s="52" t="s">
        <v>58</v>
      </c>
      <c r="B15" s="57" t="s">
        <v>54</v>
      </c>
      <c r="C15" s="58">
        <v>3858</v>
      </c>
      <c r="D15" s="57" t="s">
        <v>54</v>
      </c>
      <c r="E15" s="54">
        <v>3811</v>
      </c>
      <c r="F15" s="59" t="s">
        <v>54</v>
      </c>
      <c r="G15" s="56">
        <v>3795</v>
      </c>
    </row>
    <row r="16" spans="1:7" ht="6" customHeight="1" thickBot="1">
      <c r="A16" s="60"/>
      <c r="B16" s="61"/>
      <c r="C16" s="61"/>
      <c r="D16" s="62"/>
      <c r="E16" s="62"/>
      <c r="F16" s="62"/>
      <c r="G16" s="62"/>
    </row>
    <row r="17" spans="1:1" ht="6" customHeight="1"/>
    <row r="18" spans="1:1">
      <c r="A18" s="63" t="s">
        <v>59</v>
      </c>
    </row>
  </sheetData>
  <mergeCells count="6">
    <mergeCell ref="D6:E6"/>
    <mergeCell ref="F6:G6"/>
    <mergeCell ref="A7:A8"/>
    <mergeCell ref="B7:C7"/>
    <mergeCell ref="D7:E7"/>
    <mergeCell ref="F7:G7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8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>
      <selection activeCell="A4" sqref="A4"/>
    </sheetView>
  </sheetViews>
  <sheetFormatPr defaultRowHeight="11.25"/>
  <cols>
    <col min="1" max="1" width="19" style="63" customWidth="1"/>
    <col min="2" max="5" width="12.83203125" style="63" customWidth="1"/>
    <col min="6" max="7" width="12.6640625" style="63" customWidth="1"/>
    <col min="8" max="16384" width="9.33203125" style="63"/>
  </cols>
  <sheetData>
    <row r="1" spans="1:7" ht="14.25">
      <c r="A1" s="64" t="s">
        <v>0</v>
      </c>
    </row>
    <row r="3" spans="1:7" ht="14.25">
      <c r="A3" s="64" t="s">
        <v>43</v>
      </c>
    </row>
    <row r="4" spans="1:7" ht="14.25">
      <c r="A4" s="64"/>
    </row>
    <row r="5" spans="1:7" s="65" customFormat="1" ht="14.25">
      <c r="A5" s="65" t="s">
        <v>60</v>
      </c>
    </row>
    <row r="6" spans="1:7" ht="12" thickBot="1">
      <c r="D6" s="448"/>
      <c r="E6" s="375"/>
      <c r="F6" s="448" t="s">
        <v>45</v>
      </c>
      <c r="G6" s="375"/>
    </row>
    <row r="7" spans="1:7" ht="13.5" customHeight="1">
      <c r="A7" s="449" t="s">
        <v>61</v>
      </c>
      <c r="B7" s="426" t="s">
        <v>62</v>
      </c>
      <c r="C7" s="427"/>
      <c r="D7" s="426" t="s">
        <v>63</v>
      </c>
      <c r="E7" s="428"/>
      <c r="F7" s="426" t="s">
        <v>64</v>
      </c>
      <c r="G7" s="428"/>
    </row>
    <row r="8" spans="1:7" ht="13.5" customHeight="1">
      <c r="A8" s="370"/>
      <c r="B8" s="66" t="s">
        <v>65</v>
      </c>
      <c r="C8" s="67" t="s">
        <v>66</v>
      </c>
      <c r="D8" s="66" t="s">
        <v>65</v>
      </c>
      <c r="E8" s="67" t="s">
        <v>66</v>
      </c>
      <c r="F8" s="66" t="s">
        <v>65</v>
      </c>
      <c r="G8" s="67" t="s">
        <v>66</v>
      </c>
    </row>
    <row r="9" spans="1:7" ht="6" customHeight="1">
      <c r="A9" s="68"/>
      <c r="D9" s="69"/>
      <c r="E9" s="69"/>
      <c r="F9" s="69"/>
      <c r="G9" s="69"/>
    </row>
    <row r="10" spans="1:7" s="72" customFormat="1" ht="13.5" customHeight="1">
      <c r="A10" s="70" t="s">
        <v>52</v>
      </c>
      <c r="B10" s="71">
        <v>41917</v>
      </c>
      <c r="C10" s="71">
        <v>26326</v>
      </c>
      <c r="D10" s="71">
        <v>41139</v>
      </c>
      <c r="E10" s="71">
        <v>24605</v>
      </c>
      <c r="F10" s="50">
        <v>40163</v>
      </c>
      <c r="G10" s="50">
        <v>23820</v>
      </c>
    </row>
    <row r="11" spans="1:7" s="72" customFormat="1" ht="13.5" customHeight="1">
      <c r="A11" s="73" t="s">
        <v>67</v>
      </c>
      <c r="B11" s="74" t="s">
        <v>54</v>
      </c>
      <c r="C11" s="71">
        <v>20858</v>
      </c>
      <c r="D11" s="74" t="s">
        <v>54</v>
      </c>
      <c r="E11" s="72">
        <v>19634</v>
      </c>
      <c r="F11" s="75" t="s">
        <v>54</v>
      </c>
      <c r="G11" s="50">
        <v>19163</v>
      </c>
    </row>
    <row r="12" spans="1:7" s="72" customFormat="1" ht="13.5" customHeight="1">
      <c r="A12" s="73" t="s">
        <v>68</v>
      </c>
      <c r="B12" s="76" t="s">
        <v>54</v>
      </c>
      <c r="C12" s="77" t="s">
        <v>35</v>
      </c>
      <c r="D12" s="76" t="s">
        <v>54</v>
      </c>
      <c r="E12" s="77" t="s">
        <v>35</v>
      </c>
      <c r="F12" s="78" t="s">
        <v>54</v>
      </c>
      <c r="G12" s="77" t="s">
        <v>35</v>
      </c>
    </row>
    <row r="13" spans="1:7" s="72" customFormat="1" ht="13.5" customHeight="1">
      <c r="A13" s="73" t="s">
        <v>69</v>
      </c>
      <c r="B13" s="76" t="s">
        <v>54</v>
      </c>
      <c r="C13" s="76">
        <v>5106</v>
      </c>
      <c r="D13" s="76" t="s">
        <v>54</v>
      </c>
      <c r="E13" s="72">
        <v>4607</v>
      </c>
      <c r="F13" s="78" t="s">
        <v>54</v>
      </c>
      <c r="G13" s="78">
        <v>4279</v>
      </c>
    </row>
    <row r="14" spans="1:7" s="72" customFormat="1" ht="13.5" customHeight="1">
      <c r="A14" s="73" t="s">
        <v>70</v>
      </c>
      <c r="B14" s="76" t="s">
        <v>54</v>
      </c>
      <c r="C14" s="79">
        <v>362</v>
      </c>
      <c r="D14" s="76" t="s">
        <v>54</v>
      </c>
      <c r="E14" s="72">
        <v>364</v>
      </c>
      <c r="F14" s="78" t="s">
        <v>54</v>
      </c>
      <c r="G14" s="80">
        <v>378</v>
      </c>
    </row>
    <row r="15" spans="1:7" ht="6" customHeight="1" thickBot="1">
      <c r="A15" s="81"/>
      <c r="B15" s="82"/>
      <c r="C15" s="82"/>
      <c r="D15" s="83"/>
      <c r="E15" s="83"/>
      <c r="F15" s="83"/>
      <c r="G15" s="83"/>
    </row>
    <row r="16" spans="1:7" ht="6" customHeight="1"/>
    <row r="17" spans="1:1" ht="12.75" customHeight="1">
      <c r="A17" s="63" t="s">
        <v>71</v>
      </c>
    </row>
    <row r="18" spans="1:1" ht="12.75" customHeight="1"/>
  </sheetData>
  <mergeCells count="6">
    <mergeCell ref="D6:E6"/>
    <mergeCell ref="F6:G6"/>
    <mergeCell ref="A7:A8"/>
    <mergeCell ref="B7:C7"/>
    <mergeCell ref="D7:E7"/>
    <mergeCell ref="F7:G7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24"/>
  <sheetViews>
    <sheetView zoomScaleNormal="100" workbookViewId="0">
      <selection activeCell="C4" sqref="C4"/>
    </sheetView>
  </sheetViews>
  <sheetFormatPr defaultRowHeight="11.25"/>
  <cols>
    <col min="1" max="1" width="5.33203125" style="2" customWidth="1"/>
    <col min="2" max="2" width="3.83203125" style="2" customWidth="1"/>
    <col min="3" max="3" width="10.83203125" style="2" customWidth="1"/>
    <col min="4" max="15" width="12.83203125" style="2" customWidth="1"/>
    <col min="16" max="16384" width="9.33203125" style="2"/>
  </cols>
  <sheetData>
    <row r="1" spans="1:15" ht="14.25">
      <c r="A1" s="1" t="s">
        <v>0</v>
      </c>
      <c r="B1" s="1"/>
      <c r="C1" s="1"/>
    </row>
    <row r="3" spans="1:15" ht="14.25">
      <c r="A3" s="1" t="s">
        <v>41</v>
      </c>
      <c r="B3" s="1"/>
      <c r="C3" s="1"/>
    </row>
    <row r="4" spans="1:15" ht="14.25">
      <c r="B4" s="1"/>
      <c r="C4" s="1"/>
    </row>
    <row r="5" spans="1:15" ht="15" thickBot="1">
      <c r="A5" s="3" t="s">
        <v>14</v>
      </c>
      <c r="B5" s="1"/>
      <c r="C5" s="1"/>
    </row>
    <row r="6" spans="1:15" ht="13.5" customHeight="1">
      <c r="A6" s="458" t="s">
        <v>26</v>
      </c>
      <c r="B6" s="458"/>
      <c r="C6" s="459"/>
      <c r="D6" s="454" t="s">
        <v>1</v>
      </c>
      <c r="E6" s="456" t="s">
        <v>2</v>
      </c>
      <c r="F6" s="456" t="s">
        <v>23</v>
      </c>
      <c r="G6" s="456"/>
      <c r="H6" s="456"/>
      <c r="I6" s="456"/>
      <c r="J6" s="456"/>
      <c r="K6" s="456"/>
      <c r="L6" s="456"/>
      <c r="M6" s="456"/>
      <c r="N6" s="462" t="s">
        <v>34</v>
      </c>
      <c r="O6" s="452" t="s">
        <v>24</v>
      </c>
    </row>
    <row r="7" spans="1:15" ht="13.5" customHeight="1">
      <c r="A7" s="460"/>
      <c r="B7" s="460"/>
      <c r="C7" s="461"/>
      <c r="D7" s="455"/>
      <c r="E7" s="457"/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63"/>
      <c r="O7" s="453"/>
    </row>
    <row r="8" spans="1:15" ht="6" customHeight="1">
      <c r="A8" s="5"/>
      <c r="B8" s="6"/>
      <c r="C8" s="7"/>
      <c r="N8" s="5"/>
    </row>
    <row r="9" spans="1:15" s="14" customFormat="1" ht="13.5" customHeight="1">
      <c r="A9" s="8" t="s">
        <v>25</v>
      </c>
      <c r="B9" s="9">
        <v>24</v>
      </c>
      <c r="C9" s="10" t="s">
        <v>21</v>
      </c>
      <c r="D9" s="11">
        <v>13831</v>
      </c>
      <c r="E9" s="11">
        <v>18245</v>
      </c>
      <c r="F9" s="11">
        <v>197850</v>
      </c>
      <c r="G9" s="11">
        <v>192105</v>
      </c>
      <c r="H9" s="11">
        <v>15001</v>
      </c>
      <c r="I9" s="12">
        <v>23119</v>
      </c>
      <c r="J9" s="12">
        <v>159004</v>
      </c>
      <c r="K9" s="12">
        <v>3</v>
      </c>
      <c r="L9" s="12">
        <v>4717</v>
      </c>
      <c r="M9" s="11">
        <v>298</v>
      </c>
      <c r="N9" s="13" t="s">
        <v>35</v>
      </c>
      <c r="O9" s="11">
        <v>444</v>
      </c>
    </row>
    <row r="10" spans="1:15" s="14" customFormat="1" ht="13.5" customHeight="1">
      <c r="A10" s="8"/>
      <c r="B10" s="9">
        <v>25</v>
      </c>
      <c r="C10" s="10"/>
      <c r="D10" s="11">
        <v>14648</v>
      </c>
      <c r="E10" s="11">
        <v>19193</v>
      </c>
      <c r="F10" s="11">
        <v>206800</v>
      </c>
      <c r="G10" s="11">
        <v>202068</v>
      </c>
      <c r="H10" s="11">
        <v>15478</v>
      </c>
      <c r="I10" s="12">
        <v>25479</v>
      </c>
      <c r="J10" s="12">
        <v>168042</v>
      </c>
      <c r="K10" s="12">
        <v>7</v>
      </c>
      <c r="L10" s="12">
        <v>4919</v>
      </c>
      <c r="M10" s="11">
        <v>325</v>
      </c>
      <c r="N10" s="13" t="s">
        <v>35</v>
      </c>
      <c r="O10" s="11">
        <v>435</v>
      </c>
    </row>
    <row r="11" spans="1:15" s="14" customFormat="1" ht="13.5" customHeight="1">
      <c r="A11" s="8"/>
      <c r="B11" s="9">
        <v>26</v>
      </c>
      <c r="C11" s="15"/>
      <c r="D11" s="11">
        <v>15224</v>
      </c>
      <c r="E11" s="11">
        <v>19783</v>
      </c>
      <c r="F11" s="11">
        <v>212649</v>
      </c>
      <c r="G11" s="11">
        <v>208799</v>
      </c>
      <c r="H11" s="11">
        <v>15485</v>
      </c>
      <c r="I11" s="12">
        <v>28282</v>
      </c>
      <c r="J11" s="12">
        <v>173525</v>
      </c>
      <c r="K11" s="12">
        <v>11</v>
      </c>
      <c r="L11" s="12">
        <v>4906</v>
      </c>
      <c r="M11" s="11">
        <v>303</v>
      </c>
      <c r="N11" s="13">
        <v>22</v>
      </c>
      <c r="O11" s="11">
        <v>451</v>
      </c>
    </row>
    <row r="12" spans="1:15" s="14" customFormat="1" ht="13.5" customHeight="1">
      <c r="A12" s="8"/>
      <c r="B12" s="9">
        <v>27</v>
      </c>
      <c r="C12" s="15"/>
      <c r="D12" s="16">
        <v>15749</v>
      </c>
      <c r="E12" s="16">
        <v>20248</v>
      </c>
      <c r="F12" s="16">
        <v>215661</v>
      </c>
      <c r="G12" s="16">
        <v>214533</v>
      </c>
      <c r="H12" s="16">
        <v>14583</v>
      </c>
      <c r="I12" s="16">
        <v>30908</v>
      </c>
      <c r="J12" s="16">
        <v>180597</v>
      </c>
      <c r="K12" s="16">
        <v>9</v>
      </c>
      <c r="L12" s="16">
        <v>4671</v>
      </c>
      <c r="M12" s="16">
        <v>306</v>
      </c>
      <c r="N12" s="13">
        <v>54</v>
      </c>
      <c r="O12" s="16">
        <v>454</v>
      </c>
    </row>
    <row r="13" spans="1:15" s="21" customFormat="1" ht="13.5" customHeight="1">
      <c r="A13" s="17"/>
      <c r="B13" s="18">
        <v>28</v>
      </c>
      <c r="C13" s="19"/>
      <c r="D13" s="20">
        <v>16147</v>
      </c>
      <c r="E13" s="20">
        <v>20527</v>
      </c>
      <c r="F13" s="20">
        <v>218327</v>
      </c>
      <c r="G13" s="20">
        <v>218221</v>
      </c>
      <c r="H13" s="20">
        <v>13669</v>
      </c>
      <c r="I13" s="20">
        <v>33530</v>
      </c>
      <c r="J13" s="20">
        <v>183678</v>
      </c>
      <c r="K13" s="20">
        <v>12</v>
      </c>
      <c r="L13" s="20">
        <v>4914</v>
      </c>
      <c r="M13" s="20">
        <v>320</v>
      </c>
      <c r="N13" s="20">
        <v>72</v>
      </c>
      <c r="O13" s="20">
        <v>470</v>
      </c>
    </row>
    <row r="14" spans="1:15" s="14" customFormat="1" ht="13.5" customHeight="1">
      <c r="B14" s="450" t="s">
        <v>28</v>
      </c>
      <c r="C14" s="451"/>
      <c r="D14" s="16">
        <v>5159</v>
      </c>
      <c r="E14" s="16">
        <v>6317</v>
      </c>
      <c r="F14" s="16">
        <v>67723</v>
      </c>
      <c r="G14" s="16">
        <v>67903</v>
      </c>
      <c r="H14" s="16">
        <v>3606</v>
      </c>
      <c r="I14" s="16">
        <v>9383</v>
      </c>
      <c r="J14" s="16">
        <v>54586</v>
      </c>
      <c r="K14" s="13">
        <v>5</v>
      </c>
      <c r="L14" s="13">
        <v>1368</v>
      </c>
      <c r="M14" s="13">
        <v>103</v>
      </c>
      <c r="N14" s="13">
        <v>23</v>
      </c>
      <c r="O14" s="13">
        <v>150</v>
      </c>
    </row>
    <row r="15" spans="1:15" s="14" customFormat="1" ht="13.5" customHeight="1">
      <c r="B15" s="450" t="s">
        <v>29</v>
      </c>
      <c r="C15" s="451"/>
      <c r="D15" s="16">
        <v>2458</v>
      </c>
      <c r="E15" s="16">
        <v>3150</v>
      </c>
      <c r="F15" s="16">
        <v>32867</v>
      </c>
      <c r="G15" s="16">
        <v>33435</v>
      </c>
      <c r="H15" s="16">
        <v>2046</v>
      </c>
      <c r="I15" s="16">
        <v>5736</v>
      </c>
      <c r="J15" s="16">
        <v>28536</v>
      </c>
      <c r="K15" s="13">
        <v>1</v>
      </c>
      <c r="L15" s="13">
        <v>643</v>
      </c>
      <c r="M15" s="13">
        <v>71</v>
      </c>
      <c r="N15" s="13">
        <v>1</v>
      </c>
      <c r="O15" s="13">
        <v>39</v>
      </c>
    </row>
    <row r="16" spans="1:15" s="14" customFormat="1" ht="13.5" customHeight="1">
      <c r="B16" s="450" t="s">
        <v>30</v>
      </c>
      <c r="C16" s="451"/>
      <c r="D16" s="16">
        <v>2249</v>
      </c>
      <c r="E16" s="16">
        <v>2835</v>
      </c>
      <c r="F16" s="16">
        <v>30126</v>
      </c>
      <c r="G16" s="16">
        <v>30649</v>
      </c>
      <c r="H16" s="16">
        <v>1549</v>
      </c>
      <c r="I16" s="16">
        <v>3515</v>
      </c>
      <c r="J16" s="16">
        <v>26211</v>
      </c>
      <c r="K16" s="13">
        <v>1</v>
      </c>
      <c r="L16" s="12">
        <v>557</v>
      </c>
      <c r="M16" s="13">
        <v>36</v>
      </c>
      <c r="N16" s="13">
        <v>6</v>
      </c>
      <c r="O16" s="12">
        <v>24</v>
      </c>
    </row>
    <row r="17" spans="1:15" s="14" customFormat="1" ht="13.5" customHeight="1">
      <c r="B17" s="450" t="s">
        <v>31</v>
      </c>
      <c r="C17" s="451"/>
      <c r="D17" s="16">
        <v>3984</v>
      </c>
      <c r="E17" s="16">
        <v>5014</v>
      </c>
      <c r="F17" s="16">
        <v>54357</v>
      </c>
      <c r="G17" s="16">
        <v>53312</v>
      </c>
      <c r="H17" s="16">
        <v>3805</v>
      </c>
      <c r="I17" s="16">
        <v>7977</v>
      </c>
      <c r="J17" s="16">
        <v>45671</v>
      </c>
      <c r="K17" s="13">
        <v>3</v>
      </c>
      <c r="L17" s="13">
        <v>1109</v>
      </c>
      <c r="M17" s="13">
        <v>71</v>
      </c>
      <c r="N17" s="13">
        <v>30</v>
      </c>
      <c r="O17" s="13">
        <v>78</v>
      </c>
    </row>
    <row r="18" spans="1:15" s="14" customFormat="1" ht="13.5" customHeight="1">
      <c r="B18" s="450" t="s">
        <v>32</v>
      </c>
      <c r="C18" s="451"/>
      <c r="D18" s="16">
        <v>1418</v>
      </c>
      <c r="E18" s="16">
        <v>1912</v>
      </c>
      <c r="F18" s="16">
        <v>20238</v>
      </c>
      <c r="G18" s="16">
        <v>19664</v>
      </c>
      <c r="H18" s="16">
        <v>1627</v>
      </c>
      <c r="I18" s="16">
        <v>5178</v>
      </c>
      <c r="J18" s="16">
        <v>16894</v>
      </c>
      <c r="K18" s="12">
        <v>1</v>
      </c>
      <c r="L18" s="13">
        <v>776</v>
      </c>
      <c r="M18" s="13">
        <v>18</v>
      </c>
      <c r="N18" s="13">
        <v>6</v>
      </c>
      <c r="O18" s="13">
        <v>155</v>
      </c>
    </row>
    <row r="19" spans="1:15" s="14" customFormat="1" ht="13.5" customHeight="1">
      <c r="B19" s="450" t="s">
        <v>33</v>
      </c>
      <c r="C19" s="451"/>
      <c r="D19" s="16">
        <v>879</v>
      </c>
      <c r="E19" s="16">
        <v>1299</v>
      </c>
      <c r="F19" s="16">
        <v>13016</v>
      </c>
      <c r="G19" s="16">
        <v>13258</v>
      </c>
      <c r="H19" s="16">
        <v>1036</v>
      </c>
      <c r="I19" s="16">
        <v>1741</v>
      </c>
      <c r="J19" s="16">
        <v>11780</v>
      </c>
      <c r="K19" s="13">
        <v>1</v>
      </c>
      <c r="L19" s="13">
        <v>461</v>
      </c>
      <c r="M19" s="13">
        <v>21</v>
      </c>
      <c r="N19" s="13">
        <v>6</v>
      </c>
      <c r="O19" s="13">
        <v>24</v>
      </c>
    </row>
    <row r="20" spans="1:15" ht="6" customHeight="1" thickBot="1">
      <c r="A20" s="22"/>
      <c r="B20" s="22"/>
      <c r="C20" s="23"/>
      <c r="D20" s="24"/>
      <c r="E20" s="24"/>
      <c r="F20" s="24"/>
      <c r="G20" s="24"/>
      <c r="H20" s="24"/>
      <c r="I20" s="24"/>
      <c r="J20" s="24"/>
      <c r="K20" s="25"/>
      <c r="L20" s="25"/>
      <c r="M20" s="25"/>
      <c r="N20" s="26"/>
      <c r="O20" s="25"/>
    </row>
    <row r="21" spans="1:15" ht="6" customHeight="1"/>
    <row r="22" spans="1:15" ht="13.5" customHeight="1">
      <c r="A22" s="2" t="s">
        <v>42</v>
      </c>
      <c r="E22" s="2" t="s">
        <v>37</v>
      </c>
    </row>
    <row r="23" spans="1:15" ht="13.5" customHeight="1">
      <c r="E23" s="2" t="s">
        <v>38</v>
      </c>
    </row>
    <row r="24" spans="1:15" ht="11.25" hidden="1" customHeight="1">
      <c r="N24" s="27">
        <f>SUM(N14:N19)</f>
        <v>72</v>
      </c>
      <c r="O24" s="27">
        <f>SUM(O14:O19)</f>
        <v>470</v>
      </c>
    </row>
  </sheetData>
  <mergeCells count="12">
    <mergeCell ref="B18:C18"/>
    <mergeCell ref="B19:C19"/>
    <mergeCell ref="O6:O7"/>
    <mergeCell ref="D6:D7"/>
    <mergeCell ref="E6:E7"/>
    <mergeCell ref="F6:M6"/>
    <mergeCell ref="A6:C7"/>
    <mergeCell ref="B14:C14"/>
    <mergeCell ref="N6:N7"/>
    <mergeCell ref="B15:C15"/>
    <mergeCell ref="B16:C16"/>
    <mergeCell ref="B17:C17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zoomScaleNormal="100" zoomScaleSheetLayoutView="100" workbookViewId="0">
      <selection activeCell="C5" sqref="C5"/>
    </sheetView>
  </sheetViews>
  <sheetFormatPr defaultRowHeight="11.25"/>
  <cols>
    <col min="1" max="1" width="5.33203125" style="2" customWidth="1"/>
    <col min="2" max="2" width="3.83203125" style="2" customWidth="1"/>
    <col min="3" max="3" width="10.83203125" style="2" customWidth="1"/>
    <col min="4" max="4" width="16.5" style="2" customWidth="1"/>
    <col min="5" max="5" width="15.5" style="2" customWidth="1"/>
    <col min="6" max="8" width="12.83203125" style="2" customWidth="1"/>
    <col min="9" max="9" width="14.6640625" style="2" customWidth="1"/>
    <col min="10" max="14" width="12.83203125" style="2" customWidth="1"/>
    <col min="15" max="15" width="9" style="2" customWidth="1"/>
    <col min="16" max="16" width="14.1640625" style="2" hidden="1" customWidth="1"/>
    <col min="17" max="16384" width="9.33203125" style="2"/>
  </cols>
  <sheetData>
    <row r="1" spans="1:16" ht="14.25">
      <c r="A1" s="1" t="s">
        <v>0</v>
      </c>
      <c r="B1" s="1"/>
      <c r="C1" s="1"/>
    </row>
    <row r="3" spans="1:16" ht="14.25">
      <c r="A3" s="1" t="s">
        <v>41</v>
      </c>
      <c r="B3" s="1"/>
      <c r="C3" s="1"/>
    </row>
    <row r="4" spans="1:16" ht="14.25">
      <c r="A4" s="1"/>
      <c r="B4" s="1"/>
      <c r="C4" s="1"/>
    </row>
    <row r="5" spans="1:16" ht="15" customHeight="1" thickBot="1">
      <c r="A5" s="3" t="s">
        <v>12</v>
      </c>
      <c r="L5" s="28"/>
      <c r="M5" s="29"/>
      <c r="N5" s="29" t="s">
        <v>22</v>
      </c>
    </row>
    <row r="6" spans="1:16" ht="13.5" customHeight="1">
      <c r="A6" s="458" t="s">
        <v>26</v>
      </c>
      <c r="B6" s="458"/>
      <c r="C6" s="459"/>
      <c r="D6" s="454" t="s">
        <v>13</v>
      </c>
      <c r="E6" s="456" t="s">
        <v>15</v>
      </c>
      <c r="F6" s="456"/>
      <c r="G6" s="456"/>
      <c r="H6" s="456"/>
      <c r="I6" s="456"/>
      <c r="J6" s="456"/>
      <c r="K6" s="456"/>
      <c r="L6" s="456"/>
      <c r="M6" s="462" t="s">
        <v>27</v>
      </c>
      <c r="N6" s="467" t="s">
        <v>3</v>
      </c>
    </row>
    <row r="7" spans="1:16" ht="13.5" customHeight="1">
      <c r="A7" s="460"/>
      <c r="B7" s="460"/>
      <c r="C7" s="461"/>
      <c r="D7" s="455"/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66"/>
      <c r="N7" s="468"/>
    </row>
    <row r="8" spans="1:16" ht="6" customHeight="1">
      <c r="A8" s="5"/>
      <c r="B8" s="6"/>
      <c r="C8" s="7"/>
      <c r="M8" s="5"/>
    </row>
    <row r="9" spans="1:16" s="14" customFormat="1" ht="13.5" customHeight="1">
      <c r="A9" s="8" t="s">
        <v>25</v>
      </c>
      <c r="B9" s="9">
        <v>24</v>
      </c>
      <c r="C9" s="10" t="s">
        <v>21</v>
      </c>
      <c r="D9" s="30">
        <v>30604521</v>
      </c>
      <c r="E9" s="30">
        <v>12175233</v>
      </c>
      <c r="F9" s="30">
        <v>6286244</v>
      </c>
      <c r="G9" s="30">
        <v>158345</v>
      </c>
      <c r="H9" s="30">
        <v>781885</v>
      </c>
      <c r="I9" s="30">
        <v>10979124</v>
      </c>
      <c r="J9" s="30">
        <v>916</v>
      </c>
      <c r="K9" s="30">
        <v>81581</v>
      </c>
      <c r="L9" s="30">
        <v>74237</v>
      </c>
      <c r="M9" s="31" t="s">
        <v>35</v>
      </c>
      <c r="N9" s="30">
        <v>66956</v>
      </c>
    </row>
    <row r="10" spans="1:16" s="14" customFormat="1" ht="13.5" customHeight="1">
      <c r="A10" s="8"/>
      <c r="B10" s="9">
        <v>25</v>
      </c>
      <c r="C10" s="10"/>
      <c r="D10" s="30">
        <v>32343219</v>
      </c>
      <c r="E10" s="30">
        <v>12481235</v>
      </c>
      <c r="F10" s="30">
        <v>6688761</v>
      </c>
      <c r="G10" s="30">
        <v>167506</v>
      </c>
      <c r="H10" s="30">
        <v>834990</v>
      </c>
      <c r="I10" s="30">
        <v>11943305</v>
      </c>
      <c r="J10" s="30">
        <v>834</v>
      </c>
      <c r="K10" s="30">
        <v>85464</v>
      </c>
      <c r="L10" s="30">
        <v>79701</v>
      </c>
      <c r="M10" s="31" t="s">
        <v>35</v>
      </c>
      <c r="N10" s="30">
        <v>61422</v>
      </c>
    </row>
    <row r="11" spans="1:16" s="14" customFormat="1" ht="13.5" customHeight="1">
      <c r="A11" s="8"/>
      <c r="B11" s="9">
        <v>26</v>
      </c>
      <c r="C11" s="15"/>
      <c r="D11" s="30">
        <v>32946005</v>
      </c>
      <c r="E11" s="30">
        <v>12859521</v>
      </c>
      <c r="F11" s="30">
        <v>6962634</v>
      </c>
      <c r="G11" s="30">
        <v>174201</v>
      </c>
      <c r="H11" s="30">
        <v>927704</v>
      </c>
      <c r="I11" s="30">
        <v>11780931</v>
      </c>
      <c r="J11" s="30">
        <v>1701</v>
      </c>
      <c r="K11" s="30">
        <v>89098</v>
      </c>
      <c r="L11" s="30">
        <v>83756</v>
      </c>
      <c r="M11" s="31">
        <v>1323</v>
      </c>
      <c r="N11" s="30">
        <v>65136</v>
      </c>
    </row>
    <row r="12" spans="1:16" s="14" customFormat="1" ht="13.5" customHeight="1">
      <c r="A12" s="8"/>
      <c r="B12" s="9">
        <v>27</v>
      </c>
      <c r="C12" s="15"/>
      <c r="D12" s="30">
        <v>34962611</v>
      </c>
      <c r="E12" s="30">
        <v>12826491</v>
      </c>
      <c r="F12" s="30">
        <v>7180603</v>
      </c>
      <c r="G12" s="30">
        <v>165002</v>
      </c>
      <c r="H12" s="30">
        <v>930045</v>
      </c>
      <c r="I12" s="30">
        <v>13616852</v>
      </c>
      <c r="J12" s="30">
        <v>1327</v>
      </c>
      <c r="K12" s="30">
        <v>88332</v>
      </c>
      <c r="L12" s="30">
        <v>79124</v>
      </c>
      <c r="M12" s="30">
        <v>3761</v>
      </c>
      <c r="N12" s="30">
        <v>71074</v>
      </c>
    </row>
    <row r="13" spans="1:16" s="36" customFormat="1" ht="13.5" customHeight="1">
      <c r="A13" s="32"/>
      <c r="B13" s="18">
        <v>28</v>
      </c>
      <c r="C13" s="19"/>
      <c r="D13" s="33">
        <v>34722308</v>
      </c>
      <c r="E13" s="33">
        <v>12970575</v>
      </c>
      <c r="F13" s="33">
        <v>7079778</v>
      </c>
      <c r="G13" s="33">
        <v>153645</v>
      </c>
      <c r="H13" s="33">
        <v>950845</v>
      </c>
      <c r="I13" s="33">
        <v>13302584</v>
      </c>
      <c r="J13" s="33">
        <v>1742</v>
      </c>
      <c r="K13" s="33">
        <v>91074</v>
      </c>
      <c r="L13" s="33">
        <v>84050</v>
      </c>
      <c r="M13" s="33">
        <v>4640</v>
      </c>
      <c r="N13" s="33">
        <v>83375</v>
      </c>
      <c r="O13" s="34"/>
      <c r="P13" s="35" t="e">
        <f>SUM(#REF!)</f>
        <v>#REF!</v>
      </c>
    </row>
    <row r="14" spans="1:16" s="14" customFormat="1" ht="18.75" customHeight="1">
      <c r="B14" s="450" t="s">
        <v>16</v>
      </c>
      <c r="C14" s="464"/>
      <c r="D14" s="30">
        <v>6688381</v>
      </c>
      <c r="E14" s="30">
        <v>4161854</v>
      </c>
      <c r="F14" s="30">
        <v>2368965</v>
      </c>
      <c r="G14" s="30">
        <v>41182</v>
      </c>
      <c r="H14" s="30">
        <v>1547</v>
      </c>
      <c r="I14" s="30">
        <v>36302</v>
      </c>
      <c r="J14" s="30">
        <v>271</v>
      </c>
      <c r="K14" s="30">
        <v>23484</v>
      </c>
      <c r="L14" s="30">
        <v>28595</v>
      </c>
      <c r="M14" s="30">
        <v>1847</v>
      </c>
      <c r="N14" s="30">
        <v>24334</v>
      </c>
      <c r="O14" s="37"/>
      <c r="P14" s="35" t="e">
        <f>SUM(#REF!)</f>
        <v>#REF!</v>
      </c>
    </row>
    <row r="15" spans="1:16" s="14" customFormat="1" ht="13.5" customHeight="1">
      <c r="B15" s="450" t="s">
        <v>17</v>
      </c>
      <c r="C15" s="464"/>
      <c r="D15" s="30">
        <v>3115758</v>
      </c>
      <c r="E15" s="30">
        <v>1930714</v>
      </c>
      <c r="F15" s="30">
        <v>1100896</v>
      </c>
      <c r="G15" s="30">
        <v>23497</v>
      </c>
      <c r="H15" s="30">
        <v>1288</v>
      </c>
      <c r="I15" s="30">
        <v>21417</v>
      </c>
      <c r="J15" s="30">
        <v>3</v>
      </c>
      <c r="K15" s="30">
        <v>13059</v>
      </c>
      <c r="L15" s="30">
        <v>17656</v>
      </c>
      <c r="M15" s="30">
        <v>89</v>
      </c>
      <c r="N15" s="30">
        <v>7139</v>
      </c>
      <c r="O15" s="37"/>
      <c r="P15" s="35" t="e">
        <f>SUM(#REF!)</f>
        <v>#REF!</v>
      </c>
    </row>
    <row r="16" spans="1:16" s="14" customFormat="1" ht="13.5" customHeight="1">
      <c r="B16" s="450" t="s">
        <v>36</v>
      </c>
      <c r="C16" s="464"/>
      <c r="D16" s="30">
        <v>2875323</v>
      </c>
      <c r="E16" s="30">
        <v>1785787</v>
      </c>
      <c r="F16" s="30">
        <v>1029046</v>
      </c>
      <c r="G16" s="30">
        <v>15954</v>
      </c>
      <c r="H16" s="30">
        <v>526</v>
      </c>
      <c r="I16" s="30">
        <v>18103</v>
      </c>
      <c r="J16" s="31">
        <v>6</v>
      </c>
      <c r="K16" s="30">
        <v>10736</v>
      </c>
      <c r="L16" s="30">
        <v>8525</v>
      </c>
      <c r="M16" s="30">
        <v>399</v>
      </c>
      <c r="N16" s="30">
        <v>6241</v>
      </c>
      <c r="O16" s="37"/>
      <c r="P16" s="35" t="e">
        <f>SUM(#REF!)</f>
        <v>#REF!</v>
      </c>
    </row>
    <row r="17" spans="1:16" s="14" customFormat="1" ht="13.5" customHeight="1">
      <c r="B17" s="450" t="s">
        <v>18</v>
      </c>
      <c r="C17" s="464"/>
      <c r="D17" s="30">
        <v>5118145</v>
      </c>
      <c r="E17" s="30">
        <v>3302816</v>
      </c>
      <c r="F17" s="30">
        <v>1682987</v>
      </c>
      <c r="G17" s="30">
        <v>42948</v>
      </c>
      <c r="H17" s="30">
        <v>998</v>
      </c>
      <c r="I17" s="30">
        <v>31854</v>
      </c>
      <c r="J17" s="30">
        <v>574</v>
      </c>
      <c r="K17" s="30">
        <v>22034</v>
      </c>
      <c r="L17" s="30">
        <v>18692</v>
      </c>
      <c r="M17" s="30">
        <v>1606</v>
      </c>
      <c r="N17" s="30">
        <v>13636</v>
      </c>
      <c r="O17" s="37"/>
      <c r="P17" s="35" t="e">
        <f>SUM(#REF!)</f>
        <v>#REF!</v>
      </c>
    </row>
    <row r="18" spans="1:16" s="14" customFormat="1" ht="13.5" customHeight="1">
      <c r="B18" s="450" t="s">
        <v>19</v>
      </c>
      <c r="C18" s="464"/>
      <c r="D18" s="30">
        <v>1805638</v>
      </c>
      <c r="E18" s="30">
        <v>1143638</v>
      </c>
      <c r="F18" s="30">
        <v>578491</v>
      </c>
      <c r="G18" s="30">
        <v>18518</v>
      </c>
      <c r="H18" s="30">
        <v>752</v>
      </c>
      <c r="I18" s="30">
        <v>17209</v>
      </c>
      <c r="J18" s="30">
        <v>576</v>
      </c>
      <c r="K18" s="30">
        <v>13575</v>
      </c>
      <c r="L18" s="30">
        <v>6297</v>
      </c>
      <c r="M18" s="30">
        <v>467</v>
      </c>
      <c r="N18" s="30">
        <v>26115</v>
      </c>
      <c r="O18" s="37"/>
      <c r="P18" s="35" t="e">
        <f>SUM(#REF!)</f>
        <v>#REF!</v>
      </c>
    </row>
    <row r="19" spans="1:16" s="14" customFormat="1" ht="13.5" customHeight="1">
      <c r="B19" s="450" t="s">
        <v>20</v>
      </c>
      <c r="C19" s="464"/>
      <c r="D19" s="30">
        <v>1003840</v>
      </c>
      <c r="E19" s="30">
        <v>645766</v>
      </c>
      <c r="F19" s="30">
        <v>319393</v>
      </c>
      <c r="G19" s="30">
        <v>11546</v>
      </c>
      <c r="H19" s="30">
        <v>365</v>
      </c>
      <c r="I19" s="30">
        <v>7845</v>
      </c>
      <c r="J19" s="30">
        <v>312</v>
      </c>
      <c r="K19" s="30">
        <v>8186</v>
      </c>
      <c r="L19" s="30">
        <v>4285</v>
      </c>
      <c r="M19" s="30">
        <v>232</v>
      </c>
      <c r="N19" s="30">
        <v>5910</v>
      </c>
      <c r="O19" s="37"/>
      <c r="P19" s="35" t="e">
        <f>SUM(#REF!)</f>
        <v>#REF!</v>
      </c>
    </row>
    <row r="20" spans="1:16" ht="6" customHeight="1" thickBot="1">
      <c r="A20" s="22"/>
      <c r="B20" s="22"/>
      <c r="C20" s="23"/>
      <c r="D20" s="25"/>
      <c r="E20" s="25"/>
      <c r="F20" s="25"/>
      <c r="G20" s="25"/>
      <c r="H20" s="25"/>
      <c r="I20" s="25"/>
      <c r="J20" s="38"/>
      <c r="K20" s="38"/>
      <c r="L20" s="38"/>
      <c r="M20" s="39"/>
      <c r="N20" s="38"/>
      <c r="O20" s="5"/>
    </row>
    <row r="21" spans="1:16" ht="6" customHeight="1">
      <c r="O21" s="5"/>
    </row>
    <row r="22" spans="1:16" ht="12" customHeight="1">
      <c r="A22" s="14" t="s">
        <v>42</v>
      </c>
      <c r="B22" s="14"/>
      <c r="C22" s="14"/>
      <c r="D22" s="14"/>
      <c r="E22" s="465" t="s">
        <v>39</v>
      </c>
      <c r="F22" s="465"/>
      <c r="G22" s="465"/>
      <c r="H22" s="465"/>
      <c r="I22" s="465"/>
      <c r="J22" s="465"/>
      <c r="K22" s="465"/>
      <c r="L22" s="465"/>
      <c r="M22" s="14"/>
      <c r="N22" s="14"/>
    </row>
    <row r="23" spans="1:16" ht="12" customHeight="1">
      <c r="A23" s="14"/>
      <c r="B23" s="14"/>
      <c r="C23" s="14"/>
      <c r="D23" s="14"/>
      <c r="E23" s="465"/>
      <c r="F23" s="465"/>
      <c r="G23" s="465"/>
      <c r="H23" s="465"/>
      <c r="I23" s="465"/>
      <c r="J23" s="465"/>
      <c r="K23" s="465"/>
      <c r="L23" s="465"/>
      <c r="M23" s="14"/>
      <c r="N23" s="14"/>
    </row>
    <row r="24" spans="1:16" ht="12" customHeight="1">
      <c r="E24" s="465" t="s">
        <v>40</v>
      </c>
      <c r="F24" s="465"/>
      <c r="G24" s="465"/>
      <c r="H24" s="465"/>
      <c r="I24" s="465"/>
      <c r="J24" s="465"/>
      <c r="K24" s="465"/>
      <c r="L24" s="465"/>
      <c r="M24" s="14"/>
      <c r="N24" s="14"/>
    </row>
    <row r="25" spans="1:16" ht="11.25" customHeight="1">
      <c r="E25" s="465"/>
      <c r="F25" s="465"/>
      <c r="G25" s="465"/>
      <c r="H25" s="465"/>
      <c r="I25" s="465"/>
      <c r="J25" s="465"/>
      <c r="K25" s="465"/>
      <c r="L25" s="465"/>
      <c r="M25" s="40"/>
      <c r="N25" s="40"/>
    </row>
  </sheetData>
  <mergeCells count="13">
    <mergeCell ref="A6:C7"/>
    <mergeCell ref="D6:D7"/>
    <mergeCell ref="E6:L6"/>
    <mergeCell ref="M6:M7"/>
    <mergeCell ref="N6:N7"/>
    <mergeCell ref="B14:C14"/>
    <mergeCell ref="E24:L25"/>
    <mergeCell ref="B15:C15"/>
    <mergeCell ref="B16:C16"/>
    <mergeCell ref="B17:C17"/>
    <mergeCell ref="B18:C18"/>
    <mergeCell ref="B19:C19"/>
    <mergeCell ref="E22:L23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8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zoomScaleNormal="100" zoomScaleSheetLayoutView="100" workbookViewId="0">
      <selection activeCell="E17" sqref="E17"/>
    </sheetView>
  </sheetViews>
  <sheetFormatPr defaultRowHeight="11.25"/>
  <cols>
    <col min="1" max="1" width="5.1640625" style="137" customWidth="1"/>
    <col min="2" max="2" width="4.5" style="137" customWidth="1"/>
    <col min="3" max="3" width="7" style="137" customWidth="1"/>
    <col min="4" max="18" width="14.33203125" style="137" customWidth="1"/>
    <col min="19" max="16384" width="9.33203125" style="137"/>
  </cols>
  <sheetData>
    <row r="1" spans="1:21" ht="14.25">
      <c r="A1" s="41" t="s">
        <v>0</v>
      </c>
    </row>
    <row r="3" spans="1:21" ht="14.25">
      <c r="A3" s="41" t="s">
        <v>298</v>
      </c>
    </row>
    <row r="4" spans="1:21" ht="24" customHeight="1">
      <c r="A4" s="137" t="s">
        <v>299</v>
      </c>
    </row>
    <row r="5" spans="1:21">
      <c r="L5" s="225"/>
      <c r="M5" s="225"/>
    </row>
    <row r="6" spans="1:21" s="42" customFormat="1" ht="15" thickBot="1">
      <c r="A6" s="41" t="s">
        <v>300</v>
      </c>
    </row>
    <row r="7" spans="1:21" ht="18" customHeight="1">
      <c r="A7" s="341" t="s">
        <v>301</v>
      </c>
      <c r="B7" s="341"/>
      <c r="C7" s="338"/>
      <c r="D7" s="337" t="s">
        <v>302</v>
      </c>
      <c r="E7" s="338"/>
      <c r="F7" s="337" t="s">
        <v>303</v>
      </c>
      <c r="G7" s="344"/>
      <c r="H7" s="337" t="s">
        <v>304</v>
      </c>
      <c r="I7" s="344"/>
      <c r="J7" s="337" t="s">
        <v>305</v>
      </c>
      <c r="K7" s="344"/>
      <c r="L7" s="337" t="s">
        <v>306</v>
      </c>
      <c r="M7" s="338"/>
      <c r="N7" s="337" t="s">
        <v>307</v>
      </c>
      <c r="O7" s="338"/>
      <c r="P7" s="337" t="s">
        <v>308</v>
      </c>
      <c r="Q7" s="338"/>
      <c r="R7" s="339" t="s">
        <v>309</v>
      </c>
    </row>
    <row r="8" spans="1:21" ht="18" customHeight="1">
      <c r="A8" s="342"/>
      <c r="B8" s="342"/>
      <c r="C8" s="343"/>
      <c r="D8" s="226"/>
      <c r="E8" s="138" t="s">
        <v>310</v>
      </c>
      <c r="F8" s="226"/>
      <c r="G8" s="138" t="s">
        <v>310</v>
      </c>
      <c r="H8" s="226"/>
      <c r="I8" s="138" t="s">
        <v>310</v>
      </c>
      <c r="J8" s="227"/>
      <c r="K8" s="138" t="s">
        <v>310</v>
      </c>
      <c r="L8" s="227"/>
      <c r="M8" s="138" t="s">
        <v>310</v>
      </c>
      <c r="N8" s="226"/>
      <c r="O8" s="138" t="s">
        <v>310</v>
      </c>
      <c r="P8" s="226"/>
      <c r="Q8" s="138" t="s">
        <v>310</v>
      </c>
      <c r="R8" s="340"/>
    </row>
    <row r="9" spans="1:21" ht="6" customHeight="1">
      <c r="C9" s="229"/>
    </row>
    <row r="10" spans="1:21" s="232" customFormat="1" ht="13.5" customHeight="1">
      <c r="A10" s="164" t="s">
        <v>163</v>
      </c>
      <c r="B10" s="165">
        <v>26</v>
      </c>
      <c r="C10" s="230" t="s">
        <v>21</v>
      </c>
      <c r="D10" s="71">
        <v>101199</v>
      </c>
      <c r="E10" s="71">
        <v>42073</v>
      </c>
      <c r="F10" s="71">
        <v>48841</v>
      </c>
      <c r="G10" s="71">
        <v>14975</v>
      </c>
      <c r="H10" s="71">
        <v>269761</v>
      </c>
      <c r="I10" s="71">
        <v>107115</v>
      </c>
      <c r="J10" s="71">
        <v>225119</v>
      </c>
      <c r="K10" s="71">
        <v>67527</v>
      </c>
      <c r="L10" s="225">
        <v>1.1983040081023815</v>
      </c>
      <c r="M10" s="225">
        <v>1.5862543871340353</v>
      </c>
      <c r="N10" s="71">
        <v>99551</v>
      </c>
      <c r="O10" s="71">
        <v>26606</v>
      </c>
      <c r="P10" s="71">
        <v>14244</v>
      </c>
      <c r="Q10" s="71">
        <v>5754</v>
      </c>
      <c r="R10" s="231">
        <v>29.164022030670999</v>
      </c>
      <c r="U10" s="233"/>
    </row>
    <row r="11" spans="1:21" s="232" customFormat="1" ht="13.5" customHeight="1">
      <c r="A11" s="164"/>
      <c r="B11" s="165">
        <v>27</v>
      </c>
      <c r="C11" s="230"/>
      <c r="D11" s="71">
        <v>116154</v>
      </c>
      <c r="E11" s="71">
        <v>48968</v>
      </c>
      <c r="F11" s="71">
        <v>46711</v>
      </c>
      <c r="G11" s="71">
        <v>14688</v>
      </c>
      <c r="H11" s="71">
        <v>307578</v>
      </c>
      <c r="I11" s="71">
        <v>124822</v>
      </c>
      <c r="J11" s="71">
        <v>216800</v>
      </c>
      <c r="K11" s="71">
        <v>67572</v>
      </c>
      <c r="L11" s="225">
        <v>1.4187177121771217</v>
      </c>
      <c r="M11" s="225">
        <v>1.8472444207659977</v>
      </c>
      <c r="N11" s="71">
        <v>118108</v>
      </c>
      <c r="O11" s="71">
        <v>24837</v>
      </c>
      <c r="P11" s="71">
        <v>14004</v>
      </c>
      <c r="Q11" s="71">
        <v>5872</v>
      </c>
      <c r="R11" s="231">
        <v>29.980090342745818</v>
      </c>
      <c r="U11" s="233"/>
    </row>
    <row r="12" spans="1:21" s="239" customFormat="1" ht="13.5" customHeight="1">
      <c r="A12" s="234"/>
      <c r="B12" s="197">
        <v>28</v>
      </c>
      <c r="C12" s="235"/>
      <c r="D12" s="236">
        <v>130523</v>
      </c>
      <c r="E12" s="50">
        <v>58694</v>
      </c>
      <c r="F12" s="50">
        <v>44751</v>
      </c>
      <c r="G12" s="50">
        <v>14480</v>
      </c>
      <c r="H12" s="50">
        <v>339688</v>
      </c>
      <c r="I12" s="50">
        <v>143083</v>
      </c>
      <c r="J12" s="50">
        <v>207021</v>
      </c>
      <c r="K12" s="50">
        <v>66337</v>
      </c>
      <c r="L12" s="237">
        <v>1.6408383690543471</v>
      </c>
      <c r="M12" s="237">
        <v>2.1569109245217599</v>
      </c>
      <c r="N12" s="50">
        <v>79696</v>
      </c>
      <c r="O12" s="50">
        <v>23654</v>
      </c>
      <c r="P12" s="50">
        <v>13497</v>
      </c>
      <c r="Q12" s="50">
        <v>5728</v>
      </c>
      <c r="R12" s="238">
        <v>30.160219883354561</v>
      </c>
    </row>
    <row r="13" spans="1:21" s="232" customFormat="1" ht="18.75" customHeight="1">
      <c r="C13" s="240" t="s">
        <v>311</v>
      </c>
      <c r="D13" s="71">
        <v>10135</v>
      </c>
      <c r="E13" s="71">
        <v>4586</v>
      </c>
      <c r="F13" s="71">
        <v>4972</v>
      </c>
      <c r="G13" s="71">
        <v>1773</v>
      </c>
      <c r="H13" s="71">
        <v>25988</v>
      </c>
      <c r="I13" s="71">
        <v>10688</v>
      </c>
      <c r="J13" s="71">
        <v>18486</v>
      </c>
      <c r="K13" s="71">
        <v>5985</v>
      </c>
      <c r="L13" s="225">
        <v>1.4058206210104944</v>
      </c>
      <c r="M13" s="225">
        <v>1.7857978279030911</v>
      </c>
      <c r="N13" s="71">
        <v>6954</v>
      </c>
      <c r="O13" s="71">
        <v>1959</v>
      </c>
      <c r="P13" s="71">
        <v>1318</v>
      </c>
      <c r="Q13" s="71">
        <v>555</v>
      </c>
      <c r="R13" s="231">
        <v>26.508447304907484</v>
      </c>
    </row>
    <row r="14" spans="1:21" s="232" customFormat="1" ht="13.5" customHeight="1">
      <c r="C14" s="240" t="s">
        <v>312</v>
      </c>
      <c r="D14" s="71">
        <v>9239</v>
      </c>
      <c r="E14" s="71">
        <v>3975</v>
      </c>
      <c r="F14" s="71">
        <v>3890</v>
      </c>
      <c r="G14" s="71">
        <v>1281</v>
      </c>
      <c r="H14" s="71">
        <v>25188</v>
      </c>
      <c r="I14" s="71">
        <v>10186</v>
      </c>
      <c r="J14" s="71">
        <v>18268</v>
      </c>
      <c r="K14" s="71">
        <v>5973</v>
      </c>
      <c r="L14" s="225">
        <v>1.3788044668272388</v>
      </c>
      <c r="M14" s="225">
        <v>1.705340699815838</v>
      </c>
      <c r="N14" s="71">
        <v>6607</v>
      </c>
      <c r="O14" s="71">
        <v>1873</v>
      </c>
      <c r="P14" s="71">
        <v>1102</v>
      </c>
      <c r="Q14" s="71">
        <v>467</v>
      </c>
      <c r="R14" s="231">
        <v>28.32904884318766</v>
      </c>
    </row>
    <row r="15" spans="1:21" s="232" customFormat="1" ht="13.5" customHeight="1">
      <c r="C15" s="240" t="s">
        <v>313</v>
      </c>
      <c r="D15" s="71">
        <v>11995</v>
      </c>
      <c r="E15" s="71">
        <v>5820</v>
      </c>
      <c r="F15" s="71">
        <v>3749</v>
      </c>
      <c r="G15" s="71">
        <v>1129</v>
      </c>
      <c r="H15" s="71">
        <v>27384</v>
      </c>
      <c r="I15" s="71">
        <v>11731</v>
      </c>
      <c r="J15" s="71">
        <v>18117</v>
      </c>
      <c r="K15" s="71">
        <v>5916</v>
      </c>
      <c r="L15" s="225">
        <v>1.5115085279019704</v>
      </c>
      <c r="M15" s="225">
        <v>1.9829276538201488</v>
      </c>
      <c r="N15" s="71">
        <v>6917</v>
      </c>
      <c r="O15" s="71">
        <v>1954</v>
      </c>
      <c r="P15" s="71">
        <v>1144</v>
      </c>
      <c r="Q15" s="71">
        <v>499</v>
      </c>
      <c r="R15" s="231">
        <v>30.514803947719393</v>
      </c>
    </row>
    <row r="16" spans="1:21" s="232" customFormat="1" ht="13.5" customHeight="1">
      <c r="C16" s="240" t="s">
        <v>314</v>
      </c>
      <c r="D16" s="71">
        <v>10609</v>
      </c>
      <c r="E16" s="71">
        <v>4799</v>
      </c>
      <c r="F16" s="71">
        <v>3518</v>
      </c>
      <c r="G16" s="71">
        <v>1105</v>
      </c>
      <c r="H16" s="71">
        <v>28924</v>
      </c>
      <c r="I16" s="71">
        <v>12682</v>
      </c>
      <c r="J16" s="71">
        <v>17496</v>
      </c>
      <c r="K16" s="71">
        <v>5521</v>
      </c>
      <c r="L16" s="225">
        <v>1.6531778692272519</v>
      </c>
      <c r="M16" s="225">
        <v>2.2970476362977723</v>
      </c>
      <c r="N16" s="71">
        <v>6667</v>
      </c>
      <c r="O16" s="71">
        <v>1850</v>
      </c>
      <c r="P16" s="71">
        <v>1084</v>
      </c>
      <c r="Q16" s="71">
        <v>448</v>
      </c>
      <c r="R16" s="231">
        <v>30.812961910176234</v>
      </c>
    </row>
    <row r="17" spans="1:18" s="232" customFormat="1" ht="13.5" customHeight="1">
      <c r="C17" s="240" t="s">
        <v>315</v>
      </c>
      <c r="D17" s="71">
        <v>11154</v>
      </c>
      <c r="E17" s="71">
        <v>5471</v>
      </c>
      <c r="F17" s="71">
        <v>3535</v>
      </c>
      <c r="G17" s="71">
        <v>1100</v>
      </c>
      <c r="H17" s="71">
        <v>29811</v>
      </c>
      <c r="I17" s="71">
        <v>13285</v>
      </c>
      <c r="J17" s="71">
        <v>17402</v>
      </c>
      <c r="K17" s="71">
        <v>5401</v>
      </c>
      <c r="L17" s="225">
        <v>1.7130789564417883</v>
      </c>
      <c r="M17" s="225">
        <v>2.4597296796889463</v>
      </c>
      <c r="N17" s="71">
        <v>6476</v>
      </c>
      <c r="O17" s="71">
        <v>1742</v>
      </c>
      <c r="P17" s="71">
        <v>1055</v>
      </c>
      <c r="Q17" s="71">
        <v>417</v>
      </c>
      <c r="R17" s="231">
        <v>29.844413012729841</v>
      </c>
    </row>
    <row r="18" spans="1:18" s="232" customFormat="1" ht="13.5" customHeight="1">
      <c r="C18" s="240" t="s">
        <v>316</v>
      </c>
      <c r="D18" s="71">
        <v>11421</v>
      </c>
      <c r="E18" s="71">
        <v>5320</v>
      </c>
      <c r="F18" s="71">
        <v>3692</v>
      </c>
      <c r="G18" s="71">
        <v>1225</v>
      </c>
      <c r="H18" s="71">
        <v>28712</v>
      </c>
      <c r="I18" s="71">
        <v>12410</v>
      </c>
      <c r="J18" s="71">
        <v>17335</v>
      </c>
      <c r="K18" s="71">
        <v>5521</v>
      </c>
      <c r="L18" s="225">
        <v>1.6563022786270551</v>
      </c>
      <c r="M18" s="225">
        <v>2.2477811990581418</v>
      </c>
      <c r="N18" s="71">
        <v>6611</v>
      </c>
      <c r="O18" s="71">
        <v>1917</v>
      </c>
      <c r="P18" s="71">
        <v>1123</v>
      </c>
      <c r="Q18" s="71">
        <v>466</v>
      </c>
      <c r="R18" s="231">
        <v>30.417118093174434</v>
      </c>
    </row>
    <row r="19" spans="1:18" s="232" customFormat="1" ht="13.5" customHeight="1">
      <c r="C19" s="240" t="s">
        <v>317</v>
      </c>
      <c r="D19" s="71">
        <v>13586</v>
      </c>
      <c r="E19" s="71">
        <v>6763</v>
      </c>
      <c r="F19" s="71">
        <v>3709</v>
      </c>
      <c r="G19" s="71">
        <v>1173</v>
      </c>
      <c r="H19" s="71">
        <v>30011</v>
      </c>
      <c r="I19" s="71">
        <v>13260</v>
      </c>
      <c r="J19" s="71">
        <v>17314</v>
      </c>
      <c r="K19" s="71">
        <v>5484</v>
      </c>
      <c r="L19" s="225">
        <v>1.7333371837819105</v>
      </c>
      <c r="M19" s="225">
        <v>2.4179431072210065</v>
      </c>
      <c r="N19" s="71">
        <v>6449</v>
      </c>
      <c r="O19" s="71">
        <v>1788</v>
      </c>
      <c r="P19" s="71">
        <v>1061</v>
      </c>
      <c r="Q19" s="71">
        <v>444</v>
      </c>
      <c r="R19" s="231">
        <v>28.60609328660016</v>
      </c>
    </row>
    <row r="20" spans="1:18" s="232" customFormat="1" ht="13.5" customHeight="1">
      <c r="C20" s="240" t="s">
        <v>318</v>
      </c>
      <c r="D20" s="71">
        <v>10467</v>
      </c>
      <c r="E20" s="71">
        <v>4466</v>
      </c>
      <c r="F20" s="71">
        <v>3251</v>
      </c>
      <c r="G20" s="71">
        <v>1006</v>
      </c>
      <c r="H20" s="71">
        <v>29678</v>
      </c>
      <c r="I20" s="71">
        <v>12623</v>
      </c>
      <c r="J20" s="71">
        <v>16974</v>
      </c>
      <c r="K20" s="71">
        <v>5413</v>
      </c>
      <c r="L20" s="225">
        <v>1.7484387887357133</v>
      </c>
      <c r="M20" s="225">
        <v>2.3319785701089968</v>
      </c>
      <c r="N20" s="71">
        <v>6666</v>
      </c>
      <c r="O20" s="71">
        <v>1874</v>
      </c>
      <c r="P20" s="71">
        <v>1105</v>
      </c>
      <c r="Q20" s="71">
        <v>441</v>
      </c>
      <c r="R20" s="231">
        <v>33.989541679483239</v>
      </c>
    </row>
    <row r="21" spans="1:18" s="232" customFormat="1" ht="13.5" customHeight="1">
      <c r="C21" s="240" t="s">
        <v>319</v>
      </c>
      <c r="D21" s="71">
        <v>9258</v>
      </c>
      <c r="E21" s="71">
        <v>3471</v>
      </c>
      <c r="F21" s="71">
        <v>2624</v>
      </c>
      <c r="G21" s="71">
        <v>813</v>
      </c>
      <c r="H21" s="71">
        <v>27291</v>
      </c>
      <c r="I21" s="71">
        <v>10769</v>
      </c>
      <c r="J21" s="71">
        <v>15818</v>
      </c>
      <c r="K21" s="71">
        <v>5057</v>
      </c>
      <c r="L21" s="225">
        <v>1.7253129346314326</v>
      </c>
      <c r="M21" s="225">
        <v>2.129523432865335</v>
      </c>
      <c r="N21" s="71">
        <v>4809</v>
      </c>
      <c r="O21" s="71">
        <v>1226</v>
      </c>
      <c r="P21" s="71">
        <v>964</v>
      </c>
      <c r="Q21" s="71">
        <v>392</v>
      </c>
      <c r="R21" s="231">
        <v>36.737804878048777</v>
      </c>
    </row>
    <row r="22" spans="1:18" s="232" customFormat="1" ht="13.5" customHeight="1">
      <c r="B22" s="232">
        <v>29</v>
      </c>
      <c r="C22" s="240" t="s">
        <v>320</v>
      </c>
      <c r="D22" s="71">
        <v>10974</v>
      </c>
      <c r="E22" s="71">
        <v>4961</v>
      </c>
      <c r="F22" s="71">
        <v>3961</v>
      </c>
      <c r="G22" s="71">
        <v>1264</v>
      </c>
      <c r="H22" s="71">
        <v>27783</v>
      </c>
      <c r="I22" s="71">
        <v>11425</v>
      </c>
      <c r="J22" s="71">
        <v>15812</v>
      </c>
      <c r="K22" s="71">
        <v>5011</v>
      </c>
      <c r="L22" s="225">
        <v>1.7570832279281559</v>
      </c>
      <c r="M22" s="225">
        <v>2.2799840351227298</v>
      </c>
      <c r="N22" s="71">
        <v>6417</v>
      </c>
      <c r="O22" s="71">
        <v>2064</v>
      </c>
      <c r="P22" s="71">
        <v>870</v>
      </c>
      <c r="Q22" s="71">
        <v>345</v>
      </c>
      <c r="R22" s="231">
        <v>21.964150467053773</v>
      </c>
    </row>
    <row r="23" spans="1:18" s="232" customFormat="1" ht="13.5" customHeight="1">
      <c r="C23" s="240" t="s">
        <v>321</v>
      </c>
      <c r="D23" s="71">
        <v>11247</v>
      </c>
      <c r="E23" s="71">
        <v>4468</v>
      </c>
      <c r="F23" s="71">
        <v>3986</v>
      </c>
      <c r="G23" s="71">
        <v>1378</v>
      </c>
      <c r="H23" s="71">
        <v>29089</v>
      </c>
      <c r="I23" s="71">
        <v>11799</v>
      </c>
      <c r="J23" s="71">
        <v>16600</v>
      </c>
      <c r="K23" s="71">
        <v>5394</v>
      </c>
      <c r="L23" s="225">
        <v>1.7523493975903615</v>
      </c>
      <c r="M23" s="225">
        <v>2.1874304783092327</v>
      </c>
      <c r="N23" s="71">
        <v>7590</v>
      </c>
      <c r="O23" s="71">
        <v>2955</v>
      </c>
      <c r="P23" s="71">
        <v>1249</v>
      </c>
      <c r="Q23" s="71">
        <v>589</v>
      </c>
      <c r="R23" s="231">
        <v>31.334671349724037</v>
      </c>
    </row>
    <row r="24" spans="1:18" s="232" customFormat="1" ht="13.5" customHeight="1">
      <c r="C24" s="240" t="s">
        <v>322</v>
      </c>
      <c r="D24" s="71">
        <v>10438</v>
      </c>
      <c r="E24" s="71">
        <v>4594</v>
      </c>
      <c r="F24" s="71">
        <v>3864</v>
      </c>
      <c r="G24" s="71">
        <v>1233</v>
      </c>
      <c r="H24" s="71">
        <v>29829</v>
      </c>
      <c r="I24" s="71">
        <v>12225</v>
      </c>
      <c r="J24" s="71">
        <v>17399</v>
      </c>
      <c r="K24" s="71">
        <v>5661</v>
      </c>
      <c r="L24" s="225">
        <v>1.7144088740732226</v>
      </c>
      <c r="M24" s="225">
        <v>2.1595124536301005</v>
      </c>
      <c r="N24" s="241">
        <v>7533</v>
      </c>
      <c r="O24" s="71">
        <v>2452</v>
      </c>
      <c r="P24" s="71">
        <v>1422</v>
      </c>
      <c r="Q24" s="71">
        <v>665</v>
      </c>
      <c r="R24" s="231">
        <v>36.801242236024848</v>
      </c>
    </row>
    <row r="25" spans="1:18" ht="6" customHeight="1" thickBot="1">
      <c r="A25" s="242"/>
      <c r="B25" s="242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5"/>
    </row>
    <row r="26" spans="1:18" ht="6" customHeight="1">
      <c r="A26" s="246"/>
      <c r="B26" s="246"/>
      <c r="C26" s="247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248"/>
    </row>
    <row r="27" spans="1:18">
      <c r="A27" s="137" t="s">
        <v>323</v>
      </c>
      <c r="G27" s="137" t="s">
        <v>324</v>
      </c>
    </row>
    <row r="31" spans="1:18">
      <c r="D31" s="249"/>
    </row>
    <row r="32" spans="1:18">
      <c r="D32" s="249"/>
    </row>
    <row r="33" spans="4:4">
      <c r="D33" s="249"/>
    </row>
    <row r="34" spans="4:4">
      <c r="D34" s="249"/>
    </row>
  </sheetData>
  <mergeCells count="9">
    <mergeCell ref="N7:O7"/>
    <mergeCell ref="P7:Q7"/>
    <mergeCell ref="R7:R8"/>
    <mergeCell ref="A7:C8"/>
    <mergeCell ref="D7:E7"/>
    <mergeCell ref="F7:G7"/>
    <mergeCell ref="H7:I7"/>
    <mergeCell ref="J7:K7"/>
    <mergeCell ref="L7:M7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"/>
  <sheetViews>
    <sheetView zoomScale="90" zoomScaleNormal="90" zoomScaleSheetLayoutView="100" workbookViewId="0">
      <selection activeCell="B2" sqref="B2"/>
    </sheetView>
  </sheetViews>
  <sheetFormatPr defaultRowHeight="11.25"/>
  <cols>
    <col min="1" max="1" width="5.1640625" style="137" customWidth="1"/>
    <col min="2" max="2" width="3.83203125" style="137" customWidth="1"/>
    <col min="3" max="3" width="7" style="137" customWidth="1"/>
    <col min="4" max="20" width="12.83203125" style="137" customWidth="1"/>
    <col min="21" max="16384" width="9.33203125" style="137"/>
  </cols>
  <sheetData>
    <row r="1" spans="1:25" ht="14.25">
      <c r="A1" s="41" t="s">
        <v>0</v>
      </c>
    </row>
    <row r="3" spans="1:25" ht="15" thickBot="1">
      <c r="A3" s="41" t="s">
        <v>325</v>
      </c>
    </row>
    <row r="4" spans="1:25" ht="46.5" customHeight="1">
      <c r="A4" s="345" t="s">
        <v>301</v>
      </c>
      <c r="B4" s="346"/>
      <c r="C4" s="347"/>
      <c r="D4" s="250" t="s">
        <v>326</v>
      </c>
      <c r="E4" s="251" t="s">
        <v>327</v>
      </c>
      <c r="F4" s="251" t="s">
        <v>328</v>
      </c>
      <c r="G4" s="251" t="s">
        <v>329</v>
      </c>
      <c r="H4" s="251" t="s">
        <v>330</v>
      </c>
      <c r="I4" s="252" t="s">
        <v>331</v>
      </c>
      <c r="J4" s="251" t="s">
        <v>332</v>
      </c>
      <c r="K4" s="251" t="s">
        <v>333</v>
      </c>
      <c r="L4" s="253" t="s">
        <v>334</v>
      </c>
      <c r="M4" s="251" t="s">
        <v>335</v>
      </c>
      <c r="N4" s="251" t="s">
        <v>336</v>
      </c>
      <c r="O4" s="252" t="s">
        <v>337</v>
      </c>
      <c r="P4" s="252" t="s">
        <v>338</v>
      </c>
      <c r="Q4" s="252" t="s">
        <v>339</v>
      </c>
      <c r="R4" s="252" t="s">
        <v>340</v>
      </c>
      <c r="S4" s="252" t="s">
        <v>341</v>
      </c>
      <c r="T4" s="252" t="s">
        <v>342</v>
      </c>
      <c r="U4" s="254" t="s">
        <v>343</v>
      </c>
      <c r="V4" s="252" t="s">
        <v>344</v>
      </c>
    </row>
    <row r="5" spans="1:25" ht="6" customHeight="1">
      <c r="C5" s="229"/>
    </row>
    <row r="6" spans="1:25" ht="13.5" customHeight="1">
      <c r="A6" s="164" t="s">
        <v>163</v>
      </c>
      <c r="B6" s="165">
        <v>26</v>
      </c>
      <c r="C6" s="230" t="s">
        <v>21</v>
      </c>
      <c r="D6" s="255">
        <v>101199</v>
      </c>
      <c r="E6" s="255">
        <v>407</v>
      </c>
      <c r="F6" s="256">
        <v>3</v>
      </c>
      <c r="G6" s="255">
        <v>9025</v>
      </c>
      <c r="H6" s="255">
        <v>7104</v>
      </c>
      <c r="I6" s="255">
        <v>65</v>
      </c>
      <c r="J6" s="255">
        <v>2497</v>
      </c>
      <c r="K6" s="255">
        <v>4334</v>
      </c>
      <c r="L6" s="255">
        <v>10385</v>
      </c>
      <c r="M6" s="255">
        <v>1024</v>
      </c>
      <c r="N6" s="255">
        <v>1456</v>
      </c>
      <c r="O6" s="255">
        <v>2749</v>
      </c>
      <c r="P6" s="255">
        <v>5591</v>
      </c>
      <c r="Q6" s="255">
        <v>4658</v>
      </c>
      <c r="R6" s="255">
        <v>1575</v>
      </c>
      <c r="S6" s="255">
        <v>20869</v>
      </c>
      <c r="T6" s="255">
        <v>445</v>
      </c>
      <c r="U6" s="255">
        <v>27564</v>
      </c>
      <c r="V6" s="255">
        <v>1448</v>
      </c>
    </row>
    <row r="7" spans="1:25" ht="13.5" customHeight="1">
      <c r="B7" s="137">
        <v>27</v>
      </c>
      <c r="C7" s="229"/>
      <c r="D7" s="255">
        <v>116154</v>
      </c>
      <c r="E7" s="255">
        <v>438</v>
      </c>
      <c r="F7" s="256">
        <v>6</v>
      </c>
      <c r="G7" s="255">
        <v>9167</v>
      </c>
      <c r="H7" s="255">
        <v>10138</v>
      </c>
      <c r="I7" s="255">
        <v>81</v>
      </c>
      <c r="J7" s="255">
        <v>2919</v>
      </c>
      <c r="K7" s="255">
        <v>4639</v>
      </c>
      <c r="L7" s="255">
        <v>17083</v>
      </c>
      <c r="M7" s="255">
        <v>980</v>
      </c>
      <c r="N7" s="255">
        <v>1488</v>
      </c>
      <c r="O7" s="255">
        <v>2719</v>
      </c>
      <c r="P7" s="255">
        <v>7464</v>
      </c>
      <c r="Q7" s="255">
        <v>5232</v>
      </c>
      <c r="R7" s="255">
        <v>1785</v>
      </c>
      <c r="S7" s="255">
        <v>21589</v>
      </c>
      <c r="T7" s="255">
        <v>703</v>
      </c>
      <c r="U7" s="255">
        <v>28070</v>
      </c>
      <c r="V7" s="255">
        <v>1653</v>
      </c>
    </row>
    <row r="8" spans="1:25" s="47" customFormat="1" ht="13.5" customHeight="1">
      <c r="A8" s="234"/>
      <c r="B8" s="197">
        <v>28</v>
      </c>
      <c r="C8" s="235"/>
      <c r="D8" s="257">
        <v>130523</v>
      </c>
      <c r="E8" s="257">
        <v>461</v>
      </c>
      <c r="F8" s="257">
        <v>3</v>
      </c>
      <c r="G8" s="257">
        <v>10042</v>
      </c>
      <c r="H8" s="257">
        <v>4380</v>
      </c>
      <c r="I8" s="257">
        <v>83</v>
      </c>
      <c r="J8" s="257">
        <v>3210</v>
      </c>
      <c r="K8" s="257">
        <v>5420</v>
      </c>
      <c r="L8" s="257">
        <v>19614</v>
      </c>
      <c r="M8" s="257">
        <v>1012</v>
      </c>
      <c r="N8" s="257">
        <v>1461</v>
      </c>
      <c r="O8" s="257">
        <v>2758</v>
      </c>
      <c r="P8" s="257">
        <v>17303</v>
      </c>
      <c r="Q8" s="257">
        <v>6715</v>
      </c>
      <c r="R8" s="257">
        <v>2205</v>
      </c>
      <c r="S8" s="257">
        <v>21526</v>
      </c>
      <c r="T8" s="257">
        <v>647</v>
      </c>
      <c r="U8" s="257">
        <v>31871</v>
      </c>
      <c r="V8" s="257">
        <v>1812</v>
      </c>
    </row>
    <row r="9" spans="1:25" ht="18.75" customHeight="1">
      <c r="A9" s="232"/>
      <c r="B9" s="232"/>
      <c r="C9" s="240" t="s">
        <v>311</v>
      </c>
      <c r="D9" s="258">
        <v>10135</v>
      </c>
      <c r="E9" s="249">
        <v>57</v>
      </c>
      <c r="F9" s="259">
        <v>0</v>
      </c>
      <c r="G9" s="249">
        <v>914</v>
      </c>
      <c r="H9" s="249">
        <v>325</v>
      </c>
      <c r="I9" s="249">
        <v>7</v>
      </c>
      <c r="J9" s="249">
        <v>283</v>
      </c>
      <c r="K9" s="249">
        <v>315</v>
      </c>
      <c r="L9" s="249">
        <v>2061</v>
      </c>
      <c r="M9" s="249">
        <v>70</v>
      </c>
      <c r="N9" s="249">
        <v>96</v>
      </c>
      <c r="O9" s="249">
        <v>227</v>
      </c>
      <c r="P9" s="249">
        <v>767</v>
      </c>
      <c r="Q9" s="249">
        <v>533</v>
      </c>
      <c r="R9" s="249">
        <v>154</v>
      </c>
      <c r="S9" s="249">
        <v>1856</v>
      </c>
      <c r="T9" s="249">
        <v>21</v>
      </c>
      <c r="U9" s="249">
        <v>2358</v>
      </c>
      <c r="V9" s="249">
        <v>91</v>
      </c>
      <c r="X9" s="249"/>
      <c r="Y9" s="249"/>
    </row>
    <row r="10" spans="1:25" ht="13.5" customHeight="1">
      <c r="A10" s="232"/>
      <c r="B10" s="232"/>
      <c r="C10" s="240" t="s">
        <v>345</v>
      </c>
      <c r="D10" s="258">
        <v>9239</v>
      </c>
      <c r="E10" s="249">
        <v>54</v>
      </c>
      <c r="F10" s="259">
        <v>0</v>
      </c>
      <c r="G10" s="249">
        <v>699</v>
      </c>
      <c r="H10" s="249">
        <v>316</v>
      </c>
      <c r="I10" s="249">
        <v>3</v>
      </c>
      <c r="J10" s="249">
        <v>219</v>
      </c>
      <c r="K10" s="249">
        <v>354</v>
      </c>
      <c r="L10" s="249">
        <v>1838</v>
      </c>
      <c r="M10" s="249">
        <v>87</v>
      </c>
      <c r="N10" s="249">
        <v>127</v>
      </c>
      <c r="O10" s="249">
        <v>196</v>
      </c>
      <c r="P10" s="249">
        <v>707</v>
      </c>
      <c r="Q10" s="249">
        <v>384</v>
      </c>
      <c r="R10" s="249">
        <v>156</v>
      </c>
      <c r="S10" s="249">
        <v>1433</v>
      </c>
      <c r="T10" s="249">
        <v>137</v>
      </c>
      <c r="U10" s="249">
        <v>2402</v>
      </c>
      <c r="V10" s="249">
        <v>127</v>
      </c>
      <c r="X10" s="249"/>
      <c r="Y10" s="249"/>
    </row>
    <row r="11" spans="1:25" ht="13.5" customHeight="1">
      <c r="A11" s="232"/>
      <c r="B11" s="232"/>
      <c r="C11" s="240" t="s">
        <v>346</v>
      </c>
      <c r="D11" s="258">
        <v>11995</v>
      </c>
      <c r="E11" s="249">
        <v>18</v>
      </c>
      <c r="F11" s="259">
        <v>0</v>
      </c>
      <c r="G11" s="249">
        <v>777</v>
      </c>
      <c r="H11" s="249">
        <v>408</v>
      </c>
      <c r="I11" s="249">
        <v>13</v>
      </c>
      <c r="J11" s="249">
        <v>286</v>
      </c>
      <c r="K11" s="249">
        <v>373</v>
      </c>
      <c r="L11" s="249">
        <v>1539</v>
      </c>
      <c r="M11" s="249">
        <v>53</v>
      </c>
      <c r="N11" s="249">
        <v>112</v>
      </c>
      <c r="O11" s="249">
        <v>219</v>
      </c>
      <c r="P11" s="249">
        <v>3029</v>
      </c>
      <c r="Q11" s="249">
        <v>801</v>
      </c>
      <c r="R11" s="249">
        <v>162</v>
      </c>
      <c r="S11" s="249">
        <v>1606</v>
      </c>
      <c r="T11" s="249">
        <v>20</v>
      </c>
      <c r="U11" s="249">
        <v>2441</v>
      </c>
      <c r="V11" s="249">
        <v>138</v>
      </c>
      <c r="X11" s="249"/>
      <c r="Y11" s="249"/>
    </row>
    <row r="12" spans="1:25" ht="13.5" customHeight="1">
      <c r="A12" s="232"/>
      <c r="B12" s="232"/>
      <c r="C12" s="240" t="s">
        <v>347</v>
      </c>
      <c r="D12" s="258">
        <v>10609</v>
      </c>
      <c r="E12" s="249">
        <v>45</v>
      </c>
      <c r="F12" s="259">
        <v>1</v>
      </c>
      <c r="G12" s="249">
        <v>955</v>
      </c>
      <c r="H12" s="249">
        <v>341</v>
      </c>
      <c r="I12" s="249">
        <v>8</v>
      </c>
      <c r="J12" s="249">
        <v>246</v>
      </c>
      <c r="K12" s="249">
        <v>461</v>
      </c>
      <c r="L12" s="249">
        <v>2011</v>
      </c>
      <c r="M12" s="249">
        <v>62</v>
      </c>
      <c r="N12" s="249">
        <v>126</v>
      </c>
      <c r="O12" s="249">
        <v>256</v>
      </c>
      <c r="P12" s="249">
        <v>943</v>
      </c>
      <c r="Q12" s="249">
        <v>731</v>
      </c>
      <c r="R12" s="249">
        <v>148</v>
      </c>
      <c r="S12" s="249">
        <v>1735</v>
      </c>
      <c r="T12" s="249">
        <v>22</v>
      </c>
      <c r="U12" s="249">
        <v>2376</v>
      </c>
      <c r="V12" s="249">
        <v>142</v>
      </c>
      <c r="X12" s="249"/>
      <c r="Y12" s="249"/>
    </row>
    <row r="13" spans="1:25" ht="13.5" customHeight="1">
      <c r="A13" s="232"/>
      <c r="B13" s="232"/>
      <c r="C13" s="240" t="s">
        <v>348</v>
      </c>
      <c r="D13" s="258">
        <v>11154</v>
      </c>
      <c r="E13" s="249">
        <v>36</v>
      </c>
      <c r="F13" s="259">
        <v>0</v>
      </c>
      <c r="G13" s="249">
        <v>693</v>
      </c>
      <c r="H13" s="249">
        <v>312</v>
      </c>
      <c r="I13" s="249">
        <v>1</v>
      </c>
      <c r="J13" s="249">
        <v>295</v>
      </c>
      <c r="K13" s="249">
        <v>495</v>
      </c>
      <c r="L13" s="249">
        <v>2459</v>
      </c>
      <c r="M13" s="249">
        <v>86</v>
      </c>
      <c r="N13" s="249">
        <v>146</v>
      </c>
      <c r="O13" s="249">
        <v>218</v>
      </c>
      <c r="P13" s="249">
        <v>712</v>
      </c>
      <c r="Q13" s="249">
        <v>703</v>
      </c>
      <c r="R13" s="249">
        <v>125</v>
      </c>
      <c r="S13" s="249">
        <v>1865</v>
      </c>
      <c r="T13" s="249">
        <v>26</v>
      </c>
      <c r="U13" s="249">
        <v>2813</v>
      </c>
      <c r="V13" s="249">
        <v>169</v>
      </c>
      <c r="X13" s="249"/>
      <c r="Y13" s="249"/>
    </row>
    <row r="14" spans="1:25" ht="13.5" customHeight="1">
      <c r="A14" s="232"/>
      <c r="B14" s="232"/>
      <c r="C14" s="240" t="s">
        <v>349</v>
      </c>
      <c r="D14" s="258">
        <v>11421</v>
      </c>
      <c r="E14" s="249">
        <v>39</v>
      </c>
      <c r="F14" s="259">
        <v>0</v>
      </c>
      <c r="G14" s="249">
        <v>837</v>
      </c>
      <c r="H14" s="249">
        <v>435</v>
      </c>
      <c r="I14" s="249">
        <v>13</v>
      </c>
      <c r="J14" s="249">
        <v>299</v>
      </c>
      <c r="K14" s="249">
        <v>422</v>
      </c>
      <c r="L14" s="249">
        <v>1891</v>
      </c>
      <c r="M14" s="249">
        <v>92</v>
      </c>
      <c r="N14" s="249">
        <v>116</v>
      </c>
      <c r="O14" s="249">
        <v>225</v>
      </c>
      <c r="P14" s="249">
        <v>1972</v>
      </c>
      <c r="Q14" s="249">
        <v>700</v>
      </c>
      <c r="R14" s="249">
        <v>191</v>
      </c>
      <c r="S14" s="249">
        <v>1659</v>
      </c>
      <c r="T14" s="249">
        <v>11</v>
      </c>
      <c r="U14" s="249">
        <v>2425</v>
      </c>
      <c r="V14" s="249">
        <v>94</v>
      </c>
      <c r="X14" s="249"/>
      <c r="Y14" s="249"/>
    </row>
    <row r="15" spans="1:25" ht="18.75" customHeight="1">
      <c r="A15" s="232"/>
      <c r="B15" s="232"/>
      <c r="C15" s="240" t="s">
        <v>317</v>
      </c>
      <c r="D15" s="258">
        <v>13586</v>
      </c>
      <c r="E15" s="260">
        <v>48</v>
      </c>
      <c r="F15" s="259">
        <v>1</v>
      </c>
      <c r="G15" s="260">
        <v>904</v>
      </c>
      <c r="H15" s="260">
        <v>352</v>
      </c>
      <c r="I15" s="260">
        <v>6</v>
      </c>
      <c r="J15" s="260">
        <v>316</v>
      </c>
      <c r="K15" s="260">
        <v>480</v>
      </c>
      <c r="L15" s="260">
        <v>1582</v>
      </c>
      <c r="M15" s="260">
        <v>64</v>
      </c>
      <c r="N15" s="260">
        <v>106</v>
      </c>
      <c r="O15" s="260">
        <v>250</v>
      </c>
      <c r="P15" s="260">
        <v>3063</v>
      </c>
      <c r="Q15" s="260">
        <v>849</v>
      </c>
      <c r="R15" s="260">
        <v>178</v>
      </c>
      <c r="S15" s="260">
        <v>2142</v>
      </c>
      <c r="T15" s="260">
        <v>248</v>
      </c>
      <c r="U15" s="260">
        <v>2913</v>
      </c>
      <c r="V15" s="260">
        <v>84</v>
      </c>
      <c r="X15" s="249"/>
      <c r="Y15" s="249"/>
    </row>
    <row r="16" spans="1:25" ht="13.5" customHeight="1">
      <c r="A16" s="232"/>
      <c r="B16" s="232"/>
      <c r="C16" s="240" t="s">
        <v>318</v>
      </c>
      <c r="D16" s="258">
        <v>10467</v>
      </c>
      <c r="E16" s="249">
        <v>17</v>
      </c>
      <c r="F16" s="259">
        <v>0</v>
      </c>
      <c r="G16" s="249">
        <v>791</v>
      </c>
      <c r="H16" s="249">
        <v>355</v>
      </c>
      <c r="I16" s="249">
        <v>1</v>
      </c>
      <c r="J16" s="249">
        <v>244</v>
      </c>
      <c r="K16" s="249">
        <v>466</v>
      </c>
      <c r="L16" s="249">
        <v>1230</v>
      </c>
      <c r="M16" s="249">
        <v>78</v>
      </c>
      <c r="N16" s="249">
        <v>139</v>
      </c>
      <c r="O16" s="249">
        <v>254</v>
      </c>
      <c r="P16" s="249">
        <v>1072</v>
      </c>
      <c r="Q16" s="249">
        <v>397</v>
      </c>
      <c r="R16" s="249">
        <v>159</v>
      </c>
      <c r="S16" s="249">
        <v>1874</v>
      </c>
      <c r="T16" s="249">
        <v>17</v>
      </c>
      <c r="U16" s="249">
        <v>3291</v>
      </c>
      <c r="V16" s="249">
        <v>82</v>
      </c>
      <c r="X16" s="249"/>
      <c r="Y16" s="249"/>
    </row>
    <row r="17" spans="1:25" ht="13.5" customHeight="1">
      <c r="A17" s="232"/>
      <c r="B17" s="232"/>
      <c r="C17" s="240" t="s">
        <v>319</v>
      </c>
      <c r="D17" s="258">
        <v>9258</v>
      </c>
      <c r="E17" s="249">
        <v>24</v>
      </c>
      <c r="F17" s="259">
        <v>0</v>
      </c>
      <c r="G17" s="249">
        <v>764</v>
      </c>
      <c r="H17" s="249">
        <v>333</v>
      </c>
      <c r="I17" s="249">
        <v>11</v>
      </c>
      <c r="J17" s="249">
        <v>276</v>
      </c>
      <c r="K17" s="249">
        <v>477</v>
      </c>
      <c r="L17" s="249">
        <v>845</v>
      </c>
      <c r="M17" s="249">
        <v>97</v>
      </c>
      <c r="N17" s="249">
        <v>95</v>
      </c>
      <c r="O17" s="249">
        <v>188</v>
      </c>
      <c r="P17" s="249">
        <v>1536</v>
      </c>
      <c r="Q17" s="249">
        <v>445</v>
      </c>
      <c r="R17" s="249">
        <v>210</v>
      </c>
      <c r="S17" s="249">
        <v>1683</v>
      </c>
      <c r="T17" s="249">
        <v>25</v>
      </c>
      <c r="U17" s="249">
        <v>2149</v>
      </c>
      <c r="V17" s="249">
        <v>100</v>
      </c>
      <c r="X17" s="249"/>
      <c r="Y17" s="249"/>
    </row>
    <row r="18" spans="1:25" ht="13.5" customHeight="1">
      <c r="A18" s="232"/>
      <c r="B18" s="232">
        <v>29</v>
      </c>
      <c r="C18" s="240" t="s">
        <v>320</v>
      </c>
      <c r="D18" s="258">
        <v>10974</v>
      </c>
      <c r="E18" s="249">
        <v>20</v>
      </c>
      <c r="F18" s="259">
        <v>1</v>
      </c>
      <c r="G18" s="249">
        <v>821</v>
      </c>
      <c r="H18" s="249">
        <v>437</v>
      </c>
      <c r="I18" s="249">
        <v>3</v>
      </c>
      <c r="J18" s="249">
        <v>277</v>
      </c>
      <c r="K18" s="249">
        <v>553</v>
      </c>
      <c r="L18" s="249">
        <v>1514</v>
      </c>
      <c r="M18" s="249">
        <v>59</v>
      </c>
      <c r="N18" s="249">
        <v>151</v>
      </c>
      <c r="O18" s="249">
        <v>230</v>
      </c>
      <c r="P18" s="249">
        <v>1211</v>
      </c>
      <c r="Q18" s="249">
        <v>465</v>
      </c>
      <c r="R18" s="249">
        <v>247</v>
      </c>
      <c r="S18" s="249">
        <v>2061</v>
      </c>
      <c r="T18" s="249">
        <v>35</v>
      </c>
      <c r="U18" s="249">
        <v>2601</v>
      </c>
      <c r="V18" s="249">
        <v>288</v>
      </c>
      <c r="X18" s="249"/>
      <c r="Y18" s="249"/>
    </row>
    <row r="19" spans="1:25" ht="13.5" customHeight="1">
      <c r="A19" s="232"/>
      <c r="B19" s="232"/>
      <c r="C19" s="240" t="s">
        <v>350</v>
      </c>
      <c r="D19" s="258">
        <v>11247</v>
      </c>
      <c r="E19" s="249">
        <v>61</v>
      </c>
      <c r="F19" s="259">
        <v>0</v>
      </c>
      <c r="G19" s="249">
        <v>1017</v>
      </c>
      <c r="H19" s="249">
        <v>382</v>
      </c>
      <c r="I19" s="249">
        <v>3</v>
      </c>
      <c r="J19" s="249">
        <v>197</v>
      </c>
      <c r="K19" s="249">
        <v>524</v>
      </c>
      <c r="L19" s="249">
        <v>1577</v>
      </c>
      <c r="M19" s="249">
        <v>120</v>
      </c>
      <c r="N19" s="249">
        <v>120</v>
      </c>
      <c r="O19" s="249">
        <v>296</v>
      </c>
      <c r="P19" s="249">
        <v>871</v>
      </c>
      <c r="Q19" s="249">
        <v>335</v>
      </c>
      <c r="R19" s="249">
        <v>278</v>
      </c>
      <c r="S19" s="249">
        <v>1797</v>
      </c>
      <c r="T19" s="249">
        <v>37</v>
      </c>
      <c r="U19" s="249">
        <v>3276</v>
      </c>
      <c r="V19" s="249">
        <v>356</v>
      </c>
      <c r="X19" s="249"/>
      <c r="Y19" s="249"/>
    </row>
    <row r="20" spans="1:25" ht="13.5" customHeight="1">
      <c r="A20" s="232"/>
      <c r="B20" s="232"/>
      <c r="C20" s="240" t="s">
        <v>351</v>
      </c>
      <c r="D20" s="258">
        <v>10438</v>
      </c>
      <c r="E20" s="249">
        <v>42</v>
      </c>
      <c r="F20" s="259">
        <v>0</v>
      </c>
      <c r="G20" s="249">
        <v>870</v>
      </c>
      <c r="H20" s="249">
        <v>384</v>
      </c>
      <c r="I20" s="249">
        <v>14</v>
      </c>
      <c r="J20" s="249">
        <v>272</v>
      </c>
      <c r="K20" s="249">
        <v>500</v>
      </c>
      <c r="L20" s="249">
        <v>1067</v>
      </c>
      <c r="M20" s="249">
        <v>144</v>
      </c>
      <c r="N20" s="249">
        <v>127</v>
      </c>
      <c r="O20" s="249">
        <v>199</v>
      </c>
      <c r="P20" s="249">
        <v>1420</v>
      </c>
      <c r="Q20" s="249">
        <v>372</v>
      </c>
      <c r="R20" s="249">
        <v>197</v>
      </c>
      <c r="S20" s="249">
        <v>1815</v>
      </c>
      <c r="T20" s="249">
        <v>48</v>
      </c>
      <c r="U20" s="249">
        <v>2826</v>
      </c>
      <c r="V20" s="249">
        <v>141</v>
      </c>
      <c r="X20" s="249"/>
      <c r="Y20" s="249"/>
    </row>
    <row r="21" spans="1:25" ht="6" customHeight="1" thickBot="1">
      <c r="A21" s="242"/>
      <c r="B21" s="242"/>
      <c r="C21" s="243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X21" s="249"/>
      <c r="Y21" s="249"/>
    </row>
    <row r="22" spans="1:25" ht="6" customHeight="1"/>
    <row r="23" spans="1:25">
      <c r="A23" s="137" t="s">
        <v>323</v>
      </c>
      <c r="H23" s="137" t="s">
        <v>352</v>
      </c>
    </row>
    <row r="26" spans="1:25">
      <c r="D26" s="249"/>
    </row>
    <row r="27" spans="1:25">
      <c r="D27" s="249"/>
    </row>
    <row r="28" spans="1:25">
      <c r="D28" s="249"/>
    </row>
    <row r="29" spans="1:25">
      <c r="D29" s="249"/>
    </row>
    <row r="30" spans="1:25">
      <c r="D30" s="249"/>
    </row>
    <row r="31" spans="1:25">
      <c r="D31" s="249"/>
    </row>
    <row r="32" spans="1:25">
      <c r="D32" s="249"/>
    </row>
    <row r="33" spans="4:4">
      <c r="D33" s="249"/>
    </row>
    <row r="34" spans="4:4">
      <c r="D34" s="249"/>
    </row>
    <row r="35" spans="4:4">
      <c r="D35" s="249"/>
    </row>
    <row r="36" spans="4:4">
      <c r="D36" s="249"/>
    </row>
  </sheetData>
  <mergeCells count="1">
    <mergeCell ref="A4:C4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64" orientation="landscape" r:id="rId1"/>
  <headerFooter alignWithMargins="0"/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zoomScaleNormal="100" zoomScaleSheetLayoutView="100" workbookViewId="0">
      <selection activeCell="A4" sqref="A4:C7"/>
    </sheetView>
  </sheetViews>
  <sheetFormatPr defaultRowHeight="11.25"/>
  <cols>
    <col min="1" max="1" width="5.1640625" style="137" customWidth="1"/>
    <col min="2" max="2" width="3.83203125" style="137" customWidth="1"/>
    <col min="3" max="3" width="6.6640625" style="137" customWidth="1"/>
    <col min="4" max="9" width="12.83203125" style="137" customWidth="1"/>
    <col min="10" max="10" width="14.83203125" style="137" customWidth="1"/>
    <col min="11" max="14" width="12.83203125" style="137" customWidth="1"/>
    <col min="15" max="16384" width="9.33203125" style="137"/>
  </cols>
  <sheetData>
    <row r="1" spans="1:13" ht="14.25">
      <c r="A1" s="41" t="s">
        <v>0</v>
      </c>
    </row>
    <row r="3" spans="1:13" ht="15" thickBot="1">
      <c r="A3" s="41" t="s">
        <v>353</v>
      </c>
    </row>
    <row r="4" spans="1:13" ht="14.25" customHeight="1">
      <c r="A4" s="341" t="s">
        <v>301</v>
      </c>
      <c r="B4" s="348"/>
      <c r="C4" s="349"/>
      <c r="D4" s="337" t="s">
        <v>354</v>
      </c>
      <c r="E4" s="341"/>
      <c r="F4" s="338"/>
      <c r="G4" s="355" t="s">
        <v>355</v>
      </c>
      <c r="H4" s="345"/>
      <c r="I4" s="345"/>
      <c r="J4" s="345"/>
      <c r="K4" s="345"/>
      <c r="L4" s="345"/>
    </row>
    <row r="5" spans="1:13" ht="14.25" customHeight="1">
      <c r="A5" s="350"/>
      <c r="B5" s="351"/>
      <c r="C5" s="352"/>
      <c r="D5" s="340" t="s">
        <v>356</v>
      </c>
      <c r="E5" s="356"/>
      <c r="F5" s="357"/>
      <c r="G5" s="340" t="s">
        <v>357</v>
      </c>
      <c r="H5" s="356"/>
      <c r="I5" s="356"/>
      <c r="J5" s="357"/>
      <c r="K5" s="340" t="s">
        <v>358</v>
      </c>
      <c r="L5" s="356"/>
    </row>
    <row r="6" spans="1:13" ht="11.25" customHeight="1">
      <c r="A6" s="351"/>
      <c r="B6" s="351"/>
      <c r="C6" s="352"/>
      <c r="D6" s="358" t="s">
        <v>359</v>
      </c>
      <c r="E6" s="359" t="s">
        <v>360</v>
      </c>
      <c r="F6" s="359" t="s">
        <v>361</v>
      </c>
      <c r="G6" s="361" t="s">
        <v>362</v>
      </c>
      <c r="H6" s="361" t="s">
        <v>363</v>
      </c>
      <c r="I6" s="362" t="s">
        <v>364</v>
      </c>
      <c r="J6" s="361" t="s">
        <v>365</v>
      </c>
      <c r="K6" s="362" t="s">
        <v>366</v>
      </c>
      <c r="L6" s="363" t="s">
        <v>365</v>
      </c>
    </row>
    <row r="7" spans="1:13" ht="24" customHeight="1">
      <c r="A7" s="353"/>
      <c r="B7" s="353"/>
      <c r="C7" s="354"/>
      <c r="D7" s="321"/>
      <c r="E7" s="360"/>
      <c r="F7" s="360"/>
      <c r="G7" s="321"/>
      <c r="H7" s="321"/>
      <c r="I7" s="321"/>
      <c r="J7" s="321"/>
      <c r="K7" s="321"/>
      <c r="L7" s="364"/>
    </row>
    <row r="8" spans="1:13" ht="6" customHeight="1">
      <c r="C8" s="229"/>
      <c r="D8" s="246"/>
      <c r="E8" s="246"/>
      <c r="F8" s="246"/>
    </row>
    <row r="9" spans="1:13" s="136" customFormat="1" ht="13.5" customHeight="1">
      <c r="A9" s="164" t="s">
        <v>163</v>
      </c>
      <c r="B9" s="165">
        <v>26</v>
      </c>
      <c r="C9" s="230" t="s">
        <v>21</v>
      </c>
      <c r="D9" s="261">
        <v>376146</v>
      </c>
      <c r="E9" s="261">
        <v>73249</v>
      </c>
      <c r="F9" s="261">
        <v>64659</v>
      </c>
      <c r="G9" s="262">
        <v>14915</v>
      </c>
      <c r="H9" s="262">
        <v>12350</v>
      </c>
      <c r="I9" s="262">
        <v>54900</v>
      </c>
      <c r="J9" s="262">
        <v>7173660</v>
      </c>
      <c r="K9" s="262">
        <v>833</v>
      </c>
      <c r="L9" s="262">
        <v>44735</v>
      </c>
      <c r="M9" s="137"/>
    </row>
    <row r="10" spans="1:13" ht="13.5" customHeight="1">
      <c r="A10" s="164"/>
      <c r="B10" s="165">
        <v>27</v>
      </c>
      <c r="C10" s="230"/>
      <c r="D10" s="261">
        <v>387291</v>
      </c>
      <c r="E10" s="261">
        <v>77711</v>
      </c>
      <c r="F10" s="261">
        <v>67679</v>
      </c>
      <c r="G10" s="262">
        <v>13985</v>
      </c>
      <c r="H10" s="262">
        <v>11699</v>
      </c>
      <c r="I10" s="262">
        <v>51875</v>
      </c>
      <c r="J10" s="262">
        <v>6819752</v>
      </c>
      <c r="K10" s="262">
        <v>864</v>
      </c>
      <c r="L10" s="262">
        <v>46221</v>
      </c>
    </row>
    <row r="11" spans="1:13" s="47" customFormat="1" ht="13.5" customHeight="1">
      <c r="A11" s="234"/>
      <c r="B11" s="197">
        <v>28</v>
      </c>
      <c r="C11" s="235"/>
      <c r="D11" s="263">
        <v>402311</v>
      </c>
      <c r="E11" s="263">
        <v>83280</v>
      </c>
      <c r="F11" s="263">
        <v>68737</v>
      </c>
      <c r="G11" s="263">
        <v>13782</v>
      </c>
      <c r="H11" s="263">
        <v>11267</v>
      </c>
      <c r="I11" s="263">
        <v>48722</v>
      </c>
      <c r="J11" s="263">
        <v>6347446</v>
      </c>
      <c r="K11" s="263">
        <v>826</v>
      </c>
      <c r="L11" s="263">
        <v>43520</v>
      </c>
    </row>
    <row r="12" spans="1:13" ht="18.75" customHeight="1">
      <c r="A12" s="232"/>
      <c r="B12" s="232"/>
      <c r="C12" s="240" t="s">
        <v>311</v>
      </c>
      <c r="D12" s="264">
        <v>387625</v>
      </c>
      <c r="E12" s="264">
        <v>12001</v>
      </c>
      <c r="F12" s="264">
        <v>11382</v>
      </c>
      <c r="G12" s="264">
        <v>1312</v>
      </c>
      <c r="H12" s="264">
        <v>792</v>
      </c>
      <c r="I12" s="264">
        <v>3493</v>
      </c>
      <c r="J12" s="264">
        <v>446976</v>
      </c>
      <c r="K12" s="264">
        <v>68</v>
      </c>
      <c r="L12" s="264">
        <v>3502</v>
      </c>
    </row>
    <row r="13" spans="1:13" ht="13.5" customHeight="1">
      <c r="A13" s="232"/>
      <c r="B13" s="232"/>
      <c r="C13" s="240" t="s">
        <v>312</v>
      </c>
      <c r="D13" s="264">
        <v>393077</v>
      </c>
      <c r="E13" s="264">
        <v>11124</v>
      </c>
      <c r="F13" s="264">
        <v>5335</v>
      </c>
      <c r="G13" s="264">
        <v>1728</v>
      </c>
      <c r="H13" s="264">
        <v>1387</v>
      </c>
      <c r="I13" s="264">
        <v>3883</v>
      </c>
      <c r="J13" s="264">
        <v>488605</v>
      </c>
      <c r="K13" s="264">
        <v>77</v>
      </c>
      <c r="L13" s="264">
        <v>5711</v>
      </c>
    </row>
    <row r="14" spans="1:13" ht="13.5" customHeight="1">
      <c r="A14" s="232"/>
      <c r="B14" s="232"/>
      <c r="C14" s="240" t="s">
        <v>313</v>
      </c>
      <c r="D14" s="264">
        <v>393250</v>
      </c>
      <c r="E14" s="264">
        <v>6508</v>
      </c>
      <c r="F14" s="264">
        <v>5274</v>
      </c>
      <c r="G14" s="264">
        <v>1292</v>
      </c>
      <c r="H14" s="264">
        <v>1004</v>
      </c>
      <c r="I14" s="264">
        <v>4198</v>
      </c>
      <c r="J14" s="264">
        <v>575878</v>
      </c>
      <c r="K14" s="264">
        <v>68</v>
      </c>
      <c r="L14" s="264">
        <v>3497</v>
      </c>
    </row>
    <row r="15" spans="1:13" ht="13.5" customHeight="1">
      <c r="A15" s="232"/>
      <c r="B15" s="232"/>
      <c r="C15" s="240" t="s">
        <v>314</v>
      </c>
      <c r="D15" s="264">
        <v>393529</v>
      </c>
      <c r="E15" s="264">
        <v>5216</v>
      </c>
      <c r="F15" s="264">
        <v>5128</v>
      </c>
      <c r="G15" s="264">
        <v>1141</v>
      </c>
      <c r="H15" s="264">
        <v>866</v>
      </c>
      <c r="I15" s="264">
        <v>4130</v>
      </c>
      <c r="J15" s="264">
        <v>511962</v>
      </c>
      <c r="K15" s="264">
        <v>65</v>
      </c>
      <c r="L15" s="264">
        <v>3350</v>
      </c>
    </row>
    <row r="16" spans="1:13" ht="13.5" customHeight="1">
      <c r="A16" s="232"/>
      <c r="B16" s="232"/>
      <c r="C16" s="240" t="s">
        <v>315</v>
      </c>
      <c r="D16" s="264">
        <v>393832</v>
      </c>
      <c r="E16" s="264">
        <v>5429</v>
      </c>
      <c r="F16" s="264">
        <v>5190</v>
      </c>
      <c r="G16" s="264">
        <v>1169</v>
      </c>
      <c r="H16" s="264">
        <v>1212</v>
      </c>
      <c r="I16" s="264">
        <v>4629</v>
      </c>
      <c r="J16" s="264">
        <v>638492</v>
      </c>
      <c r="K16" s="264">
        <v>77</v>
      </c>
      <c r="L16" s="264">
        <v>4245</v>
      </c>
    </row>
    <row r="17" spans="1:12" ht="13.5" customHeight="1">
      <c r="A17" s="232"/>
      <c r="B17" s="232"/>
      <c r="C17" s="240" t="s">
        <v>316</v>
      </c>
      <c r="D17" s="264">
        <v>393514</v>
      </c>
      <c r="E17" s="264">
        <v>5049</v>
      </c>
      <c r="F17" s="264">
        <v>5320</v>
      </c>
      <c r="G17" s="264">
        <v>999</v>
      </c>
      <c r="H17" s="264">
        <v>870</v>
      </c>
      <c r="I17" s="264">
        <v>4358</v>
      </c>
      <c r="J17" s="264">
        <v>571316</v>
      </c>
      <c r="K17" s="264">
        <v>71</v>
      </c>
      <c r="L17" s="264">
        <v>3562</v>
      </c>
    </row>
    <row r="18" spans="1:12" ht="18.75" customHeight="1">
      <c r="A18" s="232"/>
      <c r="B18" s="232"/>
      <c r="C18" s="240" t="s">
        <v>317</v>
      </c>
      <c r="D18" s="264">
        <v>394340</v>
      </c>
      <c r="E18" s="264">
        <v>6041</v>
      </c>
      <c r="F18" s="264">
        <v>6770</v>
      </c>
      <c r="G18" s="264">
        <v>1207</v>
      </c>
      <c r="H18" s="264">
        <v>872</v>
      </c>
      <c r="I18" s="264">
        <v>4289</v>
      </c>
      <c r="J18" s="264">
        <v>562193</v>
      </c>
      <c r="K18" s="264">
        <v>66</v>
      </c>
      <c r="L18" s="264">
        <v>3485</v>
      </c>
    </row>
    <row r="19" spans="1:12" ht="13.5" customHeight="1">
      <c r="A19" s="232"/>
      <c r="B19" s="232"/>
      <c r="C19" s="240" t="s">
        <v>318</v>
      </c>
      <c r="D19" s="264">
        <v>395152</v>
      </c>
      <c r="E19" s="264">
        <v>5229</v>
      </c>
      <c r="F19" s="264">
        <v>4671</v>
      </c>
      <c r="G19" s="264">
        <v>1001</v>
      </c>
      <c r="H19" s="264">
        <v>1019</v>
      </c>
      <c r="I19" s="264">
        <v>4199</v>
      </c>
      <c r="J19" s="264">
        <v>563489</v>
      </c>
      <c r="K19" s="264">
        <v>62</v>
      </c>
      <c r="L19" s="264">
        <v>2659</v>
      </c>
    </row>
    <row r="20" spans="1:12" ht="13.5" customHeight="1">
      <c r="A20" s="232"/>
      <c r="B20" s="232"/>
      <c r="C20" s="240" t="s">
        <v>319</v>
      </c>
      <c r="D20" s="264">
        <v>395927</v>
      </c>
      <c r="E20" s="264">
        <v>4579</v>
      </c>
      <c r="F20" s="264">
        <v>3691</v>
      </c>
      <c r="G20" s="264">
        <v>754</v>
      </c>
      <c r="H20" s="264">
        <v>840</v>
      </c>
      <c r="I20" s="264">
        <v>4140</v>
      </c>
      <c r="J20" s="264">
        <v>518071</v>
      </c>
      <c r="K20" s="264">
        <v>60</v>
      </c>
      <c r="L20" s="264">
        <v>1902</v>
      </c>
    </row>
    <row r="21" spans="1:12" ht="13.5" customHeight="1">
      <c r="A21" s="232"/>
      <c r="B21" s="232">
        <v>29</v>
      </c>
      <c r="C21" s="240" t="s">
        <v>320</v>
      </c>
      <c r="D21" s="264">
        <v>396981</v>
      </c>
      <c r="E21" s="264">
        <v>6444</v>
      </c>
      <c r="F21" s="264">
        <v>5337</v>
      </c>
      <c r="G21" s="264">
        <v>1069</v>
      </c>
      <c r="H21" s="264">
        <v>648</v>
      </c>
      <c r="I21" s="264">
        <v>3832</v>
      </c>
      <c r="J21" s="264">
        <v>508525</v>
      </c>
      <c r="K21" s="264">
        <v>81</v>
      </c>
      <c r="L21" s="264">
        <v>6571</v>
      </c>
    </row>
    <row r="22" spans="1:12" ht="13.5" customHeight="1">
      <c r="A22" s="232"/>
      <c r="B22" s="232"/>
      <c r="C22" s="240" t="s">
        <v>350</v>
      </c>
      <c r="D22" s="264">
        <v>398852</v>
      </c>
      <c r="E22" s="264">
        <v>6695</v>
      </c>
      <c r="F22" s="264">
        <v>4661</v>
      </c>
      <c r="G22" s="264">
        <v>1019</v>
      </c>
      <c r="H22" s="264">
        <v>925</v>
      </c>
      <c r="I22" s="264">
        <v>3827</v>
      </c>
      <c r="J22" s="264">
        <v>462672</v>
      </c>
      <c r="K22" s="264">
        <v>70</v>
      </c>
      <c r="L22" s="264">
        <v>2390</v>
      </c>
    </row>
    <row r="23" spans="1:12" ht="13.5" customHeight="1">
      <c r="A23" s="232"/>
      <c r="B23" s="232"/>
      <c r="C23" s="240" t="s">
        <v>351</v>
      </c>
      <c r="D23" s="264">
        <v>402311</v>
      </c>
      <c r="E23" s="264">
        <v>8965</v>
      </c>
      <c r="F23" s="264">
        <v>5978</v>
      </c>
      <c r="G23" s="264">
        <v>1091</v>
      </c>
      <c r="H23" s="264">
        <v>832</v>
      </c>
      <c r="I23" s="264">
        <v>3744</v>
      </c>
      <c r="J23" s="264">
        <v>499259</v>
      </c>
      <c r="K23" s="264">
        <v>61</v>
      </c>
      <c r="L23" s="264">
        <v>2642</v>
      </c>
    </row>
    <row r="24" spans="1:12" ht="6" customHeight="1" thickBot="1">
      <c r="A24" s="242"/>
      <c r="B24" s="242"/>
      <c r="C24" s="243"/>
      <c r="D24" s="265"/>
      <c r="E24" s="265"/>
      <c r="F24" s="265"/>
      <c r="G24" s="244"/>
      <c r="H24" s="244"/>
      <c r="I24" s="244"/>
      <c r="J24" s="244"/>
      <c r="K24" s="244"/>
      <c r="L24" s="244"/>
    </row>
    <row r="25" spans="1:12" ht="6" customHeight="1"/>
    <row r="26" spans="1:12">
      <c r="A26" s="137" t="s">
        <v>367</v>
      </c>
    </row>
    <row r="27" spans="1:12">
      <c r="K27" s="63"/>
    </row>
    <row r="29" spans="1:12">
      <c r="D29" s="266"/>
    </row>
    <row r="30" spans="1:12">
      <c r="D30" s="266"/>
    </row>
    <row r="31" spans="1:12">
      <c r="D31" s="266"/>
    </row>
    <row r="32" spans="1:12">
      <c r="D32" s="266"/>
    </row>
  </sheetData>
  <mergeCells count="15">
    <mergeCell ref="A4:C7"/>
    <mergeCell ref="D4:F4"/>
    <mergeCell ref="G4:L4"/>
    <mergeCell ref="D5:F5"/>
    <mergeCell ref="G5:J5"/>
    <mergeCell ref="K5:L5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zoomScaleNormal="100" zoomScaleSheetLayoutView="80" workbookViewId="0">
      <selection activeCell="A2" sqref="A2"/>
    </sheetView>
  </sheetViews>
  <sheetFormatPr defaultRowHeight="11.25"/>
  <cols>
    <col min="1" max="1" width="5.6640625" style="63" customWidth="1"/>
    <col min="2" max="2" width="3.83203125" style="63" customWidth="1"/>
    <col min="3" max="3" width="7.1640625" style="63" customWidth="1"/>
    <col min="4" max="9" width="12.83203125" style="63" customWidth="1"/>
    <col min="10" max="10" width="13.6640625" style="63" customWidth="1"/>
    <col min="11" max="11" width="12.83203125" style="63" customWidth="1"/>
    <col min="12" max="12" width="14.1640625" style="63" customWidth="1"/>
    <col min="13" max="18" width="12.83203125" style="63" customWidth="1"/>
    <col min="19" max="16384" width="9.33203125" style="63"/>
  </cols>
  <sheetData>
    <row r="1" spans="1:18" ht="16.5" customHeight="1">
      <c r="A1" s="64" t="s">
        <v>0</v>
      </c>
      <c r="I1"/>
      <c r="J1"/>
      <c r="K1"/>
      <c r="L1"/>
      <c r="M1"/>
      <c r="N1"/>
      <c r="O1"/>
      <c r="P1"/>
    </row>
    <row r="2" spans="1:18">
      <c r="I2"/>
      <c r="J2"/>
      <c r="K2"/>
      <c r="L2"/>
      <c r="M2"/>
      <c r="N2"/>
      <c r="O2"/>
      <c r="P2"/>
    </row>
    <row r="3" spans="1:18" ht="15.75" customHeight="1">
      <c r="A3" s="64" t="s">
        <v>266</v>
      </c>
      <c r="I3"/>
      <c r="J3"/>
      <c r="K3"/>
      <c r="L3"/>
      <c r="M3"/>
      <c r="N3"/>
      <c r="O3"/>
      <c r="P3"/>
    </row>
    <row r="4" spans="1:18" ht="12" thickBot="1">
      <c r="R4" s="211" t="s">
        <v>45</v>
      </c>
    </row>
    <row r="5" spans="1:18" ht="14.25" customHeight="1">
      <c r="A5" s="372" t="s">
        <v>26</v>
      </c>
      <c r="B5" s="373"/>
      <c r="C5" s="374"/>
      <c r="D5" s="379" t="s">
        <v>267</v>
      </c>
      <c r="E5" s="379"/>
      <c r="F5" s="379"/>
      <c r="G5" s="379"/>
      <c r="H5" s="379"/>
      <c r="I5" s="380"/>
      <c r="J5" s="380" t="s">
        <v>268</v>
      </c>
      <c r="K5" s="381"/>
      <c r="L5" s="381"/>
      <c r="M5" s="381"/>
      <c r="N5" s="381"/>
      <c r="O5" s="381"/>
      <c r="P5" s="381"/>
      <c r="Q5" s="381"/>
      <c r="R5" s="381"/>
    </row>
    <row r="6" spans="1:18" ht="14.25" customHeight="1">
      <c r="A6" s="375"/>
      <c r="B6" s="375"/>
      <c r="C6" s="376"/>
      <c r="D6" s="370" t="s">
        <v>269</v>
      </c>
      <c r="E6" s="382"/>
      <c r="F6" s="382" t="s">
        <v>270</v>
      </c>
      <c r="G6" s="382"/>
      <c r="H6" s="382" t="s">
        <v>271</v>
      </c>
      <c r="I6" s="369"/>
      <c r="J6" s="369" t="s">
        <v>272</v>
      </c>
      <c r="K6" s="383"/>
      <c r="L6" s="383"/>
      <c r="M6" s="370"/>
      <c r="N6" s="369" t="s">
        <v>273</v>
      </c>
      <c r="O6" s="383"/>
      <c r="P6" s="383"/>
      <c r="Q6" s="383"/>
      <c r="R6" s="383"/>
    </row>
    <row r="7" spans="1:18" ht="14.25" customHeight="1">
      <c r="A7" s="375"/>
      <c r="B7" s="375"/>
      <c r="C7" s="376"/>
      <c r="D7" s="367" t="s">
        <v>274</v>
      </c>
      <c r="E7" s="367" t="s">
        <v>275</v>
      </c>
      <c r="F7" s="367" t="s">
        <v>274</v>
      </c>
      <c r="G7" s="367" t="s">
        <v>275</v>
      </c>
      <c r="H7" s="367" t="s">
        <v>274</v>
      </c>
      <c r="I7" s="365" t="s">
        <v>275</v>
      </c>
      <c r="J7" s="367" t="s">
        <v>276</v>
      </c>
      <c r="K7" s="367" t="s">
        <v>277</v>
      </c>
      <c r="L7" s="369" t="s">
        <v>278</v>
      </c>
      <c r="M7" s="370"/>
      <c r="N7" s="367" t="s">
        <v>276</v>
      </c>
      <c r="O7" s="371" t="s">
        <v>279</v>
      </c>
      <c r="P7" s="367" t="s">
        <v>280</v>
      </c>
      <c r="Q7" s="365" t="s">
        <v>281</v>
      </c>
      <c r="R7" s="384" t="s">
        <v>282</v>
      </c>
    </row>
    <row r="8" spans="1:18" ht="14.25" customHeight="1">
      <c r="A8" s="377"/>
      <c r="B8" s="377"/>
      <c r="C8" s="378"/>
      <c r="D8" s="368"/>
      <c r="E8" s="368"/>
      <c r="F8" s="368"/>
      <c r="G8" s="368"/>
      <c r="H8" s="368"/>
      <c r="I8" s="366"/>
      <c r="J8" s="368"/>
      <c r="K8" s="368"/>
      <c r="L8" s="66" t="s">
        <v>283</v>
      </c>
      <c r="M8" s="66" t="s">
        <v>284</v>
      </c>
      <c r="N8" s="368"/>
      <c r="O8" s="368"/>
      <c r="P8" s="368"/>
      <c r="Q8" s="366"/>
      <c r="R8" s="369"/>
    </row>
    <row r="9" spans="1:18" ht="6" customHeight="1">
      <c r="C9" s="68"/>
    </row>
    <row r="10" spans="1:18" s="72" customFormat="1" ht="13.5" customHeight="1">
      <c r="A10" s="164" t="s">
        <v>163</v>
      </c>
      <c r="B10" s="165">
        <v>24</v>
      </c>
      <c r="C10" s="195" t="s">
        <v>200</v>
      </c>
      <c r="D10" s="213">
        <v>155984</v>
      </c>
      <c r="E10" s="213">
        <v>263215</v>
      </c>
      <c r="F10" s="213">
        <v>28646</v>
      </c>
      <c r="G10" s="213">
        <v>47627</v>
      </c>
      <c r="H10" s="213">
        <v>29471</v>
      </c>
      <c r="I10" s="213">
        <v>51206</v>
      </c>
      <c r="J10" s="213">
        <v>74114356</v>
      </c>
      <c r="K10" s="213">
        <v>1206055</v>
      </c>
      <c r="L10" s="213">
        <v>66821949</v>
      </c>
      <c r="M10" s="213">
        <v>6086352</v>
      </c>
      <c r="N10" s="213">
        <v>6652615</v>
      </c>
      <c r="O10" s="213">
        <v>522510</v>
      </c>
      <c r="P10" s="213">
        <v>63350</v>
      </c>
      <c r="Q10" s="213">
        <v>6063950</v>
      </c>
      <c r="R10" s="213">
        <v>2805</v>
      </c>
    </row>
    <row r="11" spans="1:18" s="72" customFormat="1" ht="13.5" customHeight="1">
      <c r="A11" s="164"/>
      <c r="B11" s="165">
        <v>25</v>
      </c>
      <c r="C11" s="195"/>
      <c r="D11" s="213">
        <v>155040</v>
      </c>
      <c r="E11" s="213">
        <v>259021</v>
      </c>
      <c r="F11" s="213">
        <v>28431</v>
      </c>
      <c r="G11" s="213">
        <v>46479</v>
      </c>
      <c r="H11" s="213">
        <v>29362</v>
      </c>
      <c r="I11" s="213">
        <v>51103</v>
      </c>
      <c r="J11" s="213">
        <v>75359763</v>
      </c>
      <c r="K11" s="213">
        <v>1139085</v>
      </c>
      <c r="L11" s="213">
        <v>68170482</v>
      </c>
      <c r="M11" s="213">
        <v>6050196</v>
      </c>
      <c r="N11" s="213">
        <v>6868329</v>
      </c>
      <c r="O11" s="213">
        <v>513060</v>
      </c>
      <c r="P11" s="213">
        <v>71850</v>
      </c>
      <c r="Q11" s="213">
        <v>6278619</v>
      </c>
      <c r="R11" s="213">
        <v>4800</v>
      </c>
    </row>
    <row r="12" spans="1:18" s="72" customFormat="1" ht="13.5" customHeight="1">
      <c r="A12" s="164"/>
      <c r="B12" s="165">
        <v>26</v>
      </c>
      <c r="C12" s="166"/>
      <c r="D12" s="213">
        <v>153133.33333333334</v>
      </c>
      <c r="E12" s="213">
        <v>252237.41666666666</v>
      </c>
      <c r="F12" s="213">
        <v>28269</v>
      </c>
      <c r="G12" s="213">
        <v>44909</v>
      </c>
      <c r="H12" s="213">
        <v>30568</v>
      </c>
      <c r="I12" s="213">
        <v>52433</v>
      </c>
      <c r="J12" s="213">
        <v>76170106</v>
      </c>
      <c r="K12" s="213">
        <v>1094952</v>
      </c>
      <c r="L12" s="213">
        <v>68978042</v>
      </c>
      <c r="M12" s="213">
        <v>6097112</v>
      </c>
      <c r="N12" s="213">
        <v>7026278</v>
      </c>
      <c r="O12" s="213">
        <v>442960</v>
      </c>
      <c r="P12" s="213">
        <v>68050</v>
      </c>
      <c r="Q12" s="213">
        <v>6509384</v>
      </c>
      <c r="R12" s="213">
        <v>5884</v>
      </c>
    </row>
    <row r="13" spans="1:18" s="72" customFormat="1" ht="13.5" customHeight="1">
      <c r="A13" s="164"/>
      <c r="B13" s="165">
        <v>27</v>
      </c>
      <c r="C13" s="166"/>
      <c r="D13" s="213">
        <v>150479</v>
      </c>
      <c r="E13" s="213">
        <v>243844</v>
      </c>
      <c r="F13" s="213">
        <v>27002</v>
      </c>
      <c r="G13" s="213">
        <v>44978</v>
      </c>
      <c r="H13" s="213">
        <v>30138</v>
      </c>
      <c r="I13" s="213">
        <v>54694</v>
      </c>
      <c r="J13" s="213">
        <v>78048069</v>
      </c>
      <c r="K13" s="213">
        <v>1011476</v>
      </c>
      <c r="L13" s="213">
        <v>71079734</v>
      </c>
      <c r="M13" s="213">
        <v>5956859</v>
      </c>
      <c r="N13" s="213">
        <v>7593255</v>
      </c>
      <c r="O13" s="213">
        <v>420800</v>
      </c>
      <c r="P13" s="213">
        <v>68250</v>
      </c>
      <c r="Q13" s="213">
        <v>7097936</v>
      </c>
      <c r="R13" s="213">
        <v>6269</v>
      </c>
    </row>
    <row r="14" spans="1:18" s="161" customFormat="1" ht="13.5" customHeight="1">
      <c r="A14" s="196"/>
      <c r="B14" s="197">
        <v>28</v>
      </c>
      <c r="C14" s="215"/>
      <c r="D14" s="216">
        <v>145110</v>
      </c>
      <c r="E14" s="216">
        <v>230305</v>
      </c>
      <c r="F14" s="221">
        <f>SUM(F15:F26)</f>
        <v>27369</v>
      </c>
      <c r="G14" s="221">
        <f t="shared" ref="G14:I14" si="0">SUM(G15:G26)</f>
        <v>43168</v>
      </c>
      <c r="H14" s="221">
        <f t="shared" si="0"/>
        <v>34475</v>
      </c>
      <c r="I14" s="221">
        <f t="shared" si="0"/>
        <v>59686</v>
      </c>
      <c r="J14" s="216">
        <f>SUM(J15:J26)</f>
        <v>74812068</v>
      </c>
      <c r="K14" s="216">
        <f t="shared" ref="K14:R14" si="1">SUM(K15:K26)</f>
        <v>880918</v>
      </c>
      <c r="L14" s="216">
        <f t="shared" si="1"/>
        <v>68270319</v>
      </c>
      <c r="M14" s="216">
        <f t="shared" si="1"/>
        <v>5660831</v>
      </c>
      <c r="N14" s="216">
        <f t="shared" si="1"/>
        <v>7697195</v>
      </c>
      <c r="O14" s="216">
        <f t="shared" si="1"/>
        <v>367621</v>
      </c>
      <c r="P14" s="216">
        <f t="shared" si="1"/>
        <v>62400</v>
      </c>
      <c r="Q14" s="216">
        <f t="shared" si="1"/>
        <v>7260592</v>
      </c>
      <c r="R14" s="216">
        <f t="shared" si="1"/>
        <v>6582</v>
      </c>
    </row>
    <row r="15" spans="1:18" s="72" customFormat="1" ht="18.75" customHeight="1">
      <c r="C15" s="222" t="s">
        <v>285</v>
      </c>
      <c r="D15" s="213">
        <v>149459</v>
      </c>
      <c r="E15" s="213">
        <v>239878</v>
      </c>
      <c r="F15" s="213">
        <v>4468</v>
      </c>
      <c r="G15" s="213">
        <v>7446</v>
      </c>
      <c r="H15" s="213">
        <v>2841</v>
      </c>
      <c r="I15" s="213">
        <v>4941</v>
      </c>
      <c r="J15" s="213">
        <v>6995828</v>
      </c>
      <c r="K15" s="213">
        <v>72129</v>
      </c>
      <c r="L15" s="213">
        <v>6413268</v>
      </c>
      <c r="M15" s="213">
        <v>510431</v>
      </c>
      <c r="N15" s="213">
        <v>664130</v>
      </c>
      <c r="O15" s="213">
        <v>31528</v>
      </c>
      <c r="P15" s="213">
        <v>2700</v>
      </c>
      <c r="Q15" s="213">
        <v>629821</v>
      </c>
      <c r="R15" s="213">
        <v>81</v>
      </c>
    </row>
    <row r="16" spans="1:18" s="72" customFormat="1" ht="13.5" customHeight="1">
      <c r="C16" s="222" t="s">
        <v>286</v>
      </c>
      <c r="D16" s="213">
        <v>148892</v>
      </c>
      <c r="E16" s="213">
        <v>238462</v>
      </c>
      <c r="F16" s="213">
        <v>2099</v>
      </c>
      <c r="G16" s="213">
        <v>3264</v>
      </c>
      <c r="H16" s="213">
        <v>2666</v>
      </c>
      <c r="I16" s="213">
        <v>4680</v>
      </c>
      <c r="J16" s="213">
        <v>6404507</v>
      </c>
      <c r="K16" s="213">
        <v>75481</v>
      </c>
      <c r="L16" s="213">
        <v>5819196</v>
      </c>
      <c r="M16" s="213">
        <v>509830</v>
      </c>
      <c r="N16" s="213">
        <v>714869</v>
      </c>
      <c r="O16" s="213">
        <v>35165</v>
      </c>
      <c r="P16" s="213">
        <v>5500</v>
      </c>
      <c r="Q16" s="213">
        <v>670929</v>
      </c>
      <c r="R16" s="213">
        <v>3275</v>
      </c>
    </row>
    <row r="17" spans="1:18" s="72" customFormat="1" ht="13.5" customHeight="1">
      <c r="C17" s="222" t="s">
        <v>287</v>
      </c>
      <c r="D17" s="213">
        <v>148124</v>
      </c>
      <c r="E17" s="213">
        <v>236668</v>
      </c>
      <c r="F17" s="213">
        <v>2293</v>
      </c>
      <c r="G17" s="213">
        <v>3488</v>
      </c>
      <c r="H17" s="213">
        <v>3061</v>
      </c>
      <c r="I17" s="213">
        <v>5282</v>
      </c>
      <c r="J17" s="213">
        <v>6175023</v>
      </c>
      <c r="K17" s="213">
        <v>78381</v>
      </c>
      <c r="L17" s="213">
        <v>5611233</v>
      </c>
      <c r="M17" s="213">
        <v>485409</v>
      </c>
      <c r="N17" s="213">
        <v>637889</v>
      </c>
      <c r="O17" s="213">
        <v>32291</v>
      </c>
      <c r="P17" s="213">
        <v>5900</v>
      </c>
      <c r="Q17" s="213">
        <v>598046</v>
      </c>
      <c r="R17" s="213">
        <v>1652</v>
      </c>
    </row>
    <row r="18" spans="1:18" s="72" customFormat="1" ht="13.5" customHeight="1">
      <c r="C18" s="222" t="s">
        <v>288</v>
      </c>
      <c r="D18" s="213">
        <v>147079</v>
      </c>
      <c r="E18" s="213">
        <v>234571</v>
      </c>
      <c r="F18" s="213">
        <v>2062</v>
      </c>
      <c r="G18" s="213">
        <v>3183</v>
      </c>
      <c r="H18" s="213">
        <v>3107</v>
      </c>
      <c r="I18" s="213">
        <v>5280</v>
      </c>
      <c r="J18" s="213">
        <v>6430410</v>
      </c>
      <c r="K18" s="213">
        <v>71911</v>
      </c>
      <c r="L18" s="213">
        <v>5852813</v>
      </c>
      <c r="M18" s="213">
        <v>505686</v>
      </c>
      <c r="N18" s="213">
        <v>628014</v>
      </c>
      <c r="O18" s="213">
        <v>27154</v>
      </c>
      <c r="P18" s="213">
        <v>5300</v>
      </c>
      <c r="Q18" s="213">
        <v>595409</v>
      </c>
      <c r="R18" s="213">
        <v>151</v>
      </c>
    </row>
    <row r="19" spans="1:18" s="72" customFormat="1" ht="13.5" customHeight="1">
      <c r="C19" s="222" t="s">
        <v>289</v>
      </c>
      <c r="D19" s="213">
        <v>146324</v>
      </c>
      <c r="E19" s="213">
        <v>233004</v>
      </c>
      <c r="F19" s="213">
        <v>2086</v>
      </c>
      <c r="G19" s="213">
        <v>3228</v>
      </c>
      <c r="H19" s="213">
        <v>2841</v>
      </c>
      <c r="I19" s="213">
        <v>4795</v>
      </c>
      <c r="J19" s="213">
        <v>6272390</v>
      </c>
      <c r="K19" s="213">
        <v>75250</v>
      </c>
      <c r="L19" s="213">
        <v>5709011</v>
      </c>
      <c r="M19" s="213">
        <v>488129</v>
      </c>
      <c r="N19" s="213">
        <v>658064</v>
      </c>
      <c r="O19" s="213">
        <v>30979</v>
      </c>
      <c r="P19" s="213">
        <v>5350</v>
      </c>
      <c r="Q19" s="213">
        <v>621298</v>
      </c>
      <c r="R19" s="213">
        <v>437</v>
      </c>
    </row>
    <row r="20" spans="1:18" s="72" customFormat="1" ht="13.5" customHeight="1">
      <c r="C20" s="222" t="s">
        <v>290</v>
      </c>
      <c r="D20" s="213">
        <v>145977</v>
      </c>
      <c r="E20" s="213">
        <v>232046</v>
      </c>
      <c r="F20" s="213">
        <v>2163</v>
      </c>
      <c r="G20" s="213">
        <v>3242</v>
      </c>
      <c r="H20" s="213">
        <v>2510</v>
      </c>
      <c r="I20" s="213">
        <v>4200</v>
      </c>
      <c r="J20" s="213">
        <v>6100861</v>
      </c>
      <c r="K20" s="213">
        <v>75438</v>
      </c>
      <c r="L20" s="213">
        <v>5582664</v>
      </c>
      <c r="M20" s="213">
        <v>442759</v>
      </c>
      <c r="N20" s="213">
        <v>630863</v>
      </c>
      <c r="O20" s="213">
        <v>29812</v>
      </c>
      <c r="P20" s="213">
        <v>5050</v>
      </c>
      <c r="Q20" s="213">
        <v>595931</v>
      </c>
      <c r="R20" s="213">
        <v>70</v>
      </c>
    </row>
    <row r="21" spans="1:18" s="72" customFormat="1" ht="13.5" customHeight="1">
      <c r="C21" s="222" t="s">
        <v>291</v>
      </c>
      <c r="D21" s="213">
        <v>144802</v>
      </c>
      <c r="E21" s="213">
        <v>229458</v>
      </c>
      <c r="F21" s="213">
        <v>2424</v>
      </c>
      <c r="G21" s="213">
        <v>3671</v>
      </c>
      <c r="H21" s="213">
        <v>3599</v>
      </c>
      <c r="I21" s="213">
        <v>6259</v>
      </c>
      <c r="J21" s="213">
        <v>6049800</v>
      </c>
      <c r="K21" s="213">
        <v>81865</v>
      </c>
      <c r="L21" s="213">
        <v>5496638</v>
      </c>
      <c r="M21" s="213">
        <v>471297</v>
      </c>
      <c r="N21" s="213">
        <v>629664</v>
      </c>
      <c r="O21" s="213">
        <v>31673</v>
      </c>
      <c r="P21" s="213">
        <v>4550</v>
      </c>
      <c r="Q21" s="213">
        <v>592712</v>
      </c>
      <c r="R21" s="213">
        <v>729</v>
      </c>
    </row>
    <row r="22" spans="1:18" s="72" customFormat="1" ht="13.5" customHeight="1">
      <c r="C22" s="222" t="s">
        <v>292</v>
      </c>
      <c r="D22" s="213">
        <v>143628</v>
      </c>
      <c r="E22" s="213">
        <v>227052</v>
      </c>
      <c r="F22" s="213">
        <v>1978</v>
      </c>
      <c r="G22" s="213">
        <v>2945</v>
      </c>
      <c r="H22" s="213">
        <v>3152</v>
      </c>
      <c r="I22" s="213">
        <v>5351</v>
      </c>
      <c r="J22" s="213">
        <v>6204499</v>
      </c>
      <c r="K22" s="213">
        <v>71940</v>
      </c>
      <c r="L22" s="213">
        <v>5661775</v>
      </c>
      <c r="M22" s="213">
        <v>470784</v>
      </c>
      <c r="N22" s="213">
        <v>612759</v>
      </c>
      <c r="O22" s="213">
        <v>34702</v>
      </c>
      <c r="P22" s="213">
        <v>5150</v>
      </c>
      <c r="Q22" s="213">
        <v>572875</v>
      </c>
      <c r="R22" s="213">
        <v>32</v>
      </c>
    </row>
    <row r="23" spans="1:18" s="72" customFormat="1" ht="13.5" customHeight="1">
      <c r="C23" s="222" t="s">
        <v>293</v>
      </c>
      <c r="D23" s="213">
        <v>142874</v>
      </c>
      <c r="E23" s="213">
        <v>225443</v>
      </c>
      <c r="F23" s="213">
        <v>1863</v>
      </c>
      <c r="G23" s="213">
        <v>2791</v>
      </c>
      <c r="H23" s="213">
        <v>2617</v>
      </c>
      <c r="I23" s="213">
        <v>4400</v>
      </c>
      <c r="J23" s="213">
        <v>6168715</v>
      </c>
      <c r="K23" s="213">
        <v>69969</v>
      </c>
      <c r="L23" s="213">
        <v>5629543</v>
      </c>
      <c r="M23" s="213">
        <v>469203</v>
      </c>
      <c r="N23" s="213">
        <v>614832</v>
      </c>
      <c r="O23" s="213">
        <v>30952</v>
      </c>
      <c r="P23" s="213">
        <v>3900</v>
      </c>
      <c r="Q23" s="213">
        <v>579841</v>
      </c>
      <c r="R23" s="213">
        <v>139</v>
      </c>
    </row>
    <row r="24" spans="1:18" s="72" customFormat="1" ht="13.5" customHeight="1">
      <c r="B24" s="72">
        <v>29</v>
      </c>
      <c r="C24" s="223" t="s">
        <v>294</v>
      </c>
      <c r="D24" s="213">
        <v>142132</v>
      </c>
      <c r="E24" s="213">
        <v>223947</v>
      </c>
      <c r="F24" s="213">
        <v>1817</v>
      </c>
      <c r="G24" s="213">
        <v>3111</v>
      </c>
      <c r="H24" s="213">
        <v>2558</v>
      </c>
      <c r="I24" s="213">
        <v>4607</v>
      </c>
      <c r="J24" s="213">
        <v>6139184</v>
      </c>
      <c r="K24" s="213">
        <v>70745</v>
      </c>
      <c r="L24" s="213">
        <v>5610665</v>
      </c>
      <c r="M24" s="213">
        <v>457774</v>
      </c>
      <c r="N24" s="213">
        <v>598360</v>
      </c>
      <c r="O24" s="213">
        <v>23705</v>
      </c>
      <c r="P24" s="213">
        <v>5500</v>
      </c>
      <c r="Q24" s="213">
        <v>569139</v>
      </c>
      <c r="R24" s="213">
        <v>16</v>
      </c>
    </row>
    <row r="25" spans="1:18" s="72" customFormat="1" ht="13.5" customHeight="1">
      <c r="C25" s="222" t="s">
        <v>295</v>
      </c>
      <c r="D25" s="213">
        <v>141301</v>
      </c>
      <c r="E25" s="213">
        <v>222278</v>
      </c>
      <c r="F25" s="213">
        <v>1681</v>
      </c>
      <c r="G25" s="213">
        <v>2772</v>
      </c>
      <c r="H25" s="213">
        <v>2512</v>
      </c>
      <c r="I25" s="213">
        <v>4439</v>
      </c>
      <c r="J25" s="213">
        <v>5964744</v>
      </c>
      <c r="K25" s="213">
        <v>71278</v>
      </c>
      <c r="L25" s="213">
        <v>5479609</v>
      </c>
      <c r="M25" s="213">
        <v>413857</v>
      </c>
      <c r="N25" s="213">
        <v>598443</v>
      </c>
      <c r="O25" s="213">
        <v>37726</v>
      </c>
      <c r="P25" s="213">
        <v>6700</v>
      </c>
      <c r="Q25" s="213">
        <v>554017</v>
      </c>
      <c r="R25" s="213">
        <v>0</v>
      </c>
    </row>
    <row r="26" spans="1:18" s="72" customFormat="1" ht="13.5" customHeight="1">
      <c r="A26" s="224"/>
      <c r="B26" s="224"/>
      <c r="C26" s="222" t="s">
        <v>296</v>
      </c>
      <c r="D26" s="213">
        <v>140722</v>
      </c>
      <c r="E26" s="213">
        <v>220847</v>
      </c>
      <c r="F26" s="213">
        <v>2435</v>
      </c>
      <c r="G26" s="213">
        <v>4027</v>
      </c>
      <c r="H26" s="213">
        <v>3011</v>
      </c>
      <c r="I26" s="213">
        <v>5452</v>
      </c>
      <c r="J26" s="213">
        <v>5906107</v>
      </c>
      <c r="K26" s="213">
        <v>66531</v>
      </c>
      <c r="L26" s="213">
        <v>5403904</v>
      </c>
      <c r="M26" s="213">
        <v>435672</v>
      </c>
      <c r="N26" s="213">
        <v>709308</v>
      </c>
      <c r="O26" s="213">
        <v>21934</v>
      </c>
      <c r="P26" s="213">
        <v>6800</v>
      </c>
      <c r="Q26" s="213">
        <v>680574</v>
      </c>
      <c r="R26" s="213">
        <v>0</v>
      </c>
    </row>
    <row r="27" spans="1:18" ht="6" customHeight="1" thickBot="1">
      <c r="A27" s="206"/>
      <c r="B27" s="206"/>
      <c r="C27" s="217"/>
      <c r="D27" s="219"/>
      <c r="E27" s="218"/>
      <c r="F27" s="218"/>
      <c r="G27" s="219"/>
      <c r="H27" s="218"/>
      <c r="I27" s="218"/>
      <c r="J27" s="219"/>
      <c r="K27" s="219"/>
      <c r="L27" s="219"/>
      <c r="M27" s="219"/>
      <c r="N27" s="219"/>
      <c r="O27" s="219"/>
      <c r="P27" s="219"/>
      <c r="Q27" s="219"/>
      <c r="R27" s="219"/>
    </row>
    <row r="28" spans="1:18" ht="6" customHeight="1"/>
    <row r="29" spans="1:18">
      <c r="A29" s="63" t="s">
        <v>297</v>
      </c>
      <c r="J29" s="220"/>
      <c r="N29" s="220"/>
    </row>
    <row r="30" spans="1:18">
      <c r="J30" s="220"/>
      <c r="N30" s="220"/>
    </row>
  </sheetData>
  <mergeCells count="22">
    <mergeCell ref="A5:C8"/>
    <mergeCell ref="D5:I5"/>
    <mergeCell ref="J5:R5"/>
    <mergeCell ref="D6:E6"/>
    <mergeCell ref="F6:G6"/>
    <mergeCell ref="H6:I6"/>
    <mergeCell ref="J6:M6"/>
    <mergeCell ref="N6:R6"/>
    <mergeCell ref="D7:D8"/>
    <mergeCell ref="E7:E8"/>
    <mergeCell ref="R7:R8"/>
    <mergeCell ref="F7:F8"/>
    <mergeCell ref="G7:G8"/>
    <mergeCell ref="H7:H8"/>
    <mergeCell ref="I7:I8"/>
    <mergeCell ref="J7:J8"/>
    <mergeCell ref="Q7:Q8"/>
    <mergeCell ref="K7:K8"/>
    <mergeCell ref="L7:M7"/>
    <mergeCell ref="N7:N8"/>
    <mergeCell ref="O7:O8"/>
    <mergeCell ref="P7:P8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7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zoomScaleNormal="100" zoomScaleSheetLayoutView="80" workbookViewId="0">
      <selection activeCell="A4" sqref="A4"/>
    </sheetView>
  </sheetViews>
  <sheetFormatPr defaultRowHeight="11.25"/>
  <cols>
    <col min="1" max="1" width="5.6640625" style="63" customWidth="1"/>
    <col min="2" max="2" width="3.83203125" style="63" customWidth="1"/>
    <col min="3" max="3" width="7.1640625" style="63" customWidth="1"/>
    <col min="4" max="10" width="11.83203125" style="63" customWidth="1"/>
    <col min="11" max="13" width="13.83203125" style="63" customWidth="1"/>
    <col min="14" max="14" width="14.1640625" style="63" customWidth="1"/>
    <col min="15" max="16" width="13.83203125" style="63" customWidth="1"/>
    <col min="17" max="17" width="16.83203125" style="63" bestFit="1" customWidth="1"/>
    <col min="18" max="16384" width="9.33203125" style="63"/>
  </cols>
  <sheetData>
    <row r="1" spans="1:17" ht="16.5" customHeight="1">
      <c r="A1" s="64" t="s">
        <v>0</v>
      </c>
    </row>
    <row r="3" spans="1:17" ht="15.75" customHeight="1">
      <c r="A3" s="64" t="s">
        <v>238</v>
      </c>
    </row>
    <row r="4" spans="1:17" ht="12" thickBot="1">
      <c r="Q4" s="211" t="s">
        <v>45</v>
      </c>
    </row>
    <row r="5" spans="1:17" ht="14.25" customHeight="1">
      <c r="A5" s="372" t="s">
        <v>26</v>
      </c>
      <c r="B5" s="373"/>
      <c r="C5" s="374"/>
      <c r="D5" s="388" t="s">
        <v>239</v>
      </c>
      <c r="E5" s="379"/>
      <c r="F5" s="379"/>
      <c r="G5" s="379"/>
      <c r="H5" s="379"/>
      <c r="I5" s="379"/>
      <c r="J5" s="380"/>
      <c r="K5" s="380" t="s">
        <v>240</v>
      </c>
      <c r="L5" s="381"/>
      <c r="M5" s="381"/>
      <c r="N5" s="381"/>
      <c r="O5" s="381"/>
      <c r="P5" s="381"/>
      <c r="Q5" s="381"/>
    </row>
    <row r="6" spans="1:17" ht="14.25" customHeight="1">
      <c r="A6" s="375"/>
      <c r="B6" s="375"/>
      <c r="C6" s="376"/>
      <c r="D6" s="389" t="s">
        <v>241</v>
      </c>
      <c r="E6" s="389" t="s">
        <v>242</v>
      </c>
      <c r="F6" s="392" t="s">
        <v>243</v>
      </c>
      <c r="G6" s="387" t="s">
        <v>244</v>
      </c>
      <c r="H6" s="383"/>
      <c r="I6" s="383"/>
      <c r="J6" s="370"/>
      <c r="K6" s="369" t="s">
        <v>245</v>
      </c>
      <c r="L6" s="383"/>
      <c r="M6" s="383"/>
      <c r="N6" s="370"/>
      <c r="O6" s="369" t="s">
        <v>246</v>
      </c>
      <c r="P6" s="383"/>
      <c r="Q6" s="383"/>
    </row>
    <row r="7" spans="1:17" ht="14.25" customHeight="1">
      <c r="A7" s="375"/>
      <c r="B7" s="375"/>
      <c r="C7" s="376"/>
      <c r="D7" s="391"/>
      <c r="E7" s="391"/>
      <c r="F7" s="393"/>
      <c r="G7" s="389" t="s">
        <v>247</v>
      </c>
      <c r="H7" s="387" t="s">
        <v>248</v>
      </c>
      <c r="I7" s="383"/>
      <c r="J7" s="370"/>
      <c r="K7" s="367" t="s">
        <v>249</v>
      </c>
      <c r="L7" s="367" t="s">
        <v>250</v>
      </c>
      <c r="M7" s="369" t="s">
        <v>251</v>
      </c>
      <c r="N7" s="370"/>
      <c r="O7" s="367" t="s">
        <v>249</v>
      </c>
      <c r="P7" s="367" t="s">
        <v>252</v>
      </c>
      <c r="Q7" s="365" t="s">
        <v>253</v>
      </c>
    </row>
    <row r="8" spans="1:17" ht="14.25" customHeight="1">
      <c r="A8" s="377"/>
      <c r="B8" s="377"/>
      <c r="C8" s="378"/>
      <c r="D8" s="390"/>
      <c r="E8" s="390"/>
      <c r="F8" s="394"/>
      <c r="G8" s="390"/>
      <c r="H8" s="148" t="s">
        <v>254</v>
      </c>
      <c r="I8" s="148" t="s">
        <v>255</v>
      </c>
      <c r="J8" s="212" t="s">
        <v>256</v>
      </c>
      <c r="K8" s="368"/>
      <c r="L8" s="368"/>
      <c r="M8" s="66" t="s">
        <v>257</v>
      </c>
      <c r="N8" s="66" t="s">
        <v>258</v>
      </c>
      <c r="O8" s="368"/>
      <c r="P8" s="368"/>
      <c r="Q8" s="366"/>
    </row>
    <row r="9" spans="1:17" ht="6" customHeight="1">
      <c r="C9" s="68"/>
    </row>
    <row r="10" spans="1:17" s="72" customFormat="1" ht="13.5" customHeight="1">
      <c r="A10" s="164" t="s">
        <v>163</v>
      </c>
      <c r="B10" s="165">
        <v>24</v>
      </c>
      <c r="C10" s="195" t="s">
        <v>200</v>
      </c>
      <c r="D10" s="213">
        <v>87448</v>
      </c>
      <c r="E10" s="213">
        <v>85842</v>
      </c>
      <c r="F10" s="213">
        <v>1606</v>
      </c>
      <c r="G10" s="213">
        <v>8682</v>
      </c>
      <c r="H10" s="213">
        <v>49528</v>
      </c>
      <c r="I10" s="213">
        <v>14223</v>
      </c>
      <c r="J10" s="213">
        <v>15015</v>
      </c>
      <c r="K10" s="213">
        <v>65912627</v>
      </c>
      <c r="L10" s="213">
        <v>1151596</v>
      </c>
      <c r="M10" s="213">
        <v>62033050</v>
      </c>
      <c r="N10" s="213">
        <v>2727981</v>
      </c>
      <c r="O10" s="213">
        <v>837171</v>
      </c>
      <c r="P10" s="213">
        <v>213950</v>
      </c>
      <c r="Q10" s="213">
        <v>623221</v>
      </c>
    </row>
    <row r="11" spans="1:17" s="72" customFormat="1" ht="13.5" customHeight="1">
      <c r="A11" s="164"/>
      <c r="B11" s="165">
        <v>25</v>
      </c>
      <c r="C11" s="195"/>
      <c r="D11" s="213">
        <v>91320</v>
      </c>
      <c r="E11" s="213">
        <v>89999</v>
      </c>
      <c r="F11" s="213">
        <v>1321</v>
      </c>
      <c r="G11" s="213">
        <v>8825</v>
      </c>
      <c r="H11" s="213">
        <v>51841</v>
      </c>
      <c r="I11" s="213">
        <v>15020</v>
      </c>
      <c r="J11" s="213">
        <v>15634</v>
      </c>
      <c r="K11" s="213">
        <v>69742300</v>
      </c>
      <c r="L11" s="213">
        <v>1168243</v>
      </c>
      <c r="M11" s="213">
        <v>65642995</v>
      </c>
      <c r="N11" s="213">
        <v>2931062</v>
      </c>
      <c r="O11" s="213">
        <v>871778</v>
      </c>
      <c r="P11" s="213">
        <v>222450</v>
      </c>
      <c r="Q11" s="213">
        <v>649328</v>
      </c>
    </row>
    <row r="12" spans="1:17" s="72" customFormat="1" ht="13.5" customHeight="1">
      <c r="A12" s="164"/>
      <c r="B12" s="165">
        <v>26</v>
      </c>
      <c r="C12" s="166"/>
      <c r="D12" s="213">
        <v>96369</v>
      </c>
      <c r="E12" s="213">
        <v>95239</v>
      </c>
      <c r="F12" s="213">
        <v>1130</v>
      </c>
      <c r="G12" s="213">
        <v>9482</v>
      </c>
      <c r="H12" s="213">
        <v>54504</v>
      </c>
      <c r="I12" s="213">
        <v>16127</v>
      </c>
      <c r="J12" s="213">
        <v>16256</v>
      </c>
      <c r="K12" s="213">
        <v>73204666</v>
      </c>
      <c r="L12" s="213">
        <v>1195563</v>
      </c>
      <c r="M12" s="213">
        <v>68872914</v>
      </c>
      <c r="N12" s="213">
        <v>3136189</v>
      </c>
      <c r="O12" s="213">
        <v>914807</v>
      </c>
      <c r="P12" s="213">
        <v>228850</v>
      </c>
      <c r="Q12" s="213">
        <v>685957</v>
      </c>
    </row>
    <row r="13" spans="1:17" s="72" customFormat="1" ht="13.5" customHeight="1">
      <c r="A13" s="164"/>
      <c r="B13" s="165">
        <v>27</v>
      </c>
      <c r="C13" s="166"/>
      <c r="D13" s="213">
        <v>102183</v>
      </c>
      <c r="E13" s="213">
        <v>101289</v>
      </c>
      <c r="F13" s="213">
        <v>894</v>
      </c>
      <c r="G13" s="213">
        <v>9758</v>
      </c>
      <c r="H13" s="213">
        <v>57954</v>
      </c>
      <c r="I13" s="213">
        <v>17541</v>
      </c>
      <c r="J13" s="213">
        <v>16930</v>
      </c>
      <c r="K13" s="213">
        <v>79307988</v>
      </c>
      <c r="L13" s="213">
        <v>1240045</v>
      </c>
      <c r="M13" s="213">
        <v>74678506</v>
      </c>
      <c r="N13" s="213">
        <v>3389437</v>
      </c>
      <c r="O13" s="213">
        <v>948940</v>
      </c>
      <c r="P13" s="213">
        <v>227150</v>
      </c>
      <c r="Q13" s="213">
        <v>721790</v>
      </c>
    </row>
    <row r="14" spans="1:17" s="161" customFormat="1" ht="13.5" customHeight="1">
      <c r="A14" s="214"/>
      <c r="B14" s="197">
        <v>28</v>
      </c>
      <c r="C14" s="215"/>
      <c r="D14" s="216">
        <v>108867</v>
      </c>
      <c r="E14" s="216">
        <v>108217</v>
      </c>
      <c r="F14" s="216">
        <v>650</v>
      </c>
      <c r="G14" s="216">
        <v>10400</v>
      </c>
      <c r="H14" s="216">
        <v>62143</v>
      </c>
      <c r="I14" s="216">
        <v>18814</v>
      </c>
      <c r="J14" s="216">
        <v>17510</v>
      </c>
      <c r="K14" s="216">
        <v>82930709</v>
      </c>
      <c r="L14" s="216">
        <v>1191801</v>
      </c>
      <c r="M14" s="216">
        <v>78064654</v>
      </c>
      <c r="N14" s="216">
        <v>3674254</v>
      </c>
      <c r="O14" s="216">
        <v>988716</v>
      </c>
      <c r="P14" s="216">
        <v>241525</v>
      </c>
      <c r="Q14" s="216">
        <v>747191</v>
      </c>
    </row>
    <row r="15" spans="1:17" s="72" customFormat="1" ht="18.75" customHeight="1">
      <c r="B15" s="385" t="s">
        <v>259</v>
      </c>
      <c r="C15" s="386"/>
      <c r="D15" s="213">
        <v>21742</v>
      </c>
      <c r="E15" s="213">
        <v>21592</v>
      </c>
      <c r="F15" s="213">
        <f>41+109</f>
        <v>150</v>
      </c>
      <c r="G15" s="213">
        <v>2145</v>
      </c>
      <c r="H15" s="213">
        <v>12027</v>
      </c>
      <c r="I15" s="213">
        <v>3862</v>
      </c>
      <c r="J15" s="213">
        <v>3708</v>
      </c>
      <c r="K15" s="213">
        <v>18025534</v>
      </c>
      <c r="L15" s="213">
        <v>229098</v>
      </c>
      <c r="M15" s="213">
        <v>17054509</v>
      </c>
      <c r="N15" s="213">
        <v>741926</v>
      </c>
      <c r="O15" s="213">
        <v>226827</v>
      </c>
      <c r="P15" s="213">
        <v>51750</v>
      </c>
      <c r="Q15" s="213">
        <v>175077</v>
      </c>
    </row>
    <row r="16" spans="1:17" s="72" customFormat="1" ht="13.5" customHeight="1">
      <c r="B16" s="385" t="s">
        <v>260</v>
      </c>
      <c r="C16" s="386"/>
      <c r="D16" s="213">
        <v>21488</v>
      </c>
      <c r="E16" s="213">
        <v>21392</v>
      </c>
      <c r="F16" s="213">
        <f>19+77</f>
        <v>96</v>
      </c>
      <c r="G16" s="213">
        <v>2042</v>
      </c>
      <c r="H16" s="213">
        <v>12288</v>
      </c>
      <c r="I16" s="213">
        <v>3754</v>
      </c>
      <c r="J16" s="213">
        <v>3404</v>
      </c>
      <c r="K16" s="213">
        <v>16120752</v>
      </c>
      <c r="L16" s="213">
        <v>260728</v>
      </c>
      <c r="M16" s="213">
        <v>15128671</v>
      </c>
      <c r="N16" s="213">
        <v>731353</v>
      </c>
      <c r="O16" s="213">
        <v>199312</v>
      </c>
      <c r="P16" s="213">
        <v>48650</v>
      </c>
      <c r="Q16" s="213">
        <v>150662</v>
      </c>
    </row>
    <row r="17" spans="1:17" s="72" customFormat="1" ht="13.5" customHeight="1">
      <c r="B17" s="385" t="s">
        <v>261</v>
      </c>
      <c r="C17" s="386"/>
      <c r="D17" s="213">
        <v>18021</v>
      </c>
      <c r="E17" s="213">
        <v>17919</v>
      </c>
      <c r="F17" s="213">
        <f>30+72</f>
        <v>102</v>
      </c>
      <c r="G17" s="213">
        <v>1963</v>
      </c>
      <c r="H17" s="213">
        <v>10160</v>
      </c>
      <c r="I17" s="213">
        <v>2942</v>
      </c>
      <c r="J17" s="213">
        <v>2956</v>
      </c>
      <c r="K17" s="213">
        <v>13237329</v>
      </c>
      <c r="L17" s="213">
        <v>231332</v>
      </c>
      <c r="M17" s="213">
        <v>12362394</v>
      </c>
      <c r="N17" s="213">
        <v>643603</v>
      </c>
      <c r="O17" s="213">
        <v>163035</v>
      </c>
      <c r="P17" s="213">
        <v>40950</v>
      </c>
      <c r="Q17" s="213">
        <v>122085</v>
      </c>
    </row>
    <row r="18" spans="1:17" s="72" customFormat="1" ht="18" customHeight="1">
      <c r="B18" s="385" t="s">
        <v>262</v>
      </c>
      <c r="C18" s="386"/>
      <c r="D18" s="213">
        <v>20620</v>
      </c>
      <c r="E18" s="213">
        <v>20517</v>
      </c>
      <c r="F18" s="213">
        <f>19+84</f>
        <v>103</v>
      </c>
      <c r="G18" s="213">
        <v>2047</v>
      </c>
      <c r="H18" s="213">
        <v>11670</v>
      </c>
      <c r="I18" s="213">
        <v>3562</v>
      </c>
      <c r="J18" s="213">
        <v>3341</v>
      </c>
      <c r="K18" s="213">
        <v>15201367</v>
      </c>
      <c r="L18" s="213">
        <v>182071</v>
      </c>
      <c r="M18" s="213">
        <v>14368994</v>
      </c>
      <c r="N18" s="213">
        <v>650302</v>
      </c>
      <c r="O18" s="213">
        <v>176426</v>
      </c>
      <c r="P18" s="213">
        <v>44750</v>
      </c>
      <c r="Q18" s="213">
        <v>131676</v>
      </c>
    </row>
    <row r="19" spans="1:17" s="72" customFormat="1" ht="13.5" customHeight="1">
      <c r="B19" s="385" t="s">
        <v>263</v>
      </c>
      <c r="C19" s="386"/>
      <c r="D19" s="213">
        <v>11602</v>
      </c>
      <c r="E19" s="213">
        <v>11509</v>
      </c>
      <c r="F19" s="213">
        <f>29+64</f>
        <v>93</v>
      </c>
      <c r="G19" s="213">
        <v>849</v>
      </c>
      <c r="H19" s="213">
        <v>6790</v>
      </c>
      <c r="I19" s="213">
        <v>2031</v>
      </c>
      <c r="J19" s="213">
        <v>1932</v>
      </c>
      <c r="K19" s="213">
        <v>8938372</v>
      </c>
      <c r="L19" s="213">
        <v>103682</v>
      </c>
      <c r="M19" s="213">
        <v>8481084</v>
      </c>
      <c r="N19" s="213">
        <v>353606</v>
      </c>
      <c r="O19" s="213">
        <v>103776</v>
      </c>
      <c r="P19" s="213">
        <v>26975</v>
      </c>
      <c r="Q19" s="213">
        <v>76801</v>
      </c>
    </row>
    <row r="20" spans="1:17" s="72" customFormat="1" ht="13.5" customHeight="1">
      <c r="B20" s="385" t="s">
        <v>264</v>
      </c>
      <c r="C20" s="386"/>
      <c r="D20" s="213">
        <v>15394</v>
      </c>
      <c r="E20" s="213">
        <v>15288</v>
      </c>
      <c r="F20" s="213">
        <f>30+76</f>
        <v>106</v>
      </c>
      <c r="G20" s="213">
        <v>1354</v>
      </c>
      <c r="H20" s="213">
        <v>9208</v>
      </c>
      <c r="I20" s="213">
        <v>2663</v>
      </c>
      <c r="J20" s="213">
        <v>2169</v>
      </c>
      <c r="K20" s="213">
        <v>11407355</v>
      </c>
      <c r="L20" s="213">
        <v>184890</v>
      </c>
      <c r="M20" s="213">
        <v>10669002</v>
      </c>
      <c r="N20" s="213">
        <v>443464</v>
      </c>
      <c r="O20" s="213">
        <v>119340</v>
      </c>
      <c r="P20" s="213">
        <v>28450</v>
      </c>
      <c r="Q20" s="213">
        <v>90890</v>
      </c>
    </row>
    <row r="21" spans="1:17" ht="6" customHeight="1" thickBot="1">
      <c r="A21" s="206"/>
      <c r="B21" s="206"/>
      <c r="C21" s="217"/>
      <c r="D21" s="218"/>
      <c r="E21" s="218"/>
      <c r="F21" s="219"/>
      <c r="G21" s="219"/>
      <c r="H21" s="219"/>
      <c r="I21" s="218"/>
      <c r="J21" s="218"/>
      <c r="K21" s="219"/>
      <c r="L21" s="219"/>
      <c r="M21" s="219"/>
      <c r="N21" s="219"/>
      <c r="O21" s="219"/>
      <c r="P21" s="219"/>
      <c r="Q21" s="219"/>
    </row>
    <row r="22" spans="1:17" ht="6" customHeight="1"/>
    <row r="23" spans="1:17">
      <c r="A23" s="117" t="s">
        <v>265</v>
      </c>
      <c r="K23" s="220"/>
      <c r="O23" s="220"/>
    </row>
    <row r="24" spans="1:17">
      <c r="K24" s="220"/>
      <c r="M24" s="220"/>
      <c r="O24" s="220"/>
    </row>
  </sheetData>
  <mergeCells count="23">
    <mergeCell ref="O6:Q6"/>
    <mergeCell ref="G7:G8"/>
    <mergeCell ref="D6:D8"/>
    <mergeCell ref="E6:E8"/>
    <mergeCell ref="F6:F8"/>
    <mergeCell ref="G6:J6"/>
    <mergeCell ref="K6:N6"/>
    <mergeCell ref="B20:C20"/>
    <mergeCell ref="Q7:Q8"/>
    <mergeCell ref="B15:C15"/>
    <mergeCell ref="B16:C16"/>
    <mergeCell ref="B17:C17"/>
    <mergeCell ref="B18:C18"/>
    <mergeCell ref="B19:C19"/>
    <mergeCell ref="H7:J7"/>
    <mergeCell ref="K7:K8"/>
    <mergeCell ref="L7:L8"/>
    <mergeCell ref="M7:N7"/>
    <mergeCell ref="O7:O8"/>
    <mergeCell ref="P7:P8"/>
    <mergeCell ref="A5:C8"/>
    <mergeCell ref="D5:J5"/>
    <mergeCell ref="K5:Q5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8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zoomScaleNormal="100" workbookViewId="0">
      <selection activeCell="A4" sqref="A4"/>
    </sheetView>
  </sheetViews>
  <sheetFormatPr defaultRowHeight="11.25"/>
  <cols>
    <col min="1" max="1" width="5.6640625" style="63" customWidth="1"/>
    <col min="2" max="2" width="3.83203125" style="63" customWidth="1"/>
    <col min="3" max="3" width="10.83203125" style="63" customWidth="1"/>
    <col min="4" max="10" width="14.83203125" style="63" customWidth="1"/>
    <col min="11" max="16384" width="9.33203125" style="63"/>
  </cols>
  <sheetData>
    <row r="1" spans="1:13" ht="14.25">
      <c r="A1" s="64" t="s">
        <v>0</v>
      </c>
    </row>
    <row r="3" spans="1:13" ht="14.25">
      <c r="A3" s="64" t="s">
        <v>226</v>
      </c>
    </row>
    <row r="4" spans="1:13" ht="12" thickBot="1">
      <c r="I4" s="397"/>
      <c r="J4" s="398"/>
    </row>
    <row r="5" spans="1:13" ht="12" customHeight="1">
      <c r="A5" s="372" t="s">
        <v>26</v>
      </c>
      <c r="B5" s="373"/>
      <c r="C5" s="374"/>
      <c r="D5" s="379" t="s">
        <v>227</v>
      </c>
      <c r="E5" s="379"/>
      <c r="F5" s="379"/>
      <c r="G5" s="380"/>
      <c r="H5" s="380" t="s">
        <v>228</v>
      </c>
      <c r="I5" s="381"/>
      <c r="J5" s="381"/>
      <c r="K5" s="193"/>
    </row>
    <row r="6" spans="1:13" ht="12" customHeight="1">
      <c r="A6" s="377"/>
      <c r="B6" s="377"/>
      <c r="C6" s="378"/>
      <c r="D6" s="66" t="s">
        <v>229</v>
      </c>
      <c r="E6" s="66" t="s">
        <v>230</v>
      </c>
      <c r="F6" s="66" t="s">
        <v>231</v>
      </c>
      <c r="G6" s="67" t="s">
        <v>232</v>
      </c>
      <c r="H6" s="66" t="s">
        <v>229</v>
      </c>
      <c r="I6" s="66" t="s">
        <v>233</v>
      </c>
      <c r="J6" s="67" t="s">
        <v>234</v>
      </c>
      <c r="K6" s="193"/>
    </row>
    <row r="7" spans="1:13" ht="6" customHeight="1">
      <c r="C7" s="194"/>
    </row>
    <row r="8" spans="1:13" s="72" customFormat="1" ht="13.5" customHeight="1">
      <c r="A8" s="164" t="s">
        <v>163</v>
      </c>
      <c r="B8" s="165">
        <v>24</v>
      </c>
      <c r="C8" s="195" t="s">
        <v>200</v>
      </c>
      <c r="D8" s="71">
        <v>219346</v>
      </c>
      <c r="E8" s="71">
        <v>131563</v>
      </c>
      <c r="F8" s="71">
        <v>2660</v>
      </c>
      <c r="G8" s="71">
        <v>85123</v>
      </c>
      <c r="H8" s="71">
        <v>36816</v>
      </c>
      <c r="I8" s="71">
        <v>8681</v>
      </c>
      <c r="J8" s="71">
        <v>28135</v>
      </c>
    </row>
    <row r="9" spans="1:13" s="72" customFormat="1" ht="13.5" customHeight="1">
      <c r="A9" s="164"/>
      <c r="B9" s="165">
        <v>25</v>
      </c>
      <c r="C9" s="195"/>
      <c r="D9" s="71">
        <v>215086</v>
      </c>
      <c r="E9" s="71">
        <v>129060</v>
      </c>
      <c r="F9" s="71">
        <v>2377</v>
      </c>
      <c r="G9" s="71">
        <v>83649</v>
      </c>
      <c r="H9" s="71">
        <v>39544</v>
      </c>
      <c r="I9" s="71">
        <v>9172</v>
      </c>
      <c r="J9" s="71">
        <v>30372</v>
      </c>
    </row>
    <row r="10" spans="1:13" s="72" customFormat="1" ht="13.5" customHeight="1">
      <c r="A10" s="164"/>
      <c r="B10" s="165">
        <v>26</v>
      </c>
      <c r="C10" s="166"/>
      <c r="D10" s="71">
        <v>210636</v>
      </c>
      <c r="E10" s="71">
        <v>125932</v>
      </c>
      <c r="F10" s="71">
        <v>2169</v>
      </c>
      <c r="G10" s="71">
        <v>82535</v>
      </c>
      <c r="H10" s="71">
        <v>39674</v>
      </c>
      <c r="I10" s="71">
        <v>9341</v>
      </c>
      <c r="J10" s="71">
        <v>30333</v>
      </c>
    </row>
    <row r="11" spans="1:13" s="72" customFormat="1" ht="13.5" customHeight="1">
      <c r="A11" s="164"/>
      <c r="B11" s="165">
        <v>27</v>
      </c>
      <c r="C11" s="166"/>
      <c r="D11" s="71">
        <v>205167</v>
      </c>
      <c r="E11" s="71">
        <v>122027</v>
      </c>
      <c r="F11" s="71">
        <v>1987</v>
      </c>
      <c r="G11" s="71">
        <v>81153</v>
      </c>
      <c r="H11" s="71">
        <v>38930</v>
      </c>
      <c r="I11" s="71">
        <v>9566</v>
      </c>
      <c r="J11" s="71">
        <v>29364</v>
      </c>
    </row>
    <row r="12" spans="1:13" s="161" customFormat="1" ht="13.5" customHeight="1">
      <c r="A12" s="196"/>
      <c r="B12" s="197">
        <v>28</v>
      </c>
      <c r="C12" s="198"/>
      <c r="D12" s="199">
        <v>195249</v>
      </c>
      <c r="E12" s="199">
        <v>114459</v>
      </c>
      <c r="F12" s="199">
        <v>1840</v>
      </c>
      <c r="G12" s="199">
        <v>78950</v>
      </c>
      <c r="H12" s="199">
        <v>40090</v>
      </c>
      <c r="I12" s="199">
        <v>9726</v>
      </c>
      <c r="J12" s="199">
        <v>30364</v>
      </c>
    </row>
    <row r="13" spans="1:13" s="72" customFormat="1" ht="18.75" customHeight="1">
      <c r="B13" s="395" t="s">
        <v>201</v>
      </c>
      <c r="C13" s="396"/>
      <c r="D13" s="200">
        <v>41517</v>
      </c>
      <c r="E13" s="201">
        <v>25604</v>
      </c>
      <c r="F13" s="201">
        <v>337</v>
      </c>
      <c r="G13" s="201">
        <v>15576</v>
      </c>
      <c r="H13" s="72">
        <v>8744</v>
      </c>
      <c r="I13" s="202">
        <v>2459</v>
      </c>
      <c r="J13" s="202">
        <v>6285</v>
      </c>
      <c r="M13" s="203"/>
    </row>
    <row r="14" spans="1:13" s="72" customFormat="1" ht="13.5" customHeight="1">
      <c r="B14" s="395" t="s">
        <v>202</v>
      </c>
      <c r="C14" s="396"/>
      <c r="D14" s="200">
        <v>35171</v>
      </c>
      <c r="E14" s="201">
        <v>20633</v>
      </c>
      <c r="F14" s="201">
        <v>344</v>
      </c>
      <c r="G14" s="201">
        <v>14194</v>
      </c>
      <c r="H14" s="72">
        <v>6877</v>
      </c>
      <c r="I14" s="202">
        <v>1576</v>
      </c>
      <c r="J14" s="202">
        <v>5301</v>
      </c>
      <c r="M14" s="203"/>
    </row>
    <row r="15" spans="1:13" s="72" customFormat="1" ht="13.5" customHeight="1">
      <c r="B15" s="395" t="s">
        <v>203</v>
      </c>
      <c r="C15" s="396"/>
      <c r="D15" s="200">
        <v>31632</v>
      </c>
      <c r="E15" s="201">
        <v>18310</v>
      </c>
      <c r="F15" s="201">
        <v>314</v>
      </c>
      <c r="G15" s="201">
        <v>13008</v>
      </c>
      <c r="H15" s="72">
        <v>6339</v>
      </c>
      <c r="I15" s="202">
        <v>1413</v>
      </c>
      <c r="J15" s="202">
        <v>4926</v>
      </c>
      <c r="M15" s="203"/>
    </row>
    <row r="16" spans="1:13" s="72" customFormat="1" ht="13.5" customHeight="1">
      <c r="B16" s="395" t="s">
        <v>204</v>
      </c>
      <c r="C16" s="396"/>
      <c r="D16" s="200">
        <v>30837</v>
      </c>
      <c r="E16" s="201">
        <v>20473</v>
      </c>
      <c r="F16" s="201">
        <v>292</v>
      </c>
      <c r="G16" s="204">
        <v>10072</v>
      </c>
      <c r="H16" s="72">
        <v>7212</v>
      </c>
      <c r="I16" s="202">
        <v>2055</v>
      </c>
      <c r="J16" s="202">
        <v>5157</v>
      </c>
      <c r="M16" s="203"/>
    </row>
    <row r="17" spans="1:13" s="72" customFormat="1" ht="13.5" customHeight="1">
      <c r="B17" s="395" t="s">
        <v>205</v>
      </c>
      <c r="C17" s="396"/>
      <c r="D17" s="200">
        <v>27562</v>
      </c>
      <c r="E17" s="201">
        <v>14900</v>
      </c>
      <c r="F17" s="201">
        <v>231</v>
      </c>
      <c r="G17" s="201">
        <v>12431</v>
      </c>
      <c r="H17" s="72">
        <v>5612</v>
      </c>
      <c r="I17" s="202">
        <v>1291</v>
      </c>
      <c r="J17" s="202">
        <v>4321</v>
      </c>
      <c r="M17" s="203"/>
    </row>
    <row r="18" spans="1:13" s="72" customFormat="1" ht="13.5" customHeight="1">
      <c r="B18" s="395" t="s">
        <v>206</v>
      </c>
      <c r="C18" s="396"/>
      <c r="D18" s="200">
        <v>28530</v>
      </c>
      <c r="E18" s="201">
        <v>14539</v>
      </c>
      <c r="F18" s="201">
        <v>322</v>
      </c>
      <c r="G18" s="201">
        <v>13669</v>
      </c>
      <c r="H18" s="72">
        <v>5306</v>
      </c>
      <c r="I18" s="202">
        <v>932</v>
      </c>
      <c r="J18" s="202">
        <v>4374</v>
      </c>
      <c r="M18" s="203"/>
    </row>
    <row r="19" spans="1:13" s="72" customFormat="1" ht="13.5" customHeight="1">
      <c r="B19" s="395" t="s">
        <v>235</v>
      </c>
      <c r="C19" s="396"/>
      <c r="D19" s="205" t="s">
        <v>236</v>
      </c>
      <c r="E19" s="205" t="s">
        <v>237</v>
      </c>
      <c r="F19" s="205" t="s">
        <v>237</v>
      </c>
      <c r="G19" s="205" t="s">
        <v>237</v>
      </c>
      <c r="H19" s="205" t="s">
        <v>237</v>
      </c>
      <c r="I19" s="205" t="s">
        <v>237</v>
      </c>
      <c r="J19" s="205" t="s">
        <v>237</v>
      </c>
    </row>
    <row r="20" spans="1:13" ht="6" customHeight="1" thickBot="1">
      <c r="A20" s="206"/>
      <c r="B20" s="206"/>
      <c r="C20" s="207"/>
      <c r="D20" s="208"/>
      <c r="E20" s="209"/>
      <c r="F20" s="210"/>
      <c r="G20" s="208"/>
      <c r="H20" s="210"/>
      <c r="I20" s="210"/>
      <c r="J20" s="210"/>
    </row>
    <row r="21" spans="1:13" ht="6" customHeight="1"/>
    <row r="22" spans="1:13">
      <c r="A22" s="63" t="s">
        <v>207</v>
      </c>
    </row>
  </sheetData>
  <mergeCells count="11">
    <mergeCell ref="B14:C14"/>
    <mergeCell ref="I4:J4"/>
    <mergeCell ref="A5:C6"/>
    <mergeCell ref="D5:G5"/>
    <mergeCell ref="H5:J5"/>
    <mergeCell ref="B13:C13"/>
    <mergeCell ref="B15:C15"/>
    <mergeCell ref="B16:C16"/>
    <mergeCell ref="B17:C17"/>
    <mergeCell ref="B18:C18"/>
    <mergeCell ref="B19:C19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Normal="100" workbookViewId="0">
      <selection activeCell="A4" sqref="A4"/>
    </sheetView>
  </sheetViews>
  <sheetFormatPr defaultRowHeight="11.25"/>
  <cols>
    <col min="1" max="1" width="5.6640625" style="117" customWidth="1"/>
    <col min="2" max="2" width="3.83203125" style="117" customWidth="1"/>
    <col min="3" max="13" width="10.83203125" style="117" customWidth="1"/>
    <col min="14" max="14" width="17.33203125" style="117" customWidth="1"/>
    <col min="15" max="15" width="13.33203125" style="117" bestFit="1" customWidth="1"/>
    <col min="16" max="16" width="18.1640625" style="117" bestFit="1" customWidth="1"/>
    <col min="17" max="17" width="10.83203125" style="117" customWidth="1"/>
    <col min="18" max="18" width="14.1640625" style="117" bestFit="1" customWidth="1"/>
    <col min="19" max="22" width="10.83203125" style="117" customWidth="1"/>
    <col min="23" max="23" width="12.83203125" style="117" bestFit="1" customWidth="1"/>
    <col min="24" max="24" width="12.1640625" style="117" bestFit="1" customWidth="1"/>
    <col min="25" max="16384" width="9.33203125" style="117"/>
  </cols>
  <sheetData>
    <row r="1" spans="1:24" ht="14.25">
      <c r="A1" s="64" t="s">
        <v>0</v>
      </c>
    </row>
    <row r="3" spans="1:24" ht="14.25">
      <c r="A3" s="64" t="s">
        <v>208</v>
      </c>
    </row>
    <row r="4" spans="1:24" ht="15" thickBot="1">
      <c r="C4" s="64"/>
      <c r="W4" s="397" t="s">
        <v>209</v>
      </c>
      <c r="X4" s="398"/>
    </row>
    <row r="5" spans="1:24">
      <c r="A5" s="372" t="s">
        <v>26</v>
      </c>
      <c r="B5" s="401"/>
      <c r="C5" s="402"/>
      <c r="D5" s="388" t="s">
        <v>210</v>
      </c>
      <c r="E5" s="388"/>
      <c r="F5" s="388"/>
      <c r="G5" s="388"/>
      <c r="H5" s="388"/>
      <c r="I5" s="388"/>
      <c r="J5" s="388"/>
      <c r="K5" s="388"/>
      <c r="L5" s="388"/>
      <c r="M5" s="388"/>
      <c r="N5" s="405" t="s">
        <v>211</v>
      </c>
      <c r="O5" s="388"/>
      <c r="P5" s="388"/>
      <c r="Q5" s="388"/>
      <c r="R5" s="388"/>
      <c r="S5" s="388"/>
      <c r="T5" s="388"/>
      <c r="U5" s="388"/>
      <c r="V5" s="388"/>
      <c r="W5" s="388"/>
      <c r="X5" s="406" t="s">
        <v>212</v>
      </c>
    </row>
    <row r="6" spans="1:24">
      <c r="A6" s="403"/>
      <c r="B6" s="403"/>
      <c r="C6" s="404"/>
      <c r="D6" s="171" t="s">
        <v>213</v>
      </c>
      <c r="E6" s="118" t="s">
        <v>214</v>
      </c>
      <c r="F6" s="118" t="s">
        <v>215</v>
      </c>
      <c r="G6" s="118" t="s">
        <v>216</v>
      </c>
      <c r="H6" s="118" t="s">
        <v>198</v>
      </c>
      <c r="I6" s="118" t="s">
        <v>217</v>
      </c>
      <c r="J6" s="118" t="s">
        <v>218</v>
      </c>
      <c r="K6" s="118" t="s">
        <v>219</v>
      </c>
      <c r="L6" s="118" t="s">
        <v>220</v>
      </c>
      <c r="M6" s="118" t="s">
        <v>199</v>
      </c>
      <c r="N6" s="171" t="s">
        <v>221</v>
      </c>
      <c r="O6" s="118" t="s">
        <v>214</v>
      </c>
      <c r="P6" s="118" t="s">
        <v>215</v>
      </c>
      <c r="Q6" s="118" t="s">
        <v>216</v>
      </c>
      <c r="R6" s="118" t="s">
        <v>198</v>
      </c>
      <c r="S6" s="118" t="s">
        <v>217</v>
      </c>
      <c r="T6" s="118" t="s">
        <v>222</v>
      </c>
      <c r="U6" s="118" t="s">
        <v>219</v>
      </c>
      <c r="V6" s="118" t="s">
        <v>223</v>
      </c>
      <c r="W6" s="118" t="s">
        <v>199</v>
      </c>
      <c r="X6" s="387"/>
    </row>
    <row r="7" spans="1:24" ht="6" customHeight="1">
      <c r="C7" s="150"/>
    </row>
    <row r="8" spans="1:24" s="124" customFormat="1" ht="13.5" customHeight="1">
      <c r="A8" s="151" t="s">
        <v>163</v>
      </c>
      <c r="B8" s="123">
        <v>24</v>
      </c>
      <c r="C8" s="152" t="s">
        <v>200</v>
      </c>
      <c r="D8" s="53">
        <v>197958</v>
      </c>
      <c r="E8" s="53">
        <v>9521</v>
      </c>
      <c r="F8" s="53">
        <v>181876</v>
      </c>
      <c r="G8" s="53">
        <v>184</v>
      </c>
      <c r="H8" s="53">
        <v>4607</v>
      </c>
      <c r="I8" s="178" t="s">
        <v>35</v>
      </c>
      <c r="J8" s="178" t="s">
        <v>35</v>
      </c>
      <c r="K8" s="53">
        <v>1</v>
      </c>
      <c r="L8" s="53">
        <v>114</v>
      </c>
      <c r="M8" s="49">
        <v>1655</v>
      </c>
      <c r="N8" s="49">
        <v>130101892</v>
      </c>
      <c r="O8" s="49">
        <v>3524128</v>
      </c>
      <c r="P8" s="49">
        <v>121077421</v>
      </c>
      <c r="Q8" s="49">
        <v>163000</v>
      </c>
      <c r="R8" s="49">
        <v>3985462</v>
      </c>
      <c r="S8" s="178" t="s">
        <v>35</v>
      </c>
      <c r="T8" s="178" t="s">
        <v>35</v>
      </c>
      <c r="U8" s="49">
        <v>787</v>
      </c>
      <c r="V8" s="49">
        <v>50710</v>
      </c>
      <c r="W8" s="49">
        <v>1300384</v>
      </c>
      <c r="X8" s="49">
        <v>24089</v>
      </c>
    </row>
    <row r="9" spans="1:24" s="124" customFormat="1" ht="13.5" customHeight="1">
      <c r="A9" s="151"/>
      <c r="B9" s="123">
        <v>25</v>
      </c>
      <c r="C9" s="152"/>
      <c r="D9" s="53">
        <v>212686</v>
      </c>
      <c r="E9" s="53">
        <v>8463</v>
      </c>
      <c r="F9" s="53">
        <v>192020</v>
      </c>
      <c r="G9" s="53">
        <v>165</v>
      </c>
      <c r="H9" s="53">
        <v>10309</v>
      </c>
      <c r="I9" s="178" t="s">
        <v>35</v>
      </c>
      <c r="J9" s="178" t="s">
        <v>35</v>
      </c>
      <c r="K9" s="53">
        <v>1</v>
      </c>
      <c r="L9" s="53">
        <v>100</v>
      </c>
      <c r="M9" s="49">
        <v>1628</v>
      </c>
      <c r="N9" s="49">
        <v>142306082</v>
      </c>
      <c r="O9" s="49">
        <v>3114252</v>
      </c>
      <c r="P9" s="49">
        <v>127681932</v>
      </c>
      <c r="Q9" s="49">
        <v>145868</v>
      </c>
      <c r="R9" s="49">
        <v>9040098</v>
      </c>
      <c r="S9" s="178" t="s">
        <v>35</v>
      </c>
      <c r="T9" s="178" t="s">
        <v>35</v>
      </c>
      <c r="U9" s="49">
        <v>779</v>
      </c>
      <c r="V9" s="49">
        <v>44286</v>
      </c>
      <c r="W9" s="49">
        <v>1278867</v>
      </c>
      <c r="X9" s="49">
        <v>25257</v>
      </c>
    </row>
    <row r="10" spans="1:24" s="124" customFormat="1" ht="13.5" customHeight="1">
      <c r="A10" s="151"/>
      <c r="B10" s="123">
        <v>26</v>
      </c>
      <c r="C10" s="126"/>
      <c r="D10" s="53">
        <v>216197</v>
      </c>
      <c r="E10" s="53">
        <v>7453</v>
      </c>
      <c r="F10" s="53">
        <v>201878</v>
      </c>
      <c r="G10" s="53">
        <v>157</v>
      </c>
      <c r="H10" s="53">
        <v>4988</v>
      </c>
      <c r="I10" s="178" t="s">
        <v>35</v>
      </c>
      <c r="J10" s="178" t="s">
        <v>35</v>
      </c>
      <c r="K10" s="53">
        <v>1</v>
      </c>
      <c r="L10" s="53">
        <v>88</v>
      </c>
      <c r="M10" s="49">
        <v>1632</v>
      </c>
      <c r="N10" s="49">
        <v>141018413</v>
      </c>
      <c r="O10" s="49">
        <v>2704706</v>
      </c>
      <c r="P10" s="49">
        <v>132637111</v>
      </c>
      <c r="Q10" s="49">
        <v>136592</v>
      </c>
      <c r="R10" s="49">
        <v>4230095</v>
      </c>
      <c r="S10" s="178" t="s">
        <v>35</v>
      </c>
      <c r="T10" s="178" t="s">
        <v>35</v>
      </c>
      <c r="U10" s="49">
        <v>773</v>
      </c>
      <c r="V10" s="49">
        <v>38398</v>
      </c>
      <c r="W10" s="49">
        <v>1270738</v>
      </c>
      <c r="X10" s="49">
        <v>23156</v>
      </c>
    </row>
    <row r="11" spans="1:24" s="124" customFormat="1" ht="13.5" customHeight="1">
      <c r="A11" s="151"/>
      <c r="B11" s="123">
        <v>27</v>
      </c>
      <c r="C11" s="126"/>
      <c r="D11" s="53">
        <v>223348</v>
      </c>
      <c r="E11" s="53">
        <v>6547</v>
      </c>
      <c r="F11" s="53">
        <v>209763</v>
      </c>
      <c r="G11" s="53">
        <v>140</v>
      </c>
      <c r="H11" s="53">
        <v>5202</v>
      </c>
      <c r="I11" s="178" t="s">
        <v>35</v>
      </c>
      <c r="J11" s="178" t="s">
        <v>35</v>
      </c>
      <c r="K11" s="53">
        <v>1</v>
      </c>
      <c r="L11" s="53">
        <v>77</v>
      </c>
      <c r="M11" s="49">
        <v>1618</v>
      </c>
      <c r="N11" s="49">
        <v>147671145</v>
      </c>
      <c r="O11" s="49">
        <v>2397112</v>
      </c>
      <c r="P11" s="49">
        <v>139400976</v>
      </c>
      <c r="Q11" s="49">
        <v>123644</v>
      </c>
      <c r="R11" s="49">
        <v>4443435</v>
      </c>
      <c r="S11" s="178" t="s">
        <v>35</v>
      </c>
      <c r="T11" s="178" t="s">
        <v>35</v>
      </c>
      <c r="U11" s="49">
        <v>780</v>
      </c>
      <c r="V11" s="49">
        <v>33614</v>
      </c>
      <c r="W11" s="49">
        <v>1271584</v>
      </c>
      <c r="X11" s="49">
        <v>20805</v>
      </c>
    </row>
    <row r="12" spans="1:24" s="131" customFormat="1" ht="13.5" customHeight="1">
      <c r="A12" s="173"/>
      <c r="B12" s="129">
        <v>28</v>
      </c>
      <c r="C12" s="130"/>
      <c r="D12" s="179">
        <v>235104</v>
      </c>
      <c r="E12" s="180">
        <v>5715</v>
      </c>
      <c r="F12" s="180">
        <v>215977</v>
      </c>
      <c r="G12" s="180">
        <v>127</v>
      </c>
      <c r="H12" s="180">
        <v>11532</v>
      </c>
      <c r="I12" s="178" t="s">
        <v>35</v>
      </c>
      <c r="J12" s="178" t="s">
        <v>35</v>
      </c>
      <c r="K12" s="180">
        <v>1</v>
      </c>
      <c r="L12" s="180">
        <v>56</v>
      </c>
      <c r="M12" s="180">
        <v>1696</v>
      </c>
      <c r="N12" s="180">
        <v>157417899</v>
      </c>
      <c r="O12" s="180">
        <v>2099099</v>
      </c>
      <c r="P12" s="180">
        <v>143818953</v>
      </c>
      <c r="Q12" s="180">
        <v>111945</v>
      </c>
      <c r="R12" s="180">
        <v>10023327</v>
      </c>
      <c r="S12" s="178" t="s">
        <v>35</v>
      </c>
      <c r="T12" s="178" t="s">
        <v>35</v>
      </c>
      <c r="U12" s="180">
        <v>781</v>
      </c>
      <c r="V12" s="180">
        <v>24354</v>
      </c>
      <c r="W12" s="180">
        <v>1339444</v>
      </c>
      <c r="X12" s="180">
        <v>25873</v>
      </c>
    </row>
    <row r="13" spans="1:24" s="124" customFormat="1" ht="18.75" customHeight="1">
      <c r="B13" s="399" t="s">
        <v>201</v>
      </c>
      <c r="C13" s="400"/>
      <c r="D13" s="181">
        <v>44052</v>
      </c>
      <c r="E13" s="182">
        <v>1480</v>
      </c>
      <c r="F13" s="182">
        <v>39717</v>
      </c>
      <c r="G13" s="182">
        <v>22</v>
      </c>
      <c r="H13" s="182">
        <v>2447</v>
      </c>
      <c r="I13" s="178" t="s">
        <v>224</v>
      </c>
      <c r="J13" s="178" t="s">
        <v>224</v>
      </c>
      <c r="K13" s="178" t="s">
        <v>224</v>
      </c>
      <c r="L13" s="182">
        <v>18</v>
      </c>
      <c r="M13" s="182">
        <v>368</v>
      </c>
      <c r="N13" s="182">
        <v>29105073</v>
      </c>
      <c r="O13" s="182">
        <v>565892</v>
      </c>
      <c r="P13" s="182">
        <v>26102129</v>
      </c>
      <c r="Q13" s="182">
        <v>19308</v>
      </c>
      <c r="R13" s="182">
        <v>2120393</v>
      </c>
      <c r="S13" s="178" t="s">
        <v>224</v>
      </c>
      <c r="T13" s="178" t="s">
        <v>224</v>
      </c>
      <c r="U13" s="178" t="s">
        <v>224</v>
      </c>
      <c r="V13" s="183">
        <v>7899</v>
      </c>
      <c r="W13" s="184">
        <v>289454</v>
      </c>
      <c r="X13" s="184">
        <v>5826</v>
      </c>
    </row>
    <row r="14" spans="1:24" s="124" customFormat="1" ht="13.5" customHeight="1">
      <c r="B14" s="399" t="s">
        <v>202</v>
      </c>
      <c r="C14" s="400"/>
      <c r="D14" s="181">
        <v>46389</v>
      </c>
      <c r="E14" s="182">
        <v>1138</v>
      </c>
      <c r="F14" s="182">
        <v>42821</v>
      </c>
      <c r="G14" s="182">
        <v>31</v>
      </c>
      <c r="H14" s="182">
        <v>2056</v>
      </c>
      <c r="I14" s="178" t="s">
        <v>224</v>
      </c>
      <c r="J14" s="178" t="s">
        <v>224</v>
      </c>
      <c r="K14" s="178" t="s">
        <v>224</v>
      </c>
      <c r="L14" s="182">
        <v>12</v>
      </c>
      <c r="M14" s="182">
        <v>331</v>
      </c>
      <c r="N14" s="182">
        <v>31091634</v>
      </c>
      <c r="O14" s="182">
        <v>409689</v>
      </c>
      <c r="P14" s="182">
        <v>28616246</v>
      </c>
      <c r="Q14" s="182">
        <v>27304</v>
      </c>
      <c r="R14" s="182">
        <v>1772194</v>
      </c>
      <c r="S14" s="178" t="s">
        <v>224</v>
      </c>
      <c r="T14" s="178" t="s">
        <v>224</v>
      </c>
      <c r="U14" s="178" t="s">
        <v>224</v>
      </c>
      <c r="V14" s="183">
        <v>5228</v>
      </c>
      <c r="W14" s="184">
        <v>260975</v>
      </c>
      <c r="X14" s="184">
        <v>6458</v>
      </c>
    </row>
    <row r="15" spans="1:24" s="124" customFormat="1" ht="13.5" customHeight="1">
      <c r="B15" s="399" t="s">
        <v>203</v>
      </c>
      <c r="C15" s="400"/>
      <c r="D15" s="181">
        <v>38567</v>
      </c>
      <c r="E15" s="182">
        <v>902</v>
      </c>
      <c r="F15" s="182">
        <v>35636</v>
      </c>
      <c r="G15" s="182">
        <v>25</v>
      </c>
      <c r="H15" s="182">
        <v>1759</v>
      </c>
      <c r="I15" s="178" t="s">
        <v>224</v>
      </c>
      <c r="J15" s="178" t="s">
        <v>224</v>
      </c>
      <c r="K15" s="178" t="s">
        <v>224</v>
      </c>
      <c r="L15" s="182">
        <v>6</v>
      </c>
      <c r="M15" s="182">
        <v>239</v>
      </c>
      <c r="N15" s="182">
        <v>25910738</v>
      </c>
      <c r="O15" s="182">
        <v>332180</v>
      </c>
      <c r="P15" s="182">
        <v>23834852</v>
      </c>
      <c r="Q15" s="182">
        <v>21648</v>
      </c>
      <c r="R15" s="182">
        <v>1529177</v>
      </c>
      <c r="S15" s="178" t="s">
        <v>224</v>
      </c>
      <c r="T15" s="178" t="s">
        <v>224</v>
      </c>
      <c r="U15" s="178" t="s">
        <v>224</v>
      </c>
      <c r="V15" s="183">
        <v>2582</v>
      </c>
      <c r="W15" s="184">
        <v>190302</v>
      </c>
      <c r="X15" s="184">
        <v>4962</v>
      </c>
    </row>
    <row r="16" spans="1:24" s="124" customFormat="1" ht="13.5" customHeight="1">
      <c r="B16" s="399" t="s">
        <v>204</v>
      </c>
      <c r="C16" s="400"/>
      <c r="D16" s="181">
        <v>42093</v>
      </c>
      <c r="E16" s="182">
        <v>1046</v>
      </c>
      <c r="F16" s="182">
        <v>38763</v>
      </c>
      <c r="G16" s="182">
        <v>17</v>
      </c>
      <c r="H16" s="182">
        <v>2030</v>
      </c>
      <c r="I16" s="178" t="s">
        <v>224</v>
      </c>
      <c r="J16" s="178" t="s">
        <v>224</v>
      </c>
      <c r="K16" s="178" t="s">
        <v>224</v>
      </c>
      <c r="L16" s="182">
        <v>11</v>
      </c>
      <c r="M16" s="182">
        <v>226</v>
      </c>
      <c r="N16" s="182">
        <v>27908132</v>
      </c>
      <c r="O16" s="182">
        <v>379271</v>
      </c>
      <c r="P16" s="182">
        <v>25556650</v>
      </c>
      <c r="Q16" s="182">
        <v>15017</v>
      </c>
      <c r="R16" s="182">
        <v>1771561</v>
      </c>
      <c r="S16" s="178" t="s">
        <v>224</v>
      </c>
      <c r="T16" s="178" t="s">
        <v>224</v>
      </c>
      <c r="U16" s="178" t="s">
        <v>224</v>
      </c>
      <c r="V16" s="183">
        <v>4744</v>
      </c>
      <c r="W16" s="184">
        <v>180890</v>
      </c>
      <c r="X16" s="184">
        <v>3595</v>
      </c>
    </row>
    <row r="17" spans="1:24" s="124" customFormat="1" ht="13.5" customHeight="1">
      <c r="B17" s="399" t="s">
        <v>205</v>
      </c>
      <c r="C17" s="400"/>
      <c r="D17" s="181">
        <v>26804</v>
      </c>
      <c r="E17" s="182">
        <v>671</v>
      </c>
      <c r="F17" s="182">
        <v>24144</v>
      </c>
      <c r="G17" s="182">
        <v>16</v>
      </c>
      <c r="H17" s="182">
        <v>1672</v>
      </c>
      <c r="I17" s="178" t="s">
        <v>224</v>
      </c>
      <c r="J17" s="178" t="s">
        <v>224</v>
      </c>
      <c r="K17" s="185">
        <v>1</v>
      </c>
      <c r="L17" s="182">
        <v>6</v>
      </c>
      <c r="M17" s="182">
        <v>294</v>
      </c>
      <c r="N17" s="182">
        <v>18088471</v>
      </c>
      <c r="O17" s="182">
        <v>240839</v>
      </c>
      <c r="P17" s="182">
        <v>16118785</v>
      </c>
      <c r="Q17" s="182">
        <v>14237</v>
      </c>
      <c r="R17" s="182">
        <v>1481314</v>
      </c>
      <c r="S17" s="178" t="s">
        <v>224</v>
      </c>
      <c r="T17" s="178" t="s">
        <v>224</v>
      </c>
      <c r="U17" s="185">
        <v>781</v>
      </c>
      <c r="V17" s="183">
        <v>2509</v>
      </c>
      <c r="W17" s="184">
        <v>230009</v>
      </c>
      <c r="X17" s="184">
        <v>2915</v>
      </c>
    </row>
    <row r="18" spans="1:24" s="124" customFormat="1" ht="13.5" customHeight="1">
      <c r="A18" s="177"/>
      <c r="B18" s="399" t="s">
        <v>206</v>
      </c>
      <c r="C18" s="400"/>
      <c r="D18" s="181">
        <v>37199</v>
      </c>
      <c r="E18" s="182">
        <v>478</v>
      </c>
      <c r="F18" s="182">
        <v>34896</v>
      </c>
      <c r="G18" s="182">
        <v>16</v>
      </c>
      <c r="H18" s="182">
        <v>1568</v>
      </c>
      <c r="I18" s="178" t="s">
        <v>224</v>
      </c>
      <c r="J18" s="178" t="s">
        <v>224</v>
      </c>
      <c r="K18" s="178" t="s">
        <v>224</v>
      </c>
      <c r="L18" s="182">
        <v>3</v>
      </c>
      <c r="M18" s="182">
        <v>238</v>
      </c>
      <c r="N18" s="182">
        <v>25313853</v>
      </c>
      <c r="O18" s="182">
        <v>171230</v>
      </c>
      <c r="P18" s="182">
        <v>23590293</v>
      </c>
      <c r="Q18" s="182">
        <v>14432</v>
      </c>
      <c r="R18" s="182">
        <v>1348691</v>
      </c>
      <c r="S18" s="178" t="s">
        <v>224</v>
      </c>
      <c r="T18" s="178" t="s">
        <v>224</v>
      </c>
      <c r="U18" s="178" t="s">
        <v>224</v>
      </c>
      <c r="V18" s="182">
        <v>1394</v>
      </c>
      <c r="W18" s="186">
        <v>187816</v>
      </c>
      <c r="X18" s="186">
        <v>2117</v>
      </c>
    </row>
    <row r="19" spans="1:24" ht="6" customHeight="1" thickBot="1">
      <c r="A19" s="134"/>
      <c r="B19" s="134"/>
      <c r="C19" s="162"/>
      <c r="D19" s="187"/>
      <c r="E19" s="187"/>
      <c r="F19" s="187"/>
      <c r="G19" s="187"/>
      <c r="H19" s="187"/>
      <c r="I19" s="188"/>
      <c r="J19" s="188"/>
      <c r="K19" s="188"/>
      <c r="L19" s="187"/>
      <c r="M19" s="187"/>
      <c r="N19" s="187"/>
      <c r="O19" s="187"/>
      <c r="P19" s="187"/>
      <c r="Q19" s="187"/>
      <c r="R19" s="187"/>
      <c r="S19" s="188"/>
      <c r="T19" s="188"/>
      <c r="U19" s="188"/>
      <c r="V19" s="187"/>
      <c r="W19" s="189"/>
      <c r="X19" s="189"/>
    </row>
    <row r="20" spans="1:24" ht="6" customHeight="1">
      <c r="C20" s="139"/>
      <c r="D20" s="190"/>
      <c r="E20" s="190"/>
      <c r="F20" s="190"/>
      <c r="G20" s="190"/>
      <c r="H20" s="190"/>
      <c r="I20" s="190"/>
      <c r="J20" s="190"/>
      <c r="K20" s="190"/>
      <c r="L20" s="190"/>
      <c r="M20" s="191"/>
      <c r="N20" s="191"/>
      <c r="O20" s="191"/>
      <c r="P20" s="191"/>
      <c r="Q20" s="191"/>
      <c r="R20" s="191"/>
      <c r="S20" s="191"/>
      <c r="T20" s="190"/>
      <c r="U20" s="190"/>
      <c r="V20" s="191"/>
      <c r="W20" s="191"/>
      <c r="X20" s="191"/>
    </row>
    <row r="21" spans="1:24">
      <c r="A21" s="63" t="s">
        <v>207</v>
      </c>
      <c r="B21" s="63"/>
      <c r="C21" s="63"/>
      <c r="D21" s="63"/>
      <c r="E21" s="117" t="s">
        <v>225</v>
      </c>
      <c r="F21" s="63"/>
      <c r="G21" s="63"/>
      <c r="H21" s="63"/>
    </row>
    <row r="34" spans="13:15">
      <c r="O34" s="192"/>
    </row>
    <row r="35" spans="13:15">
      <c r="M35" s="192"/>
      <c r="N35" s="192"/>
      <c r="O35" s="192"/>
    </row>
    <row r="36" spans="13:15">
      <c r="M36" s="192"/>
      <c r="N36" s="192"/>
      <c r="O36" s="192"/>
    </row>
    <row r="37" spans="13:15">
      <c r="M37" s="192"/>
      <c r="N37" s="192"/>
      <c r="O37" s="192"/>
    </row>
    <row r="38" spans="13:15">
      <c r="M38" s="192"/>
      <c r="N38" s="192"/>
      <c r="O38" s="192"/>
    </row>
    <row r="39" spans="13:15">
      <c r="M39" s="192"/>
      <c r="N39" s="192"/>
      <c r="O39" s="192"/>
    </row>
    <row r="40" spans="13:15">
      <c r="M40" s="192"/>
      <c r="N40" s="192"/>
      <c r="O40" s="192"/>
    </row>
    <row r="41" spans="13:15">
      <c r="O41" s="192"/>
    </row>
  </sheetData>
  <mergeCells count="11">
    <mergeCell ref="B13:C13"/>
    <mergeCell ref="W4:X4"/>
    <mergeCell ref="A5:C6"/>
    <mergeCell ref="D5:M5"/>
    <mergeCell ref="N5:W5"/>
    <mergeCell ref="X5:X6"/>
    <mergeCell ref="B14:C14"/>
    <mergeCell ref="B15:C15"/>
    <mergeCell ref="B16:C16"/>
    <mergeCell ref="B17:C17"/>
    <mergeCell ref="B18:C18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6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zoomScaleNormal="100" workbookViewId="0">
      <selection activeCell="E23" sqref="E23"/>
    </sheetView>
  </sheetViews>
  <sheetFormatPr defaultRowHeight="11.25"/>
  <cols>
    <col min="1" max="1" width="5.6640625" style="117" customWidth="1"/>
    <col min="2" max="2" width="3.83203125" style="117" customWidth="1"/>
    <col min="3" max="3" width="10.83203125" style="117" customWidth="1"/>
    <col min="4" max="11" width="14.83203125" style="117" customWidth="1"/>
    <col min="12" max="16384" width="9.33203125" style="117"/>
  </cols>
  <sheetData>
    <row r="1" spans="1:11" ht="14.25">
      <c r="A1" s="64" t="s">
        <v>0</v>
      </c>
    </row>
    <row r="3" spans="1:11" ht="14.25">
      <c r="A3" s="64" t="s">
        <v>193</v>
      </c>
    </row>
    <row r="4" spans="1:11" ht="15" thickBot="1">
      <c r="C4" s="64"/>
      <c r="K4" s="146" t="s">
        <v>194</v>
      </c>
    </row>
    <row r="5" spans="1:11">
      <c r="A5" s="372" t="s">
        <v>26</v>
      </c>
      <c r="B5" s="401"/>
      <c r="C5" s="402"/>
      <c r="D5" s="405" t="s">
        <v>195</v>
      </c>
      <c r="E5" s="388"/>
      <c r="F5" s="388"/>
      <c r="G5" s="406"/>
      <c r="H5" s="406" t="s">
        <v>196</v>
      </c>
      <c r="I5" s="407"/>
      <c r="J5" s="407"/>
      <c r="K5" s="407"/>
    </row>
    <row r="6" spans="1:11">
      <c r="A6" s="403"/>
      <c r="B6" s="403"/>
      <c r="C6" s="404"/>
      <c r="D6" s="171" t="s">
        <v>89</v>
      </c>
      <c r="E6" s="118" t="s">
        <v>197</v>
      </c>
      <c r="F6" s="118" t="s">
        <v>198</v>
      </c>
      <c r="G6" s="119" t="s">
        <v>199</v>
      </c>
      <c r="H6" s="118" t="s">
        <v>89</v>
      </c>
      <c r="I6" s="118" t="s">
        <v>197</v>
      </c>
      <c r="J6" s="118" t="s">
        <v>198</v>
      </c>
      <c r="K6" s="119" t="s">
        <v>199</v>
      </c>
    </row>
    <row r="7" spans="1:11" ht="6" customHeight="1">
      <c r="C7" s="150"/>
    </row>
    <row r="8" spans="1:11" s="124" customFormat="1" ht="14.25" customHeight="1">
      <c r="A8" s="151" t="s">
        <v>163</v>
      </c>
      <c r="B8" s="123">
        <v>24</v>
      </c>
      <c r="C8" s="152" t="s">
        <v>200</v>
      </c>
      <c r="D8" s="58">
        <v>5385</v>
      </c>
      <c r="E8" s="58">
        <v>11</v>
      </c>
      <c r="F8" s="58">
        <v>5374</v>
      </c>
      <c r="G8" s="57" t="s">
        <v>35</v>
      </c>
      <c r="H8" s="58">
        <v>4816303</v>
      </c>
      <c r="I8" s="58">
        <v>2900</v>
      </c>
      <c r="J8" s="58">
        <v>4813403</v>
      </c>
      <c r="K8" s="57" t="s">
        <v>35</v>
      </c>
    </row>
    <row r="9" spans="1:11" s="124" customFormat="1" ht="14.25" customHeight="1">
      <c r="A9" s="151"/>
      <c r="B9" s="123">
        <v>25</v>
      </c>
      <c r="C9" s="152"/>
      <c r="D9" s="58">
        <v>5503</v>
      </c>
      <c r="E9" s="58">
        <v>9</v>
      </c>
      <c r="F9" s="58">
        <v>5494</v>
      </c>
      <c r="G9" s="57" t="s">
        <v>35</v>
      </c>
      <c r="H9" s="58">
        <v>4900782</v>
      </c>
      <c r="I9" s="58">
        <v>1684</v>
      </c>
      <c r="J9" s="58">
        <v>4899098</v>
      </c>
      <c r="K9" s="57" t="s">
        <v>35</v>
      </c>
    </row>
    <row r="10" spans="1:11" s="124" customFormat="1" ht="14.25" customHeight="1">
      <c r="A10" s="151"/>
      <c r="B10" s="123">
        <v>26</v>
      </c>
      <c r="C10" s="126"/>
      <c r="D10" s="58">
        <v>5700</v>
      </c>
      <c r="E10" s="58">
        <v>6</v>
      </c>
      <c r="F10" s="58">
        <v>5694</v>
      </c>
      <c r="G10" s="57" t="s">
        <v>35</v>
      </c>
      <c r="H10" s="58">
        <v>4994956</v>
      </c>
      <c r="I10" s="58">
        <v>969</v>
      </c>
      <c r="J10" s="58">
        <v>4993987</v>
      </c>
      <c r="K10" s="57" t="s">
        <v>35</v>
      </c>
    </row>
    <row r="11" spans="1:11" s="124" customFormat="1" ht="14.25" customHeight="1">
      <c r="A11" s="151"/>
      <c r="B11" s="123">
        <v>27</v>
      </c>
      <c r="C11" s="126"/>
      <c r="D11" s="58">
        <v>5869</v>
      </c>
      <c r="E11" s="58">
        <v>4</v>
      </c>
      <c r="F11" s="58">
        <v>5865</v>
      </c>
      <c r="G11" s="57" t="s">
        <v>35</v>
      </c>
      <c r="H11" s="58">
        <v>5181614</v>
      </c>
      <c r="I11" s="58">
        <v>572</v>
      </c>
      <c r="J11" s="58">
        <v>5181042</v>
      </c>
      <c r="K11" s="57" t="s">
        <v>35</v>
      </c>
    </row>
    <row r="12" spans="1:11" s="131" customFormat="1" ht="14.25" customHeight="1">
      <c r="A12" s="173"/>
      <c r="B12" s="129">
        <v>28</v>
      </c>
      <c r="C12" s="130"/>
      <c r="D12" s="174">
        <v>6092</v>
      </c>
      <c r="E12" s="174">
        <v>4</v>
      </c>
      <c r="F12" s="174">
        <v>6088</v>
      </c>
      <c r="G12" s="57" t="s">
        <v>35</v>
      </c>
      <c r="H12" s="174">
        <v>5370251</v>
      </c>
      <c r="I12" s="174">
        <v>573</v>
      </c>
      <c r="J12" s="174">
        <v>5369678</v>
      </c>
      <c r="K12" s="175" t="s">
        <v>35</v>
      </c>
    </row>
    <row r="13" spans="1:11" s="124" customFormat="1" ht="14.25" customHeight="1">
      <c r="B13" s="399" t="s">
        <v>201</v>
      </c>
      <c r="C13" s="400"/>
      <c r="D13" s="176">
        <v>1251</v>
      </c>
      <c r="E13" s="58">
        <v>1</v>
      </c>
      <c r="F13" s="58">
        <v>1250</v>
      </c>
      <c r="G13" s="57" t="s">
        <v>35</v>
      </c>
      <c r="H13" s="58">
        <v>1096864</v>
      </c>
      <c r="I13" s="58">
        <v>173</v>
      </c>
      <c r="J13" s="58">
        <v>1096692</v>
      </c>
      <c r="K13" s="57" t="s">
        <v>35</v>
      </c>
    </row>
    <row r="14" spans="1:11" s="124" customFormat="1" ht="14.25" customHeight="1">
      <c r="B14" s="399" t="s">
        <v>202</v>
      </c>
      <c r="C14" s="400"/>
      <c r="D14" s="176">
        <v>1053</v>
      </c>
      <c r="E14" s="58">
        <v>2</v>
      </c>
      <c r="F14" s="58">
        <v>1051</v>
      </c>
      <c r="G14" s="57" t="s">
        <v>35</v>
      </c>
      <c r="H14" s="58">
        <v>919396</v>
      </c>
      <c r="I14" s="58">
        <v>400</v>
      </c>
      <c r="J14" s="58">
        <v>918997</v>
      </c>
      <c r="K14" s="57" t="s">
        <v>35</v>
      </c>
    </row>
    <row r="15" spans="1:11" s="124" customFormat="1" ht="14.25" customHeight="1">
      <c r="B15" s="399" t="s">
        <v>203</v>
      </c>
      <c r="C15" s="400"/>
      <c r="D15" s="57">
        <v>888</v>
      </c>
      <c r="E15" s="58">
        <v>1</v>
      </c>
      <c r="F15" s="58">
        <v>887</v>
      </c>
      <c r="G15" s="57" t="s">
        <v>35</v>
      </c>
      <c r="H15" s="58">
        <v>777275</v>
      </c>
      <c r="I15" s="57" t="s">
        <v>35</v>
      </c>
      <c r="J15" s="58">
        <v>777275</v>
      </c>
      <c r="K15" s="57" t="s">
        <v>35</v>
      </c>
    </row>
    <row r="16" spans="1:11" s="124" customFormat="1" ht="14.25" customHeight="1">
      <c r="B16" s="399" t="s">
        <v>204</v>
      </c>
      <c r="C16" s="400"/>
      <c r="D16" s="57">
        <v>1159</v>
      </c>
      <c r="E16" s="57" t="s">
        <v>35</v>
      </c>
      <c r="F16" s="58">
        <v>1159</v>
      </c>
      <c r="G16" s="57" t="s">
        <v>35</v>
      </c>
      <c r="H16" s="58">
        <v>1023087</v>
      </c>
      <c r="I16" s="57" t="s">
        <v>35</v>
      </c>
      <c r="J16" s="58">
        <v>1023087</v>
      </c>
      <c r="K16" s="57" t="s">
        <v>35</v>
      </c>
    </row>
    <row r="17" spans="1:11" s="124" customFormat="1" ht="14.25" customHeight="1">
      <c r="B17" s="399" t="s">
        <v>205</v>
      </c>
      <c r="C17" s="400"/>
      <c r="D17" s="57">
        <v>996</v>
      </c>
      <c r="E17" s="57" t="s">
        <v>35</v>
      </c>
      <c r="F17" s="58">
        <v>996</v>
      </c>
      <c r="G17" s="57" t="s">
        <v>35</v>
      </c>
      <c r="H17" s="58">
        <v>899328</v>
      </c>
      <c r="I17" s="57" t="s">
        <v>35</v>
      </c>
      <c r="J17" s="58">
        <v>899328</v>
      </c>
      <c r="K17" s="57" t="s">
        <v>35</v>
      </c>
    </row>
    <row r="18" spans="1:11" s="124" customFormat="1" ht="14.25" customHeight="1">
      <c r="A18" s="177"/>
      <c r="B18" s="399" t="s">
        <v>206</v>
      </c>
      <c r="C18" s="400"/>
      <c r="D18" s="57">
        <v>745</v>
      </c>
      <c r="E18" s="57" t="s">
        <v>35</v>
      </c>
      <c r="F18" s="58">
        <v>745</v>
      </c>
      <c r="G18" s="57" t="s">
        <v>35</v>
      </c>
      <c r="H18" s="58">
        <v>654302</v>
      </c>
      <c r="I18" s="57" t="s">
        <v>35</v>
      </c>
      <c r="J18" s="58">
        <v>654302</v>
      </c>
      <c r="K18" s="57" t="s">
        <v>35</v>
      </c>
    </row>
    <row r="19" spans="1:11" ht="6" customHeight="1" thickBot="1">
      <c r="A19" s="134"/>
      <c r="B19" s="134"/>
      <c r="C19" s="162"/>
      <c r="D19" s="61"/>
      <c r="E19" s="61"/>
      <c r="F19" s="61"/>
      <c r="G19" s="163"/>
      <c r="H19" s="61"/>
      <c r="I19" s="61"/>
      <c r="J19" s="61"/>
      <c r="K19" s="163"/>
    </row>
    <row r="20" spans="1:11" ht="6" customHeight="1">
      <c r="C20" s="139"/>
    </row>
    <row r="21" spans="1:11">
      <c r="A21" s="63" t="s">
        <v>207</v>
      </c>
      <c r="E21" s="117" t="s">
        <v>426</v>
      </c>
    </row>
    <row r="22" spans="1:11">
      <c r="E22" s="117" t="s">
        <v>427</v>
      </c>
    </row>
  </sheetData>
  <mergeCells count="9">
    <mergeCell ref="B17:C17"/>
    <mergeCell ref="B18:C18"/>
    <mergeCell ref="A5:C6"/>
    <mergeCell ref="D5:G5"/>
    <mergeCell ref="H5:K5"/>
    <mergeCell ref="B13:C13"/>
    <mergeCell ref="B14:C14"/>
    <mergeCell ref="B15:C15"/>
    <mergeCell ref="B16:C16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</vt:i4>
      </vt:variant>
    </vt:vector>
  </HeadingPairs>
  <TitlesOfParts>
    <vt:vector size="20" baseType="lpstr">
      <vt:lpstr>141</vt:lpstr>
      <vt:lpstr>142-1</vt:lpstr>
      <vt:lpstr>142-2</vt:lpstr>
      <vt:lpstr>142-3</vt:lpstr>
      <vt:lpstr>143</vt:lpstr>
      <vt:lpstr>144</vt:lpstr>
      <vt:lpstr>145</vt:lpstr>
      <vt:lpstr>146</vt:lpstr>
      <vt:lpstr>147</vt:lpstr>
      <vt:lpstr>148</vt:lpstr>
      <vt:lpstr>149</vt:lpstr>
      <vt:lpstr>150</vt:lpstr>
      <vt:lpstr>151</vt:lpstr>
      <vt:lpstr>152</vt:lpstr>
      <vt:lpstr>153</vt:lpstr>
      <vt:lpstr>154-1</vt:lpstr>
      <vt:lpstr>154-2</vt:lpstr>
      <vt:lpstr>155-1</vt:lpstr>
      <vt:lpstr>155-2</vt:lpstr>
      <vt:lpstr>'151'!Print_Area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解析係</dc:creator>
  <cp:lastModifiedBy>米満　秀樹</cp:lastModifiedBy>
  <cp:lastPrinted>2016-12-21T01:21:42Z</cp:lastPrinted>
  <dcterms:created xsi:type="dcterms:W3CDTF">2003-11-13T04:44:43Z</dcterms:created>
  <dcterms:modified xsi:type="dcterms:W3CDTF">2018-12-11T00:49:53Z</dcterms:modified>
</cp:coreProperties>
</file>