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L102" i="11"/>
  <c r="DQ102" i="11"/>
  <c r="CR102" i="11"/>
  <c r="AU63" i="11"/>
  <c r="AP63" i="11"/>
  <c r="AA23" i="11"/>
  <c r="AF88" i="11" l="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E39" i="9"/>
  <c r="AM39" i="9"/>
  <c r="U39" i="9"/>
  <c r="BE38" i="9"/>
  <c r="AM38" i="9"/>
  <c r="U38" i="9"/>
  <c r="BE37" i="9"/>
  <c r="AM37" i="9"/>
  <c r="CO34" i="9"/>
  <c r="CO35" i="9" s="1"/>
  <c r="CO36" i="9" s="1"/>
  <c r="CO37" i="9" s="1"/>
  <c r="CO38" i="9" s="1"/>
  <c r="CO39" i="9" s="1"/>
  <c r="CO40" i="9" s="1"/>
  <c r="CO41" i="9" s="1"/>
  <c r="CO42" i="9" s="1"/>
  <c r="CO43" i="9" s="1"/>
  <c r="BW34" i="9"/>
  <c r="BW35" i="9" s="1"/>
  <c r="BW36" i="9" s="1"/>
  <c r="BW37" i="9" s="1"/>
  <c r="BW38" i="9" s="1"/>
  <c r="BW39" i="9" s="1"/>
  <c r="C34" i="9"/>
  <c r="C35" i="9" l="1"/>
  <c r="C36" i="9" s="1"/>
  <c r="C37" i="9" s="1"/>
  <c r="C38" i="9" s="1"/>
  <c r="C39" i="9" s="1"/>
  <c r="C40" i="9" s="1"/>
  <c r="C41"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<sst xmlns="http://schemas.openxmlformats.org/spreadsheetml/2006/main" count="1031" uniqueCount="568">
  <si>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</si>
  <si>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</si>
  <si>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</si>
  <si>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</si>
  <si>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</si>
  <si>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</si>
  <si>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</si>
  <si>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</si>
  <si>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</si>
  <si>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</si>
  <si>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</si>
  <si>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</si>
  <si>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</si>
  <si>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</si>
  <si>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</si>
  <si>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</si>
  <si>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</si>
  <si>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</si>
  <si>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</si>
  <si>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</si>
  <si>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</si>
  <si>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</si>
  <si>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</si>
  <si>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</si>
  <si>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</si>
  <si>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</si>
  <si>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</si>
  <si>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</si>
  <si>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</si>
  <si>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</si>
  <si>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</si>
  <si>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</si>
  <si>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</si>
  <si>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</si>
  <si>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</si>
  <si>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</si>
  <si>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</si>
  <si>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</si>
  <si>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</si>
  <si>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</si>
  <si>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</si>
  <si>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</si>
  <si>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</si>
  <si>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</si>
  <si>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</si>
  <si>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</si>
  <si>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</si>
  <si>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</si>
  <si>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</si>
  <si>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</si>
  <si>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</si>
  <si>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</si>
  <si>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</si>
  <si>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</si>
  <si>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</si>
  <si>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</si>
  <si>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</si>
  <si>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</si>
  <si>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</si>
  <si>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</si>
  <si>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</si>
  <si>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</si>
  <si>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</si>
  <si>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</si>
  <si>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</si>
  <si>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</si>
  <si>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</si>
  <si>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</si>
  <si>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</si>
  <si>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</si>
  <si>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</si>
  <si>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</si>
  <si>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</si>
  <si>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</si>
  <si>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</si>
  <si>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</si>
  <si>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</si>
  <si>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</si>
  <si>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</si>
  <si>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</si>
  <si>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</si>
  <si>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</si>
  <si>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</si>
  <si>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</si>
  <si>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</si>
  <si>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</si>
  <si>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</si>
  <si>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</si>
  <si>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</si>
  <si>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</si>
  <si>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</si>
  <si>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</si>
  <si>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</si>
  <si>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</si>
  <si>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</si>
  <si>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</si>
  <si>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</si>
  <si>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</si>
  <si>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</si>
  <si>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</si>
  <si>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</si>
  <si>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</si>
  <si>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</si>
  <si>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</si>
  <si>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</si>
  <si>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</si>
  <si>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</si>
  <si>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</si>
  <si>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</si>
  <si>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</si>
  <si>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</si>
  <si>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</si>
  <si>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</si>
  <si>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</si>
  <si>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</si>
  <si>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</si>
  <si>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</si>
  <si>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</si>
  <si>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</si>
  <si>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</si>
  <si>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</si>
  <si>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</si>
  <si>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</si>
  <si>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</si>
  <si>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</si>
  <si>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</si>
  <si>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</si>
  <si>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</si>
  <si>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</si>
  <si>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</si>
  <si>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</si>
  <si>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</si>
  <si>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</si>
  <si>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</si>
  <si>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</si>
  <si>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</si>
  <si>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</si>
  <si>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</si>
  <si>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</si>
  <si>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</si>
  <si>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</si>
  <si>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</si>
  <si>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</si>
  <si>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</si>
  <si>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</si>
  <si>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</si>
  <si>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</si>
  <si>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</si>
  <si>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</si>
  <si>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</si>
  <si>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</si>
  <si>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</si>
  <si>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</si>
  <si>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</si>
  <si>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</si>
  <si>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</si>
  <si>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</si>
  <si>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</si>
  <si>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</si>
  <si>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</si>
  <si>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</si>
  <si>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</si>
  <si>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</si>
  <si>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</si>
  <si>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</si>
  <si>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</si>
  <si>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</si>
  <si>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</si>
  <si>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</si>
  <si>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</si>
  <si>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</si>
  <si>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</si>
  <si>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</si>
  <si>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</si>
  <si>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</si>
  <si>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</si>
  <si>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</si>
  <si>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</si>
  <si>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</si>
  <si>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</si>
  <si>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</si>
  <si>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</si>
  <si>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</si>
  <si>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</si>
  <si>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</si>
  <si>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</si>
  <si>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</si>
  <si>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</si>
  <si>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</si>
  <si>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</si>
  <si>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</si>
  <si>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</si>
  <si>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</si>
  <si>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千葉県千葉市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</si>
  <si>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</si>
  <si>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</si>
  <si>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</si>
  <si>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</si>
  <si>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</si>
  <si>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</si>
  <si>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</si>
  <si>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</si>
  <si>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</si>
  <si>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</si>
  <si>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</si>
  <si>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</si>
  <si>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</si>
  <si>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</si>
  <si>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</si>
  <si>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</si>
  <si>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</si>
  <si>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</si>
  <si>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</si>
  <si>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</si>
  <si>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</si>
  <si>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</si>
  <si>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</si>
  <si>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</si>
  <si>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</si>
  <si>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</si>
  <si>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</si>
  <si>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</si>
  <si>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</si>
  <si>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</si>
  <si>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</si>
  <si>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</si>
  <si>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</si>
  <si>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</si>
  <si>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</si>
  <si>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</si>
  <si>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</si>
  <si>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</si>
  <si>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</si>
  <si>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</si>
  <si>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</si>
  <si>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</si>
  <si>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</si>
  <si>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</si>
  <si>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</si>
  <si>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</si>
  <si>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</si>
  <si>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</si>
  <si>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</si>
  <si>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</si>
  <si>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</si>
  <si>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</si>
  <si>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</si>
  <si>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</si>
  <si>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</si>
  <si>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</si>
  <si>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</si>
  <si>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</si>
  <si>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</si>
  <si>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</si>
  <si>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</si>
  <si>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</si>
  <si>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</si>
  <si>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</si>
  <si>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</si>
  <si>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</si>
  <si>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</si>
  <si>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</si>
  <si>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</si>
  <si>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</si>
  <si>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</si>
  <si>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</si>
  <si>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</si>
  <si>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</si>
  <si>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</si>
  <si>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</si>
  <si>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</si>
  <si>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</si>
  <si>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</si>
  <si>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</si>
  <si>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</si>
  <si>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</si>
  <si>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</si>
  <si>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</si>
  <si>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</si>
  <si>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</si>
  <si>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</si>
  <si>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</si>
  <si>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</si>
  <si>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</si>
  <si>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</si>
  <si>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</si>
  <si>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</si>
  <si>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</si>
  <si>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</si>
  <si>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</si>
  <si>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</si>
  <si>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</si>
  <si>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</si>
  <si>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</si>
  <si>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</si>
  <si>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</si>
  <si>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</si>
  <si>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</si>
  <si>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</si>
  <si>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</si>
  <si>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</si>
  <si>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</si>
  <si>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</si>
  <si>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</si>
  <si>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</si>
  <si>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</si>
  <si>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</si>
  <si>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</si>
  <si>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</si>
  <si>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</si>
  <si>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</si>
  <si>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</si>
  <si>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</si>
  <si>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</si>
  <si>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</si>
  <si>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</si>
  <si>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</si>
  <si>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</si>
  <si>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</si>
  <si>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</si>
  <si>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</si>
  <si>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</si>
  <si>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</si>
  <si>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</si>
  <si>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</si>
  <si>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</si>
  <si>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</si>
  <si>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</si>
  <si>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</si>
  <si>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</si>
  <si>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</si>
  <si>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</si>
  <si>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</si>
  <si>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</si>
  <si>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</si>
  <si>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</si>
  <si>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</si>
  <si>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</si>
  <si>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</si>
  <si>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</si>
  <si>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</si>
  <si>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</si>
  <si>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千葉県千葉市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</si>
  <si>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</si>
  <si>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</si>
  <si>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</si>
  <si>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</si>
  <si>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</si>
  <si>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</si>
  <si>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</si>
  <si>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</si>
  <si>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</si>
  <si>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</si>
  <si>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</si>
  <si>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</si>
  <si>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</si>
  <si>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</si>
  <si>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</si>
  <si>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</si>
  <si>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</si>
  <si>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</si>
  <si>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</si>
  <si>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</si>
  <si>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</si>
  <si>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</si>
  <si>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</si>
  <si>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</si>
  <si>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</si>
  <si>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</si>
  <si>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</si>
  <si>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</si>
  <si>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</si>
  <si>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</si>
  <si>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</si>
  <si>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</si>
  <si>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</si>
  <si>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</si>
  <si>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</si>
  <si>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</si>
  <si>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</si>
  <si>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</si>
  <si>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</si>
  <si>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</si>
  <si>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</si>
  <si>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</si>
  <si>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</si>
  <si>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</si>
  <si>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</si>
  <si>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法適用企業</t>
    <phoneticPr fontId="5"/>
  </si>
  <si>
    <t>下水道事業会計</t>
    <phoneticPr fontId="5"/>
  </si>
  <si>
    <t>水道事業会計</t>
    <phoneticPr fontId="5"/>
  </si>
  <si>
    <t>農業集落排水事業特別会計</t>
    <phoneticPr fontId="5"/>
  </si>
  <si>
    <t>法非適用企業</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</si>
  <si>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</si>
  <si>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</si>
  <si>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</si>
  <si>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</si>
  <si>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</si>
  <si>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</si>
  <si>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</si>
  <si>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</si>
  <si>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</si>
  <si>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</si>
  <si>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</si>
  <si>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</si>
  <si>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</si>
  <si>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</si>
  <si>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</si>
  <si>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</si>
  <si>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</si>
  <si>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</si>
  <si>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</si>
  <si>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</si>
  <si>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</si>
  <si>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</si>
  <si>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</si>
  <si>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</si>
  <si>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</si>
  <si>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</si>
  <si>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</si>
  <si>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</si>
  <si>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</si>
  <si>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</si>
  <si>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</si>
  <si>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</si>
  <si>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</si>
  <si>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</si>
  <si>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</si>
  <si>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</si>
  <si>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</si>
  <si>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</si>
  <si>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</si>
  <si>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</si>
  <si>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</si>
  <si>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</si>
  <si>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</si>
  <si>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</si>
  <si>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</si>
  <si>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</si>
  <si>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</si>
  <si>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</si>
  <si>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</si>
  <si>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</si>
  <si>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</si>
  <si>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</si>
  <si>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</si>
  <si>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</si>
  <si>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</si>
  <si>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</si>
  <si>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</si>
  <si>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</si>
  <si>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</si>
  <si>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</si>
  <si>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</si>
  <si>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</si>
  <si>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</si>
  <si>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</si>
  <si>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</si>
  <si>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</si>
  <si>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</si>
  <si>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</si>
  <si>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</si>
  <si>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</si>
  <si>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</si>
  <si>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</si>
  <si>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</si>
  <si>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</si>
  <si>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</si>
  <si>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</si>
  <si>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</si>
  <si>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</si>
  <si>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</si>
  <si>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</si>
  <si>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</si>
  <si>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</si>
  <si>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</si>
  <si>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</si>
  <si>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</si>
  <si>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</si>
  <si>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</si>
  <si>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</si>
  <si>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</si>
  <si>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</si>
  <si>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</si>
  <si>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</si>
  <si>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</si>
  <si>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</si>
  <si>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</si>
  <si>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</si>
  <si>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</si>
  <si>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</si>
  <si>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</si>
  <si>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</si>
  <si>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</si>
  <si>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</si>
  <si>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</si>
  <si>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</si>
  <si>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</si>
  <si>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</si>
  <si>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</si>
  <si>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</si>
  <si>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</si>
  <si>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</si>
  <si>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</si>
  <si>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</si>
  <si>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</si>
  <si>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</si>
  <si>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</si>
  <si>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</si>
  <si>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</si>
  <si>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</si>
  <si>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</si>
  <si>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</si>
  <si>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</si>
  <si>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</si>
  <si>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</si>
  <si>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</si>
  <si>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</si>
  <si>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</si>
  <si>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</si>
  <si>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</si>
  <si>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</si>
  <si>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</si>
  <si>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</si>
  <si>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</si>
  <si>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</si>
  <si>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</si>
  <si>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0.10</t>
  </si>
  <si>
    <t>国民健康保険事業特別会計</t>
  </si>
  <si>
    <t>▲ 5.97</t>
  </si>
  <si>
    <t>▲ 5.77</t>
  </si>
  <si>
    <t>▲ 5.74</t>
  </si>
  <si>
    <t>▲ 4.80</t>
  </si>
  <si>
    <t>▲ 4.09</t>
  </si>
  <si>
    <t>一般会計</t>
  </si>
  <si>
    <t>介護保険事業特別会計</t>
  </si>
  <si>
    <t>病院事業会計</t>
  </si>
  <si>
    <t>下水道事業会計</t>
  </si>
  <si>
    <t>水道事業会計</t>
  </si>
  <si>
    <t>競輪事業特別会計</t>
  </si>
  <si>
    <t>後期高齢者医療事業特別会計</t>
  </si>
  <si>
    <t>その他会計（赤字）</t>
  </si>
  <si>
    <t>その他会計（黒字）</t>
  </si>
  <si>
    <t>千葉県市町村総合事務組合
（一般会計）</t>
    <rPh sb="0" eb="3">
      <t>チバケン</t>
    </rPh>
    <rPh sb="3" eb="6">
      <t>シチョウソン</t>
    </rPh>
    <rPh sb="6" eb="8">
      <t>ソウゴウ</t>
    </rPh>
    <rPh sb="8" eb="10">
      <t>ジム</t>
    </rPh>
    <rPh sb="10" eb="12">
      <t>クミアイ</t>
    </rPh>
    <rPh sb="14" eb="16">
      <t>イッパン</t>
    </rPh>
    <rPh sb="16" eb="18">
      <t>カイケイ</t>
    </rPh>
    <phoneticPr fontId="24"/>
  </si>
  <si>
    <t>千葉県市町村総合事務組合
（千葉県自治会館管理運営特別会計）</t>
    <rPh sb="14" eb="17">
      <t>チバケン</t>
    </rPh>
    <rPh sb="17" eb="19">
      <t>ジチ</t>
    </rPh>
    <rPh sb="19" eb="21">
      <t>カイカン</t>
    </rPh>
    <rPh sb="21" eb="23">
      <t>カンリ</t>
    </rPh>
    <rPh sb="23" eb="25">
      <t>ウンエイ</t>
    </rPh>
    <rPh sb="25" eb="27">
      <t>トクベツ</t>
    </rPh>
    <rPh sb="27" eb="29">
      <t>カイケイ</t>
    </rPh>
    <phoneticPr fontId="24"/>
  </si>
  <si>
    <t>千葉県市町村総合事務組合
（千葉県自治研修センター特別会計）</t>
    <rPh sb="17" eb="19">
      <t>ジチ</t>
    </rPh>
    <rPh sb="19" eb="21">
      <t>ケンシュウ</t>
    </rPh>
    <rPh sb="25" eb="27">
      <t>トクベツ</t>
    </rPh>
    <rPh sb="27" eb="29">
      <t>カイケイ</t>
    </rPh>
    <phoneticPr fontId="24"/>
  </si>
  <si>
    <t>千葉県市町村総合事務組合
（千葉県市町村交通災害共済特別会計）</t>
    <rPh sb="17" eb="20">
      <t>シチョウソン</t>
    </rPh>
    <rPh sb="20" eb="22">
      <t>コウツウ</t>
    </rPh>
    <rPh sb="22" eb="24">
      <t>サイガイ</t>
    </rPh>
    <rPh sb="24" eb="26">
      <t>キョウサイ</t>
    </rPh>
    <rPh sb="26" eb="28">
      <t>トクベツ</t>
    </rPh>
    <rPh sb="28" eb="30">
      <t>カイケイ</t>
    </rPh>
    <phoneticPr fontId="24"/>
  </si>
  <si>
    <t>千葉県後期高齢者医療広域連合
（一般会計）</t>
    <rPh sb="0" eb="3">
      <t>チバケン</t>
    </rPh>
    <rPh sb="3" eb="5">
      <t>コウキ</t>
    </rPh>
    <rPh sb="5" eb="8">
      <t>コウレイシャ</t>
    </rPh>
    <rPh sb="8" eb="10">
      <t>イリョウ</t>
    </rPh>
    <rPh sb="10" eb="12">
      <t>コウイキ</t>
    </rPh>
    <rPh sb="12" eb="14">
      <t>レンゴウ</t>
    </rPh>
    <rPh sb="16" eb="18">
      <t>イッパン</t>
    </rPh>
    <rPh sb="18" eb="20">
      <t>カイケイ</t>
    </rPh>
    <phoneticPr fontId="24"/>
  </si>
  <si>
    <t>千葉県後期高齢者医療広域連合
（特別会計）</t>
    <rPh sb="16" eb="18">
      <t>トクベツ</t>
    </rPh>
    <phoneticPr fontId="24"/>
  </si>
  <si>
    <t>千葉市国際交流協会</t>
    <rPh sb="0" eb="3">
      <t>チバシ</t>
    </rPh>
    <rPh sb="3" eb="5">
      <t>コクサイ</t>
    </rPh>
    <rPh sb="5" eb="7">
      <t>コウリュウ</t>
    </rPh>
    <rPh sb="7" eb="9">
      <t>キョウカイ</t>
    </rPh>
    <phoneticPr fontId="24"/>
  </si>
  <si>
    <t>千葉市都市整備公社</t>
    <rPh sb="0" eb="3">
      <t>チバシ</t>
    </rPh>
    <rPh sb="3" eb="5">
      <t>トシ</t>
    </rPh>
    <rPh sb="5" eb="7">
      <t>セイビ</t>
    </rPh>
    <rPh sb="7" eb="9">
      <t>コウシャ</t>
    </rPh>
    <phoneticPr fontId="24"/>
  </si>
  <si>
    <t>千葉市文化振興財団</t>
    <rPh sb="0" eb="3">
      <t>チバシ</t>
    </rPh>
    <rPh sb="3" eb="5">
      <t>ブンカ</t>
    </rPh>
    <rPh sb="5" eb="7">
      <t>シンコウ</t>
    </rPh>
    <rPh sb="7" eb="9">
      <t>ザイダン</t>
    </rPh>
    <phoneticPr fontId="24"/>
  </si>
  <si>
    <t>千葉市スポーツ振興財団</t>
    <rPh sb="0" eb="3">
      <t>チバシ</t>
    </rPh>
    <rPh sb="7" eb="9">
      <t>シンコウ</t>
    </rPh>
    <rPh sb="9" eb="11">
      <t>ザイダン</t>
    </rPh>
    <phoneticPr fontId="24"/>
  </si>
  <si>
    <t>千葉市保健医療事業団</t>
    <rPh sb="0" eb="3">
      <t>チバシ</t>
    </rPh>
    <rPh sb="3" eb="5">
      <t>ホケン</t>
    </rPh>
    <rPh sb="5" eb="7">
      <t>イリョウ</t>
    </rPh>
    <rPh sb="7" eb="10">
      <t>ジギョウダン</t>
    </rPh>
    <phoneticPr fontId="24"/>
  </si>
  <si>
    <t>千葉市産業振興財団</t>
    <rPh sb="0" eb="3">
      <t>チバシ</t>
    </rPh>
    <rPh sb="3" eb="5">
      <t>サンギョウ</t>
    </rPh>
    <rPh sb="5" eb="7">
      <t>シンコウ</t>
    </rPh>
    <rPh sb="7" eb="9">
      <t>ザイダン</t>
    </rPh>
    <phoneticPr fontId="24"/>
  </si>
  <si>
    <t>千葉市みどりの協会</t>
    <rPh sb="0" eb="3">
      <t>チバシ</t>
    </rPh>
    <rPh sb="7" eb="9">
      <t>キョウカイ</t>
    </rPh>
    <phoneticPr fontId="24"/>
  </si>
  <si>
    <t>千葉市防災普及公社</t>
    <rPh sb="0" eb="3">
      <t>チバシ</t>
    </rPh>
    <rPh sb="3" eb="5">
      <t>ボウサイ</t>
    </rPh>
    <rPh sb="5" eb="7">
      <t>フキュウ</t>
    </rPh>
    <rPh sb="7" eb="9">
      <t>コウシャ</t>
    </rPh>
    <phoneticPr fontId="24"/>
  </si>
  <si>
    <t>千葉市教育振興財団</t>
    <rPh sb="0" eb="3">
      <t>チバシ</t>
    </rPh>
    <rPh sb="3" eb="5">
      <t>キョウイク</t>
    </rPh>
    <rPh sb="5" eb="7">
      <t>シンコウ</t>
    </rPh>
    <rPh sb="7" eb="9">
      <t>ザイダン</t>
    </rPh>
    <phoneticPr fontId="24"/>
  </si>
  <si>
    <t>千葉市シルバー人材センター</t>
    <rPh sb="0" eb="3">
      <t>チバシ</t>
    </rPh>
    <rPh sb="7" eb="9">
      <t>ジンザイ</t>
    </rPh>
    <phoneticPr fontId="24"/>
  </si>
  <si>
    <t>千葉市観光協会</t>
    <rPh sb="0" eb="3">
      <t>チバシ</t>
    </rPh>
    <rPh sb="3" eb="5">
      <t>カンコウ</t>
    </rPh>
    <rPh sb="5" eb="7">
      <t>キョウカイ</t>
    </rPh>
    <phoneticPr fontId="24"/>
  </si>
  <si>
    <t>千葉市住宅供給公社</t>
    <rPh sb="0" eb="3">
      <t>チバシ</t>
    </rPh>
    <rPh sb="3" eb="5">
      <t>ジュウタク</t>
    </rPh>
    <rPh sb="5" eb="7">
      <t>キョウキュウ</t>
    </rPh>
    <rPh sb="7" eb="9">
      <t>コウシャ</t>
    </rPh>
    <phoneticPr fontId="24"/>
  </si>
  <si>
    <t>千葉ショッピングセンター</t>
    <rPh sb="0" eb="2">
      <t>チバ</t>
    </rPh>
    <phoneticPr fontId="24"/>
  </si>
  <si>
    <t>千葉経済開発公社</t>
    <rPh sb="0" eb="2">
      <t>チバ</t>
    </rPh>
    <rPh sb="2" eb="4">
      <t>ケイザイ</t>
    </rPh>
    <rPh sb="4" eb="6">
      <t>カイハツ</t>
    </rPh>
    <rPh sb="6" eb="8">
      <t>コウシャ</t>
    </rPh>
    <phoneticPr fontId="24"/>
  </si>
  <si>
    <t>千葉都市モノレール</t>
    <rPh sb="0" eb="2">
      <t>チバ</t>
    </rPh>
    <rPh sb="2" eb="4">
      <t>トシ</t>
    </rPh>
    <phoneticPr fontId="24"/>
  </si>
  <si>
    <t>千葉マリンスタジアム</t>
    <rPh sb="0" eb="2">
      <t>チバ</t>
    </rPh>
    <phoneticPr fontId="24"/>
  </si>
  <si>
    <t>○</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</si>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</sst>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38997</c:v>
                </c:pt>
                <c:pt idx="1">
                  <c:v>31185</c:v>
                </c:pt>
                <c:pt idx="2">
                  <c:v>34282</c:v>
                </c:pt>
                <c:pt idx="3">
                  <c:v>32989</c:v>
                </c:pt>
                <c:pt idx="4">
                  <c:v>33103</c:v>
                </c:pt>
              </c:numCache>
            </c:numRef>
          </c:val>
          <c:smooth val="0"/>
        </c:ser>
        <c:dLbls>
          <c:showLegendKey val="0"/>
          <c:showVal val="0"/>
          <c:showCatName val="0"/>
          <c:showSerName val="0"/>
          <c:showPercent val="0"/>
          <c:showBubbleSize val="0"/>
        </c:dLbls>
        <c:marker val="1"/>
        <c:smooth val="0"/>
        <c:axId val="106223872"/>
        <c:axId val="106230144"/>
      </c:lineChart>
      <c:catAx>
        <c:axId val="106223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30144"/>
        <c:crosses val="autoZero"/>
        <c:auto val="1"/>
        <c:lblAlgn val="ctr"/>
        <c:lblOffset val="100"/>
        <c:tickLblSkip val="1"/>
        <c:tickMarkSkip val="1"/>
        <c:noMultiLvlLbl val="0"/>
      </c:catAx>
      <c:valAx>
        <c:axId val="106230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2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0.16</c:v>
                </c:pt>
                <c:pt idx="1">
                  <c:v>0.56000000000000005</c:v>
                </c:pt>
                <c:pt idx="2">
                  <c:v>0.51</c:v>
                </c:pt>
                <c:pt idx="3">
                  <c:v>1.32</c:v>
                </c:pt>
                <c:pt idx="4">
                  <c:v>1.44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0.55000000000000004</c:v>
                </c:pt>
                <c:pt idx="1">
                  <c:v>1.06</c:v>
                </c:pt>
                <c:pt idx="2">
                  <c:v>1.03</c:v>
                </c:pt>
                <c:pt idx="3">
                  <c:v>1.79</c:v>
                </c:pt>
                <c:pt idx="4">
                  <c:v>1.77</c:v>
                </c:pt>
              </c:numCache>
            </c:numRef>
          </c:val>
        </c:ser>
        <c:dLbls>
          <c:showLegendKey val="0"/>
          <c:showVal val="0"/>
          <c:showCatName val="0"/>
          <c:showSerName val="0"/>
          <c:showPercent val="0"/>
          <c:showBubbleSize val="0"/>
        </c:dLbls>
        <c:gapWidth val="250"/>
        <c:overlap val="100"/>
        <c:axId val="115987584"/>
        <c:axId val="11598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0.26</c:v>
                </c:pt>
                <c:pt idx="1">
                  <c:v>1.02</c:v>
                </c:pt>
                <c:pt idx="2">
                  <c:v>-0.1</c:v>
                </c:pt>
                <c:pt idx="3">
                  <c:v>1.61</c:v>
                </c:pt>
                <c:pt idx="4">
                  <c:v>0.11</c:v>
                </c:pt>
              </c:numCache>
            </c:numRef>
          </c:val>
          <c:smooth val="0"/>
        </c:ser>
        <c:dLbls>
          <c:showLegendKey val="0"/>
          <c:showVal val="0"/>
          <c:showCatName val="0"/>
          <c:showSerName val="0"/>
          <c:showPercent val="0"/>
          <c:showBubbleSize val="0"/>
        </c:dLbls>
        <c:marker val="1"/>
        <c:smooth val="0"/>
        <c:axId val="115987584"/>
        <c:axId val="115989504"/>
      </c:lineChart>
      <c:catAx>
        <c:axId val="1159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89504"/>
        <c:crosses val="autoZero"/>
        <c:auto val="1"/>
        <c:lblAlgn val="ctr"/>
        <c:lblOffset val="100"/>
        <c:tickLblSkip val="1"/>
        <c:tickMarkSkip val="1"/>
        <c:noMultiLvlLbl val="0"/>
      </c:catAx>
      <c:valAx>
        <c:axId val="11598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0.05</c:v>
                </c:pt>
                <c:pt idx="4">
                  <c:v>#N/A</c:v>
                </c:pt>
                <c:pt idx="5">
                  <c:v>0.01</c:v>
                </c:pt>
                <c:pt idx="6">
                  <c:v>#N/A</c:v>
                </c:pt>
                <c:pt idx="7">
                  <c:v>0.01</c:v>
                </c:pt>
                <c:pt idx="8">
                  <c:v>#N/A</c:v>
                </c:pt>
                <c:pt idx="9">
                  <c:v>0.01</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0.04</c:v>
                </c:pt>
                <c:pt idx="4">
                  <c:v>#N/A</c:v>
                </c:pt>
                <c:pt idx="5">
                  <c:v>0.03</c:v>
                </c:pt>
                <c:pt idx="6">
                  <c:v>#N/A</c:v>
                </c:pt>
                <c:pt idx="7">
                  <c:v>0.16</c:v>
                </c:pt>
                <c:pt idx="8">
                  <c:v>#N/A</c:v>
                </c:pt>
                <c:pt idx="9">
                  <c:v>0.25</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0.66</c:v>
                </c:pt>
                <c:pt idx="2">
                  <c:v>#N/A</c:v>
                </c:pt>
                <c:pt idx="3">
                  <c:v>0.61</c:v>
                </c:pt>
                <c:pt idx="4">
                  <c:v>#N/A</c:v>
                </c:pt>
                <c:pt idx="5">
                  <c:v>0.55000000000000004</c:v>
                </c:pt>
                <c:pt idx="6">
                  <c:v>#N/A</c:v>
                </c:pt>
                <c:pt idx="7">
                  <c:v>0.44</c:v>
                </c:pt>
                <c:pt idx="8">
                  <c:v>#N/A</c:v>
                </c:pt>
                <c:pt idx="9">
                  <c:v>0.26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0.81</c:v>
                </c:pt>
                <c:pt idx="2">
                  <c:v>#N/A</c:v>
                </c:pt>
                <c:pt idx="3">
                  <c:v>0.64</c:v>
                </c:pt>
                <c:pt idx="4">
                  <c:v>#N/A</c:v>
                </c:pt>
                <c:pt idx="5">
                  <c:v>0.55000000000000004</c:v>
                </c:pt>
                <c:pt idx="6">
                  <c:v>#N/A</c:v>
                </c:pt>
                <c:pt idx="7">
                  <c:v>0.57999999999999996</c:v>
                </c:pt>
                <c:pt idx="8">
                  <c:v>#N/A</c:v>
                </c:pt>
                <c:pt idx="9">
                  <c:v>0.66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c:v>
                </c:pt>
                <c:pt idx="2">
                  <c:v>#N/A</c:v>
                </c:pt>
                <c:pt idx="3">
                  <c:v>1.35</c:v>
                </c:pt>
                <c:pt idx="4">
                  <c:v>#N/A</c:v>
                </c:pt>
                <c:pt idx="5">
                  <c:v>1.32</c:v>
                </c:pt>
                <c:pt idx="6">
                  <c:v>#N/A</c:v>
                </c:pt>
                <c:pt idx="7">
                  <c:v>0.78</c:v>
                </c:pt>
                <c:pt idx="8">
                  <c:v>#N/A</c:v>
                </c:pt>
                <c:pt idx="9">
                  <c:v>0.75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0.05</c:v>
                </c:pt>
                <c:pt idx="4">
                  <c:v>#N/A</c:v>
                </c:pt>
                <c:pt idx="5">
                  <c:v>0.15</c:v>
                </c:pt>
                <c:pt idx="6">
                  <c:v>#N/A</c:v>
                </c:pt>
                <c:pt idx="7">
                  <c:v>0.65</c:v>
                </c:pt>
                <c:pt idx="8">
                  <c:v>#N/A</c:v>
                </c:pt>
                <c:pt idx="9">
                  <c:v>0.82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0.15</c:v>
                </c:pt>
                <c:pt idx="2">
                  <c:v>#N/A</c:v>
                </c:pt>
                <c:pt idx="3">
                  <c:v>0.55000000000000004</c:v>
                </c:pt>
                <c:pt idx="4">
                  <c:v>#N/A</c:v>
                </c:pt>
                <c:pt idx="5">
                  <c:v>0.49</c:v>
                </c:pt>
                <c:pt idx="6">
                  <c:v>#N/A</c:v>
                </c:pt>
                <c:pt idx="7">
                  <c:v>1.32</c:v>
                </c:pt>
                <c:pt idx="8">
                  <c:v>#N/A</c:v>
                </c:pt>
                <c:pt idx="9">
                  <c:v>1.43</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5.97</c:v>
                </c:pt>
                <c:pt idx="1">
                  <c:v>#N/A</c:v>
                </c:pt>
                <c:pt idx="2">
                  <c:v>5.77</c:v>
                </c:pt>
                <c:pt idx="3">
                  <c:v>#N/A</c:v>
                </c:pt>
                <c:pt idx="4">
                  <c:v>5.74</c:v>
                </c:pt>
                <c:pt idx="5">
                  <c:v>#N/A</c:v>
                </c:pt>
                <c:pt idx="6">
                  <c:v>4.8</c:v>
                </c:pt>
                <c:pt idx="7">
                  <c:v>#N/A</c:v>
                </c:pt>
                <c:pt idx="8">
                  <c:v>4.09</c:v>
                </c:pt>
                <c:pt idx="9">
                  <c:v>#N/A</c:v>
                </c:pt>
              </c:numCache>
            </c:numRef>
          </c:val>
        </c:ser>
        <c:dLbls>
          <c:showLegendKey val="0"/>
          <c:showVal val="0"/>
          <c:showCatName val="0"/>
          <c:showSerName val="0"/>
          <c:showPercent val="0"/>
          <c:showBubbleSize val="0"/>
        </c:dLbls>
        <c:gapWidth val="150"/>
        <c:overlap val="100"/>
        <c:axId val="116161536"/>
        <c:axId val="116179712"/>
      </c:barChart>
      <c:catAx>
        <c:axId val="1161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79712"/>
        <c:crosses val="autoZero"/>
        <c:auto val="1"/>
        <c:lblAlgn val="ctr"/>
        <c:lblOffset val="100"/>
        <c:tickLblSkip val="1"/>
        <c:tickMarkSkip val="1"/>
        <c:noMultiLvlLbl val="0"/>
      </c:catAx>
      <c:valAx>
        <c:axId val="11617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1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41195</c:v>
                </c:pt>
                <c:pt idx="5">
                  <c:v>42158</c:v>
                </c:pt>
                <c:pt idx="8">
                  <c:v>39988</c:v>
                </c:pt>
                <c:pt idx="11">
                  <c:v>40253</c:v>
                </c:pt>
                <c:pt idx="14">
                  <c:v>41640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16</c:v>
                </c:pt>
                <c:pt idx="3">
                  <c:v>3</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4054</c:v>
                </c:pt>
                <c:pt idx="3">
                  <c:v>2911</c:v>
                </c:pt>
                <c:pt idx="6">
                  <c:v>2741</c:v>
                </c:pt>
                <c:pt idx="9">
                  <c:v>2914</c:v>
                </c:pt>
                <c:pt idx="12">
                  <c:v>2584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10712</c:v>
                </c:pt>
                <c:pt idx="3">
                  <c:v>10920</c:v>
                </c:pt>
                <c:pt idx="6">
                  <c:v>10616</c:v>
                </c:pt>
                <c:pt idx="9">
                  <c:v>10143</c:v>
                </c:pt>
                <c:pt idx="12">
                  <c:v>10004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22615</c:v>
                </c:pt>
                <c:pt idx="3">
                  <c:v>24184</c:v>
                </c:pt>
                <c:pt idx="6">
                  <c:v>25431</c:v>
                </c:pt>
                <c:pt idx="9">
                  <c:v>25905</c:v>
                </c:pt>
                <c:pt idx="12">
                  <c:v>26540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5695</c:v>
                </c:pt>
                <c:pt idx="3">
                  <c:v>4233</c:v>
                </c:pt>
                <c:pt idx="6">
                  <c:v>4631</c:v>
                </c:pt>
                <c:pt idx="9">
                  <c:v>3416</c:v>
                </c:pt>
                <c:pt idx="12">
                  <c:v>5457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34349</c:v>
                </c:pt>
                <c:pt idx="3">
                  <c:v>31787</c:v>
                </c:pt>
                <c:pt idx="6">
                  <c:v>30277</c:v>
                </c:pt>
                <c:pt idx="9">
                  <c:v>28896</c:v>
                </c:pt>
                <c:pt idx="12">
                  <c:v>29641</c:v>
                </c:pt>
              </c:numCache>
            </c:numRef>
          </c:val>
        </c:ser>
        <c:dLbls>
          <c:showLegendKey val="0"/>
          <c:showVal val="0"/>
          <c:showCatName val="0"/>
          <c:showSerName val="0"/>
          <c:showPercent val="0"/>
          <c:showBubbleSize val="0"/>
        </c:dLbls>
        <c:gapWidth val="100"/>
        <c:overlap val="100"/>
        <c:axId val="115953024"/>
        <c:axId val="11508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36246</c:v>
                </c:pt>
                <c:pt idx="2">
                  <c:v>#N/A</c:v>
                </c:pt>
                <c:pt idx="3">
                  <c:v>#N/A</c:v>
                </c:pt>
                <c:pt idx="4">
                  <c:v>31880</c:v>
                </c:pt>
                <c:pt idx="5">
                  <c:v>#N/A</c:v>
                </c:pt>
                <c:pt idx="6">
                  <c:v>#N/A</c:v>
                </c:pt>
                <c:pt idx="7">
                  <c:v>33710</c:v>
                </c:pt>
                <c:pt idx="8">
                  <c:v>#N/A</c:v>
                </c:pt>
                <c:pt idx="9">
                  <c:v>#N/A</c:v>
                </c:pt>
                <c:pt idx="10">
                  <c:v>31021</c:v>
                </c:pt>
                <c:pt idx="11">
                  <c:v>#N/A</c:v>
                </c:pt>
                <c:pt idx="12">
                  <c:v>#N/A</c:v>
                </c:pt>
                <c:pt idx="13">
                  <c:v>32586</c:v>
                </c:pt>
                <c:pt idx="14">
                  <c:v>#N/A</c:v>
                </c:pt>
              </c:numCache>
            </c:numRef>
          </c:val>
          <c:smooth val="0"/>
        </c:ser>
        <c:dLbls>
          <c:showLegendKey val="0"/>
          <c:showVal val="0"/>
          <c:showCatName val="0"/>
          <c:showSerName val="0"/>
          <c:showPercent val="0"/>
          <c:showBubbleSize val="0"/>
        </c:dLbls>
        <c:marker val="1"/>
        <c:smooth val="0"/>
        <c:axId val="115953024"/>
        <c:axId val="115081984"/>
      </c:lineChart>
      <c:catAx>
        <c:axId val="1159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81984"/>
        <c:crosses val="autoZero"/>
        <c:auto val="1"/>
        <c:lblAlgn val="ctr"/>
        <c:lblOffset val="100"/>
        <c:tickLblSkip val="1"/>
        <c:tickMarkSkip val="1"/>
        <c:noMultiLvlLbl val="0"/>
      </c:catAx>
      <c:valAx>
        <c:axId val="11508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402381</c:v>
                </c:pt>
                <c:pt idx="5">
                  <c:v>408318</c:v>
                </c:pt>
                <c:pt idx="8">
                  <c:v>413493</c:v>
                </c:pt>
                <c:pt idx="11">
                  <c:v>419159</c:v>
                </c:pt>
                <c:pt idx="14">
                  <c:v>422105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188663</c:v>
                </c:pt>
                <c:pt idx="5">
                  <c:v>180023</c:v>
                </c:pt>
                <c:pt idx="8">
                  <c:v>170902</c:v>
                </c:pt>
                <c:pt idx="11">
                  <c:v>160443</c:v>
                </c:pt>
                <c:pt idx="14">
                  <c:v>161537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39684</c:v>
                </c:pt>
                <c:pt idx="5">
                  <c:v>57543</c:v>
                </c:pt>
                <c:pt idx="8">
                  <c:v>71024</c:v>
                </c:pt>
                <c:pt idx="11">
                  <c:v>88484</c:v>
                </c:pt>
                <c:pt idx="14">
                  <c:v>96510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5758</c:v>
                </c:pt>
                <c:pt idx="3">
                  <c:v>4975</c:v>
                </c:pt>
                <c:pt idx="6">
                  <c:v>5242</c:v>
                </c:pt>
                <c:pt idx="9">
                  <c:v>1714</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4458</c:v>
                </c:pt>
                <c:pt idx="3">
                  <c:v>3767</c:v>
                </c:pt>
                <c:pt idx="6">
                  <c:v>3164</c:v>
                </c:pt>
                <c:pt idx="9">
                  <c:v>7334</c:v>
                </c:pt>
                <c:pt idx="12">
                  <c:v>6324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56283</c:v>
                </c:pt>
                <c:pt idx="3">
                  <c:v>53223</c:v>
                </c:pt>
                <c:pt idx="6">
                  <c:v>51217</c:v>
                </c:pt>
                <c:pt idx="9">
                  <c:v>47250</c:v>
                </c:pt>
                <c:pt idx="12">
                  <c:v>44888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176647</c:v>
                </c:pt>
                <c:pt idx="3">
                  <c:v>171070</c:v>
                </c:pt>
                <c:pt idx="6">
                  <c:v>167766</c:v>
                </c:pt>
                <c:pt idx="9">
                  <c:v>166097</c:v>
                </c:pt>
                <c:pt idx="12">
                  <c:v>162521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57920</c:v>
                </c:pt>
                <c:pt idx="3">
                  <c:v>50736</c:v>
                </c:pt>
                <c:pt idx="6">
                  <c:v>41046</c:v>
                </c:pt>
                <c:pt idx="9">
                  <c:v>35879</c:v>
                </c:pt>
                <c:pt idx="12">
                  <c:v>30515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819911</c:v>
                </c:pt>
                <c:pt idx="3">
                  <c:v>831387</c:v>
                </c:pt>
                <c:pt idx="6">
                  <c:v>840066</c:v>
                </c:pt>
                <c:pt idx="9">
                  <c:v>848588</c:v>
                </c:pt>
                <c:pt idx="12">
                  <c:v>846838</c:v>
                </c:pt>
              </c:numCache>
            </c:numRef>
          </c:val>
        </c:ser>
        <c:dLbls>
          <c:showLegendKey val="0"/>
          <c:showVal val="0"/>
          <c:showCatName val="0"/>
          <c:showSerName val="0"/>
          <c:showPercent val="0"/>
          <c:showBubbleSize val="0"/>
        </c:dLbls>
        <c:gapWidth val="100"/>
        <c:overlap val="100"/>
        <c:axId val="99585024"/>
        <c:axId val="9959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490249</c:v>
                </c:pt>
                <c:pt idx="2">
                  <c:v>#N/A</c:v>
                </c:pt>
                <c:pt idx="3">
                  <c:v>#N/A</c:v>
                </c:pt>
                <c:pt idx="4">
                  <c:v>469272</c:v>
                </c:pt>
                <c:pt idx="5">
                  <c:v>#N/A</c:v>
                </c:pt>
                <c:pt idx="6">
                  <c:v>#N/A</c:v>
                </c:pt>
                <c:pt idx="7">
                  <c:v>453082</c:v>
                </c:pt>
                <c:pt idx="8">
                  <c:v>#N/A</c:v>
                </c:pt>
                <c:pt idx="9">
                  <c:v>#N/A</c:v>
                </c:pt>
                <c:pt idx="10">
                  <c:v>438775</c:v>
                </c:pt>
                <c:pt idx="11">
                  <c:v>#N/A</c:v>
                </c:pt>
                <c:pt idx="12">
                  <c:v>#N/A</c:v>
                </c:pt>
                <c:pt idx="13">
                  <c:v>410933</c:v>
                </c:pt>
                <c:pt idx="14">
                  <c:v>#N/A</c:v>
                </c:pt>
              </c:numCache>
            </c:numRef>
          </c:val>
          <c:smooth val="0"/>
        </c:ser>
        <c:dLbls>
          <c:showLegendKey val="0"/>
          <c:showVal val="0"/>
          <c:showCatName val="0"/>
          <c:showSerName val="0"/>
          <c:showPercent val="0"/>
          <c:showBubbleSize val="0"/>
        </c:dLbls>
        <c:marker val="1"/>
        <c:smooth val="0"/>
        <c:axId val="99585024"/>
        <c:axId val="99599488"/>
      </c:lineChart>
      <c:catAx>
        <c:axId val="995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599488"/>
        <c:crosses val="autoZero"/>
        <c:auto val="1"/>
        <c:lblAlgn val="ctr"/>
        <c:lblOffset val="100"/>
        <c:tickLblSkip val="1"/>
        <c:tickMarkSkip val="1"/>
        <c:noMultiLvlLbl val="0"/>
      </c:catAx>
      <c:valAx>
        <c:axId val="995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962,376
941,353
271.76
381,230,813
377,952,271
2,971,249
206,719,310
723,896,263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　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年度は、</a:t>
          </a:r>
          <a:r>
            <a:rPr kumimoji="1" lang="ja-JP" altLang="ja-JP" sz="1100">
              <a:solidFill>
                <a:sysClr val="windowText" lastClr="000000"/>
              </a:solidFill>
              <a:effectLst/>
              <a:latin typeface="+mn-ea"/>
              <a:ea typeface="+mn-ea"/>
              <a:cs typeface="+mn-cs"/>
            </a:rPr>
            <a:t>前年度と比較</a:t>
          </a:r>
          <a:r>
            <a:rPr kumimoji="1" lang="ja-JP" altLang="en-US" sz="1100">
              <a:solidFill>
                <a:sysClr val="windowText" lastClr="000000"/>
              </a:solidFill>
              <a:effectLst/>
              <a:latin typeface="+mn-ea"/>
              <a:ea typeface="+mn-ea"/>
              <a:cs typeface="+mn-cs"/>
            </a:rPr>
            <a:t>すると</a:t>
          </a:r>
          <a:r>
            <a:rPr kumimoji="1" lang="ja-JP" altLang="ja-JP" sz="1100">
              <a:solidFill>
                <a:sysClr val="windowText" lastClr="000000"/>
              </a:solidFill>
              <a:effectLst/>
              <a:latin typeface="+mn-ea"/>
              <a:ea typeface="+mn-ea"/>
              <a:cs typeface="+mn-cs"/>
            </a:rPr>
            <a:t>、生活保護費や</a:t>
          </a:r>
          <a:r>
            <a:rPr kumimoji="1" lang="ja-JP" altLang="en-US" sz="1100">
              <a:solidFill>
                <a:sysClr val="windowText" lastClr="000000"/>
              </a:solidFill>
              <a:effectLst/>
              <a:latin typeface="+mn-ea"/>
              <a:ea typeface="+mn-ea"/>
              <a:cs typeface="+mn-cs"/>
            </a:rPr>
            <a:t>高齢者保健福祉費</a:t>
          </a:r>
          <a:r>
            <a:rPr kumimoji="1" lang="ja-JP" altLang="ja-JP" sz="1100">
              <a:solidFill>
                <a:sysClr val="windowText" lastClr="000000"/>
              </a:solidFill>
              <a:effectLst/>
              <a:latin typeface="+mn-ea"/>
              <a:ea typeface="+mn-ea"/>
              <a:cs typeface="+mn-cs"/>
            </a:rPr>
            <a:t>などが増えたことにより分母</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基準財政需要額）が大きくなりましたが、市税や</a:t>
          </a:r>
          <a:r>
            <a:rPr kumimoji="1" lang="ja-JP" altLang="en-US" sz="1100">
              <a:solidFill>
                <a:sysClr val="windowText" lastClr="000000"/>
              </a:solidFill>
              <a:effectLst/>
              <a:latin typeface="+mn-ea"/>
              <a:ea typeface="+mn-ea"/>
              <a:cs typeface="+mn-cs"/>
            </a:rPr>
            <a:t>地方消費税</a:t>
          </a:r>
          <a:r>
            <a:rPr kumimoji="1" lang="ja-JP" altLang="ja-JP" sz="1100">
              <a:solidFill>
                <a:sysClr val="windowText" lastClr="000000"/>
              </a:solidFill>
              <a:effectLst/>
              <a:latin typeface="+mn-ea"/>
              <a:ea typeface="+mn-ea"/>
              <a:cs typeface="+mn-cs"/>
            </a:rPr>
            <a:t>交付金が増えたことにより分子（基準財政収入額）も大きくなり、横ばいとなりました。</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また、</a:t>
          </a:r>
          <a:r>
            <a:rPr kumimoji="1" lang="ja-JP" altLang="en-US" sz="1100">
              <a:solidFill>
                <a:sysClr val="windowText" lastClr="000000"/>
              </a:solidFill>
              <a:effectLst/>
              <a:latin typeface="+mn-ea"/>
              <a:ea typeface="+mn-ea"/>
              <a:cs typeface="+mn-cs"/>
            </a:rPr>
            <a:t>類似団体</a:t>
          </a:r>
          <a:r>
            <a:rPr kumimoji="1" lang="ja-JP" altLang="ja-JP" sz="1100">
              <a:solidFill>
                <a:sysClr val="windowText" lastClr="000000"/>
              </a:solidFill>
              <a:effectLst/>
              <a:latin typeface="+mn-ea"/>
              <a:ea typeface="+mn-ea"/>
              <a:cs typeface="+mn-cs"/>
            </a:rPr>
            <a:t>と比較すると、生活保護費や高齢者保健福祉費が少ないため</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分母</a:t>
          </a:r>
          <a:r>
            <a:rPr kumimoji="1" lang="ja-JP" altLang="en-US" sz="1100">
              <a:solidFill>
                <a:sysClr val="windowText" lastClr="000000"/>
              </a:solidFill>
              <a:effectLst/>
              <a:latin typeface="+mn-ea"/>
              <a:ea typeface="+mn-ea"/>
              <a:cs typeface="+mn-cs"/>
            </a:rPr>
            <a:t>（基準財政需要額）</a:t>
          </a:r>
          <a:r>
            <a:rPr kumimoji="1" lang="ja-JP" altLang="ja-JP" sz="1100">
              <a:solidFill>
                <a:sysClr val="windowText" lastClr="000000"/>
              </a:solidFill>
              <a:effectLst/>
              <a:latin typeface="+mn-ea"/>
              <a:ea typeface="+mn-ea"/>
              <a:cs typeface="+mn-cs"/>
            </a:rPr>
            <a:t>が小さく、税収基盤が強いため</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分子（基準財政収入額）が大きいことから、依然として平均</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を上回っています。</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引き続き、第</a:t>
          </a:r>
          <a:r>
            <a:rPr kumimoji="1" lang="en-US" altLang="ja-JP" sz="1100">
              <a:solidFill>
                <a:sysClr val="windowText" lastClr="000000"/>
              </a:solidFill>
              <a:effectLst/>
              <a:latin typeface="+mn-ea"/>
              <a:ea typeface="+mn-ea"/>
              <a:cs typeface="+mn-cs"/>
            </a:rPr>
            <a:t>2</a:t>
          </a:r>
          <a:r>
            <a:rPr kumimoji="1" lang="ja-JP" altLang="ja-JP" sz="1100">
              <a:solidFill>
                <a:sysClr val="windowText" lastClr="000000"/>
              </a:solidFill>
              <a:effectLst/>
              <a:latin typeface="+mn-ea"/>
              <a:ea typeface="+mn-ea"/>
              <a:cs typeface="+mn-cs"/>
            </a:rPr>
            <a:t>期財政健全化プランに基づく企業誘致や創業支援などを中心とした歳入の積極的確保と生活保護費適正化（就労支援、ジェネリック医薬品の更なる利用促進など）などの歳出削減に努めてまいります。</a:t>
          </a:r>
          <a:endParaRPr lang="ja-JP" altLang="ja-JP" sz="11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5" name="直線コネクタ 64"/>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37</xdr:row>
      <xdr:rowOff>158750</xdr:rowOff>
    </xdr:to>
    <xdr:cxnSp macro="">
      <xdr:nvCxnSpPr>
        <xdr:cNvPr id="68" name="直線コネクタ 67"/>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62230</xdr:rowOff>
    </xdr:from>
    <xdr:to>
      <xdr:col>4</xdr:col>
      <xdr:colOff>482600</xdr:colOff>
      <xdr:row>37</xdr:row>
      <xdr:rowOff>158750</xdr:rowOff>
    </xdr:to>
    <xdr:cxnSp macro="">
      <xdr:nvCxnSpPr>
        <xdr:cNvPr id="71" name="直線コネクタ 70"/>
        <xdr:cNvCxnSpPr/>
      </xdr:nvCxnSpPr>
      <xdr:spPr>
        <a:xfrm>
          <a:off x="2336800" y="640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62230</xdr:rowOff>
    </xdr:to>
    <xdr:cxnSp macro="">
      <xdr:nvCxnSpPr>
        <xdr:cNvPr id="74" name="直線コネクタ 73"/>
        <xdr:cNvCxnSpPr/>
      </xdr:nvCxnSpPr>
      <xdr:spPr>
        <a:xfrm>
          <a:off x="1447800" y="6261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4" name="円/楕円 83"/>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5"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6" name="円/楕円 85"/>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7" name="テキスト ボックス 86"/>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8" name="円/楕円 87"/>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89" name="テキスト ボックス 88"/>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0" name="円/楕円 89"/>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1" name="テキスト ボックス 90"/>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2" name="円/楕円 91"/>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3" name="テキスト ボックス 92"/>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a:t>
          </a:r>
          <a:r>
            <a:rPr kumimoji="1" lang="ja-JP" altLang="ja-JP" sz="1200">
              <a:solidFill>
                <a:sysClr val="windowText" lastClr="000000"/>
              </a:solidFill>
              <a:effectLst/>
              <a:latin typeface="+mn-ea"/>
              <a:ea typeface="+mn-ea"/>
              <a:cs typeface="+mn-cs"/>
            </a:rPr>
            <a:t>前年度と比較</a:t>
          </a:r>
          <a:r>
            <a:rPr kumimoji="1" lang="ja-JP" altLang="en-US" sz="1200">
              <a:solidFill>
                <a:sysClr val="windowText" lastClr="000000"/>
              </a:solidFill>
              <a:effectLst/>
              <a:latin typeface="+mn-ea"/>
              <a:ea typeface="+mn-ea"/>
              <a:cs typeface="+mn-cs"/>
            </a:rPr>
            <a:t>すると</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生活保護費や公債費</a:t>
          </a:r>
          <a:r>
            <a:rPr kumimoji="1" lang="ja-JP" altLang="ja-JP" sz="1200">
              <a:solidFill>
                <a:sysClr val="windowText" lastClr="000000"/>
              </a:solidFill>
              <a:effectLst/>
              <a:latin typeface="+mn-ea"/>
              <a:ea typeface="+mn-ea"/>
              <a:cs typeface="+mn-cs"/>
            </a:rPr>
            <a:t>が増えたことなどにより分</a:t>
          </a:r>
          <a:r>
            <a:rPr kumimoji="1" lang="ja-JP" altLang="en-US" sz="1200">
              <a:solidFill>
                <a:sysClr val="windowText" lastClr="000000"/>
              </a:solidFill>
              <a:effectLst/>
              <a:latin typeface="+mn-ea"/>
              <a:ea typeface="+mn-ea"/>
              <a:cs typeface="+mn-cs"/>
            </a:rPr>
            <a:t>子</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経常経費充当一般財源</a:t>
          </a:r>
          <a:r>
            <a:rPr kumimoji="1" lang="ja-JP" altLang="ja-JP" sz="1200">
              <a:solidFill>
                <a:sysClr val="windowText" lastClr="000000"/>
              </a:solidFill>
              <a:effectLst/>
              <a:latin typeface="+mn-ea"/>
              <a:ea typeface="+mn-ea"/>
              <a:cs typeface="+mn-cs"/>
            </a:rPr>
            <a:t>）が大きく</a:t>
          </a:r>
          <a:r>
            <a:rPr kumimoji="1" lang="ja-JP" altLang="en-US" sz="1200">
              <a:solidFill>
                <a:sysClr val="windowText" lastClr="000000"/>
              </a:solidFill>
              <a:effectLst/>
              <a:latin typeface="+mn-ea"/>
              <a:ea typeface="+mn-ea"/>
              <a:cs typeface="+mn-cs"/>
            </a:rPr>
            <a:t>なり</a:t>
          </a:r>
          <a:r>
            <a:rPr kumimoji="1" lang="ja-JP" altLang="ja-JP"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1.9</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悪化</a:t>
          </a:r>
          <a:r>
            <a:rPr kumimoji="1" lang="ja-JP" altLang="ja-JP" sz="1200">
              <a:solidFill>
                <a:sysClr val="windowText" lastClr="000000"/>
              </a:solidFill>
              <a:effectLst/>
              <a:latin typeface="+mn-ea"/>
              <a:ea typeface="+mn-ea"/>
              <a:cs typeface="+mn-cs"/>
            </a:rPr>
            <a:t>しました。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また、類似団体と比較すると、公債費の比率が高いこと</a:t>
          </a:r>
          <a:r>
            <a:rPr kumimoji="1" lang="ja-JP" altLang="en-US" sz="1200">
              <a:solidFill>
                <a:sysClr val="windowText" lastClr="000000"/>
              </a:solidFill>
              <a:effectLst/>
              <a:latin typeface="+mn-ea"/>
              <a:ea typeface="+mn-ea"/>
              <a:cs typeface="+mn-cs"/>
            </a:rPr>
            <a:t>など</a:t>
          </a:r>
          <a:r>
            <a:rPr kumimoji="1" lang="ja-JP" altLang="ja-JP" sz="1200">
              <a:solidFill>
                <a:sysClr val="windowText" lastClr="000000"/>
              </a:solidFill>
              <a:effectLst/>
              <a:latin typeface="+mn-ea"/>
              <a:ea typeface="+mn-ea"/>
              <a:cs typeface="+mn-cs"/>
            </a:rPr>
            <a:t>から</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値を上回</a:t>
          </a:r>
          <a:r>
            <a:rPr kumimoji="1" lang="ja-JP" altLang="ja-JP"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期財政健全化プランに基づき、市税の徴収率向上</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29</a:t>
          </a:r>
          <a:r>
            <a:rPr kumimoji="1" lang="ja-JP" altLang="ja-JP" sz="1200">
              <a:solidFill>
                <a:sysClr val="windowText" lastClr="000000"/>
              </a:solidFill>
              <a:effectLst/>
              <a:latin typeface="+mn-ea"/>
              <a:ea typeface="+mn-ea"/>
              <a:cs typeface="+mn-cs"/>
            </a:rPr>
            <a:t>年度までに徴収率</a:t>
          </a:r>
          <a:r>
            <a:rPr kumimoji="1" lang="en-US" altLang="ja-JP" sz="1200">
              <a:solidFill>
                <a:sysClr val="windowText" lastClr="000000"/>
              </a:solidFill>
              <a:effectLst/>
              <a:latin typeface="+mn-ea"/>
              <a:ea typeface="+mn-ea"/>
              <a:cs typeface="+mn-cs"/>
            </a:rPr>
            <a:t>97.3%</a:t>
          </a:r>
          <a:r>
            <a:rPr kumimoji="1" lang="ja-JP" altLang="ja-JP" sz="1200">
              <a:solidFill>
                <a:sysClr val="windowText" lastClr="000000"/>
              </a:solidFill>
              <a:effectLst/>
              <a:latin typeface="+mn-ea"/>
              <a:ea typeface="+mn-ea"/>
              <a:cs typeface="+mn-cs"/>
            </a:rPr>
            <a:t>を目指します</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を中心とした歳入の積極的確保と、事務事業の徹底した見直しによる経費節減等を推進することにより、財政構造の弾力性の向上に努めてまいります。</a:t>
          </a:r>
          <a:endParaRPr kumimoji="1" lang="ja-JP" altLang="en-US" sz="1200">
            <a:solidFill>
              <a:sysClr val="windowText" lastClr="000000"/>
            </a:solidFill>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108555</xdr:rowOff>
    </xdr:from>
    <xdr:to>
      <xdr:col>7</xdr:col>
      <xdr:colOff>152400</xdr:colOff>
      <xdr:row>64</xdr:row>
      <xdr:rowOff>155424</xdr:rowOff>
    </xdr:to>
    <xdr:cxnSp macro="">
      <xdr:nvCxnSpPr>
        <xdr:cNvPr id="130" name="直線コネクタ 129"/>
        <xdr:cNvCxnSpPr/>
      </xdr:nvCxnSpPr>
      <xdr:spPr>
        <a:xfrm>
          <a:off x="4114800" y="10909905"/>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108555</xdr:rowOff>
    </xdr:from>
    <xdr:to>
      <xdr:col>6</xdr:col>
      <xdr:colOff>0</xdr:colOff>
      <xdr:row>64</xdr:row>
      <xdr:rowOff>166915</xdr:rowOff>
    </xdr:to>
    <xdr:cxnSp macro="">
      <xdr:nvCxnSpPr>
        <xdr:cNvPr id="133" name="直線コネクタ 132"/>
        <xdr:cNvCxnSpPr/>
      </xdr:nvCxnSpPr>
      <xdr:spPr>
        <a:xfrm flipV="1">
          <a:off x="3225800" y="1090990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64</xdr:row>
      <xdr:rowOff>166915</xdr:rowOff>
    </xdr:to>
    <xdr:cxnSp macro="">
      <xdr:nvCxnSpPr>
        <xdr:cNvPr id="136" name="直線コネクタ 135"/>
        <xdr:cNvCxnSpPr/>
      </xdr:nvCxnSpPr>
      <xdr:spPr>
        <a:xfrm>
          <a:off x="2336800" y="1100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65</xdr:row>
      <xdr:rowOff>18445</xdr:rowOff>
    </xdr:to>
    <xdr:cxnSp macro="">
      <xdr:nvCxnSpPr>
        <xdr:cNvPr id="139" name="直線コネクタ 138"/>
        <xdr:cNvCxnSpPr/>
      </xdr:nvCxnSpPr>
      <xdr:spPr>
        <a:xfrm flipV="1">
          <a:off x="1447800" y="110018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104624</xdr:rowOff>
    </xdr:from>
    <xdr:to>
      <xdr:col>7</xdr:col>
      <xdr:colOff>203200</xdr:colOff>
      <xdr:row>65</xdr:row>
      <xdr:rowOff>34774</xdr:rowOff>
    </xdr:to>
    <xdr:sp macro="" textlink="">
      <xdr:nvSpPr>
        <xdr:cNvPr id="149" name="円/楕円 148"/>
        <xdr:cNvSpPr/>
      </xdr:nvSpPr>
      <xdr:spPr>
        <a:xfrm>
          <a:off x="49022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76701</xdr:rowOff>
    </xdr:from>
    <xdr:ext cx="762000" cy="259045"/>
    <xdr:sp macro="" textlink="">
      <xdr:nvSpPr>
        <xdr:cNvPr id="150" name="財政構造の弾力性該当値テキスト"/>
        <xdr:cNvSpPr txBox="1"/>
      </xdr:nvSpPr>
      <xdr:spPr>
        <a:xfrm>
          <a:off x="5041900" y="110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57755</xdr:rowOff>
    </xdr:from>
    <xdr:to>
      <xdr:col>6</xdr:col>
      <xdr:colOff>50800</xdr:colOff>
      <xdr:row>63</xdr:row>
      <xdr:rowOff>159355</xdr:rowOff>
    </xdr:to>
    <xdr:sp macro="" textlink="">
      <xdr:nvSpPr>
        <xdr:cNvPr id="151" name="円/楕円 150"/>
        <xdr:cNvSpPr/>
      </xdr:nvSpPr>
      <xdr:spPr>
        <a:xfrm>
          <a:off x="4064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144132</xdr:rowOff>
    </xdr:from>
    <xdr:ext cx="736600" cy="259045"/>
    <xdr:sp macro="" textlink="">
      <xdr:nvSpPr>
        <xdr:cNvPr id="152" name="テキスト ボックス 151"/>
        <xdr:cNvSpPr txBox="1"/>
      </xdr:nvSpPr>
      <xdr:spPr>
        <a:xfrm>
          <a:off x="3733800" y="1094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116115</xdr:rowOff>
    </xdr:from>
    <xdr:to>
      <xdr:col>4</xdr:col>
      <xdr:colOff>533400</xdr:colOff>
      <xdr:row>65</xdr:row>
      <xdr:rowOff>46265</xdr:rowOff>
    </xdr:to>
    <xdr:sp macro="" textlink="">
      <xdr:nvSpPr>
        <xdr:cNvPr id="153" name="円/楕円 152"/>
        <xdr:cNvSpPr/>
      </xdr:nvSpPr>
      <xdr:spPr>
        <a:xfrm>
          <a:off x="3175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31042</xdr:rowOff>
    </xdr:from>
    <xdr:ext cx="762000" cy="259045"/>
    <xdr:sp macro="" textlink="">
      <xdr:nvSpPr>
        <xdr:cNvPr id="154" name="テキスト ボックス 153"/>
        <xdr:cNvSpPr txBox="1"/>
      </xdr:nvSpPr>
      <xdr:spPr>
        <a:xfrm>
          <a:off x="2844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55" name="円/楕円 154"/>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56" name="テキスト ボックス 155"/>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139095</xdr:rowOff>
    </xdr:from>
    <xdr:to>
      <xdr:col>2</xdr:col>
      <xdr:colOff>127000</xdr:colOff>
      <xdr:row>65</xdr:row>
      <xdr:rowOff>69245</xdr:rowOff>
    </xdr:to>
    <xdr:sp macro="" textlink="">
      <xdr:nvSpPr>
        <xdr:cNvPr id="157" name="円/楕円 156"/>
        <xdr:cNvSpPr/>
      </xdr:nvSpPr>
      <xdr:spPr>
        <a:xfrm>
          <a:off x="1397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54022</xdr:rowOff>
    </xdr:from>
    <xdr:ext cx="762000" cy="259045"/>
    <xdr:sp macro="" textlink="">
      <xdr:nvSpPr>
        <xdr:cNvPr id="158" name="テキスト ボックス 157"/>
        <xdr:cNvSpPr txBox="1"/>
      </xdr:nvSpPr>
      <xdr:spPr>
        <a:xfrm>
          <a:off x="1066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年度は、</a:t>
          </a:r>
          <a:r>
            <a:rPr kumimoji="1" lang="ja-JP" altLang="ja-JP" sz="1200">
              <a:solidFill>
                <a:schemeClr val="dk1"/>
              </a:solidFill>
              <a:effectLst/>
              <a:latin typeface="+mn-ea"/>
              <a:ea typeface="+mn-ea"/>
              <a:cs typeface="+mn-cs"/>
            </a:rPr>
            <a:t>前年度と比較</a:t>
          </a:r>
          <a:r>
            <a:rPr kumimoji="1" lang="ja-JP" altLang="en-US" sz="1200">
              <a:solidFill>
                <a:schemeClr val="dk1"/>
              </a:solidFill>
              <a:effectLst/>
              <a:latin typeface="+mn-ea"/>
              <a:ea typeface="+mn-ea"/>
              <a:cs typeface="+mn-cs"/>
            </a:rPr>
            <a:t>すると</a:t>
          </a:r>
          <a:r>
            <a:rPr kumimoji="1" lang="ja-JP" altLang="ja-JP" sz="1200">
              <a:solidFill>
                <a:schemeClr val="dk1"/>
              </a:solidFill>
              <a:effectLst/>
              <a:latin typeface="+mn-ea"/>
              <a:ea typeface="+mn-ea"/>
              <a:cs typeface="+mn-cs"/>
            </a:rPr>
            <a:t>、</a:t>
          </a:r>
          <a:r>
            <a:rPr kumimoji="1" lang="ja-JP" altLang="ja-JP" sz="1200">
              <a:solidFill>
                <a:sysClr val="windowText" lastClr="000000"/>
              </a:solidFill>
              <a:effectLst/>
              <a:latin typeface="+mn-ea"/>
              <a:ea typeface="+mn-ea"/>
              <a:cs typeface="+mn-cs"/>
            </a:rPr>
            <a:t>人件費</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物件費が増となったため、</a:t>
          </a:r>
          <a:r>
            <a:rPr kumimoji="1" lang="en-US" altLang="ja-JP" sz="1200">
              <a:solidFill>
                <a:sysClr val="windowText" lastClr="000000"/>
              </a:solidFill>
              <a:effectLst/>
              <a:latin typeface="+mn-ea"/>
              <a:ea typeface="+mn-ea"/>
              <a:cs typeface="+mn-cs"/>
            </a:rPr>
            <a:t>2,823</a:t>
          </a:r>
          <a:r>
            <a:rPr kumimoji="1" lang="ja-JP" altLang="ja-JP" sz="1200">
              <a:solidFill>
                <a:sysClr val="windowText" lastClr="000000"/>
              </a:solidFill>
              <a:effectLst/>
              <a:latin typeface="+mn-ea"/>
              <a:ea typeface="+mn-ea"/>
              <a:cs typeface="+mn-cs"/>
            </a:rPr>
            <a:t>円の増加となりました。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a:t>
          </a:r>
          <a:r>
            <a:rPr kumimoji="1" lang="ja-JP" altLang="ja-JP" sz="1200">
              <a:solidFill>
                <a:schemeClr val="dk1"/>
              </a:solidFill>
              <a:effectLst/>
              <a:latin typeface="+mn-ea"/>
              <a:ea typeface="+mn-ea"/>
              <a:cs typeface="+mn-cs"/>
            </a:rPr>
            <a:t>委託料などの物件費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類平均</a:t>
          </a:r>
          <a:r>
            <a:rPr kumimoji="1" lang="ja-JP" altLang="en-US" sz="1200">
              <a:solidFill>
                <a:schemeClr val="dk1"/>
              </a:solidFill>
              <a:effectLst/>
              <a:latin typeface="+mn-ea"/>
              <a:ea typeface="+mn-ea"/>
              <a:cs typeface="+mn-cs"/>
            </a:rPr>
            <a:t>値</a:t>
          </a:r>
          <a:r>
            <a:rPr kumimoji="1" lang="ja-JP" altLang="ja-JP" sz="1200">
              <a:solidFill>
                <a:schemeClr val="dk1"/>
              </a:solidFill>
              <a:effectLst/>
              <a:latin typeface="+mn-ea"/>
              <a:ea typeface="+mn-ea"/>
              <a:cs typeface="+mn-cs"/>
            </a:rPr>
            <a:t>を上回る</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a:t>
          </a:r>
          <a:r>
            <a:rPr kumimoji="1" lang="ja-JP" altLang="en-US" sz="1200">
              <a:solidFill>
                <a:sysClr val="windowText" lastClr="000000"/>
              </a:solidFill>
              <a:effectLst/>
              <a:latin typeface="+mn-ea"/>
              <a:ea typeface="+mn-ea"/>
              <a:cs typeface="+mn-cs"/>
            </a:rPr>
            <a:t>人件費が平均値を下回るため、合計では平均値を下回っています。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定員適正化計画に基づき、</a:t>
          </a:r>
          <a:r>
            <a:rPr kumimoji="1" lang="ja-JP" altLang="en-US" sz="1200">
              <a:solidFill>
                <a:sysClr val="windowText" lastClr="000000"/>
              </a:solidFill>
              <a:effectLst/>
              <a:latin typeface="+mn-ea"/>
              <a:ea typeface="+mn-ea"/>
              <a:cs typeface="+mn-cs"/>
            </a:rPr>
            <a:t>事務事業の見直しや定員を削減することで、</a:t>
          </a:r>
          <a:r>
            <a:rPr kumimoji="1" lang="ja-JP" altLang="ja-JP" sz="1200">
              <a:solidFill>
                <a:sysClr val="windowText" lastClr="000000"/>
              </a:solidFill>
              <a:effectLst/>
              <a:latin typeface="+mn-ea"/>
              <a:ea typeface="+mn-ea"/>
              <a:cs typeface="+mn-cs"/>
            </a:rPr>
            <a:t>人件費・物件費等</a:t>
          </a:r>
          <a:r>
            <a:rPr kumimoji="1" lang="ja-JP" altLang="en-US" sz="1200">
              <a:solidFill>
                <a:sysClr val="windowText" lastClr="000000"/>
              </a:solidFill>
              <a:effectLst/>
              <a:latin typeface="+mn-ea"/>
              <a:ea typeface="+mn-ea"/>
              <a:cs typeface="+mn-cs"/>
            </a:rPr>
            <a:t>の抑制に努めてまいります。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6500</xdr:rowOff>
    </xdr:from>
    <xdr:to>
      <xdr:col>7</xdr:col>
      <xdr:colOff>152400</xdr:colOff>
      <xdr:row>84</xdr:row>
      <xdr:rowOff>120031</xdr:rowOff>
    </xdr:to>
    <xdr:cxnSp macro="">
      <xdr:nvCxnSpPr>
        <xdr:cNvPr id="193" name="直線コネクタ 192"/>
        <xdr:cNvCxnSpPr/>
      </xdr:nvCxnSpPr>
      <xdr:spPr>
        <a:xfrm>
          <a:off x="4114800" y="14408300"/>
          <a:ext cx="838200" cy="1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170107</xdr:rowOff>
    </xdr:from>
    <xdr:to>
      <xdr:col>6</xdr:col>
      <xdr:colOff>0</xdr:colOff>
      <xdr:row>84</xdr:row>
      <xdr:rowOff>6500</xdr:rowOff>
    </xdr:to>
    <xdr:cxnSp macro="">
      <xdr:nvCxnSpPr>
        <xdr:cNvPr id="196" name="直線コネクタ 195"/>
        <xdr:cNvCxnSpPr/>
      </xdr:nvCxnSpPr>
      <xdr:spPr>
        <a:xfrm>
          <a:off x="3225800" y="14400457"/>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170107</xdr:rowOff>
    </xdr:from>
    <xdr:to>
      <xdr:col>4</xdr:col>
      <xdr:colOff>482600</xdr:colOff>
      <xdr:row>84</xdr:row>
      <xdr:rowOff>151481</xdr:rowOff>
    </xdr:to>
    <xdr:cxnSp macro="">
      <xdr:nvCxnSpPr>
        <xdr:cNvPr id="199" name="直線コネクタ 198"/>
        <xdr:cNvCxnSpPr/>
      </xdr:nvCxnSpPr>
      <xdr:spPr>
        <a:xfrm flipV="1">
          <a:off x="2336800" y="14400457"/>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117016</xdr:rowOff>
    </xdr:from>
    <xdr:to>
      <xdr:col>3</xdr:col>
      <xdr:colOff>279400</xdr:colOff>
      <xdr:row>84</xdr:row>
      <xdr:rowOff>151481</xdr:rowOff>
    </xdr:to>
    <xdr:cxnSp macro="">
      <xdr:nvCxnSpPr>
        <xdr:cNvPr id="202" name="直線コネクタ 201"/>
        <xdr:cNvCxnSpPr/>
      </xdr:nvCxnSpPr>
      <xdr:spPr>
        <a:xfrm>
          <a:off x="1447800" y="14518816"/>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69231</xdr:rowOff>
    </xdr:from>
    <xdr:to>
      <xdr:col>7</xdr:col>
      <xdr:colOff>203200</xdr:colOff>
      <xdr:row>84</xdr:row>
      <xdr:rowOff>170831</xdr:rowOff>
    </xdr:to>
    <xdr:sp macro="" textlink="">
      <xdr:nvSpPr>
        <xdr:cNvPr id="212" name="円/楕円 211"/>
        <xdr:cNvSpPr/>
      </xdr:nvSpPr>
      <xdr:spPr>
        <a:xfrm>
          <a:off x="4902200" y="14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85758</xdr:rowOff>
    </xdr:from>
    <xdr:ext cx="762000" cy="259045"/>
    <xdr:sp macro="" textlink="">
      <xdr:nvSpPr>
        <xdr:cNvPr id="213" name="人件費・物件費等の状況該当値テキスト"/>
        <xdr:cNvSpPr txBox="1"/>
      </xdr:nvSpPr>
      <xdr:spPr>
        <a:xfrm>
          <a:off x="5041900" y="1431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127150</xdr:rowOff>
    </xdr:from>
    <xdr:to>
      <xdr:col>6</xdr:col>
      <xdr:colOff>50800</xdr:colOff>
      <xdr:row>84</xdr:row>
      <xdr:rowOff>57300</xdr:rowOff>
    </xdr:to>
    <xdr:sp macro="" textlink="">
      <xdr:nvSpPr>
        <xdr:cNvPr id="214" name="円/楕円 213"/>
        <xdr:cNvSpPr/>
      </xdr:nvSpPr>
      <xdr:spPr>
        <a:xfrm>
          <a:off x="4064000" y="143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67477</xdr:rowOff>
    </xdr:from>
    <xdr:ext cx="736600" cy="259045"/>
    <xdr:sp macro="" textlink="">
      <xdr:nvSpPr>
        <xdr:cNvPr id="215" name="テキスト ボックス 214"/>
        <xdr:cNvSpPr txBox="1"/>
      </xdr:nvSpPr>
      <xdr:spPr>
        <a:xfrm>
          <a:off x="3733800" y="141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119307</xdr:rowOff>
    </xdr:from>
    <xdr:to>
      <xdr:col>4</xdr:col>
      <xdr:colOff>533400</xdr:colOff>
      <xdr:row>84</xdr:row>
      <xdr:rowOff>49457</xdr:rowOff>
    </xdr:to>
    <xdr:sp macro="" textlink="">
      <xdr:nvSpPr>
        <xdr:cNvPr id="216" name="円/楕円 215"/>
        <xdr:cNvSpPr/>
      </xdr:nvSpPr>
      <xdr:spPr>
        <a:xfrm>
          <a:off x="3175000" y="143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59634</xdr:rowOff>
    </xdr:from>
    <xdr:ext cx="762000" cy="259045"/>
    <xdr:sp macro="" textlink="">
      <xdr:nvSpPr>
        <xdr:cNvPr id="217" name="テキスト ボックス 216"/>
        <xdr:cNvSpPr txBox="1"/>
      </xdr:nvSpPr>
      <xdr:spPr>
        <a:xfrm>
          <a:off x="2844800" y="141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100681</xdr:rowOff>
    </xdr:from>
    <xdr:to>
      <xdr:col>3</xdr:col>
      <xdr:colOff>330200</xdr:colOff>
      <xdr:row>85</xdr:row>
      <xdr:rowOff>30831</xdr:rowOff>
    </xdr:to>
    <xdr:sp macro="" textlink="">
      <xdr:nvSpPr>
        <xdr:cNvPr id="218" name="円/楕円 217"/>
        <xdr:cNvSpPr/>
      </xdr:nvSpPr>
      <xdr:spPr>
        <a:xfrm>
          <a:off x="2286000" y="145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41008</xdr:rowOff>
    </xdr:from>
    <xdr:ext cx="762000" cy="259045"/>
    <xdr:sp macro="" textlink="">
      <xdr:nvSpPr>
        <xdr:cNvPr id="219" name="テキスト ボックス 218"/>
        <xdr:cNvSpPr txBox="1"/>
      </xdr:nvSpPr>
      <xdr:spPr>
        <a:xfrm>
          <a:off x="1955800" y="142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66216</xdr:rowOff>
    </xdr:from>
    <xdr:to>
      <xdr:col>2</xdr:col>
      <xdr:colOff>127000</xdr:colOff>
      <xdr:row>84</xdr:row>
      <xdr:rowOff>167816</xdr:rowOff>
    </xdr:to>
    <xdr:sp macro="" textlink="">
      <xdr:nvSpPr>
        <xdr:cNvPr id="220" name="円/楕円 219"/>
        <xdr:cNvSpPr/>
      </xdr:nvSpPr>
      <xdr:spPr>
        <a:xfrm>
          <a:off x="1397000" y="144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6543</xdr:rowOff>
    </xdr:from>
    <xdr:ext cx="762000" cy="259045"/>
    <xdr:sp macro="" textlink="">
      <xdr:nvSpPr>
        <xdr:cNvPr id="221" name="テキスト ボックス 220"/>
        <xdr:cNvSpPr txBox="1"/>
      </xdr:nvSpPr>
      <xdr:spPr>
        <a:xfrm>
          <a:off x="1066800" y="142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本市の給与水準は、人事委員会勧告に基づく給与改定により、民間水準に準拠することを基本としていますが、本市の厳しい財政状況を踏まえ、本市独自の給料の減額措置を実施しています。</a:t>
          </a:r>
          <a:endParaRPr lang="ja-JP" altLang="ja-JP" sz="1200">
            <a:effectLst/>
            <a:latin typeface="+mn-ea"/>
            <a:ea typeface="+mn-ea"/>
          </a:endParaRPr>
        </a:p>
        <a:p>
          <a:r>
            <a:rPr kumimoji="1" lang="ja-JP" altLang="ja-JP" sz="1200">
              <a:solidFill>
                <a:schemeClr val="dk1"/>
              </a:solidFill>
              <a:effectLst/>
              <a:latin typeface="+mn-ea"/>
              <a:ea typeface="+mn-ea"/>
              <a:cs typeface="+mn-cs"/>
            </a:rPr>
            <a:t>　ラスパイレス指数が前年度を下回った理由としては、給料の減額率を緩和したものの、給与制度の総合的見直しにより国を上回る給料表の引き下げを行ったことが考えられます。</a:t>
          </a:r>
          <a:endParaRPr lang="ja-JP" altLang="ja-JP" sz="1200">
            <a:effectLst/>
            <a:latin typeface="+mn-ea"/>
            <a:ea typeface="+mn-ea"/>
          </a:endParaRPr>
        </a:p>
        <a:p>
          <a:r>
            <a:rPr kumimoji="1" lang="ja-JP" altLang="ja-JP" sz="1200">
              <a:solidFill>
                <a:schemeClr val="dk1"/>
              </a:solidFill>
              <a:effectLst/>
              <a:latin typeface="+mn-ea"/>
              <a:ea typeface="+mn-ea"/>
              <a:cs typeface="+mn-cs"/>
            </a:rPr>
            <a:t>　今後とも適切な給与体系の構築に努めてまいります。</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88295</xdr:rowOff>
    </xdr:to>
    <xdr:cxnSp macro="">
      <xdr:nvCxnSpPr>
        <xdr:cNvPr id="257" name="直線コネクタ 256"/>
        <xdr:cNvCxnSpPr/>
      </xdr:nvCxnSpPr>
      <xdr:spPr>
        <a:xfrm flipV="1">
          <a:off x="16179800" y="1439817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89</xdr:row>
      <xdr:rowOff>138793</xdr:rowOff>
    </xdr:to>
    <xdr:cxnSp macro="">
      <xdr:nvCxnSpPr>
        <xdr:cNvPr id="260" name="直線コネクタ 259"/>
        <xdr:cNvCxnSpPr/>
      </xdr:nvCxnSpPr>
      <xdr:spPr>
        <a:xfrm flipV="1">
          <a:off x="15290800" y="14490095"/>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46868</xdr:rowOff>
    </xdr:from>
    <xdr:to>
      <xdr:col>22</xdr:col>
      <xdr:colOff>203200</xdr:colOff>
      <xdr:row>89</xdr:row>
      <xdr:rowOff>138793</xdr:rowOff>
    </xdr:to>
    <xdr:cxnSp macro="">
      <xdr:nvCxnSpPr>
        <xdr:cNvPr id="263" name="直線コネクタ 262"/>
        <xdr:cNvCxnSpPr/>
      </xdr:nvCxnSpPr>
      <xdr:spPr>
        <a:xfrm>
          <a:off x="14401800" y="153059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89</xdr:row>
      <xdr:rowOff>46868</xdr:rowOff>
    </xdr:to>
    <xdr:cxnSp macro="">
      <xdr:nvCxnSpPr>
        <xdr:cNvPr id="266" name="直線コネクタ 265"/>
        <xdr:cNvCxnSpPr/>
      </xdr:nvCxnSpPr>
      <xdr:spPr>
        <a:xfrm>
          <a:off x="13512800" y="1429475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6" name="円/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7"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8" name="円/楕円 277"/>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79" name="テキスト ボックス 278"/>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80" name="円/楕円 279"/>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2920</xdr:rowOff>
    </xdr:from>
    <xdr:ext cx="762000" cy="259045"/>
    <xdr:sp macro="" textlink="">
      <xdr:nvSpPr>
        <xdr:cNvPr id="281" name="テキスト ボックス 280"/>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2" name="円/楕円 281"/>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82445</xdr:rowOff>
    </xdr:from>
    <xdr:ext cx="762000" cy="259045"/>
    <xdr:sp macro="" textlink="">
      <xdr:nvSpPr>
        <xdr:cNvPr id="283" name="テキスト ボックス 282"/>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4" name="円/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mn-ea"/>
              <a:ea typeface="+mn-ea"/>
              <a:cs typeface="+mn-cs"/>
            </a:rPr>
            <a:t>　組織及び業務の見直しや委託化の推進等、効率的な行政運営に努めてきたことにより</a:t>
          </a:r>
          <a:r>
            <a:rPr kumimoji="1" lang="ja-JP" altLang="en-US" sz="1200" baseline="0">
              <a:solidFill>
                <a:sysClr val="windowText" lastClr="000000"/>
              </a:solidFill>
              <a:effectLst/>
              <a:latin typeface="+mn-ea"/>
              <a:ea typeface="+mn-ea"/>
              <a:cs typeface="+mn-cs"/>
            </a:rPr>
            <a:t>類似団体の</a:t>
          </a:r>
          <a:r>
            <a:rPr kumimoji="1" lang="ja-JP" altLang="ja-JP" sz="1200" baseline="0">
              <a:solidFill>
                <a:sysClr val="windowText" lastClr="000000"/>
              </a:solidFill>
              <a:effectLst/>
              <a:latin typeface="+mn-ea"/>
              <a:ea typeface="+mn-ea"/>
              <a:cs typeface="+mn-cs"/>
            </a:rPr>
            <a:t>平均</a:t>
          </a:r>
          <a:r>
            <a:rPr kumimoji="1" lang="ja-JP" altLang="en-US" sz="1200" baseline="0">
              <a:solidFill>
                <a:sysClr val="windowText" lastClr="000000"/>
              </a:solidFill>
              <a:effectLst/>
              <a:latin typeface="+mn-ea"/>
              <a:ea typeface="+mn-ea"/>
              <a:cs typeface="+mn-cs"/>
            </a:rPr>
            <a:t>値</a:t>
          </a:r>
          <a:r>
            <a:rPr kumimoji="1" lang="ja-JP" altLang="ja-JP" sz="1200" baseline="0">
              <a:solidFill>
                <a:sysClr val="windowText" lastClr="000000"/>
              </a:solidFill>
              <a:effectLst/>
              <a:latin typeface="+mn-ea"/>
              <a:ea typeface="+mn-ea"/>
              <a:cs typeface="+mn-cs"/>
            </a:rPr>
            <a:t>を下回っています。</a:t>
          </a:r>
          <a:endParaRPr lang="ja-JP" altLang="ja-JP" sz="1200">
            <a:solidFill>
              <a:sysClr val="windowText" lastClr="000000"/>
            </a:solidFill>
            <a:effectLst/>
            <a:latin typeface="+mn-ea"/>
            <a:ea typeface="+mn-ea"/>
          </a:endParaRPr>
        </a:p>
        <a:p>
          <a:r>
            <a:rPr kumimoji="1" lang="ja-JP" altLang="ja-JP" sz="1200" baseline="0">
              <a:solidFill>
                <a:sysClr val="windowText" lastClr="000000"/>
              </a:solidFill>
              <a:effectLst/>
              <a:latin typeface="+mn-ea"/>
              <a:ea typeface="+mn-ea"/>
              <a:cs typeface="+mn-cs"/>
            </a:rPr>
            <a:t>　なお、新たな行政ニーズや厳しい財政状況に対応するため、平成</a:t>
          </a:r>
          <a:r>
            <a:rPr kumimoji="1" lang="en-US" altLang="ja-JP" sz="1200" baseline="0">
              <a:solidFill>
                <a:sysClr val="windowText" lastClr="000000"/>
              </a:solidFill>
              <a:effectLst/>
              <a:latin typeface="+mn-ea"/>
              <a:ea typeface="+mn-ea"/>
              <a:cs typeface="+mn-cs"/>
            </a:rPr>
            <a:t>27</a:t>
          </a:r>
          <a:r>
            <a:rPr kumimoji="1" lang="ja-JP" altLang="ja-JP" sz="1200" baseline="0">
              <a:solidFill>
                <a:sysClr val="windowText" lastClr="000000"/>
              </a:solidFill>
              <a:effectLst/>
              <a:latin typeface="+mn-ea"/>
              <a:ea typeface="+mn-ea"/>
              <a:cs typeface="+mn-cs"/>
            </a:rPr>
            <a:t>年</a:t>
          </a:r>
          <a:r>
            <a:rPr kumimoji="1" lang="en-US" altLang="ja-JP" sz="1200" baseline="0">
              <a:solidFill>
                <a:sysClr val="windowText" lastClr="000000"/>
              </a:solidFill>
              <a:effectLst/>
              <a:latin typeface="+mn-ea"/>
              <a:ea typeface="+mn-ea"/>
              <a:cs typeface="+mn-cs"/>
            </a:rPr>
            <a:t>3</a:t>
          </a:r>
          <a:r>
            <a:rPr kumimoji="1" lang="ja-JP" altLang="ja-JP" sz="1200" baseline="0">
              <a:solidFill>
                <a:sysClr val="windowText" lastClr="000000"/>
              </a:solidFill>
              <a:effectLst/>
              <a:latin typeface="+mn-ea"/>
              <a:ea typeface="+mn-ea"/>
              <a:cs typeface="+mn-cs"/>
            </a:rPr>
            <a:t>月に新たな定員適正化計画を定め、平成</a:t>
          </a:r>
          <a:r>
            <a:rPr kumimoji="1" lang="en-US" altLang="ja-JP" sz="1200" baseline="0">
              <a:solidFill>
                <a:sysClr val="windowText" lastClr="000000"/>
              </a:solidFill>
              <a:effectLst/>
              <a:latin typeface="+mn-ea"/>
              <a:ea typeface="+mn-ea"/>
              <a:cs typeface="+mn-cs"/>
            </a:rPr>
            <a:t>26</a:t>
          </a:r>
          <a:r>
            <a:rPr kumimoji="1" lang="ja-JP" altLang="ja-JP" sz="1200" baseline="0">
              <a:solidFill>
                <a:sysClr val="windowText" lastClr="000000"/>
              </a:solidFill>
              <a:effectLst/>
              <a:latin typeface="+mn-ea"/>
              <a:ea typeface="+mn-ea"/>
              <a:cs typeface="+mn-cs"/>
            </a:rPr>
            <a:t>年</a:t>
          </a:r>
          <a:r>
            <a:rPr kumimoji="1" lang="en-US" altLang="ja-JP" sz="1200" baseline="0">
              <a:solidFill>
                <a:sysClr val="windowText" lastClr="000000"/>
              </a:solidFill>
              <a:effectLst/>
              <a:latin typeface="+mn-ea"/>
              <a:ea typeface="+mn-ea"/>
              <a:cs typeface="+mn-cs"/>
            </a:rPr>
            <a:t>4</a:t>
          </a:r>
          <a:r>
            <a:rPr kumimoji="1" lang="ja-JP" altLang="ja-JP" sz="1200" baseline="0">
              <a:solidFill>
                <a:sysClr val="windowText" lastClr="000000"/>
              </a:solidFill>
              <a:effectLst/>
              <a:latin typeface="+mn-ea"/>
              <a:ea typeface="+mn-ea"/>
              <a:cs typeface="+mn-cs"/>
            </a:rPr>
            <a:t>月</a:t>
          </a:r>
          <a:r>
            <a:rPr kumimoji="1" lang="en-US" altLang="ja-JP" sz="1200" baseline="0">
              <a:solidFill>
                <a:sysClr val="windowText" lastClr="000000"/>
              </a:solidFill>
              <a:effectLst/>
              <a:latin typeface="+mn-ea"/>
              <a:ea typeface="+mn-ea"/>
              <a:cs typeface="+mn-cs"/>
            </a:rPr>
            <a:t>1</a:t>
          </a:r>
          <a:r>
            <a:rPr kumimoji="1" lang="ja-JP" altLang="ja-JP" sz="1200" baseline="0">
              <a:solidFill>
                <a:sysClr val="windowText" lastClr="000000"/>
              </a:solidFill>
              <a:effectLst/>
              <a:latin typeface="+mn-ea"/>
              <a:ea typeface="+mn-ea"/>
              <a:cs typeface="+mn-cs"/>
            </a:rPr>
            <a:t>日から平成</a:t>
          </a:r>
          <a:r>
            <a:rPr kumimoji="1" lang="en-US" altLang="ja-JP" sz="1200" baseline="0">
              <a:solidFill>
                <a:sysClr val="windowText" lastClr="000000"/>
              </a:solidFill>
              <a:effectLst/>
              <a:latin typeface="+mn-ea"/>
              <a:ea typeface="+mn-ea"/>
              <a:cs typeface="+mn-cs"/>
            </a:rPr>
            <a:t>30</a:t>
          </a:r>
          <a:r>
            <a:rPr kumimoji="1" lang="ja-JP" altLang="ja-JP" sz="1200" baseline="0">
              <a:solidFill>
                <a:sysClr val="windowText" lastClr="000000"/>
              </a:solidFill>
              <a:effectLst/>
              <a:latin typeface="+mn-ea"/>
              <a:ea typeface="+mn-ea"/>
              <a:cs typeface="+mn-cs"/>
            </a:rPr>
            <a:t>年</a:t>
          </a:r>
          <a:r>
            <a:rPr kumimoji="1" lang="en-US" altLang="ja-JP" sz="1200" baseline="0">
              <a:solidFill>
                <a:sysClr val="windowText" lastClr="000000"/>
              </a:solidFill>
              <a:effectLst/>
              <a:latin typeface="+mn-ea"/>
              <a:ea typeface="+mn-ea"/>
              <a:cs typeface="+mn-cs"/>
            </a:rPr>
            <a:t>4</a:t>
          </a:r>
          <a:r>
            <a:rPr kumimoji="1" lang="ja-JP" altLang="ja-JP" sz="1200" baseline="0">
              <a:solidFill>
                <a:sysClr val="windowText" lastClr="000000"/>
              </a:solidFill>
              <a:effectLst/>
              <a:latin typeface="+mn-ea"/>
              <a:ea typeface="+mn-ea"/>
              <a:cs typeface="+mn-cs"/>
            </a:rPr>
            <a:t>月</a:t>
          </a:r>
          <a:r>
            <a:rPr kumimoji="1" lang="en-US" altLang="ja-JP" sz="1200" baseline="0">
              <a:solidFill>
                <a:sysClr val="windowText" lastClr="000000"/>
              </a:solidFill>
              <a:effectLst/>
              <a:latin typeface="+mn-ea"/>
              <a:ea typeface="+mn-ea"/>
              <a:cs typeface="+mn-cs"/>
            </a:rPr>
            <a:t>1</a:t>
          </a:r>
          <a:r>
            <a:rPr kumimoji="1" lang="ja-JP" altLang="ja-JP" sz="1200" baseline="0">
              <a:solidFill>
                <a:sysClr val="windowText" lastClr="000000"/>
              </a:solidFill>
              <a:effectLst/>
              <a:latin typeface="+mn-ea"/>
              <a:ea typeface="+mn-ea"/>
              <a:cs typeface="+mn-cs"/>
            </a:rPr>
            <a:t>日の期間に、法令等により配置基準が定められているものを除く全職員の約</a:t>
          </a:r>
          <a:r>
            <a:rPr kumimoji="1" lang="en-US" altLang="ja-JP" sz="1200" baseline="0">
              <a:solidFill>
                <a:sysClr val="windowText" lastClr="000000"/>
              </a:solidFill>
              <a:effectLst/>
              <a:latin typeface="+mn-ea"/>
              <a:ea typeface="+mn-ea"/>
              <a:cs typeface="+mn-cs"/>
            </a:rPr>
            <a:t>2.4%</a:t>
          </a:r>
          <a:r>
            <a:rPr kumimoji="1" lang="ja-JP" altLang="ja-JP" sz="1200" baseline="0">
              <a:solidFill>
                <a:sysClr val="windowText" lastClr="000000"/>
              </a:solidFill>
              <a:effectLst/>
              <a:latin typeface="+mn-ea"/>
              <a:ea typeface="+mn-ea"/>
              <a:cs typeface="+mn-cs"/>
            </a:rPr>
            <a:t>、</a:t>
          </a:r>
          <a:r>
            <a:rPr kumimoji="1" lang="en-US" altLang="ja-JP" sz="1200" baseline="0">
              <a:solidFill>
                <a:sysClr val="windowText" lastClr="000000"/>
              </a:solidFill>
              <a:effectLst/>
              <a:latin typeface="+mn-ea"/>
              <a:ea typeface="+mn-ea"/>
              <a:cs typeface="+mn-cs"/>
            </a:rPr>
            <a:t>100</a:t>
          </a:r>
          <a:r>
            <a:rPr kumimoji="1" lang="ja-JP" altLang="ja-JP" sz="1200" baseline="0">
              <a:solidFill>
                <a:sysClr val="windowText" lastClr="000000"/>
              </a:solidFill>
              <a:effectLst/>
              <a:latin typeface="+mn-ea"/>
              <a:ea typeface="+mn-ea"/>
              <a:cs typeface="+mn-cs"/>
            </a:rPr>
            <a:t>人を純減することを目標としたところです。</a:t>
          </a:r>
          <a:endParaRPr lang="ja-JP" altLang="ja-JP" sz="1200">
            <a:solidFill>
              <a:sysClr val="windowText" lastClr="000000"/>
            </a:solidFill>
            <a:effectLst/>
            <a:latin typeface="+mn-ea"/>
            <a:ea typeface="+mn-ea"/>
          </a:endParaRPr>
        </a:p>
        <a:p>
          <a:r>
            <a:rPr kumimoji="1" lang="ja-JP" altLang="ja-JP" sz="1200" baseline="0">
              <a:solidFill>
                <a:sysClr val="windowText" lastClr="000000"/>
              </a:solidFill>
              <a:effectLst/>
              <a:latin typeface="+mn-ea"/>
              <a:ea typeface="+mn-ea"/>
              <a:cs typeface="+mn-cs"/>
            </a:rPr>
            <a:t>　今後も、定員適正化計画に基づき、定員の削減に取り組んでまいります。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166158</xdr:rowOff>
    </xdr:from>
    <xdr:to>
      <xdr:col>24</xdr:col>
      <xdr:colOff>558800</xdr:colOff>
      <xdr:row>61</xdr:row>
      <xdr:rowOff>6773</xdr:rowOff>
    </xdr:to>
    <xdr:cxnSp macro="">
      <xdr:nvCxnSpPr>
        <xdr:cNvPr id="320" name="直線コネクタ 319"/>
        <xdr:cNvCxnSpPr/>
      </xdr:nvCxnSpPr>
      <xdr:spPr>
        <a:xfrm>
          <a:off x="16179800" y="104531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166158</xdr:rowOff>
    </xdr:from>
    <xdr:to>
      <xdr:col>23</xdr:col>
      <xdr:colOff>406400</xdr:colOff>
      <xdr:row>61</xdr:row>
      <xdr:rowOff>14817</xdr:rowOff>
    </xdr:to>
    <xdr:cxnSp macro="">
      <xdr:nvCxnSpPr>
        <xdr:cNvPr id="323" name="直線コネクタ 322"/>
        <xdr:cNvCxnSpPr/>
      </xdr:nvCxnSpPr>
      <xdr:spPr>
        <a:xfrm flipV="1">
          <a:off x="15290800" y="1045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14817</xdr:rowOff>
    </xdr:from>
    <xdr:to>
      <xdr:col>22</xdr:col>
      <xdr:colOff>203200</xdr:colOff>
      <xdr:row>61</xdr:row>
      <xdr:rowOff>95250</xdr:rowOff>
    </xdr:to>
    <xdr:cxnSp macro="">
      <xdr:nvCxnSpPr>
        <xdr:cNvPr id="326" name="直線コネクタ 325"/>
        <xdr:cNvCxnSpPr/>
      </xdr:nvCxnSpPr>
      <xdr:spPr>
        <a:xfrm flipV="1">
          <a:off x="14401800" y="1047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131445</xdr:rowOff>
    </xdr:to>
    <xdr:cxnSp macro="">
      <xdr:nvCxnSpPr>
        <xdr:cNvPr id="329" name="直線コネクタ 328"/>
        <xdr:cNvCxnSpPr/>
      </xdr:nvCxnSpPr>
      <xdr:spPr>
        <a:xfrm flipV="1">
          <a:off x="13512800" y="1055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127423</xdr:rowOff>
    </xdr:from>
    <xdr:to>
      <xdr:col>24</xdr:col>
      <xdr:colOff>609600</xdr:colOff>
      <xdr:row>61</xdr:row>
      <xdr:rowOff>57573</xdr:rowOff>
    </xdr:to>
    <xdr:sp macro="" textlink="">
      <xdr:nvSpPr>
        <xdr:cNvPr id="339" name="円/楕円 338"/>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143950</xdr:rowOff>
    </xdr:from>
    <xdr:ext cx="762000" cy="259045"/>
    <xdr:sp macro="" textlink="">
      <xdr:nvSpPr>
        <xdr:cNvPr id="340" name="定員管理の状況該当値テキスト"/>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115358</xdr:rowOff>
    </xdr:from>
    <xdr:to>
      <xdr:col>23</xdr:col>
      <xdr:colOff>457200</xdr:colOff>
      <xdr:row>61</xdr:row>
      <xdr:rowOff>45508</xdr:rowOff>
    </xdr:to>
    <xdr:sp macro="" textlink="">
      <xdr:nvSpPr>
        <xdr:cNvPr id="341" name="円/楕円 340"/>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55685</xdr:rowOff>
    </xdr:from>
    <xdr:ext cx="736600" cy="259045"/>
    <xdr:sp macro="" textlink="">
      <xdr:nvSpPr>
        <xdr:cNvPr id="342" name="テキスト ボックス 341"/>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135467</xdr:rowOff>
    </xdr:from>
    <xdr:to>
      <xdr:col>22</xdr:col>
      <xdr:colOff>254000</xdr:colOff>
      <xdr:row>61</xdr:row>
      <xdr:rowOff>65617</xdr:rowOff>
    </xdr:to>
    <xdr:sp macro="" textlink="">
      <xdr:nvSpPr>
        <xdr:cNvPr id="343" name="円/楕円 342"/>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44" name="テキスト ボックス 343"/>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5" name="円/楕円 344"/>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156227</xdr:rowOff>
    </xdr:from>
    <xdr:ext cx="762000" cy="259045"/>
    <xdr:sp macro="" textlink="">
      <xdr:nvSpPr>
        <xdr:cNvPr id="346" name="テキスト ボックス 345"/>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7" name="円/楕円 346"/>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48" name="テキスト ボックス 347"/>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ysClr val="windowText" lastClr="000000"/>
              </a:solidFill>
              <a:effectLst/>
              <a:latin typeface="+mn-ea"/>
              <a:ea typeface="+mn-ea"/>
              <a:cs typeface="+mn-cs"/>
            </a:rPr>
            <a:t>　</a:t>
          </a:r>
          <a:r>
            <a:rPr lang="ja-JP" altLang="en-US" sz="1200" b="0" i="0" baseline="0">
              <a:solidFill>
                <a:sysClr val="windowText" lastClr="000000"/>
              </a:solidFill>
              <a:effectLst/>
              <a:latin typeface="+mn-ea"/>
              <a:ea typeface="+mn-ea"/>
              <a:cs typeface="+mn-cs"/>
            </a:rPr>
            <a:t>平成</a:t>
          </a:r>
          <a:r>
            <a:rPr lang="en-US" altLang="ja-JP" sz="1200" b="0" i="0" baseline="0">
              <a:solidFill>
                <a:sysClr val="windowText" lastClr="000000"/>
              </a:solidFill>
              <a:effectLst/>
              <a:latin typeface="+mn-ea"/>
              <a:ea typeface="+mn-ea"/>
              <a:cs typeface="+mn-cs"/>
            </a:rPr>
            <a:t>26</a:t>
          </a:r>
          <a:r>
            <a:rPr lang="ja-JP" altLang="en-US" sz="1200" b="0" i="0" baseline="0">
              <a:solidFill>
                <a:sysClr val="windowText" lastClr="000000"/>
              </a:solidFill>
              <a:effectLst/>
              <a:latin typeface="+mn-ea"/>
              <a:ea typeface="+mn-ea"/>
              <a:cs typeface="+mn-cs"/>
            </a:rPr>
            <a:t>年度は、</a:t>
          </a:r>
          <a:r>
            <a:rPr lang="ja-JP" altLang="ja-JP" sz="1200" b="0" i="0" baseline="0">
              <a:solidFill>
                <a:sysClr val="windowText" lastClr="000000"/>
              </a:solidFill>
              <a:effectLst/>
              <a:latin typeface="+mn-ea"/>
              <a:ea typeface="+mn-ea"/>
              <a:cs typeface="+mn-cs"/>
            </a:rPr>
            <a:t>前年度と同率を維持し、悪化はしていないものの、満期到来した市債の償還額の増加などのため、依然として高い水準で推移しています（平成</a:t>
          </a:r>
          <a:r>
            <a:rPr lang="en-US" altLang="ja-JP" sz="1200" b="0" i="0" baseline="0">
              <a:solidFill>
                <a:sysClr val="windowText" lastClr="000000"/>
              </a:solidFill>
              <a:effectLst/>
              <a:latin typeface="+mn-ea"/>
              <a:ea typeface="+mn-ea"/>
              <a:cs typeface="+mn-cs"/>
            </a:rPr>
            <a:t>29</a:t>
          </a:r>
          <a:r>
            <a:rPr lang="ja-JP" altLang="ja-JP" sz="1200" b="0" i="0" baseline="0">
              <a:solidFill>
                <a:sysClr val="windowText" lastClr="000000"/>
              </a:solidFill>
              <a:effectLst/>
              <a:latin typeface="+mn-ea"/>
              <a:ea typeface="+mn-ea"/>
              <a:cs typeface="+mn-cs"/>
            </a:rPr>
            <a:t>年度がピーク）。</a:t>
          </a:r>
          <a:endParaRPr lang="ja-JP" altLang="ja-JP" sz="1200">
            <a:solidFill>
              <a:sysClr val="windowText" lastClr="000000"/>
            </a:solidFill>
            <a:effectLst/>
            <a:latin typeface="+mn-ea"/>
            <a:ea typeface="+mn-ea"/>
          </a:endParaRPr>
        </a:p>
        <a:p>
          <a:pPr rtl="0" eaLnBrk="1" fontAlgn="auto" latinLnBrk="0" hangingPunct="1"/>
          <a:r>
            <a:rPr lang="ja-JP" altLang="ja-JP" sz="1200" b="0" i="0" baseline="0">
              <a:solidFill>
                <a:sysClr val="windowText" lastClr="000000"/>
              </a:solidFill>
              <a:effectLst/>
              <a:latin typeface="+mn-ea"/>
              <a:ea typeface="+mn-ea"/>
              <a:cs typeface="+mn-cs"/>
            </a:rPr>
            <a:t>　また、</a:t>
          </a:r>
          <a:r>
            <a:rPr lang="ja-JP" altLang="en-US" sz="1200" b="0" i="0" baseline="0">
              <a:solidFill>
                <a:sysClr val="windowText" lastClr="000000"/>
              </a:solidFill>
              <a:effectLst/>
              <a:latin typeface="+mn-ea"/>
              <a:ea typeface="+mn-ea"/>
              <a:cs typeface="+mn-cs"/>
            </a:rPr>
            <a:t>類似団体</a:t>
          </a:r>
          <a:r>
            <a:rPr lang="ja-JP" altLang="ja-JP" sz="1200" b="0" i="0" baseline="0">
              <a:solidFill>
                <a:sysClr val="windowText" lastClr="000000"/>
              </a:solidFill>
              <a:effectLst/>
              <a:latin typeface="+mn-ea"/>
              <a:ea typeface="+mn-ea"/>
              <a:cs typeface="+mn-cs"/>
            </a:rPr>
            <a:t>と比較すると、政令市移行（平成</a:t>
          </a:r>
          <a:r>
            <a:rPr lang="en-US" altLang="ja-JP" sz="1200" b="0" i="0" baseline="0">
              <a:solidFill>
                <a:sysClr val="windowText" lastClr="000000"/>
              </a:solidFill>
              <a:effectLst/>
              <a:latin typeface="+mn-ea"/>
              <a:ea typeface="+mn-ea"/>
              <a:cs typeface="+mn-cs"/>
            </a:rPr>
            <a:t>4</a:t>
          </a:r>
          <a:r>
            <a:rPr lang="ja-JP" altLang="ja-JP" sz="1200" b="0" i="0" baseline="0">
              <a:solidFill>
                <a:sysClr val="windowText" lastClr="000000"/>
              </a:solidFill>
              <a:effectLst/>
              <a:latin typeface="+mn-ea"/>
              <a:ea typeface="+mn-ea"/>
              <a:cs typeface="+mn-cs"/>
            </a:rPr>
            <a:t>年）に伴う都市基盤整備のために発行した市債の償還が多いことにより、平均値を上回っています。</a:t>
          </a:r>
          <a:endParaRPr lang="ja-JP" altLang="ja-JP" sz="1200">
            <a:solidFill>
              <a:sysClr val="windowText" lastClr="000000"/>
            </a:solidFill>
            <a:effectLst/>
            <a:latin typeface="+mn-ea"/>
            <a:ea typeface="+mn-ea"/>
          </a:endParaRPr>
        </a:p>
        <a:p>
          <a:pPr rtl="0"/>
          <a:r>
            <a:rPr lang="ja-JP" altLang="ja-JP" sz="1200" b="0" i="0" baseline="0">
              <a:solidFill>
                <a:sysClr val="windowText" lastClr="000000"/>
              </a:solidFill>
              <a:effectLst/>
              <a:latin typeface="+mn-ea"/>
              <a:ea typeface="+mn-ea"/>
              <a:cs typeface="+mn-cs"/>
            </a:rPr>
            <a:t>　引き続き、第</a:t>
          </a:r>
          <a:r>
            <a:rPr lang="en-US" altLang="ja-JP" sz="1200" b="0" i="0" baseline="0">
              <a:solidFill>
                <a:sysClr val="windowText" lastClr="000000"/>
              </a:solidFill>
              <a:effectLst/>
              <a:latin typeface="+mn-ea"/>
              <a:ea typeface="+mn-ea"/>
              <a:cs typeface="+mn-cs"/>
            </a:rPr>
            <a:t>2</a:t>
          </a:r>
          <a:r>
            <a:rPr lang="ja-JP" altLang="ja-JP" sz="1200" b="0" i="0" baseline="0">
              <a:solidFill>
                <a:sysClr val="windowText" lastClr="000000"/>
              </a:solidFill>
              <a:effectLst/>
              <a:latin typeface="+mn-ea"/>
              <a:ea typeface="+mn-ea"/>
              <a:cs typeface="+mn-cs"/>
            </a:rPr>
            <a:t>期財政健全化プラン及び公債費負担適正化計画に基づき、建設事業債の発行や債務負担行為の新規設定の抑制等に努め、平成</a:t>
          </a:r>
          <a:r>
            <a:rPr lang="en-US" altLang="ja-JP" sz="1200" b="0" i="0" baseline="0">
              <a:solidFill>
                <a:sysClr val="windowText" lastClr="000000"/>
              </a:solidFill>
              <a:effectLst/>
              <a:latin typeface="+mn-ea"/>
              <a:ea typeface="+mn-ea"/>
              <a:cs typeface="+mn-cs"/>
            </a:rPr>
            <a:t>32</a:t>
          </a:r>
          <a:r>
            <a:rPr lang="ja-JP" altLang="ja-JP" sz="1200" b="0" i="0" baseline="0">
              <a:solidFill>
                <a:sysClr val="windowText" lastClr="000000"/>
              </a:solidFill>
              <a:effectLst/>
              <a:latin typeface="+mn-ea"/>
              <a:ea typeface="+mn-ea"/>
              <a:cs typeface="+mn-cs"/>
            </a:rPr>
            <a:t>年度には、</a:t>
          </a:r>
          <a:r>
            <a:rPr lang="en-US" altLang="ja-JP" sz="1200" b="0" i="0" baseline="0">
              <a:solidFill>
                <a:sysClr val="windowText" lastClr="000000"/>
              </a:solidFill>
              <a:effectLst/>
              <a:latin typeface="+mn-ea"/>
              <a:ea typeface="+mn-ea"/>
              <a:cs typeface="+mn-cs"/>
            </a:rPr>
            <a:t>18%</a:t>
          </a:r>
          <a:r>
            <a:rPr lang="ja-JP" altLang="ja-JP" sz="1200" b="0" i="0" baseline="0">
              <a:solidFill>
                <a:sysClr val="windowText" lastClr="000000"/>
              </a:solidFill>
              <a:effectLst/>
              <a:latin typeface="+mn-ea"/>
              <a:ea typeface="+mn-ea"/>
              <a:cs typeface="+mn-cs"/>
            </a:rPr>
            <a:t>未満となるよう努めてまいります。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19413</xdr:rowOff>
    </xdr:to>
    <xdr:cxnSp macro="">
      <xdr:nvCxnSpPr>
        <xdr:cNvPr id="379" name="直線コネクタ 378"/>
        <xdr:cNvCxnSpPr/>
      </xdr:nvCxnSpPr>
      <xdr:spPr>
        <a:xfrm flipV="1">
          <a:off x="17018000" y="6357620"/>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162940</xdr:rowOff>
    </xdr:from>
    <xdr:ext cx="762000" cy="259045"/>
    <xdr:sp macro="" textlink="">
      <xdr:nvSpPr>
        <xdr:cNvPr id="380" name="公債費負担の状況最小値テキスト"/>
        <xdr:cNvSpPr txBox="1"/>
      </xdr:nvSpPr>
      <xdr:spPr>
        <a:xfrm>
          <a:off x="17106900" y="73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43</xdr:row>
      <xdr:rowOff>19413</xdr:rowOff>
    </xdr:from>
    <xdr:to>
      <xdr:col>24</xdr:col>
      <xdr:colOff>647700</xdr:colOff>
      <xdr:row>43</xdr:row>
      <xdr:rowOff>19413</xdr:rowOff>
    </xdr:to>
    <xdr:cxnSp macro="">
      <xdr:nvCxnSpPr>
        <xdr:cNvPr id="381" name="直線コネクタ 380"/>
        <xdr:cNvCxnSpPr/>
      </xdr:nvCxnSpPr>
      <xdr:spPr>
        <a:xfrm>
          <a:off x="16929100" y="739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19413</xdr:rowOff>
    </xdr:from>
    <xdr:to>
      <xdr:col>24</xdr:col>
      <xdr:colOff>558800</xdr:colOff>
      <xdr:row>43</xdr:row>
      <xdr:rowOff>19413</xdr:rowOff>
    </xdr:to>
    <xdr:cxnSp macro="">
      <xdr:nvCxnSpPr>
        <xdr:cNvPr id="384" name="直線コネクタ 383"/>
        <xdr:cNvCxnSpPr/>
      </xdr:nvCxnSpPr>
      <xdr:spPr>
        <a:xfrm>
          <a:off x="16179800" y="7391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3101</xdr:rowOff>
    </xdr:from>
    <xdr:ext cx="762000" cy="259045"/>
    <xdr:sp macro="" textlink="">
      <xdr:nvSpPr>
        <xdr:cNvPr id="385" name="公債費負担の状況平均値テキスト"/>
        <xdr:cNvSpPr txBox="1"/>
      </xdr:nvSpPr>
      <xdr:spPr>
        <a:xfrm>
          <a:off x="17106900" y="668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158024</xdr:rowOff>
    </xdr:from>
    <xdr:to>
      <xdr:col>24</xdr:col>
      <xdr:colOff>609600</xdr:colOff>
      <xdr:row>40</xdr:row>
      <xdr:rowOff>88174</xdr:rowOff>
    </xdr:to>
    <xdr:sp macro="" textlink="">
      <xdr:nvSpPr>
        <xdr:cNvPr id="386" name="フローチャート : 判断 385"/>
        <xdr:cNvSpPr/>
      </xdr:nvSpPr>
      <xdr:spPr>
        <a:xfrm>
          <a:off x="16967200" y="684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19413</xdr:rowOff>
    </xdr:from>
    <xdr:to>
      <xdr:col>23</xdr:col>
      <xdr:colOff>406400</xdr:colOff>
      <xdr:row>43</xdr:row>
      <xdr:rowOff>95250</xdr:rowOff>
    </xdr:to>
    <xdr:cxnSp macro="">
      <xdr:nvCxnSpPr>
        <xdr:cNvPr id="387" name="直線コネクタ 386"/>
        <xdr:cNvCxnSpPr/>
      </xdr:nvCxnSpPr>
      <xdr:spPr>
        <a:xfrm flipV="1">
          <a:off x="15290800" y="73917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158024</xdr:rowOff>
    </xdr:from>
    <xdr:to>
      <xdr:col>23</xdr:col>
      <xdr:colOff>457200</xdr:colOff>
      <xdr:row>40</xdr:row>
      <xdr:rowOff>88174</xdr:rowOff>
    </xdr:to>
    <xdr:sp macro="" textlink="">
      <xdr:nvSpPr>
        <xdr:cNvPr id="388" name="フローチャート : 判断 387"/>
        <xdr:cNvSpPr/>
      </xdr:nvSpPr>
      <xdr:spPr>
        <a:xfrm>
          <a:off x="16129000" y="684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98351</xdr:rowOff>
    </xdr:from>
    <xdr:ext cx="736600" cy="259045"/>
    <xdr:sp macro="" textlink="">
      <xdr:nvSpPr>
        <xdr:cNvPr id="389" name="テキスト ボックス 388"/>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164193</xdr:rowOff>
    </xdr:to>
    <xdr:cxnSp macro="">
      <xdr:nvCxnSpPr>
        <xdr:cNvPr id="390" name="直線コネクタ 389"/>
        <xdr:cNvCxnSpPr/>
      </xdr:nvCxnSpPr>
      <xdr:spPr>
        <a:xfrm flipV="1">
          <a:off x="14401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91" name="フローチャート : 判断 390"/>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392" name="テキスト ボックス 39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54791</xdr:rowOff>
    </xdr:to>
    <xdr:cxnSp macro="">
      <xdr:nvCxnSpPr>
        <xdr:cNvPr id="393" name="直線コネクタ 392"/>
        <xdr:cNvCxnSpPr/>
      </xdr:nvCxnSpPr>
      <xdr:spPr>
        <a:xfrm flipV="1">
          <a:off x="13512800" y="75365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48623</xdr:rowOff>
    </xdr:from>
    <xdr:to>
      <xdr:col>21</xdr:col>
      <xdr:colOff>50800</xdr:colOff>
      <xdr:row>40</xdr:row>
      <xdr:rowOff>150223</xdr:rowOff>
    </xdr:to>
    <xdr:sp macro="" textlink="">
      <xdr:nvSpPr>
        <xdr:cNvPr id="394" name="フローチャート : 判断 393"/>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160400</xdr:rowOff>
    </xdr:from>
    <xdr:ext cx="762000" cy="259045"/>
    <xdr:sp macro="" textlink="">
      <xdr:nvSpPr>
        <xdr:cNvPr id="395" name="テキスト ボックス 394"/>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96883</xdr:rowOff>
    </xdr:from>
    <xdr:to>
      <xdr:col>19</xdr:col>
      <xdr:colOff>533400</xdr:colOff>
      <xdr:row>41</xdr:row>
      <xdr:rowOff>27033</xdr:rowOff>
    </xdr:to>
    <xdr:sp macro="" textlink="">
      <xdr:nvSpPr>
        <xdr:cNvPr id="396" name="フローチャート : 判断 395"/>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37210</xdr:rowOff>
    </xdr:from>
    <xdr:ext cx="762000" cy="259045"/>
    <xdr:sp macro="" textlink="">
      <xdr:nvSpPr>
        <xdr:cNvPr id="397" name="テキスト ボックス 396"/>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140063</xdr:rowOff>
    </xdr:from>
    <xdr:to>
      <xdr:col>24</xdr:col>
      <xdr:colOff>609600</xdr:colOff>
      <xdr:row>43</xdr:row>
      <xdr:rowOff>70213</xdr:rowOff>
    </xdr:to>
    <xdr:sp macro="" textlink="">
      <xdr:nvSpPr>
        <xdr:cNvPr id="403" name="円/楕円 402"/>
        <xdr:cNvSpPr/>
      </xdr:nvSpPr>
      <xdr:spPr>
        <a:xfrm>
          <a:off x="169672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35940</xdr:rowOff>
    </xdr:from>
    <xdr:ext cx="762000" cy="259045"/>
    <xdr:sp macro="" textlink="">
      <xdr:nvSpPr>
        <xdr:cNvPr id="404" name="公債費負担の状況該当値テキスト"/>
        <xdr:cNvSpPr txBox="1"/>
      </xdr:nvSpPr>
      <xdr:spPr>
        <a:xfrm>
          <a:off x="17106900" y="72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140063</xdr:rowOff>
    </xdr:from>
    <xdr:to>
      <xdr:col>23</xdr:col>
      <xdr:colOff>457200</xdr:colOff>
      <xdr:row>43</xdr:row>
      <xdr:rowOff>70213</xdr:rowOff>
    </xdr:to>
    <xdr:sp macro="" textlink="">
      <xdr:nvSpPr>
        <xdr:cNvPr id="405" name="円/楕円 404"/>
        <xdr:cNvSpPr/>
      </xdr:nvSpPr>
      <xdr:spPr>
        <a:xfrm>
          <a:off x="16129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54990</xdr:rowOff>
    </xdr:from>
    <xdr:ext cx="736600" cy="259045"/>
    <xdr:sp macro="" textlink="">
      <xdr:nvSpPr>
        <xdr:cNvPr id="406" name="テキスト ボックス 405"/>
        <xdr:cNvSpPr txBox="1"/>
      </xdr:nvSpPr>
      <xdr:spPr>
        <a:xfrm>
          <a:off x="15798800" y="742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7" name="円/楕円 406"/>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8" name="テキスト ボックス 407"/>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09" name="円/楕円 408"/>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10" name="テキスト ボックス 409"/>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3991</xdr:rowOff>
    </xdr:from>
    <xdr:to>
      <xdr:col>19</xdr:col>
      <xdr:colOff>533400</xdr:colOff>
      <xdr:row>44</xdr:row>
      <xdr:rowOff>105591</xdr:rowOff>
    </xdr:to>
    <xdr:sp macro="" textlink="">
      <xdr:nvSpPr>
        <xdr:cNvPr id="411" name="円/楕円 410"/>
        <xdr:cNvSpPr/>
      </xdr:nvSpPr>
      <xdr:spPr>
        <a:xfrm>
          <a:off x="13462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90368</xdr:rowOff>
    </xdr:from>
    <xdr:ext cx="762000" cy="259045"/>
    <xdr:sp macro="" textlink="">
      <xdr:nvSpPr>
        <xdr:cNvPr id="412" name="テキスト ボックス 411"/>
        <xdr:cNvSpPr txBox="1"/>
      </xdr:nvSpPr>
      <xdr:spPr>
        <a:xfrm>
          <a:off x="13131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年度は、</a:t>
          </a:r>
          <a:r>
            <a:rPr kumimoji="1" lang="ja-JP" altLang="ja-JP" sz="1100">
              <a:solidFill>
                <a:sysClr val="windowText" lastClr="000000"/>
              </a:solidFill>
              <a:effectLst/>
              <a:latin typeface="+mn-ea"/>
              <a:ea typeface="+mn-ea"/>
              <a:cs typeface="+mn-cs"/>
            </a:rPr>
            <a:t>前年度と比較すると、債務負担行為支出予定額や公営企業債繰入見込額が減ったことなどにより将来負担額が減り、</a:t>
          </a:r>
          <a:r>
            <a:rPr kumimoji="1" lang="ja-JP" altLang="en-US" sz="1100">
              <a:solidFill>
                <a:sysClr val="windowText" lastClr="000000"/>
              </a:solidFill>
              <a:effectLst/>
              <a:latin typeface="+mn-ea"/>
              <a:ea typeface="+mn-ea"/>
              <a:cs typeface="+mn-cs"/>
            </a:rPr>
            <a:t>また、</a:t>
          </a:r>
          <a:r>
            <a:rPr kumimoji="1" lang="ja-JP" altLang="ja-JP" sz="1100">
              <a:solidFill>
                <a:sysClr val="windowText" lastClr="000000"/>
              </a:solidFill>
              <a:effectLst/>
              <a:latin typeface="+mn-ea"/>
              <a:ea typeface="+mn-ea"/>
              <a:cs typeface="+mn-cs"/>
            </a:rPr>
            <a:t>基金残高が増えたことなどにより充当可能財源が増え</a:t>
          </a:r>
          <a:r>
            <a:rPr kumimoji="1" lang="ja-JP" altLang="en-US" sz="1100">
              <a:solidFill>
                <a:sysClr val="windowText" lastClr="000000"/>
              </a:solidFill>
              <a:effectLst/>
              <a:latin typeface="+mn-ea"/>
              <a:ea typeface="+mn-ea"/>
              <a:cs typeface="+mn-cs"/>
            </a:rPr>
            <a:t>たため</a:t>
          </a:r>
          <a:r>
            <a:rPr kumimoji="1" lang="ja-JP" altLang="ja-JP" sz="1100">
              <a:solidFill>
                <a:sysClr val="windowText" lastClr="000000"/>
              </a:solidFill>
              <a:effectLst/>
              <a:latin typeface="+mn-ea"/>
              <a:ea typeface="+mn-ea"/>
              <a:cs typeface="+mn-cs"/>
            </a:rPr>
            <a:t>、分子となる実質的な将来負担額が減</a:t>
          </a:r>
          <a:r>
            <a:rPr kumimoji="1" lang="ja-JP" altLang="en-US" sz="1100">
              <a:solidFill>
                <a:sysClr val="windowText" lastClr="000000"/>
              </a:solidFill>
              <a:effectLst/>
              <a:latin typeface="+mn-ea"/>
              <a:ea typeface="+mn-ea"/>
              <a:cs typeface="+mn-cs"/>
            </a:rPr>
            <a:t>りました。その結果、将来負担比率は</a:t>
          </a:r>
          <a:r>
            <a:rPr kumimoji="1" lang="en-US" altLang="ja-JP" sz="1100">
              <a:solidFill>
                <a:sysClr val="windowText" lastClr="000000"/>
              </a:solidFill>
              <a:effectLst/>
              <a:latin typeface="+mn-ea"/>
              <a:ea typeface="+mn-ea"/>
              <a:cs typeface="+mn-cs"/>
            </a:rPr>
            <a:t>16.2</a:t>
          </a:r>
          <a:r>
            <a:rPr kumimoji="1" lang="ja-JP" altLang="ja-JP" sz="1100">
              <a:solidFill>
                <a:sysClr val="windowText" lastClr="000000"/>
              </a:solidFill>
              <a:effectLst/>
              <a:latin typeface="+mn-ea"/>
              <a:ea typeface="+mn-ea"/>
              <a:cs typeface="+mn-cs"/>
            </a:rPr>
            <a:t>ポイント改善しました</a:t>
          </a:r>
          <a:r>
            <a:rPr kumimoji="1" lang="ja-JP" altLang="en-US" sz="1100">
              <a:solidFill>
                <a:sysClr val="windowText" lastClr="000000"/>
              </a:solidFill>
              <a:effectLst/>
              <a:latin typeface="+mn-ea"/>
              <a:ea typeface="+mn-ea"/>
              <a:cs typeface="+mn-cs"/>
            </a:rPr>
            <a:t>。</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しかしながら、</a:t>
          </a:r>
          <a:r>
            <a:rPr kumimoji="1" lang="ja-JP" altLang="ja-JP" sz="1100">
              <a:solidFill>
                <a:sysClr val="windowText" lastClr="000000"/>
              </a:solidFill>
              <a:effectLst/>
              <a:latin typeface="+mn-ea"/>
              <a:ea typeface="+mn-ea"/>
              <a:cs typeface="+mn-cs"/>
            </a:rPr>
            <a:t>依然として</a:t>
          </a:r>
          <a:r>
            <a:rPr kumimoji="1" lang="ja-JP" altLang="en-US" sz="1100">
              <a:solidFill>
                <a:sysClr val="windowText" lastClr="000000"/>
              </a:solidFill>
              <a:effectLst/>
              <a:latin typeface="+mn-ea"/>
              <a:ea typeface="+mn-ea"/>
              <a:cs typeface="+mn-cs"/>
            </a:rPr>
            <a:t>類似団体の</a:t>
          </a:r>
          <a:r>
            <a:rPr kumimoji="1" lang="ja-JP" altLang="ja-JP" sz="1100">
              <a:solidFill>
                <a:sysClr val="windowText" lastClr="000000"/>
              </a:solidFill>
              <a:effectLst/>
              <a:latin typeface="+mn-ea"/>
              <a:ea typeface="+mn-ea"/>
              <a:cs typeface="+mn-cs"/>
            </a:rPr>
            <a:t>平均</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を大きく上回っています。これは平成</a:t>
          </a:r>
          <a:r>
            <a:rPr kumimoji="1" lang="en-US" altLang="ja-JP" sz="1100">
              <a:solidFill>
                <a:sysClr val="windowText" lastClr="000000"/>
              </a:solidFill>
              <a:effectLst/>
              <a:latin typeface="+mn-ea"/>
              <a:ea typeface="+mn-ea"/>
              <a:cs typeface="+mn-cs"/>
            </a:rPr>
            <a:t>4</a:t>
          </a:r>
          <a:r>
            <a:rPr kumimoji="1" lang="ja-JP" altLang="ja-JP" sz="1100">
              <a:solidFill>
                <a:sysClr val="windowText" lastClr="000000"/>
              </a:solidFill>
              <a:effectLst/>
              <a:latin typeface="+mn-ea"/>
              <a:ea typeface="+mn-ea"/>
              <a:cs typeface="+mn-cs"/>
            </a:rPr>
            <a:t>年の政令市移行をきっかけに、市債発行などによる都市基盤整備を積極的に進めたことなどによるものです。</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引き続き、第</a:t>
          </a:r>
          <a:r>
            <a:rPr kumimoji="1" lang="en-US" altLang="ja-JP" sz="1100">
              <a:solidFill>
                <a:sysClr val="windowText" lastClr="000000"/>
              </a:solidFill>
              <a:effectLst/>
              <a:latin typeface="+mn-ea"/>
              <a:ea typeface="+mn-ea"/>
              <a:cs typeface="+mn-cs"/>
            </a:rPr>
            <a:t>2</a:t>
          </a:r>
          <a:r>
            <a:rPr kumimoji="1" lang="ja-JP" altLang="ja-JP" sz="1100">
              <a:solidFill>
                <a:sysClr val="windowText" lastClr="000000"/>
              </a:solidFill>
              <a:effectLst/>
              <a:latin typeface="+mn-ea"/>
              <a:ea typeface="+mn-ea"/>
              <a:cs typeface="+mn-cs"/>
            </a:rPr>
            <a:t>期財政健全化プラン</a:t>
          </a:r>
          <a:r>
            <a:rPr kumimoji="1" lang="ja-JP" altLang="en-US" sz="1100">
              <a:solidFill>
                <a:sysClr val="windowText" lastClr="000000"/>
              </a:solidFill>
              <a:effectLst/>
              <a:latin typeface="+mn-ea"/>
              <a:ea typeface="+mn-ea"/>
              <a:cs typeface="+mn-cs"/>
            </a:rPr>
            <a:t>及び</a:t>
          </a:r>
          <a:r>
            <a:rPr kumimoji="1" lang="ja-JP" altLang="ja-JP" sz="1100">
              <a:solidFill>
                <a:sysClr val="windowText" lastClr="000000"/>
              </a:solidFill>
              <a:effectLst/>
              <a:latin typeface="+mn-ea"/>
              <a:ea typeface="+mn-ea"/>
              <a:cs typeface="+mn-cs"/>
            </a:rPr>
            <a:t>公債費負担適正化計画に基づき、建設事業債の発行や債務負担行為の新規設定を抑制し、将来負担額の低減に努めてまいります。</a:t>
          </a:r>
          <a:endParaRPr lang="ja-JP" altLang="ja-JP" sz="11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39" name="直線コネクタ 438"/>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0"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1" name="直線コネクタ 440"/>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140767</xdr:rowOff>
    </xdr:from>
    <xdr:to>
      <xdr:col>24</xdr:col>
      <xdr:colOff>558800</xdr:colOff>
      <xdr:row>21</xdr:row>
      <xdr:rowOff>47498</xdr:rowOff>
    </xdr:to>
    <xdr:cxnSp macro="">
      <xdr:nvCxnSpPr>
        <xdr:cNvPr id="444" name="直線コネクタ 443"/>
        <xdr:cNvCxnSpPr/>
      </xdr:nvCxnSpPr>
      <xdr:spPr>
        <a:xfrm flipV="1">
          <a:off x="16179800" y="356976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5"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6" name="フローチャート : 判断 445"/>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47498</xdr:rowOff>
    </xdr:from>
    <xdr:to>
      <xdr:col>23</xdr:col>
      <xdr:colOff>406400</xdr:colOff>
      <xdr:row>21</xdr:row>
      <xdr:rowOff>110718</xdr:rowOff>
    </xdr:to>
    <xdr:cxnSp macro="">
      <xdr:nvCxnSpPr>
        <xdr:cNvPr id="447" name="直線コネクタ 446"/>
        <xdr:cNvCxnSpPr/>
      </xdr:nvCxnSpPr>
      <xdr:spPr>
        <a:xfrm flipV="1">
          <a:off x="15290800" y="3647948"/>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8" name="フローチャート : 判断 447"/>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49" name="テキスト ボックス 448"/>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110718</xdr:rowOff>
    </xdr:from>
    <xdr:to>
      <xdr:col>22</xdr:col>
      <xdr:colOff>203200</xdr:colOff>
      <xdr:row>21</xdr:row>
      <xdr:rowOff>146431</xdr:rowOff>
    </xdr:to>
    <xdr:cxnSp macro="">
      <xdr:nvCxnSpPr>
        <xdr:cNvPr id="450" name="直線コネクタ 449"/>
        <xdr:cNvCxnSpPr/>
      </xdr:nvCxnSpPr>
      <xdr:spPr>
        <a:xfrm flipV="1">
          <a:off x="14401800" y="371116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1" name="フローチャート : 判断 450"/>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2" name="テキスト ボックス 451"/>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146431</xdr:rowOff>
    </xdr:from>
    <xdr:to>
      <xdr:col>21</xdr:col>
      <xdr:colOff>0</xdr:colOff>
      <xdr:row>22</xdr:row>
      <xdr:rowOff>56058</xdr:rowOff>
    </xdr:to>
    <xdr:cxnSp macro="">
      <xdr:nvCxnSpPr>
        <xdr:cNvPr id="453" name="直線コネクタ 452"/>
        <xdr:cNvCxnSpPr/>
      </xdr:nvCxnSpPr>
      <xdr:spPr>
        <a:xfrm flipV="1">
          <a:off x="13512800" y="3746881"/>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4" name="フローチャート : 判断 453"/>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5" name="テキスト ボックス 454"/>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6" name="フローチャート : 判断 455"/>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7" name="テキスト ボックス 456"/>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89967</xdr:rowOff>
    </xdr:from>
    <xdr:to>
      <xdr:col>24</xdr:col>
      <xdr:colOff>609600</xdr:colOff>
      <xdr:row>21</xdr:row>
      <xdr:rowOff>20117</xdr:rowOff>
    </xdr:to>
    <xdr:sp macro="" textlink="">
      <xdr:nvSpPr>
        <xdr:cNvPr id="463" name="円/楕円 462"/>
        <xdr:cNvSpPr/>
      </xdr:nvSpPr>
      <xdr:spPr>
        <a:xfrm>
          <a:off x="16967200" y="35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157294</xdr:rowOff>
    </xdr:from>
    <xdr:ext cx="762000" cy="259045"/>
    <xdr:sp macro="" textlink="">
      <xdr:nvSpPr>
        <xdr:cNvPr id="464" name="将来負担の状況該当値テキスト"/>
        <xdr:cNvSpPr txBox="1"/>
      </xdr:nvSpPr>
      <xdr:spPr>
        <a:xfrm>
          <a:off x="17106900" y="34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168148</xdr:rowOff>
    </xdr:from>
    <xdr:to>
      <xdr:col>23</xdr:col>
      <xdr:colOff>457200</xdr:colOff>
      <xdr:row>21</xdr:row>
      <xdr:rowOff>98298</xdr:rowOff>
    </xdr:to>
    <xdr:sp macro="" textlink="">
      <xdr:nvSpPr>
        <xdr:cNvPr id="465" name="円/楕円 464"/>
        <xdr:cNvSpPr/>
      </xdr:nvSpPr>
      <xdr:spPr>
        <a:xfrm>
          <a:off x="16129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83075</xdr:rowOff>
    </xdr:from>
    <xdr:ext cx="736600" cy="259045"/>
    <xdr:sp macro="" textlink="">
      <xdr:nvSpPr>
        <xdr:cNvPr id="466" name="テキスト ボックス 465"/>
        <xdr:cNvSpPr txBox="1"/>
      </xdr:nvSpPr>
      <xdr:spPr>
        <a:xfrm>
          <a:off x="15798800" y="368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59918</xdr:rowOff>
    </xdr:from>
    <xdr:to>
      <xdr:col>22</xdr:col>
      <xdr:colOff>254000</xdr:colOff>
      <xdr:row>21</xdr:row>
      <xdr:rowOff>161518</xdr:rowOff>
    </xdr:to>
    <xdr:sp macro="" textlink="">
      <xdr:nvSpPr>
        <xdr:cNvPr id="467" name="円/楕円 466"/>
        <xdr:cNvSpPr/>
      </xdr:nvSpPr>
      <xdr:spPr>
        <a:xfrm>
          <a:off x="15240000" y="3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146295</xdr:rowOff>
    </xdr:from>
    <xdr:ext cx="762000" cy="259045"/>
    <xdr:sp macro="" textlink="">
      <xdr:nvSpPr>
        <xdr:cNvPr id="468" name="テキスト ボックス 467"/>
        <xdr:cNvSpPr txBox="1"/>
      </xdr:nvSpPr>
      <xdr:spPr>
        <a:xfrm>
          <a:off x="14909800" y="3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95631</xdr:rowOff>
    </xdr:from>
    <xdr:to>
      <xdr:col>21</xdr:col>
      <xdr:colOff>50800</xdr:colOff>
      <xdr:row>22</xdr:row>
      <xdr:rowOff>25781</xdr:rowOff>
    </xdr:to>
    <xdr:sp macro="" textlink="">
      <xdr:nvSpPr>
        <xdr:cNvPr id="469" name="円/楕円 468"/>
        <xdr:cNvSpPr/>
      </xdr:nvSpPr>
      <xdr:spPr>
        <a:xfrm>
          <a:off x="14351000" y="36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10558</xdr:rowOff>
    </xdr:from>
    <xdr:ext cx="762000" cy="259045"/>
    <xdr:sp macro="" textlink="">
      <xdr:nvSpPr>
        <xdr:cNvPr id="470" name="テキスト ボックス 469"/>
        <xdr:cNvSpPr txBox="1"/>
      </xdr:nvSpPr>
      <xdr:spPr>
        <a:xfrm>
          <a:off x="14020800" y="37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5258</xdr:rowOff>
    </xdr:from>
    <xdr:to>
      <xdr:col>19</xdr:col>
      <xdr:colOff>533400</xdr:colOff>
      <xdr:row>22</xdr:row>
      <xdr:rowOff>106858</xdr:rowOff>
    </xdr:to>
    <xdr:sp macro="" textlink="">
      <xdr:nvSpPr>
        <xdr:cNvPr id="471" name="円/楕円 470"/>
        <xdr:cNvSpPr/>
      </xdr:nvSpPr>
      <xdr:spPr>
        <a:xfrm>
          <a:off x="13462000" y="3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91635</xdr:rowOff>
    </xdr:from>
    <xdr:ext cx="762000" cy="259045"/>
    <xdr:sp macro="" textlink="">
      <xdr:nvSpPr>
        <xdr:cNvPr id="472" name="テキスト ボックス 471"/>
        <xdr:cNvSpPr txBox="1"/>
      </xdr:nvSpPr>
      <xdr:spPr>
        <a:xfrm>
          <a:off x="13131800" y="38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962,376
941,353
271.76
381,230,813
377,952,271
2,971,249
206,719,310
723,896,263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年度は、前年度と比較すると、給与改定による給料の引き上げなどにより、</a:t>
          </a:r>
          <a:r>
            <a:rPr kumimoji="1" lang="en-US" altLang="ja-JP" sz="1200">
              <a:solidFill>
                <a:sysClr val="windowText" lastClr="000000"/>
              </a:solidFill>
              <a:effectLst/>
              <a:latin typeface="+mn-ea"/>
              <a:ea typeface="+mn-ea"/>
              <a:cs typeface="+mn-cs"/>
            </a:rPr>
            <a:t>0.1</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また、類似団体と比較すると、人口</a:t>
          </a:r>
          <a:r>
            <a:rPr kumimoji="1" lang="en-US" altLang="ja-JP" sz="1200">
              <a:solidFill>
                <a:sysClr val="windowText" lastClr="000000"/>
              </a:solidFill>
              <a:effectLst/>
              <a:latin typeface="+mn-ea"/>
              <a:ea typeface="+mn-ea"/>
              <a:cs typeface="+mn-cs"/>
            </a:rPr>
            <a:t>1,000</a:t>
          </a:r>
          <a:r>
            <a:rPr kumimoji="1" lang="ja-JP" altLang="en-US" sz="1200">
              <a:solidFill>
                <a:sysClr val="windowText" lastClr="000000"/>
              </a:solidFill>
              <a:effectLst/>
              <a:latin typeface="+mn-ea"/>
              <a:ea typeface="+mn-ea"/>
              <a:cs typeface="+mn-cs"/>
            </a:rPr>
            <a:t>人あたり職員数が平均値より</a:t>
          </a:r>
          <a:r>
            <a:rPr kumimoji="1" lang="en-US" altLang="ja-JP" sz="1200">
              <a:solidFill>
                <a:sysClr val="windowText" lastClr="000000"/>
              </a:solidFill>
              <a:effectLst/>
              <a:latin typeface="+mn-ea"/>
              <a:ea typeface="+mn-ea"/>
              <a:cs typeface="+mn-cs"/>
            </a:rPr>
            <a:t>0.37</a:t>
          </a:r>
          <a:r>
            <a:rPr kumimoji="1" lang="ja-JP" altLang="en-US" sz="1200">
              <a:solidFill>
                <a:sysClr val="windowText" lastClr="000000"/>
              </a:solidFill>
              <a:effectLst/>
              <a:latin typeface="+mn-ea"/>
              <a:ea typeface="+mn-ea"/>
              <a:cs typeface="+mn-cs"/>
            </a:rPr>
            <a:t>人少ないことから、平均値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定員適正化計画に基づき、更なる定員の見直し（平成</a:t>
          </a:r>
          <a:r>
            <a:rPr kumimoji="1" lang="en-US" altLang="ja-JP" sz="1200">
              <a:solidFill>
                <a:sysClr val="windowText" lastClr="000000"/>
              </a:solidFill>
              <a:effectLst/>
              <a:latin typeface="+mn-ea"/>
              <a:ea typeface="+mn-ea"/>
              <a:cs typeface="+mn-cs"/>
            </a:rPr>
            <a:t>30</a:t>
          </a:r>
          <a:r>
            <a:rPr kumimoji="1" lang="ja-JP" altLang="ja-JP" sz="1200">
              <a:solidFill>
                <a:sysClr val="windowText" lastClr="000000"/>
              </a:solidFill>
              <a:effectLst/>
              <a:latin typeface="+mn-ea"/>
              <a:ea typeface="+mn-ea"/>
              <a:cs typeface="+mn-cs"/>
            </a:rPr>
            <a:t>年</a:t>
          </a:r>
          <a:r>
            <a:rPr kumimoji="1" lang="en-US" altLang="ja-JP" sz="1200">
              <a:solidFill>
                <a:sysClr val="windowText" lastClr="000000"/>
              </a:solidFill>
              <a:effectLst/>
              <a:latin typeface="+mn-ea"/>
              <a:ea typeface="+mn-ea"/>
              <a:cs typeface="+mn-cs"/>
            </a:rPr>
            <a:t>4</a:t>
          </a:r>
          <a:r>
            <a:rPr kumimoji="1" lang="ja-JP" altLang="ja-JP" sz="1200">
              <a:solidFill>
                <a:sysClr val="windowText" lastClr="000000"/>
              </a:solidFill>
              <a:effectLst/>
              <a:latin typeface="+mn-ea"/>
              <a:ea typeface="+mn-ea"/>
              <a:cs typeface="+mn-cs"/>
            </a:rPr>
            <a:t>月までの</a:t>
          </a:r>
          <a:r>
            <a:rPr kumimoji="1" lang="en-US" altLang="ja-JP" sz="1200">
              <a:solidFill>
                <a:sysClr val="windowText" lastClr="000000"/>
              </a:solidFill>
              <a:effectLst/>
              <a:latin typeface="+mn-ea"/>
              <a:ea typeface="+mn-ea"/>
              <a:cs typeface="+mn-cs"/>
            </a:rPr>
            <a:t>4</a:t>
          </a:r>
          <a:r>
            <a:rPr kumimoji="1" lang="ja-JP" altLang="ja-JP" sz="1200">
              <a:solidFill>
                <a:sysClr val="windowText" lastClr="000000"/>
              </a:solidFill>
              <a:effectLst/>
              <a:latin typeface="+mn-ea"/>
              <a:ea typeface="+mn-ea"/>
              <a:cs typeface="+mn-cs"/>
            </a:rPr>
            <a:t>年間で</a:t>
          </a:r>
          <a:r>
            <a:rPr kumimoji="1" lang="en-US" altLang="ja-JP" sz="1200">
              <a:solidFill>
                <a:sysClr val="windowText" lastClr="000000"/>
              </a:solidFill>
              <a:effectLst/>
              <a:latin typeface="+mn-ea"/>
              <a:ea typeface="+mn-ea"/>
              <a:cs typeface="+mn-cs"/>
            </a:rPr>
            <a:t>100</a:t>
          </a:r>
          <a:r>
            <a:rPr kumimoji="1" lang="ja-JP" altLang="ja-JP" sz="1200">
              <a:solidFill>
                <a:sysClr val="windowText" lastClr="000000"/>
              </a:solidFill>
              <a:effectLst/>
              <a:latin typeface="+mn-ea"/>
              <a:ea typeface="+mn-ea"/>
              <a:cs typeface="+mn-cs"/>
            </a:rPr>
            <a:t>人純減）や給与等の抑制により人件費の削減を進めてまいります。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20864</xdr:rowOff>
    </xdr:to>
    <xdr:cxnSp macro="">
      <xdr:nvCxnSpPr>
        <xdr:cNvPr id="66" name="直線コネクタ 65"/>
        <xdr:cNvCxnSpPr/>
      </xdr:nvCxnSpPr>
      <xdr:spPr>
        <a:xfrm>
          <a:off x="3987800" y="63481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38</xdr:row>
      <xdr:rowOff>61685</xdr:rowOff>
    </xdr:to>
    <xdr:cxnSp macro="">
      <xdr:nvCxnSpPr>
        <xdr:cNvPr id="69" name="直線コネクタ 68"/>
        <xdr:cNvCxnSpPr/>
      </xdr:nvCxnSpPr>
      <xdr:spPr>
        <a:xfrm flipV="1">
          <a:off x="3098800" y="63481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39</xdr:row>
      <xdr:rowOff>102507</xdr:rowOff>
    </xdr:to>
    <xdr:cxnSp macro="">
      <xdr:nvCxnSpPr>
        <xdr:cNvPr id="72" name="直線コネクタ 71"/>
        <xdr:cNvCxnSpPr/>
      </xdr:nvCxnSpPr>
      <xdr:spPr>
        <a:xfrm flipV="1">
          <a:off x="2209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102507</xdr:rowOff>
    </xdr:from>
    <xdr:to>
      <xdr:col>3</xdr:col>
      <xdr:colOff>142875</xdr:colOff>
      <xdr:row>39</xdr:row>
      <xdr:rowOff>135165</xdr:rowOff>
    </xdr:to>
    <xdr:cxnSp macro="">
      <xdr:nvCxnSpPr>
        <xdr:cNvPr id="75" name="直線コネクタ 74"/>
        <xdr:cNvCxnSpPr/>
      </xdr:nvCxnSpPr>
      <xdr:spPr>
        <a:xfrm flipV="1">
          <a:off x="1320800" y="6789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5" name="円/楕円 84"/>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158041</xdr:rowOff>
    </xdr:from>
    <xdr:ext cx="762000" cy="259045"/>
    <xdr:sp macro="" textlink="">
      <xdr:nvSpPr>
        <xdr:cNvPr id="86"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7" name="円/楕円 86"/>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65513</xdr:rowOff>
    </xdr:from>
    <xdr:ext cx="736600" cy="259045"/>
    <xdr:sp macro="" textlink="">
      <xdr:nvSpPr>
        <xdr:cNvPr id="88" name="テキスト ボックス 87"/>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0" name="テキスト ボックス 89"/>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51707</xdr:rowOff>
    </xdr:from>
    <xdr:to>
      <xdr:col>3</xdr:col>
      <xdr:colOff>193675</xdr:colOff>
      <xdr:row>39</xdr:row>
      <xdr:rowOff>153307</xdr:rowOff>
    </xdr:to>
    <xdr:sp macro="" textlink="">
      <xdr:nvSpPr>
        <xdr:cNvPr id="91" name="円/楕円 90"/>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92" name="テキスト ボックス 91"/>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84365</xdr:rowOff>
    </xdr:from>
    <xdr:to>
      <xdr:col>1</xdr:col>
      <xdr:colOff>676275</xdr:colOff>
      <xdr:row>40</xdr:row>
      <xdr:rowOff>14515</xdr:rowOff>
    </xdr:to>
    <xdr:sp macro="" textlink="">
      <xdr:nvSpPr>
        <xdr:cNvPr id="93" name="円/楕円 92"/>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170742</xdr:rowOff>
    </xdr:from>
    <xdr:ext cx="762000" cy="259045"/>
    <xdr:sp macro="" textlink="">
      <xdr:nvSpPr>
        <xdr:cNvPr id="94" name="テキスト ボックス 93"/>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年度は、前年度に比べ、小学校給食調理業務委託化の推進に伴い委託料が増えたことなどにより、</a:t>
          </a:r>
          <a:r>
            <a:rPr kumimoji="1" lang="en-US" altLang="ja-JP" sz="1200">
              <a:solidFill>
                <a:sysClr val="windowText" lastClr="000000"/>
              </a:solidFill>
              <a:effectLst/>
              <a:latin typeface="+mn-ea"/>
              <a:ea typeface="+mn-ea"/>
              <a:cs typeface="+mn-cs"/>
            </a:rPr>
            <a:t>0.4</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を上回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期財政健全化プランに基づき、更なる事務事業の見直しを行ってまいります。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44450</xdr:rowOff>
    </xdr:from>
    <xdr:to>
      <xdr:col>24</xdr:col>
      <xdr:colOff>31750</xdr:colOff>
      <xdr:row>17</xdr:row>
      <xdr:rowOff>95250</xdr:rowOff>
    </xdr:to>
    <xdr:cxnSp macro="">
      <xdr:nvCxnSpPr>
        <xdr:cNvPr id="127" name="直線コネクタ 126"/>
        <xdr:cNvCxnSpPr/>
      </xdr:nvCxnSpPr>
      <xdr:spPr>
        <a:xfrm>
          <a:off x="15671800" y="295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44450</xdr:rowOff>
    </xdr:to>
    <xdr:cxnSp macro="">
      <xdr:nvCxnSpPr>
        <xdr:cNvPr id="130" name="直線コネクタ 129"/>
        <xdr:cNvCxnSpPr/>
      </xdr:nvCxnSpPr>
      <xdr:spPr>
        <a:xfrm>
          <a:off x="14782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19050</xdr:rowOff>
    </xdr:to>
    <xdr:cxnSp macro="">
      <xdr:nvCxnSpPr>
        <xdr:cNvPr id="133" name="直線コネクタ 132"/>
        <xdr:cNvCxnSpPr/>
      </xdr:nvCxnSpPr>
      <xdr:spPr>
        <a:xfrm>
          <a:off x="13893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16</xdr:row>
      <xdr:rowOff>165100</xdr:rowOff>
    </xdr:to>
    <xdr:cxnSp macro="">
      <xdr:nvCxnSpPr>
        <xdr:cNvPr id="136" name="直線コネクタ 135"/>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165100</xdr:rowOff>
    </xdr:from>
    <xdr:to>
      <xdr:col>22</xdr:col>
      <xdr:colOff>615950</xdr:colOff>
      <xdr:row>17</xdr:row>
      <xdr:rowOff>95250</xdr:rowOff>
    </xdr:to>
    <xdr:sp macro="" textlink="">
      <xdr:nvSpPr>
        <xdr:cNvPr id="148" name="円/楕円 147"/>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49" name="テキスト ボックス 148"/>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4" name="円/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年度は、前年度と比較すると、</a:t>
          </a:r>
          <a:r>
            <a:rPr kumimoji="1" lang="ja-JP" altLang="ja-JP" sz="1200">
              <a:solidFill>
                <a:sysClr val="windowText" lastClr="000000"/>
              </a:solidFill>
              <a:effectLst/>
              <a:latin typeface="+mn-ea"/>
              <a:ea typeface="+mn-ea"/>
              <a:cs typeface="+mn-cs"/>
            </a:rPr>
            <a:t>生活保護費や</a:t>
          </a:r>
          <a:r>
            <a:rPr kumimoji="1" lang="ja-JP" altLang="en-US" sz="1200">
              <a:solidFill>
                <a:sysClr val="windowText" lastClr="000000"/>
              </a:solidFill>
              <a:effectLst/>
              <a:latin typeface="+mn-ea"/>
              <a:ea typeface="+mn-ea"/>
              <a:cs typeface="+mn-cs"/>
            </a:rPr>
            <a:t>子ども医療費助成扶助費</a:t>
          </a:r>
          <a:r>
            <a:rPr kumimoji="1" lang="ja-JP" altLang="ja-JP" sz="1200">
              <a:solidFill>
                <a:sysClr val="windowText" lastClr="000000"/>
              </a:solidFill>
              <a:effectLst/>
              <a:latin typeface="+mn-ea"/>
              <a:ea typeface="+mn-ea"/>
              <a:cs typeface="+mn-cs"/>
            </a:rPr>
            <a:t>が増えたことなどにより、</a:t>
          </a:r>
          <a:r>
            <a:rPr kumimoji="1" lang="en-US" altLang="ja-JP" sz="1200">
              <a:solidFill>
                <a:sysClr val="windowText" lastClr="000000"/>
              </a:solidFill>
              <a:effectLst/>
              <a:latin typeface="+mn-ea"/>
              <a:ea typeface="+mn-ea"/>
              <a:cs typeface="+mn-cs"/>
            </a:rPr>
            <a:t>1.1</a:t>
          </a:r>
          <a:r>
            <a:rPr kumimoji="1" lang="ja-JP" altLang="en-US" sz="1200">
              <a:solidFill>
                <a:sysClr val="windowText" lastClr="000000"/>
              </a:solidFill>
              <a:effectLst/>
              <a:latin typeface="+mn-ea"/>
              <a:ea typeface="+mn-ea"/>
              <a:cs typeface="+mn-cs"/>
            </a:rPr>
            <a:t>ポ</a:t>
          </a:r>
          <a:r>
            <a:rPr kumimoji="1" lang="ja-JP" altLang="ja-JP" sz="1200">
              <a:solidFill>
                <a:sysClr val="windowText" lastClr="000000"/>
              </a:solidFill>
              <a:effectLst/>
              <a:latin typeface="+mn-ea"/>
              <a:ea typeface="+mn-ea"/>
              <a:cs typeface="+mn-cs"/>
            </a:rPr>
            <a:t>イント</a:t>
          </a:r>
          <a:r>
            <a:rPr kumimoji="1" lang="ja-JP" altLang="en-US" sz="1200">
              <a:solidFill>
                <a:sysClr val="windowText" lastClr="000000"/>
              </a:solidFill>
              <a:effectLst/>
              <a:latin typeface="+mn-ea"/>
              <a:ea typeface="+mn-ea"/>
              <a:cs typeface="+mn-cs"/>
            </a:rPr>
            <a:t>増えました。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また、類似団体と比較すると、保護率や高齢化率が低いことから、平均値を下回っています。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期財政健全化プランに基づき、市単独扶助費の見直しや生活保護費の適正化（就労支援、ジェネリック医薬品の更なる利用促進など）などを進めてまいります。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57</xdr:row>
      <xdr:rowOff>4535</xdr:rowOff>
    </xdr:to>
    <xdr:cxnSp macro="">
      <xdr:nvCxnSpPr>
        <xdr:cNvPr id="190" name="直線コネクタ 189"/>
        <xdr:cNvCxnSpPr/>
      </xdr:nvCxnSpPr>
      <xdr:spPr>
        <a:xfrm>
          <a:off x="3987800" y="95975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167822</xdr:rowOff>
    </xdr:to>
    <xdr:cxnSp macro="">
      <xdr:nvCxnSpPr>
        <xdr:cNvPr id="193" name="直線コネクタ 192"/>
        <xdr:cNvCxnSpPr/>
      </xdr:nvCxnSpPr>
      <xdr:spPr>
        <a:xfrm>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135165</xdr:rowOff>
    </xdr:to>
    <xdr:cxnSp macro="">
      <xdr:nvCxnSpPr>
        <xdr:cNvPr id="196" name="直線コネクタ 195"/>
        <xdr:cNvCxnSpPr/>
      </xdr:nvCxnSpPr>
      <xdr:spPr>
        <a:xfrm>
          <a:off x="2209800" y="9401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143328</xdr:rowOff>
    </xdr:to>
    <xdr:cxnSp macro="">
      <xdr:nvCxnSpPr>
        <xdr:cNvPr id="199" name="直線コネクタ 198"/>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141712</xdr:rowOff>
    </xdr:from>
    <xdr:ext cx="762000" cy="259045"/>
    <xdr:sp macro="" textlink="">
      <xdr:nvSpPr>
        <xdr:cNvPr id="210"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4" name="テキスト ボックス 213"/>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年度は、前年度に比べ、介護保険事業</a:t>
          </a:r>
          <a:r>
            <a:rPr kumimoji="1" lang="ja-JP" altLang="ja-JP" sz="1200">
              <a:solidFill>
                <a:sysClr val="windowText" lastClr="000000"/>
              </a:solidFill>
              <a:effectLst/>
              <a:latin typeface="+mn-ea"/>
              <a:ea typeface="+mn-ea"/>
              <a:cs typeface="+mn-cs"/>
            </a:rPr>
            <a:t>及び</a:t>
          </a:r>
          <a:r>
            <a:rPr kumimoji="1" lang="ja-JP" altLang="en-US" sz="1200">
              <a:solidFill>
                <a:sysClr val="windowText" lastClr="000000"/>
              </a:solidFill>
              <a:effectLst/>
              <a:latin typeface="+mn-ea"/>
              <a:ea typeface="+mn-ea"/>
              <a:cs typeface="+mn-cs"/>
            </a:rPr>
            <a:t>後期高齢者医療事業</a:t>
          </a:r>
          <a:r>
            <a:rPr kumimoji="1" lang="ja-JP" altLang="ja-JP" sz="1200">
              <a:solidFill>
                <a:sysClr val="windowText" lastClr="000000"/>
              </a:solidFill>
              <a:effectLst/>
              <a:latin typeface="+mn-ea"/>
              <a:ea typeface="+mn-ea"/>
              <a:cs typeface="+mn-cs"/>
            </a:rPr>
            <a:t>への繰出金が増えたことなどから、</a:t>
          </a:r>
          <a:r>
            <a:rPr kumimoji="1" lang="en-US" altLang="ja-JP" sz="1200">
              <a:solidFill>
                <a:sysClr val="windowText" lastClr="000000"/>
              </a:solidFill>
              <a:effectLst/>
              <a:latin typeface="+mn-ea"/>
              <a:ea typeface="+mn-ea"/>
              <a:cs typeface="+mn-cs"/>
            </a:rPr>
            <a:t>0.4</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a:t>
          </a:r>
          <a:r>
            <a:rPr kumimoji="1" lang="ja-JP" altLang="ja-JP" sz="1200">
              <a:solidFill>
                <a:sysClr val="windowText" lastClr="000000"/>
              </a:solidFill>
              <a:effectLst/>
              <a:latin typeface="+mn-ea"/>
              <a:ea typeface="+mn-ea"/>
              <a:cs typeface="+mn-cs"/>
            </a:rPr>
            <a:t>ましたが、</a:t>
          </a:r>
          <a:r>
            <a:rPr kumimoji="1" lang="ja-JP" altLang="en-US" sz="1200">
              <a:solidFill>
                <a:sysClr val="windowText" lastClr="000000"/>
              </a:solidFill>
              <a:effectLst/>
              <a:latin typeface="+mn-ea"/>
              <a:ea typeface="+mn-ea"/>
              <a:cs typeface="+mn-cs"/>
            </a:rPr>
            <a:t>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期財政健全化プランに基づき、各会計における収入増・経費削減により、特別会計の財政健全化、一般会計からの繰出金の削減に努めてまいります。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146050</xdr:rowOff>
    </xdr:from>
    <xdr:to>
      <xdr:col>24</xdr:col>
      <xdr:colOff>31750</xdr:colOff>
      <xdr:row>55</xdr:row>
      <xdr:rowOff>50800</xdr:rowOff>
    </xdr:to>
    <xdr:cxnSp macro="">
      <xdr:nvCxnSpPr>
        <xdr:cNvPr id="251" name="直線コネクタ 250"/>
        <xdr:cNvCxnSpPr/>
      </xdr:nvCxnSpPr>
      <xdr:spPr>
        <a:xfrm>
          <a:off x="15671800" y="9404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146050</xdr:rowOff>
    </xdr:to>
    <xdr:cxnSp macro="">
      <xdr:nvCxnSpPr>
        <xdr:cNvPr id="254" name="直線コネクタ 253"/>
        <xdr:cNvCxnSpPr/>
      </xdr:nvCxnSpPr>
      <xdr:spPr>
        <a:xfrm>
          <a:off x="14782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54</xdr:row>
      <xdr:rowOff>50800</xdr:rowOff>
    </xdr:to>
    <xdr:cxnSp macro="">
      <xdr:nvCxnSpPr>
        <xdr:cNvPr id="257" name="直線コネクタ 256"/>
        <xdr:cNvCxnSpPr/>
      </xdr:nvCxnSpPr>
      <xdr:spPr>
        <a:xfrm>
          <a:off x="13893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88900</xdr:rowOff>
    </xdr:to>
    <xdr:cxnSp macro="">
      <xdr:nvCxnSpPr>
        <xdr:cNvPr id="260" name="直線コネクタ 259"/>
        <xdr:cNvCxnSpPr/>
      </xdr:nvCxnSpPr>
      <xdr:spPr>
        <a:xfrm flipV="1">
          <a:off x="13004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0</xdr:rowOff>
    </xdr:from>
    <xdr:to>
      <xdr:col>24</xdr:col>
      <xdr:colOff>82550</xdr:colOff>
      <xdr:row>55</xdr:row>
      <xdr:rowOff>101600</xdr:rowOff>
    </xdr:to>
    <xdr:sp macro="" textlink="">
      <xdr:nvSpPr>
        <xdr:cNvPr id="270" name="円/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95250</xdr:rowOff>
    </xdr:from>
    <xdr:to>
      <xdr:col>22</xdr:col>
      <xdr:colOff>615950</xdr:colOff>
      <xdr:row>55</xdr:row>
      <xdr:rowOff>25400</xdr:rowOff>
    </xdr:to>
    <xdr:sp macro="" textlink="">
      <xdr:nvSpPr>
        <xdr:cNvPr id="272" name="円/楕円 271"/>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35577</xdr:rowOff>
    </xdr:from>
    <xdr:ext cx="736600" cy="259045"/>
    <xdr:sp macro="" textlink="">
      <xdr:nvSpPr>
        <xdr:cNvPr id="273" name="テキスト ボックス 272"/>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4" name="円/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6" name="円/楕円 275"/>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7" name="テキスト ボックス 276"/>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38100</xdr:rowOff>
    </xdr:from>
    <xdr:to>
      <xdr:col>19</xdr:col>
      <xdr:colOff>6350</xdr:colOff>
      <xdr:row>53</xdr:row>
      <xdr:rowOff>139700</xdr:rowOff>
    </xdr:to>
    <xdr:sp macro="" textlink="">
      <xdr:nvSpPr>
        <xdr:cNvPr id="278" name="円/楕円 277"/>
        <xdr:cNvSpPr/>
      </xdr:nvSpPr>
      <xdr:spPr>
        <a:xfrm>
          <a:off x="12954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149877</xdr:rowOff>
    </xdr:from>
    <xdr:ext cx="762000" cy="259045"/>
    <xdr:sp macro="" textlink="">
      <xdr:nvSpPr>
        <xdr:cNvPr id="279" name="テキスト ボックス 278"/>
        <xdr:cNvSpPr txBox="1"/>
      </xdr:nvSpPr>
      <xdr:spPr>
        <a:xfrm>
          <a:off x="12623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年度は、前年度と比べると、</a:t>
          </a:r>
          <a:r>
            <a:rPr kumimoji="1" lang="ja-JP" altLang="ja-JP" sz="1200">
              <a:solidFill>
                <a:sysClr val="windowText" lastClr="000000"/>
              </a:solidFill>
              <a:effectLst/>
              <a:latin typeface="+mn-ea"/>
              <a:ea typeface="+mn-ea"/>
              <a:cs typeface="+mn-cs"/>
            </a:rPr>
            <a:t>下水道事業への負担金が減ったこと</a:t>
          </a:r>
          <a:r>
            <a:rPr kumimoji="1" lang="ja-JP" altLang="en-US" sz="1200">
              <a:solidFill>
                <a:sysClr val="windowText" lastClr="000000"/>
              </a:solidFill>
              <a:effectLst/>
              <a:latin typeface="+mn-ea"/>
              <a:ea typeface="+mn-ea"/>
              <a:cs typeface="+mn-cs"/>
            </a:rPr>
            <a:t>などにより</a:t>
          </a:r>
          <a:r>
            <a:rPr kumimoji="1" lang="ja-JP" altLang="ja-JP"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0.3</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減り</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期財政健全化プランに基づき、公営企業の経営健全化を進め、負担金等の縮小を行うほか、補助金の</a:t>
          </a:r>
          <a:r>
            <a:rPr kumimoji="1" lang="ja-JP" altLang="en-US" sz="1200">
              <a:solidFill>
                <a:sysClr val="windowText" lastClr="000000"/>
              </a:solidFill>
              <a:effectLst/>
              <a:latin typeface="+mn-ea"/>
              <a:ea typeface="+mn-ea"/>
              <a:cs typeface="+mn-cs"/>
            </a:rPr>
            <a:t>休止</a:t>
          </a:r>
          <a:r>
            <a:rPr kumimoji="1" lang="ja-JP" altLang="ja-JP" sz="1200">
              <a:solidFill>
                <a:sysClr val="windowText" lastClr="000000"/>
              </a:solidFill>
              <a:effectLst/>
              <a:latin typeface="+mn-ea"/>
              <a:ea typeface="+mn-ea"/>
              <a:cs typeface="+mn-cs"/>
            </a:rPr>
            <a:t>・廃止</a:t>
          </a:r>
          <a:r>
            <a:rPr kumimoji="1" lang="ja-JP" altLang="en-US" sz="1200">
              <a:solidFill>
                <a:sysClr val="windowText" lastClr="000000"/>
              </a:solidFill>
              <a:effectLst/>
              <a:latin typeface="+mn-ea"/>
              <a:ea typeface="+mn-ea"/>
              <a:cs typeface="+mn-cs"/>
            </a:rPr>
            <a:t>等</a:t>
          </a:r>
          <a:r>
            <a:rPr kumimoji="1" lang="ja-JP" altLang="ja-JP" sz="1200">
              <a:solidFill>
                <a:sysClr val="windowText" lastClr="000000"/>
              </a:solidFill>
              <a:effectLst/>
              <a:latin typeface="+mn-ea"/>
              <a:ea typeface="+mn-ea"/>
              <a:cs typeface="+mn-cs"/>
            </a:rPr>
            <a:t>の見直しを行ってまいります。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50800</xdr:rowOff>
    </xdr:to>
    <xdr:cxnSp macro="">
      <xdr:nvCxnSpPr>
        <xdr:cNvPr id="312" name="直線コネクタ 311"/>
        <xdr:cNvCxnSpPr/>
      </xdr:nvCxnSpPr>
      <xdr:spPr>
        <a:xfrm flipV="1">
          <a:off x="15671800" y="599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50800</xdr:rowOff>
    </xdr:from>
    <xdr:to>
      <xdr:col>22</xdr:col>
      <xdr:colOff>565150</xdr:colOff>
      <xdr:row>36</xdr:row>
      <xdr:rowOff>31750</xdr:rowOff>
    </xdr:to>
    <xdr:cxnSp macro="">
      <xdr:nvCxnSpPr>
        <xdr:cNvPr id="315" name="直線コネクタ 314"/>
        <xdr:cNvCxnSpPr/>
      </xdr:nvCxnSpPr>
      <xdr:spPr>
        <a:xfrm flipV="1">
          <a:off x="14782800" y="6051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31750</xdr:rowOff>
    </xdr:from>
    <xdr:to>
      <xdr:col>21</xdr:col>
      <xdr:colOff>361950</xdr:colOff>
      <xdr:row>36</xdr:row>
      <xdr:rowOff>31750</xdr:rowOff>
    </xdr:to>
    <xdr:cxnSp macro="">
      <xdr:nvCxnSpPr>
        <xdr:cNvPr id="318" name="直線コネクタ 317"/>
        <xdr:cNvCxnSpPr/>
      </xdr:nvCxnSpPr>
      <xdr:spPr>
        <a:xfrm>
          <a:off x="13893800" y="620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31750</xdr:rowOff>
    </xdr:to>
    <xdr:cxnSp macro="">
      <xdr:nvCxnSpPr>
        <xdr:cNvPr id="321" name="直線コネクタ 320"/>
        <xdr:cNvCxnSpPr/>
      </xdr:nvCxnSpPr>
      <xdr:spPr>
        <a:xfrm>
          <a:off x="13004800" y="618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1" name="円/楕円 33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0</xdr:rowOff>
    </xdr:from>
    <xdr:to>
      <xdr:col>22</xdr:col>
      <xdr:colOff>615950</xdr:colOff>
      <xdr:row>35</xdr:row>
      <xdr:rowOff>101600</xdr:rowOff>
    </xdr:to>
    <xdr:sp macro="" textlink="">
      <xdr:nvSpPr>
        <xdr:cNvPr id="333" name="円/楕円 332"/>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111777</xdr:rowOff>
    </xdr:from>
    <xdr:ext cx="736600" cy="259045"/>
    <xdr:sp macro="" textlink="">
      <xdr:nvSpPr>
        <xdr:cNvPr id="334" name="テキスト ボックス 333"/>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5" name="円/楕円 334"/>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92727</xdr:rowOff>
    </xdr:from>
    <xdr:ext cx="762000" cy="259045"/>
    <xdr:sp macro="" textlink="">
      <xdr:nvSpPr>
        <xdr:cNvPr id="336" name="テキスト ボックス 335"/>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152400</xdr:rowOff>
    </xdr:from>
    <xdr:to>
      <xdr:col>20</xdr:col>
      <xdr:colOff>209550</xdr:colOff>
      <xdr:row>36</xdr:row>
      <xdr:rowOff>82550</xdr:rowOff>
    </xdr:to>
    <xdr:sp macro="" textlink="">
      <xdr:nvSpPr>
        <xdr:cNvPr id="337" name="円/楕円 336"/>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92727</xdr:rowOff>
    </xdr:from>
    <xdr:ext cx="762000" cy="259045"/>
    <xdr:sp macro="" textlink="">
      <xdr:nvSpPr>
        <xdr:cNvPr id="338" name="テキスト ボックス 337"/>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9" name="円/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0" name="テキスト ボックス 33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年度は、前年度と比較すると、</a:t>
          </a:r>
          <a:r>
            <a:rPr kumimoji="1" lang="ja-JP" altLang="ja-JP" sz="1200">
              <a:solidFill>
                <a:sysClr val="windowText" lastClr="000000"/>
              </a:solidFill>
              <a:effectLst/>
              <a:latin typeface="+mn-ea"/>
              <a:ea typeface="+mn-ea"/>
              <a:cs typeface="+mn-cs"/>
            </a:rPr>
            <a:t>市債の</a:t>
          </a:r>
          <a:r>
            <a:rPr kumimoji="1" lang="ja-JP" altLang="en-US" sz="1200">
              <a:solidFill>
                <a:sysClr val="windowText" lastClr="000000"/>
              </a:solidFill>
              <a:effectLst/>
              <a:latin typeface="+mn-ea"/>
              <a:ea typeface="+mn-ea"/>
              <a:cs typeface="+mn-cs"/>
            </a:rPr>
            <a:t>元金</a:t>
          </a:r>
          <a:r>
            <a:rPr kumimoji="1" lang="ja-JP" altLang="ja-JP" sz="1200">
              <a:solidFill>
                <a:sysClr val="windowText" lastClr="000000"/>
              </a:solidFill>
              <a:effectLst/>
              <a:latin typeface="+mn-ea"/>
              <a:ea typeface="+mn-ea"/>
              <a:cs typeface="+mn-cs"/>
            </a:rPr>
            <a:t>償還が</a:t>
          </a:r>
          <a:r>
            <a:rPr kumimoji="1" lang="ja-JP" altLang="en-US" sz="1200">
              <a:solidFill>
                <a:sysClr val="windowText" lastClr="000000"/>
              </a:solidFill>
              <a:effectLst/>
              <a:latin typeface="+mn-ea"/>
              <a:ea typeface="+mn-ea"/>
              <a:cs typeface="+mn-cs"/>
            </a:rPr>
            <a:t>増えた</a:t>
          </a:r>
          <a:r>
            <a:rPr kumimoji="1" lang="ja-JP" altLang="ja-JP" sz="1200">
              <a:solidFill>
                <a:sysClr val="windowText" lastClr="000000"/>
              </a:solidFill>
              <a:effectLst/>
              <a:latin typeface="+mn-ea"/>
              <a:ea typeface="+mn-ea"/>
              <a:cs typeface="+mn-cs"/>
            </a:rPr>
            <a:t>たことにより、</a:t>
          </a:r>
          <a:r>
            <a:rPr kumimoji="1" lang="en-US" altLang="ja-JP" sz="1200">
              <a:solidFill>
                <a:sysClr val="windowText" lastClr="000000"/>
              </a:solidFill>
              <a:effectLst/>
              <a:latin typeface="+mn-ea"/>
              <a:ea typeface="+mn-ea"/>
              <a:cs typeface="+mn-cs"/>
            </a:rPr>
            <a:t>0.2</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また、類似団体と比較すると、</a:t>
          </a:r>
          <a:r>
            <a:rPr lang="ja-JP" altLang="ja-JP" sz="1200" b="0" i="0" baseline="0">
              <a:solidFill>
                <a:sysClr val="windowText" lastClr="000000"/>
              </a:solidFill>
              <a:effectLst/>
              <a:latin typeface="+mn-ea"/>
              <a:ea typeface="+mn-ea"/>
              <a:cs typeface="+mn-cs"/>
            </a:rPr>
            <a:t>政令市移行（平成</a:t>
          </a:r>
          <a:r>
            <a:rPr lang="en-US" altLang="ja-JP" sz="1200" b="0" i="0" baseline="0">
              <a:solidFill>
                <a:sysClr val="windowText" lastClr="000000"/>
              </a:solidFill>
              <a:effectLst/>
              <a:latin typeface="+mn-ea"/>
              <a:ea typeface="+mn-ea"/>
              <a:cs typeface="+mn-cs"/>
            </a:rPr>
            <a:t>4</a:t>
          </a:r>
          <a:r>
            <a:rPr lang="ja-JP" altLang="ja-JP" sz="1200" b="0" i="0" baseline="0">
              <a:solidFill>
                <a:sysClr val="windowText" lastClr="000000"/>
              </a:solidFill>
              <a:effectLst/>
              <a:latin typeface="+mn-ea"/>
              <a:ea typeface="+mn-ea"/>
              <a:cs typeface="+mn-cs"/>
            </a:rPr>
            <a:t>年）に伴う都市基盤整備のために発行した市債の償還が多いこと</a:t>
          </a:r>
          <a:r>
            <a:rPr lang="ja-JP" altLang="en-US" sz="1200" b="0" i="0" baseline="0">
              <a:solidFill>
                <a:sysClr val="windowText" lastClr="000000"/>
              </a:solidFill>
              <a:effectLst/>
              <a:latin typeface="+mn-ea"/>
              <a:ea typeface="+mn-ea"/>
              <a:cs typeface="+mn-cs"/>
            </a:rPr>
            <a:t>から</a:t>
          </a:r>
          <a:r>
            <a:rPr lang="ja-JP" altLang="ja-JP" sz="1200" b="0" i="0" baseline="0">
              <a:solidFill>
                <a:sysClr val="windowText" lastClr="000000"/>
              </a:solidFill>
              <a:effectLst/>
              <a:latin typeface="+mn-ea"/>
              <a:ea typeface="+mn-ea"/>
              <a:cs typeface="+mn-cs"/>
            </a:rPr>
            <a:t>、</a:t>
          </a:r>
          <a:r>
            <a:rPr kumimoji="1" lang="ja-JP" altLang="en-US" sz="1200" b="0" i="0" baseline="0">
              <a:solidFill>
                <a:sysClr val="windowText" lastClr="000000"/>
              </a:solidFill>
              <a:effectLst/>
              <a:latin typeface="+mn-ea"/>
              <a:ea typeface="+mn-ea"/>
              <a:cs typeface="+mn-cs"/>
            </a:rPr>
            <a:t>平均値</a:t>
          </a:r>
          <a:r>
            <a:rPr kumimoji="1" lang="ja-JP" altLang="ja-JP" sz="1200">
              <a:solidFill>
                <a:sysClr val="windowText" lastClr="000000"/>
              </a:solidFill>
              <a:effectLst/>
              <a:latin typeface="+mn-ea"/>
              <a:ea typeface="+mn-ea"/>
              <a:cs typeface="+mn-cs"/>
            </a:rPr>
            <a:t>を上回り、高い水準とな</a:t>
          </a:r>
          <a:r>
            <a:rPr kumimoji="1" lang="ja-JP" altLang="en-US" sz="1200">
              <a:solidFill>
                <a:sysClr val="windowText" lastClr="000000"/>
              </a:solidFill>
              <a:effectLst/>
              <a:latin typeface="+mn-ea"/>
              <a:ea typeface="+mn-ea"/>
              <a:cs typeface="+mn-cs"/>
            </a:rPr>
            <a:t>っています。</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公債費負担適正化計画に基づき、</a:t>
          </a:r>
          <a:r>
            <a:rPr lang="ja-JP" altLang="ja-JP" sz="1200" b="0" i="0" baseline="0">
              <a:solidFill>
                <a:sysClr val="windowText" lastClr="000000"/>
              </a:solidFill>
              <a:effectLst/>
              <a:latin typeface="+mn-ea"/>
              <a:ea typeface="+mn-ea"/>
              <a:cs typeface="+mn-cs"/>
            </a:rPr>
            <a:t>建設事業債の発行や債務負担行為の新規設定の抑制等に努め</a:t>
          </a:r>
          <a:r>
            <a:rPr lang="ja-JP" altLang="en-US" sz="1200" b="0" i="0" baseline="0">
              <a:solidFill>
                <a:sysClr val="windowText" lastClr="000000"/>
              </a:solidFill>
              <a:effectLst/>
              <a:latin typeface="+mn-ea"/>
              <a:ea typeface="+mn-ea"/>
              <a:cs typeface="+mn-cs"/>
            </a:rPr>
            <a:t>てまいります。</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23586</xdr:rowOff>
    </xdr:from>
    <xdr:to>
      <xdr:col>7</xdr:col>
      <xdr:colOff>15875</xdr:colOff>
      <xdr:row>80</xdr:row>
      <xdr:rowOff>45357</xdr:rowOff>
    </xdr:to>
    <xdr:cxnSp macro="">
      <xdr:nvCxnSpPr>
        <xdr:cNvPr id="375" name="直線コネクタ 374"/>
        <xdr:cNvCxnSpPr/>
      </xdr:nvCxnSpPr>
      <xdr:spPr>
        <a:xfrm>
          <a:off x="3987800" y="1373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23586</xdr:rowOff>
    </xdr:from>
    <xdr:to>
      <xdr:col>5</xdr:col>
      <xdr:colOff>549275</xdr:colOff>
      <xdr:row>80</xdr:row>
      <xdr:rowOff>99786</xdr:rowOff>
    </xdr:to>
    <xdr:cxnSp macro="">
      <xdr:nvCxnSpPr>
        <xdr:cNvPr id="378" name="直線コネクタ 377"/>
        <xdr:cNvCxnSpPr/>
      </xdr:nvCxnSpPr>
      <xdr:spPr>
        <a:xfrm flipV="1">
          <a:off x="3098800" y="13739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0" name="テキスト ボックス 379"/>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45357</xdr:rowOff>
    </xdr:from>
    <xdr:to>
      <xdr:col>4</xdr:col>
      <xdr:colOff>346075</xdr:colOff>
      <xdr:row>80</xdr:row>
      <xdr:rowOff>99786</xdr:rowOff>
    </xdr:to>
    <xdr:cxnSp macro="">
      <xdr:nvCxnSpPr>
        <xdr:cNvPr id="381" name="直線コネクタ 380"/>
        <xdr:cNvCxnSpPr/>
      </xdr:nvCxnSpPr>
      <xdr:spPr>
        <a:xfrm>
          <a:off x="2209800" y="1376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45357</xdr:rowOff>
    </xdr:from>
    <xdr:to>
      <xdr:col>3</xdr:col>
      <xdr:colOff>142875</xdr:colOff>
      <xdr:row>81</xdr:row>
      <xdr:rowOff>4536</xdr:rowOff>
    </xdr:to>
    <xdr:cxnSp macro="">
      <xdr:nvCxnSpPr>
        <xdr:cNvPr id="384" name="直線コネクタ 383"/>
        <xdr:cNvCxnSpPr/>
      </xdr:nvCxnSpPr>
      <xdr:spPr>
        <a:xfrm flipV="1">
          <a:off x="1320800" y="13761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166007</xdr:rowOff>
    </xdr:from>
    <xdr:to>
      <xdr:col>7</xdr:col>
      <xdr:colOff>66675</xdr:colOff>
      <xdr:row>80</xdr:row>
      <xdr:rowOff>96157</xdr:rowOff>
    </xdr:to>
    <xdr:sp macro="" textlink="">
      <xdr:nvSpPr>
        <xdr:cNvPr id="394" name="円/楕円 393"/>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138084</xdr:rowOff>
    </xdr:from>
    <xdr:ext cx="762000" cy="259045"/>
    <xdr:sp macro="" textlink="">
      <xdr:nvSpPr>
        <xdr:cNvPr id="395" name="公債費該当値テキスト"/>
        <xdr:cNvSpPr txBox="1"/>
      </xdr:nvSpPr>
      <xdr:spPr>
        <a:xfrm>
          <a:off x="4914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144236</xdr:rowOff>
    </xdr:from>
    <xdr:to>
      <xdr:col>5</xdr:col>
      <xdr:colOff>600075</xdr:colOff>
      <xdr:row>80</xdr:row>
      <xdr:rowOff>74386</xdr:rowOff>
    </xdr:to>
    <xdr:sp macro="" textlink="">
      <xdr:nvSpPr>
        <xdr:cNvPr id="396" name="円/楕円 395"/>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59163</xdr:rowOff>
    </xdr:from>
    <xdr:ext cx="736600" cy="259045"/>
    <xdr:sp macro="" textlink="">
      <xdr:nvSpPr>
        <xdr:cNvPr id="397" name="テキスト ボックス 396"/>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48986</xdr:rowOff>
    </xdr:from>
    <xdr:to>
      <xdr:col>4</xdr:col>
      <xdr:colOff>396875</xdr:colOff>
      <xdr:row>80</xdr:row>
      <xdr:rowOff>150586</xdr:rowOff>
    </xdr:to>
    <xdr:sp macro="" textlink="">
      <xdr:nvSpPr>
        <xdr:cNvPr id="398" name="円/楕円 397"/>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135363</xdr:rowOff>
    </xdr:from>
    <xdr:ext cx="762000" cy="259045"/>
    <xdr:sp macro="" textlink="">
      <xdr:nvSpPr>
        <xdr:cNvPr id="399" name="テキスト ボックス 398"/>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166007</xdr:rowOff>
    </xdr:from>
    <xdr:to>
      <xdr:col>3</xdr:col>
      <xdr:colOff>193675</xdr:colOff>
      <xdr:row>80</xdr:row>
      <xdr:rowOff>96157</xdr:rowOff>
    </xdr:to>
    <xdr:sp macro="" textlink="">
      <xdr:nvSpPr>
        <xdr:cNvPr id="400" name="円/楕円 399"/>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80934</xdr:rowOff>
    </xdr:from>
    <xdr:ext cx="762000" cy="259045"/>
    <xdr:sp macro="" textlink="">
      <xdr:nvSpPr>
        <xdr:cNvPr id="401" name="テキスト ボックス 400"/>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125186</xdr:rowOff>
    </xdr:from>
    <xdr:to>
      <xdr:col>1</xdr:col>
      <xdr:colOff>676275</xdr:colOff>
      <xdr:row>81</xdr:row>
      <xdr:rowOff>55336</xdr:rowOff>
    </xdr:to>
    <xdr:sp macro="" textlink="">
      <xdr:nvSpPr>
        <xdr:cNvPr id="402" name="円/楕円 401"/>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40113</xdr:rowOff>
    </xdr:from>
    <xdr:ext cx="762000" cy="259045"/>
    <xdr:sp macro="" textlink="">
      <xdr:nvSpPr>
        <xdr:cNvPr id="403" name="テキスト ボックス 402"/>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年度は、人件費、</a:t>
          </a:r>
          <a:r>
            <a:rPr kumimoji="1" lang="ja-JP" altLang="ja-JP" sz="1200">
              <a:solidFill>
                <a:sysClr val="windowText" lastClr="000000"/>
              </a:solidFill>
              <a:effectLst/>
              <a:latin typeface="+mn-ea"/>
              <a:ea typeface="+mn-ea"/>
              <a:cs typeface="+mn-cs"/>
            </a:rPr>
            <a:t>扶助費、物件費</a:t>
          </a:r>
          <a:r>
            <a:rPr kumimoji="1" lang="ja-JP" altLang="en-US" sz="1200">
              <a:solidFill>
                <a:sysClr val="windowText" lastClr="000000"/>
              </a:solidFill>
              <a:effectLst/>
              <a:latin typeface="+mn-ea"/>
              <a:ea typeface="+mn-ea"/>
              <a:cs typeface="+mn-cs"/>
            </a:rPr>
            <a:t>及び</a:t>
          </a:r>
          <a:r>
            <a:rPr kumimoji="1" lang="ja-JP" altLang="ja-JP" sz="1200">
              <a:solidFill>
                <a:sysClr val="windowText" lastClr="000000"/>
              </a:solidFill>
              <a:effectLst/>
              <a:latin typeface="+mn-ea"/>
              <a:ea typeface="+mn-ea"/>
              <a:cs typeface="+mn-cs"/>
            </a:rPr>
            <a:t>繰出金</a:t>
          </a:r>
          <a:r>
            <a:rPr kumimoji="1" lang="ja-JP" altLang="en-US" sz="1200">
              <a:solidFill>
                <a:sysClr val="windowText" lastClr="000000"/>
              </a:solidFill>
              <a:effectLst/>
              <a:latin typeface="+mn-ea"/>
              <a:ea typeface="+mn-ea"/>
              <a:cs typeface="+mn-cs"/>
            </a:rPr>
            <a:t>の比率が増えた</a:t>
          </a:r>
          <a:r>
            <a:rPr kumimoji="1" lang="ja-JP" altLang="ja-JP" sz="1200">
              <a:solidFill>
                <a:sysClr val="windowText" lastClr="000000"/>
              </a:solidFill>
              <a:effectLst/>
              <a:latin typeface="+mn-ea"/>
              <a:ea typeface="+mn-ea"/>
              <a:cs typeface="+mn-cs"/>
            </a:rPr>
            <a:t>ため、</a:t>
          </a:r>
          <a:r>
            <a:rPr kumimoji="1" lang="ja-JP" altLang="en-US" sz="1200">
              <a:solidFill>
                <a:sysClr val="windowText" lastClr="000000"/>
              </a:solidFill>
              <a:effectLst/>
              <a:latin typeface="+mn-ea"/>
              <a:ea typeface="+mn-ea"/>
              <a:cs typeface="+mn-cs"/>
            </a:rPr>
            <a:t>全体で</a:t>
          </a:r>
          <a:r>
            <a:rPr kumimoji="1" lang="en-US" altLang="ja-JP" sz="1200">
              <a:solidFill>
                <a:sysClr val="windowText" lastClr="000000"/>
              </a:solidFill>
              <a:effectLst/>
              <a:latin typeface="+mn-ea"/>
              <a:ea typeface="+mn-ea"/>
              <a:cs typeface="+mn-cs"/>
            </a:rPr>
            <a:t>1.7</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増えましたが、類似団体の</a:t>
          </a:r>
          <a:r>
            <a:rPr kumimoji="1" lang="ja-JP" altLang="ja-JP" sz="1200">
              <a:solidFill>
                <a:sysClr val="windowText" lastClr="000000"/>
              </a:solidFill>
              <a:effectLst/>
              <a:latin typeface="+mn-ea"/>
              <a:ea typeface="+mn-ea"/>
              <a:cs typeface="+mn-cs"/>
            </a:rPr>
            <a:t>平均</a:t>
          </a:r>
          <a:r>
            <a:rPr kumimoji="1" lang="ja-JP" altLang="en-US" sz="1200">
              <a:solidFill>
                <a:sysClr val="windowText" lastClr="000000"/>
              </a:solidFill>
              <a:effectLst/>
              <a:latin typeface="+mn-ea"/>
              <a:ea typeface="+mn-ea"/>
              <a:cs typeface="+mn-cs"/>
            </a:rPr>
            <a:t>値</a:t>
          </a:r>
          <a:r>
            <a:rPr kumimoji="1" lang="ja-JP" altLang="ja-JP" sz="1200">
              <a:solidFill>
                <a:sysClr val="windowText" lastClr="000000"/>
              </a:solidFill>
              <a:effectLst/>
              <a:latin typeface="+mn-ea"/>
              <a:ea typeface="+mn-ea"/>
              <a:cs typeface="+mn-cs"/>
            </a:rPr>
            <a:t>を下回</a:t>
          </a:r>
          <a:r>
            <a:rPr kumimoji="1" lang="ja-JP" altLang="en-US" sz="1200">
              <a:solidFill>
                <a:sysClr val="windowText" lastClr="000000"/>
              </a:solidFill>
              <a:effectLst/>
              <a:latin typeface="+mn-ea"/>
              <a:ea typeface="+mn-ea"/>
              <a:cs typeface="+mn-cs"/>
            </a:rPr>
            <a:t>っています</a:t>
          </a:r>
          <a:r>
            <a:rPr kumimoji="1" lang="ja-JP" altLang="ja-JP" sz="120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期財政健全化プランに基づき、市税を中心とした歳入の積極的確保と、事務事業の徹底した見直しによる経費の削減などを進めてまいります。</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155575</xdr:rowOff>
    </xdr:from>
    <xdr:to>
      <xdr:col>24</xdr:col>
      <xdr:colOff>31750</xdr:colOff>
      <xdr:row>74</xdr:row>
      <xdr:rowOff>146050</xdr:rowOff>
    </xdr:to>
    <xdr:cxnSp macro="">
      <xdr:nvCxnSpPr>
        <xdr:cNvPr id="440" name="直線コネクタ 439"/>
        <xdr:cNvCxnSpPr/>
      </xdr:nvCxnSpPr>
      <xdr:spPr>
        <a:xfrm>
          <a:off x="15671800" y="126714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95902</xdr:rowOff>
    </xdr:from>
    <xdr:ext cx="762000" cy="259045"/>
    <xdr:sp macro="" textlink="">
      <xdr:nvSpPr>
        <xdr:cNvPr id="441" name="公債費以外平均値テキスト"/>
        <xdr:cNvSpPr txBox="1"/>
      </xdr:nvSpPr>
      <xdr:spPr>
        <a:xfrm>
          <a:off x="16598900" y="1312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155575</xdr:rowOff>
    </xdr:from>
    <xdr:to>
      <xdr:col>22</xdr:col>
      <xdr:colOff>565150</xdr:colOff>
      <xdr:row>74</xdr:row>
      <xdr:rowOff>107950</xdr:rowOff>
    </xdr:to>
    <xdr:cxnSp macro="">
      <xdr:nvCxnSpPr>
        <xdr:cNvPr id="443" name="直線コネクタ 442"/>
        <xdr:cNvCxnSpPr/>
      </xdr:nvCxnSpPr>
      <xdr:spPr>
        <a:xfrm flipV="1">
          <a:off x="14782800" y="126714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5" name="テキスト ボックス 44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41275</xdr:rowOff>
    </xdr:from>
    <xdr:to>
      <xdr:col>21</xdr:col>
      <xdr:colOff>361950</xdr:colOff>
      <xdr:row>74</xdr:row>
      <xdr:rowOff>107950</xdr:rowOff>
    </xdr:to>
    <xdr:cxnSp macro="">
      <xdr:nvCxnSpPr>
        <xdr:cNvPr id="446" name="直線コネクタ 445"/>
        <xdr:cNvCxnSpPr/>
      </xdr:nvCxnSpPr>
      <xdr:spPr>
        <a:xfrm>
          <a:off x="13893800" y="12728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48" name="テキスト ボックス 447"/>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41275</xdr:rowOff>
    </xdr:from>
    <xdr:to>
      <xdr:col>20</xdr:col>
      <xdr:colOff>158750</xdr:colOff>
      <xdr:row>74</xdr:row>
      <xdr:rowOff>60325</xdr:rowOff>
    </xdr:to>
    <xdr:cxnSp macro="">
      <xdr:nvCxnSpPr>
        <xdr:cNvPr id="449" name="直線コネクタ 448"/>
        <xdr:cNvCxnSpPr/>
      </xdr:nvCxnSpPr>
      <xdr:spPr>
        <a:xfrm flipV="1">
          <a:off x="13004800" y="12728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1" name="テキスト ボックス 450"/>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95250</xdr:rowOff>
    </xdr:from>
    <xdr:to>
      <xdr:col>24</xdr:col>
      <xdr:colOff>82550</xdr:colOff>
      <xdr:row>75</xdr:row>
      <xdr:rowOff>25400</xdr:rowOff>
    </xdr:to>
    <xdr:sp macro="" textlink="">
      <xdr:nvSpPr>
        <xdr:cNvPr id="459" name="円/楕円 458"/>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111777</xdr:rowOff>
    </xdr:from>
    <xdr:ext cx="762000" cy="259045"/>
    <xdr:sp macro="" textlink="">
      <xdr:nvSpPr>
        <xdr:cNvPr id="460" name="公債費以外該当値テキスト"/>
        <xdr:cNvSpPr txBox="1"/>
      </xdr:nvSpPr>
      <xdr:spPr>
        <a:xfrm>
          <a:off x="16598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104775</xdr:rowOff>
    </xdr:from>
    <xdr:to>
      <xdr:col>22</xdr:col>
      <xdr:colOff>615950</xdr:colOff>
      <xdr:row>74</xdr:row>
      <xdr:rowOff>34925</xdr:rowOff>
    </xdr:to>
    <xdr:sp macro="" textlink="">
      <xdr:nvSpPr>
        <xdr:cNvPr id="461" name="円/楕円 460"/>
        <xdr:cNvSpPr/>
      </xdr:nvSpPr>
      <xdr:spPr>
        <a:xfrm>
          <a:off x="156210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45102</xdr:rowOff>
    </xdr:from>
    <xdr:ext cx="736600" cy="259045"/>
    <xdr:sp macro="" textlink="">
      <xdr:nvSpPr>
        <xdr:cNvPr id="462" name="テキスト ボックス 461"/>
        <xdr:cNvSpPr txBox="1"/>
      </xdr:nvSpPr>
      <xdr:spPr>
        <a:xfrm>
          <a:off x="15290800" y="1238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57150</xdr:rowOff>
    </xdr:from>
    <xdr:to>
      <xdr:col>21</xdr:col>
      <xdr:colOff>412750</xdr:colOff>
      <xdr:row>74</xdr:row>
      <xdr:rowOff>158750</xdr:rowOff>
    </xdr:to>
    <xdr:sp macro="" textlink="">
      <xdr:nvSpPr>
        <xdr:cNvPr id="463" name="円/楕円 462"/>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168927</xdr:rowOff>
    </xdr:from>
    <xdr:ext cx="762000" cy="259045"/>
    <xdr:sp macro="" textlink="">
      <xdr:nvSpPr>
        <xdr:cNvPr id="464" name="テキスト ボックス 463"/>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161925</xdr:rowOff>
    </xdr:from>
    <xdr:to>
      <xdr:col>20</xdr:col>
      <xdr:colOff>209550</xdr:colOff>
      <xdr:row>74</xdr:row>
      <xdr:rowOff>92075</xdr:rowOff>
    </xdr:to>
    <xdr:sp macro="" textlink="">
      <xdr:nvSpPr>
        <xdr:cNvPr id="465" name="円/楕円 464"/>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102252</xdr:rowOff>
    </xdr:from>
    <xdr:ext cx="762000" cy="259045"/>
    <xdr:sp macro="" textlink="">
      <xdr:nvSpPr>
        <xdr:cNvPr id="466" name="テキスト ボックス 465"/>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xdr:rowOff>
    </xdr:from>
    <xdr:to>
      <xdr:col>19</xdr:col>
      <xdr:colOff>6350</xdr:colOff>
      <xdr:row>74</xdr:row>
      <xdr:rowOff>111125</xdr:rowOff>
    </xdr:to>
    <xdr:sp macro="" textlink="">
      <xdr:nvSpPr>
        <xdr:cNvPr id="467" name="円/楕円 466"/>
        <xdr:cNvSpPr/>
      </xdr:nvSpPr>
      <xdr:spPr>
        <a:xfrm>
          <a:off x="12954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121302</xdr:rowOff>
    </xdr:from>
    <xdr:ext cx="762000" cy="259045"/>
    <xdr:sp macro="" textlink="">
      <xdr:nvSpPr>
        <xdr:cNvPr id="468" name="テキスト ボックス 467"/>
        <xdr:cNvSpPr txBox="1"/>
      </xdr:nvSpPr>
      <xdr:spPr>
        <a:xfrm>
          <a:off x="12623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千葉県千葉市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66040</xdr:rowOff>
    </xdr:from>
    <xdr:to>
      <xdr:col>4</xdr:col>
      <xdr:colOff>1117600</xdr:colOff>
      <xdr:row>18</xdr:row>
      <xdr:rowOff>68692</xdr:rowOff>
    </xdr:to>
    <xdr:cxnSp macro="">
      <xdr:nvCxnSpPr>
        <xdr:cNvPr id="48" name="直線コネクタ 47"/>
        <xdr:cNvCxnSpPr/>
      </xdr:nvCxnSpPr>
      <xdr:spPr bwMode="auto">
        <a:xfrm>
          <a:off x="5003800" y="3199765"/>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116469</xdr:rowOff>
    </xdr:from>
    <xdr:to>
      <xdr:col>4</xdr:col>
      <xdr:colOff>469900</xdr:colOff>
      <xdr:row>18</xdr:row>
      <xdr:rowOff>66040</xdr:rowOff>
    </xdr:to>
    <xdr:cxnSp macro="">
      <xdr:nvCxnSpPr>
        <xdr:cNvPr id="51" name="直線コネクタ 50"/>
        <xdr:cNvCxnSpPr/>
      </xdr:nvCxnSpPr>
      <xdr:spPr bwMode="auto">
        <a:xfrm>
          <a:off x="4305300" y="3078744"/>
          <a:ext cx="698500" cy="12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2855</xdr:rowOff>
    </xdr:from>
    <xdr:to>
      <xdr:col>3</xdr:col>
      <xdr:colOff>904875</xdr:colOff>
      <xdr:row>17</xdr:row>
      <xdr:rowOff>116469</xdr:rowOff>
    </xdr:to>
    <xdr:cxnSp macro="">
      <xdr:nvCxnSpPr>
        <xdr:cNvPr id="54" name="直線コネクタ 53"/>
        <xdr:cNvCxnSpPr/>
      </xdr:nvCxnSpPr>
      <xdr:spPr bwMode="auto">
        <a:xfrm>
          <a:off x="3606800" y="2965130"/>
          <a:ext cx="698500" cy="11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151902</xdr:rowOff>
    </xdr:from>
    <xdr:to>
      <xdr:col>3</xdr:col>
      <xdr:colOff>206375</xdr:colOff>
      <xdr:row>17</xdr:row>
      <xdr:rowOff>2855</xdr:rowOff>
    </xdr:to>
    <xdr:cxnSp macro="">
      <xdr:nvCxnSpPr>
        <xdr:cNvPr id="57" name="直線コネクタ 56"/>
        <xdr:cNvCxnSpPr/>
      </xdr:nvCxnSpPr>
      <xdr:spPr bwMode="auto">
        <a:xfrm>
          <a:off x="2908300" y="2942727"/>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17892</xdr:rowOff>
    </xdr:from>
    <xdr:to>
      <xdr:col>5</xdr:col>
      <xdr:colOff>34925</xdr:colOff>
      <xdr:row>18</xdr:row>
      <xdr:rowOff>119492</xdr:rowOff>
    </xdr:to>
    <xdr:sp macro="" textlink="">
      <xdr:nvSpPr>
        <xdr:cNvPr id="67" name="円/楕円 66"/>
        <xdr:cNvSpPr/>
      </xdr:nvSpPr>
      <xdr:spPr bwMode="auto">
        <a:xfrm>
          <a:off x="5600700" y="315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161419</xdr:rowOff>
    </xdr:from>
    <xdr:ext cx="762000" cy="259045"/>
    <xdr:sp macro="" textlink="">
      <xdr:nvSpPr>
        <xdr:cNvPr id="68" name="人口1人当たり決算額の推移該当値テキスト130"/>
        <xdr:cNvSpPr txBox="1"/>
      </xdr:nvSpPr>
      <xdr:spPr>
        <a:xfrm>
          <a:off x="5740400" y="312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15240</xdr:rowOff>
    </xdr:from>
    <xdr:to>
      <xdr:col>4</xdr:col>
      <xdr:colOff>520700</xdr:colOff>
      <xdr:row>18</xdr:row>
      <xdr:rowOff>116840</xdr:rowOff>
    </xdr:to>
    <xdr:sp macro="" textlink="">
      <xdr:nvSpPr>
        <xdr:cNvPr id="69" name="円/楕円 68"/>
        <xdr:cNvSpPr/>
      </xdr:nvSpPr>
      <xdr:spPr bwMode="auto">
        <a:xfrm>
          <a:off x="49530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101617</xdr:rowOff>
    </xdr:from>
    <xdr:ext cx="736600" cy="259045"/>
    <xdr:sp macro="" textlink="">
      <xdr:nvSpPr>
        <xdr:cNvPr id="70" name="テキスト ボックス 69"/>
        <xdr:cNvSpPr txBox="1"/>
      </xdr:nvSpPr>
      <xdr:spPr>
        <a:xfrm>
          <a:off x="4622800" y="323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65669</xdr:rowOff>
    </xdr:from>
    <xdr:to>
      <xdr:col>3</xdr:col>
      <xdr:colOff>955675</xdr:colOff>
      <xdr:row>17</xdr:row>
      <xdr:rowOff>167269</xdr:rowOff>
    </xdr:to>
    <xdr:sp macro="" textlink="">
      <xdr:nvSpPr>
        <xdr:cNvPr id="71" name="円/楕円 70"/>
        <xdr:cNvSpPr/>
      </xdr:nvSpPr>
      <xdr:spPr bwMode="auto">
        <a:xfrm>
          <a:off x="4254500" y="302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152046</xdr:rowOff>
    </xdr:from>
    <xdr:ext cx="762000" cy="259045"/>
    <xdr:sp macro="" textlink="">
      <xdr:nvSpPr>
        <xdr:cNvPr id="72" name="テキスト ボックス 71"/>
        <xdr:cNvSpPr txBox="1"/>
      </xdr:nvSpPr>
      <xdr:spPr>
        <a:xfrm>
          <a:off x="3924300" y="31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123505</xdr:rowOff>
    </xdr:from>
    <xdr:to>
      <xdr:col>3</xdr:col>
      <xdr:colOff>257175</xdr:colOff>
      <xdr:row>17</xdr:row>
      <xdr:rowOff>53655</xdr:rowOff>
    </xdr:to>
    <xdr:sp macro="" textlink="">
      <xdr:nvSpPr>
        <xdr:cNvPr id="73" name="円/楕円 72"/>
        <xdr:cNvSpPr/>
      </xdr:nvSpPr>
      <xdr:spPr bwMode="auto">
        <a:xfrm>
          <a:off x="35560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38432</xdr:rowOff>
    </xdr:from>
    <xdr:ext cx="762000" cy="259045"/>
    <xdr:sp macro="" textlink="">
      <xdr:nvSpPr>
        <xdr:cNvPr id="74" name="テキスト ボックス 73"/>
        <xdr:cNvSpPr txBox="1"/>
      </xdr:nvSpPr>
      <xdr:spPr>
        <a:xfrm>
          <a:off x="3225800" y="30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101102</xdr:rowOff>
    </xdr:from>
    <xdr:to>
      <xdr:col>2</xdr:col>
      <xdr:colOff>692150</xdr:colOff>
      <xdr:row>17</xdr:row>
      <xdr:rowOff>31252</xdr:rowOff>
    </xdr:to>
    <xdr:sp macro="" textlink="">
      <xdr:nvSpPr>
        <xdr:cNvPr id="75" name="円/楕円 74"/>
        <xdr:cNvSpPr/>
      </xdr:nvSpPr>
      <xdr:spPr bwMode="auto">
        <a:xfrm>
          <a:off x="2857500" y="28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16029</xdr:rowOff>
    </xdr:from>
    <xdr:ext cx="762000" cy="259045"/>
    <xdr:sp macro="" textlink="">
      <xdr:nvSpPr>
        <xdr:cNvPr id="76" name="テキスト ボックス 75"/>
        <xdr:cNvSpPr txBox="1"/>
      </xdr:nvSpPr>
      <xdr:spPr>
        <a:xfrm>
          <a:off x="2527300" y="29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341960</xdr:rowOff>
    </xdr:from>
    <xdr:to>
      <xdr:col>4</xdr:col>
      <xdr:colOff>1117600</xdr:colOff>
      <xdr:row>34</xdr:row>
      <xdr:rowOff>57963</xdr:rowOff>
    </xdr:to>
    <xdr:cxnSp macro="">
      <xdr:nvCxnSpPr>
        <xdr:cNvPr id="110" name="直線コネクタ 109"/>
        <xdr:cNvCxnSpPr/>
      </xdr:nvCxnSpPr>
      <xdr:spPr bwMode="auto">
        <a:xfrm flipV="1">
          <a:off x="5003800" y="6266510"/>
          <a:ext cx="6477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1"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291516</xdr:rowOff>
    </xdr:from>
    <xdr:to>
      <xdr:col>4</xdr:col>
      <xdr:colOff>469900</xdr:colOff>
      <xdr:row>34</xdr:row>
      <xdr:rowOff>57963</xdr:rowOff>
    </xdr:to>
    <xdr:cxnSp macro="">
      <xdr:nvCxnSpPr>
        <xdr:cNvPr id="113" name="直線コネクタ 112"/>
        <xdr:cNvCxnSpPr/>
      </xdr:nvCxnSpPr>
      <xdr:spPr bwMode="auto">
        <a:xfrm>
          <a:off x="4305300" y="6216066"/>
          <a:ext cx="6985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291516</xdr:rowOff>
    </xdr:from>
    <xdr:to>
      <xdr:col>3</xdr:col>
      <xdr:colOff>904875</xdr:colOff>
      <xdr:row>33</xdr:row>
      <xdr:rowOff>335826</xdr:rowOff>
    </xdr:to>
    <xdr:cxnSp macro="">
      <xdr:nvCxnSpPr>
        <xdr:cNvPr id="116" name="直線コネクタ 115"/>
        <xdr:cNvCxnSpPr/>
      </xdr:nvCxnSpPr>
      <xdr:spPr bwMode="auto">
        <a:xfrm flipV="1">
          <a:off x="3606800" y="6216066"/>
          <a:ext cx="698500" cy="4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157899</xdr:rowOff>
    </xdr:from>
    <xdr:to>
      <xdr:col>3</xdr:col>
      <xdr:colOff>206375</xdr:colOff>
      <xdr:row>33</xdr:row>
      <xdr:rowOff>335826</xdr:rowOff>
    </xdr:to>
    <xdr:cxnSp macro="">
      <xdr:nvCxnSpPr>
        <xdr:cNvPr id="119" name="直線コネクタ 118"/>
        <xdr:cNvCxnSpPr/>
      </xdr:nvCxnSpPr>
      <xdr:spPr bwMode="auto">
        <a:xfrm>
          <a:off x="2908300" y="6082449"/>
          <a:ext cx="698500" cy="17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291160</xdr:rowOff>
    </xdr:from>
    <xdr:to>
      <xdr:col>5</xdr:col>
      <xdr:colOff>34925</xdr:colOff>
      <xdr:row>34</xdr:row>
      <xdr:rowOff>49860</xdr:rowOff>
    </xdr:to>
    <xdr:sp macro="" textlink="">
      <xdr:nvSpPr>
        <xdr:cNvPr id="129" name="円/楕円 128"/>
        <xdr:cNvSpPr/>
      </xdr:nvSpPr>
      <xdr:spPr bwMode="auto">
        <a:xfrm>
          <a:off x="56007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199737</xdr:rowOff>
    </xdr:from>
    <xdr:ext cx="762000" cy="259045"/>
    <xdr:sp macro="" textlink="">
      <xdr:nvSpPr>
        <xdr:cNvPr id="130" name="人口1人当たり決算額の推移該当値テキスト445"/>
        <xdr:cNvSpPr txBox="1"/>
      </xdr:nvSpPr>
      <xdr:spPr>
        <a:xfrm>
          <a:off x="5740400" y="61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33,858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7163</xdr:rowOff>
    </xdr:from>
    <xdr:to>
      <xdr:col>4</xdr:col>
      <xdr:colOff>520700</xdr:colOff>
      <xdr:row>34</xdr:row>
      <xdr:rowOff>108763</xdr:rowOff>
    </xdr:to>
    <xdr:sp macro="" textlink="">
      <xdr:nvSpPr>
        <xdr:cNvPr id="131" name="円/楕円 130"/>
        <xdr:cNvSpPr/>
      </xdr:nvSpPr>
      <xdr:spPr bwMode="auto">
        <a:xfrm>
          <a:off x="49530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118940</xdr:rowOff>
    </xdr:from>
    <xdr:ext cx="736600" cy="259045"/>
    <xdr:sp macro="" textlink="">
      <xdr:nvSpPr>
        <xdr:cNvPr id="132" name="テキスト ボックス 131"/>
        <xdr:cNvSpPr txBox="1"/>
      </xdr:nvSpPr>
      <xdr:spPr>
        <a:xfrm>
          <a:off x="4622800" y="6043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240716</xdr:rowOff>
    </xdr:from>
    <xdr:to>
      <xdr:col>3</xdr:col>
      <xdr:colOff>955675</xdr:colOff>
      <xdr:row>33</xdr:row>
      <xdr:rowOff>342316</xdr:rowOff>
    </xdr:to>
    <xdr:sp macro="" textlink="">
      <xdr:nvSpPr>
        <xdr:cNvPr id="133" name="円/楕円 132"/>
        <xdr:cNvSpPr/>
      </xdr:nvSpPr>
      <xdr:spPr bwMode="auto">
        <a:xfrm>
          <a:off x="4254500" y="616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9593</xdr:rowOff>
    </xdr:from>
    <xdr:ext cx="762000" cy="259045"/>
    <xdr:sp macro="" textlink="">
      <xdr:nvSpPr>
        <xdr:cNvPr id="134" name="テキスト ボックス 133"/>
        <xdr:cNvSpPr txBox="1"/>
      </xdr:nvSpPr>
      <xdr:spPr>
        <a:xfrm>
          <a:off x="3924300" y="59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285026</xdr:rowOff>
    </xdr:from>
    <xdr:to>
      <xdr:col>3</xdr:col>
      <xdr:colOff>257175</xdr:colOff>
      <xdr:row>34</xdr:row>
      <xdr:rowOff>43726</xdr:rowOff>
    </xdr:to>
    <xdr:sp macro="" textlink="">
      <xdr:nvSpPr>
        <xdr:cNvPr id="135" name="円/楕円 134"/>
        <xdr:cNvSpPr/>
      </xdr:nvSpPr>
      <xdr:spPr bwMode="auto">
        <a:xfrm>
          <a:off x="3556000" y="620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53903</xdr:rowOff>
    </xdr:from>
    <xdr:ext cx="762000" cy="259045"/>
    <xdr:sp macro="" textlink="">
      <xdr:nvSpPr>
        <xdr:cNvPr id="136" name="テキスト ボックス 135"/>
        <xdr:cNvSpPr txBox="1"/>
      </xdr:nvSpPr>
      <xdr:spPr>
        <a:xfrm>
          <a:off x="3225800" y="59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107099</xdr:rowOff>
    </xdr:from>
    <xdr:to>
      <xdr:col>2</xdr:col>
      <xdr:colOff>692150</xdr:colOff>
      <xdr:row>33</xdr:row>
      <xdr:rowOff>208699</xdr:rowOff>
    </xdr:to>
    <xdr:sp macro="" textlink="">
      <xdr:nvSpPr>
        <xdr:cNvPr id="137" name="円/楕円 136"/>
        <xdr:cNvSpPr/>
      </xdr:nvSpPr>
      <xdr:spPr bwMode="auto">
        <a:xfrm>
          <a:off x="2857500" y="60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47426</xdr:rowOff>
    </xdr:from>
    <xdr:ext cx="762000" cy="259045"/>
    <xdr:sp macro="" textlink="">
      <xdr:nvSpPr>
        <xdr:cNvPr id="138" name="テキスト ボックス 137"/>
        <xdr:cNvSpPr txBox="1"/>
      </xdr:nvSpPr>
      <xdr:spPr>
        <a:xfrm>
          <a:off x="2527300" y="580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24</a:t>
          </a:r>
          <a:r>
            <a:rPr kumimoji="1" lang="ja-JP" altLang="en-US" sz="1200">
              <a:solidFill>
                <a:sysClr val="windowText" lastClr="000000"/>
              </a:solidFill>
              <a:effectLst/>
              <a:latin typeface="+mn-ea"/>
              <a:ea typeface="+mn-ea"/>
              <a:cs typeface="+mn-cs"/>
            </a:rPr>
            <a:t>年度については、市税や地方交付税が、予算に比べ減収となったことから、財政調整基金の取り崩し額が積立額を上回り、また、実質単年度収支もマイナスになるなど大変厳しい収支状況でした。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25</a:t>
          </a:r>
          <a:r>
            <a:rPr kumimoji="1" lang="ja-JP" altLang="en-US"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については、経済が回復基調にあることを反映し、歳入において、株式等譲渡所得割交付金などが、予算に比べ増収となったこと、また、歳出においても、効率的な予算執行に努めた結果、実質単年度収支でプラスとなりました。</a:t>
          </a:r>
          <a:endParaRPr lang="ja-JP" altLang="ja-JP" sz="1200">
            <a:solidFill>
              <a:sysClr val="windowText" lastClr="00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ea"/>
              <a:ea typeface="+mn-ea"/>
              <a:cs typeface="+mn-cs"/>
            </a:rPr>
            <a:t>　引き続き、第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期財政健全化プランに基づき、歳入確保対策（市税等の徴収対策など）や歳出削減対策（定員の見直しなど）を行ってまいります。</a:t>
          </a:r>
          <a:endParaRPr kumimoji="1" lang="ja-JP" altLang="en-US" sz="12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ea"/>
              <a:ea typeface="+mn-ea"/>
              <a:cs typeface="+mn-cs"/>
            </a:rPr>
            <a:t>　国民健康保険事業において、多額の累積赤字が発生していることから、平成</a:t>
          </a:r>
          <a:r>
            <a:rPr kumimoji="1" lang="en-US" altLang="ja-JP" sz="1200">
              <a:solidFill>
                <a:sysClr val="windowText" lastClr="000000"/>
              </a:solidFill>
              <a:effectLst/>
              <a:latin typeface="+mn-ea"/>
              <a:ea typeface="+mn-ea"/>
              <a:cs typeface="+mn-cs"/>
            </a:rPr>
            <a:t>21</a:t>
          </a:r>
          <a:r>
            <a:rPr kumimoji="1" lang="ja-JP" altLang="en-US" sz="1200">
              <a:solidFill>
                <a:sysClr val="windowText" lastClr="000000"/>
              </a:solidFill>
              <a:effectLst/>
              <a:latin typeface="+mn-ea"/>
              <a:ea typeface="+mn-ea"/>
              <a:cs typeface="+mn-cs"/>
            </a:rPr>
            <a:t>年度～平成</a:t>
          </a:r>
          <a:r>
            <a:rPr kumimoji="1" lang="en-US" altLang="ja-JP" sz="1200">
              <a:solidFill>
                <a:sysClr val="windowText" lastClr="000000"/>
              </a:solidFill>
              <a:effectLst/>
              <a:latin typeface="+mn-ea"/>
              <a:ea typeface="+mn-ea"/>
              <a:cs typeface="+mn-cs"/>
            </a:rPr>
            <a:t>25</a:t>
          </a:r>
          <a:r>
            <a:rPr kumimoji="1" lang="ja-JP" altLang="en-US" sz="1200">
              <a:solidFill>
                <a:sysClr val="windowText" lastClr="000000"/>
              </a:solidFill>
              <a:effectLst/>
              <a:latin typeface="+mn-ea"/>
              <a:ea typeface="+mn-ea"/>
              <a:cs typeface="+mn-cs"/>
            </a:rPr>
            <a:t>年度まで連結実質赤字比率が発生していました。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「第</a:t>
          </a:r>
          <a:r>
            <a:rPr kumimoji="1" lang="en-US" altLang="ja-JP" sz="1200">
              <a:solidFill>
                <a:sysClr val="windowText" lastClr="000000"/>
              </a:solidFill>
              <a:effectLst/>
              <a:latin typeface="+mn-ea"/>
              <a:ea typeface="+mn-ea"/>
              <a:cs typeface="+mn-cs"/>
            </a:rPr>
            <a:t>2</a:t>
          </a:r>
          <a:r>
            <a:rPr kumimoji="1" lang="ja-JP" altLang="en-US" sz="1200">
              <a:solidFill>
                <a:sysClr val="windowText" lastClr="000000"/>
              </a:solidFill>
              <a:effectLst/>
              <a:latin typeface="+mn-ea"/>
              <a:ea typeface="+mn-ea"/>
              <a:cs typeface="+mn-cs"/>
            </a:rPr>
            <a:t>期千葉市国民健康保険事業財政健全化に向けたアクションプラン」の推進により、着実に累積赤字を削減したことなどにより、平成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a:t>
          </a:r>
          <a:r>
            <a:rPr kumimoji="1" lang="en-US" altLang="ja-JP" sz="1200">
              <a:solidFill>
                <a:sysClr val="windowText" lastClr="000000"/>
              </a:solidFill>
              <a:effectLst/>
              <a:latin typeface="+mn-ea"/>
              <a:ea typeface="+mn-ea"/>
              <a:cs typeface="+mn-cs"/>
            </a:rPr>
            <a:t>6</a:t>
          </a:r>
          <a:r>
            <a:rPr kumimoji="1" lang="ja-JP" altLang="en-US" sz="1200">
              <a:solidFill>
                <a:sysClr val="windowText" lastClr="000000"/>
              </a:solidFill>
              <a:effectLst/>
              <a:latin typeface="+mn-ea"/>
              <a:ea typeface="+mn-ea"/>
              <a:cs typeface="+mn-cs"/>
            </a:rPr>
            <a:t>年ぶりに連結実質赤字比率が発生しませんでした。</a:t>
          </a:r>
          <a:r>
            <a:rPr kumimoji="1" lang="ja-JP" altLang="ja-JP" sz="1200">
              <a:solidFill>
                <a:sysClr val="windowText" lastClr="000000"/>
              </a:solidFill>
              <a:effectLst/>
              <a:latin typeface="+mn-ea"/>
              <a:ea typeface="+mn-ea"/>
              <a:cs typeface="+mn-cs"/>
            </a:rPr>
            <a:t>　</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引き続き、国民健康保険事業</a:t>
          </a:r>
          <a:r>
            <a:rPr kumimoji="1" lang="ja-JP" altLang="en-US" sz="1200">
              <a:solidFill>
                <a:sysClr val="windowText" lastClr="000000"/>
              </a:solidFill>
              <a:effectLst/>
              <a:latin typeface="+mn-ea"/>
              <a:ea typeface="+mn-ea"/>
              <a:cs typeface="+mn-cs"/>
            </a:rPr>
            <a:t>における同</a:t>
          </a:r>
          <a:r>
            <a:rPr kumimoji="1" lang="ja-JP" altLang="ja-JP" sz="1200">
              <a:solidFill>
                <a:sysClr val="windowText" lastClr="000000"/>
              </a:solidFill>
              <a:effectLst/>
              <a:latin typeface="+mn-ea"/>
              <a:ea typeface="+mn-ea"/>
              <a:cs typeface="+mn-cs"/>
            </a:rPr>
            <a:t>プラン</a:t>
          </a:r>
          <a:r>
            <a:rPr kumimoji="1" lang="ja-JP" altLang="en-US" sz="1200">
              <a:solidFill>
                <a:sysClr val="windowText" lastClr="000000"/>
              </a:solidFill>
              <a:effectLst/>
              <a:latin typeface="+mn-ea"/>
              <a:ea typeface="+mn-ea"/>
              <a:cs typeface="+mn-cs"/>
            </a:rPr>
            <a:t>など各会計における</a:t>
          </a:r>
          <a:r>
            <a:rPr kumimoji="1" lang="ja-JP" altLang="ja-JP" sz="1200">
              <a:solidFill>
                <a:sysClr val="windowText" lastClr="000000"/>
              </a:solidFill>
              <a:effectLst/>
              <a:latin typeface="+mn-ea"/>
              <a:ea typeface="+mn-ea"/>
              <a:cs typeface="+mn-cs"/>
            </a:rPr>
            <a:t>個別計画に基づき、財務改善に努めてまいります。</a:t>
          </a:r>
          <a:endParaRPr lang="ja-JP" altLang="ja-JP" sz="12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mn-ea"/>
              <a:ea typeface="+mn-ea"/>
              <a:cs typeface="+mn-cs"/>
            </a:rPr>
            <a:t>　</a:t>
          </a:r>
          <a:r>
            <a:rPr kumimoji="1" lang="ja-JP" altLang="en-US" sz="1200" baseline="0">
              <a:solidFill>
                <a:schemeClr val="dk1"/>
              </a:solidFill>
              <a:effectLst/>
              <a:latin typeface="+mn-ea"/>
              <a:ea typeface="+mn-ea"/>
              <a:cs typeface="+mn-cs"/>
            </a:rPr>
            <a:t>平成</a:t>
          </a:r>
          <a:r>
            <a:rPr kumimoji="1" lang="en-US" altLang="ja-JP" sz="1200" baseline="0">
              <a:solidFill>
                <a:schemeClr val="dk1"/>
              </a:solidFill>
              <a:effectLst/>
              <a:latin typeface="+mn-ea"/>
              <a:ea typeface="+mn-ea"/>
              <a:cs typeface="+mn-cs"/>
            </a:rPr>
            <a:t>26</a:t>
          </a:r>
          <a:r>
            <a:rPr kumimoji="1" lang="ja-JP" altLang="en-US" sz="1200" baseline="0">
              <a:solidFill>
                <a:schemeClr val="dk1"/>
              </a:solidFill>
              <a:effectLst/>
              <a:latin typeface="+mn-ea"/>
              <a:ea typeface="+mn-ea"/>
              <a:cs typeface="+mn-cs"/>
            </a:rPr>
            <a:t>年度は、前年度と比較すると、</a:t>
          </a:r>
          <a:r>
            <a:rPr kumimoji="1" lang="ja-JP" altLang="ja-JP" sz="1200" baseline="0">
              <a:solidFill>
                <a:schemeClr val="dk1"/>
              </a:solidFill>
              <a:effectLst/>
              <a:latin typeface="+mn-ea"/>
              <a:ea typeface="+mn-ea"/>
              <a:cs typeface="+mn-cs"/>
            </a:rPr>
            <a:t>市債の満期到来に伴う償還額の増により、減債基金への積立不足算定額が増となったことなどから、分子は</a:t>
          </a:r>
          <a:r>
            <a:rPr kumimoji="1" lang="en-US" altLang="ja-JP" sz="1200" baseline="0">
              <a:solidFill>
                <a:schemeClr val="dk1"/>
              </a:solidFill>
              <a:effectLst/>
              <a:latin typeface="+mn-ea"/>
              <a:ea typeface="+mn-ea"/>
              <a:cs typeface="+mn-cs"/>
            </a:rPr>
            <a:t>1,565</a:t>
          </a:r>
          <a:r>
            <a:rPr kumimoji="1" lang="ja-JP" altLang="ja-JP" sz="1200" baseline="0">
              <a:solidFill>
                <a:schemeClr val="dk1"/>
              </a:solidFill>
              <a:effectLst/>
              <a:latin typeface="+mn-ea"/>
              <a:ea typeface="+mn-ea"/>
              <a:cs typeface="+mn-cs"/>
            </a:rPr>
            <a:t>百万円の増となりました。</a:t>
          </a:r>
          <a:endParaRPr lang="ja-JP" altLang="ja-JP" sz="1200">
            <a:effectLst/>
            <a:latin typeface="+mn-ea"/>
            <a:ea typeface="+mn-ea"/>
          </a:endParaRPr>
        </a:p>
        <a:p>
          <a:r>
            <a:rPr lang="ja-JP" altLang="ja-JP" sz="1200" b="0" i="0" baseline="0">
              <a:solidFill>
                <a:schemeClr val="dk1"/>
              </a:solidFill>
              <a:effectLst/>
              <a:latin typeface="+mn-ea"/>
              <a:ea typeface="+mn-ea"/>
              <a:cs typeface="+mn-cs"/>
            </a:rPr>
            <a:t>　引き続き、第</a:t>
          </a:r>
          <a:r>
            <a:rPr lang="en-US" altLang="ja-JP" sz="1200" b="0" i="0" baseline="0">
              <a:solidFill>
                <a:schemeClr val="dk1"/>
              </a:solidFill>
              <a:effectLst/>
              <a:latin typeface="+mn-ea"/>
              <a:ea typeface="+mn-ea"/>
              <a:cs typeface="+mn-cs"/>
            </a:rPr>
            <a:t>2</a:t>
          </a:r>
          <a:r>
            <a:rPr lang="ja-JP" altLang="ja-JP" sz="1200" b="0" i="0" baseline="0">
              <a:solidFill>
                <a:schemeClr val="dk1"/>
              </a:solidFill>
              <a:effectLst/>
              <a:latin typeface="+mn-ea"/>
              <a:ea typeface="+mn-ea"/>
              <a:cs typeface="+mn-cs"/>
            </a:rPr>
            <a:t>期財政健全化プラン及び公債費負担適正化計画に基づき、建設事業債の発行や債務負担行為の新規設定の抑制等に努め、平成</a:t>
          </a:r>
          <a:r>
            <a:rPr lang="en-US" altLang="ja-JP" sz="1200" b="0" i="0" baseline="0">
              <a:solidFill>
                <a:schemeClr val="dk1"/>
              </a:solidFill>
              <a:effectLst/>
              <a:latin typeface="+mn-ea"/>
              <a:ea typeface="+mn-ea"/>
              <a:cs typeface="+mn-cs"/>
            </a:rPr>
            <a:t>32</a:t>
          </a:r>
          <a:r>
            <a:rPr lang="ja-JP" altLang="ja-JP" sz="1200" b="0" i="0" baseline="0">
              <a:solidFill>
                <a:schemeClr val="dk1"/>
              </a:solidFill>
              <a:effectLst/>
              <a:latin typeface="+mn-ea"/>
              <a:ea typeface="+mn-ea"/>
              <a:cs typeface="+mn-cs"/>
            </a:rPr>
            <a:t>年度には、</a:t>
          </a:r>
          <a:r>
            <a:rPr lang="en-US" altLang="ja-JP" sz="1200" b="0" i="0" baseline="0">
              <a:solidFill>
                <a:schemeClr val="dk1"/>
              </a:solidFill>
              <a:effectLst/>
              <a:latin typeface="+mn-ea"/>
              <a:ea typeface="+mn-ea"/>
              <a:cs typeface="+mn-cs"/>
            </a:rPr>
            <a:t>18%</a:t>
          </a:r>
          <a:r>
            <a:rPr lang="ja-JP" altLang="ja-JP" sz="1200" b="0" i="0" baseline="0">
              <a:solidFill>
                <a:schemeClr val="dk1"/>
              </a:solidFill>
              <a:effectLst/>
              <a:latin typeface="+mn-ea"/>
              <a:ea typeface="+mn-ea"/>
              <a:cs typeface="+mn-cs"/>
            </a:rPr>
            <a:t>未満となるよう努めてまいります。</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26</a:t>
          </a:r>
          <a:r>
            <a:rPr kumimoji="1" lang="ja-JP" altLang="en-US" sz="1200">
              <a:solidFill>
                <a:sysClr val="windowText" lastClr="000000"/>
              </a:solidFill>
              <a:effectLst/>
              <a:latin typeface="+mn-ea"/>
              <a:ea typeface="+mn-ea"/>
              <a:cs typeface="+mn-cs"/>
            </a:rPr>
            <a:t>年度は、</a:t>
          </a:r>
          <a:r>
            <a:rPr kumimoji="1" lang="ja-JP" altLang="ja-JP" sz="1200">
              <a:solidFill>
                <a:sysClr val="windowText" lastClr="000000"/>
              </a:solidFill>
              <a:effectLst/>
              <a:latin typeface="+mn-ea"/>
              <a:ea typeface="+mn-ea"/>
              <a:cs typeface="+mn-cs"/>
            </a:rPr>
            <a:t>債務負担行為の新規設定の抑制や</a:t>
          </a:r>
          <a:r>
            <a:rPr kumimoji="1" lang="ja-JP" altLang="en-US" sz="1200">
              <a:solidFill>
                <a:sysClr val="windowText" lastClr="000000"/>
              </a:solidFill>
              <a:effectLst/>
              <a:latin typeface="+mn-ea"/>
              <a:ea typeface="+mn-ea"/>
              <a:cs typeface="+mn-cs"/>
            </a:rPr>
            <a:t>建設事業債の新規発行を抑制したことなどにより、</a:t>
          </a:r>
          <a:r>
            <a:rPr kumimoji="1" lang="ja-JP" altLang="ja-JP" sz="1200">
              <a:solidFill>
                <a:schemeClr val="dk1"/>
              </a:solidFill>
              <a:effectLst/>
              <a:latin typeface="+mn-ea"/>
              <a:ea typeface="+mn-ea"/>
              <a:cs typeface="+mn-cs"/>
            </a:rPr>
            <a:t>前年度と</a:t>
          </a:r>
          <a:r>
            <a:rPr kumimoji="1" lang="ja-JP" altLang="en-US" sz="1200">
              <a:solidFill>
                <a:schemeClr val="dk1"/>
              </a:solidFill>
              <a:effectLst/>
              <a:latin typeface="+mn-ea"/>
              <a:ea typeface="+mn-ea"/>
              <a:cs typeface="+mn-cs"/>
            </a:rPr>
            <a:t>比べ、</a:t>
          </a:r>
          <a:r>
            <a:rPr kumimoji="1" lang="ja-JP" altLang="ja-JP" sz="1200">
              <a:solidFill>
                <a:sysClr val="windowText" lastClr="000000"/>
              </a:solidFill>
              <a:effectLst/>
              <a:latin typeface="+mn-ea"/>
              <a:ea typeface="+mn-ea"/>
              <a:cs typeface="+mn-cs"/>
            </a:rPr>
            <a:t>将来負担額が</a:t>
          </a:r>
          <a:r>
            <a:rPr kumimoji="1" lang="en-US" altLang="ja-JP" sz="1200">
              <a:solidFill>
                <a:sysClr val="windowText" lastClr="000000"/>
              </a:solidFill>
              <a:effectLst/>
              <a:latin typeface="+mn-ea"/>
              <a:ea typeface="+mn-ea"/>
              <a:cs typeface="+mn-cs"/>
            </a:rPr>
            <a:t>15,776</a:t>
          </a:r>
          <a:r>
            <a:rPr kumimoji="1" lang="ja-JP" altLang="en-US" sz="1200">
              <a:solidFill>
                <a:sysClr val="windowText" lastClr="000000"/>
              </a:solidFill>
              <a:effectLst/>
              <a:latin typeface="+mn-ea"/>
              <a:ea typeface="+mn-ea"/>
              <a:cs typeface="+mn-cs"/>
            </a:rPr>
            <a:t>百万円</a:t>
          </a:r>
          <a:r>
            <a:rPr kumimoji="1" lang="ja-JP" altLang="ja-JP" sz="1200">
              <a:solidFill>
                <a:sysClr val="windowText" lastClr="000000"/>
              </a:solidFill>
              <a:effectLst/>
              <a:latin typeface="+mn-ea"/>
              <a:ea typeface="+mn-ea"/>
              <a:cs typeface="+mn-cs"/>
            </a:rPr>
            <a:t>減り</a:t>
          </a:r>
          <a:r>
            <a:rPr kumimoji="1" lang="ja-JP" altLang="en-US" sz="1200">
              <a:solidFill>
                <a:sysClr val="windowText" lastClr="000000"/>
              </a:solidFill>
              <a:effectLst/>
              <a:latin typeface="+mn-ea"/>
              <a:ea typeface="+mn-ea"/>
              <a:cs typeface="+mn-cs"/>
            </a:rPr>
            <a:t>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また、</a:t>
          </a:r>
          <a:r>
            <a:rPr kumimoji="1" lang="ja-JP" altLang="ja-JP" sz="1200">
              <a:solidFill>
                <a:sysClr val="windowText" lastClr="000000"/>
              </a:solidFill>
              <a:effectLst/>
              <a:latin typeface="+mn-ea"/>
              <a:ea typeface="+mn-ea"/>
              <a:cs typeface="+mn-cs"/>
            </a:rPr>
            <a:t>基金残高が増えたことなどにより</a:t>
          </a:r>
          <a:r>
            <a:rPr kumimoji="1" lang="ja-JP" altLang="en-US" sz="1200">
              <a:solidFill>
                <a:sysClr val="windowText" lastClr="000000"/>
              </a:solidFill>
              <a:effectLst/>
              <a:latin typeface="+mn-ea"/>
              <a:ea typeface="+mn-ea"/>
              <a:cs typeface="+mn-cs"/>
            </a:rPr>
            <a:t>、前年度と比べ、</a:t>
          </a:r>
          <a:r>
            <a:rPr kumimoji="1" lang="ja-JP" altLang="ja-JP" sz="1200">
              <a:solidFill>
                <a:sysClr val="windowText" lastClr="000000"/>
              </a:solidFill>
              <a:effectLst/>
              <a:latin typeface="+mn-ea"/>
              <a:ea typeface="+mn-ea"/>
              <a:cs typeface="+mn-cs"/>
            </a:rPr>
            <a:t>充当可能財源が</a:t>
          </a:r>
          <a:r>
            <a:rPr kumimoji="1" lang="en-US" altLang="ja-JP" sz="1200">
              <a:solidFill>
                <a:sysClr val="windowText" lastClr="000000"/>
              </a:solidFill>
              <a:effectLst/>
              <a:latin typeface="+mn-ea"/>
              <a:ea typeface="+mn-ea"/>
              <a:cs typeface="+mn-cs"/>
            </a:rPr>
            <a:t>12,066</a:t>
          </a:r>
          <a:r>
            <a:rPr kumimoji="1" lang="ja-JP" altLang="en-US" sz="1200">
              <a:solidFill>
                <a:sysClr val="windowText" lastClr="000000"/>
              </a:solidFill>
              <a:effectLst/>
              <a:latin typeface="+mn-ea"/>
              <a:ea typeface="+mn-ea"/>
              <a:cs typeface="+mn-cs"/>
            </a:rPr>
            <a:t>百万円</a:t>
          </a:r>
          <a:r>
            <a:rPr kumimoji="1" lang="ja-JP" altLang="ja-JP" sz="1200">
              <a:solidFill>
                <a:sysClr val="windowText" lastClr="000000"/>
              </a:solidFill>
              <a:effectLst/>
              <a:latin typeface="+mn-ea"/>
              <a:ea typeface="+mn-ea"/>
              <a:cs typeface="+mn-cs"/>
            </a:rPr>
            <a:t>増え</a:t>
          </a:r>
          <a:r>
            <a:rPr kumimoji="1" lang="ja-JP" altLang="en-US" sz="1200">
              <a:solidFill>
                <a:sysClr val="windowText" lastClr="000000"/>
              </a:solidFill>
              <a:effectLst/>
              <a:latin typeface="+mn-ea"/>
              <a:ea typeface="+mn-ea"/>
              <a:cs typeface="+mn-cs"/>
            </a:rPr>
            <a:t>ました。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その結果、将来負担比率は、</a:t>
          </a:r>
          <a:r>
            <a:rPr kumimoji="1" lang="en-US" altLang="ja-JP" sz="1200">
              <a:solidFill>
                <a:schemeClr val="dk1"/>
              </a:solidFill>
              <a:effectLst/>
              <a:latin typeface="+mn-ea"/>
              <a:ea typeface="+mn-ea"/>
              <a:cs typeface="+mn-cs"/>
            </a:rPr>
            <a:t>16.2</a:t>
          </a:r>
          <a:r>
            <a:rPr kumimoji="1" lang="ja-JP" altLang="ja-JP" sz="1200">
              <a:solidFill>
                <a:schemeClr val="dk1"/>
              </a:solidFill>
              <a:effectLst/>
              <a:latin typeface="+mn-ea"/>
              <a:ea typeface="+mn-ea"/>
              <a:cs typeface="+mn-cs"/>
            </a:rPr>
            <a:t>ポイント改善しました</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依然として</a:t>
          </a:r>
          <a:r>
            <a:rPr kumimoji="1" lang="ja-JP" altLang="en-US" sz="1200">
              <a:solidFill>
                <a:schemeClr val="dk1"/>
              </a:solidFill>
              <a:effectLst/>
              <a:latin typeface="+mn-ea"/>
              <a:ea typeface="+mn-ea"/>
              <a:cs typeface="+mn-cs"/>
            </a:rPr>
            <a:t>高い水準となっています</a:t>
          </a:r>
          <a:r>
            <a:rPr kumimoji="1" lang="ja-JP" altLang="ja-JP" sz="1200">
              <a:solidFill>
                <a:schemeClr val="dk1"/>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a:t>
          </a:r>
          <a:r>
            <a:rPr kumimoji="1" lang="ja-JP" altLang="en-US" sz="1200">
              <a:solidFill>
                <a:sysClr val="windowText" lastClr="000000"/>
              </a:solidFill>
              <a:effectLst/>
              <a:latin typeface="+mn-ea"/>
              <a:ea typeface="+mn-ea"/>
              <a:cs typeface="+mn-cs"/>
            </a:rPr>
            <a:t>引き続き、</a:t>
          </a:r>
          <a:r>
            <a:rPr kumimoji="1" lang="ja-JP" altLang="ja-JP" sz="1200">
              <a:solidFill>
                <a:sysClr val="windowText" lastClr="000000"/>
              </a:solidFill>
              <a:effectLst/>
              <a:latin typeface="+mn-ea"/>
              <a:ea typeface="+mn-ea"/>
              <a:cs typeface="+mn-cs"/>
            </a:rPr>
            <a:t>第</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期財政健全化プランに掲げた自主財源の確保や事務事業の見直しなどに的確に取り組み、財政の健全化に努めるとともに、公債費負担適正化計画に基づき、抑制を基調に計画的に市債を発行し、将来負担の抑制に努めてまいります。</a:t>
          </a:r>
          <a:endParaRPr lang="ja-JP" altLang="ja-JP" sz="1200">
            <a:solidFill>
              <a:sysClr val="windowText" lastClr="000000"/>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381230813</v>
      </c>
      <c r="BO4" s="379"/>
      <c r="BP4" s="379"/>
      <c r="BQ4" s="379"/>
      <c r="BR4" s="379"/>
      <c r="BS4" s="379"/>
      <c r="BT4" s="379"/>
      <c r="BU4" s="380"/>
      <c r="BV4" s="378">
        <v>366466835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1.4</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377952271</v>
      </c>
      <c r="BO5" s="384"/>
      <c r="BP5" s="384"/>
      <c r="BQ5" s="384"/>
      <c r="BR5" s="384"/>
      <c r="BS5" s="384"/>
      <c r="BT5" s="384"/>
      <c r="BU5" s="385"/>
      <c r="BV5" s="383">
        <v>363314502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97.4</v>
      </c>
      <c r="CU5" s="354"/>
      <c r="CV5" s="354"/>
      <c r="CW5" s="354"/>
      <c r="CX5" s="354"/>
      <c r="CY5" s="354"/>
      <c r="CZ5" s="354"/>
      <c r="DA5" s="355"/>
      <c r="DB5" s="353">
        <v>95.5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3278542</v>
      </c>
      <c r="BO6" s="384"/>
      <c r="BP6" s="384"/>
      <c r="BQ6" s="384"/>
      <c r="BR6" s="384"/>
      <c r="BS6" s="384"/>
      <c r="BT6" s="384"/>
      <c r="BU6" s="385"/>
      <c r="BV6" s="383">
        <v>3152333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107.1</v>
      </c>
      <c r="CU6" s="530"/>
      <c r="CV6" s="530"/>
      <c r="CW6" s="530"/>
      <c r="CX6" s="530"/>
      <c r="CY6" s="530"/>
      <c r="CZ6" s="530"/>
      <c r="DA6" s="531"/>
      <c r="DB6" s="529">
        <v>106.4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307293</v>
      </c>
      <c r="BO7" s="384"/>
      <c r="BP7" s="384"/>
      <c r="BQ7" s="384"/>
      <c r="BR7" s="384"/>
      <c r="BS7" s="384"/>
      <c r="BT7" s="384"/>
      <c r="BU7" s="385"/>
      <c r="BV7" s="383">
        <v>427179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206719310</v>
      </c>
      <c r="CU7" s="384"/>
      <c r="CV7" s="384"/>
      <c r="CW7" s="384"/>
      <c r="CX7" s="384"/>
      <c r="CY7" s="384"/>
      <c r="CZ7" s="384"/>
      <c r="DA7" s="385"/>
      <c r="DB7" s="383">
        <v>205817868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2971249</v>
      </c>
      <c r="BO8" s="384"/>
      <c r="BP8" s="384"/>
      <c r="BQ8" s="384"/>
      <c r="BR8" s="384"/>
      <c r="BS8" s="384"/>
      <c r="BT8" s="384"/>
      <c r="BU8" s="385"/>
      <c r="BV8" s="383">
        <v>2725154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0.95</v>
      </c>
      <c r="CU8" s="493"/>
      <c r="CV8" s="493"/>
      <c r="CW8" s="493"/>
      <c r="CX8" s="493"/>
      <c r="CY8" s="493"/>
      <c r="CZ8" s="493"/>
      <c r="DA8" s="494"/>
      <c r="DB8" s="492">
        <v>0.95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961749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246095</v>
      </c>
      <c r="BO9" s="384"/>
      <c r="BP9" s="384"/>
      <c r="BQ9" s="384"/>
      <c r="BR9" s="384"/>
      <c r="BS9" s="384"/>
      <c r="BT9" s="384"/>
      <c r="BU9" s="385"/>
      <c r="BV9" s="383">
        <v>1700174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24</v>
      </c>
      <c r="CU9" s="354"/>
      <c r="CV9" s="354"/>
      <c r="CW9" s="354"/>
      <c r="CX9" s="354"/>
      <c r="CY9" s="354"/>
      <c r="CZ9" s="354"/>
      <c r="DA9" s="355"/>
      <c r="DB9" s="353">
        <v>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924319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1405587</v>
      </c>
      <c r="BO10" s="384"/>
      <c r="BP10" s="384"/>
      <c r="BQ10" s="384"/>
      <c r="BR10" s="384"/>
      <c r="BS10" s="384"/>
      <c r="BT10" s="384"/>
      <c r="BU10" s="385"/>
      <c r="BV10" s="383">
        <v>1664986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144</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962376</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1423936</v>
      </c>
      <c r="BO12" s="384"/>
      <c r="BP12" s="384"/>
      <c r="BQ12" s="384"/>
      <c r="BR12" s="384"/>
      <c r="BS12" s="384"/>
      <c r="BT12" s="384"/>
      <c r="BU12" s="385"/>
      <c r="BV12" s="383">
        <v>54932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v>0.83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941353</v>
      </c>
      <c r="S13" s="485"/>
      <c r="T13" s="485"/>
      <c r="U13" s="485"/>
      <c r="V13" s="486"/>
      <c r="W13" s="472" t="s">
        <v>122</v>
      </c>
      <c r="X13" s="396"/>
      <c r="Y13" s="396"/>
      <c r="Z13" s="396"/>
      <c r="AA13" s="396"/>
      <c r="AB13" s="397"/>
      <c r="AC13" s="359">
        <v>2984</v>
      </c>
      <c r="AD13" s="360"/>
      <c r="AE13" s="360"/>
      <c r="AF13" s="360"/>
      <c r="AG13" s="361"/>
      <c r="AH13" s="359">
        <v>3600</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227746</v>
      </c>
      <c r="BO13" s="384"/>
      <c r="BP13" s="384"/>
      <c r="BQ13" s="384"/>
      <c r="BR13" s="384"/>
      <c r="BS13" s="384"/>
      <c r="BT13" s="384"/>
      <c r="BU13" s="385"/>
      <c r="BV13" s="383">
        <v>3310372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18.399999999999999</v>
      </c>
      <c r="CU13" s="354"/>
      <c r="CV13" s="354"/>
      <c r="CW13" s="354"/>
      <c r="CX13" s="354"/>
      <c r="CY13" s="354"/>
      <c r="CZ13" s="354"/>
      <c r="DA13" s="355"/>
      <c r="DB13" s="353">
        <v>18.399999999999999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960051</v>
      </c>
      <c r="S14" s="485"/>
      <c r="T14" s="485"/>
      <c r="U14" s="485"/>
      <c r="V14" s="486"/>
      <c r="W14" s="487"/>
      <c r="X14" s="399"/>
      <c r="Y14" s="399"/>
      <c r="Z14" s="399"/>
      <c r="AA14" s="399"/>
      <c r="AB14" s="400"/>
      <c r="AC14" s="477">
        <v>0.7</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231.8</v>
      </c>
      <c r="CU14" s="456"/>
      <c r="CV14" s="456"/>
      <c r="CW14" s="456"/>
      <c r="CX14" s="456"/>
      <c r="CY14" s="456"/>
      <c r="CZ14" s="456"/>
      <c r="DA14" s="457"/>
      <c r="DB14" s="488">
        <v>248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939695</v>
      </c>
      <c r="S15" s="485"/>
      <c r="T15" s="485"/>
      <c r="U15" s="485"/>
      <c r="V15" s="486"/>
      <c r="W15" s="472" t="s">
        <v>129</v>
      </c>
      <c r="X15" s="396"/>
      <c r="Y15" s="396"/>
      <c r="Z15" s="396"/>
      <c r="AA15" s="396"/>
      <c r="AB15" s="397"/>
      <c r="AC15" s="359">
        <v>72402</v>
      </c>
      <c r="AD15" s="360"/>
      <c r="AE15" s="360"/>
      <c r="AF15" s="360"/>
      <c r="AG15" s="361"/>
      <c r="AH15" s="359">
        <v>82697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139141346</v>
      </c>
      <c r="BO15" s="379"/>
      <c r="BP15" s="379"/>
      <c r="BQ15" s="379"/>
      <c r="BR15" s="379"/>
      <c r="BS15" s="379"/>
      <c r="BT15" s="379"/>
      <c r="BU15" s="380"/>
      <c r="BV15" s="378">
        <v>135864234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18.100000000000001</v>
      </c>
      <c r="AD16" s="478"/>
      <c r="AE16" s="478"/>
      <c r="AF16" s="478"/>
      <c r="AG16" s="479"/>
      <c r="AH16" s="477">
        <v>19.2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145312058</v>
      </c>
      <c r="BO16" s="384"/>
      <c r="BP16" s="384"/>
      <c r="BQ16" s="384"/>
      <c r="BR16" s="384"/>
      <c r="BS16" s="384"/>
      <c r="BT16" s="384"/>
      <c r="BU16" s="385"/>
      <c r="BV16" s="383">
        <v>142669867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324902</v>
      </c>
      <c r="AD17" s="360"/>
      <c r="AE17" s="360"/>
      <c r="AF17" s="360"/>
      <c r="AG17" s="361"/>
      <c r="AH17" s="359">
        <v>329735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181498748</v>
      </c>
      <c r="BO17" s="384"/>
      <c r="BP17" s="384"/>
      <c r="BQ17" s="384"/>
      <c r="BR17" s="384"/>
      <c r="BS17" s="384"/>
      <c r="BT17" s="384"/>
      <c r="BU17" s="385"/>
      <c r="BV17" s="383">
        <v>177604749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271.76</v>
      </c>
      <c r="M18" s="448"/>
      <c r="N18" s="448"/>
      <c r="O18" s="448"/>
      <c r="P18" s="448"/>
      <c r="Q18" s="448"/>
      <c r="R18" s="449"/>
      <c r="S18" s="449"/>
      <c r="T18" s="449"/>
      <c r="U18" s="449"/>
      <c r="V18" s="450"/>
      <c r="W18" s="464"/>
      <c r="X18" s="465"/>
      <c r="Y18" s="465"/>
      <c r="Z18" s="465"/>
      <c r="AA18" s="465"/>
      <c r="AB18" s="473"/>
      <c r="AC18" s="347">
        <v>81.2</v>
      </c>
      <c r="AD18" s="348"/>
      <c r="AE18" s="348"/>
      <c r="AF18" s="348"/>
      <c r="AG18" s="451"/>
      <c r="AH18" s="347">
        <v>76.400000000000006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206431285</v>
      </c>
      <c r="BO18" s="384"/>
      <c r="BP18" s="384"/>
      <c r="BQ18" s="384"/>
      <c r="BR18" s="384"/>
      <c r="BS18" s="384"/>
      <c r="BT18" s="384"/>
      <c r="BU18" s="385"/>
      <c r="BV18" s="383">
        <v>201356834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3539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239082063</v>
      </c>
      <c r="BO19" s="384"/>
      <c r="BP19" s="384"/>
      <c r="BQ19" s="384"/>
      <c r="BR19" s="384"/>
      <c r="BS19" s="384"/>
      <c r="BT19" s="384"/>
      <c r="BU19" s="385"/>
      <c r="BV19" s="383">
        <v>235203807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406309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723896263</v>
      </c>
      <c r="BO23" s="384"/>
      <c r="BP23" s="384"/>
      <c r="BQ23" s="384"/>
      <c r="BR23" s="384"/>
      <c r="BS23" s="384"/>
      <c r="BT23" s="384"/>
      <c r="BU23" s="385"/>
      <c r="BV23" s="383">
        <v>731339839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9520</v>
      </c>
      <c r="R24" s="360"/>
      <c r="S24" s="360"/>
      <c r="T24" s="360"/>
      <c r="U24" s="360"/>
      <c r="V24" s="361"/>
      <c r="W24" s="425"/>
      <c r="X24" s="416"/>
      <c r="Y24" s="417"/>
      <c r="Z24" s="356" t="s">
        <v>152</v>
      </c>
      <c r="AA24" s="357"/>
      <c r="AB24" s="357"/>
      <c r="AC24" s="357"/>
      <c r="AD24" s="357"/>
      <c r="AE24" s="357"/>
      <c r="AF24" s="357"/>
      <c r="AG24" s="358"/>
      <c r="AH24" s="359">
        <v>5746</v>
      </c>
      <c r="AI24" s="360"/>
      <c r="AJ24" s="360"/>
      <c r="AK24" s="360"/>
      <c r="AL24" s="361"/>
      <c r="AM24" s="359">
        <v>17686188</v>
      </c>
      <c r="AN24" s="360"/>
      <c r="AO24" s="360"/>
      <c r="AP24" s="360"/>
      <c r="AQ24" s="360"/>
      <c r="AR24" s="361"/>
      <c r="AS24" s="359">
        <v>3078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149491618</v>
      </c>
      <c r="BO24" s="384"/>
      <c r="BP24" s="384"/>
      <c r="BQ24" s="384"/>
      <c r="BR24" s="384"/>
      <c r="BS24" s="384"/>
      <c r="BT24" s="384"/>
      <c r="BU24" s="385"/>
      <c r="BV24" s="383">
        <v>141449079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3</v>
      </c>
      <c r="M25" s="360"/>
      <c r="N25" s="360"/>
      <c r="O25" s="360"/>
      <c r="P25" s="361"/>
      <c r="Q25" s="359">
        <v>8640</v>
      </c>
      <c r="R25" s="360"/>
      <c r="S25" s="360"/>
      <c r="T25" s="360"/>
      <c r="U25" s="360"/>
      <c r="V25" s="361"/>
      <c r="W25" s="425"/>
      <c r="X25" s="416"/>
      <c r="Y25" s="417"/>
      <c r="Z25" s="356" t="s">
        <v>155</v>
      </c>
      <c r="AA25" s="357"/>
      <c r="AB25" s="357"/>
      <c r="AC25" s="357"/>
      <c r="AD25" s="357"/>
      <c r="AE25" s="357"/>
      <c r="AF25" s="357"/>
      <c r="AG25" s="358"/>
      <c r="AH25" s="359">
        <v>962</v>
      </c>
      <c r="AI25" s="360"/>
      <c r="AJ25" s="360"/>
      <c r="AK25" s="360"/>
      <c r="AL25" s="361"/>
      <c r="AM25" s="359">
        <v>3041844</v>
      </c>
      <c r="AN25" s="360"/>
      <c r="AO25" s="360"/>
      <c r="AP25" s="360"/>
      <c r="AQ25" s="360"/>
      <c r="AR25" s="361"/>
      <c r="AS25" s="359">
        <v>3162</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88225777</v>
      </c>
      <c r="BO25" s="379"/>
      <c r="BP25" s="379"/>
      <c r="BQ25" s="379"/>
      <c r="BR25" s="379"/>
      <c r="BS25" s="379"/>
      <c r="BT25" s="379"/>
      <c r="BU25" s="380"/>
      <c r="BV25" s="378">
        <v>93847703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6300</v>
      </c>
      <c r="R26" s="360"/>
      <c r="S26" s="360"/>
      <c r="T26" s="360"/>
      <c r="U26" s="360"/>
      <c r="V26" s="361"/>
      <c r="W26" s="425"/>
      <c r="X26" s="416"/>
      <c r="Y26" s="417"/>
      <c r="Z26" s="356" t="s">
        <v>158</v>
      </c>
      <c r="AA26" s="438"/>
      <c r="AB26" s="438"/>
      <c r="AC26" s="438"/>
      <c r="AD26" s="438"/>
      <c r="AE26" s="438"/>
      <c r="AF26" s="438"/>
      <c r="AG26" s="439"/>
      <c r="AH26" s="359">
        <v>548</v>
      </c>
      <c r="AI26" s="360"/>
      <c r="AJ26" s="360"/>
      <c r="AK26" s="360"/>
      <c r="AL26" s="361"/>
      <c r="AM26" s="359">
        <v>1548648</v>
      </c>
      <c r="AN26" s="360"/>
      <c r="AO26" s="360"/>
      <c r="AP26" s="360"/>
      <c r="AQ26" s="360"/>
      <c r="AR26" s="361"/>
      <c r="AS26" s="359">
        <v>2826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2855327</v>
      </c>
      <c r="BO26" s="384"/>
      <c r="BP26" s="384"/>
      <c r="BQ26" s="384"/>
      <c r="BR26" s="384"/>
      <c r="BS26" s="384"/>
      <c r="BT26" s="384"/>
      <c r="BU26" s="385"/>
      <c r="BV26" s="383">
        <v>3018765</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9300</v>
      </c>
      <c r="R27" s="360"/>
      <c r="S27" s="360"/>
      <c r="T27" s="360"/>
      <c r="U27" s="360"/>
      <c r="V27" s="361"/>
      <c r="W27" s="425"/>
      <c r="X27" s="416"/>
      <c r="Y27" s="417"/>
      <c r="Z27" s="356" t="s">
        <v>161</v>
      </c>
      <c r="AA27" s="357"/>
      <c r="AB27" s="357"/>
      <c r="AC27" s="357"/>
      <c r="AD27" s="357"/>
      <c r="AE27" s="357"/>
      <c r="AF27" s="357"/>
      <c r="AG27" s="358"/>
      <c r="AH27" s="359">
        <v>197</v>
      </c>
      <c r="AI27" s="360"/>
      <c r="AJ27" s="360"/>
      <c r="AK27" s="360"/>
      <c r="AL27" s="361"/>
      <c r="AM27" s="359">
        <v>769084</v>
      </c>
      <c r="AN27" s="360"/>
      <c r="AO27" s="360"/>
      <c r="AP27" s="360"/>
      <c r="AQ27" s="360"/>
      <c r="AR27" s="361"/>
      <c r="AS27" s="359">
        <v>3904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8400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3666203</v>
      </c>
      <c r="BO28" s="379"/>
      <c r="BP28" s="379"/>
      <c r="BQ28" s="379"/>
      <c r="BR28" s="379"/>
      <c r="BS28" s="379"/>
      <c r="BT28" s="379"/>
      <c r="BU28" s="380"/>
      <c r="BV28" s="378">
        <v>3684552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48</v>
      </c>
      <c r="M29" s="360"/>
      <c r="N29" s="360"/>
      <c r="O29" s="360"/>
      <c r="P29" s="361"/>
      <c r="Q29" s="359">
        <v>7700</v>
      </c>
      <c r="R29" s="360"/>
      <c r="S29" s="360"/>
      <c r="T29" s="360"/>
      <c r="U29" s="360"/>
      <c r="V29" s="361"/>
      <c r="W29" s="426"/>
      <c r="X29" s="427"/>
      <c r="Y29" s="428"/>
      <c r="Z29" s="356" t="s">
        <v>168</v>
      </c>
      <c r="AA29" s="357"/>
      <c r="AB29" s="357"/>
      <c r="AC29" s="357"/>
      <c r="AD29" s="357"/>
      <c r="AE29" s="357"/>
      <c r="AF29" s="357"/>
      <c r="AG29" s="358"/>
      <c r="AH29" s="359">
        <v>5943</v>
      </c>
      <c r="AI29" s="360"/>
      <c r="AJ29" s="360"/>
      <c r="AK29" s="360"/>
      <c r="AL29" s="361"/>
      <c r="AM29" s="359">
        <v>18455272</v>
      </c>
      <c r="AN29" s="360"/>
      <c r="AO29" s="360"/>
      <c r="AP29" s="360"/>
      <c r="AQ29" s="360"/>
      <c r="AR29" s="361"/>
      <c r="AS29" s="359">
        <v>3105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10817169</v>
      </c>
      <c r="BO30" s="387"/>
      <c r="BP30" s="387"/>
      <c r="BQ30" s="387"/>
      <c r="BR30" s="387"/>
      <c r="BS30" s="387"/>
      <c r="BT30" s="387"/>
      <c r="BU30" s="388"/>
      <c r="BV30" s="386">
        <v>7690241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9</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13</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千葉県市町村総合事務組合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千葉市国際交流協会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母子父子寡婦福祉資金貸付事業特別会計</v>
      </c>
      <c r="F35" s="342"/>
      <c r="G35" s="342"/>
      <c r="H35" s="342"/>
      <c r="I35" s="342"/>
      <c r="J35" s="342"/>
      <c r="K35" s="342"/>
      <c r="L35" s="342"/>
      <c r="M35" s="342"/>
      <c r="N35" s="342"/>
      <c r="O35" s="342"/>
      <c r="P35" s="342"/>
      <c r="Q35" s="342"/>
      <c r="R35" s="342"/>
      <c r="S35" s="342"/>
      <c r="T35" s="165"/>
      <c r="U35" s="343">
        <f>IF(W35="","",U34+1)</f>
        <v>10</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14</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17</v>
      </c>
      <c r="BF35" s="343"/>
      <c r="BG35" s="342" t="str">
        <f>IF('各会計、関係団体の財政状況及び健全化判断比率'!B36="","",'各会計、関係団体の財政状況及び健全化判断比率'!B36)</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千葉県市町村総合事務組合
（千葉県自治会館管理運営特別会計）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千葉市都市整備公社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霊園事業特別会計</v>
      </c>
      <c r="F36" s="342"/>
      <c r="G36" s="342"/>
      <c r="H36" s="342"/>
      <c r="I36" s="342"/>
      <c r="J36" s="342"/>
      <c r="K36" s="342"/>
      <c r="L36" s="342"/>
      <c r="M36" s="342"/>
      <c r="N36" s="342"/>
      <c r="O36" s="342"/>
      <c r="P36" s="342"/>
      <c r="Q36" s="342"/>
      <c r="R36" s="342"/>
      <c r="S36" s="342"/>
      <c r="T36" s="165"/>
      <c r="U36" s="343">
        <f t="shared" ref="U36:U43" si="4">IF(W36="","",U35+1)</f>
        <v>11</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15</v>
      </c>
      <c r="AN36" s="343"/>
      <c r="AO36" s="342" t="str">
        <f>IF('各会計、関係団体の財政状況及び健全化判断比率'!B34="","",'各会計、関係団体の財政状況及び健全化判断比率'!B34)</f>
        <v>水道事業会計</v>
      </c>
      <c r="AP36" s="342"/>
      <c r="AQ36" s="342"/>
      <c r="AR36" s="342"/>
      <c r="AS36" s="342"/>
      <c r="AT36" s="342"/>
      <c r="AU36" s="342"/>
      <c r="AV36" s="342"/>
      <c r="AW36" s="342"/>
      <c r="AX36" s="342"/>
      <c r="AY36" s="342"/>
      <c r="AZ36" s="342"/>
      <c r="BA36" s="342"/>
      <c r="BB36" s="342"/>
      <c r="BC36" s="342"/>
      <c r="BD36" s="165"/>
      <c r="BE36" s="343">
        <f t="shared" si="1"/>
        <v>18</v>
      </c>
      <c r="BF36" s="343"/>
      <c r="BG36" s="342" t="str">
        <f>IF('各会計、関係団体の財政状況及び健全化判断比率'!B37="","",'各会計、関係団体の財政状況及び健全化判断比率'!B37)</f>
        <v>動物公園事業特別会計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千葉県市町村総合事務組合
（千葉県自治研修センター特別会計）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千葉市文化振興財団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都市計画土地区画整理事業特別会計</v>
      </c>
      <c r="F37" s="342"/>
      <c r="G37" s="342"/>
      <c r="H37" s="342"/>
      <c r="I37" s="342"/>
      <c r="J37" s="342"/>
      <c r="K37" s="342"/>
      <c r="L37" s="342"/>
      <c r="M37" s="342"/>
      <c r="N37" s="342"/>
      <c r="O37" s="342"/>
      <c r="P37" s="342"/>
      <c r="Q37" s="342"/>
      <c r="R37" s="342"/>
      <c r="S37" s="342"/>
      <c r="T37" s="165"/>
      <c r="U37" s="343">
        <f t="shared" si="4"/>
        <v>12</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千葉県市町村総合事務組合
（千葉県市町村交通災害共済特別会計）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千葉市スポーツ振興財団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市街地再開発事業特別会計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千葉県後期高齢者医療広域連合
（一般会計）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千葉市保健医療事業団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公共用地取得事業特別会計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千葉県後期高齢者医療広域連合
（特別会計）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千葉市産業振興財団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学校給食センター事業特別会計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千葉市みどりの協会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f t="shared" si="5"/>
        <v>8</v>
      </c>
      <c r="D41" s="343"/>
      <c r="E41" s="342" t="str">
        <f>IF('各会計、関係団体の財政状況及び健全化判断比率'!B14="","",'各会計、関係団体の財政状況及び健全化判断比率'!B14)</f>
        <v>公債管理特別会計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千葉市防災普及公社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千葉市教育振興財団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千葉市シルバー人材センター</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819911</v>
      </c>
      <c r="J41" s="83">
        <v>831387</v>
      </c>
      <c r="K41" s="83">
        <v>840066</v>
      </c>
      <c r="L41" s="83">
        <v>848588</v>
      </c>
      <c r="M41" s="84">
        <v>846838</v>
      </c>
    </row>
    <row r="42" spans="2:13" ht="27.75" customHeight="1">
      <c r="B42" s="1171"/>
      <c r="C42" s="1172"/>
      <c r="D42" s="85"/>
      <c r="E42" s="1175" t="s">
        <v>26</v>
      </c>
      <c r="F42" s="1175"/>
      <c r="G42" s="1175"/>
      <c r="H42" s="1176"/>
      <c r="I42" s="86">
        <v>57920</v>
      </c>
      <c r="J42" s="87">
        <v>50736</v>
      </c>
      <c r="K42" s="87">
        <v>41046</v>
      </c>
      <c r="L42" s="87">
        <v>35879</v>
      </c>
      <c r="M42" s="88">
        <v>30515</v>
      </c>
    </row>
    <row r="43" spans="2:13" ht="27.75" customHeight="1">
      <c r="B43" s="1171"/>
      <c r="C43" s="1172"/>
      <c r="D43" s="85"/>
      <c r="E43" s="1175" t="s">
        <v>27</v>
      </c>
      <c r="F43" s="1175"/>
      <c r="G43" s="1175"/>
      <c r="H43" s="1176"/>
      <c r="I43" s="86">
        <v>176647</v>
      </c>
      <c r="J43" s="87">
        <v>171070</v>
      </c>
      <c r="K43" s="87">
        <v>167766</v>
      </c>
      <c r="L43" s="87">
        <v>166097</v>
      </c>
      <c r="M43" s="88">
        <v>162521</v>
      </c>
    </row>
    <row r="44" spans="2:13" ht="27.75" customHeight="1">
      <c r="B44" s="1171"/>
      <c r="C44" s="1172"/>
      <c r="D44" s="85"/>
      <c r="E44" s="1175" t="s">
        <v>28</v>
      </c>
      <c r="F44" s="1175"/>
      <c r="G44" s="1175"/>
      <c r="H44" s="1176"/>
      <c r="I44" s="86" t="s">
        <v>484</v>
      </c>
      <c r="J44" s="87" t="s">
        <v>484</v>
      </c>
      <c r="K44" s="87" t="s">
        <v>484</v>
      </c>
      <c r="L44" s="87" t="s">
        <v>484</v>
      </c>
      <c r="M44" s="88" t="s">
        <v>484</v>
      </c>
    </row>
    <row r="45" spans="2:13" ht="27.75" customHeight="1">
      <c r="B45" s="1171"/>
      <c r="C45" s="1172"/>
      <c r="D45" s="85"/>
      <c r="E45" s="1175" t="s">
        <v>29</v>
      </c>
      <c r="F45" s="1175"/>
      <c r="G45" s="1175"/>
      <c r="H45" s="1176"/>
      <c r="I45" s="86">
        <v>56283</v>
      </c>
      <c r="J45" s="87">
        <v>53223</v>
      </c>
      <c r="K45" s="87">
        <v>51217</v>
      </c>
      <c r="L45" s="87">
        <v>47250</v>
      </c>
      <c r="M45" s="88">
        <v>44888</v>
      </c>
    </row>
    <row r="46" spans="2:13" ht="27.75" customHeight="1">
      <c r="B46" s="1171"/>
      <c r="C46" s="1172"/>
      <c r="D46" s="85"/>
      <c r="E46" s="1175" t="s">
        <v>30</v>
      </c>
      <c r="F46" s="1175"/>
      <c r="G46" s="1175"/>
      <c r="H46" s="1176"/>
      <c r="I46" s="86">
        <v>4458</v>
      </c>
      <c r="J46" s="87">
        <v>3767</v>
      </c>
      <c r="K46" s="87">
        <v>3164</v>
      </c>
      <c r="L46" s="87">
        <v>7334</v>
      </c>
      <c r="M46" s="88">
        <v>6324</v>
      </c>
    </row>
    <row r="47" spans="2:13" ht="27.75" customHeight="1">
      <c r="B47" s="1171"/>
      <c r="C47" s="1172"/>
      <c r="D47" s="85"/>
      <c r="E47" s="1175" t="s">
        <v>31</v>
      </c>
      <c r="F47" s="1175"/>
      <c r="G47" s="1175"/>
      <c r="H47" s="1176"/>
      <c r="I47" s="86">
        <v>5758</v>
      </c>
      <c r="J47" s="87">
        <v>4975</v>
      </c>
      <c r="K47" s="87">
        <v>5242</v>
      </c>
      <c r="L47" s="87">
        <v>1714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39684</v>
      </c>
      <c r="J49" s="87">
        <v>57543</v>
      </c>
      <c r="K49" s="87">
        <v>71024</v>
      </c>
      <c r="L49" s="87">
        <v>88484</v>
      </c>
      <c r="M49" s="88">
        <v>96510</v>
      </c>
    </row>
    <row r="50" spans="2:13" ht="27.75" customHeight="1">
      <c r="B50" s="1171"/>
      <c r="C50" s="1172"/>
      <c r="D50" s="85"/>
      <c r="E50" s="1175" t="s">
        <v>35</v>
      </c>
      <c r="F50" s="1175"/>
      <c r="G50" s="1175"/>
      <c r="H50" s="1176"/>
      <c r="I50" s="86">
        <v>188663</v>
      </c>
      <c r="J50" s="87">
        <v>180023</v>
      </c>
      <c r="K50" s="87">
        <v>170902</v>
      </c>
      <c r="L50" s="87">
        <v>160443</v>
      </c>
      <c r="M50" s="88">
        <v>161537</v>
      </c>
    </row>
    <row r="51" spans="2:13" ht="27.75" customHeight="1">
      <c r="B51" s="1173"/>
      <c r="C51" s="1174"/>
      <c r="D51" s="85"/>
      <c r="E51" s="1175" t="s">
        <v>36</v>
      </c>
      <c r="F51" s="1175"/>
      <c r="G51" s="1175"/>
      <c r="H51" s="1176"/>
      <c r="I51" s="86">
        <v>402381</v>
      </c>
      <c r="J51" s="87">
        <v>408318</v>
      </c>
      <c r="K51" s="87">
        <v>413493</v>
      </c>
      <c r="L51" s="87">
        <v>419159</v>
      </c>
      <c r="M51" s="88">
        <v>422105</v>
      </c>
    </row>
    <row r="52" spans="2:13" ht="27.75" customHeight="1" thickBot="1">
      <c r="B52" s="1177" t="s">
        <v>21</v>
      </c>
      <c r="C52" s="1178"/>
      <c r="D52" s="90"/>
      <c r="E52" s="1179" t="s">
        <v>37</v>
      </c>
      <c r="F52" s="1179"/>
      <c r="G52" s="1179"/>
      <c r="H52" s="1180"/>
      <c r="I52" s="91">
        <v>490249</v>
      </c>
      <c r="J52" s="92">
        <v>469272</v>
      </c>
      <c r="K52" s="92">
        <v>453082</v>
      </c>
      <c r="L52" s="92">
        <v>438775</v>
      </c>
      <c r="M52" s="93">
        <v>410933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38997</v>
      </c>
      <c r="E3" s="116"/>
      <c r="F3" s="117">
        <v>52334</v>
      </c>
      <c r="G3" s="118"/>
      <c r="H3" s="119"/>
    </row>
    <row r="4" spans="1:8">
      <c r="A4" s="120"/>
      <c r="B4" s="121"/>
      <c r="C4" s="122"/>
      <c r="D4" s="123">
        <v>26739</v>
      </c>
      <c r="E4" s="124"/>
      <c r="F4" s="125">
        <v>29965</v>
      </c>
      <c r="G4" s="126"/>
      <c r="H4" s="127"/>
    </row>
    <row r="5" spans="1:8">
      <c r="A5" s="108" t="s">
        <v>516</v>
      </c>
      <c r="B5" s="113"/>
      <c r="C5" s="114"/>
      <c r="D5" s="115">
        <v>31185</v>
      </c>
      <c r="E5" s="116"/>
      <c r="F5" s="117">
        <v>48794</v>
      </c>
      <c r="G5" s="118"/>
      <c r="H5" s="119"/>
    </row>
    <row r="6" spans="1:8">
      <c r="A6" s="120"/>
      <c r="B6" s="121"/>
      <c r="C6" s="122"/>
      <c r="D6" s="123">
        <v>19923</v>
      </c>
      <c r="E6" s="124"/>
      <c r="F6" s="125">
        <v>25698</v>
      </c>
      <c r="G6" s="126"/>
      <c r="H6" s="127"/>
    </row>
    <row r="7" spans="1:8">
      <c r="A7" s="108" t="s">
        <v>517</v>
      </c>
      <c r="B7" s="113"/>
      <c r="C7" s="114"/>
      <c r="D7" s="115">
        <v>34282</v>
      </c>
      <c r="E7" s="116"/>
      <c r="F7" s="117">
        <v>47129</v>
      </c>
      <c r="G7" s="118"/>
      <c r="H7" s="119"/>
    </row>
    <row r="8" spans="1:8">
      <c r="A8" s="120"/>
      <c r="B8" s="121"/>
      <c r="C8" s="122"/>
      <c r="D8" s="123">
        <v>20574</v>
      </c>
      <c r="E8" s="124"/>
      <c r="F8" s="125">
        <v>23069</v>
      </c>
      <c r="G8" s="126"/>
      <c r="H8" s="127"/>
    </row>
    <row r="9" spans="1:8">
      <c r="A9" s="108" t="s">
        <v>518</v>
      </c>
      <c r="B9" s="113"/>
      <c r="C9" s="114"/>
      <c r="D9" s="115">
        <v>32989</v>
      </c>
      <c r="E9" s="116"/>
      <c r="F9" s="117">
        <v>50848</v>
      </c>
      <c r="G9" s="118"/>
      <c r="H9" s="119"/>
    </row>
    <row r="10" spans="1:8">
      <c r="A10" s="120"/>
      <c r="B10" s="121"/>
      <c r="C10" s="122"/>
      <c r="D10" s="123">
        <v>17324</v>
      </c>
      <c r="E10" s="124"/>
      <c r="F10" s="125">
        <v>22583</v>
      </c>
      <c r="G10" s="126"/>
      <c r="H10" s="127"/>
    </row>
    <row r="11" spans="1:8">
      <c r="A11" s="108" t="s">
        <v>519</v>
      </c>
      <c r="B11" s="113"/>
      <c r="C11" s="114"/>
      <c r="D11" s="115">
        <v>33103</v>
      </c>
      <c r="E11" s="116"/>
      <c r="F11" s="117">
        <v>53572</v>
      </c>
      <c r="G11" s="118"/>
      <c r="H11" s="119"/>
    </row>
    <row r="12" spans="1:8">
      <c r="A12" s="120"/>
      <c r="B12" s="121"/>
      <c r="C12" s="128"/>
      <c r="D12" s="123">
        <v>16195</v>
      </c>
      <c r="E12" s="124"/>
      <c r="F12" s="125">
        <v>25259</v>
      </c>
      <c r="G12" s="126"/>
      <c r="H12" s="127"/>
    </row>
    <row r="13" spans="1:8">
      <c r="A13" s="108"/>
      <c r="B13" s="113"/>
      <c r="C13" s="129"/>
      <c r="D13" s="130">
        <v>34111</v>
      </c>
      <c r="E13" s="131"/>
      <c r="F13" s="132">
        <v>50535</v>
      </c>
      <c r="G13" s="133"/>
      <c r="H13" s="119"/>
    </row>
    <row r="14" spans="1:8">
      <c r="A14" s="120"/>
      <c r="B14" s="121"/>
      <c r="C14" s="122"/>
      <c r="D14" s="123">
        <v>20151</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0.16</v>
      </c>
      <c r="C19" s="134">
        <f>ROUND(VALUE(SUBSTITUTE(実質収支比率等に係る経年分析!G$48,"▲","-")),2)</f>
        <v>0.56000000000000005</v>
      </c>
      <c r="D19" s="134">
        <f>ROUND(VALUE(SUBSTITUTE(実質収支比率等に係る経年分析!H$48,"▲","-")),2)</f>
        <v>0.51</v>
      </c>
      <c r="E19" s="134">
        <f>ROUND(VALUE(SUBSTITUTE(実質収支比率等に係る経年分析!I$48,"▲","-")),2)</f>
        <v>1.32</v>
      </c>
      <c r="F19" s="134">
        <f>ROUND(VALUE(SUBSTITUTE(実質収支比率等に係る経年分析!J$48,"▲","-")),2)</f>
        <v>1.44</v>
      </c>
    </row>
    <row r="20" spans="1:11">
      <c r="A20" s="134" t="s">
        <v>42</v>
      </c>
      <c r="B20" s="134">
        <f>ROUND(VALUE(SUBSTITUTE(実質収支比率等に係る経年分析!F$47,"▲","-")),2)</f>
        <v>0.55000000000000004</v>
      </c>
      <c r="C20" s="134">
        <f>ROUND(VALUE(SUBSTITUTE(実質収支比率等に係る経年分析!G$47,"▲","-")),2)</f>
        <v>1.06</v>
      </c>
      <c r="D20" s="134">
        <f>ROUND(VALUE(SUBSTITUTE(実質収支比率等に係る経年分析!H$47,"▲","-")),2)</f>
        <v>1.03</v>
      </c>
      <c r="E20" s="134">
        <f>ROUND(VALUE(SUBSTITUTE(実質収支比率等に係る経年分析!I$47,"▲","-")),2)</f>
        <v>1.79</v>
      </c>
      <c r="F20" s="134">
        <f>ROUND(VALUE(SUBSTITUTE(実質収支比率等に係る経年分析!J$47,"▲","-")),2)</f>
        <v>1.77</v>
      </c>
    </row>
    <row r="21" spans="1:11">
      <c r="A21" s="134" t="s">
        <v>43</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1.61</v>
      </c>
      <c r="F21" s="134">
        <f>IF(ISNUMBER(VALUE(SUBSTITUTE(実質収支比率等に係る経年分析!J$49,"▲","-"))),ROUND(VALUE(SUBSTITUTE(実質収支比率等に係る経年分析!J$49,"▲","-")),2),NA())</f>
        <v>0.11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0.55000000000000004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5.77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5.74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4.09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41195</v>
      </c>
      <c r="E42" s="136"/>
      <c r="F42" s="136"/>
      <c r="G42" s="136">
        <f>'実質公債費比率（分子）の構造'!L$52</f>
        <v>42158</v>
      </c>
      <c r="H42" s="136"/>
      <c r="I42" s="136"/>
      <c r="J42" s="136">
        <f>'実質公債費比率（分子）の構造'!M$52</f>
        <v>39988</v>
      </c>
      <c r="K42" s="136"/>
      <c r="L42" s="136"/>
      <c r="M42" s="136">
        <f>'実質公債費比率（分子）の構造'!N$52</f>
        <v>40253</v>
      </c>
      <c r="N42" s="136"/>
      <c r="O42" s="136"/>
      <c r="P42" s="136">
        <f>'実質公債費比率（分子）の構造'!O$52</f>
        <v>41640</v>
      </c>
    </row>
    <row r="43" spans="1:16">
      <c r="A43" s="136" t="s">
        <v>51</v>
      </c>
      <c r="B43" s="136">
        <f>'実質公債費比率（分子）の構造'!K$51</f>
        <v>16</v>
      </c>
      <c r="C43" s="136"/>
      <c r="D43" s="136"/>
      <c r="E43" s="136">
        <f>'実質公債費比率（分子）の構造'!L$51</f>
        <v>3</v>
      </c>
      <c r="F43" s="136"/>
      <c r="G43" s="136"/>
      <c r="H43" s="136">
        <f>'実質公債費比率（分子）の構造'!M$51</f>
        <v>2</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4054</v>
      </c>
      <c r="C44" s="136"/>
      <c r="D44" s="136"/>
      <c r="E44" s="136">
        <f>'実質公債費比率（分子）の構造'!L$50</f>
        <v>2911</v>
      </c>
      <c r="F44" s="136"/>
      <c r="G44" s="136"/>
      <c r="H44" s="136">
        <f>'実質公債費比率（分子）の構造'!M$50</f>
        <v>2741</v>
      </c>
      <c r="I44" s="136"/>
      <c r="J44" s="136"/>
      <c r="K44" s="136">
        <f>'実質公債費比率（分子）の構造'!N$50</f>
        <v>2914</v>
      </c>
      <c r="L44" s="136"/>
      <c r="M44" s="136"/>
      <c r="N44" s="136">
        <f>'実質公債費比率（分子）の構造'!O$50</f>
        <v>2584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10712</v>
      </c>
      <c r="C46" s="136"/>
      <c r="D46" s="136"/>
      <c r="E46" s="136">
        <f>'実質公債費比率（分子）の構造'!L$48</f>
        <v>10920</v>
      </c>
      <c r="F46" s="136"/>
      <c r="G46" s="136"/>
      <c r="H46" s="136">
        <f>'実質公債費比率（分子）の構造'!M$48</f>
        <v>10616</v>
      </c>
      <c r="I46" s="136"/>
      <c r="J46" s="136"/>
      <c r="K46" s="136">
        <f>'実質公債費比率（分子）の構造'!N$48</f>
        <v>10143</v>
      </c>
      <c r="L46" s="136"/>
      <c r="M46" s="136"/>
      <c r="N46" s="136">
        <f>'実質公債費比率（分子）の構造'!O$48</f>
        <v>10004</v>
      </c>
      <c r="O46" s="136"/>
      <c r="P46" s="136"/>
    </row>
    <row r="47" spans="1:16">
      <c r="A47" s="136" t="s">
        <v>55</v>
      </c>
      <c r="B47" s="136">
        <f>'実質公債費比率（分子）の構造'!K$47</f>
        <v>22615</v>
      </c>
      <c r="C47" s="136"/>
      <c r="D47" s="136"/>
      <c r="E47" s="136">
        <f>'実質公債費比率（分子）の構造'!L$47</f>
        <v>24184</v>
      </c>
      <c r="F47" s="136"/>
      <c r="G47" s="136"/>
      <c r="H47" s="136">
        <f>'実質公債費比率（分子）の構造'!M$47</f>
        <v>25431</v>
      </c>
      <c r="I47" s="136"/>
      <c r="J47" s="136"/>
      <c r="K47" s="136">
        <f>'実質公債費比率（分子）の構造'!N$47</f>
        <v>25905</v>
      </c>
      <c r="L47" s="136"/>
      <c r="M47" s="136"/>
      <c r="N47" s="136">
        <f>'実質公債費比率（分子）の構造'!O$47</f>
        <v>26540</v>
      </c>
      <c r="O47" s="136"/>
      <c r="P47" s="136"/>
    </row>
    <row r="48" spans="1:16">
      <c r="A48" s="136" t="s">
        <v>56</v>
      </c>
      <c r="B48" s="136">
        <f>'実質公債費比率（分子）の構造'!K$46</f>
        <v>5695</v>
      </c>
      <c r="C48" s="136"/>
      <c r="D48" s="136"/>
      <c r="E48" s="136">
        <f>'実質公債費比率（分子）の構造'!L$46</f>
        <v>4233</v>
      </c>
      <c r="F48" s="136"/>
      <c r="G48" s="136"/>
      <c r="H48" s="136">
        <f>'実質公債費比率（分子）の構造'!M$46</f>
        <v>4631</v>
      </c>
      <c r="I48" s="136"/>
      <c r="J48" s="136"/>
      <c r="K48" s="136">
        <f>'実質公債費比率（分子）の構造'!N$46</f>
        <v>3416</v>
      </c>
      <c r="L48" s="136"/>
      <c r="M48" s="136"/>
      <c r="N48" s="136">
        <f>'実質公債費比率（分子）の構造'!O$46</f>
        <v>5457</v>
      </c>
      <c r="O48" s="136"/>
      <c r="P48" s="136"/>
    </row>
    <row r="49" spans="1:16">
      <c r="A49" s="136" t="s">
        <v>57</v>
      </c>
      <c r="B49" s="136">
        <f>'実質公債費比率（分子）の構造'!K$45</f>
        <v>34349</v>
      </c>
      <c r="C49" s="136"/>
      <c r="D49" s="136"/>
      <c r="E49" s="136">
        <f>'実質公債費比率（分子）の構造'!L$45</f>
        <v>31787</v>
      </c>
      <c r="F49" s="136"/>
      <c r="G49" s="136"/>
      <c r="H49" s="136">
        <f>'実質公債費比率（分子）の構造'!M$45</f>
        <v>30277</v>
      </c>
      <c r="I49" s="136"/>
      <c r="J49" s="136"/>
      <c r="K49" s="136">
        <f>'実質公債費比率（分子）の構造'!N$45</f>
        <v>28896</v>
      </c>
      <c r="L49" s="136"/>
      <c r="M49" s="136"/>
      <c r="N49" s="136">
        <f>'実質公債費比率（分子）の構造'!O$45</f>
        <v>29641</v>
      </c>
      <c r="O49" s="136"/>
      <c r="P49" s="136"/>
    </row>
    <row r="50" spans="1:16">
      <c r="A50" s="136" t="s">
        <v>58</v>
      </c>
      <c r="B50" s="136" t="e">
        <f>NA()</f>
        <v>#N/A</v>
      </c>
      <c r="C50" s="136">
        <f>IF(ISNUMBER('実質公債費比率（分子）の構造'!K$53),'実質公債費比率（分子）の構造'!K$53,NA())</f>
        <v>36246</v>
      </c>
      <c r="D50" s="136" t="e">
        <f>NA()</f>
        <v>#N/A</v>
      </c>
      <c r="E50" s="136" t="e">
        <f>NA()</f>
        <v>#N/A</v>
      </c>
      <c r="F50" s="136">
        <f>IF(ISNUMBER('実質公債費比率（分子）の構造'!L$53),'実質公債費比率（分子）の構造'!L$53,NA())</f>
        <v>31880</v>
      </c>
      <c r="G50" s="136" t="e">
        <f>NA()</f>
        <v>#N/A</v>
      </c>
      <c r="H50" s="136" t="e">
        <f>NA()</f>
        <v>#N/A</v>
      </c>
      <c r="I50" s="136">
        <f>IF(ISNUMBER('実質公債費比率（分子）の構造'!M$53),'実質公債費比率（分子）の構造'!M$53,NA())</f>
        <v>33710</v>
      </c>
      <c r="J50" s="136" t="e">
        <f>NA()</f>
        <v>#N/A</v>
      </c>
      <c r="K50" s="136" t="e">
        <f>NA()</f>
        <v>#N/A</v>
      </c>
      <c r="L50" s="136">
        <f>IF(ISNUMBER('実質公債費比率（分子）の構造'!N$53),'実質公債費比率（分子）の構造'!N$53,NA())</f>
        <v>31021</v>
      </c>
      <c r="M50" s="136" t="e">
        <f>NA()</f>
        <v>#N/A</v>
      </c>
      <c r="N50" s="136" t="e">
        <f>NA()</f>
        <v>#N/A</v>
      </c>
      <c r="O50" s="136">
        <f>IF(ISNUMBER('実質公債費比率（分子）の構造'!O$53),'実質公債費比率（分子）の構造'!O$53,NA())</f>
        <v>32586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402381</v>
      </c>
      <c r="E56" s="135"/>
      <c r="F56" s="135"/>
      <c r="G56" s="135">
        <f>'将来負担比率（分子）の構造'!J$51</f>
        <v>408318</v>
      </c>
      <c r="H56" s="135"/>
      <c r="I56" s="135"/>
      <c r="J56" s="135">
        <f>'将来負担比率（分子）の構造'!K$51</f>
        <v>413493</v>
      </c>
      <c r="K56" s="135"/>
      <c r="L56" s="135"/>
      <c r="M56" s="135">
        <f>'将来負担比率（分子）の構造'!L$51</f>
        <v>419159</v>
      </c>
      <c r="N56" s="135"/>
      <c r="O56" s="135"/>
      <c r="P56" s="135">
        <f>'将来負担比率（分子）の構造'!M$51</f>
        <v>422105</v>
      </c>
    </row>
    <row r="57" spans="1:16">
      <c r="A57" s="135" t="s">
        <v>35</v>
      </c>
      <c r="B57" s="135"/>
      <c r="C57" s="135"/>
      <c r="D57" s="135">
        <f>'将来負担比率（分子）の構造'!I$50</f>
        <v>188663</v>
      </c>
      <c r="E57" s="135"/>
      <c r="F57" s="135"/>
      <c r="G57" s="135">
        <f>'将来負担比率（分子）の構造'!J$50</f>
        <v>180023</v>
      </c>
      <c r="H57" s="135"/>
      <c r="I57" s="135"/>
      <c r="J57" s="135">
        <f>'将来負担比率（分子）の構造'!K$50</f>
        <v>170902</v>
      </c>
      <c r="K57" s="135"/>
      <c r="L57" s="135"/>
      <c r="M57" s="135">
        <f>'将来負担比率（分子）の構造'!L$50</f>
        <v>160443</v>
      </c>
      <c r="N57" s="135"/>
      <c r="O57" s="135"/>
      <c r="P57" s="135">
        <f>'将来負担比率（分子）の構造'!M$50</f>
        <v>161537</v>
      </c>
    </row>
    <row r="58" spans="1:16">
      <c r="A58" s="135" t="s">
        <v>34</v>
      </c>
      <c r="B58" s="135"/>
      <c r="C58" s="135"/>
      <c r="D58" s="135">
        <f>'将来負担比率（分子）の構造'!I$49</f>
        <v>39684</v>
      </c>
      <c r="E58" s="135"/>
      <c r="F58" s="135"/>
      <c r="G58" s="135">
        <f>'将来負担比率（分子）の構造'!J$49</f>
        <v>57543</v>
      </c>
      <c r="H58" s="135"/>
      <c r="I58" s="135"/>
      <c r="J58" s="135">
        <f>'将来負担比率（分子）の構造'!K$49</f>
        <v>71024</v>
      </c>
      <c r="K58" s="135"/>
      <c r="L58" s="135"/>
      <c r="M58" s="135">
        <f>'将来負担比率（分子）の構造'!L$49</f>
        <v>88484</v>
      </c>
      <c r="N58" s="135"/>
      <c r="O58" s="135"/>
      <c r="P58" s="135">
        <f>'将来負担比率（分子）の構造'!M$49</f>
        <v>96510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5758</v>
      </c>
      <c r="C60" s="135"/>
      <c r="D60" s="135"/>
      <c r="E60" s="135">
        <f>'将来負担比率（分子）の構造'!J$47</f>
        <v>4975</v>
      </c>
      <c r="F60" s="135"/>
      <c r="G60" s="135"/>
      <c r="H60" s="135">
        <f>'将来負担比率（分子）の構造'!K$47</f>
        <v>5242</v>
      </c>
      <c r="I60" s="135"/>
      <c r="J60" s="135"/>
      <c r="K60" s="135">
        <f>'将来負担比率（分子）の構造'!L$47</f>
        <v>1714</v>
      </c>
      <c r="L60" s="135"/>
      <c r="M60" s="135"/>
      <c r="N60" s="135" t="str">
        <f>'将来負担比率（分子）の構造'!M$47</f>
        <v>-</v>
      </c>
      <c r="O60" s="135"/>
      <c r="P60" s="135"/>
    </row>
    <row r="61" spans="1:16">
      <c r="A61" s="135" t="s">
        <v>30</v>
      </c>
      <c r="B61" s="135">
        <f>'将来負担比率（分子）の構造'!I$46</f>
        <v>4458</v>
      </c>
      <c r="C61" s="135"/>
      <c r="D61" s="135"/>
      <c r="E61" s="135">
        <f>'将来負担比率（分子）の構造'!J$46</f>
        <v>3767</v>
      </c>
      <c r="F61" s="135"/>
      <c r="G61" s="135"/>
      <c r="H61" s="135">
        <f>'将来負担比率（分子）の構造'!K$46</f>
        <v>3164</v>
      </c>
      <c r="I61" s="135"/>
      <c r="J61" s="135"/>
      <c r="K61" s="135">
        <f>'将来負担比率（分子）の構造'!L$46</f>
        <v>7334</v>
      </c>
      <c r="L61" s="135"/>
      <c r="M61" s="135"/>
      <c r="N61" s="135">
        <f>'将来負担比率（分子）の構造'!M$46</f>
        <v>6324</v>
      </c>
      <c r="O61" s="135"/>
      <c r="P61" s="135"/>
    </row>
    <row r="62" spans="1:16">
      <c r="A62" s="135" t="s">
        <v>29</v>
      </c>
      <c r="B62" s="135">
        <f>'将来負担比率（分子）の構造'!I$45</f>
        <v>56283</v>
      </c>
      <c r="C62" s="135"/>
      <c r="D62" s="135"/>
      <c r="E62" s="135">
        <f>'将来負担比率（分子）の構造'!J$45</f>
        <v>53223</v>
      </c>
      <c r="F62" s="135"/>
      <c r="G62" s="135"/>
      <c r="H62" s="135">
        <f>'将来負担比率（分子）の構造'!K$45</f>
        <v>51217</v>
      </c>
      <c r="I62" s="135"/>
      <c r="J62" s="135"/>
      <c r="K62" s="135">
        <f>'将来負担比率（分子）の構造'!L$45</f>
        <v>47250</v>
      </c>
      <c r="L62" s="135"/>
      <c r="M62" s="135"/>
      <c r="N62" s="135">
        <f>'将来負担比率（分子）の構造'!M$45</f>
        <v>44888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176647</v>
      </c>
      <c r="C64" s="135"/>
      <c r="D64" s="135"/>
      <c r="E64" s="135">
        <f>'将来負担比率（分子）の構造'!J$43</f>
        <v>171070</v>
      </c>
      <c r="F64" s="135"/>
      <c r="G64" s="135"/>
      <c r="H64" s="135">
        <f>'将来負担比率（分子）の構造'!K$43</f>
        <v>167766</v>
      </c>
      <c r="I64" s="135"/>
      <c r="J64" s="135"/>
      <c r="K64" s="135">
        <f>'将来負担比率（分子）の構造'!L$43</f>
        <v>166097</v>
      </c>
      <c r="L64" s="135"/>
      <c r="M64" s="135"/>
      <c r="N64" s="135">
        <f>'将来負担比率（分子）の構造'!M$43</f>
        <v>162521</v>
      </c>
      <c r="O64" s="135"/>
      <c r="P64" s="135"/>
    </row>
    <row r="65" spans="1:16">
      <c r="A65" s="135" t="s">
        <v>26</v>
      </c>
      <c r="B65" s="135">
        <f>'将来負担比率（分子）の構造'!I$42</f>
        <v>57920</v>
      </c>
      <c r="C65" s="135"/>
      <c r="D65" s="135"/>
      <c r="E65" s="135">
        <f>'将来負担比率（分子）の構造'!J$42</f>
        <v>50736</v>
      </c>
      <c r="F65" s="135"/>
      <c r="G65" s="135"/>
      <c r="H65" s="135">
        <f>'将来負担比率（分子）の構造'!K$42</f>
        <v>41046</v>
      </c>
      <c r="I65" s="135"/>
      <c r="J65" s="135"/>
      <c r="K65" s="135">
        <f>'将来負担比率（分子）の構造'!L$42</f>
        <v>35879</v>
      </c>
      <c r="L65" s="135"/>
      <c r="M65" s="135"/>
      <c r="N65" s="135">
        <f>'将来負担比率（分子）の構造'!M$42</f>
        <v>30515</v>
      </c>
      <c r="O65" s="135"/>
      <c r="P65" s="135"/>
    </row>
    <row r="66" spans="1:16">
      <c r="A66" s="135" t="s">
        <v>25</v>
      </c>
      <c r="B66" s="135">
        <f>'将来負担比率（分子）の構造'!I$41</f>
        <v>819911</v>
      </c>
      <c r="C66" s="135"/>
      <c r="D66" s="135"/>
      <c r="E66" s="135">
        <f>'将来負担比率（分子）の構造'!J$41</f>
        <v>831387</v>
      </c>
      <c r="F66" s="135"/>
      <c r="G66" s="135"/>
      <c r="H66" s="135">
        <f>'将来負担比率（分子）の構造'!K$41</f>
        <v>840066</v>
      </c>
      <c r="I66" s="135"/>
      <c r="J66" s="135"/>
      <c r="K66" s="135">
        <f>'将来負担比率（分子）の構造'!L$41</f>
        <v>848588</v>
      </c>
      <c r="L66" s="135"/>
      <c r="M66" s="135"/>
      <c r="N66" s="135">
        <f>'将来負担比率（分子）の構造'!M$41</f>
        <v>846838</v>
      </c>
      <c r="O66" s="135"/>
      <c r="P66" s="135"/>
    </row>
    <row r="67" spans="1:16">
      <c r="A67" s="135" t="s">
        <v>62</v>
      </c>
      <c r="B67" s="135" t="e">
        <f>NA()</f>
        <v>#N/A</v>
      </c>
      <c r="C67" s="135">
        <f>IF(ISNUMBER('将来負担比率（分子）の構造'!I$52), IF('将来負担比率（分子）の構造'!I$52 &lt; 0, 0, '将来負担比率（分子）の構造'!I$52), NA())</f>
        <v>490249</v>
      </c>
      <c r="D67" s="135" t="e">
        <f>NA()</f>
        <v>#N/A</v>
      </c>
      <c r="E67" s="135" t="e">
        <f>NA()</f>
        <v>#N/A</v>
      </c>
      <c r="F67" s="135">
        <f>IF(ISNUMBER('将来負担比率（分子）の構造'!J$52), IF('将来負担比率（分子）の構造'!J$52 &lt; 0, 0, '将来負担比率（分子）の構造'!J$52), NA())</f>
        <v>469272</v>
      </c>
      <c r="G67" s="135" t="e">
        <f>NA()</f>
        <v>#N/A</v>
      </c>
      <c r="H67" s="135" t="e">
        <f>NA()</f>
        <v>#N/A</v>
      </c>
      <c r="I67" s="135">
        <f>IF(ISNUMBER('将来負担比率（分子）の構造'!K$52), IF('将来負担比率（分子）の構造'!K$52 &lt; 0, 0, '将来負担比率（分子）の構造'!K$52), NA())</f>
        <v>453082</v>
      </c>
      <c r="J67" s="135" t="e">
        <f>NA()</f>
        <v>#N/A</v>
      </c>
      <c r="K67" s="135" t="e">
        <f>NA()</f>
        <v>#N/A</v>
      </c>
      <c r="L67" s="135">
        <f>IF(ISNUMBER('将来負担比率（分子）の構造'!L$52), IF('将来負担比率（分子）の構造'!L$52 &lt; 0, 0, '将来負担比率（分子）の構造'!L$52), NA())</f>
        <v>438775</v>
      </c>
      <c r="M67" s="135" t="e">
        <f>NA()</f>
        <v>#N/A</v>
      </c>
      <c r="N67" s="135" t="e">
        <f>NA()</f>
        <v>#N/A</v>
      </c>
      <c r="O67" s="135">
        <f>IF(ISNUMBER('将来負担比率（分子）の構造'!M$52), IF('将来負担比率（分子）の構造'!M$52 &lt; 0, 0, '将来負担比率（分子）の構造'!M$52), NA())</f>
        <v>410933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174983017</v>
      </c>
      <c r="S5" s="639"/>
      <c r="T5" s="639"/>
      <c r="U5" s="639"/>
      <c r="V5" s="639"/>
      <c r="W5" s="639"/>
      <c r="X5" s="639"/>
      <c r="Y5" s="686"/>
      <c r="Z5" s="699">
        <v>45.9</v>
      </c>
      <c r="AA5" s="699"/>
      <c r="AB5" s="699"/>
      <c r="AC5" s="699"/>
      <c r="AD5" s="700">
        <v>162563717</v>
      </c>
      <c r="AE5" s="700"/>
      <c r="AF5" s="700"/>
      <c r="AG5" s="700"/>
      <c r="AH5" s="700"/>
      <c r="AI5" s="700"/>
      <c r="AJ5" s="700"/>
      <c r="AK5" s="700"/>
      <c r="AL5" s="687">
        <v>84.3</v>
      </c>
      <c r="AM5" s="656"/>
      <c r="AN5" s="656"/>
      <c r="AO5" s="688"/>
      <c r="AP5" s="675" t="s">
        <v>206</v>
      </c>
      <c r="AQ5" s="676"/>
      <c r="AR5" s="676"/>
      <c r="AS5" s="676"/>
      <c r="AT5" s="676"/>
      <c r="AU5" s="676"/>
      <c r="AV5" s="676"/>
      <c r="AW5" s="676"/>
      <c r="AX5" s="676"/>
      <c r="AY5" s="676"/>
      <c r="AZ5" s="676"/>
      <c r="BA5" s="676"/>
      <c r="BB5" s="676"/>
      <c r="BC5" s="676"/>
      <c r="BD5" s="676"/>
      <c r="BE5" s="676"/>
      <c r="BF5" s="677"/>
      <c r="BG5" s="588">
        <v>157521658</v>
      </c>
      <c r="BH5" s="589"/>
      <c r="BI5" s="589"/>
      <c r="BJ5" s="589"/>
      <c r="BK5" s="589"/>
      <c r="BL5" s="589"/>
      <c r="BM5" s="589"/>
      <c r="BN5" s="590"/>
      <c r="BO5" s="641">
        <v>90</v>
      </c>
      <c r="BP5" s="641"/>
      <c r="BQ5" s="641"/>
      <c r="BR5" s="641"/>
      <c r="BS5" s="642">
        <v>1996359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2566238</v>
      </c>
      <c r="S6" s="589"/>
      <c r="T6" s="589"/>
      <c r="U6" s="589"/>
      <c r="V6" s="589"/>
      <c r="W6" s="589"/>
      <c r="X6" s="589"/>
      <c r="Y6" s="590"/>
      <c r="Z6" s="641">
        <v>0.7</v>
      </c>
      <c r="AA6" s="641"/>
      <c r="AB6" s="641"/>
      <c r="AC6" s="641"/>
      <c r="AD6" s="642">
        <v>2566238</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157521658</v>
      </c>
      <c r="BH6" s="589"/>
      <c r="BI6" s="589"/>
      <c r="BJ6" s="589"/>
      <c r="BK6" s="589"/>
      <c r="BL6" s="589"/>
      <c r="BM6" s="589"/>
      <c r="BN6" s="590"/>
      <c r="BO6" s="641">
        <v>90</v>
      </c>
      <c r="BP6" s="641"/>
      <c r="BQ6" s="641"/>
      <c r="BR6" s="641"/>
      <c r="BS6" s="642">
        <v>1996359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1330683</v>
      </c>
      <c r="CS6" s="589"/>
      <c r="CT6" s="589"/>
      <c r="CU6" s="589"/>
      <c r="CV6" s="589"/>
      <c r="CW6" s="589"/>
      <c r="CX6" s="589"/>
      <c r="CY6" s="590"/>
      <c r="CZ6" s="641">
        <v>0.4</v>
      </c>
      <c r="DA6" s="641"/>
      <c r="DB6" s="641"/>
      <c r="DC6" s="641"/>
      <c r="DD6" s="594" t="s">
        <v>213</v>
      </c>
      <c r="DE6" s="589"/>
      <c r="DF6" s="589"/>
      <c r="DG6" s="589"/>
      <c r="DH6" s="589"/>
      <c r="DI6" s="589"/>
      <c r="DJ6" s="589"/>
      <c r="DK6" s="589"/>
      <c r="DL6" s="589"/>
      <c r="DM6" s="589"/>
      <c r="DN6" s="589"/>
      <c r="DO6" s="589"/>
      <c r="DP6" s="590"/>
      <c r="DQ6" s="594">
        <v>1330666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292709</v>
      </c>
      <c r="S7" s="589"/>
      <c r="T7" s="589"/>
      <c r="U7" s="589"/>
      <c r="V7" s="589"/>
      <c r="W7" s="589"/>
      <c r="X7" s="589"/>
      <c r="Y7" s="590"/>
      <c r="Z7" s="641">
        <v>0.1</v>
      </c>
      <c r="AA7" s="641"/>
      <c r="AB7" s="641"/>
      <c r="AC7" s="641"/>
      <c r="AD7" s="642">
        <v>292709</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83559089</v>
      </c>
      <c r="BH7" s="589"/>
      <c r="BI7" s="589"/>
      <c r="BJ7" s="589"/>
      <c r="BK7" s="589"/>
      <c r="BL7" s="589"/>
      <c r="BM7" s="589"/>
      <c r="BN7" s="590"/>
      <c r="BO7" s="641">
        <v>47.8</v>
      </c>
      <c r="BP7" s="641"/>
      <c r="BQ7" s="641"/>
      <c r="BR7" s="641"/>
      <c r="BS7" s="642">
        <v>1996359</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31084524</v>
      </c>
      <c r="CS7" s="589"/>
      <c r="CT7" s="589"/>
      <c r="CU7" s="589"/>
      <c r="CV7" s="589"/>
      <c r="CW7" s="589"/>
      <c r="CX7" s="589"/>
      <c r="CY7" s="590"/>
      <c r="CZ7" s="641">
        <v>8.1999999999999993</v>
      </c>
      <c r="DA7" s="641"/>
      <c r="DB7" s="641"/>
      <c r="DC7" s="641"/>
      <c r="DD7" s="594">
        <v>1213371</v>
      </c>
      <c r="DE7" s="589"/>
      <c r="DF7" s="589"/>
      <c r="DG7" s="589"/>
      <c r="DH7" s="589"/>
      <c r="DI7" s="589"/>
      <c r="DJ7" s="589"/>
      <c r="DK7" s="589"/>
      <c r="DL7" s="589"/>
      <c r="DM7" s="589"/>
      <c r="DN7" s="589"/>
      <c r="DO7" s="589"/>
      <c r="DP7" s="590"/>
      <c r="DQ7" s="594">
        <v>24350951</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1289365</v>
      </c>
      <c r="S8" s="589"/>
      <c r="T8" s="589"/>
      <c r="U8" s="589"/>
      <c r="V8" s="589"/>
      <c r="W8" s="589"/>
      <c r="X8" s="589"/>
      <c r="Y8" s="590"/>
      <c r="Z8" s="641">
        <v>0.3</v>
      </c>
      <c r="AA8" s="641"/>
      <c r="AB8" s="641"/>
      <c r="AC8" s="641"/>
      <c r="AD8" s="642">
        <v>1289365</v>
      </c>
      <c r="AE8" s="642"/>
      <c r="AF8" s="642"/>
      <c r="AG8" s="642"/>
      <c r="AH8" s="642"/>
      <c r="AI8" s="642"/>
      <c r="AJ8" s="642"/>
      <c r="AK8" s="642"/>
      <c r="AL8" s="611">
        <v>0.7</v>
      </c>
      <c r="AM8" s="643"/>
      <c r="AN8" s="643"/>
      <c r="AO8" s="644"/>
      <c r="AP8" s="585" t="s">
        <v>218</v>
      </c>
      <c r="AQ8" s="586"/>
      <c r="AR8" s="586"/>
      <c r="AS8" s="586"/>
      <c r="AT8" s="586"/>
      <c r="AU8" s="586"/>
      <c r="AV8" s="586"/>
      <c r="AW8" s="586"/>
      <c r="AX8" s="586"/>
      <c r="AY8" s="586"/>
      <c r="AZ8" s="586"/>
      <c r="BA8" s="586"/>
      <c r="BB8" s="586"/>
      <c r="BC8" s="586"/>
      <c r="BD8" s="586"/>
      <c r="BE8" s="586"/>
      <c r="BF8" s="587"/>
      <c r="BG8" s="588">
        <v>1602335</v>
      </c>
      <c r="BH8" s="589"/>
      <c r="BI8" s="589"/>
      <c r="BJ8" s="589"/>
      <c r="BK8" s="589"/>
      <c r="BL8" s="589"/>
      <c r="BM8" s="589"/>
      <c r="BN8" s="590"/>
      <c r="BO8" s="641">
        <v>0.9</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134667348</v>
      </c>
      <c r="CS8" s="589"/>
      <c r="CT8" s="589"/>
      <c r="CU8" s="589"/>
      <c r="CV8" s="589"/>
      <c r="CW8" s="589"/>
      <c r="CX8" s="589"/>
      <c r="CY8" s="590"/>
      <c r="CZ8" s="641">
        <v>35.6</v>
      </c>
      <c r="DA8" s="641"/>
      <c r="DB8" s="641"/>
      <c r="DC8" s="641"/>
      <c r="DD8" s="594">
        <v>2256925</v>
      </c>
      <c r="DE8" s="589"/>
      <c r="DF8" s="589"/>
      <c r="DG8" s="589"/>
      <c r="DH8" s="589"/>
      <c r="DI8" s="589"/>
      <c r="DJ8" s="589"/>
      <c r="DK8" s="589"/>
      <c r="DL8" s="589"/>
      <c r="DM8" s="589"/>
      <c r="DN8" s="589"/>
      <c r="DO8" s="589"/>
      <c r="DP8" s="590"/>
      <c r="DQ8" s="594">
        <v>68004619</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904719</v>
      </c>
      <c r="S9" s="589"/>
      <c r="T9" s="589"/>
      <c r="U9" s="589"/>
      <c r="V9" s="589"/>
      <c r="W9" s="589"/>
      <c r="X9" s="589"/>
      <c r="Y9" s="590"/>
      <c r="Z9" s="641">
        <v>0.2</v>
      </c>
      <c r="AA9" s="641"/>
      <c r="AB9" s="641"/>
      <c r="AC9" s="641"/>
      <c r="AD9" s="642">
        <v>904719</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62566636</v>
      </c>
      <c r="BH9" s="589"/>
      <c r="BI9" s="589"/>
      <c r="BJ9" s="589"/>
      <c r="BK9" s="589"/>
      <c r="BL9" s="589"/>
      <c r="BM9" s="589"/>
      <c r="BN9" s="590"/>
      <c r="BO9" s="641">
        <v>35.799999999999997</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30964217</v>
      </c>
      <c r="CS9" s="589"/>
      <c r="CT9" s="589"/>
      <c r="CU9" s="589"/>
      <c r="CV9" s="589"/>
      <c r="CW9" s="589"/>
      <c r="CX9" s="589"/>
      <c r="CY9" s="590"/>
      <c r="CZ9" s="641">
        <v>8.1999999999999993</v>
      </c>
      <c r="DA9" s="641"/>
      <c r="DB9" s="641"/>
      <c r="DC9" s="641"/>
      <c r="DD9" s="594">
        <v>441927</v>
      </c>
      <c r="DE9" s="589"/>
      <c r="DF9" s="589"/>
      <c r="DG9" s="589"/>
      <c r="DH9" s="589"/>
      <c r="DI9" s="589"/>
      <c r="DJ9" s="589"/>
      <c r="DK9" s="589"/>
      <c r="DL9" s="589"/>
      <c r="DM9" s="589"/>
      <c r="DN9" s="589"/>
      <c r="DO9" s="589"/>
      <c r="DP9" s="590"/>
      <c r="DQ9" s="594">
        <v>22453818</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10931851</v>
      </c>
      <c r="S10" s="589"/>
      <c r="T10" s="589"/>
      <c r="U10" s="589"/>
      <c r="V10" s="589"/>
      <c r="W10" s="589"/>
      <c r="X10" s="589"/>
      <c r="Y10" s="590"/>
      <c r="Z10" s="641">
        <v>2.9</v>
      </c>
      <c r="AA10" s="641"/>
      <c r="AB10" s="641"/>
      <c r="AC10" s="641"/>
      <c r="AD10" s="642">
        <v>10931851</v>
      </c>
      <c r="AE10" s="642"/>
      <c r="AF10" s="642"/>
      <c r="AG10" s="642"/>
      <c r="AH10" s="642"/>
      <c r="AI10" s="642"/>
      <c r="AJ10" s="642"/>
      <c r="AK10" s="642"/>
      <c r="AL10" s="611">
        <v>5.7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3318326</v>
      </c>
      <c r="BH10" s="589"/>
      <c r="BI10" s="589"/>
      <c r="BJ10" s="589"/>
      <c r="BK10" s="589"/>
      <c r="BL10" s="589"/>
      <c r="BM10" s="589"/>
      <c r="BN10" s="590"/>
      <c r="BO10" s="641">
        <v>1.9</v>
      </c>
      <c r="BP10" s="641"/>
      <c r="BQ10" s="641"/>
      <c r="BR10" s="641"/>
      <c r="BS10" s="594" t="s">
        <v>110</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236461</v>
      </c>
      <c r="CS10" s="589"/>
      <c r="CT10" s="589"/>
      <c r="CU10" s="589"/>
      <c r="CV10" s="589"/>
      <c r="CW10" s="589"/>
      <c r="CX10" s="589"/>
      <c r="CY10" s="590"/>
      <c r="CZ10" s="641">
        <v>0.1</v>
      </c>
      <c r="DA10" s="641"/>
      <c r="DB10" s="641"/>
      <c r="DC10" s="641"/>
      <c r="DD10" s="594">
        <v>15135</v>
      </c>
      <c r="DE10" s="589"/>
      <c r="DF10" s="589"/>
      <c r="DG10" s="589"/>
      <c r="DH10" s="589"/>
      <c r="DI10" s="589"/>
      <c r="DJ10" s="589"/>
      <c r="DK10" s="589"/>
      <c r="DL10" s="589"/>
      <c r="DM10" s="589"/>
      <c r="DN10" s="589"/>
      <c r="DO10" s="589"/>
      <c r="DP10" s="590"/>
      <c r="DQ10" s="594">
        <v>218698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141273</v>
      </c>
      <c r="S11" s="589"/>
      <c r="T11" s="589"/>
      <c r="U11" s="589"/>
      <c r="V11" s="589"/>
      <c r="W11" s="589"/>
      <c r="X11" s="589"/>
      <c r="Y11" s="590"/>
      <c r="Z11" s="641">
        <v>0</v>
      </c>
      <c r="AA11" s="641"/>
      <c r="AB11" s="641"/>
      <c r="AC11" s="641"/>
      <c r="AD11" s="642">
        <v>141273</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16071792</v>
      </c>
      <c r="BH11" s="589"/>
      <c r="BI11" s="589"/>
      <c r="BJ11" s="589"/>
      <c r="BK11" s="589"/>
      <c r="BL11" s="589"/>
      <c r="BM11" s="589"/>
      <c r="BN11" s="590"/>
      <c r="BO11" s="641">
        <v>9.1999999999999993</v>
      </c>
      <c r="BP11" s="641"/>
      <c r="BQ11" s="641"/>
      <c r="BR11" s="641"/>
      <c r="BS11" s="594">
        <v>1996359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1751745</v>
      </c>
      <c r="CS11" s="589"/>
      <c r="CT11" s="589"/>
      <c r="CU11" s="589"/>
      <c r="CV11" s="589"/>
      <c r="CW11" s="589"/>
      <c r="CX11" s="589"/>
      <c r="CY11" s="590"/>
      <c r="CZ11" s="641">
        <v>0.5</v>
      </c>
      <c r="DA11" s="641"/>
      <c r="DB11" s="641"/>
      <c r="DC11" s="641"/>
      <c r="DD11" s="594">
        <v>74810</v>
      </c>
      <c r="DE11" s="589"/>
      <c r="DF11" s="589"/>
      <c r="DG11" s="589"/>
      <c r="DH11" s="589"/>
      <c r="DI11" s="589"/>
      <c r="DJ11" s="589"/>
      <c r="DK11" s="589"/>
      <c r="DL11" s="589"/>
      <c r="DM11" s="589"/>
      <c r="DN11" s="589"/>
      <c r="DO11" s="589"/>
      <c r="DP11" s="590"/>
      <c r="DQ11" s="594">
        <v>1527416</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65836988</v>
      </c>
      <c r="BH12" s="589"/>
      <c r="BI12" s="589"/>
      <c r="BJ12" s="589"/>
      <c r="BK12" s="589"/>
      <c r="BL12" s="589"/>
      <c r="BM12" s="589"/>
      <c r="BN12" s="590"/>
      <c r="BO12" s="641">
        <v>37.6</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33430911</v>
      </c>
      <c r="CS12" s="589"/>
      <c r="CT12" s="589"/>
      <c r="CU12" s="589"/>
      <c r="CV12" s="589"/>
      <c r="CW12" s="589"/>
      <c r="CX12" s="589"/>
      <c r="CY12" s="590"/>
      <c r="CZ12" s="641">
        <v>8.8000000000000007</v>
      </c>
      <c r="DA12" s="641"/>
      <c r="DB12" s="641"/>
      <c r="DC12" s="641"/>
      <c r="DD12" s="594">
        <v>49478</v>
      </c>
      <c r="DE12" s="589"/>
      <c r="DF12" s="589"/>
      <c r="DG12" s="589"/>
      <c r="DH12" s="589"/>
      <c r="DI12" s="589"/>
      <c r="DJ12" s="589"/>
      <c r="DK12" s="589"/>
      <c r="DL12" s="589"/>
      <c r="DM12" s="589"/>
      <c r="DN12" s="589"/>
      <c r="DO12" s="589"/>
      <c r="DP12" s="590"/>
      <c r="DQ12" s="594">
        <v>3744219</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479172</v>
      </c>
      <c r="S13" s="589"/>
      <c r="T13" s="589"/>
      <c r="U13" s="589"/>
      <c r="V13" s="589"/>
      <c r="W13" s="589"/>
      <c r="X13" s="589"/>
      <c r="Y13" s="590"/>
      <c r="Z13" s="641">
        <v>0.1</v>
      </c>
      <c r="AA13" s="641"/>
      <c r="AB13" s="641"/>
      <c r="AC13" s="641"/>
      <c r="AD13" s="642">
        <v>479172</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65107054</v>
      </c>
      <c r="BH13" s="589"/>
      <c r="BI13" s="589"/>
      <c r="BJ13" s="589"/>
      <c r="BK13" s="589"/>
      <c r="BL13" s="589"/>
      <c r="BM13" s="589"/>
      <c r="BN13" s="590"/>
      <c r="BO13" s="641">
        <v>37.200000000000003</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43231953</v>
      </c>
      <c r="CS13" s="589"/>
      <c r="CT13" s="589"/>
      <c r="CU13" s="589"/>
      <c r="CV13" s="589"/>
      <c r="CW13" s="589"/>
      <c r="CX13" s="589"/>
      <c r="CY13" s="590"/>
      <c r="CZ13" s="641">
        <v>11.4</v>
      </c>
      <c r="DA13" s="641"/>
      <c r="DB13" s="641"/>
      <c r="DC13" s="641"/>
      <c r="DD13" s="594">
        <v>18238224</v>
      </c>
      <c r="DE13" s="589"/>
      <c r="DF13" s="589"/>
      <c r="DG13" s="589"/>
      <c r="DH13" s="589"/>
      <c r="DI13" s="589"/>
      <c r="DJ13" s="589"/>
      <c r="DK13" s="589"/>
      <c r="DL13" s="589"/>
      <c r="DM13" s="589"/>
      <c r="DN13" s="589"/>
      <c r="DO13" s="589"/>
      <c r="DP13" s="590"/>
      <c r="DQ13" s="594">
        <v>23888002</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v>5002557</v>
      </c>
      <c r="S14" s="589"/>
      <c r="T14" s="589"/>
      <c r="U14" s="589"/>
      <c r="V14" s="589"/>
      <c r="W14" s="589"/>
      <c r="X14" s="589"/>
      <c r="Y14" s="590"/>
      <c r="Z14" s="641">
        <v>1.3</v>
      </c>
      <c r="AA14" s="641"/>
      <c r="AB14" s="641"/>
      <c r="AC14" s="641"/>
      <c r="AD14" s="642">
        <v>5002557</v>
      </c>
      <c r="AE14" s="642"/>
      <c r="AF14" s="642"/>
      <c r="AG14" s="642"/>
      <c r="AH14" s="642"/>
      <c r="AI14" s="642"/>
      <c r="AJ14" s="642"/>
      <c r="AK14" s="642"/>
      <c r="AL14" s="611">
        <v>2.6</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796081</v>
      </c>
      <c r="BH14" s="589"/>
      <c r="BI14" s="589"/>
      <c r="BJ14" s="589"/>
      <c r="BK14" s="589"/>
      <c r="BL14" s="589"/>
      <c r="BM14" s="589"/>
      <c r="BN14" s="590"/>
      <c r="BO14" s="641">
        <v>0.5</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10418452</v>
      </c>
      <c r="CS14" s="589"/>
      <c r="CT14" s="589"/>
      <c r="CU14" s="589"/>
      <c r="CV14" s="589"/>
      <c r="CW14" s="589"/>
      <c r="CX14" s="589"/>
      <c r="CY14" s="590"/>
      <c r="CZ14" s="641">
        <v>2.8</v>
      </c>
      <c r="DA14" s="641"/>
      <c r="DB14" s="641"/>
      <c r="DC14" s="641"/>
      <c r="DD14" s="594">
        <v>241118</v>
      </c>
      <c r="DE14" s="589"/>
      <c r="DF14" s="589"/>
      <c r="DG14" s="589"/>
      <c r="DH14" s="589"/>
      <c r="DI14" s="589"/>
      <c r="DJ14" s="589"/>
      <c r="DK14" s="589"/>
      <c r="DL14" s="589"/>
      <c r="DM14" s="589"/>
      <c r="DN14" s="589"/>
      <c r="DO14" s="589"/>
      <c r="DP14" s="590"/>
      <c r="DQ14" s="594">
        <v>9832165</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580066</v>
      </c>
      <c r="S15" s="589"/>
      <c r="T15" s="589"/>
      <c r="U15" s="589"/>
      <c r="V15" s="589"/>
      <c r="W15" s="589"/>
      <c r="X15" s="589"/>
      <c r="Y15" s="590"/>
      <c r="Z15" s="641">
        <v>0.2</v>
      </c>
      <c r="AA15" s="641"/>
      <c r="AB15" s="641"/>
      <c r="AC15" s="641"/>
      <c r="AD15" s="642">
        <v>580066</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7288548</v>
      </c>
      <c r="BH15" s="589"/>
      <c r="BI15" s="589"/>
      <c r="BJ15" s="589"/>
      <c r="BK15" s="589"/>
      <c r="BL15" s="589"/>
      <c r="BM15" s="589"/>
      <c r="BN15" s="590"/>
      <c r="BO15" s="641">
        <v>4.2</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32611650</v>
      </c>
      <c r="CS15" s="589"/>
      <c r="CT15" s="589"/>
      <c r="CU15" s="589"/>
      <c r="CV15" s="589"/>
      <c r="CW15" s="589"/>
      <c r="CX15" s="589"/>
      <c r="CY15" s="590"/>
      <c r="CZ15" s="641">
        <v>8.6</v>
      </c>
      <c r="DA15" s="641"/>
      <c r="DB15" s="641"/>
      <c r="DC15" s="641"/>
      <c r="DD15" s="594">
        <v>9326399</v>
      </c>
      <c r="DE15" s="589"/>
      <c r="DF15" s="589"/>
      <c r="DG15" s="589"/>
      <c r="DH15" s="589"/>
      <c r="DI15" s="589"/>
      <c r="DJ15" s="589"/>
      <c r="DK15" s="589"/>
      <c r="DL15" s="589"/>
      <c r="DM15" s="589"/>
      <c r="DN15" s="589"/>
      <c r="DO15" s="589"/>
      <c r="DP15" s="590"/>
      <c r="DQ15" s="594">
        <v>22956216</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7650033</v>
      </c>
      <c r="S16" s="589"/>
      <c r="T16" s="589"/>
      <c r="U16" s="589"/>
      <c r="V16" s="589"/>
      <c r="W16" s="589"/>
      <c r="X16" s="589"/>
      <c r="Y16" s="590"/>
      <c r="Z16" s="641">
        <v>2</v>
      </c>
      <c r="AA16" s="641"/>
      <c r="AB16" s="641"/>
      <c r="AC16" s="641"/>
      <c r="AD16" s="642">
        <v>6170712</v>
      </c>
      <c r="AE16" s="642"/>
      <c r="AF16" s="642"/>
      <c r="AG16" s="642"/>
      <c r="AH16" s="642"/>
      <c r="AI16" s="642"/>
      <c r="AJ16" s="642"/>
      <c r="AK16" s="642"/>
      <c r="AL16" s="611">
        <v>3.2</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271</v>
      </c>
      <c r="BH16" s="589"/>
      <c r="BI16" s="589"/>
      <c r="BJ16" s="589"/>
      <c r="BK16" s="589"/>
      <c r="BL16" s="589"/>
      <c r="BM16" s="589"/>
      <c r="BN16" s="590"/>
      <c r="BO16" s="641">
        <v>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34310</v>
      </c>
      <c r="CS16" s="589"/>
      <c r="CT16" s="589"/>
      <c r="CU16" s="589"/>
      <c r="CV16" s="589"/>
      <c r="CW16" s="589"/>
      <c r="CX16" s="589"/>
      <c r="CY16" s="590"/>
      <c r="CZ16" s="641">
        <v>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6170712</v>
      </c>
      <c r="S17" s="589"/>
      <c r="T17" s="589"/>
      <c r="U17" s="589"/>
      <c r="V17" s="589"/>
      <c r="W17" s="589"/>
      <c r="X17" s="589"/>
      <c r="Y17" s="590"/>
      <c r="Z17" s="641">
        <v>1.6</v>
      </c>
      <c r="AA17" s="641"/>
      <c r="AB17" s="641"/>
      <c r="AC17" s="641"/>
      <c r="AD17" s="642">
        <v>6170712</v>
      </c>
      <c r="AE17" s="642"/>
      <c r="AF17" s="642"/>
      <c r="AG17" s="642"/>
      <c r="AH17" s="642"/>
      <c r="AI17" s="642"/>
      <c r="AJ17" s="642"/>
      <c r="AK17" s="642"/>
      <c r="AL17" s="611">
        <v>3.2</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v>40681</v>
      </c>
      <c r="BH17" s="589"/>
      <c r="BI17" s="589"/>
      <c r="BJ17" s="589"/>
      <c r="BK17" s="589"/>
      <c r="BL17" s="589"/>
      <c r="BM17" s="589"/>
      <c r="BN17" s="590"/>
      <c r="BO17" s="641">
        <v>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58190017</v>
      </c>
      <c r="CS17" s="589"/>
      <c r="CT17" s="589"/>
      <c r="CU17" s="589"/>
      <c r="CV17" s="589"/>
      <c r="CW17" s="589"/>
      <c r="CX17" s="589"/>
      <c r="CY17" s="590"/>
      <c r="CZ17" s="641">
        <v>15.4</v>
      </c>
      <c r="DA17" s="641"/>
      <c r="DB17" s="641"/>
      <c r="DC17" s="641"/>
      <c r="DD17" s="594" t="s">
        <v>110</v>
      </c>
      <c r="DE17" s="589"/>
      <c r="DF17" s="589"/>
      <c r="DG17" s="589"/>
      <c r="DH17" s="589"/>
      <c r="DI17" s="589"/>
      <c r="DJ17" s="589"/>
      <c r="DK17" s="589"/>
      <c r="DL17" s="589"/>
      <c r="DM17" s="589"/>
      <c r="DN17" s="589"/>
      <c r="DO17" s="589"/>
      <c r="DP17" s="590"/>
      <c r="DQ17" s="594">
        <v>57516522</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632341</v>
      </c>
      <c r="S18" s="589"/>
      <c r="T18" s="589"/>
      <c r="U18" s="589"/>
      <c r="V18" s="589"/>
      <c r="W18" s="589"/>
      <c r="X18" s="589"/>
      <c r="Y18" s="590"/>
      <c r="Z18" s="641">
        <v>0.2</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846980</v>
      </c>
      <c r="S19" s="589"/>
      <c r="T19" s="589"/>
      <c r="U19" s="589"/>
      <c r="V19" s="589"/>
      <c r="W19" s="589"/>
      <c r="X19" s="589"/>
      <c r="Y19" s="590"/>
      <c r="Z19" s="641">
        <v>0.2</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17461359</v>
      </c>
      <c r="BH19" s="589"/>
      <c r="BI19" s="589"/>
      <c r="BJ19" s="589"/>
      <c r="BK19" s="589"/>
      <c r="BL19" s="589"/>
      <c r="BM19" s="589"/>
      <c r="BN19" s="590"/>
      <c r="BO19" s="641">
        <v>10</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204821000</v>
      </c>
      <c r="S20" s="589"/>
      <c r="T20" s="589"/>
      <c r="U20" s="589"/>
      <c r="V20" s="589"/>
      <c r="W20" s="589"/>
      <c r="X20" s="589"/>
      <c r="Y20" s="590"/>
      <c r="Z20" s="641">
        <v>53.7</v>
      </c>
      <c r="AA20" s="641"/>
      <c r="AB20" s="641"/>
      <c r="AC20" s="641"/>
      <c r="AD20" s="642">
        <v>190922379</v>
      </c>
      <c r="AE20" s="642"/>
      <c r="AF20" s="642"/>
      <c r="AG20" s="642"/>
      <c r="AH20" s="642"/>
      <c r="AI20" s="642"/>
      <c r="AJ20" s="642"/>
      <c r="AK20" s="642"/>
      <c r="AL20" s="611">
        <v>99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17461359</v>
      </c>
      <c r="BH20" s="589"/>
      <c r="BI20" s="589"/>
      <c r="BJ20" s="589"/>
      <c r="BK20" s="589"/>
      <c r="BL20" s="589"/>
      <c r="BM20" s="589"/>
      <c r="BN20" s="590"/>
      <c r="BO20" s="641">
        <v>10</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377952271</v>
      </c>
      <c r="CS20" s="589"/>
      <c r="CT20" s="589"/>
      <c r="CU20" s="589"/>
      <c r="CV20" s="589"/>
      <c r="CW20" s="589"/>
      <c r="CX20" s="589"/>
      <c r="CY20" s="590"/>
      <c r="CZ20" s="641">
        <v>100</v>
      </c>
      <c r="DA20" s="641"/>
      <c r="DB20" s="641"/>
      <c r="DC20" s="641"/>
      <c r="DD20" s="594">
        <v>31857387</v>
      </c>
      <c r="DE20" s="589"/>
      <c r="DF20" s="589"/>
      <c r="DG20" s="589"/>
      <c r="DH20" s="589"/>
      <c r="DI20" s="589"/>
      <c r="DJ20" s="589"/>
      <c r="DK20" s="589"/>
      <c r="DL20" s="589"/>
      <c r="DM20" s="589"/>
      <c r="DN20" s="589"/>
      <c r="DO20" s="589"/>
      <c r="DP20" s="590"/>
      <c r="DQ20" s="594">
        <v>235823292</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252989</v>
      </c>
      <c r="S21" s="589"/>
      <c r="T21" s="589"/>
      <c r="U21" s="589"/>
      <c r="V21" s="589"/>
      <c r="W21" s="589"/>
      <c r="X21" s="589"/>
      <c r="Y21" s="590"/>
      <c r="Z21" s="641">
        <v>0.1</v>
      </c>
      <c r="AA21" s="641"/>
      <c r="AB21" s="641"/>
      <c r="AC21" s="641"/>
      <c r="AD21" s="642">
        <v>252989</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2312695</v>
      </c>
      <c r="S22" s="589"/>
      <c r="T22" s="589"/>
      <c r="U22" s="589"/>
      <c r="V22" s="589"/>
      <c r="W22" s="589"/>
      <c r="X22" s="589"/>
      <c r="Y22" s="590"/>
      <c r="Z22" s="641">
        <v>0.6</v>
      </c>
      <c r="AA22" s="641"/>
      <c r="AB22" s="641"/>
      <c r="AC22" s="641"/>
      <c r="AD22" s="642" t="s">
        <v>110</v>
      </c>
      <c r="AE22" s="642"/>
      <c r="AF22" s="642"/>
      <c r="AG22" s="642"/>
      <c r="AH22" s="642"/>
      <c r="AI22" s="642"/>
      <c r="AJ22" s="642"/>
      <c r="AK22" s="642"/>
      <c r="AL22" s="611" t="s">
        <v>110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v>5042059</v>
      </c>
      <c r="BH22" s="589"/>
      <c r="BI22" s="589"/>
      <c r="BJ22" s="589"/>
      <c r="BK22" s="589"/>
      <c r="BL22" s="589"/>
      <c r="BM22" s="589"/>
      <c r="BN22" s="590"/>
      <c r="BO22" s="641">
        <v>2.9</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6137456</v>
      </c>
      <c r="S23" s="589"/>
      <c r="T23" s="589"/>
      <c r="U23" s="589"/>
      <c r="V23" s="589"/>
      <c r="W23" s="589"/>
      <c r="X23" s="589"/>
      <c r="Y23" s="590"/>
      <c r="Z23" s="641">
        <v>1.6</v>
      </c>
      <c r="AA23" s="641"/>
      <c r="AB23" s="641"/>
      <c r="AC23" s="641"/>
      <c r="AD23" s="642">
        <v>1136251</v>
      </c>
      <c r="AE23" s="642"/>
      <c r="AF23" s="642"/>
      <c r="AG23" s="642"/>
      <c r="AH23" s="642"/>
      <c r="AI23" s="642"/>
      <c r="AJ23" s="642"/>
      <c r="AK23" s="642"/>
      <c r="AL23" s="611">
        <v>0.6</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12419300</v>
      </c>
      <c r="BH23" s="589"/>
      <c r="BI23" s="589"/>
      <c r="BJ23" s="589"/>
      <c r="BK23" s="589"/>
      <c r="BL23" s="589"/>
      <c r="BM23" s="589"/>
      <c r="BN23" s="590"/>
      <c r="BO23" s="641">
        <v>7.1</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4422483</v>
      </c>
      <c r="S24" s="589"/>
      <c r="T24" s="589"/>
      <c r="U24" s="589"/>
      <c r="V24" s="589"/>
      <c r="W24" s="589"/>
      <c r="X24" s="589"/>
      <c r="Y24" s="590"/>
      <c r="Z24" s="641">
        <v>1.2</v>
      </c>
      <c r="AA24" s="641"/>
      <c r="AB24" s="641"/>
      <c r="AC24" s="641"/>
      <c r="AD24" s="642" t="s">
        <v>110</v>
      </c>
      <c r="AE24" s="642"/>
      <c r="AF24" s="642"/>
      <c r="AG24" s="642"/>
      <c r="AH24" s="642"/>
      <c r="AI24" s="642"/>
      <c r="AJ24" s="642"/>
      <c r="AK24" s="642"/>
      <c r="AL24" s="611" t="s">
        <v>110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201332200</v>
      </c>
      <c r="CS24" s="639"/>
      <c r="CT24" s="639"/>
      <c r="CU24" s="639"/>
      <c r="CV24" s="639"/>
      <c r="CW24" s="639"/>
      <c r="CX24" s="639"/>
      <c r="CY24" s="686"/>
      <c r="CZ24" s="690">
        <v>53.3</v>
      </c>
      <c r="DA24" s="691"/>
      <c r="DB24" s="691"/>
      <c r="DC24" s="692"/>
      <c r="DD24" s="685">
        <v>136721779</v>
      </c>
      <c r="DE24" s="639"/>
      <c r="DF24" s="639"/>
      <c r="DG24" s="639"/>
      <c r="DH24" s="639"/>
      <c r="DI24" s="639"/>
      <c r="DJ24" s="639"/>
      <c r="DK24" s="686"/>
      <c r="DL24" s="685">
        <v>136210398</v>
      </c>
      <c r="DM24" s="639"/>
      <c r="DN24" s="639"/>
      <c r="DO24" s="639"/>
      <c r="DP24" s="639"/>
      <c r="DQ24" s="639"/>
      <c r="DR24" s="639"/>
      <c r="DS24" s="639"/>
      <c r="DT24" s="639"/>
      <c r="DU24" s="639"/>
      <c r="DV24" s="686"/>
      <c r="DW24" s="687">
        <v>64.3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59804828</v>
      </c>
      <c r="S25" s="589"/>
      <c r="T25" s="589"/>
      <c r="U25" s="589"/>
      <c r="V25" s="589"/>
      <c r="W25" s="589"/>
      <c r="X25" s="589"/>
      <c r="Y25" s="590"/>
      <c r="Z25" s="641">
        <v>15.7</v>
      </c>
      <c r="AA25" s="641"/>
      <c r="AB25" s="641"/>
      <c r="AC25" s="641"/>
      <c r="AD25" s="642" t="s">
        <v>110</v>
      </c>
      <c r="AE25" s="642"/>
      <c r="AF25" s="642"/>
      <c r="AG25" s="642"/>
      <c r="AH25" s="642"/>
      <c r="AI25" s="642"/>
      <c r="AJ25" s="642"/>
      <c r="AK25" s="642"/>
      <c r="AL25" s="611" t="s">
        <v>110</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54898616</v>
      </c>
      <c r="CS25" s="607"/>
      <c r="CT25" s="607"/>
      <c r="CU25" s="607"/>
      <c r="CV25" s="607"/>
      <c r="CW25" s="607"/>
      <c r="CX25" s="607"/>
      <c r="CY25" s="608"/>
      <c r="CZ25" s="591">
        <v>14.5</v>
      </c>
      <c r="DA25" s="609"/>
      <c r="DB25" s="609"/>
      <c r="DC25" s="610"/>
      <c r="DD25" s="594">
        <v>48611854</v>
      </c>
      <c r="DE25" s="607"/>
      <c r="DF25" s="607"/>
      <c r="DG25" s="607"/>
      <c r="DH25" s="607"/>
      <c r="DI25" s="607"/>
      <c r="DJ25" s="607"/>
      <c r="DK25" s="608"/>
      <c r="DL25" s="594">
        <v>48102583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v>27981</v>
      </c>
      <c r="S26" s="589"/>
      <c r="T26" s="589"/>
      <c r="U26" s="589"/>
      <c r="V26" s="589"/>
      <c r="W26" s="589"/>
      <c r="X26" s="589"/>
      <c r="Y26" s="590"/>
      <c r="Z26" s="641">
        <v>0</v>
      </c>
      <c r="AA26" s="641"/>
      <c r="AB26" s="641"/>
      <c r="AC26" s="641"/>
      <c r="AD26" s="642">
        <v>27981</v>
      </c>
      <c r="AE26" s="642"/>
      <c r="AF26" s="642"/>
      <c r="AG26" s="642"/>
      <c r="AH26" s="642"/>
      <c r="AI26" s="642"/>
      <c r="AJ26" s="642"/>
      <c r="AK26" s="642"/>
      <c r="AL26" s="611">
        <v>0</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38440629</v>
      </c>
      <c r="CS26" s="589"/>
      <c r="CT26" s="589"/>
      <c r="CU26" s="589"/>
      <c r="CV26" s="589"/>
      <c r="CW26" s="589"/>
      <c r="CX26" s="589"/>
      <c r="CY26" s="590"/>
      <c r="CZ26" s="591">
        <v>10.199999999999999</v>
      </c>
      <c r="DA26" s="609"/>
      <c r="DB26" s="609"/>
      <c r="DC26" s="610"/>
      <c r="DD26" s="594">
        <v>35584152</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12398521</v>
      </c>
      <c r="S27" s="589"/>
      <c r="T27" s="589"/>
      <c r="U27" s="589"/>
      <c r="V27" s="589"/>
      <c r="W27" s="589"/>
      <c r="X27" s="589"/>
      <c r="Y27" s="590"/>
      <c r="Z27" s="641">
        <v>3.3</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174983017</v>
      </c>
      <c r="BH27" s="589"/>
      <c r="BI27" s="589"/>
      <c r="BJ27" s="589"/>
      <c r="BK27" s="589"/>
      <c r="BL27" s="589"/>
      <c r="BM27" s="589"/>
      <c r="BN27" s="590"/>
      <c r="BO27" s="641">
        <v>100</v>
      </c>
      <c r="BP27" s="641"/>
      <c r="BQ27" s="641"/>
      <c r="BR27" s="641"/>
      <c r="BS27" s="594">
        <v>1996359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88482101</v>
      </c>
      <c r="CS27" s="607"/>
      <c r="CT27" s="607"/>
      <c r="CU27" s="607"/>
      <c r="CV27" s="607"/>
      <c r="CW27" s="607"/>
      <c r="CX27" s="607"/>
      <c r="CY27" s="608"/>
      <c r="CZ27" s="591">
        <v>23.4</v>
      </c>
      <c r="DA27" s="609"/>
      <c r="DB27" s="609"/>
      <c r="DC27" s="610"/>
      <c r="DD27" s="594">
        <v>30831937</v>
      </c>
      <c r="DE27" s="607"/>
      <c r="DF27" s="607"/>
      <c r="DG27" s="607"/>
      <c r="DH27" s="607"/>
      <c r="DI27" s="607"/>
      <c r="DJ27" s="607"/>
      <c r="DK27" s="608"/>
      <c r="DL27" s="594">
        <v>30829827</v>
      </c>
      <c r="DM27" s="607"/>
      <c r="DN27" s="607"/>
      <c r="DO27" s="607"/>
      <c r="DP27" s="607"/>
      <c r="DQ27" s="607"/>
      <c r="DR27" s="607"/>
      <c r="DS27" s="607"/>
      <c r="DT27" s="607"/>
      <c r="DU27" s="607"/>
      <c r="DV27" s="608"/>
      <c r="DW27" s="611">
        <v>14.6</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3490814</v>
      </c>
      <c r="S28" s="589"/>
      <c r="T28" s="589"/>
      <c r="U28" s="589"/>
      <c r="V28" s="589"/>
      <c r="W28" s="589"/>
      <c r="X28" s="589"/>
      <c r="Y28" s="590"/>
      <c r="Z28" s="641">
        <v>0.9</v>
      </c>
      <c r="AA28" s="641"/>
      <c r="AB28" s="641"/>
      <c r="AC28" s="641"/>
      <c r="AD28" s="642">
        <v>277980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57951483</v>
      </c>
      <c r="CS28" s="589"/>
      <c r="CT28" s="589"/>
      <c r="CU28" s="589"/>
      <c r="CV28" s="589"/>
      <c r="CW28" s="589"/>
      <c r="CX28" s="589"/>
      <c r="CY28" s="590"/>
      <c r="CZ28" s="591">
        <v>15.3</v>
      </c>
      <c r="DA28" s="609"/>
      <c r="DB28" s="609"/>
      <c r="DC28" s="610"/>
      <c r="DD28" s="594">
        <v>57277988</v>
      </c>
      <c r="DE28" s="589"/>
      <c r="DF28" s="589"/>
      <c r="DG28" s="589"/>
      <c r="DH28" s="589"/>
      <c r="DI28" s="589"/>
      <c r="DJ28" s="589"/>
      <c r="DK28" s="590"/>
      <c r="DL28" s="594">
        <v>57277988</v>
      </c>
      <c r="DM28" s="589"/>
      <c r="DN28" s="589"/>
      <c r="DO28" s="589"/>
      <c r="DP28" s="589"/>
      <c r="DQ28" s="589"/>
      <c r="DR28" s="589"/>
      <c r="DS28" s="589"/>
      <c r="DT28" s="589"/>
      <c r="DU28" s="589"/>
      <c r="DV28" s="590"/>
      <c r="DW28" s="611">
        <v>27</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155683</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57</v>
      </c>
      <c r="CG29" s="622"/>
      <c r="CH29" s="622"/>
      <c r="CI29" s="622"/>
      <c r="CJ29" s="622"/>
      <c r="CK29" s="622"/>
      <c r="CL29" s="622"/>
      <c r="CM29" s="622"/>
      <c r="CN29" s="622"/>
      <c r="CO29" s="622"/>
      <c r="CP29" s="622"/>
      <c r="CQ29" s="623"/>
      <c r="CR29" s="588">
        <v>57946152</v>
      </c>
      <c r="CS29" s="607"/>
      <c r="CT29" s="607"/>
      <c r="CU29" s="607"/>
      <c r="CV29" s="607"/>
      <c r="CW29" s="607"/>
      <c r="CX29" s="607"/>
      <c r="CY29" s="608"/>
      <c r="CZ29" s="591">
        <v>15.3</v>
      </c>
      <c r="DA29" s="609"/>
      <c r="DB29" s="609"/>
      <c r="DC29" s="610"/>
      <c r="DD29" s="594">
        <v>57272657</v>
      </c>
      <c r="DE29" s="607"/>
      <c r="DF29" s="607"/>
      <c r="DG29" s="607"/>
      <c r="DH29" s="607"/>
      <c r="DI29" s="607"/>
      <c r="DJ29" s="607"/>
      <c r="DK29" s="608"/>
      <c r="DL29" s="594">
        <v>57272657</v>
      </c>
      <c r="DM29" s="607"/>
      <c r="DN29" s="607"/>
      <c r="DO29" s="607"/>
      <c r="DP29" s="607"/>
      <c r="DQ29" s="607"/>
      <c r="DR29" s="607"/>
      <c r="DS29" s="607"/>
      <c r="DT29" s="607"/>
      <c r="DU29" s="607"/>
      <c r="DV29" s="608"/>
      <c r="DW29" s="611">
        <v>27</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4541538</v>
      </c>
      <c r="S30" s="589"/>
      <c r="T30" s="589"/>
      <c r="U30" s="589"/>
      <c r="V30" s="589"/>
      <c r="W30" s="589"/>
      <c r="X30" s="589"/>
      <c r="Y30" s="590"/>
      <c r="Z30" s="641">
        <v>1.2</v>
      </c>
      <c r="AA30" s="641"/>
      <c r="AB30" s="641"/>
      <c r="AC30" s="641"/>
      <c r="AD30" s="642" t="s">
        <v>110</v>
      </c>
      <c r="AE30" s="642"/>
      <c r="AF30" s="642"/>
      <c r="AG30" s="642"/>
      <c r="AH30" s="642"/>
      <c r="AI30" s="642"/>
      <c r="AJ30" s="642"/>
      <c r="AK30" s="642"/>
      <c r="AL30" s="611" t="s">
        <v>110</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99</v>
      </c>
      <c r="BH30" s="655"/>
      <c r="BI30" s="655"/>
      <c r="BJ30" s="655"/>
      <c r="BK30" s="655"/>
      <c r="BL30" s="655"/>
      <c r="BM30" s="656">
        <v>95.7</v>
      </c>
      <c r="BN30" s="655"/>
      <c r="BO30" s="655"/>
      <c r="BP30" s="655"/>
      <c r="BQ30" s="657"/>
      <c r="BR30" s="654">
        <v>98.8</v>
      </c>
      <c r="BS30" s="655"/>
      <c r="BT30" s="655"/>
      <c r="BU30" s="655"/>
      <c r="BV30" s="655"/>
      <c r="BW30" s="655"/>
      <c r="BX30" s="656">
        <v>94.6</v>
      </c>
      <c r="BY30" s="655"/>
      <c r="BZ30" s="655"/>
      <c r="CA30" s="655"/>
      <c r="CB30" s="657"/>
      <c r="CD30" s="660"/>
      <c r="CE30" s="661"/>
      <c r="CF30" s="625" t="s">
        <v>289</v>
      </c>
      <c r="CG30" s="622"/>
      <c r="CH30" s="622"/>
      <c r="CI30" s="622"/>
      <c r="CJ30" s="622"/>
      <c r="CK30" s="622"/>
      <c r="CL30" s="622"/>
      <c r="CM30" s="622"/>
      <c r="CN30" s="622"/>
      <c r="CO30" s="622"/>
      <c r="CP30" s="622"/>
      <c r="CQ30" s="623"/>
      <c r="CR30" s="588">
        <v>47262926</v>
      </c>
      <c r="CS30" s="589"/>
      <c r="CT30" s="589"/>
      <c r="CU30" s="589"/>
      <c r="CV30" s="589"/>
      <c r="CW30" s="589"/>
      <c r="CX30" s="589"/>
      <c r="CY30" s="590"/>
      <c r="CZ30" s="591">
        <v>12.5</v>
      </c>
      <c r="DA30" s="609"/>
      <c r="DB30" s="609"/>
      <c r="DC30" s="610"/>
      <c r="DD30" s="594">
        <v>46591085</v>
      </c>
      <c r="DE30" s="589"/>
      <c r="DF30" s="589"/>
      <c r="DG30" s="589"/>
      <c r="DH30" s="589"/>
      <c r="DI30" s="589"/>
      <c r="DJ30" s="589"/>
      <c r="DK30" s="590"/>
      <c r="DL30" s="594">
        <v>46591085</v>
      </c>
      <c r="DM30" s="589"/>
      <c r="DN30" s="589"/>
      <c r="DO30" s="589"/>
      <c r="DP30" s="589"/>
      <c r="DQ30" s="589"/>
      <c r="DR30" s="589"/>
      <c r="DS30" s="589"/>
      <c r="DT30" s="589"/>
      <c r="DU30" s="589"/>
      <c r="DV30" s="590"/>
      <c r="DW30" s="611">
        <v>22</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3152333</v>
      </c>
      <c r="S31" s="589"/>
      <c r="T31" s="589"/>
      <c r="U31" s="589"/>
      <c r="V31" s="589"/>
      <c r="W31" s="589"/>
      <c r="X31" s="589"/>
      <c r="Y31" s="590"/>
      <c r="Z31" s="641">
        <v>0.8</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98.7</v>
      </c>
      <c r="BH31" s="607"/>
      <c r="BI31" s="607"/>
      <c r="BJ31" s="607"/>
      <c r="BK31" s="607"/>
      <c r="BL31" s="607"/>
      <c r="BM31" s="643">
        <v>94.7</v>
      </c>
      <c r="BN31" s="653"/>
      <c r="BO31" s="653"/>
      <c r="BP31" s="653"/>
      <c r="BQ31" s="617"/>
      <c r="BR31" s="652">
        <v>98.5</v>
      </c>
      <c r="BS31" s="607"/>
      <c r="BT31" s="607"/>
      <c r="BU31" s="607"/>
      <c r="BV31" s="607"/>
      <c r="BW31" s="607"/>
      <c r="BX31" s="643">
        <v>93.6</v>
      </c>
      <c r="BY31" s="653"/>
      <c r="BZ31" s="653"/>
      <c r="CA31" s="653"/>
      <c r="CB31" s="617"/>
      <c r="CD31" s="660"/>
      <c r="CE31" s="661"/>
      <c r="CF31" s="625" t="s">
        <v>293</v>
      </c>
      <c r="CG31" s="622"/>
      <c r="CH31" s="622"/>
      <c r="CI31" s="622"/>
      <c r="CJ31" s="622"/>
      <c r="CK31" s="622"/>
      <c r="CL31" s="622"/>
      <c r="CM31" s="622"/>
      <c r="CN31" s="622"/>
      <c r="CO31" s="622"/>
      <c r="CP31" s="622"/>
      <c r="CQ31" s="623"/>
      <c r="CR31" s="588">
        <v>10683226</v>
      </c>
      <c r="CS31" s="607"/>
      <c r="CT31" s="607"/>
      <c r="CU31" s="607"/>
      <c r="CV31" s="607"/>
      <c r="CW31" s="607"/>
      <c r="CX31" s="607"/>
      <c r="CY31" s="608"/>
      <c r="CZ31" s="591">
        <v>2.8</v>
      </c>
      <c r="DA31" s="609"/>
      <c r="DB31" s="609"/>
      <c r="DC31" s="610"/>
      <c r="DD31" s="594">
        <v>10681572</v>
      </c>
      <c r="DE31" s="607"/>
      <c r="DF31" s="607"/>
      <c r="DG31" s="607"/>
      <c r="DH31" s="607"/>
      <c r="DI31" s="607"/>
      <c r="DJ31" s="607"/>
      <c r="DK31" s="608"/>
      <c r="DL31" s="594">
        <v>10681572</v>
      </c>
      <c r="DM31" s="607"/>
      <c r="DN31" s="607"/>
      <c r="DO31" s="607"/>
      <c r="DP31" s="607"/>
      <c r="DQ31" s="607"/>
      <c r="DR31" s="607"/>
      <c r="DS31" s="607"/>
      <c r="DT31" s="607"/>
      <c r="DU31" s="607"/>
      <c r="DV31" s="608"/>
      <c r="DW31" s="611">
        <v>5</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39893142</v>
      </c>
      <c r="S32" s="589"/>
      <c r="T32" s="589"/>
      <c r="U32" s="589"/>
      <c r="V32" s="589"/>
      <c r="W32" s="589"/>
      <c r="X32" s="589"/>
      <c r="Y32" s="590"/>
      <c r="Z32" s="641">
        <v>10.5</v>
      </c>
      <c r="AA32" s="641"/>
      <c r="AB32" s="641"/>
      <c r="AC32" s="641"/>
      <c r="AD32" s="642">
        <v>205473</v>
      </c>
      <c r="AE32" s="642"/>
      <c r="AF32" s="642"/>
      <c r="AG32" s="642"/>
      <c r="AH32" s="642"/>
      <c r="AI32" s="642"/>
      <c r="AJ32" s="642"/>
      <c r="AK32" s="642"/>
      <c r="AL32" s="611">
        <v>0.1</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99.1</v>
      </c>
      <c r="BH32" s="573"/>
      <c r="BI32" s="573"/>
      <c r="BJ32" s="573"/>
      <c r="BK32" s="573"/>
      <c r="BL32" s="573"/>
      <c r="BM32" s="636">
        <v>96.3</v>
      </c>
      <c r="BN32" s="573"/>
      <c r="BO32" s="573"/>
      <c r="BP32" s="573"/>
      <c r="BQ32" s="630"/>
      <c r="BR32" s="651">
        <v>98.9</v>
      </c>
      <c r="BS32" s="573"/>
      <c r="BT32" s="573"/>
      <c r="BU32" s="573"/>
      <c r="BV32" s="573"/>
      <c r="BW32" s="573"/>
      <c r="BX32" s="636">
        <v>95</v>
      </c>
      <c r="BY32" s="573"/>
      <c r="BZ32" s="573"/>
      <c r="CA32" s="573"/>
      <c r="CB32" s="630"/>
      <c r="CD32" s="662"/>
      <c r="CE32" s="663"/>
      <c r="CF32" s="625" t="s">
        <v>296</v>
      </c>
      <c r="CG32" s="622"/>
      <c r="CH32" s="622"/>
      <c r="CI32" s="622"/>
      <c r="CJ32" s="622"/>
      <c r="CK32" s="622"/>
      <c r="CL32" s="622"/>
      <c r="CM32" s="622"/>
      <c r="CN32" s="622"/>
      <c r="CO32" s="622"/>
      <c r="CP32" s="622"/>
      <c r="CQ32" s="623"/>
      <c r="CR32" s="588">
        <v>5331</v>
      </c>
      <c r="CS32" s="589"/>
      <c r="CT32" s="589"/>
      <c r="CU32" s="589"/>
      <c r="CV32" s="589"/>
      <c r="CW32" s="589"/>
      <c r="CX32" s="589"/>
      <c r="CY32" s="590"/>
      <c r="CZ32" s="591">
        <v>0</v>
      </c>
      <c r="DA32" s="609"/>
      <c r="DB32" s="609"/>
      <c r="DC32" s="610"/>
      <c r="DD32" s="594">
        <v>5331</v>
      </c>
      <c r="DE32" s="589"/>
      <c r="DF32" s="589"/>
      <c r="DG32" s="589"/>
      <c r="DH32" s="589"/>
      <c r="DI32" s="589"/>
      <c r="DJ32" s="589"/>
      <c r="DK32" s="590"/>
      <c r="DL32" s="594">
        <v>5331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39819350</v>
      </c>
      <c r="S33" s="589"/>
      <c r="T33" s="589"/>
      <c r="U33" s="589"/>
      <c r="V33" s="589"/>
      <c r="W33" s="589"/>
      <c r="X33" s="589"/>
      <c r="Y33" s="590"/>
      <c r="Z33" s="641">
        <v>10.4</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144728374</v>
      </c>
      <c r="CS33" s="607"/>
      <c r="CT33" s="607"/>
      <c r="CU33" s="607"/>
      <c r="CV33" s="607"/>
      <c r="CW33" s="607"/>
      <c r="CX33" s="607"/>
      <c r="CY33" s="608"/>
      <c r="CZ33" s="591">
        <v>38.299999999999997</v>
      </c>
      <c r="DA33" s="609"/>
      <c r="DB33" s="609"/>
      <c r="DC33" s="610"/>
      <c r="DD33" s="594">
        <v>92382966</v>
      </c>
      <c r="DE33" s="607"/>
      <c r="DF33" s="607"/>
      <c r="DG33" s="607"/>
      <c r="DH33" s="607"/>
      <c r="DI33" s="607"/>
      <c r="DJ33" s="607"/>
      <c r="DK33" s="608"/>
      <c r="DL33" s="594">
        <v>70220887</v>
      </c>
      <c r="DM33" s="607"/>
      <c r="DN33" s="607"/>
      <c r="DO33" s="607"/>
      <c r="DP33" s="607"/>
      <c r="DQ33" s="607"/>
      <c r="DR33" s="607"/>
      <c r="DS33" s="607"/>
      <c r="DT33" s="607"/>
      <c r="DU33" s="607"/>
      <c r="DV33" s="608"/>
      <c r="DW33" s="611">
        <v>33.1</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47466623</v>
      </c>
      <c r="CS34" s="589"/>
      <c r="CT34" s="589"/>
      <c r="CU34" s="589"/>
      <c r="CV34" s="589"/>
      <c r="CW34" s="589"/>
      <c r="CX34" s="589"/>
      <c r="CY34" s="590"/>
      <c r="CZ34" s="591">
        <v>12.6</v>
      </c>
      <c r="DA34" s="609"/>
      <c r="DB34" s="609"/>
      <c r="DC34" s="610"/>
      <c r="DD34" s="594">
        <v>35694713</v>
      </c>
      <c r="DE34" s="589"/>
      <c r="DF34" s="589"/>
      <c r="DG34" s="589"/>
      <c r="DH34" s="589"/>
      <c r="DI34" s="589"/>
      <c r="DJ34" s="589"/>
      <c r="DK34" s="590"/>
      <c r="DL34" s="594">
        <v>32274151</v>
      </c>
      <c r="DM34" s="589"/>
      <c r="DN34" s="589"/>
      <c r="DO34" s="589"/>
      <c r="DP34" s="589"/>
      <c r="DQ34" s="589"/>
      <c r="DR34" s="589"/>
      <c r="DS34" s="589"/>
      <c r="DT34" s="589"/>
      <c r="DU34" s="589"/>
      <c r="DV34" s="590"/>
      <c r="DW34" s="611">
        <v>15.2</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19049850</v>
      </c>
      <c r="S35" s="589"/>
      <c r="T35" s="589"/>
      <c r="U35" s="589"/>
      <c r="V35" s="589"/>
      <c r="W35" s="589"/>
      <c r="X35" s="589"/>
      <c r="Y35" s="590"/>
      <c r="Z35" s="641">
        <v>5</v>
      </c>
      <c r="AA35" s="641"/>
      <c r="AB35" s="641"/>
      <c r="AC35" s="641"/>
      <c r="AD35" s="642" t="s">
        <v>110</v>
      </c>
      <c r="AE35" s="642"/>
      <c r="AF35" s="642"/>
      <c r="AG35" s="642"/>
      <c r="AH35" s="642"/>
      <c r="AI35" s="642"/>
      <c r="AJ35" s="642"/>
      <c r="AK35" s="642"/>
      <c r="AL35" s="611" t="s">
        <v>110</v>
      </c>
      <c r="AM35" s="643"/>
      <c r="AN35" s="643"/>
      <c r="AO35" s="644"/>
      <c r="AP35" s="186"/>
      <c r="AQ35" s="645" t="s">
        <v>304</v>
      </c>
      <c r="AR35" s="646"/>
      <c r="AS35" s="646"/>
      <c r="AT35" s="646"/>
      <c r="AU35" s="646"/>
      <c r="AV35" s="646"/>
      <c r="AW35" s="646"/>
      <c r="AX35" s="646"/>
      <c r="AY35" s="647"/>
      <c r="AZ35" s="638">
        <v>39121485</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-8466794</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6788992</v>
      </c>
      <c r="CS35" s="607"/>
      <c r="CT35" s="607"/>
      <c r="CU35" s="607"/>
      <c r="CV35" s="607"/>
      <c r="CW35" s="607"/>
      <c r="CX35" s="607"/>
      <c r="CY35" s="608"/>
      <c r="CZ35" s="591">
        <v>1.8</v>
      </c>
      <c r="DA35" s="609"/>
      <c r="DB35" s="609"/>
      <c r="DC35" s="610"/>
      <c r="DD35" s="594">
        <v>5940318</v>
      </c>
      <c r="DE35" s="607"/>
      <c r="DF35" s="607"/>
      <c r="DG35" s="607"/>
      <c r="DH35" s="607"/>
      <c r="DI35" s="607"/>
      <c r="DJ35" s="607"/>
      <c r="DK35" s="608"/>
      <c r="DL35" s="594">
        <v>5940318</v>
      </c>
      <c r="DM35" s="607"/>
      <c r="DN35" s="607"/>
      <c r="DO35" s="607"/>
      <c r="DP35" s="607"/>
      <c r="DQ35" s="607"/>
      <c r="DR35" s="607"/>
      <c r="DS35" s="607"/>
      <c r="DT35" s="607"/>
      <c r="DU35" s="607"/>
      <c r="DV35" s="608"/>
      <c r="DW35" s="611">
        <v>2.8</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381230813</v>
      </c>
      <c r="S36" s="629"/>
      <c r="T36" s="629"/>
      <c r="U36" s="629"/>
      <c r="V36" s="629"/>
      <c r="W36" s="629"/>
      <c r="X36" s="629"/>
      <c r="Y36" s="632"/>
      <c r="Z36" s="633">
        <v>100</v>
      </c>
      <c r="AA36" s="633"/>
      <c r="AB36" s="633"/>
      <c r="AC36" s="633"/>
      <c r="AD36" s="634">
        <v>192823053</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9244032</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-12485009</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27995581</v>
      </c>
      <c r="CS36" s="589"/>
      <c r="CT36" s="589"/>
      <c r="CU36" s="589"/>
      <c r="CV36" s="589"/>
      <c r="CW36" s="589"/>
      <c r="CX36" s="589"/>
      <c r="CY36" s="590"/>
      <c r="CZ36" s="591">
        <v>7.4</v>
      </c>
      <c r="DA36" s="609"/>
      <c r="DB36" s="609"/>
      <c r="DC36" s="610"/>
      <c r="DD36" s="594">
        <v>26054871</v>
      </c>
      <c r="DE36" s="589"/>
      <c r="DF36" s="589"/>
      <c r="DG36" s="589"/>
      <c r="DH36" s="589"/>
      <c r="DI36" s="589"/>
      <c r="DJ36" s="589"/>
      <c r="DK36" s="590"/>
      <c r="DL36" s="594">
        <v>16618752</v>
      </c>
      <c r="DM36" s="589"/>
      <c r="DN36" s="589"/>
      <c r="DO36" s="589"/>
      <c r="DP36" s="589"/>
      <c r="DQ36" s="589"/>
      <c r="DR36" s="589"/>
      <c r="DS36" s="589"/>
      <c r="DT36" s="589"/>
      <c r="DU36" s="589"/>
      <c r="DV36" s="590"/>
      <c r="DW36" s="611">
        <v>7.8</v>
      </c>
      <c r="DX36" s="612"/>
      <c r="DY36" s="612"/>
      <c r="DZ36" s="612"/>
      <c r="EA36" s="612"/>
      <c r="EB36" s="612"/>
      <c r="EC36" s="613"/>
    </row>
    <row r="37" spans="2:133" ht="11.25" customHeight="1">
      <c r="AQ37" s="614" t="s">
        <v>311</v>
      </c>
      <c r="AR37" s="615"/>
      <c r="AS37" s="615"/>
      <c r="AT37" s="615"/>
      <c r="AU37" s="615"/>
      <c r="AV37" s="615"/>
      <c r="AW37" s="615"/>
      <c r="AX37" s="615"/>
      <c r="AY37" s="616"/>
      <c r="AZ37" s="588">
        <v>4279125</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150950</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51889</v>
      </c>
      <c r="CS37" s="607"/>
      <c r="CT37" s="607"/>
      <c r="CU37" s="607"/>
      <c r="CV37" s="607"/>
      <c r="CW37" s="607"/>
      <c r="CX37" s="607"/>
      <c r="CY37" s="608"/>
      <c r="CZ37" s="591">
        <v>0</v>
      </c>
      <c r="DA37" s="609"/>
      <c r="DB37" s="609"/>
      <c r="DC37" s="610"/>
      <c r="DD37" s="594">
        <v>51889</v>
      </c>
      <c r="DE37" s="607"/>
      <c r="DF37" s="607"/>
      <c r="DG37" s="607"/>
      <c r="DH37" s="607"/>
      <c r="DI37" s="607"/>
      <c r="DJ37" s="607"/>
      <c r="DK37" s="608"/>
      <c r="DL37" s="594">
        <v>51889</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314</v>
      </c>
      <c r="AR38" s="615"/>
      <c r="AS38" s="615"/>
      <c r="AT38" s="615"/>
      <c r="AU38" s="615"/>
      <c r="AV38" s="615"/>
      <c r="AW38" s="615"/>
      <c r="AX38" s="615"/>
      <c r="AY38" s="616"/>
      <c r="AZ38" s="588">
        <v>919081</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247088</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25204729</v>
      </c>
      <c r="CS38" s="589"/>
      <c r="CT38" s="589"/>
      <c r="CU38" s="589"/>
      <c r="CV38" s="589"/>
      <c r="CW38" s="589"/>
      <c r="CX38" s="589"/>
      <c r="CY38" s="590"/>
      <c r="CZ38" s="591">
        <v>6.7</v>
      </c>
      <c r="DA38" s="609"/>
      <c r="DB38" s="609"/>
      <c r="DC38" s="610"/>
      <c r="DD38" s="594">
        <v>22135787</v>
      </c>
      <c r="DE38" s="589"/>
      <c r="DF38" s="589"/>
      <c r="DG38" s="589"/>
      <c r="DH38" s="589"/>
      <c r="DI38" s="589"/>
      <c r="DJ38" s="589"/>
      <c r="DK38" s="590"/>
      <c r="DL38" s="594">
        <v>15371473</v>
      </c>
      <c r="DM38" s="589"/>
      <c r="DN38" s="589"/>
      <c r="DO38" s="589"/>
      <c r="DP38" s="589"/>
      <c r="DQ38" s="589"/>
      <c r="DR38" s="589"/>
      <c r="DS38" s="589"/>
      <c r="DT38" s="589"/>
      <c r="DU38" s="589"/>
      <c r="DV38" s="590"/>
      <c r="DW38" s="611">
        <v>7.3</v>
      </c>
      <c r="DX38" s="612"/>
      <c r="DY38" s="612"/>
      <c r="DZ38" s="612"/>
      <c r="EA38" s="612"/>
      <c r="EB38" s="612"/>
      <c r="EC38" s="613"/>
    </row>
    <row r="39" spans="2:133" ht="11.25" customHeight="1">
      <c r="AQ39" s="614" t="s">
        <v>317</v>
      </c>
      <c r="AR39" s="615"/>
      <c r="AS39" s="615"/>
      <c r="AT39" s="615"/>
      <c r="AU39" s="615"/>
      <c r="AV39" s="615"/>
      <c r="AW39" s="615"/>
      <c r="AX39" s="615"/>
      <c r="AY39" s="616"/>
      <c r="AZ39" s="588">
        <v>807531</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91</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6149665</v>
      </c>
      <c r="CS39" s="607"/>
      <c r="CT39" s="607"/>
      <c r="CU39" s="607"/>
      <c r="CV39" s="607"/>
      <c r="CW39" s="607"/>
      <c r="CX39" s="607"/>
      <c r="CY39" s="608"/>
      <c r="CZ39" s="591">
        <v>1.6</v>
      </c>
      <c r="DA39" s="609"/>
      <c r="DB39" s="609"/>
      <c r="DC39" s="610"/>
      <c r="DD39" s="594">
        <v>1405585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8424382</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90</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31122784</v>
      </c>
      <c r="CS40" s="589"/>
      <c r="CT40" s="589"/>
      <c r="CU40" s="589"/>
      <c r="CV40" s="589"/>
      <c r="CW40" s="589"/>
      <c r="CX40" s="589"/>
      <c r="CY40" s="590"/>
      <c r="CZ40" s="591">
        <v>8.1999999999999993</v>
      </c>
      <c r="DA40" s="609"/>
      <c r="DB40" s="609"/>
      <c r="DC40" s="610"/>
      <c r="DD40" s="594">
        <v>1151692</v>
      </c>
      <c r="DE40" s="589"/>
      <c r="DF40" s="589"/>
      <c r="DG40" s="589"/>
      <c r="DH40" s="589"/>
      <c r="DI40" s="589"/>
      <c r="DJ40" s="589"/>
      <c r="DK40" s="590"/>
      <c r="DL40" s="594">
        <v>16193</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15447334</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255</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31891697</v>
      </c>
      <c r="CS42" s="589"/>
      <c r="CT42" s="589"/>
      <c r="CU42" s="589"/>
      <c r="CV42" s="589"/>
      <c r="CW42" s="589"/>
      <c r="CX42" s="589"/>
      <c r="CY42" s="590"/>
      <c r="CZ42" s="591">
        <v>8.4</v>
      </c>
      <c r="DA42" s="592"/>
      <c r="DB42" s="592"/>
      <c r="DC42" s="593"/>
      <c r="DD42" s="594">
        <v>6718547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1015211</v>
      </c>
      <c r="CS43" s="607"/>
      <c r="CT43" s="607"/>
      <c r="CU43" s="607"/>
      <c r="CV43" s="607"/>
      <c r="CW43" s="607"/>
      <c r="CX43" s="607"/>
      <c r="CY43" s="608"/>
      <c r="CZ43" s="591">
        <v>0.3</v>
      </c>
      <c r="DA43" s="609"/>
      <c r="DB43" s="609"/>
      <c r="DC43" s="610"/>
      <c r="DD43" s="594">
        <v>1013624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31857387</v>
      </c>
      <c r="CS44" s="589"/>
      <c r="CT44" s="589"/>
      <c r="CU44" s="589"/>
      <c r="CV44" s="589"/>
      <c r="CW44" s="589"/>
      <c r="CX44" s="589"/>
      <c r="CY44" s="590"/>
      <c r="CZ44" s="591">
        <v>8.4</v>
      </c>
      <c r="DA44" s="592"/>
      <c r="DB44" s="592"/>
      <c r="DC44" s="593"/>
      <c r="DD44" s="594">
        <v>6718547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14814353</v>
      </c>
      <c r="CS45" s="607"/>
      <c r="CT45" s="607"/>
      <c r="CU45" s="607"/>
      <c r="CV45" s="607"/>
      <c r="CW45" s="607"/>
      <c r="CX45" s="607"/>
      <c r="CY45" s="608"/>
      <c r="CZ45" s="591">
        <v>3.9</v>
      </c>
      <c r="DA45" s="609"/>
      <c r="DB45" s="609"/>
      <c r="DC45" s="610"/>
      <c r="DD45" s="594">
        <v>720220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15585634</v>
      </c>
      <c r="CS46" s="589"/>
      <c r="CT46" s="589"/>
      <c r="CU46" s="589"/>
      <c r="CV46" s="589"/>
      <c r="CW46" s="589"/>
      <c r="CX46" s="589"/>
      <c r="CY46" s="590"/>
      <c r="CZ46" s="591">
        <v>4.0999999999999996</v>
      </c>
      <c r="DA46" s="592"/>
      <c r="DB46" s="592"/>
      <c r="DC46" s="593"/>
      <c r="DD46" s="594">
        <v>5983304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34310</v>
      </c>
      <c r="CS47" s="607"/>
      <c r="CT47" s="607"/>
      <c r="CU47" s="607"/>
      <c r="CV47" s="607"/>
      <c r="CW47" s="607"/>
      <c r="CX47" s="607"/>
      <c r="CY47" s="608"/>
      <c r="CZ47" s="591">
        <v>0</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377952271</v>
      </c>
      <c r="CS49" s="573"/>
      <c r="CT49" s="573"/>
      <c r="CU49" s="573"/>
      <c r="CV49" s="573"/>
      <c r="CW49" s="573"/>
      <c r="CX49" s="573"/>
      <c r="CY49" s="574"/>
      <c r="CZ49" s="575">
        <v>100</v>
      </c>
      <c r="DA49" s="576"/>
      <c r="DB49" s="576"/>
      <c r="DC49" s="577"/>
      <c r="DD49" s="578">
        <v>235823292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379351</v>
      </c>
      <c r="R7" s="1101"/>
      <c r="S7" s="1101"/>
      <c r="T7" s="1101"/>
      <c r="U7" s="1101"/>
      <c r="V7" s="1101">
        <v>376094</v>
      </c>
      <c r="W7" s="1101"/>
      <c r="X7" s="1101"/>
      <c r="Y7" s="1101"/>
      <c r="Z7" s="1101"/>
      <c r="AA7" s="1101">
        <v>3257</v>
      </c>
      <c r="AB7" s="1101"/>
      <c r="AC7" s="1101"/>
      <c r="AD7" s="1101"/>
      <c r="AE7" s="1102"/>
      <c r="AF7" s="1103">
        <v>2971</v>
      </c>
      <c r="AG7" s="1104"/>
      <c r="AH7" s="1104"/>
      <c r="AI7" s="1104"/>
      <c r="AJ7" s="1105"/>
      <c r="AK7" s="1087">
        <v>4247</v>
      </c>
      <c r="AL7" s="1088"/>
      <c r="AM7" s="1088"/>
      <c r="AN7" s="1088"/>
      <c r="AO7" s="1088"/>
      <c r="AP7" s="1088">
        <v>823004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1</v>
      </c>
      <c r="CI7" s="1085"/>
      <c r="CJ7" s="1085"/>
      <c r="CK7" s="1085"/>
      <c r="CL7" s="1086"/>
      <c r="CM7" s="1084">
        <v>309</v>
      </c>
      <c r="CN7" s="1085"/>
      <c r="CO7" s="1085"/>
      <c r="CP7" s="1085"/>
      <c r="CQ7" s="1086"/>
      <c r="CR7" s="1084">
        <v>300</v>
      </c>
      <c r="CS7" s="1085"/>
      <c r="CT7" s="1085"/>
      <c r="CU7" s="1085"/>
      <c r="CV7" s="1086"/>
      <c r="CW7" s="1084">
        <v>79</v>
      </c>
      <c r="CX7" s="1085"/>
      <c r="CY7" s="1085"/>
      <c r="CZ7" s="1085"/>
      <c r="DA7" s="1086"/>
      <c r="DB7" s="1084" t="s">
        <v>484</v>
      </c>
      <c r="DC7" s="1085"/>
      <c r="DD7" s="1085"/>
      <c r="DE7" s="1085"/>
      <c r="DF7" s="1086"/>
      <c r="DG7" s="1084" t="s">
        <v>484</v>
      </c>
      <c r="DH7" s="1085"/>
      <c r="DI7" s="1085"/>
      <c r="DJ7" s="1085"/>
      <c r="DK7" s="1086"/>
      <c r="DL7" s="1084" t="s">
        <v>484</v>
      </c>
      <c r="DM7" s="1085"/>
      <c r="DN7" s="1085"/>
      <c r="DO7" s="1085"/>
      <c r="DP7" s="1086"/>
      <c r="DQ7" s="1084" t="s">
        <v>484</v>
      </c>
      <c r="DR7" s="1085"/>
      <c r="DS7" s="1085"/>
      <c r="DT7" s="1085"/>
      <c r="DU7" s="1086"/>
      <c r="DV7" s="1111"/>
      <c r="DW7" s="1112"/>
      <c r="DX7" s="1112"/>
      <c r="DY7" s="1112"/>
      <c r="DZ7" s="1113"/>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321</v>
      </c>
      <c r="R8" s="1040"/>
      <c r="S8" s="1040"/>
      <c r="T8" s="1040"/>
      <c r="U8" s="1040"/>
      <c r="V8" s="1040">
        <v>300</v>
      </c>
      <c r="W8" s="1040"/>
      <c r="X8" s="1040"/>
      <c r="Y8" s="1040"/>
      <c r="Z8" s="1040"/>
      <c r="AA8" s="1040">
        <v>21</v>
      </c>
      <c r="AB8" s="1040"/>
      <c r="AC8" s="1040"/>
      <c r="AD8" s="1040"/>
      <c r="AE8" s="1041"/>
      <c r="AF8" s="1015" t="s">
        <v>484</v>
      </c>
      <c r="AG8" s="1016"/>
      <c r="AH8" s="1016"/>
      <c r="AI8" s="1016"/>
      <c r="AJ8" s="1017"/>
      <c r="AK8" s="1082">
        <v>18</v>
      </c>
      <c r="AL8" s="1083"/>
      <c r="AM8" s="1083"/>
      <c r="AN8" s="1083"/>
      <c r="AO8" s="1083"/>
      <c r="AP8" s="1083">
        <v>1721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565</v>
      </c>
      <c r="BS8" s="1010" t="s">
        <v>550</v>
      </c>
      <c r="BT8" s="1011"/>
      <c r="BU8" s="1011"/>
      <c r="BV8" s="1011"/>
      <c r="BW8" s="1011"/>
      <c r="BX8" s="1011"/>
      <c r="BY8" s="1011"/>
      <c r="BZ8" s="1011"/>
      <c r="CA8" s="1011"/>
      <c r="CB8" s="1011"/>
      <c r="CC8" s="1011"/>
      <c r="CD8" s="1011"/>
      <c r="CE8" s="1011"/>
      <c r="CF8" s="1011"/>
      <c r="CG8" s="1012"/>
      <c r="CH8" s="985">
        <v>-112</v>
      </c>
      <c r="CI8" s="986"/>
      <c r="CJ8" s="986"/>
      <c r="CK8" s="986"/>
      <c r="CL8" s="987"/>
      <c r="CM8" s="985">
        <v>952</v>
      </c>
      <c r="CN8" s="986"/>
      <c r="CO8" s="986"/>
      <c r="CP8" s="986"/>
      <c r="CQ8" s="987"/>
      <c r="CR8" s="985">
        <v>300</v>
      </c>
      <c r="CS8" s="986"/>
      <c r="CT8" s="986"/>
      <c r="CU8" s="986"/>
      <c r="CV8" s="987"/>
      <c r="CW8" s="985" t="s">
        <v>484</v>
      </c>
      <c r="CX8" s="986"/>
      <c r="CY8" s="986"/>
      <c r="CZ8" s="986"/>
      <c r="DA8" s="987"/>
      <c r="DB8" s="985" t="s">
        <v>484</v>
      </c>
      <c r="DC8" s="986"/>
      <c r="DD8" s="986"/>
      <c r="DE8" s="986"/>
      <c r="DF8" s="987"/>
      <c r="DG8" s="985" t="s">
        <v>484</v>
      </c>
      <c r="DH8" s="986"/>
      <c r="DI8" s="986"/>
      <c r="DJ8" s="986"/>
      <c r="DK8" s="987"/>
      <c r="DL8" s="985">
        <v>19281</v>
      </c>
      <c r="DM8" s="986"/>
      <c r="DN8" s="986"/>
      <c r="DO8" s="986"/>
      <c r="DP8" s="987"/>
      <c r="DQ8" s="985">
        <v>5784</v>
      </c>
      <c r="DR8" s="986"/>
      <c r="DS8" s="986"/>
      <c r="DT8" s="986"/>
      <c r="DU8" s="987"/>
      <c r="DV8" s="988"/>
      <c r="DW8" s="989"/>
      <c r="DX8" s="989"/>
      <c r="DY8" s="989"/>
      <c r="DZ8" s="990"/>
      <c r="EA8" s="205"/>
    </row>
    <row r="9" spans="1:131" s="206" customFormat="1" ht="26.25" customHeight="1">
      <c r="A9" s="212">
        <v>3</v>
      </c>
      <c r="B9" s="1033" t="s">
        <v>364</v>
      </c>
      <c r="C9" s="1034"/>
      <c r="D9" s="1034"/>
      <c r="E9" s="1034"/>
      <c r="F9" s="1034"/>
      <c r="G9" s="1034"/>
      <c r="H9" s="1034"/>
      <c r="I9" s="1034"/>
      <c r="J9" s="1034"/>
      <c r="K9" s="1034"/>
      <c r="L9" s="1034"/>
      <c r="M9" s="1034"/>
      <c r="N9" s="1034"/>
      <c r="O9" s="1034"/>
      <c r="P9" s="1035"/>
      <c r="Q9" s="1039">
        <v>783</v>
      </c>
      <c r="R9" s="1040"/>
      <c r="S9" s="1040"/>
      <c r="T9" s="1040"/>
      <c r="U9" s="1040"/>
      <c r="V9" s="1040">
        <v>783</v>
      </c>
      <c r="W9" s="1040"/>
      <c r="X9" s="1040"/>
      <c r="Y9" s="1040"/>
      <c r="Z9" s="1040"/>
      <c r="AA9" s="1040" t="s">
        <v>484</v>
      </c>
      <c r="AB9" s="1040"/>
      <c r="AC9" s="1040"/>
      <c r="AD9" s="1040"/>
      <c r="AE9" s="1041"/>
      <c r="AF9" s="1015" t="s">
        <v>484</v>
      </c>
      <c r="AG9" s="1016"/>
      <c r="AH9" s="1016"/>
      <c r="AI9" s="1016"/>
      <c r="AJ9" s="1017"/>
      <c r="AK9" s="1082">
        <v>279</v>
      </c>
      <c r="AL9" s="1083"/>
      <c r="AM9" s="1083"/>
      <c r="AN9" s="1083"/>
      <c r="AO9" s="1083"/>
      <c r="AP9" s="1083">
        <v>227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551</v>
      </c>
      <c r="BT9" s="1011"/>
      <c r="BU9" s="1011"/>
      <c r="BV9" s="1011"/>
      <c r="BW9" s="1011"/>
      <c r="BX9" s="1011"/>
      <c r="BY9" s="1011"/>
      <c r="BZ9" s="1011"/>
      <c r="CA9" s="1011"/>
      <c r="CB9" s="1011"/>
      <c r="CC9" s="1011"/>
      <c r="CD9" s="1011"/>
      <c r="CE9" s="1011"/>
      <c r="CF9" s="1011"/>
      <c r="CG9" s="1012"/>
      <c r="CH9" s="985">
        <v>11</v>
      </c>
      <c r="CI9" s="986"/>
      <c r="CJ9" s="986"/>
      <c r="CK9" s="986"/>
      <c r="CL9" s="987"/>
      <c r="CM9" s="985">
        <v>148</v>
      </c>
      <c r="CN9" s="986"/>
      <c r="CO9" s="986"/>
      <c r="CP9" s="986"/>
      <c r="CQ9" s="987"/>
      <c r="CR9" s="985">
        <v>20</v>
      </c>
      <c r="CS9" s="986"/>
      <c r="CT9" s="986"/>
      <c r="CU9" s="986"/>
      <c r="CV9" s="987"/>
      <c r="CW9" s="985">
        <v>33</v>
      </c>
      <c r="CX9" s="986"/>
      <c r="CY9" s="986"/>
      <c r="CZ9" s="986"/>
      <c r="DA9" s="987"/>
      <c r="DB9" s="985" t="s">
        <v>484</v>
      </c>
      <c r="DC9" s="986"/>
      <c r="DD9" s="986"/>
      <c r="DE9" s="986"/>
      <c r="DF9" s="987"/>
      <c r="DG9" s="985" t="s">
        <v>484</v>
      </c>
      <c r="DH9" s="986"/>
      <c r="DI9" s="986"/>
      <c r="DJ9" s="986"/>
      <c r="DK9" s="987"/>
      <c r="DL9" s="985" t="s">
        <v>484</v>
      </c>
      <c r="DM9" s="986"/>
      <c r="DN9" s="986"/>
      <c r="DO9" s="986"/>
      <c r="DP9" s="987"/>
      <c r="DQ9" s="985" t="s">
        <v>484</v>
      </c>
      <c r="DR9" s="986"/>
      <c r="DS9" s="986"/>
      <c r="DT9" s="986"/>
      <c r="DU9" s="987"/>
      <c r="DV9" s="988"/>
      <c r="DW9" s="989"/>
      <c r="DX9" s="989"/>
      <c r="DY9" s="989"/>
      <c r="DZ9" s="990"/>
      <c r="EA9" s="205"/>
    </row>
    <row r="10" spans="1:131" s="206" customFormat="1" ht="26.25" customHeight="1">
      <c r="A10" s="212">
        <v>4</v>
      </c>
      <c r="B10" s="1033" t="s">
        <v>365</v>
      </c>
      <c r="C10" s="1034"/>
      <c r="D10" s="1034"/>
      <c r="E10" s="1034"/>
      <c r="F10" s="1034"/>
      <c r="G10" s="1034"/>
      <c r="H10" s="1034"/>
      <c r="I10" s="1034"/>
      <c r="J10" s="1034"/>
      <c r="K10" s="1034"/>
      <c r="L10" s="1034"/>
      <c r="M10" s="1034"/>
      <c r="N10" s="1034"/>
      <c r="O10" s="1034"/>
      <c r="P10" s="1035"/>
      <c r="Q10" s="1039">
        <v>429</v>
      </c>
      <c r="R10" s="1040"/>
      <c r="S10" s="1040"/>
      <c r="T10" s="1040"/>
      <c r="U10" s="1040"/>
      <c r="V10" s="1040">
        <v>428</v>
      </c>
      <c r="W10" s="1040"/>
      <c r="X10" s="1040"/>
      <c r="Y10" s="1040"/>
      <c r="Z10" s="1040"/>
      <c r="AA10" s="1040">
        <v>1</v>
      </c>
      <c r="AB10" s="1040"/>
      <c r="AC10" s="1040"/>
      <c r="AD10" s="1040"/>
      <c r="AE10" s="1041"/>
      <c r="AF10" s="1015" t="s">
        <v>484</v>
      </c>
      <c r="AG10" s="1016"/>
      <c r="AH10" s="1016"/>
      <c r="AI10" s="1016"/>
      <c r="AJ10" s="1017"/>
      <c r="AK10" s="1082">
        <v>319</v>
      </c>
      <c r="AL10" s="1083"/>
      <c r="AM10" s="1083"/>
      <c r="AN10" s="1083"/>
      <c r="AO10" s="1083"/>
      <c r="AP10" s="1083">
        <v>1737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552</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552</v>
      </c>
      <c r="CN10" s="986"/>
      <c r="CO10" s="986"/>
      <c r="CP10" s="986"/>
      <c r="CQ10" s="987"/>
      <c r="CR10" s="985">
        <v>200</v>
      </c>
      <c r="CS10" s="986"/>
      <c r="CT10" s="986"/>
      <c r="CU10" s="986"/>
      <c r="CV10" s="987"/>
      <c r="CW10" s="985">
        <v>136</v>
      </c>
      <c r="CX10" s="986"/>
      <c r="CY10" s="986"/>
      <c r="CZ10" s="986"/>
      <c r="DA10" s="987"/>
      <c r="DB10" s="985" t="s">
        <v>484</v>
      </c>
      <c r="DC10" s="986"/>
      <c r="DD10" s="986"/>
      <c r="DE10" s="986"/>
      <c r="DF10" s="987"/>
      <c r="DG10" s="985" t="s">
        <v>484</v>
      </c>
      <c r="DH10" s="986"/>
      <c r="DI10" s="986"/>
      <c r="DJ10" s="986"/>
      <c r="DK10" s="987"/>
      <c r="DL10" s="985" t="s">
        <v>484</v>
      </c>
      <c r="DM10" s="986"/>
      <c r="DN10" s="986"/>
      <c r="DO10" s="986"/>
      <c r="DP10" s="987"/>
      <c r="DQ10" s="985" t="s">
        <v>484</v>
      </c>
      <c r="DR10" s="986"/>
      <c r="DS10" s="986"/>
      <c r="DT10" s="986"/>
      <c r="DU10" s="987"/>
      <c r="DV10" s="988"/>
      <c r="DW10" s="989"/>
      <c r="DX10" s="989"/>
      <c r="DY10" s="989"/>
      <c r="DZ10" s="990"/>
      <c r="EA10" s="205"/>
    </row>
    <row r="11" spans="1:131" s="206" customFormat="1" ht="26.25" customHeight="1">
      <c r="A11" s="212">
        <v>5</v>
      </c>
      <c r="B11" s="1033" t="s">
        <v>366</v>
      </c>
      <c r="C11" s="1034"/>
      <c r="D11" s="1034"/>
      <c r="E11" s="1034"/>
      <c r="F11" s="1034"/>
      <c r="G11" s="1034"/>
      <c r="H11" s="1034"/>
      <c r="I11" s="1034"/>
      <c r="J11" s="1034"/>
      <c r="K11" s="1034"/>
      <c r="L11" s="1034"/>
      <c r="M11" s="1034"/>
      <c r="N11" s="1034"/>
      <c r="O11" s="1034"/>
      <c r="P11" s="1035"/>
      <c r="Q11" s="1039">
        <v>1402</v>
      </c>
      <c r="R11" s="1040"/>
      <c r="S11" s="1040"/>
      <c r="T11" s="1040"/>
      <c r="U11" s="1040"/>
      <c r="V11" s="1040">
        <v>1402</v>
      </c>
      <c r="W11" s="1040"/>
      <c r="X11" s="1040"/>
      <c r="Y11" s="1040"/>
      <c r="Z11" s="1040"/>
      <c r="AA11" s="1040" t="s">
        <v>484</v>
      </c>
      <c r="AB11" s="1040"/>
      <c r="AC11" s="1040"/>
      <c r="AD11" s="1040"/>
      <c r="AE11" s="1041"/>
      <c r="AF11" s="1015" t="s">
        <v>484</v>
      </c>
      <c r="AG11" s="1016"/>
      <c r="AH11" s="1016"/>
      <c r="AI11" s="1016"/>
      <c r="AJ11" s="1017"/>
      <c r="AK11" s="1082">
        <v>1311</v>
      </c>
      <c r="AL11" s="1083"/>
      <c r="AM11" s="1083"/>
      <c r="AN11" s="1083"/>
      <c r="AO11" s="1083"/>
      <c r="AP11" s="1083">
        <v>13309</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553</v>
      </c>
      <c r="BT11" s="1011"/>
      <c r="BU11" s="1011"/>
      <c r="BV11" s="1011"/>
      <c r="BW11" s="1011"/>
      <c r="BX11" s="1011"/>
      <c r="BY11" s="1011"/>
      <c r="BZ11" s="1011"/>
      <c r="CA11" s="1011"/>
      <c r="CB11" s="1011"/>
      <c r="CC11" s="1011"/>
      <c r="CD11" s="1011"/>
      <c r="CE11" s="1011"/>
      <c r="CF11" s="1011"/>
      <c r="CG11" s="1012"/>
      <c r="CH11" s="985">
        <v>6</v>
      </c>
      <c r="CI11" s="986"/>
      <c r="CJ11" s="986"/>
      <c r="CK11" s="986"/>
      <c r="CL11" s="987"/>
      <c r="CM11" s="985">
        <v>191</v>
      </c>
      <c r="CN11" s="986"/>
      <c r="CO11" s="986"/>
      <c r="CP11" s="986"/>
      <c r="CQ11" s="987"/>
      <c r="CR11" s="985">
        <v>120</v>
      </c>
      <c r="CS11" s="986"/>
      <c r="CT11" s="986"/>
      <c r="CU11" s="986"/>
      <c r="CV11" s="987"/>
      <c r="CW11" s="985">
        <v>230</v>
      </c>
      <c r="CX11" s="986"/>
      <c r="CY11" s="986"/>
      <c r="CZ11" s="986"/>
      <c r="DA11" s="987"/>
      <c r="DB11" s="985" t="s">
        <v>484</v>
      </c>
      <c r="DC11" s="986"/>
      <c r="DD11" s="986"/>
      <c r="DE11" s="986"/>
      <c r="DF11" s="987"/>
      <c r="DG11" s="985" t="s">
        <v>484</v>
      </c>
      <c r="DH11" s="986"/>
      <c r="DI11" s="986"/>
      <c r="DJ11" s="986"/>
      <c r="DK11" s="987"/>
      <c r="DL11" s="985" t="s">
        <v>484</v>
      </c>
      <c r="DM11" s="986"/>
      <c r="DN11" s="986"/>
      <c r="DO11" s="986"/>
      <c r="DP11" s="987"/>
      <c r="DQ11" s="985" t="s">
        <v>484</v>
      </c>
      <c r="DR11" s="986"/>
      <c r="DS11" s="986"/>
      <c r="DT11" s="986"/>
      <c r="DU11" s="987"/>
      <c r="DV11" s="988"/>
      <c r="DW11" s="989"/>
      <c r="DX11" s="989"/>
      <c r="DY11" s="989"/>
      <c r="DZ11" s="990"/>
      <c r="EA11" s="205"/>
    </row>
    <row r="12" spans="1:131" s="206" customFormat="1" ht="26.25" customHeight="1">
      <c r="A12" s="212">
        <v>6</v>
      </c>
      <c r="B12" s="1033" t="s">
        <v>367</v>
      </c>
      <c r="C12" s="1034"/>
      <c r="D12" s="1034"/>
      <c r="E12" s="1034"/>
      <c r="F12" s="1034"/>
      <c r="G12" s="1034"/>
      <c r="H12" s="1034"/>
      <c r="I12" s="1034"/>
      <c r="J12" s="1034"/>
      <c r="K12" s="1034"/>
      <c r="L12" s="1034"/>
      <c r="M12" s="1034"/>
      <c r="N12" s="1034"/>
      <c r="O12" s="1034"/>
      <c r="P12" s="1035"/>
      <c r="Q12" s="1039">
        <v>629</v>
      </c>
      <c r="R12" s="1040"/>
      <c r="S12" s="1040"/>
      <c r="T12" s="1040"/>
      <c r="U12" s="1040"/>
      <c r="V12" s="1040">
        <v>629</v>
      </c>
      <c r="W12" s="1040"/>
      <c r="X12" s="1040"/>
      <c r="Y12" s="1040"/>
      <c r="Z12" s="1040"/>
      <c r="AA12" s="1040" t="s">
        <v>484</v>
      </c>
      <c r="AB12" s="1040"/>
      <c r="AC12" s="1040"/>
      <c r="AD12" s="1040"/>
      <c r="AE12" s="1041"/>
      <c r="AF12" s="1015" t="s">
        <v>484</v>
      </c>
      <c r="AG12" s="1016"/>
      <c r="AH12" s="1016"/>
      <c r="AI12" s="1016"/>
      <c r="AJ12" s="1017"/>
      <c r="AK12" s="1082">
        <v>629</v>
      </c>
      <c r="AL12" s="1083"/>
      <c r="AM12" s="1083"/>
      <c r="AN12" s="1083"/>
      <c r="AO12" s="1083"/>
      <c r="AP12" s="1083">
        <v>6839</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6</v>
      </c>
      <c r="CI12" s="986"/>
      <c r="CJ12" s="986"/>
      <c r="CK12" s="986"/>
      <c r="CL12" s="987"/>
      <c r="CM12" s="985">
        <v>273</v>
      </c>
      <c r="CN12" s="986"/>
      <c r="CO12" s="986"/>
      <c r="CP12" s="986"/>
      <c r="CQ12" s="987"/>
      <c r="CR12" s="985">
        <v>183</v>
      </c>
      <c r="CS12" s="986"/>
      <c r="CT12" s="986"/>
      <c r="CU12" s="986"/>
      <c r="CV12" s="987"/>
      <c r="CW12" s="985">
        <v>142</v>
      </c>
      <c r="CX12" s="986"/>
      <c r="CY12" s="986"/>
      <c r="CZ12" s="986"/>
      <c r="DA12" s="987"/>
      <c r="DB12" s="985" t="s">
        <v>484</v>
      </c>
      <c r="DC12" s="986"/>
      <c r="DD12" s="986"/>
      <c r="DE12" s="986"/>
      <c r="DF12" s="987"/>
      <c r="DG12" s="985" t="s">
        <v>484</v>
      </c>
      <c r="DH12" s="986"/>
      <c r="DI12" s="986"/>
      <c r="DJ12" s="986"/>
      <c r="DK12" s="987"/>
      <c r="DL12" s="985" t="s">
        <v>484</v>
      </c>
      <c r="DM12" s="986"/>
      <c r="DN12" s="986"/>
      <c r="DO12" s="986"/>
      <c r="DP12" s="987"/>
      <c r="DQ12" s="985" t="s">
        <v>484</v>
      </c>
      <c r="DR12" s="986"/>
      <c r="DS12" s="986"/>
      <c r="DT12" s="986"/>
      <c r="DU12" s="987"/>
      <c r="DV12" s="988"/>
      <c r="DW12" s="989"/>
      <c r="DX12" s="989"/>
      <c r="DY12" s="989"/>
      <c r="DZ12" s="990"/>
      <c r="EA12" s="205"/>
    </row>
    <row r="13" spans="1:131" s="206" customFormat="1" ht="26.25" customHeight="1">
      <c r="A13" s="212">
        <v>7</v>
      </c>
      <c r="B13" s="1033" t="s">
        <v>368</v>
      </c>
      <c r="C13" s="1034"/>
      <c r="D13" s="1034"/>
      <c r="E13" s="1034"/>
      <c r="F13" s="1034"/>
      <c r="G13" s="1034"/>
      <c r="H13" s="1034"/>
      <c r="I13" s="1034"/>
      <c r="J13" s="1034"/>
      <c r="K13" s="1034"/>
      <c r="L13" s="1034"/>
      <c r="M13" s="1034"/>
      <c r="N13" s="1034"/>
      <c r="O13" s="1034"/>
      <c r="P13" s="1035"/>
      <c r="Q13" s="1039">
        <v>2443</v>
      </c>
      <c r="R13" s="1040"/>
      <c r="S13" s="1040"/>
      <c r="T13" s="1040"/>
      <c r="U13" s="1040"/>
      <c r="V13" s="1040">
        <v>2443</v>
      </c>
      <c r="W13" s="1040"/>
      <c r="X13" s="1040"/>
      <c r="Y13" s="1040"/>
      <c r="Z13" s="1040"/>
      <c r="AA13" s="1040" t="s">
        <v>484</v>
      </c>
      <c r="AB13" s="1040"/>
      <c r="AC13" s="1040"/>
      <c r="AD13" s="1040"/>
      <c r="AE13" s="1041"/>
      <c r="AF13" s="1015" t="s">
        <v>484</v>
      </c>
      <c r="AG13" s="1016"/>
      <c r="AH13" s="1016"/>
      <c r="AI13" s="1016"/>
      <c r="AJ13" s="1017"/>
      <c r="AK13" s="1082">
        <v>1118</v>
      </c>
      <c r="AL13" s="1083"/>
      <c r="AM13" s="1083"/>
      <c r="AN13" s="1083"/>
      <c r="AO13" s="1083"/>
      <c r="AP13" s="1083" t="s">
        <v>484</v>
      </c>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555</v>
      </c>
      <c r="BT13" s="1011"/>
      <c r="BU13" s="1011"/>
      <c r="BV13" s="1011"/>
      <c r="BW13" s="1011"/>
      <c r="BX13" s="1011"/>
      <c r="BY13" s="1011"/>
      <c r="BZ13" s="1011"/>
      <c r="CA13" s="1011"/>
      <c r="CB13" s="1011"/>
      <c r="CC13" s="1011"/>
      <c r="CD13" s="1011"/>
      <c r="CE13" s="1011"/>
      <c r="CF13" s="1011"/>
      <c r="CG13" s="1012"/>
      <c r="CH13" s="985">
        <v>12</v>
      </c>
      <c r="CI13" s="986"/>
      <c r="CJ13" s="986"/>
      <c r="CK13" s="986"/>
      <c r="CL13" s="987"/>
      <c r="CM13" s="985">
        <v>283</v>
      </c>
      <c r="CN13" s="986"/>
      <c r="CO13" s="986"/>
      <c r="CP13" s="986"/>
      <c r="CQ13" s="987"/>
      <c r="CR13" s="985">
        <v>1</v>
      </c>
      <c r="CS13" s="986"/>
      <c r="CT13" s="986"/>
      <c r="CU13" s="986"/>
      <c r="CV13" s="987"/>
      <c r="CW13" s="985" t="s">
        <v>484</v>
      </c>
      <c r="CX13" s="986"/>
      <c r="CY13" s="986"/>
      <c r="CZ13" s="986"/>
      <c r="DA13" s="987"/>
      <c r="DB13" s="985" t="s">
        <v>484</v>
      </c>
      <c r="DC13" s="986"/>
      <c r="DD13" s="986"/>
      <c r="DE13" s="986"/>
      <c r="DF13" s="987"/>
      <c r="DG13" s="985" t="s">
        <v>484</v>
      </c>
      <c r="DH13" s="986"/>
      <c r="DI13" s="986"/>
      <c r="DJ13" s="986"/>
      <c r="DK13" s="987"/>
      <c r="DL13" s="985" t="s">
        <v>484</v>
      </c>
      <c r="DM13" s="986"/>
      <c r="DN13" s="986"/>
      <c r="DO13" s="986"/>
      <c r="DP13" s="987"/>
      <c r="DQ13" s="985" t="s">
        <v>484</v>
      </c>
      <c r="DR13" s="986"/>
      <c r="DS13" s="986"/>
      <c r="DT13" s="986"/>
      <c r="DU13" s="987"/>
      <c r="DV13" s="988"/>
      <c r="DW13" s="989"/>
      <c r="DX13" s="989"/>
      <c r="DY13" s="989"/>
      <c r="DZ13" s="990"/>
      <c r="EA13" s="205"/>
    </row>
    <row r="14" spans="1:131" s="206" customFormat="1" ht="26.25" customHeight="1">
      <c r="A14" s="212">
        <v>8</v>
      </c>
      <c r="B14" s="1033" t="s">
        <v>369</v>
      </c>
      <c r="C14" s="1034"/>
      <c r="D14" s="1034"/>
      <c r="E14" s="1034"/>
      <c r="F14" s="1034"/>
      <c r="G14" s="1034"/>
      <c r="H14" s="1034"/>
      <c r="I14" s="1034"/>
      <c r="J14" s="1034"/>
      <c r="K14" s="1034"/>
      <c r="L14" s="1034"/>
      <c r="M14" s="1034"/>
      <c r="N14" s="1034"/>
      <c r="O14" s="1034"/>
      <c r="P14" s="1035"/>
      <c r="Q14" s="1039">
        <v>153401</v>
      </c>
      <c r="R14" s="1040"/>
      <c r="S14" s="1040"/>
      <c r="T14" s="1040"/>
      <c r="U14" s="1040"/>
      <c r="V14" s="1040">
        <v>153401</v>
      </c>
      <c r="W14" s="1040"/>
      <c r="X14" s="1040"/>
      <c r="Y14" s="1040"/>
      <c r="Z14" s="1040"/>
      <c r="AA14" s="1040" t="s">
        <v>484</v>
      </c>
      <c r="AB14" s="1040"/>
      <c r="AC14" s="1040"/>
      <c r="AD14" s="1040"/>
      <c r="AE14" s="1041"/>
      <c r="AF14" s="1015" t="s">
        <v>484</v>
      </c>
      <c r="AG14" s="1016"/>
      <c r="AH14" s="1016"/>
      <c r="AI14" s="1016"/>
      <c r="AJ14" s="1017"/>
      <c r="AK14" s="1082">
        <v>104306</v>
      </c>
      <c r="AL14" s="1083"/>
      <c r="AM14" s="1083"/>
      <c r="AN14" s="1083"/>
      <c r="AO14" s="1083"/>
      <c r="AP14" s="1083" t="s">
        <v>484</v>
      </c>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556</v>
      </c>
      <c r="BT14" s="1011"/>
      <c r="BU14" s="1011"/>
      <c r="BV14" s="1011"/>
      <c r="BW14" s="1011"/>
      <c r="BX14" s="1011"/>
      <c r="BY14" s="1011"/>
      <c r="BZ14" s="1011"/>
      <c r="CA14" s="1011"/>
      <c r="CB14" s="1011"/>
      <c r="CC14" s="1011"/>
      <c r="CD14" s="1011"/>
      <c r="CE14" s="1011"/>
      <c r="CF14" s="1011"/>
      <c r="CG14" s="1012"/>
      <c r="CH14" s="985">
        <v>6</v>
      </c>
      <c r="CI14" s="986"/>
      <c r="CJ14" s="986"/>
      <c r="CK14" s="986"/>
      <c r="CL14" s="987"/>
      <c r="CM14" s="985">
        <v>237</v>
      </c>
      <c r="CN14" s="986"/>
      <c r="CO14" s="986"/>
      <c r="CP14" s="986"/>
      <c r="CQ14" s="987"/>
      <c r="CR14" s="985">
        <v>200</v>
      </c>
      <c r="CS14" s="986"/>
      <c r="CT14" s="986"/>
      <c r="CU14" s="986"/>
      <c r="CV14" s="987"/>
      <c r="CW14" s="985">
        <v>36</v>
      </c>
      <c r="CX14" s="986"/>
      <c r="CY14" s="986"/>
      <c r="CZ14" s="986"/>
      <c r="DA14" s="987"/>
      <c r="DB14" s="985" t="s">
        <v>484</v>
      </c>
      <c r="DC14" s="986"/>
      <c r="DD14" s="986"/>
      <c r="DE14" s="986"/>
      <c r="DF14" s="987"/>
      <c r="DG14" s="985" t="s">
        <v>484</v>
      </c>
      <c r="DH14" s="986"/>
      <c r="DI14" s="986"/>
      <c r="DJ14" s="986"/>
      <c r="DK14" s="987"/>
      <c r="DL14" s="985" t="s">
        <v>484</v>
      </c>
      <c r="DM14" s="986"/>
      <c r="DN14" s="986"/>
      <c r="DO14" s="986"/>
      <c r="DP14" s="987"/>
      <c r="DQ14" s="985" t="s">
        <v>484</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557</v>
      </c>
      <c r="BT15" s="1011"/>
      <c r="BU15" s="1011"/>
      <c r="BV15" s="1011"/>
      <c r="BW15" s="1011"/>
      <c r="BX15" s="1011"/>
      <c r="BY15" s="1011"/>
      <c r="BZ15" s="1011"/>
      <c r="CA15" s="1011"/>
      <c r="CB15" s="1011"/>
      <c r="CC15" s="1011"/>
      <c r="CD15" s="1011"/>
      <c r="CE15" s="1011"/>
      <c r="CF15" s="1011"/>
      <c r="CG15" s="1012"/>
      <c r="CH15" s="985">
        <v>-29</v>
      </c>
      <c r="CI15" s="986"/>
      <c r="CJ15" s="986"/>
      <c r="CK15" s="986"/>
      <c r="CL15" s="987"/>
      <c r="CM15" s="985">
        <v>365</v>
      </c>
      <c r="CN15" s="986"/>
      <c r="CO15" s="986"/>
      <c r="CP15" s="986"/>
      <c r="CQ15" s="987"/>
      <c r="CR15" s="985">
        <v>200</v>
      </c>
      <c r="CS15" s="986"/>
      <c r="CT15" s="986"/>
      <c r="CU15" s="986"/>
      <c r="CV15" s="987"/>
      <c r="CW15" s="985" t="s">
        <v>484</v>
      </c>
      <c r="CX15" s="986"/>
      <c r="CY15" s="986"/>
      <c r="CZ15" s="986"/>
      <c r="DA15" s="987"/>
      <c r="DB15" s="985" t="s">
        <v>484</v>
      </c>
      <c r="DC15" s="986"/>
      <c r="DD15" s="986"/>
      <c r="DE15" s="986"/>
      <c r="DF15" s="987"/>
      <c r="DG15" s="985" t="s">
        <v>484</v>
      </c>
      <c r="DH15" s="986"/>
      <c r="DI15" s="986"/>
      <c r="DJ15" s="986"/>
      <c r="DK15" s="987"/>
      <c r="DL15" s="985" t="s">
        <v>484</v>
      </c>
      <c r="DM15" s="986"/>
      <c r="DN15" s="986"/>
      <c r="DO15" s="986"/>
      <c r="DP15" s="987"/>
      <c r="DQ15" s="985" t="s">
        <v>484</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558</v>
      </c>
      <c r="BT16" s="1011"/>
      <c r="BU16" s="1011"/>
      <c r="BV16" s="1011"/>
      <c r="BW16" s="1011"/>
      <c r="BX16" s="1011"/>
      <c r="BY16" s="1011"/>
      <c r="BZ16" s="1011"/>
      <c r="CA16" s="1011"/>
      <c r="CB16" s="1011"/>
      <c r="CC16" s="1011"/>
      <c r="CD16" s="1011"/>
      <c r="CE16" s="1011"/>
      <c r="CF16" s="1011"/>
      <c r="CG16" s="1012"/>
      <c r="CH16" s="985">
        <v>0</v>
      </c>
      <c r="CI16" s="986"/>
      <c r="CJ16" s="986"/>
      <c r="CK16" s="986"/>
      <c r="CL16" s="987"/>
      <c r="CM16" s="985">
        <v>40</v>
      </c>
      <c r="CN16" s="986"/>
      <c r="CO16" s="986"/>
      <c r="CP16" s="986"/>
      <c r="CQ16" s="987"/>
      <c r="CR16" s="985" t="s">
        <v>484</v>
      </c>
      <c r="CS16" s="986"/>
      <c r="CT16" s="986"/>
      <c r="CU16" s="986"/>
      <c r="CV16" s="987"/>
      <c r="CW16" s="985">
        <v>124</v>
      </c>
      <c r="CX16" s="986"/>
      <c r="CY16" s="986"/>
      <c r="CZ16" s="986"/>
      <c r="DA16" s="987"/>
      <c r="DB16" s="985" t="s">
        <v>484</v>
      </c>
      <c r="DC16" s="986"/>
      <c r="DD16" s="986"/>
      <c r="DE16" s="986"/>
      <c r="DF16" s="987"/>
      <c r="DG16" s="985" t="s">
        <v>484</v>
      </c>
      <c r="DH16" s="986"/>
      <c r="DI16" s="986"/>
      <c r="DJ16" s="986"/>
      <c r="DK16" s="987"/>
      <c r="DL16" s="985" t="s">
        <v>484</v>
      </c>
      <c r="DM16" s="986"/>
      <c r="DN16" s="986"/>
      <c r="DO16" s="986"/>
      <c r="DP16" s="987"/>
      <c r="DQ16" s="985" t="s">
        <v>484</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559</v>
      </c>
      <c r="BT17" s="1011"/>
      <c r="BU17" s="1011"/>
      <c r="BV17" s="1011"/>
      <c r="BW17" s="1011"/>
      <c r="BX17" s="1011"/>
      <c r="BY17" s="1011"/>
      <c r="BZ17" s="1011"/>
      <c r="CA17" s="1011"/>
      <c r="CB17" s="1011"/>
      <c r="CC17" s="1011"/>
      <c r="CD17" s="1011"/>
      <c r="CE17" s="1011"/>
      <c r="CF17" s="1011"/>
      <c r="CG17" s="1012"/>
      <c r="CH17" s="985">
        <v>6</v>
      </c>
      <c r="CI17" s="986"/>
      <c r="CJ17" s="986"/>
      <c r="CK17" s="986"/>
      <c r="CL17" s="987"/>
      <c r="CM17" s="985">
        <v>15</v>
      </c>
      <c r="CN17" s="986"/>
      <c r="CO17" s="986"/>
      <c r="CP17" s="986"/>
      <c r="CQ17" s="987"/>
      <c r="CR17" s="985" t="s">
        <v>484</v>
      </c>
      <c r="CS17" s="986"/>
      <c r="CT17" s="986"/>
      <c r="CU17" s="986"/>
      <c r="CV17" s="987"/>
      <c r="CW17" s="985">
        <v>12</v>
      </c>
      <c r="CX17" s="986"/>
      <c r="CY17" s="986"/>
      <c r="CZ17" s="986"/>
      <c r="DA17" s="987"/>
      <c r="DB17" s="985" t="s">
        <v>484</v>
      </c>
      <c r="DC17" s="986"/>
      <c r="DD17" s="986"/>
      <c r="DE17" s="986"/>
      <c r="DF17" s="987"/>
      <c r="DG17" s="985" t="s">
        <v>484</v>
      </c>
      <c r="DH17" s="986"/>
      <c r="DI17" s="986"/>
      <c r="DJ17" s="986"/>
      <c r="DK17" s="987"/>
      <c r="DL17" s="985" t="s">
        <v>484</v>
      </c>
      <c r="DM17" s="986"/>
      <c r="DN17" s="986"/>
      <c r="DO17" s="986"/>
      <c r="DP17" s="987"/>
      <c r="DQ17" s="985" t="s">
        <v>484</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560</v>
      </c>
      <c r="BT18" s="1011"/>
      <c r="BU18" s="1011"/>
      <c r="BV18" s="1011"/>
      <c r="BW18" s="1011"/>
      <c r="BX18" s="1011"/>
      <c r="BY18" s="1011"/>
      <c r="BZ18" s="1011"/>
      <c r="CA18" s="1011"/>
      <c r="CB18" s="1011"/>
      <c r="CC18" s="1011"/>
      <c r="CD18" s="1011"/>
      <c r="CE18" s="1011"/>
      <c r="CF18" s="1011"/>
      <c r="CG18" s="1012"/>
      <c r="CH18" s="985">
        <v>13</v>
      </c>
      <c r="CI18" s="986"/>
      <c r="CJ18" s="986"/>
      <c r="CK18" s="986"/>
      <c r="CL18" s="987"/>
      <c r="CM18" s="985">
        <v>249</v>
      </c>
      <c r="CN18" s="986"/>
      <c r="CO18" s="986"/>
      <c r="CP18" s="986"/>
      <c r="CQ18" s="987"/>
      <c r="CR18" s="985">
        <v>100</v>
      </c>
      <c r="CS18" s="986"/>
      <c r="CT18" s="986"/>
      <c r="CU18" s="986"/>
      <c r="CV18" s="987"/>
      <c r="CW18" s="985">
        <v>92</v>
      </c>
      <c r="CX18" s="986"/>
      <c r="CY18" s="986"/>
      <c r="CZ18" s="986"/>
      <c r="DA18" s="987"/>
      <c r="DB18" s="985" t="s">
        <v>484</v>
      </c>
      <c r="DC18" s="986"/>
      <c r="DD18" s="986"/>
      <c r="DE18" s="986"/>
      <c r="DF18" s="987"/>
      <c r="DG18" s="985" t="s">
        <v>484</v>
      </c>
      <c r="DH18" s="986"/>
      <c r="DI18" s="986"/>
      <c r="DJ18" s="986"/>
      <c r="DK18" s="987"/>
      <c r="DL18" s="985" t="s">
        <v>484</v>
      </c>
      <c r="DM18" s="986"/>
      <c r="DN18" s="986"/>
      <c r="DO18" s="986"/>
      <c r="DP18" s="987"/>
      <c r="DQ18" s="985" t="s">
        <v>484</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561</v>
      </c>
      <c r="BT19" s="1011"/>
      <c r="BU19" s="1011"/>
      <c r="BV19" s="1011"/>
      <c r="BW19" s="1011"/>
      <c r="BX19" s="1011"/>
      <c r="BY19" s="1011"/>
      <c r="BZ19" s="1011"/>
      <c r="CA19" s="1011"/>
      <c r="CB19" s="1011"/>
      <c r="CC19" s="1011"/>
      <c r="CD19" s="1011"/>
      <c r="CE19" s="1011"/>
      <c r="CF19" s="1011"/>
      <c r="CG19" s="1012"/>
      <c r="CH19" s="985">
        <v>190</v>
      </c>
      <c r="CI19" s="986"/>
      <c r="CJ19" s="986"/>
      <c r="CK19" s="986"/>
      <c r="CL19" s="987"/>
      <c r="CM19" s="985">
        <v>1949</v>
      </c>
      <c r="CN19" s="986"/>
      <c r="CO19" s="986"/>
      <c r="CP19" s="986"/>
      <c r="CQ19" s="987"/>
      <c r="CR19" s="985">
        <v>20</v>
      </c>
      <c r="CS19" s="986"/>
      <c r="CT19" s="986"/>
      <c r="CU19" s="986"/>
      <c r="CV19" s="987"/>
      <c r="CW19" s="985" t="s">
        <v>484</v>
      </c>
      <c r="CX19" s="986"/>
      <c r="CY19" s="986"/>
      <c r="CZ19" s="986"/>
      <c r="DA19" s="987"/>
      <c r="DB19" s="985" t="s">
        <v>484</v>
      </c>
      <c r="DC19" s="986"/>
      <c r="DD19" s="986"/>
      <c r="DE19" s="986"/>
      <c r="DF19" s="987"/>
      <c r="DG19" s="985" t="s">
        <v>484</v>
      </c>
      <c r="DH19" s="986"/>
      <c r="DI19" s="986"/>
      <c r="DJ19" s="986"/>
      <c r="DK19" s="987"/>
      <c r="DL19" s="985" t="s">
        <v>484</v>
      </c>
      <c r="DM19" s="986"/>
      <c r="DN19" s="986"/>
      <c r="DO19" s="986"/>
      <c r="DP19" s="987"/>
      <c r="DQ19" s="985" t="s">
        <v>484</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t="s">
        <v>562</v>
      </c>
      <c r="BT20" s="1011"/>
      <c r="BU20" s="1011"/>
      <c r="BV20" s="1011"/>
      <c r="BW20" s="1011"/>
      <c r="BX20" s="1011"/>
      <c r="BY20" s="1011"/>
      <c r="BZ20" s="1011"/>
      <c r="CA20" s="1011"/>
      <c r="CB20" s="1011"/>
      <c r="CC20" s="1011"/>
      <c r="CD20" s="1011"/>
      <c r="CE20" s="1011"/>
      <c r="CF20" s="1011"/>
      <c r="CG20" s="1012"/>
      <c r="CH20" s="985">
        <v>38</v>
      </c>
      <c r="CI20" s="986"/>
      <c r="CJ20" s="986"/>
      <c r="CK20" s="986"/>
      <c r="CL20" s="987"/>
      <c r="CM20" s="985">
        <v>1114</v>
      </c>
      <c r="CN20" s="986"/>
      <c r="CO20" s="986"/>
      <c r="CP20" s="986"/>
      <c r="CQ20" s="987"/>
      <c r="CR20" s="985">
        <v>40</v>
      </c>
      <c r="CS20" s="986"/>
      <c r="CT20" s="986"/>
      <c r="CU20" s="986"/>
      <c r="CV20" s="987"/>
      <c r="CW20" s="985" t="s">
        <v>484</v>
      </c>
      <c r="CX20" s="986"/>
      <c r="CY20" s="986"/>
      <c r="CZ20" s="986"/>
      <c r="DA20" s="987"/>
      <c r="DB20" s="985" t="s">
        <v>484</v>
      </c>
      <c r="DC20" s="986"/>
      <c r="DD20" s="986"/>
      <c r="DE20" s="986"/>
      <c r="DF20" s="987"/>
      <c r="DG20" s="985" t="s">
        <v>484</v>
      </c>
      <c r="DH20" s="986"/>
      <c r="DI20" s="986"/>
      <c r="DJ20" s="986"/>
      <c r="DK20" s="987"/>
      <c r="DL20" s="985" t="s">
        <v>484</v>
      </c>
      <c r="DM20" s="986"/>
      <c r="DN20" s="986"/>
      <c r="DO20" s="986"/>
      <c r="DP20" s="987"/>
      <c r="DQ20" s="985" t="s">
        <v>484</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563</v>
      </c>
      <c r="BT21" s="1011"/>
      <c r="BU21" s="1011"/>
      <c r="BV21" s="1011"/>
      <c r="BW21" s="1011"/>
      <c r="BX21" s="1011"/>
      <c r="BY21" s="1011"/>
      <c r="BZ21" s="1011"/>
      <c r="CA21" s="1011"/>
      <c r="CB21" s="1011"/>
      <c r="CC21" s="1011"/>
      <c r="CD21" s="1011"/>
      <c r="CE21" s="1011"/>
      <c r="CF21" s="1011"/>
      <c r="CG21" s="1012"/>
      <c r="CH21" s="985">
        <v>304</v>
      </c>
      <c r="CI21" s="986"/>
      <c r="CJ21" s="986"/>
      <c r="CK21" s="986"/>
      <c r="CL21" s="987"/>
      <c r="CM21" s="985">
        <v>4171</v>
      </c>
      <c r="CN21" s="986"/>
      <c r="CO21" s="986"/>
      <c r="CP21" s="986"/>
      <c r="CQ21" s="987"/>
      <c r="CR21" s="985">
        <v>91</v>
      </c>
      <c r="CS21" s="986"/>
      <c r="CT21" s="986"/>
      <c r="CU21" s="986"/>
      <c r="CV21" s="987"/>
      <c r="CW21" s="985" t="s">
        <v>484</v>
      </c>
      <c r="CX21" s="986"/>
      <c r="CY21" s="986"/>
      <c r="CZ21" s="986"/>
      <c r="DA21" s="987"/>
      <c r="DB21" s="985">
        <v>5160</v>
      </c>
      <c r="DC21" s="986"/>
      <c r="DD21" s="986"/>
      <c r="DE21" s="986"/>
      <c r="DF21" s="987"/>
      <c r="DG21" s="985" t="s">
        <v>484</v>
      </c>
      <c r="DH21" s="986"/>
      <c r="DI21" s="986"/>
      <c r="DJ21" s="986"/>
      <c r="DK21" s="987"/>
      <c r="DL21" s="985" t="s">
        <v>484</v>
      </c>
      <c r="DM21" s="986"/>
      <c r="DN21" s="986"/>
      <c r="DO21" s="986"/>
      <c r="DP21" s="987"/>
      <c r="DQ21" s="985" t="s">
        <v>484</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t="s">
        <v>564</v>
      </c>
      <c r="BT22" s="1011"/>
      <c r="BU22" s="1011"/>
      <c r="BV22" s="1011"/>
      <c r="BW22" s="1011"/>
      <c r="BX22" s="1011"/>
      <c r="BY22" s="1011"/>
      <c r="BZ22" s="1011"/>
      <c r="CA22" s="1011"/>
      <c r="CB22" s="1011"/>
      <c r="CC22" s="1011"/>
      <c r="CD22" s="1011"/>
      <c r="CE22" s="1011"/>
      <c r="CF22" s="1011"/>
      <c r="CG22" s="1012"/>
      <c r="CH22" s="985">
        <v>4</v>
      </c>
      <c r="CI22" s="986"/>
      <c r="CJ22" s="986"/>
      <c r="CK22" s="986"/>
      <c r="CL22" s="987"/>
      <c r="CM22" s="985">
        <v>213</v>
      </c>
      <c r="CN22" s="986"/>
      <c r="CO22" s="986"/>
      <c r="CP22" s="986"/>
      <c r="CQ22" s="987"/>
      <c r="CR22" s="985">
        <v>92</v>
      </c>
      <c r="CS22" s="986"/>
      <c r="CT22" s="986"/>
      <c r="CU22" s="986"/>
      <c r="CV22" s="987"/>
      <c r="CW22" s="985" t="s">
        <v>484</v>
      </c>
      <c r="CX22" s="986"/>
      <c r="CY22" s="986"/>
      <c r="CZ22" s="986"/>
      <c r="DA22" s="987"/>
      <c r="DB22" s="985" t="s">
        <v>484</v>
      </c>
      <c r="DC22" s="986"/>
      <c r="DD22" s="986"/>
      <c r="DE22" s="986"/>
      <c r="DF22" s="987"/>
      <c r="DG22" s="985" t="s">
        <v>484</v>
      </c>
      <c r="DH22" s="986"/>
      <c r="DI22" s="986"/>
      <c r="DJ22" s="986"/>
      <c r="DK22" s="987"/>
      <c r="DL22" s="985" t="s">
        <v>484</v>
      </c>
      <c r="DM22" s="986"/>
      <c r="DN22" s="986"/>
      <c r="DO22" s="986"/>
      <c r="DP22" s="987"/>
      <c r="DQ22" s="985" t="s">
        <v>484</v>
      </c>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382272</v>
      </c>
      <c r="R23" s="1065"/>
      <c r="S23" s="1065"/>
      <c r="T23" s="1065"/>
      <c r="U23" s="1065"/>
      <c r="V23" s="1065">
        <v>378993</v>
      </c>
      <c r="W23" s="1065"/>
      <c r="X23" s="1065"/>
      <c r="Y23" s="1065"/>
      <c r="Z23" s="1065"/>
      <c r="AA23" s="1065">
        <f>SUM(AA7:AE22)</f>
        <v>3279</v>
      </c>
      <c r="AB23" s="1065"/>
      <c r="AC23" s="1065"/>
      <c r="AD23" s="1065"/>
      <c r="AE23" s="1066"/>
      <c r="AF23" s="1067">
        <v>2971</v>
      </c>
      <c r="AG23" s="1065"/>
      <c r="AH23" s="1065"/>
      <c r="AI23" s="1065"/>
      <c r="AJ23" s="1068"/>
      <c r="AK23" s="1069"/>
      <c r="AL23" s="1070"/>
      <c r="AM23" s="1070"/>
      <c r="AN23" s="1070"/>
      <c r="AO23" s="1070"/>
      <c r="AP23" s="1065">
        <v>846838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96361</v>
      </c>
      <c r="R28" s="1050"/>
      <c r="S28" s="1050"/>
      <c r="T28" s="1050"/>
      <c r="U28" s="1050"/>
      <c r="V28" s="1050">
        <v>104827</v>
      </c>
      <c r="W28" s="1050"/>
      <c r="X28" s="1050"/>
      <c r="Y28" s="1050"/>
      <c r="Z28" s="1050"/>
      <c r="AA28" s="1050">
        <v>-8467</v>
      </c>
      <c r="AB28" s="1050"/>
      <c r="AC28" s="1050"/>
      <c r="AD28" s="1050"/>
      <c r="AE28" s="1051"/>
      <c r="AF28" s="1052">
        <v>-8467</v>
      </c>
      <c r="AG28" s="1050"/>
      <c r="AH28" s="1050"/>
      <c r="AI28" s="1050"/>
      <c r="AJ28" s="1053"/>
      <c r="AK28" s="1054">
        <v>8424</v>
      </c>
      <c r="AL28" s="1042"/>
      <c r="AM28" s="1042"/>
      <c r="AN28" s="1042"/>
      <c r="AO28" s="1042"/>
      <c r="AP28" s="1042" t="s">
        <v>484</v>
      </c>
      <c r="AQ28" s="1042"/>
      <c r="AR28" s="1042"/>
      <c r="AS28" s="1042"/>
      <c r="AT28" s="1042"/>
      <c r="AU28" s="1042" t="s">
        <v>484</v>
      </c>
      <c r="AV28" s="1042"/>
      <c r="AW28" s="1042"/>
      <c r="AX28" s="1042"/>
      <c r="AY28" s="1042"/>
      <c r="AZ28" s="1043" t="s">
        <v>484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57890</v>
      </c>
      <c r="R29" s="1040"/>
      <c r="S29" s="1040"/>
      <c r="T29" s="1040"/>
      <c r="U29" s="1040"/>
      <c r="V29" s="1040">
        <v>56190</v>
      </c>
      <c r="W29" s="1040"/>
      <c r="X29" s="1040"/>
      <c r="Y29" s="1040"/>
      <c r="Z29" s="1040"/>
      <c r="AA29" s="1040">
        <v>1700</v>
      </c>
      <c r="AB29" s="1040"/>
      <c r="AC29" s="1040"/>
      <c r="AD29" s="1040"/>
      <c r="AE29" s="1041"/>
      <c r="AF29" s="1015">
        <v>1700</v>
      </c>
      <c r="AG29" s="1016"/>
      <c r="AH29" s="1016"/>
      <c r="AI29" s="1016"/>
      <c r="AJ29" s="1017"/>
      <c r="AK29" s="976">
        <v>8007</v>
      </c>
      <c r="AL29" s="967"/>
      <c r="AM29" s="967"/>
      <c r="AN29" s="967"/>
      <c r="AO29" s="967"/>
      <c r="AP29" s="967" t="s">
        <v>484</v>
      </c>
      <c r="AQ29" s="967"/>
      <c r="AR29" s="967"/>
      <c r="AS29" s="967"/>
      <c r="AT29" s="967"/>
      <c r="AU29" s="967" t="s">
        <v>484</v>
      </c>
      <c r="AV29" s="967"/>
      <c r="AW29" s="967"/>
      <c r="AX29" s="967"/>
      <c r="AY29" s="967"/>
      <c r="AZ29" s="1038" t="s">
        <v>484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8452</v>
      </c>
      <c r="R30" s="1040"/>
      <c r="S30" s="1040"/>
      <c r="T30" s="1040"/>
      <c r="U30" s="1040"/>
      <c r="V30" s="1040">
        <v>8427</v>
      </c>
      <c r="W30" s="1040"/>
      <c r="X30" s="1040"/>
      <c r="Y30" s="1040"/>
      <c r="Z30" s="1040"/>
      <c r="AA30" s="1040">
        <v>25</v>
      </c>
      <c r="AB30" s="1040"/>
      <c r="AC30" s="1040"/>
      <c r="AD30" s="1040"/>
      <c r="AE30" s="1041"/>
      <c r="AF30" s="1015">
        <v>25</v>
      </c>
      <c r="AG30" s="1016"/>
      <c r="AH30" s="1016"/>
      <c r="AI30" s="1016"/>
      <c r="AJ30" s="1017"/>
      <c r="AK30" s="976">
        <v>1041</v>
      </c>
      <c r="AL30" s="967"/>
      <c r="AM30" s="967"/>
      <c r="AN30" s="967"/>
      <c r="AO30" s="967"/>
      <c r="AP30" s="967" t="s">
        <v>484</v>
      </c>
      <c r="AQ30" s="967"/>
      <c r="AR30" s="967"/>
      <c r="AS30" s="967"/>
      <c r="AT30" s="967"/>
      <c r="AU30" s="967" t="s">
        <v>484</v>
      </c>
      <c r="AV30" s="967"/>
      <c r="AW30" s="967"/>
      <c r="AX30" s="967"/>
      <c r="AY30" s="967"/>
      <c r="AZ30" s="1038" t="s">
        <v>484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11978</v>
      </c>
      <c r="R31" s="1040"/>
      <c r="S31" s="1040"/>
      <c r="T31" s="1040"/>
      <c r="U31" s="1040"/>
      <c r="V31" s="1040">
        <v>11450</v>
      </c>
      <c r="W31" s="1040"/>
      <c r="X31" s="1040"/>
      <c r="Y31" s="1040"/>
      <c r="Z31" s="1040"/>
      <c r="AA31" s="1040">
        <v>529</v>
      </c>
      <c r="AB31" s="1040"/>
      <c r="AC31" s="1040"/>
      <c r="AD31" s="1040"/>
      <c r="AE31" s="1041"/>
      <c r="AF31" s="1015">
        <v>529</v>
      </c>
      <c r="AG31" s="1016"/>
      <c r="AH31" s="1016"/>
      <c r="AI31" s="1016"/>
      <c r="AJ31" s="1017"/>
      <c r="AK31" s="976" t="s">
        <v>484</v>
      </c>
      <c r="AL31" s="967"/>
      <c r="AM31" s="967"/>
      <c r="AN31" s="967"/>
      <c r="AO31" s="967"/>
      <c r="AP31" s="967" t="s">
        <v>484</v>
      </c>
      <c r="AQ31" s="967"/>
      <c r="AR31" s="967"/>
      <c r="AS31" s="967"/>
      <c r="AT31" s="967"/>
      <c r="AU31" s="967" t="s">
        <v>484</v>
      </c>
      <c r="AV31" s="967"/>
      <c r="AW31" s="967"/>
      <c r="AX31" s="967"/>
      <c r="AY31" s="967"/>
      <c r="AZ31" s="1038" t="s">
        <v>484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18397</v>
      </c>
      <c r="R32" s="1040"/>
      <c r="S32" s="1040"/>
      <c r="T32" s="1040"/>
      <c r="U32" s="1040"/>
      <c r="V32" s="1040">
        <v>20234</v>
      </c>
      <c r="W32" s="1040"/>
      <c r="X32" s="1040"/>
      <c r="Y32" s="1040"/>
      <c r="Z32" s="1040"/>
      <c r="AA32" s="1040">
        <v>-1837</v>
      </c>
      <c r="AB32" s="1040"/>
      <c r="AC32" s="1040"/>
      <c r="AD32" s="1040"/>
      <c r="AE32" s="1041"/>
      <c r="AF32" s="1015">
        <v>1552</v>
      </c>
      <c r="AG32" s="1016"/>
      <c r="AH32" s="1016"/>
      <c r="AI32" s="1016"/>
      <c r="AJ32" s="1017"/>
      <c r="AK32" s="976">
        <v>4279</v>
      </c>
      <c r="AL32" s="967"/>
      <c r="AM32" s="967"/>
      <c r="AN32" s="967"/>
      <c r="AO32" s="967"/>
      <c r="AP32" s="967">
        <v>20130</v>
      </c>
      <c r="AQ32" s="967"/>
      <c r="AR32" s="967"/>
      <c r="AS32" s="967"/>
      <c r="AT32" s="967"/>
      <c r="AU32" s="967">
        <v>13245</v>
      </c>
      <c r="AV32" s="967"/>
      <c r="AW32" s="967"/>
      <c r="AX32" s="967"/>
      <c r="AY32" s="967"/>
      <c r="AZ32" s="1038" t="s">
        <v>484</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29451</v>
      </c>
      <c r="R33" s="1040"/>
      <c r="S33" s="1040"/>
      <c r="T33" s="1040"/>
      <c r="U33" s="1040"/>
      <c r="V33" s="1040">
        <v>28272</v>
      </c>
      <c r="W33" s="1040"/>
      <c r="X33" s="1040"/>
      <c r="Y33" s="1040"/>
      <c r="Z33" s="1040"/>
      <c r="AA33" s="1040">
        <v>1179</v>
      </c>
      <c r="AB33" s="1040"/>
      <c r="AC33" s="1040"/>
      <c r="AD33" s="1040"/>
      <c r="AE33" s="1041"/>
      <c r="AF33" s="1015">
        <v>1370</v>
      </c>
      <c r="AG33" s="1016"/>
      <c r="AH33" s="1016"/>
      <c r="AI33" s="1016"/>
      <c r="AJ33" s="1017"/>
      <c r="AK33" s="976">
        <v>8830</v>
      </c>
      <c r="AL33" s="967"/>
      <c r="AM33" s="967"/>
      <c r="AN33" s="967"/>
      <c r="AO33" s="967"/>
      <c r="AP33" s="967">
        <v>250874</v>
      </c>
      <c r="AQ33" s="967"/>
      <c r="AR33" s="967"/>
      <c r="AS33" s="967"/>
      <c r="AT33" s="967"/>
      <c r="AU33" s="967">
        <v>131709</v>
      </c>
      <c r="AV33" s="967"/>
      <c r="AW33" s="967"/>
      <c r="AX33" s="967"/>
      <c r="AY33" s="967"/>
      <c r="AZ33" s="1038" t="s">
        <v>484</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2027</v>
      </c>
      <c r="R34" s="1040"/>
      <c r="S34" s="1040"/>
      <c r="T34" s="1040"/>
      <c r="U34" s="1040"/>
      <c r="V34" s="1040">
        <v>2027</v>
      </c>
      <c r="W34" s="1040"/>
      <c r="X34" s="1040"/>
      <c r="Y34" s="1040"/>
      <c r="Z34" s="1040"/>
      <c r="AA34" s="1040" t="s">
        <v>484</v>
      </c>
      <c r="AB34" s="1040"/>
      <c r="AC34" s="1040"/>
      <c r="AD34" s="1040"/>
      <c r="AE34" s="1041"/>
      <c r="AF34" s="1015">
        <v>545</v>
      </c>
      <c r="AG34" s="1016"/>
      <c r="AH34" s="1016"/>
      <c r="AI34" s="1016"/>
      <c r="AJ34" s="1017"/>
      <c r="AK34" s="976">
        <v>808</v>
      </c>
      <c r="AL34" s="967"/>
      <c r="AM34" s="967"/>
      <c r="AN34" s="967"/>
      <c r="AO34" s="967"/>
      <c r="AP34" s="967">
        <v>20600</v>
      </c>
      <c r="AQ34" s="967"/>
      <c r="AR34" s="967"/>
      <c r="AS34" s="967"/>
      <c r="AT34" s="967"/>
      <c r="AU34" s="967">
        <v>12381</v>
      </c>
      <c r="AV34" s="967"/>
      <c r="AW34" s="967"/>
      <c r="AX34" s="967"/>
      <c r="AY34" s="967"/>
      <c r="AZ34" s="1038" t="s">
        <v>484</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476</v>
      </c>
      <c r="R35" s="1040"/>
      <c r="S35" s="1040"/>
      <c r="T35" s="1040"/>
      <c r="U35" s="1040"/>
      <c r="V35" s="1040">
        <v>476</v>
      </c>
      <c r="W35" s="1040"/>
      <c r="X35" s="1040"/>
      <c r="Y35" s="1040"/>
      <c r="Z35" s="1040"/>
      <c r="AA35" s="1040" t="s">
        <v>484</v>
      </c>
      <c r="AB35" s="1040"/>
      <c r="AC35" s="1040"/>
      <c r="AD35" s="1040"/>
      <c r="AE35" s="1041"/>
      <c r="AF35" s="1015" t="s">
        <v>484</v>
      </c>
      <c r="AG35" s="1016"/>
      <c r="AH35" s="1016"/>
      <c r="AI35" s="1016"/>
      <c r="AJ35" s="1017"/>
      <c r="AK35" s="976">
        <v>414</v>
      </c>
      <c r="AL35" s="967"/>
      <c r="AM35" s="967"/>
      <c r="AN35" s="967"/>
      <c r="AO35" s="967"/>
      <c r="AP35" s="967">
        <v>4336</v>
      </c>
      <c r="AQ35" s="967"/>
      <c r="AR35" s="967"/>
      <c r="AS35" s="967"/>
      <c r="AT35" s="967"/>
      <c r="AU35" s="967">
        <v>3977</v>
      </c>
      <c r="AV35" s="967"/>
      <c r="AW35" s="967"/>
      <c r="AX35" s="967"/>
      <c r="AY35" s="967"/>
      <c r="AZ35" s="1038" t="s">
        <v>484</v>
      </c>
      <c r="BA35" s="1038"/>
      <c r="BB35" s="1038"/>
      <c r="BC35" s="1038"/>
      <c r="BD35" s="1038"/>
      <c r="BE35" s="1028" t="s">
        <v>392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393</v>
      </c>
      <c r="C36" s="1034"/>
      <c r="D36" s="1034"/>
      <c r="E36" s="1034"/>
      <c r="F36" s="1034"/>
      <c r="G36" s="1034"/>
      <c r="H36" s="1034"/>
      <c r="I36" s="1034"/>
      <c r="J36" s="1034"/>
      <c r="K36" s="1034"/>
      <c r="L36" s="1034"/>
      <c r="M36" s="1034"/>
      <c r="N36" s="1034"/>
      <c r="O36" s="1034"/>
      <c r="P36" s="1035"/>
      <c r="Q36" s="1039">
        <v>1051</v>
      </c>
      <c r="R36" s="1040"/>
      <c r="S36" s="1040"/>
      <c r="T36" s="1040"/>
      <c r="U36" s="1040"/>
      <c r="V36" s="1040">
        <v>1051</v>
      </c>
      <c r="W36" s="1040"/>
      <c r="X36" s="1040"/>
      <c r="Y36" s="1040"/>
      <c r="Z36" s="1040"/>
      <c r="AA36" s="1040" t="s">
        <v>484</v>
      </c>
      <c r="AB36" s="1040"/>
      <c r="AC36" s="1040"/>
      <c r="AD36" s="1040"/>
      <c r="AE36" s="1041"/>
      <c r="AF36" s="1015" t="s">
        <v>484</v>
      </c>
      <c r="AG36" s="1016"/>
      <c r="AH36" s="1016"/>
      <c r="AI36" s="1016"/>
      <c r="AJ36" s="1017"/>
      <c r="AK36" s="976">
        <v>209</v>
      </c>
      <c r="AL36" s="967"/>
      <c r="AM36" s="967"/>
      <c r="AN36" s="967"/>
      <c r="AO36" s="967"/>
      <c r="AP36" s="967">
        <v>1483</v>
      </c>
      <c r="AQ36" s="967"/>
      <c r="AR36" s="967"/>
      <c r="AS36" s="967"/>
      <c r="AT36" s="967"/>
      <c r="AU36" s="967">
        <v>836</v>
      </c>
      <c r="AV36" s="967"/>
      <c r="AW36" s="967"/>
      <c r="AX36" s="967"/>
      <c r="AY36" s="967"/>
      <c r="AZ36" s="1038" t="s">
        <v>484</v>
      </c>
      <c r="BA36" s="1038"/>
      <c r="BB36" s="1038"/>
      <c r="BC36" s="1038"/>
      <c r="BD36" s="1038"/>
      <c r="BE36" s="1028" t="s">
        <v>392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394</v>
      </c>
      <c r="C37" s="1034"/>
      <c r="D37" s="1034"/>
      <c r="E37" s="1034"/>
      <c r="F37" s="1034"/>
      <c r="G37" s="1034"/>
      <c r="H37" s="1034"/>
      <c r="I37" s="1034"/>
      <c r="J37" s="1034"/>
      <c r="K37" s="1034"/>
      <c r="L37" s="1034"/>
      <c r="M37" s="1034"/>
      <c r="N37" s="1034"/>
      <c r="O37" s="1034"/>
      <c r="P37" s="1035"/>
      <c r="Q37" s="1039">
        <v>983</v>
      </c>
      <c r="R37" s="1040"/>
      <c r="S37" s="1040"/>
      <c r="T37" s="1040"/>
      <c r="U37" s="1040"/>
      <c r="V37" s="1040">
        <v>982</v>
      </c>
      <c r="W37" s="1040"/>
      <c r="X37" s="1040"/>
      <c r="Y37" s="1040"/>
      <c r="Z37" s="1040"/>
      <c r="AA37" s="1040">
        <v>1</v>
      </c>
      <c r="AB37" s="1040"/>
      <c r="AC37" s="1040"/>
      <c r="AD37" s="1040"/>
      <c r="AE37" s="1041"/>
      <c r="AF37" s="1015" t="s">
        <v>484</v>
      </c>
      <c r="AG37" s="1016"/>
      <c r="AH37" s="1016"/>
      <c r="AI37" s="1016"/>
      <c r="AJ37" s="1017"/>
      <c r="AK37" s="976">
        <v>617</v>
      </c>
      <c r="AL37" s="967"/>
      <c r="AM37" s="967"/>
      <c r="AN37" s="967"/>
      <c r="AO37" s="967"/>
      <c r="AP37" s="967">
        <v>571</v>
      </c>
      <c r="AQ37" s="967"/>
      <c r="AR37" s="967"/>
      <c r="AS37" s="967"/>
      <c r="AT37" s="967"/>
      <c r="AU37" s="967">
        <v>373</v>
      </c>
      <c r="AV37" s="967"/>
      <c r="AW37" s="967"/>
      <c r="AX37" s="967"/>
      <c r="AY37" s="967"/>
      <c r="AZ37" s="1038" t="s">
        <v>484</v>
      </c>
      <c r="BA37" s="1038"/>
      <c r="BB37" s="1038"/>
      <c r="BC37" s="1038"/>
      <c r="BD37" s="1038"/>
      <c r="BE37" s="1028" t="s">
        <v>392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-2746</v>
      </c>
      <c r="AG63" s="955"/>
      <c r="AH63" s="955"/>
      <c r="AI63" s="955"/>
      <c r="AJ63" s="1026"/>
      <c r="AK63" s="1027"/>
      <c r="AL63" s="959"/>
      <c r="AM63" s="959"/>
      <c r="AN63" s="959"/>
      <c r="AO63" s="959"/>
      <c r="AP63" s="955">
        <f>SUM(AP28:AT62)</f>
        <v>297994</v>
      </c>
      <c r="AQ63" s="955"/>
      <c r="AR63" s="955"/>
      <c r="AS63" s="955"/>
      <c r="AT63" s="955"/>
      <c r="AU63" s="955">
        <f>SUM(AU28:AY62)</f>
        <v>162521</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398</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399</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27388</v>
      </c>
      <c r="R68" s="978"/>
      <c r="S68" s="978"/>
      <c r="T68" s="978"/>
      <c r="U68" s="978"/>
      <c r="V68" s="978">
        <v>26658</v>
      </c>
      <c r="W68" s="978"/>
      <c r="X68" s="978"/>
      <c r="Y68" s="978"/>
      <c r="Z68" s="978"/>
      <c r="AA68" s="978">
        <v>730</v>
      </c>
      <c r="AB68" s="978"/>
      <c r="AC68" s="978"/>
      <c r="AD68" s="978"/>
      <c r="AE68" s="978"/>
      <c r="AF68" s="978">
        <v>730</v>
      </c>
      <c r="AG68" s="978"/>
      <c r="AH68" s="978"/>
      <c r="AI68" s="978"/>
      <c r="AJ68" s="978"/>
      <c r="AK68" s="978" t="s">
        <v>484</v>
      </c>
      <c r="AL68" s="978"/>
      <c r="AM68" s="978"/>
      <c r="AN68" s="978"/>
      <c r="AO68" s="978"/>
      <c r="AP68" s="978" t="s">
        <v>484</v>
      </c>
      <c r="AQ68" s="978"/>
      <c r="AR68" s="978"/>
      <c r="AS68" s="978"/>
      <c r="AT68" s="978"/>
      <c r="AU68" s="978" t="s">
        <v>484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170</v>
      </c>
      <c r="R69" s="967"/>
      <c r="S69" s="967"/>
      <c r="T69" s="967"/>
      <c r="U69" s="967"/>
      <c r="V69" s="967">
        <v>118</v>
      </c>
      <c r="W69" s="967"/>
      <c r="X69" s="967"/>
      <c r="Y69" s="967"/>
      <c r="Z69" s="967"/>
      <c r="AA69" s="967">
        <v>52</v>
      </c>
      <c r="AB69" s="967"/>
      <c r="AC69" s="967"/>
      <c r="AD69" s="967"/>
      <c r="AE69" s="967"/>
      <c r="AF69" s="967">
        <v>52</v>
      </c>
      <c r="AG69" s="967"/>
      <c r="AH69" s="967"/>
      <c r="AI69" s="967"/>
      <c r="AJ69" s="967"/>
      <c r="AK69" s="967" t="s">
        <v>484</v>
      </c>
      <c r="AL69" s="967"/>
      <c r="AM69" s="967"/>
      <c r="AN69" s="967"/>
      <c r="AO69" s="967"/>
      <c r="AP69" s="967" t="s">
        <v>484</v>
      </c>
      <c r="AQ69" s="967"/>
      <c r="AR69" s="967"/>
      <c r="AS69" s="967"/>
      <c r="AT69" s="967"/>
      <c r="AU69" s="967" t="s">
        <v>484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109</v>
      </c>
      <c r="R70" s="967"/>
      <c r="S70" s="967"/>
      <c r="T70" s="967"/>
      <c r="U70" s="967"/>
      <c r="V70" s="967">
        <v>101</v>
      </c>
      <c r="W70" s="967"/>
      <c r="X70" s="967"/>
      <c r="Y70" s="967"/>
      <c r="Z70" s="967"/>
      <c r="AA70" s="967">
        <v>8</v>
      </c>
      <c r="AB70" s="967"/>
      <c r="AC70" s="967"/>
      <c r="AD70" s="967"/>
      <c r="AE70" s="967"/>
      <c r="AF70" s="967">
        <v>8</v>
      </c>
      <c r="AG70" s="967"/>
      <c r="AH70" s="967"/>
      <c r="AI70" s="967"/>
      <c r="AJ70" s="967"/>
      <c r="AK70" s="967" t="s">
        <v>484</v>
      </c>
      <c r="AL70" s="967"/>
      <c r="AM70" s="967"/>
      <c r="AN70" s="967"/>
      <c r="AO70" s="967"/>
      <c r="AP70" s="967" t="s">
        <v>484</v>
      </c>
      <c r="AQ70" s="967"/>
      <c r="AR70" s="967"/>
      <c r="AS70" s="967"/>
      <c r="AT70" s="967"/>
      <c r="AU70" s="967" t="s">
        <v>484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129</v>
      </c>
      <c r="R71" s="967"/>
      <c r="S71" s="967"/>
      <c r="T71" s="967"/>
      <c r="U71" s="967"/>
      <c r="V71" s="967">
        <v>96</v>
      </c>
      <c r="W71" s="967"/>
      <c r="X71" s="967"/>
      <c r="Y71" s="967"/>
      <c r="Z71" s="967"/>
      <c r="AA71" s="967">
        <v>33</v>
      </c>
      <c r="AB71" s="967"/>
      <c r="AC71" s="967"/>
      <c r="AD71" s="967"/>
      <c r="AE71" s="967"/>
      <c r="AF71" s="967">
        <v>33</v>
      </c>
      <c r="AG71" s="967"/>
      <c r="AH71" s="967"/>
      <c r="AI71" s="967"/>
      <c r="AJ71" s="967"/>
      <c r="AK71" s="967" t="s">
        <v>484</v>
      </c>
      <c r="AL71" s="967"/>
      <c r="AM71" s="967"/>
      <c r="AN71" s="967"/>
      <c r="AO71" s="967"/>
      <c r="AP71" s="967" t="s">
        <v>484</v>
      </c>
      <c r="AQ71" s="967"/>
      <c r="AR71" s="967"/>
      <c r="AS71" s="967"/>
      <c r="AT71" s="967"/>
      <c r="AU71" s="967" t="s">
        <v>484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4356</v>
      </c>
      <c r="R72" s="967"/>
      <c r="S72" s="967"/>
      <c r="T72" s="967"/>
      <c r="U72" s="967"/>
      <c r="V72" s="967">
        <v>4210</v>
      </c>
      <c r="W72" s="967"/>
      <c r="X72" s="967"/>
      <c r="Y72" s="967"/>
      <c r="Z72" s="967"/>
      <c r="AA72" s="967">
        <v>146</v>
      </c>
      <c r="AB72" s="967"/>
      <c r="AC72" s="967"/>
      <c r="AD72" s="967"/>
      <c r="AE72" s="967"/>
      <c r="AF72" s="967">
        <v>146</v>
      </c>
      <c r="AG72" s="967"/>
      <c r="AH72" s="967"/>
      <c r="AI72" s="967"/>
      <c r="AJ72" s="967"/>
      <c r="AK72" s="967">
        <v>57</v>
      </c>
      <c r="AL72" s="967"/>
      <c r="AM72" s="967"/>
      <c r="AN72" s="967"/>
      <c r="AO72" s="967"/>
      <c r="AP72" s="967" t="s">
        <v>484</v>
      </c>
      <c r="AQ72" s="967"/>
      <c r="AR72" s="967"/>
      <c r="AS72" s="967"/>
      <c r="AT72" s="967"/>
      <c r="AU72" s="967" t="s">
        <v>484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511440</v>
      </c>
      <c r="R73" s="967"/>
      <c r="S73" s="967"/>
      <c r="T73" s="967"/>
      <c r="U73" s="967"/>
      <c r="V73" s="967">
        <v>496039</v>
      </c>
      <c r="W73" s="967"/>
      <c r="X73" s="967"/>
      <c r="Y73" s="967"/>
      <c r="Z73" s="967"/>
      <c r="AA73" s="967">
        <v>15401</v>
      </c>
      <c r="AB73" s="967"/>
      <c r="AC73" s="967"/>
      <c r="AD73" s="967"/>
      <c r="AE73" s="967"/>
      <c r="AF73" s="967">
        <v>15401</v>
      </c>
      <c r="AG73" s="967"/>
      <c r="AH73" s="967"/>
      <c r="AI73" s="967"/>
      <c r="AJ73" s="967"/>
      <c r="AK73" s="967">
        <v>5746</v>
      </c>
      <c r="AL73" s="967"/>
      <c r="AM73" s="967"/>
      <c r="AN73" s="967"/>
      <c r="AO73" s="967"/>
      <c r="AP73" s="967" t="s">
        <v>484</v>
      </c>
      <c r="AQ73" s="967"/>
      <c r="AR73" s="967"/>
      <c r="AS73" s="967"/>
      <c r="AT73" s="967"/>
      <c r="AU73" s="967" t="s">
        <v>484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16370</v>
      </c>
      <c r="AG88" s="955"/>
      <c r="AH88" s="955"/>
      <c r="AI88" s="955"/>
      <c r="AJ88" s="955"/>
      <c r="AK88" s="959"/>
      <c r="AL88" s="959"/>
      <c r="AM88" s="959"/>
      <c r="AN88" s="959"/>
      <c r="AO88" s="959"/>
      <c r="AP88" s="955" t="s">
        <v>566</v>
      </c>
      <c r="AQ88" s="955"/>
      <c r="AR88" s="955"/>
      <c r="AS88" s="955"/>
      <c r="AT88" s="955"/>
      <c r="AU88" s="955" t="s">
        <v>566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1867</v>
      </c>
      <c r="CS102" s="947"/>
      <c r="CT102" s="947"/>
      <c r="CU102" s="947"/>
      <c r="CV102" s="948"/>
      <c r="CW102" s="946">
        <f t="shared" ref="CW102" si="0">SUM(CW7:DA88)</f>
        <v>884</v>
      </c>
      <c r="CX102" s="947"/>
      <c r="CY102" s="947"/>
      <c r="CZ102" s="947"/>
      <c r="DA102" s="948"/>
      <c r="DB102" s="946">
        <f t="shared" ref="DB102" si="1">SUM(DB7:DF88)</f>
        <v>5160</v>
      </c>
      <c r="DC102" s="947"/>
      <c r="DD102" s="947"/>
      <c r="DE102" s="947"/>
      <c r="DF102" s="948"/>
      <c r="DG102" s="946" t="s">
        <v>567</v>
      </c>
      <c r="DH102" s="947"/>
      <c r="DI102" s="947"/>
      <c r="DJ102" s="947"/>
      <c r="DK102" s="948"/>
      <c r="DL102" s="946">
        <f t="shared" ref="DL102" si="2">SUM(DL7:DP88)</f>
        <v>19281</v>
      </c>
      <c r="DM102" s="947"/>
      <c r="DN102" s="947"/>
      <c r="DO102" s="947"/>
      <c r="DP102" s="948"/>
      <c r="DQ102" s="946">
        <f t="shared" ref="DQ102" si="3">SUM(DQ7:DU88)</f>
        <v>5784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284</v>
      </c>
      <c r="AG109" s="888"/>
      <c r="AH109" s="888"/>
      <c r="AI109" s="888"/>
      <c r="AJ109" s="889"/>
      <c r="AK109" s="890" t="s">
        <v>283</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284</v>
      </c>
      <c r="BW109" s="888"/>
      <c r="BX109" s="888"/>
      <c r="BY109" s="888"/>
      <c r="BZ109" s="889"/>
      <c r="CA109" s="890" t="s">
        <v>283</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284</v>
      </c>
      <c r="DM109" s="888"/>
      <c r="DN109" s="888"/>
      <c r="DO109" s="888"/>
      <c r="DP109" s="889"/>
      <c r="DQ109" s="890" t="s">
        <v>283</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30277005</v>
      </c>
      <c r="AB110" s="873"/>
      <c r="AC110" s="873"/>
      <c r="AD110" s="873"/>
      <c r="AE110" s="874"/>
      <c r="AF110" s="875">
        <v>28895868</v>
      </c>
      <c r="AG110" s="873"/>
      <c r="AH110" s="873"/>
      <c r="AI110" s="873"/>
      <c r="AJ110" s="874"/>
      <c r="AK110" s="875">
        <v>29641251</v>
      </c>
      <c r="AL110" s="873"/>
      <c r="AM110" s="873"/>
      <c r="AN110" s="873"/>
      <c r="AO110" s="874"/>
      <c r="AP110" s="876">
        <v>16.7</v>
      </c>
      <c r="AQ110" s="877"/>
      <c r="AR110" s="877"/>
      <c r="AS110" s="877"/>
      <c r="AT110" s="878"/>
      <c r="AU110" s="920" t="s">
        <v>60</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840066002</v>
      </c>
      <c r="BR110" s="800"/>
      <c r="BS110" s="800"/>
      <c r="BT110" s="800"/>
      <c r="BU110" s="800"/>
      <c r="BV110" s="800">
        <v>848587601</v>
      </c>
      <c r="BW110" s="800"/>
      <c r="BX110" s="800"/>
      <c r="BY110" s="800"/>
      <c r="BZ110" s="800"/>
      <c r="CA110" s="800">
        <v>846837867</v>
      </c>
      <c r="CB110" s="800"/>
      <c r="CC110" s="800"/>
      <c r="CD110" s="800"/>
      <c r="CE110" s="800"/>
      <c r="CF110" s="861">
        <v>477.8</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7861231</v>
      </c>
      <c r="DH110" s="800"/>
      <c r="DI110" s="800"/>
      <c r="DJ110" s="800"/>
      <c r="DK110" s="800"/>
      <c r="DL110" s="800">
        <v>6935505</v>
      </c>
      <c r="DM110" s="800"/>
      <c r="DN110" s="800"/>
      <c r="DO110" s="800"/>
      <c r="DP110" s="800"/>
      <c r="DQ110" s="800">
        <v>5974947</v>
      </c>
      <c r="DR110" s="800"/>
      <c r="DS110" s="800"/>
      <c r="DT110" s="800"/>
      <c r="DU110" s="800"/>
      <c r="DV110" s="801">
        <v>3.4</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4630537</v>
      </c>
      <c r="AB111" s="909"/>
      <c r="AC111" s="909"/>
      <c r="AD111" s="909"/>
      <c r="AE111" s="910"/>
      <c r="AF111" s="911">
        <v>3416040</v>
      </c>
      <c r="AG111" s="909"/>
      <c r="AH111" s="909"/>
      <c r="AI111" s="909"/>
      <c r="AJ111" s="910"/>
      <c r="AK111" s="911">
        <v>5456545</v>
      </c>
      <c r="AL111" s="909"/>
      <c r="AM111" s="909"/>
      <c r="AN111" s="909"/>
      <c r="AO111" s="910"/>
      <c r="AP111" s="912">
        <v>3.1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41046338</v>
      </c>
      <c r="BR111" s="771"/>
      <c r="BS111" s="771"/>
      <c r="BT111" s="771"/>
      <c r="BU111" s="771"/>
      <c r="BV111" s="771">
        <v>35879395</v>
      </c>
      <c r="BW111" s="771"/>
      <c r="BX111" s="771"/>
      <c r="BY111" s="771"/>
      <c r="BZ111" s="771"/>
      <c r="CA111" s="771">
        <v>30514930</v>
      </c>
      <c r="CB111" s="771"/>
      <c r="CC111" s="771"/>
      <c r="CD111" s="771"/>
      <c r="CE111" s="771"/>
      <c r="CF111" s="848">
        <v>17.2</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487410</v>
      </c>
      <c r="DH111" s="771"/>
      <c r="DI111" s="771"/>
      <c r="DJ111" s="771"/>
      <c r="DK111" s="771"/>
      <c r="DL111" s="771">
        <v>404743</v>
      </c>
      <c r="DM111" s="771"/>
      <c r="DN111" s="771"/>
      <c r="DO111" s="771"/>
      <c r="DP111" s="771"/>
      <c r="DQ111" s="771">
        <v>209859</v>
      </c>
      <c r="DR111" s="771"/>
      <c r="DS111" s="771"/>
      <c r="DT111" s="771"/>
      <c r="DU111" s="771"/>
      <c r="DV111" s="823">
        <v>0.1</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25431355</v>
      </c>
      <c r="AB112" s="784"/>
      <c r="AC112" s="784"/>
      <c r="AD112" s="784"/>
      <c r="AE112" s="785"/>
      <c r="AF112" s="786">
        <v>25905001</v>
      </c>
      <c r="AG112" s="784"/>
      <c r="AH112" s="784"/>
      <c r="AI112" s="784"/>
      <c r="AJ112" s="785"/>
      <c r="AK112" s="786">
        <v>26540059</v>
      </c>
      <c r="AL112" s="784"/>
      <c r="AM112" s="784"/>
      <c r="AN112" s="784"/>
      <c r="AO112" s="785"/>
      <c r="AP112" s="754">
        <v>15</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167766473</v>
      </c>
      <c r="BR112" s="771"/>
      <c r="BS112" s="771"/>
      <c r="BT112" s="771"/>
      <c r="BU112" s="771"/>
      <c r="BV112" s="771">
        <v>166097049</v>
      </c>
      <c r="BW112" s="771"/>
      <c r="BX112" s="771"/>
      <c r="BY112" s="771"/>
      <c r="BZ112" s="771"/>
      <c r="CA112" s="771">
        <v>162520750</v>
      </c>
      <c r="CB112" s="771"/>
      <c r="CC112" s="771"/>
      <c r="CD112" s="771"/>
      <c r="CE112" s="771"/>
      <c r="CF112" s="848">
        <v>91.7</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14045</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10615871</v>
      </c>
      <c r="AB113" s="909"/>
      <c r="AC113" s="909"/>
      <c r="AD113" s="909"/>
      <c r="AE113" s="910"/>
      <c r="AF113" s="911">
        <v>10142719</v>
      </c>
      <c r="AG113" s="909"/>
      <c r="AH113" s="909"/>
      <c r="AI113" s="909"/>
      <c r="AJ113" s="910"/>
      <c r="AK113" s="911">
        <v>10003506</v>
      </c>
      <c r="AL113" s="909"/>
      <c r="AM113" s="909"/>
      <c r="AN113" s="909"/>
      <c r="AO113" s="910"/>
      <c r="AP113" s="912">
        <v>5.6</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2252886</v>
      </c>
      <c r="DH113" s="784"/>
      <c r="DI113" s="784"/>
      <c r="DJ113" s="784"/>
      <c r="DK113" s="785"/>
      <c r="DL113" s="786">
        <v>1447563</v>
      </c>
      <c r="DM113" s="784"/>
      <c r="DN113" s="784"/>
      <c r="DO113" s="784"/>
      <c r="DP113" s="785"/>
      <c r="DQ113" s="786">
        <v>503954</v>
      </c>
      <c r="DR113" s="784"/>
      <c r="DS113" s="784"/>
      <c r="DT113" s="784"/>
      <c r="DU113" s="785"/>
      <c r="DV113" s="754">
        <v>0.3</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51216636</v>
      </c>
      <c r="BR114" s="771"/>
      <c r="BS114" s="771"/>
      <c r="BT114" s="771"/>
      <c r="BU114" s="771"/>
      <c r="BV114" s="771">
        <v>47249606</v>
      </c>
      <c r="BW114" s="771"/>
      <c r="BX114" s="771"/>
      <c r="BY114" s="771"/>
      <c r="BZ114" s="771"/>
      <c r="CA114" s="771">
        <v>44887827</v>
      </c>
      <c r="CB114" s="771"/>
      <c r="CC114" s="771"/>
      <c r="CD114" s="771"/>
      <c r="CE114" s="771"/>
      <c r="CF114" s="848">
        <v>25.3</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2740739</v>
      </c>
      <c r="AB115" s="909"/>
      <c r="AC115" s="909"/>
      <c r="AD115" s="909"/>
      <c r="AE115" s="910"/>
      <c r="AF115" s="911">
        <v>2913723</v>
      </c>
      <c r="AG115" s="909"/>
      <c r="AH115" s="909"/>
      <c r="AI115" s="909"/>
      <c r="AJ115" s="910"/>
      <c r="AK115" s="911">
        <v>2583688</v>
      </c>
      <c r="AL115" s="909"/>
      <c r="AM115" s="909"/>
      <c r="AN115" s="909"/>
      <c r="AO115" s="910"/>
      <c r="AP115" s="912">
        <v>1.5</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3164046</v>
      </c>
      <c r="BR115" s="771"/>
      <c r="BS115" s="771"/>
      <c r="BT115" s="771"/>
      <c r="BU115" s="771"/>
      <c r="BV115" s="771">
        <v>7333702</v>
      </c>
      <c r="BW115" s="771"/>
      <c r="BX115" s="771"/>
      <c r="BY115" s="771"/>
      <c r="BZ115" s="771"/>
      <c r="CA115" s="771">
        <v>6324175</v>
      </c>
      <c r="CB115" s="771"/>
      <c r="CC115" s="771"/>
      <c r="CD115" s="771"/>
      <c r="CE115" s="771"/>
      <c r="CF115" s="848">
        <v>3.6</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2204</v>
      </c>
      <c r="AB116" s="784"/>
      <c r="AC116" s="784"/>
      <c r="AD116" s="784"/>
      <c r="AE116" s="785"/>
      <c r="AF116" s="786">
        <v>20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v>5242017</v>
      </c>
      <c r="BR116" s="771"/>
      <c r="BS116" s="771"/>
      <c r="BT116" s="771"/>
      <c r="BU116" s="771"/>
      <c r="BV116" s="771">
        <v>1713988</v>
      </c>
      <c r="BW116" s="771"/>
      <c r="BX116" s="771"/>
      <c r="BY116" s="771"/>
      <c r="BZ116" s="771"/>
      <c r="CA116" s="771" t="s">
        <v>110</v>
      </c>
      <c r="CB116" s="771"/>
      <c r="CC116" s="771"/>
      <c r="CD116" s="771"/>
      <c r="CE116" s="771"/>
      <c r="CF116" s="848" t="s">
        <v>110</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73697711</v>
      </c>
      <c r="AB117" s="895"/>
      <c r="AC117" s="895"/>
      <c r="AD117" s="895"/>
      <c r="AE117" s="896"/>
      <c r="AF117" s="898">
        <v>71273371</v>
      </c>
      <c r="AG117" s="895"/>
      <c r="AH117" s="895"/>
      <c r="AI117" s="895"/>
      <c r="AJ117" s="896"/>
      <c r="AK117" s="898">
        <v>74225049</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284</v>
      </c>
      <c r="AG118" s="888"/>
      <c r="AH118" s="888"/>
      <c r="AI118" s="888"/>
      <c r="AJ118" s="889"/>
      <c r="AK118" s="890" t="s">
        <v>283</v>
      </c>
      <c r="AL118" s="888"/>
      <c r="AM118" s="888"/>
      <c r="AN118" s="888"/>
      <c r="AO118" s="889"/>
      <c r="AP118" s="891" t="s">
        <v>410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438</v>
      </c>
      <c r="BP118" s="838"/>
      <c r="BQ118" s="857">
        <v>1108501512</v>
      </c>
      <c r="BR118" s="858"/>
      <c r="BS118" s="858"/>
      <c r="BT118" s="858"/>
      <c r="BU118" s="858"/>
      <c r="BV118" s="858">
        <v>1106861341</v>
      </c>
      <c r="BW118" s="858"/>
      <c r="BX118" s="858"/>
      <c r="BY118" s="858"/>
      <c r="BZ118" s="858"/>
      <c r="CA118" s="858">
        <v>1091085549</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947107</v>
      </c>
      <c r="AB119" s="873"/>
      <c r="AC119" s="873"/>
      <c r="AD119" s="873"/>
      <c r="AE119" s="874"/>
      <c r="AF119" s="875">
        <v>947700</v>
      </c>
      <c r="AG119" s="873"/>
      <c r="AH119" s="873"/>
      <c r="AI119" s="873"/>
      <c r="AJ119" s="874"/>
      <c r="AK119" s="875">
        <v>949175</v>
      </c>
      <c r="AL119" s="873"/>
      <c r="AM119" s="873"/>
      <c r="AN119" s="873"/>
      <c r="AO119" s="874"/>
      <c r="AP119" s="876">
        <v>0.5</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71023991</v>
      </c>
      <c r="BR119" s="800"/>
      <c r="BS119" s="800"/>
      <c r="BT119" s="800"/>
      <c r="BU119" s="800"/>
      <c r="BV119" s="800">
        <v>88483907</v>
      </c>
      <c r="BW119" s="800"/>
      <c r="BX119" s="800"/>
      <c r="BY119" s="800"/>
      <c r="BZ119" s="800"/>
      <c r="CA119" s="800">
        <v>96510251</v>
      </c>
      <c r="CB119" s="800"/>
      <c r="CC119" s="800"/>
      <c r="CD119" s="800"/>
      <c r="CE119" s="800"/>
      <c r="CF119" s="861">
        <v>54.5</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30430766</v>
      </c>
      <c r="DH119" s="717"/>
      <c r="DI119" s="717"/>
      <c r="DJ119" s="717"/>
      <c r="DK119" s="718"/>
      <c r="DL119" s="719">
        <v>27091584</v>
      </c>
      <c r="DM119" s="717"/>
      <c r="DN119" s="717"/>
      <c r="DO119" s="717"/>
      <c r="DP119" s="718"/>
      <c r="DQ119" s="719">
        <v>23826170</v>
      </c>
      <c r="DR119" s="717"/>
      <c r="DS119" s="717"/>
      <c r="DT119" s="717"/>
      <c r="DU119" s="718"/>
      <c r="DV119" s="807">
        <v>13.4</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218036</v>
      </c>
      <c r="AB120" s="784"/>
      <c r="AC120" s="784"/>
      <c r="AD120" s="784"/>
      <c r="AE120" s="785"/>
      <c r="AF120" s="786">
        <v>212070</v>
      </c>
      <c r="AG120" s="784"/>
      <c r="AH120" s="784"/>
      <c r="AI120" s="784"/>
      <c r="AJ120" s="785"/>
      <c r="AK120" s="786">
        <v>210961</v>
      </c>
      <c r="AL120" s="784"/>
      <c r="AM120" s="784"/>
      <c r="AN120" s="784"/>
      <c r="AO120" s="785"/>
      <c r="AP120" s="754">
        <v>0.1</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170902193</v>
      </c>
      <c r="BR120" s="771"/>
      <c r="BS120" s="771"/>
      <c r="BT120" s="771"/>
      <c r="BU120" s="771"/>
      <c r="BV120" s="771">
        <v>160443234</v>
      </c>
      <c r="BW120" s="771"/>
      <c r="BX120" s="771"/>
      <c r="BY120" s="771"/>
      <c r="BZ120" s="771"/>
      <c r="CA120" s="771">
        <v>161537241</v>
      </c>
      <c r="CB120" s="771"/>
      <c r="CC120" s="771"/>
      <c r="CD120" s="771"/>
      <c r="CE120" s="771"/>
      <c r="CF120" s="848">
        <v>91.1</v>
      </c>
      <c r="CG120" s="849"/>
      <c r="CH120" s="849"/>
      <c r="CI120" s="849"/>
      <c r="CJ120" s="849"/>
      <c r="CK120" s="850" t="s">
        <v>444</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134120743</v>
      </c>
      <c r="DH120" s="800"/>
      <c r="DI120" s="800"/>
      <c r="DJ120" s="800"/>
      <c r="DK120" s="800"/>
      <c r="DL120" s="800">
        <v>133692579</v>
      </c>
      <c r="DM120" s="800"/>
      <c r="DN120" s="800"/>
      <c r="DO120" s="800"/>
      <c r="DP120" s="800"/>
      <c r="DQ120" s="800">
        <v>131709062</v>
      </c>
      <c r="DR120" s="800"/>
      <c r="DS120" s="800"/>
      <c r="DT120" s="800"/>
      <c r="DU120" s="800"/>
      <c r="DV120" s="801">
        <v>74.3</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14122</v>
      </c>
      <c r="AB121" s="784"/>
      <c r="AC121" s="784"/>
      <c r="AD121" s="784"/>
      <c r="AE121" s="785"/>
      <c r="AF121" s="786">
        <v>14122</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413493067</v>
      </c>
      <c r="BR121" s="858"/>
      <c r="BS121" s="858"/>
      <c r="BT121" s="858"/>
      <c r="BU121" s="858"/>
      <c r="BV121" s="858">
        <v>419159195</v>
      </c>
      <c r="BW121" s="858"/>
      <c r="BX121" s="858"/>
      <c r="BY121" s="858"/>
      <c r="BZ121" s="858"/>
      <c r="CA121" s="858">
        <v>422105031</v>
      </c>
      <c r="CB121" s="858"/>
      <c r="CC121" s="858"/>
      <c r="CD121" s="858"/>
      <c r="CE121" s="858"/>
      <c r="CF121" s="859">
        <v>238.2</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13807779</v>
      </c>
      <c r="DH121" s="771"/>
      <c r="DI121" s="771"/>
      <c r="DJ121" s="771"/>
      <c r="DK121" s="771"/>
      <c r="DL121" s="771">
        <v>13787107</v>
      </c>
      <c r="DM121" s="771"/>
      <c r="DN121" s="771"/>
      <c r="DO121" s="771"/>
      <c r="DP121" s="771"/>
      <c r="DQ121" s="771">
        <v>13245454</v>
      </c>
      <c r="DR121" s="771"/>
      <c r="DS121" s="771"/>
      <c r="DT121" s="771"/>
      <c r="DU121" s="771"/>
      <c r="DV121" s="823">
        <v>7.5</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447</v>
      </c>
      <c r="BP122" s="838"/>
      <c r="BQ122" s="839">
        <v>655419251</v>
      </c>
      <c r="BR122" s="840"/>
      <c r="BS122" s="840"/>
      <c r="BT122" s="840"/>
      <c r="BU122" s="840"/>
      <c r="BV122" s="840">
        <v>668086336</v>
      </c>
      <c r="BW122" s="840"/>
      <c r="BX122" s="840"/>
      <c r="BY122" s="840"/>
      <c r="BZ122" s="840"/>
      <c r="CA122" s="840">
        <v>680152523</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14014004</v>
      </c>
      <c r="DH122" s="771"/>
      <c r="DI122" s="771"/>
      <c r="DJ122" s="771"/>
      <c r="DK122" s="771"/>
      <c r="DL122" s="771">
        <v>13141483</v>
      </c>
      <c r="DM122" s="771"/>
      <c r="DN122" s="771"/>
      <c r="DO122" s="771"/>
      <c r="DP122" s="771"/>
      <c r="DQ122" s="771">
        <v>12380673</v>
      </c>
      <c r="DR122" s="771"/>
      <c r="DS122" s="771"/>
      <c r="DT122" s="771"/>
      <c r="DU122" s="771"/>
      <c r="DV122" s="823">
        <v>7</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261.10000000000002</v>
      </c>
      <c r="BR123" s="832"/>
      <c r="BS123" s="832"/>
      <c r="BT123" s="832"/>
      <c r="BU123" s="832"/>
      <c r="BV123" s="832">
        <v>248</v>
      </c>
      <c r="BW123" s="832"/>
      <c r="BX123" s="832"/>
      <c r="BY123" s="832"/>
      <c r="BZ123" s="832"/>
      <c r="CA123" s="832">
        <v>231.8</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4367329</v>
      </c>
      <c r="DH123" s="784"/>
      <c r="DI123" s="784"/>
      <c r="DJ123" s="784"/>
      <c r="DK123" s="785"/>
      <c r="DL123" s="786">
        <v>4206706</v>
      </c>
      <c r="DM123" s="784"/>
      <c r="DN123" s="784"/>
      <c r="DO123" s="784"/>
      <c r="DP123" s="785"/>
      <c r="DQ123" s="786">
        <v>3976553</v>
      </c>
      <c r="DR123" s="784"/>
      <c r="DS123" s="784"/>
      <c r="DT123" s="784"/>
      <c r="DU123" s="785"/>
      <c r="DV123" s="754">
        <v>2.2000000000000002</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1456618</v>
      </c>
      <c r="DH124" s="717"/>
      <c r="DI124" s="717"/>
      <c r="DJ124" s="717"/>
      <c r="DK124" s="718"/>
      <c r="DL124" s="719">
        <v>1269174</v>
      </c>
      <c r="DM124" s="717"/>
      <c r="DN124" s="717"/>
      <c r="DO124" s="717"/>
      <c r="DP124" s="718"/>
      <c r="DQ124" s="719">
        <v>1209008</v>
      </c>
      <c r="DR124" s="717"/>
      <c r="DS124" s="717"/>
      <c r="DT124" s="717"/>
      <c r="DU124" s="718"/>
      <c r="DV124" s="807">
        <v>0.7</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1560426</v>
      </c>
      <c r="AB126" s="784"/>
      <c r="AC126" s="784"/>
      <c r="AD126" s="784"/>
      <c r="AE126" s="785"/>
      <c r="AF126" s="786">
        <v>1738942</v>
      </c>
      <c r="AG126" s="784"/>
      <c r="AH126" s="784"/>
      <c r="AI126" s="784"/>
      <c r="AJ126" s="785"/>
      <c r="AK126" s="786">
        <v>1422834</v>
      </c>
      <c r="AL126" s="784"/>
      <c r="AM126" s="784"/>
      <c r="AN126" s="784"/>
      <c r="AO126" s="785"/>
      <c r="AP126" s="754">
        <v>0.8</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1048</v>
      </c>
      <c r="AB127" s="784"/>
      <c r="AC127" s="784"/>
      <c r="AD127" s="784"/>
      <c r="AE127" s="785"/>
      <c r="AF127" s="786">
        <v>889</v>
      </c>
      <c r="AG127" s="784"/>
      <c r="AH127" s="784"/>
      <c r="AI127" s="784"/>
      <c r="AJ127" s="785"/>
      <c r="AK127" s="786">
        <v>718</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110</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3164046</v>
      </c>
      <c r="DH127" s="820"/>
      <c r="DI127" s="820"/>
      <c r="DJ127" s="820"/>
      <c r="DK127" s="820"/>
      <c r="DL127" s="820">
        <v>7333702</v>
      </c>
      <c r="DM127" s="820"/>
      <c r="DN127" s="820"/>
      <c r="DO127" s="820"/>
      <c r="DP127" s="820"/>
      <c r="DQ127" s="820">
        <v>6324175</v>
      </c>
      <c r="DR127" s="820"/>
      <c r="DS127" s="820"/>
      <c r="DT127" s="820"/>
      <c r="DU127" s="820"/>
      <c r="DV127" s="821">
        <v>3.6</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11175467</v>
      </c>
      <c r="AB128" s="724"/>
      <c r="AC128" s="724"/>
      <c r="AD128" s="724"/>
      <c r="AE128" s="725"/>
      <c r="AF128" s="726">
        <v>11297723</v>
      </c>
      <c r="AG128" s="724"/>
      <c r="AH128" s="724"/>
      <c r="AI128" s="724"/>
      <c r="AJ128" s="725"/>
      <c r="AK128" s="726">
        <v>12161875</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110</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202328382</v>
      </c>
      <c r="AB129" s="784"/>
      <c r="AC129" s="784"/>
      <c r="AD129" s="784"/>
      <c r="AE129" s="785"/>
      <c r="AF129" s="786">
        <v>205817868</v>
      </c>
      <c r="AG129" s="784"/>
      <c r="AH129" s="784"/>
      <c r="AI129" s="784"/>
      <c r="AJ129" s="785"/>
      <c r="AK129" s="786">
        <v>206719310</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18.399999999999999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28812636</v>
      </c>
      <c r="AB130" s="784"/>
      <c r="AC130" s="784"/>
      <c r="AD130" s="784"/>
      <c r="AE130" s="785"/>
      <c r="AF130" s="786">
        <v>28954803</v>
      </c>
      <c r="AG130" s="784"/>
      <c r="AH130" s="784"/>
      <c r="AI130" s="784"/>
      <c r="AJ130" s="785"/>
      <c r="AK130" s="786">
        <v>29479217</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231.8</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173515746</v>
      </c>
      <c r="AB131" s="717"/>
      <c r="AC131" s="717"/>
      <c r="AD131" s="717"/>
      <c r="AE131" s="718"/>
      <c r="AF131" s="719">
        <v>176863065</v>
      </c>
      <c r="AG131" s="717"/>
      <c r="AH131" s="717"/>
      <c r="AI131" s="717"/>
      <c r="AJ131" s="718"/>
      <c r="AK131" s="719">
        <v>177240093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19.427405740000001</v>
      </c>
      <c r="AB132" s="740"/>
      <c r="AC132" s="740"/>
      <c r="AD132" s="740"/>
      <c r="AE132" s="741"/>
      <c r="AF132" s="742">
        <v>17.539470439999999</v>
      </c>
      <c r="AG132" s="740"/>
      <c r="AH132" s="740"/>
      <c r="AI132" s="740"/>
      <c r="AJ132" s="741"/>
      <c r="AK132" s="742">
        <v>18.384078030000001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19.5</v>
      </c>
      <c r="AB133" s="749"/>
      <c r="AC133" s="749"/>
      <c r="AD133" s="749"/>
      <c r="AE133" s="750"/>
      <c r="AF133" s="748">
        <v>18.399999999999999</v>
      </c>
      <c r="AG133" s="749"/>
      <c r="AH133" s="749"/>
      <c r="AI133" s="749"/>
      <c r="AJ133" s="750"/>
      <c r="AK133" s="748">
        <v>18.399999999999999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54898616</v>
      </c>
      <c r="L9" s="264">
        <v>57045</v>
      </c>
      <c r="M9" s="265">
        <v>63107</v>
      </c>
      <c r="N9" s="266">
        <v>-9.6</v>
      </c>
    </row>
    <row r="10" spans="1:16">
      <c r="A10" s="248"/>
      <c r="B10" s="244"/>
      <c r="C10" s="244"/>
      <c r="D10" s="244"/>
      <c r="E10" s="244"/>
      <c r="F10" s="244"/>
      <c r="G10" s="1133" t="s">
        <v>480</v>
      </c>
      <c r="H10" s="1134"/>
      <c r="I10" s="1134"/>
      <c r="J10" s="1135"/>
      <c r="K10" s="267">
        <v>1979638</v>
      </c>
      <c r="L10" s="268">
        <v>2057</v>
      </c>
      <c r="M10" s="269">
        <v>1396</v>
      </c>
      <c r="N10" s="270">
        <v>47.3</v>
      </c>
    </row>
    <row r="11" spans="1:16" ht="13.5" customHeight="1">
      <c r="A11" s="248"/>
      <c r="B11" s="244"/>
      <c r="C11" s="244"/>
      <c r="D11" s="244"/>
      <c r="E11" s="244"/>
      <c r="F11" s="244"/>
      <c r="G11" s="1133" t="s">
        <v>481</v>
      </c>
      <c r="H11" s="1134"/>
      <c r="I11" s="1134"/>
      <c r="J11" s="1135"/>
      <c r="K11" s="267">
        <v>10190</v>
      </c>
      <c r="L11" s="268">
        <v>11</v>
      </c>
      <c r="M11" s="269">
        <v>49</v>
      </c>
      <c r="N11" s="270">
        <v>-77.599999999999994</v>
      </c>
    </row>
    <row r="12" spans="1:16" ht="13.5" customHeight="1">
      <c r="A12" s="248"/>
      <c r="B12" s="244"/>
      <c r="C12" s="244"/>
      <c r="D12" s="244"/>
      <c r="E12" s="244"/>
      <c r="F12" s="244"/>
      <c r="G12" s="1133" t="s">
        <v>482</v>
      </c>
      <c r="H12" s="1134"/>
      <c r="I12" s="1134"/>
      <c r="J12" s="1135"/>
      <c r="K12" s="267">
        <v>640896</v>
      </c>
      <c r="L12" s="268">
        <v>666</v>
      </c>
      <c r="M12" s="269">
        <v>1372</v>
      </c>
      <c r="N12" s="270">
        <v>-51.5</v>
      </c>
    </row>
    <row r="13" spans="1:16" ht="13.5" customHeight="1">
      <c r="A13" s="248"/>
      <c r="B13" s="244"/>
      <c r="C13" s="244"/>
      <c r="D13" s="244"/>
      <c r="E13" s="244"/>
      <c r="F13" s="244"/>
      <c r="G13" s="1133" t="s">
        <v>483</v>
      </c>
      <c r="H13" s="1134"/>
      <c r="I13" s="1134"/>
      <c r="J13" s="1135"/>
      <c r="K13" s="267" t="s">
        <v>484</v>
      </c>
      <c r="L13" s="268" t="s">
        <v>484</v>
      </c>
      <c r="M13" s="269">
        <v>15</v>
      </c>
      <c r="N13" s="270" t="s">
        <v>484</v>
      </c>
    </row>
    <row r="14" spans="1:16" ht="13.5" customHeight="1">
      <c r="A14" s="248"/>
      <c r="B14" s="244"/>
      <c r="C14" s="244"/>
      <c r="D14" s="244"/>
      <c r="E14" s="244"/>
      <c r="F14" s="244"/>
      <c r="G14" s="1133" t="s">
        <v>485</v>
      </c>
      <c r="H14" s="1134"/>
      <c r="I14" s="1134"/>
      <c r="J14" s="1135"/>
      <c r="K14" s="267">
        <v>1711364</v>
      </c>
      <c r="L14" s="268">
        <v>1778</v>
      </c>
      <c r="M14" s="269">
        <v>1866</v>
      </c>
      <c r="N14" s="270">
        <v>-4.7</v>
      </c>
    </row>
    <row r="15" spans="1:16" ht="13.5" customHeight="1">
      <c r="A15" s="248"/>
      <c r="B15" s="244"/>
      <c r="C15" s="244"/>
      <c r="D15" s="244"/>
      <c r="E15" s="244"/>
      <c r="F15" s="244"/>
      <c r="G15" s="1133" t="s">
        <v>486</v>
      </c>
      <c r="H15" s="1134"/>
      <c r="I15" s="1134"/>
      <c r="J15" s="1135"/>
      <c r="K15" s="267">
        <v>1015211</v>
      </c>
      <c r="L15" s="268">
        <v>1055</v>
      </c>
      <c r="M15" s="269">
        <v>1215</v>
      </c>
      <c r="N15" s="270">
        <v>-13.2</v>
      </c>
    </row>
    <row r="16" spans="1:16">
      <c r="A16" s="248"/>
      <c r="B16" s="244"/>
      <c r="C16" s="244"/>
      <c r="D16" s="244"/>
      <c r="E16" s="244"/>
      <c r="F16" s="244"/>
      <c r="G16" s="1136" t="s">
        <v>487</v>
      </c>
      <c r="H16" s="1137"/>
      <c r="I16" s="1137"/>
      <c r="J16" s="1138"/>
      <c r="K16" s="268">
        <v>-6298126</v>
      </c>
      <c r="L16" s="268">
        <v>-6544</v>
      </c>
      <c r="M16" s="269">
        <v>-5468</v>
      </c>
      <c r="N16" s="270">
        <v>19.7</v>
      </c>
    </row>
    <row r="17" spans="1:16">
      <c r="A17" s="248"/>
      <c r="B17" s="244"/>
      <c r="C17" s="244"/>
      <c r="D17" s="244"/>
      <c r="E17" s="244"/>
      <c r="F17" s="244"/>
      <c r="G17" s="1136" t="s">
        <v>168</v>
      </c>
      <c r="H17" s="1137"/>
      <c r="I17" s="1137"/>
      <c r="J17" s="1138"/>
      <c r="K17" s="268">
        <v>53957789</v>
      </c>
      <c r="L17" s="268">
        <v>56067</v>
      </c>
      <c r="M17" s="269">
        <v>63553</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6.18</v>
      </c>
      <c r="L21" s="281">
        <v>6.55</v>
      </c>
      <c r="M21" s="282">
        <v>-0.37</v>
      </c>
      <c r="N21" s="249"/>
      <c r="O21" s="283"/>
      <c r="P21" s="279"/>
    </row>
    <row r="22" spans="1:16" s="284" customFormat="1">
      <c r="A22" s="279"/>
      <c r="B22" s="249"/>
      <c r="C22" s="249"/>
      <c r="D22" s="249"/>
      <c r="E22" s="249"/>
      <c r="F22" s="249"/>
      <c r="G22" s="1130" t="s">
        <v>493</v>
      </c>
      <c r="H22" s="1131"/>
      <c r="I22" s="1131"/>
      <c r="J22" s="1132"/>
      <c r="K22" s="285">
        <v>101.7</v>
      </c>
      <c r="L22" s="286">
        <v>101.3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496</v>
      </c>
      <c r="H32" s="1122"/>
      <c r="I32" s="1122"/>
      <c r="J32" s="1123"/>
      <c r="K32" s="294">
        <v>29641251</v>
      </c>
      <c r="L32" s="294">
        <v>30800</v>
      </c>
      <c r="M32" s="295">
        <v>34659</v>
      </c>
      <c r="N32" s="296">
        <v>-11.1</v>
      </c>
    </row>
    <row r="33" spans="1:16" ht="13.5" customHeight="1">
      <c r="A33" s="248"/>
      <c r="B33" s="244"/>
      <c r="C33" s="244"/>
      <c r="D33" s="244"/>
      <c r="E33" s="244"/>
      <c r="F33" s="244"/>
      <c r="G33" s="1121" t="s">
        <v>497</v>
      </c>
      <c r="H33" s="1122"/>
      <c r="I33" s="1122"/>
      <c r="J33" s="1123"/>
      <c r="K33" s="294">
        <v>5456545</v>
      </c>
      <c r="L33" s="294">
        <v>5670</v>
      </c>
      <c r="M33" s="295">
        <v>4073</v>
      </c>
      <c r="N33" s="296">
        <v>39.200000000000003</v>
      </c>
    </row>
    <row r="34" spans="1:16" ht="27" customHeight="1">
      <c r="A34" s="248"/>
      <c r="B34" s="244"/>
      <c r="C34" s="244"/>
      <c r="D34" s="244"/>
      <c r="E34" s="244"/>
      <c r="F34" s="244"/>
      <c r="G34" s="1121" t="s">
        <v>498</v>
      </c>
      <c r="H34" s="1122"/>
      <c r="I34" s="1122"/>
      <c r="J34" s="1123"/>
      <c r="K34" s="294">
        <v>26540059</v>
      </c>
      <c r="L34" s="294">
        <v>27578</v>
      </c>
      <c r="M34" s="295">
        <v>20339</v>
      </c>
      <c r="N34" s="296">
        <v>35.6</v>
      </c>
    </row>
    <row r="35" spans="1:16" ht="27" customHeight="1">
      <c r="A35" s="248"/>
      <c r="B35" s="244"/>
      <c r="C35" s="244"/>
      <c r="D35" s="244"/>
      <c r="E35" s="244"/>
      <c r="F35" s="244"/>
      <c r="G35" s="1121" t="s">
        <v>499</v>
      </c>
      <c r="H35" s="1122"/>
      <c r="I35" s="1122"/>
      <c r="J35" s="1123"/>
      <c r="K35" s="294">
        <v>10003506</v>
      </c>
      <c r="L35" s="294">
        <v>10395</v>
      </c>
      <c r="M35" s="295">
        <v>13347</v>
      </c>
      <c r="N35" s="296">
        <v>-22.1</v>
      </c>
    </row>
    <row r="36" spans="1:16" ht="27" customHeight="1">
      <c r="A36" s="248"/>
      <c r="B36" s="244"/>
      <c r="C36" s="244"/>
      <c r="D36" s="244"/>
      <c r="E36" s="244"/>
      <c r="F36" s="244"/>
      <c r="G36" s="1121" t="s">
        <v>500</v>
      </c>
      <c r="H36" s="1122"/>
      <c r="I36" s="1122"/>
      <c r="J36" s="1123"/>
      <c r="K36" s="294" t="s">
        <v>484</v>
      </c>
      <c r="L36" s="294" t="s">
        <v>484</v>
      </c>
      <c r="M36" s="295">
        <v>214</v>
      </c>
      <c r="N36" s="296" t="s">
        <v>484</v>
      </c>
    </row>
    <row r="37" spans="1:16" ht="13.5" customHeight="1">
      <c r="A37" s="248"/>
      <c r="B37" s="244"/>
      <c r="C37" s="244"/>
      <c r="D37" s="244"/>
      <c r="E37" s="244"/>
      <c r="F37" s="244"/>
      <c r="G37" s="1121" t="s">
        <v>501</v>
      </c>
      <c r="H37" s="1122"/>
      <c r="I37" s="1122"/>
      <c r="J37" s="1123"/>
      <c r="K37" s="294">
        <v>2583688</v>
      </c>
      <c r="L37" s="294">
        <v>2685</v>
      </c>
      <c r="M37" s="295">
        <v>1185</v>
      </c>
      <c r="N37" s="296">
        <v>126.6</v>
      </c>
    </row>
    <row r="38" spans="1:16" ht="27" customHeight="1">
      <c r="A38" s="248"/>
      <c r="B38" s="244"/>
      <c r="C38" s="244"/>
      <c r="D38" s="244"/>
      <c r="E38" s="244"/>
      <c r="F38" s="244"/>
      <c r="G38" s="1124" t="s">
        <v>502</v>
      </c>
      <c r="H38" s="1125"/>
      <c r="I38" s="1125"/>
      <c r="J38" s="1126"/>
      <c r="K38" s="297" t="s">
        <v>484</v>
      </c>
      <c r="L38" s="297" t="s">
        <v>484</v>
      </c>
      <c r="M38" s="298">
        <v>8</v>
      </c>
      <c r="N38" s="299" t="s">
        <v>484</v>
      </c>
      <c r="O38" s="293"/>
    </row>
    <row r="39" spans="1:16">
      <c r="A39" s="248"/>
      <c r="B39" s="244"/>
      <c r="C39" s="244"/>
      <c r="D39" s="244"/>
      <c r="E39" s="244"/>
      <c r="F39" s="244"/>
      <c r="G39" s="1124" t="s">
        <v>503</v>
      </c>
      <c r="H39" s="1125"/>
      <c r="I39" s="1125"/>
      <c r="J39" s="1126"/>
      <c r="K39" s="300">
        <v>-12161875</v>
      </c>
      <c r="L39" s="300">
        <v>-12637</v>
      </c>
      <c r="M39" s="301">
        <v>-16624</v>
      </c>
      <c r="N39" s="302">
        <v>-24</v>
      </c>
      <c r="O39" s="293"/>
    </row>
    <row r="40" spans="1:16" ht="27" customHeight="1">
      <c r="A40" s="248"/>
      <c r="B40" s="244"/>
      <c r="C40" s="244"/>
      <c r="D40" s="244"/>
      <c r="E40" s="244"/>
      <c r="F40" s="244"/>
      <c r="G40" s="1121" t="s">
        <v>504</v>
      </c>
      <c r="H40" s="1122"/>
      <c r="I40" s="1122"/>
      <c r="J40" s="1123"/>
      <c r="K40" s="300">
        <v>-29479217</v>
      </c>
      <c r="L40" s="300">
        <v>-30632</v>
      </c>
      <c r="M40" s="301">
        <v>-34764</v>
      </c>
      <c r="N40" s="302">
        <v>-11.9</v>
      </c>
      <c r="O40" s="293"/>
    </row>
    <row r="41" spans="1:16">
      <c r="A41" s="248"/>
      <c r="B41" s="244"/>
      <c r="C41" s="244"/>
      <c r="D41" s="244"/>
      <c r="E41" s="244"/>
      <c r="F41" s="244"/>
      <c r="G41" s="1127" t="s">
        <v>278</v>
      </c>
      <c r="H41" s="1128"/>
      <c r="I41" s="1128"/>
      <c r="J41" s="1129"/>
      <c r="K41" s="294">
        <v>32583957</v>
      </c>
      <c r="L41" s="300">
        <v>33858</v>
      </c>
      <c r="M41" s="301">
        <v>22437</v>
      </c>
      <c r="N41" s="302">
        <v>50.9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36532840</v>
      </c>
      <c r="J51" s="320">
        <v>38997</v>
      </c>
      <c r="K51" s="321">
        <v>-14.8</v>
      </c>
      <c r="L51" s="322">
        <v>52334</v>
      </c>
      <c r="M51" s="323">
        <v>-6.2</v>
      </c>
      <c r="N51" s="324">
        <v>-8.6</v>
      </c>
    </row>
    <row r="52" spans="1:14">
      <c r="A52" s="248"/>
      <c r="B52" s="244"/>
      <c r="C52" s="244"/>
      <c r="D52" s="244"/>
      <c r="E52" s="244"/>
      <c r="F52" s="244"/>
      <c r="G52" s="325"/>
      <c r="H52" s="326" t="s">
        <v>515</v>
      </c>
      <c r="I52" s="327">
        <v>25048980</v>
      </c>
      <c r="J52" s="328">
        <v>26739</v>
      </c>
      <c r="K52" s="329">
        <v>-17.100000000000001</v>
      </c>
      <c r="L52" s="330">
        <v>29965</v>
      </c>
      <c r="M52" s="331">
        <v>-5</v>
      </c>
      <c r="N52" s="332">
        <v>-12.1</v>
      </c>
    </row>
    <row r="53" spans="1:14">
      <c r="A53" s="248"/>
      <c r="B53" s="244"/>
      <c r="C53" s="244"/>
      <c r="D53" s="244"/>
      <c r="E53" s="244"/>
      <c r="F53" s="244"/>
      <c r="G53" s="310" t="s">
        <v>516</v>
      </c>
      <c r="H53" s="311"/>
      <c r="I53" s="319">
        <v>29225308</v>
      </c>
      <c r="J53" s="320">
        <v>31185</v>
      </c>
      <c r="K53" s="321">
        <v>-20</v>
      </c>
      <c r="L53" s="322">
        <v>48794</v>
      </c>
      <c r="M53" s="323">
        <v>-6.8</v>
      </c>
      <c r="N53" s="324">
        <v>-13.2</v>
      </c>
    </row>
    <row r="54" spans="1:14">
      <c r="A54" s="248"/>
      <c r="B54" s="244"/>
      <c r="C54" s="244"/>
      <c r="D54" s="244"/>
      <c r="E54" s="244"/>
      <c r="F54" s="244"/>
      <c r="G54" s="325"/>
      <c r="H54" s="326" t="s">
        <v>515</v>
      </c>
      <c r="I54" s="327">
        <v>18670958</v>
      </c>
      <c r="J54" s="328">
        <v>19923</v>
      </c>
      <c r="K54" s="329">
        <v>-25.5</v>
      </c>
      <c r="L54" s="330">
        <v>25698</v>
      </c>
      <c r="M54" s="331">
        <v>-14.2</v>
      </c>
      <c r="N54" s="332">
        <v>-11.3</v>
      </c>
    </row>
    <row r="55" spans="1:14">
      <c r="A55" s="248"/>
      <c r="B55" s="244"/>
      <c r="C55" s="244"/>
      <c r="D55" s="244"/>
      <c r="E55" s="244"/>
      <c r="F55" s="244"/>
      <c r="G55" s="310" t="s">
        <v>517</v>
      </c>
      <c r="H55" s="311"/>
      <c r="I55" s="319">
        <v>32847950</v>
      </c>
      <c r="J55" s="320">
        <v>34282</v>
      </c>
      <c r="K55" s="321">
        <v>9.9</v>
      </c>
      <c r="L55" s="322">
        <v>47129</v>
      </c>
      <c r="M55" s="323">
        <v>-3.4</v>
      </c>
      <c r="N55" s="324">
        <v>13.3</v>
      </c>
    </row>
    <row r="56" spans="1:14">
      <c r="A56" s="248"/>
      <c r="B56" s="244"/>
      <c r="C56" s="244"/>
      <c r="D56" s="244"/>
      <c r="E56" s="244"/>
      <c r="F56" s="244"/>
      <c r="G56" s="325"/>
      <c r="H56" s="326" t="s">
        <v>515</v>
      </c>
      <c r="I56" s="327">
        <v>19713417</v>
      </c>
      <c r="J56" s="328">
        <v>20574</v>
      </c>
      <c r="K56" s="329">
        <v>3.3</v>
      </c>
      <c r="L56" s="330">
        <v>23069</v>
      </c>
      <c r="M56" s="331">
        <v>-10.199999999999999</v>
      </c>
      <c r="N56" s="332">
        <v>13.5</v>
      </c>
    </row>
    <row r="57" spans="1:14">
      <c r="A57" s="248"/>
      <c r="B57" s="244"/>
      <c r="C57" s="244"/>
      <c r="D57" s="244"/>
      <c r="E57" s="244"/>
      <c r="F57" s="244"/>
      <c r="G57" s="310" t="s">
        <v>518</v>
      </c>
      <c r="H57" s="311"/>
      <c r="I57" s="319">
        <v>31671287</v>
      </c>
      <c r="J57" s="320">
        <v>32989</v>
      </c>
      <c r="K57" s="321">
        <v>-3.8</v>
      </c>
      <c r="L57" s="322">
        <v>50848</v>
      </c>
      <c r="M57" s="323">
        <v>7.9</v>
      </c>
      <c r="N57" s="324">
        <v>-11.7</v>
      </c>
    </row>
    <row r="58" spans="1:14">
      <c r="A58" s="248"/>
      <c r="B58" s="244"/>
      <c r="C58" s="244"/>
      <c r="D58" s="244"/>
      <c r="E58" s="244"/>
      <c r="F58" s="244"/>
      <c r="G58" s="325"/>
      <c r="H58" s="326" t="s">
        <v>515</v>
      </c>
      <c r="I58" s="327">
        <v>16631930</v>
      </c>
      <c r="J58" s="328">
        <v>17324</v>
      </c>
      <c r="K58" s="329">
        <v>-15.8</v>
      </c>
      <c r="L58" s="330">
        <v>22583</v>
      </c>
      <c r="M58" s="331">
        <v>-2.1</v>
      </c>
      <c r="N58" s="332">
        <v>-13.7</v>
      </c>
    </row>
    <row r="59" spans="1:14">
      <c r="A59" s="248"/>
      <c r="B59" s="244"/>
      <c r="C59" s="244"/>
      <c r="D59" s="244"/>
      <c r="E59" s="244"/>
      <c r="F59" s="244"/>
      <c r="G59" s="310" t="s">
        <v>519</v>
      </c>
      <c r="H59" s="311"/>
      <c r="I59" s="319">
        <v>31857387</v>
      </c>
      <c r="J59" s="320">
        <v>33103</v>
      </c>
      <c r="K59" s="321">
        <v>0.3</v>
      </c>
      <c r="L59" s="322">
        <v>53572</v>
      </c>
      <c r="M59" s="323">
        <v>5.4</v>
      </c>
      <c r="N59" s="324">
        <v>-5.0999999999999996</v>
      </c>
    </row>
    <row r="60" spans="1:14">
      <c r="A60" s="248"/>
      <c r="B60" s="244"/>
      <c r="C60" s="244"/>
      <c r="D60" s="244"/>
      <c r="E60" s="244"/>
      <c r="F60" s="244"/>
      <c r="G60" s="325"/>
      <c r="H60" s="326" t="s">
        <v>515</v>
      </c>
      <c r="I60" s="333">
        <v>15585634</v>
      </c>
      <c r="J60" s="328">
        <v>16195</v>
      </c>
      <c r="K60" s="329">
        <v>-6.5</v>
      </c>
      <c r="L60" s="330">
        <v>25259</v>
      </c>
      <c r="M60" s="331">
        <v>11.8</v>
      </c>
      <c r="N60" s="332">
        <v>-18.3</v>
      </c>
    </row>
    <row r="61" spans="1:14">
      <c r="A61" s="248"/>
      <c r="B61" s="244"/>
      <c r="C61" s="244"/>
      <c r="D61" s="244"/>
      <c r="E61" s="244"/>
      <c r="F61" s="244"/>
      <c r="G61" s="310" t="s">
        <v>520</v>
      </c>
      <c r="H61" s="334"/>
      <c r="I61" s="335">
        <v>32426954</v>
      </c>
      <c r="J61" s="336">
        <v>34111</v>
      </c>
      <c r="K61" s="337">
        <v>-5.7</v>
      </c>
      <c r="L61" s="338">
        <v>50535</v>
      </c>
      <c r="M61" s="339">
        <v>-0.6</v>
      </c>
      <c r="N61" s="324">
        <v>-5.0999999999999996</v>
      </c>
    </row>
    <row r="62" spans="1:14">
      <c r="A62" s="248"/>
      <c r="B62" s="244"/>
      <c r="C62" s="244"/>
      <c r="D62" s="244"/>
      <c r="E62" s="244"/>
      <c r="F62" s="244"/>
      <c r="G62" s="325"/>
      <c r="H62" s="326" t="s">
        <v>515</v>
      </c>
      <c r="I62" s="327">
        <v>19130184</v>
      </c>
      <c r="J62" s="328">
        <v>20151</v>
      </c>
      <c r="K62" s="329">
        <v>-12.3</v>
      </c>
      <c r="L62" s="330">
        <v>25315</v>
      </c>
      <c r="M62" s="331">
        <v>-3.9</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0.55000000000000004</v>
      </c>
      <c r="G47" s="12">
        <v>1.06</v>
      </c>
      <c r="H47" s="12">
        <v>1.03</v>
      </c>
      <c r="I47" s="12">
        <v>1.79</v>
      </c>
      <c r="J47" s="13">
        <v>1.77</v>
      </c>
    </row>
    <row r="48" spans="2:10" ht="57.75" customHeight="1">
      <c r="B48" s="14"/>
      <c r="C48" s="1141" t="s">
        <v>4</v>
      </c>
      <c r="D48" s="1141"/>
      <c r="E48" s="1142"/>
      <c r="F48" s="15">
        <v>0.16</v>
      </c>
      <c r="G48" s="16">
        <v>0.56000000000000005</v>
      </c>
      <c r="H48" s="16">
        <v>0.51</v>
      </c>
      <c r="I48" s="16">
        <v>1.32</v>
      </c>
      <c r="J48" s="17">
        <v>1.44</v>
      </c>
    </row>
    <row r="49" spans="2:10" ht="57.75" customHeight="1" thickBot="1">
      <c r="B49" s="18"/>
      <c r="C49" s="1143" t="s">
        <v>5</v>
      </c>
      <c r="D49" s="1143"/>
      <c r="E49" s="1144"/>
      <c r="F49" s="19">
        <v>0.26</v>
      </c>
      <c r="G49" s="20">
        <v>1.02</v>
      </c>
      <c r="H49" s="20" t="s">
        <v>527</v>
      </c>
      <c r="I49" s="20">
        <v>1.61</v>
      </c>
      <c r="J49" s="21">
        <v>0.11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t="s">
        <v>529</v>
      </c>
      <c r="G34" s="33" t="s">
        <v>530</v>
      </c>
      <c r="H34" s="33" t="s">
        <v>531</v>
      </c>
      <c r="I34" s="33" t="s">
        <v>532</v>
      </c>
      <c r="J34" s="34" t="s">
        <v>533</v>
      </c>
      <c r="K34" s="22"/>
      <c r="L34" s="22"/>
      <c r="M34" s="22"/>
      <c r="N34" s="22"/>
      <c r="O34" s="22"/>
      <c r="P34" s="22"/>
    </row>
    <row r="35" spans="1:16" ht="39" customHeight="1">
      <c r="A35" s="22"/>
      <c r="B35" s="35"/>
      <c r="C35" s="1145" t="s">
        <v>534</v>
      </c>
      <c r="D35" s="1146"/>
      <c r="E35" s="1147"/>
      <c r="F35" s="36">
        <v>0.15</v>
      </c>
      <c r="G35" s="37">
        <v>0.55000000000000004</v>
      </c>
      <c r="H35" s="37">
        <v>0.49</v>
      </c>
      <c r="I35" s="37">
        <v>1.32</v>
      </c>
      <c r="J35" s="38">
        <v>1.43</v>
      </c>
      <c r="K35" s="22"/>
      <c r="L35" s="22"/>
      <c r="M35" s="22"/>
      <c r="N35" s="22"/>
      <c r="O35" s="22"/>
      <c r="P35" s="22"/>
    </row>
    <row r="36" spans="1:16" ht="39" customHeight="1">
      <c r="A36" s="22"/>
      <c r="B36" s="35"/>
      <c r="C36" s="1145" t="s">
        <v>535</v>
      </c>
      <c r="D36" s="1146"/>
      <c r="E36" s="1147"/>
      <c r="F36" s="36">
        <v>0.03</v>
      </c>
      <c r="G36" s="37">
        <v>0.05</v>
      </c>
      <c r="H36" s="37">
        <v>0.15</v>
      </c>
      <c r="I36" s="37">
        <v>0.65</v>
      </c>
      <c r="J36" s="38">
        <v>0.82</v>
      </c>
      <c r="K36" s="22"/>
      <c r="L36" s="22"/>
      <c r="M36" s="22"/>
      <c r="N36" s="22"/>
      <c r="O36" s="22"/>
      <c r="P36" s="22"/>
    </row>
    <row r="37" spans="1:16" ht="39" customHeight="1">
      <c r="A37" s="22"/>
      <c r="B37" s="35"/>
      <c r="C37" s="1145" t="s">
        <v>536</v>
      </c>
      <c r="D37" s="1146"/>
      <c r="E37" s="1147"/>
      <c r="F37" s="36">
        <v>1.4</v>
      </c>
      <c r="G37" s="37">
        <v>1.35</v>
      </c>
      <c r="H37" s="37">
        <v>1.32</v>
      </c>
      <c r="I37" s="37">
        <v>0.78</v>
      </c>
      <c r="J37" s="38">
        <v>0.75</v>
      </c>
      <c r="K37" s="22"/>
      <c r="L37" s="22"/>
      <c r="M37" s="22"/>
      <c r="N37" s="22"/>
      <c r="O37" s="22"/>
      <c r="P37" s="22"/>
    </row>
    <row r="38" spans="1:16" ht="39" customHeight="1">
      <c r="A38" s="22"/>
      <c r="B38" s="35"/>
      <c r="C38" s="1145" t="s">
        <v>537</v>
      </c>
      <c r="D38" s="1146"/>
      <c r="E38" s="1147"/>
      <c r="F38" s="36">
        <v>0.81</v>
      </c>
      <c r="G38" s="37">
        <v>0.64</v>
      </c>
      <c r="H38" s="37">
        <v>0.55000000000000004</v>
      </c>
      <c r="I38" s="37">
        <v>0.57999999999999996</v>
      </c>
      <c r="J38" s="38">
        <v>0.66</v>
      </c>
      <c r="K38" s="22"/>
      <c r="L38" s="22"/>
      <c r="M38" s="22"/>
      <c r="N38" s="22"/>
      <c r="O38" s="22"/>
      <c r="P38" s="22"/>
    </row>
    <row r="39" spans="1:16" ht="39" customHeight="1">
      <c r="A39" s="22"/>
      <c r="B39" s="35"/>
      <c r="C39" s="1145" t="s">
        <v>538</v>
      </c>
      <c r="D39" s="1146"/>
      <c r="E39" s="1147"/>
      <c r="F39" s="36">
        <v>0.66</v>
      </c>
      <c r="G39" s="37">
        <v>0.61</v>
      </c>
      <c r="H39" s="37">
        <v>0.55000000000000004</v>
      </c>
      <c r="I39" s="37">
        <v>0.44</v>
      </c>
      <c r="J39" s="38">
        <v>0.26</v>
      </c>
      <c r="K39" s="22"/>
      <c r="L39" s="22"/>
      <c r="M39" s="22"/>
      <c r="N39" s="22"/>
      <c r="O39" s="22"/>
      <c r="P39" s="22"/>
    </row>
    <row r="40" spans="1:16" ht="39" customHeight="1">
      <c r="A40" s="22"/>
      <c r="B40" s="35"/>
      <c r="C40" s="1145" t="s">
        <v>539</v>
      </c>
      <c r="D40" s="1146"/>
      <c r="E40" s="1147"/>
      <c r="F40" s="36">
        <v>0</v>
      </c>
      <c r="G40" s="37">
        <v>0.04</v>
      </c>
      <c r="H40" s="37">
        <v>0.03</v>
      </c>
      <c r="I40" s="37">
        <v>0.16</v>
      </c>
      <c r="J40" s="38">
        <v>0.25</v>
      </c>
      <c r="K40" s="22"/>
      <c r="L40" s="22"/>
      <c r="M40" s="22"/>
      <c r="N40" s="22"/>
      <c r="O40" s="22"/>
      <c r="P40" s="22"/>
    </row>
    <row r="41" spans="1:16" ht="39" customHeight="1">
      <c r="A41" s="22"/>
      <c r="B41" s="35"/>
      <c r="C41" s="1145" t="s">
        <v>540</v>
      </c>
      <c r="D41" s="1146"/>
      <c r="E41" s="1147"/>
      <c r="F41" s="36">
        <v>0.01</v>
      </c>
      <c r="G41" s="37">
        <v>0.05</v>
      </c>
      <c r="H41" s="37">
        <v>0.01</v>
      </c>
      <c r="I41" s="37">
        <v>0.01</v>
      </c>
      <c r="J41" s="38">
        <v>0.01</v>
      </c>
      <c r="K41" s="22"/>
      <c r="L41" s="22"/>
      <c r="M41" s="22"/>
      <c r="N41" s="22"/>
      <c r="O41" s="22"/>
      <c r="P41" s="22"/>
    </row>
    <row r="42" spans="1:16" ht="39" customHeight="1">
      <c r="A42" s="22"/>
      <c r="B42" s="39"/>
      <c r="C42" s="1145" t="s">
        <v>541</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34349</v>
      </c>
      <c r="L45" s="60">
        <v>31787</v>
      </c>
      <c r="M45" s="60">
        <v>30277</v>
      </c>
      <c r="N45" s="60">
        <v>28896</v>
      </c>
      <c r="O45" s="61">
        <v>29641</v>
      </c>
      <c r="P45" s="48"/>
      <c r="Q45" s="48"/>
      <c r="R45" s="48"/>
      <c r="S45" s="48"/>
      <c r="T45" s="48"/>
      <c r="U45" s="48"/>
    </row>
    <row r="46" spans="1:21" ht="30.75" customHeight="1">
      <c r="A46" s="48"/>
      <c r="B46" s="1163"/>
      <c r="C46" s="1164"/>
      <c r="D46" s="62"/>
      <c r="E46" s="1155" t="s">
        <v>13</v>
      </c>
      <c r="F46" s="1155"/>
      <c r="G46" s="1155"/>
      <c r="H46" s="1155"/>
      <c r="I46" s="1155"/>
      <c r="J46" s="1156"/>
      <c r="K46" s="63">
        <v>5695</v>
      </c>
      <c r="L46" s="64">
        <v>4233</v>
      </c>
      <c r="M46" s="64">
        <v>4631</v>
      </c>
      <c r="N46" s="64">
        <v>3416</v>
      </c>
      <c r="O46" s="65">
        <v>5457</v>
      </c>
      <c r="P46" s="48"/>
      <c r="Q46" s="48"/>
      <c r="R46" s="48"/>
      <c r="S46" s="48"/>
      <c r="T46" s="48"/>
      <c r="U46" s="48"/>
    </row>
    <row r="47" spans="1:21" ht="30.75" customHeight="1">
      <c r="A47" s="48"/>
      <c r="B47" s="1163"/>
      <c r="C47" s="1164"/>
      <c r="D47" s="62"/>
      <c r="E47" s="1155" t="s">
        <v>14</v>
      </c>
      <c r="F47" s="1155"/>
      <c r="G47" s="1155"/>
      <c r="H47" s="1155"/>
      <c r="I47" s="1155"/>
      <c r="J47" s="1156"/>
      <c r="K47" s="63">
        <v>22615</v>
      </c>
      <c r="L47" s="64">
        <v>24184</v>
      </c>
      <c r="M47" s="64">
        <v>25431</v>
      </c>
      <c r="N47" s="64">
        <v>25905</v>
      </c>
      <c r="O47" s="65">
        <v>26540</v>
      </c>
      <c r="P47" s="48"/>
      <c r="Q47" s="48"/>
      <c r="R47" s="48"/>
      <c r="S47" s="48"/>
      <c r="T47" s="48"/>
      <c r="U47" s="48"/>
    </row>
    <row r="48" spans="1:21" ht="30.75" customHeight="1">
      <c r="A48" s="48"/>
      <c r="B48" s="1163"/>
      <c r="C48" s="1164"/>
      <c r="D48" s="62"/>
      <c r="E48" s="1155" t="s">
        <v>15</v>
      </c>
      <c r="F48" s="1155"/>
      <c r="G48" s="1155"/>
      <c r="H48" s="1155"/>
      <c r="I48" s="1155"/>
      <c r="J48" s="1156"/>
      <c r="K48" s="63">
        <v>10712</v>
      </c>
      <c r="L48" s="64">
        <v>10920</v>
      </c>
      <c r="M48" s="64">
        <v>10616</v>
      </c>
      <c r="N48" s="64">
        <v>10143</v>
      </c>
      <c r="O48" s="65">
        <v>10004</v>
      </c>
      <c r="P48" s="48"/>
      <c r="Q48" s="48"/>
      <c r="R48" s="48"/>
      <c r="S48" s="48"/>
      <c r="T48" s="48"/>
      <c r="U48" s="48"/>
    </row>
    <row r="49" spans="1:21" ht="30.75" customHeight="1">
      <c r="A49" s="48"/>
      <c r="B49" s="1163"/>
      <c r="C49" s="1164"/>
      <c r="D49" s="62"/>
      <c r="E49" s="1155" t="s">
        <v>16</v>
      </c>
      <c r="F49" s="1155"/>
      <c r="G49" s="1155"/>
      <c r="H49" s="1155"/>
      <c r="I49" s="1155"/>
      <c r="J49" s="1156"/>
      <c r="K49" s="63" t="s">
        <v>484</v>
      </c>
      <c r="L49" s="64" t="s">
        <v>484</v>
      </c>
      <c r="M49" s="64" t="s">
        <v>484</v>
      </c>
      <c r="N49" s="64" t="s">
        <v>484</v>
      </c>
      <c r="O49" s="65" t="s">
        <v>484</v>
      </c>
      <c r="P49" s="48"/>
      <c r="Q49" s="48"/>
      <c r="R49" s="48"/>
      <c r="S49" s="48"/>
      <c r="T49" s="48"/>
      <c r="U49" s="48"/>
    </row>
    <row r="50" spans="1:21" ht="30.75" customHeight="1">
      <c r="A50" s="48"/>
      <c r="B50" s="1163"/>
      <c r="C50" s="1164"/>
      <c r="D50" s="62"/>
      <c r="E50" s="1155" t="s">
        <v>17</v>
      </c>
      <c r="F50" s="1155"/>
      <c r="G50" s="1155"/>
      <c r="H50" s="1155"/>
      <c r="I50" s="1155"/>
      <c r="J50" s="1156"/>
      <c r="K50" s="63">
        <v>4054</v>
      </c>
      <c r="L50" s="64">
        <v>2911</v>
      </c>
      <c r="M50" s="64">
        <v>2741</v>
      </c>
      <c r="N50" s="64">
        <v>2914</v>
      </c>
      <c r="O50" s="65">
        <v>2584</v>
      </c>
      <c r="P50" s="48"/>
      <c r="Q50" s="48"/>
      <c r="R50" s="48"/>
      <c r="S50" s="48"/>
      <c r="T50" s="48"/>
      <c r="U50" s="48"/>
    </row>
    <row r="51" spans="1:21" ht="30.75" customHeight="1">
      <c r="A51" s="48"/>
      <c r="B51" s="1165"/>
      <c r="C51" s="1166"/>
      <c r="D51" s="66"/>
      <c r="E51" s="1155" t="s">
        <v>18</v>
      </c>
      <c r="F51" s="1155"/>
      <c r="G51" s="1155"/>
      <c r="H51" s="1155"/>
      <c r="I51" s="1155"/>
      <c r="J51" s="1156"/>
      <c r="K51" s="63">
        <v>16</v>
      </c>
      <c r="L51" s="64">
        <v>3</v>
      </c>
      <c r="M51" s="64">
        <v>2</v>
      </c>
      <c r="N51" s="64">
        <v>0</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41195</v>
      </c>
      <c r="L52" s="64">
        <v>42158</v>
      </c>
      <c r="M52" s="64">
        <v>39988</v>
      </c>
      <c r="N52" s="64">
        <v>40253</v>
      </c>
      <c r="O52" s="65">
        <v>41640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36246</v>
      </c>
      <c r="L53" s="69">
        <v>31880</v>
      </c>
      <c r="M53" s="69">
        <v>33710</v>
      </c>
      <c r="N53" s="69">
        <v>31021</v>
      </c>
      <c r="O53" s="70">
        <v>32586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佐藤　靖英</cp:lastModifiedBy>
  <cp:lastPrinted>2016-04-19T01:28:55Z</cp:lastPrinted>
  <dcterms:created xsi:type="dcterms:W3CDTF">2016-02-15T01:01:38Z</dcterms:created>
  <dcterms:modified xsi:type="dcterms:W3CDTF">2016-05-31T06:54:15Z</dcterms:modified>
</cp:coreProperties>
</file>