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DQ102" i="11" l="1"/>
  <c r="DL102" i="11"/>
  <c r="DB102" i="11"/>
  <c r="CW102" i="11"/>
  <c r="CR102"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E39" i="9"/>
  <c r="AM39" i="9"/>
  <c r="U39" i="9"/>
  <c r="BE38" i="9"/>
  <c r="AM38" i="9"/>
  <c r="U38" i="9"/>
  <c r="BE37" i="9"/>
  <c r="AM37" i="9"/>
  <c r="C35" i="9"/>
  <c r="C36" i="9" s="1"/>
  <c r="BW34" i="9"/>
  <c r="BW35" i="9" s="1"/>
  <c r="BW36" i="9" s="1"/>
  <c r="BW37" i="9" s="1"/>
  <c r="BW38" i="9" s="1"/>
  <c r="BW39" i="9" s="1"/>
  <c r="C34" i="9"/>
  <c r="CO34" i="9" l="1"/>
  <c r="CO35" i="9" s="1"/>
  <c r="CO36" i="9" s="1"/>
  <c r="CO37" i="9" s="1"/>
  <c r="CO38" i="9" s="1"/>
  <c r="CO39" i="9" s="1"/>
  <c r="CO40" i="9" s="1"/>
  <c r="CO41" i="9" s="1"/>
  <c r="CO42" i="9" s="1"/>
  <c r="CO43" i="9" s="1"/>
  <c r="C37" i="9"/>
  <c r="C38" i="9" s="1"/>
  <c r="C39" i="9" s="1"/>
  <c r="C40" i="9" s="1"/>
  <c r="C41"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<sst xmlns="http://schemas.openxmlformats.org/spreadsheetml/2006/main" count="1053" uniqueCount="579">
  <si>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</si>
  <si>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</si>
  <si>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</si>
  <si>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</si>
  <si>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</si>
  <si>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</si>
  <si>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</si>
  <si>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</si>
  <si>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</si>
  <si>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</si>
  <si>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</si>
  <si>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</si>
  <si>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</si>
  <si>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</si>
  <si>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</si>
  <si>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</si>
  <si>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</si>
  <si>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</si>
  <si>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</si>
  <si>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</si>
  <si>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</si>
  <si>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</si>
  <si>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</si>
  <si>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</si>
  <si>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</si>
  <si>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</si>
  <si>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</si>
  <si>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</si>
  <si>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</si>
  <si>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</si>
  <si>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</si>
  <si>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</si>
  <si>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</si>
  <si>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</si>
  <si>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</si>
  <si>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</si>
  <si>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</si>
  <si>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</si>
  <si>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</si>
  <si>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</si>
  <si>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</si>
  <si>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</si>
  <si>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</si>
  <si>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</si>
  <si>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</si>
  <si>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</si>
  <si>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</si>
  <si>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</si>
  <si>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</si>
  <si>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</si>
  <si>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</si>
  <si>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</si>
  <si>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</si>
  <si>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</si>
  <si>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</si>
  <si>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</si>
  <si>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</si>
  <si>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</si>
  <si>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</si>
  <si>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</si>
  <si>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</si>
  <si>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</si>
  <si>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</si>
  <si>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</si>
  <si>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</si>
  <si>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</si>
  <si>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</si>
  <si>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</si>
  <si>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</si>
  <si>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</si>
  <si>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</si>
  <si>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</si>
  <si>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</si>
  <si>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</si>
  <si>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</si>
  <si>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</si>
  <si>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</si>
  <si>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</si>
  <si>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</si>
  <si>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</si>
  <si>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</si>
  <si>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</si>
  <si>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</si>
  <si>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</si>
  <si>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</si>
  <si>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</si>
  <si>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</si>
  <si>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</si>
  <si>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</si>
  <si>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</si>
  <si>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</si>
  <si>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</si>
  <si>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</si>
  <si>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</si>
  <si>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</si>
  <si>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</si>
  <si>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</si>
  <si>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</si>
  <si>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</si>
  <si>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</si>
  <si>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</si>
  <si>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</si>
  <si>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</si>
  <si>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</si>
  <si>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</si>
  <si>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</si>
  <si>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</si>
  <si>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</si>
  <si>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</si>
  <si>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</si>
  <si>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</si>
  <si>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</si>
  <si>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</si>
  <si>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</si>
  <si>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</si>
  <si>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</si>
  <si>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</si>
  <si>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</si>
  <si>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</si>
  <si>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</si>
  <si>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</si>
  <si>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</si>
  <si>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</si>
  <si>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</si>
  <si>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</si>
  <si>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</si>
  <si>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</si>
  <si>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</si>
  <si>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</si>
  <si>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</si>
  <si>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</si>
  <si>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</si>
  <si>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</si>
  <si>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</si>
  <si>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</si>
  <si>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</si>
  <si>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</si>
  <si>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病院事業会計</t>
    <phoneticPr fontId="5"/>
  </si>
  <si>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</si>
  <si>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</si>
  <si>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</si>
  <si>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</si>
  <si>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</si>
  <si>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</si>
  <si>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</si>
  <si>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</si>
  <si>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</si>
  <si>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</si>
  <si>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</si>
  <si>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</si>
  <si>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</si>
  <si>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</si>
  <si>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</si>
  <si>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</si>
  <si>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</si>
  <si>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</si>
  <si>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</si>
  <si>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</si>
  <si>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</si>
  <si>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</si>
  <si>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</si>
  <si>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</si>
  <si>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</si>
  <si>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</si>
  <si>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</si>
  <si>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</si>
  <si>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</si>
  <si>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</si>
  <si>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</si>
  <si>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</si>
  <si>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</si>
  <si>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</si>
  <si>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</si>
  <si>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</si>
  <si>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</si>
  <si>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</si>
  <si>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</si>
  <si>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</si>
  <si>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</si>
  <si>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</si>
  <si>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</si>
  <si>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</si>
  <si>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</si>
  <si>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</si>
  <si>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</si>
  <si>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</si>
  <si>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</si>
  <si>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</si>
  <si>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</si>
  <si>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</si>
  <si>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</si>
  <si>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</si>
  <si>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</si>
  <si>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</si>
  <si>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</si>
  <si>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</si>
  <si>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</si>
  <si>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</si>
  <si>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千葉県千葉市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</si>
  <si>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</si>
  <si>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</si>
  <si>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</si>
  <si>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</si>
  <si>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</si>
  <si>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</si>
  <si>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</si>
  <si>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</si>
  <si>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</si>
  <si>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</si>
  <si>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</si>
  <si>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</si>
  <si>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</si>
  <si>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</si>
  <si>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</si>
  <si>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</si>
  <si>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</si>
  <si>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</si>
  <si>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</si>
  <si>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</si>
  <si>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</si>
  <si>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</si>
  <si>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</si>
  <si>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</si>
  <si>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</si>
  <si>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</si>
  <si>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</si>
  <si>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</si>
  <si>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</si>
  <si>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</si>
  <si>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</si>
  <si>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</si>
  <si>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</si>
  <si>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</si>
  <si>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</si>
  <si>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</si>
  <si>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</si>
  <si>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</si>
  <si>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</si>
  <si>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</si>
  <si>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</si>
  <si>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</si>
  <si>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</si>
  <si>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</si>
  <si>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</si>
  <si>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</si>
  <si>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</si>
  <si>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</si>
  <si>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</si>
  <si>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</si>
  <si>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</si>
  <si>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</si>
  <si>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</si>
  <si>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</si>
  <si>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</si>
  <si>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</si>
  <si>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</si>
  <si>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</si>
  <si>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</si>
  <si>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</si>
  <si>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</si>
  <si>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</si>
  <si>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</si>
  <si>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</si>
  <si>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</si>
  <si>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</si>
  <si>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</si>
  <si>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</si>
  <si>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</si>
  <si>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</si>
  <si>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</si>
  <si>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</si>
  <si>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</si>
  <si>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</si>
  <si>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</si>
  <si>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</si>
  <si>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</si>
  <si>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</si>
  <si>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</si>
  <si>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</si>
  <si>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</si>
  <si>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</si>
  <si>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</si>
  <si>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</si>
  <si>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</si>
  <si>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</si>
  <si>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</si>
  <si>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</si>
  <si>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</si>
  <si>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</si>
  <si>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</si>
  <si>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</si>
  <si>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</si>
  <si>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</si>
  <si>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</si>
  <si>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</si>
  <si>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</si>
  <si>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</si>
  <si>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</si>
  <si>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</si>
  <si>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</si>
  <si>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</si>
  <si>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</si>
  <si>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</si>
  <si>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</si>
  <si>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</si>
  <si>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</si>
  <si>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</si>
  <si>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</si>
  <si>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</si>
  <si>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</si>
  <si>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</si>
  <si>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</si>
  <si>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</si>
  <si>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</si>
  <si>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</si>
  <si>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</si>
  <si>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</si>
  <si>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</si>
  <si>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</si>
  <si>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</si>
  <si>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</si>
  <si>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</si>
  <si>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</si>
  <si>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</si>
  <si>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</si>
  <si>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</si>
  <si>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</si>
  <si>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</si>
  <si>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</si>
  <si>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</si>
  <si>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</si>
  <si>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</si>
  <si>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</si>
  <si>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</si>
  <si>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</si>
  <si>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</si>
  <si>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</si>
  <si>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</si>
  <si>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</si>
  <si>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</si>
  <si>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</si>
  <si>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</si>
  <si>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</si>
  <si>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</si>
  <si>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</si>
  <si>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</si>
  <si>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</si>
  <si>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千葉県千葉市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</si>
  <si>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</si>
  <si>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</si>
  <si>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</si>
  <si>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</si>
  <si>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</si>
  <si>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</si>
  <si>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</si>
  <si>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</si>
  <si>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</si>
  <si>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</si>
  <si>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</si>
  <si>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</si>
  <si>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</si>
  <si>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</si>
  <si>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</si>
  <si>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</si>
  <si>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</si>
  <si>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</si>
  <si>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</si>
  <si>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</si>
  <si>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</si>
  <si>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</si>
  <si>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</si>
  <si>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</si>
  <si>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</si>
  <si>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</si>
  <si>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</si>
  <si>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</si>
  <si>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</si>
  <si>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</si>
  <si>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</si>
  <si>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</si>
  <si>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</si>
  <si>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</si>
  <si>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</si>
  <si>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</si>
  <si>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</si>
  <si>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</si>
  <si>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</si>
  <si>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</si>
  <si>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</si>
  <si>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</si>
  <si>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</si>
  <si>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</si>
  <si>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</si>
  <si>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法適用企業</t>
    <phoneticPr fontId="5"/>
  </si>
  <si>
    <t>下水道事業会計</t>
    <phoneticPr fontId="5"/>
  </si>
  <si>
    <t>水道事業会計</t>
    <phoneticPr fontId="5"/>
  </si>
  <si>
    <t>農業集落排水事業特別会計</t>
    <phoneticPr fontId="5"/>
  </si>
  <si>
    <t>法非適用企業</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</si>
  <si>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</si>
  <si>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</si>
  <si>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</si>
  <si>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</si>
  <si>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</si>
  <si>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</si>
  <si>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</si>
  <si>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</si>
  <si>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</si>
  <si>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</si>
  <si>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</si>
  <si>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</si>
  <si>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</si>
  <si>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</si>
  <si>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</si>
  <si>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</si>
  <si>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</si>
  <si>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</si>
  <si>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</si>
  <si>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</si>
  <si>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</si>
  <si>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</si>
  <si>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</si>
  <si>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</si>
  <si>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</si>
  <si>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</si>
  <si>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</si>
  <si>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</si>
  <si>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</si>
  <si>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</si>
  <si>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</si>
  <si>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</si>
  <si>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</si>
  <si>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</si>
  <si>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</si>
  <si>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</si>
  <si>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</si>
  <si>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</si>
  <si>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</si>
  <si>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</si>
  <si>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</si>
  <si>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</si>
  <si>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</si>
  <si>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</si>
  <si>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</si>
  <si>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</si>
  <si>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</si>
  <si>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</si>
  <si>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</si>
  <si>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</si>
  <si>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</si>
  <si>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</si>
  <si>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</si>
  <si>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</si>
  <si>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</si>
  <si>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</si>
  <si>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</si>
  <si>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</si>
  <si>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</si>
  <si>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</si>
  <si>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</si>
  <si>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</si>
  <si>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</si>
  <si>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</si>
  <si>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</si>
  <si>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</si>
  <si>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</si>
  <si>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</si>
  <si>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</si>
  <si>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</si>
  <si>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</si>
  <si>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</si>
  <si>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</si>
  <si>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</si>
  <si>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</si>
  <si>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</si>
  <si>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</si>
  <si>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</si>
  <si>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</si>
  <si>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</si>
  <si>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</si>
  <si>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</si>
  <si>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</si>
  <si>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</si>
  <si>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</si>
  <si>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</si>
  <si>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</si>
  <si>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</si>
  <si>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</si>
  <si>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</si>
  <si>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</si>
  <si>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</si>
  <si>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</si>
  <si>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</si>
  <si>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</si>
  <si>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</si>
  <si>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</si>
  <si>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</si>
  <si>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</si>
  <si>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</si>
  <si>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</si>
  <si>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</si>
  <si>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</si>
  <si>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</si>
  <si>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</si>
  <si>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</si>
  <si>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</si>
  <si>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</si>
  <si>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</si>
  <si>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</si>
  <si>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</si>
  <si>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</si>
  <si>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</si>
  <si>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</si>
  <si>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</si>
  <si>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</si>
  <si>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</si>
  <si>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</si>
  <si>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</si>
  <si>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</si>
  <si>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</si>
  <si>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</si>
  <si>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</si>
  <si>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</si>
  <si>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</si>
  <si>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</si>
  <si>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</si>
  <si>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</si>
  <si>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</si>
  <si>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</si>
  <si>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</si>
  <si>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</si>
  <si>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</si>
  <si>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</si>
  <si>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</si>
  <si>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</si>
  <si>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</si>
  <si>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</si>
  <si>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国民健康保険事業特別会計</t>
  </si>
  <si>
    <t>▲ 5.74</t>
  </si>
  <si>
    <t>▲ 4.80</t>
  </si>
  <si>
    <t>▲ 4.09</t>
  </si>
  <si>
    <t>▲ 3.64</t>
  </si>
  <si>
    <t>▲ 2.56</t>
  </si>
  <si>
    <t>病院事業会計</t>
  </si>
  <si>
    <t>▲ 0.01</t>
  </si>
  <si>
    <t>一般会計</t>
  </si>
  <si>
    <t>下水道事業会計</t>
  </si>
  <si>
    <t>介護保険事業特別会計</t>
  </si>
  <si>
    <t>競輪事業特別会計</t>
  </si>
  <si>
    <t>水道事業会計</t>
  </si>
  <si>
    <t>後期高齢者医療事業特別会計</t>
  </si>
  <si>
    <t>その他会計（赤字）</t>
  </si>
  <si>
    <t>その他会計（黒字）</t>
  </si>
  <si>
    <t>-</t>
    <phoneticPr fontId="30"/>
  </si>
  <si>
    <t>千葉市国際交流協会</t>
    <rPh sb="0" eb="3">
      <t>チバシ</t>
    </rPh>
    <rPh sb="3" eb="5">
      <t>コクサイ</t>
    </rPh>
    <rPh sb="5" eb="7">
      <t>コウリュウ</t>
    </rPh>
    <rPh sb="7" eb="9">
      <t>キョウカイ</t>
    </rPh>
    <phoneticPr fontId="5"/>
  </si>
  <si>
    <t>○</t>
    <phoneticPr fontId="5"/>
  </si>
  <si>
    <t>千葉市都市整備公社</t>
    <rPh sb="0" eb="3">
      <t>チバシ</t>
    </rPh>
    <rPh sb="3" eb="5">
      <t>トシ</t>
    </rPh>
    <rPh sb="5" eb="7">
      <t>セイビ</t>
    </rPh>
    <rPh sb="7" eb="9">
      <t>コウシャ</t>
    </rPh>
    <phoneticPr fontId="5"/>
  </si>
  <si>
    <t>千葉市文化振興財団</t>
    <rPh sb="0" eb="3">
      <t>チバシ</t>
    </rPh>
    <rPh sb="3" eb="5">
      <t>ブンカ</t>
    </rPh>
    <rPh sb="5" eb="7">
      <t>シンコウ</t>
    </rPh>
    <rPh sb="7" eb="9">
      <t>ザイダン</t>
    </rPh>
    <phoneticPr fontId="5"/>
  </si>
  <si>
    <t>千葉市スポーツ振興財団</t>
    <rPh sb="0" eb="3">
      <t>チバシ</t>
    </rPh>
    <rPh sb="7" eb="9">
      <t>シンコウ</t>
    </rPh>
    <rPh sb="9" eb="11">
      <t>ザイダン</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</si>
  <si>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</si>
  <si>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</si>
  <si>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千葉市みどりの協会</t>
    <rPh sb="0" eb="3">
      <t>チバシ</t>
    </rPh>
    <rPh sb="7" eb="9">
      <t>キョウカイ</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</si>
  <si>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</si>
  <si>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</si>
  <si>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</si>
  <si>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</si>
  <si>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</si>
  <si>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</si>
  <si>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</si>
  <si>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</si>
  <si>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</si>
  <si>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千葉県市町村総合事務組合(一般会計)</t>
    <phoneticPr fontId="30"/>
  </si>
  <si>
    <t>千葉県市町村総合事務組合(千葉県自治会館管理運営特別会計)</t>
    <phoneticPr fontId="30"/>
  </si>
  <si>
    <t>千葉県市町村総合事務組合(千葉県自治研修センター特別会計)</t>
    <phoneticPr fontId="30"/>
  </si>
  <si>
    <t>千葉県市町村総合事務組合(千葉県市町村交通災害共済特別会計)</t>
    <phoneticPr fontId="30"/>
  </si>
  <si>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0"/>
  </si>
  <si>
    <t>千葉県後期高齢者医療広域連合（特別会計）</t>
    <rPh sb="15" eb="17">
      <t>トクベツ</t>
    </rPh>
    <phoneticPr fontId="30"/>
  </si>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</sst>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double">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applyNumberFormat="1" applyFont="1" applyFill="1" applyBorder="1" applyAlignment="1" applyProtection="1">
      <alignment horizontal="right" vertical="center" shrinkToFit="1"/>
      <protection locked="0"/>
    </xf>
    <xf numFmtId="0" fontId="26" fillId="0" borderId="185" xfId="30" applyFont="1" applyBorder="1" applyAlignment="1" applyProtection="1">
      <alignment horizontal="left" vertical="center" shrinkToFit="1"/>
      <protection locked="0"/>
    </xf>
    <xf numFmtId="0" fontId="26" fillId="0" borderId="186" xfId="30" applyFont="1" applyBorder="1" applyAlignment="1" applyProtection="1">
      <alignment horizontal="left" vertical="center" shrinkToFit="1"/>
      <protection locked="0"/>
    </xf>
    <xf numFmtId="0" fontId="26" fillId="0" borderId="187" xfId="30" applyFont="1" applyBorder="1" applyAlignment="1" applyProtection="1">
      <alignment horizontal="left" vertical="center" shrinkToFit="1"/>
      <protection locked="0"/>
    </xf>
    <xf numFmtId="177" fontId="26" fillId="0" borderId="188" xfId="30" applyNumberFormat="1" applyFont="1" applyBorder="1" applyAlignment="1" applyProtection="1">
      <alignment horizontal="right" vertical="center" shrinkToFit="1"/>
      <protection locked="0"/>
    </xf>
    <xf numFmtId="177" fontId="26" fillId="0" borderId="189" xfId="30" applyNumberFormat="1" applyFont="1" applyBorder="1" applyAlignment="1" applyProtection="1">
      <alignment horizontal="right" vertical="center" shrinkToFit="1"/>
      <protection locked="0"/>
    </xf>
    <xf numFmtId="0" fontId="27" fillId="0" borderId="189" xfId="30" applyNumberFormat="1" applyFont="1" applyBorder="1" applyAlignment="1" applyProtection="1">
      <alignment horizontal="left" vertical="center" shrinkToFit="1"/>
      <protection locked="0"/>
    </xf>
    <xf numFmtId="0" fontId="27" fillId="0" borderId="190" xfId="30" applyNumberFormat="1" applyFont="1" applyBorder="1" applyAlignment="1" applyProtection="1">
      <alignment horizontal="lef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84"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83"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31" fillId="8" borderId="112" xfId="33" applyNumberFormat="1" applyFont="1" applyFill="1" applyBorder="1" applyAlignment="1" applyProtection="1">
      <alignment horizontal="right" vertical="center" shrinkToFit="1"/>
      <protection locked="0"/>
    </xf>
    <xf numFmtId="177" fontId="31" fillId="8" borderId="113" xfId="33" applyNumberFormat="1" applyFont="1" applyFill="1" applyBorder="1" applyAlignment="1" applyProtection="1">
      <alignment horizontal="right" vertical="center" shrinkToFit="1"/>
      <protection locked="0"/>
    </xf>
    <xf numFmtId="177" fontId="31" fillId="8" borderId="114" xfId="33" applyNumberFormat="1" applyFont="1" applyFill="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31" fillId="0" borderId="112" xfId="33" applyNumberFormat="1" applyFont="1" applyFill="1" applyBorder="1" applyAlignment="1" applyProtection="1">
      <alignment horizontal="right" vertical="center" shrinkToFit="1"/>
      <protection locked="0"/>
    </xf>
    <xf numFmtId="177" fontId="31" fillId="0" borderId="113" xfId="33" applyNumberFormat="1" applyFont="1" applyFill="1" applyBorder="1" applyAlignment="1" applyProtection="1">
      <alignment horizontal="right" vertical="center" shrinkToFit="1"/>
      <protection locked="0"/>
    </xf>
    <xf numFmtId="177" fontId="31" fillId="0" borderId="114"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0" xfId="33" applyNumberFormat="1" applyFont="1" applyFill="1" applyBorder="1" applyAlignment="1" applyProtection="1">
      <alignment horizontal="right" vertical="center" shrinkToFit="1"/>
      <protection locked="0"/>
    </xf>
    <xf numFmtId="177" fontId="26" fillId="0" borderId="116" xfId="33" applyNumberFormat="1" applyFont="1" applyFill="1" applyBorder="1" applyAlignment="1" applyProtection="1">
      <alignment horizontal="right" vertical="center" shrinkToFit="1"/>
      <protection locked="0"/>
    </xf>
    <xf numFmtId="177" fontId="26" fillId="0" borderId="118"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31" fillId="8" borderId="98" xfId="33" applyNumberFormat="1" applyFont="1" applyFill="1" applyBorder="1" applyAlignment="1" applyProtection="1">
      <alignment horizontal="right" vertical="center" shrinkToFit="1"/>
      <protection locked="0"/>
    </xf>
    <xf numFmtId="177" fontId="31" fillId="8" borderId="99" xfId="33" applyNumberFormat="1" applyFont="1" applyFill="1" applyBorder="1" applyAlignment="1" applyProtection="1">
      <alignment horizontal="right" vertical="center" shrinkToFit="1"/>
      <protection locked="0"/>
    </xf>
    <xf numFmtId="177" fontId="31" fillId="8" borderId="100" xfId="33" applyNumberFormat="1" applyFont="1" applyFill="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2" xfId="33" applyNumberFormat="1" applyFont="1" applyFill="1" applyBorder="1" applyAlignment="1" applyProtection="1">
      <alignment horizontal="right" vertical="center" shrinkToFit="1"/>
      <protection locked="0"/>
    </xf>
    <xf numFmtId="177" fontId="26" fillId="0" borderId="99" xfId="33" applyNumberFormat="1" applyFont="1" applyFill="1" applyBorder="1" applyAlignment="1" applyProtection="1">
      <alignment horizontal="right" vertical="center" shrinkToFit="1"/>
      <protection locked="0"/>
    </xf>
    <xf numFmtId="177" fontId="26" fillId="0" borderId="107" xfId="33" applyNumberFormat="1" applyFont="1" applyFill="1" applyBorder="1" applyAlignment="1" applyProtection="1">
      <alignment horizontal="right" vertical="center" shrinkToFit="1"/>
      <protection locked="0"/>
    </xf>
    <xf numFmtId="177" fontId="26" fillId="0" borderId="103" xfId="33" applyNumberFormat="1" applyFont="1" applyFill="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34282</c:v>
                </c:pt>
                <c:pt idx="1">
                  <c:v>32989</c:v>
                </c:pt>
                <c:pt idx="2">
                  <c:v>33103</c:v>
                </c:pt>
                <c:pt idx="3">
                  <c:v>33009</c:v>
                </c:pt>
                <c:pt idx="4">
                  <c:v>37233</c:v>
                </c:pt>
              </c:numCache>
            </c:numRef>
          </c:val>
          <c:smooth val="0"/>
        </c:ser>
        <c:dLbls>
          <c:showLegendKey val="0"/>
          <c:showVal val="0"/>
          <c:showCatName val="0"/>
          <c:showSerName val="0"/>
          <c:showPercent val="0"/>
          <c:showBubbleSize val="0"/>
        </c:dLbls>
        <c:marker val="1"/>
        <c:smooth val="0"/>
        <c:axId val="125863040"/>
        <c:axId val="125864960"/>
      </c:lineChart>
      <c:catAx>
        <c:axId val="125863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64960"/>
        <c:crosses val="autoZero"/>
        <c:auto val="1"/>
        <c:lblAlgn val="ctr"/>
        <c:lblOffset val="100"/>
        <c:tickLblSkip val="1"/>
        <c:tickMarkSkip val="1"/>
        <c:noMultiLvlLbl val="0"/>
      </c:catAx>
      <c:valAx>
        <c:axId val="125864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6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0.51</c:v>
                </c:pt>
                <c:pt idx="1">
                  <c:v>1.32</c:v>
                </c:pt>
                <c:pt idx="2">
                  <c:v>1.44</c:v>
                </c:pt>
                <c:pt idx="3">
                  <c:v>2.16</c:v>
                </c:pt>
                <c:pt idx="4">
                  <c:v>2.25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1.03</c:v>
                </c:pt>
                <c:pt idx="1">
                  <c:v>1.79</c:v>
                </c:pt>
                <c:pt idx="2">
                  <c:v>1.77</c:v>
                </c:pt>
                <c:pt idx="3">
                  <c:v>2.58</c:v>
                </c:pt>
                <c:pt idx="4">
                  <c:v>3.31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846720"/>
        <c:axId val="13685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c:v>
                </c:pt>
                <c:pt idx="1">
                  <c:v>1.61</c:v>
                </c:pt>
                <c:pt idx="2">
                  <c:v>0.11</c:v>
                </c:pt>
                <c:pt idx="3">
                  <c:v>1.59</c:v>
                </c:pt>
                <c:pt idx="4">
                  <c:v>0.91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846720"/>
        <c:axId val="136852992"/>
      </c:lineChart>
      <c:catAx>
        <c:axId val="1368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852992"/>
        <c:crosses val="autoZero"/>
        <c:auto val="1"/>
        <c:lblAlgn val="ctr"/>
        <c:lblOffset val="100"/>
        <c:tickLblSkip val="1"/>
        <c:tickMarkSkip val="1"/>
        <c:noMultiLvlLbl val="0"/>
      </c:catAx>
      <c:valAx>
        <c:axId val="1368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4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0.55000000000000004</c:v>
                </c:pt>
                <c:pt idx="2">
                  <c:v>#N/A</c:v>
                </c:pt>
                <c:pt idx="3">
                  <c:v>0.44</c:v>
                </c:pt>
                <c:pt idx="4">
                  <c:v>#N/A</c:v>
                </c:pt>
                <c:pt idx="5">
                  <c:v>0.26</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0.16</c:v>
                </c:pt>
                <c:pt idx="4">
                  <c:v>#N/A</c:v>
                </c:pt>
                <c:pt idx="5">
                  <c:v>0.25</c:v>
                </c:pt>
                <c:pt idx="6">
                  <c:v>#N/A</c:v>
                </c:pt>
                <c:pt idx="7">
                  <c:v>0.34</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0.65</c:v>
                </c:pt>
                <c:pt idx="4">
                  <c:v>#N/A</c:v>
                </c:pt>
                <c:pt idx="5">
                  <c:v>0.82</c:v>
                </c:pt>
                <c:pt idx="6">
                  <c:v>#N/A</c:v>
                </c:pt>
                <c:pt idx="7">
                  <c:v>0.39</c:v>
                </c:pt>
                <c:pt idx="8">
                  <c:v>#N/A</c:v>
                </c:pt>
                <c:pt idx="9">
                  <c:v>0.57999999999999996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0.55000000000000004</c:v>
                </c:pt>
                <c:pt idx="2">
                  <c:v>#N/A</c:v>
                </c:pt>
                <c:pt idx="3">
                  <c:v>0.57999999999999996</c:v>
                </c:pt>
                <c:pt idx="4">
                  <c:v>#N/A</c:v>
                </c:pt>
                <c:pt idx="5">
                  <c:v>0.66</c:v>
                </c:pt>
                <c:pt idx="6">
                  <c:v>#N/A</c:v>
                </c:pt>
                <c:pt idx="7">
                  <c:v>0.83</c:v>
                </c:pt>
                <c:pt idx="8">
                  <c:v>#N/A</c:v>
                </c:pt>
                <c:pt idx="9">
                  <c:v>1.02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0.49</c:v>
                </c:pt>
                <c:pt idx="2">
                  <c:v>#N/A</c:v>
                </c:pt>
                <c:pt idx="3">
                  <c:v>1.32</c:v>
                </c:pt>
                <c:pt idx="4">
                  <c:v>#N/A</c:v>
                </c:pt>
                <c:pt idx="5">
                  <c:v>1.43</c:v>
                </c:pt>
                <c:pt idx="6">
                  <c:v>#N/A</c:v>
                </c:pt>
                <c:pt idx="7">
                  <c:v>2.15</c:v>
                </c:pt>
                <c:pt idx="8">
                  <c:v>#N/A</c:v>
                </c:pt>
                <c:pt idx="9">
                  <c:v>2.2400000000000002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1.32</c:v>
                </c:pt>
                <c:pt idx="2">
                  <c:v>#N/A</c:v>
                </c:pt>
                <c:pt idx="3">
                  <c:v>0.78</c:v>
                </c:pt>
                <c:pt idx="4">
                  <c:v>#N/A</c:v>
                </c:pt>
                <c:pt idx="5">
                  <c:v>0.75</c:v>
                </c:pt>
                <c:pt idx="6">
                  <c:v>#N/A</c:v>
                </c:pt>
                <c:pt idx="7">
                  <c:v>0.54</c:v>
                </c:pt>
                <c:pt idx="8">
                  <c:v>0.01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5.74</c:v>
                </c:pt>
                <c:pt idx="1">
                  <c:v>#N/A</c:v>
                </c:pt>
                <c:pt idx="2">
                  <c:v>4.8</c:v>
                </c:pt>
                <c:pt idx="3">
                  <c:v>#N/A</c:v>
                </c:pt>
                <c:pt idx="4">
                  <c:v>4.09</c:v>
                </c:pt>
                <c:pt idx="5">
                  <c:v>#N/A</c:v>
                </c:pt>
                <c:pt idx="6">
                  <c:v>3.64</c:v>
                </c:pt>
                <c:pt idx="7">
                  <c:v>#N/A</c:v>
                </c:pt>
                <c:pt idx="8">
                  <c:v>2.56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606272"/>
        <c:axId val="137607808"/>
      </c:barChart>
      <c:catAx>
        <c:axId val="1376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07808"/>
        <c:crosses val="autoZero"/>
        <c:auto val="1"/>
        <c:lblAlgn val="ctr"/>
        <c:lblOffset val="100"/>
        <c:tickLblSkip val="1"/>
        <c:tickMarkSkip val="1"/>
        <c:noMultiLvlLbl val="0"/>
      </c:catAx>
      <c:valAx>
        <c:axId val="13760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0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39988</c:v>
                </c:pt>
                <c:pt idx="5">
                  <c:v>40253</c:v>
                </c:pt>
                <c:pt idx="8">
                  <c:v>41640</c:v>
                </c:pt>
                <c:pt idx="11">
                  <c:v>42735</c:v>
                </c:pt>
                <c:pt idx="14">
                  <c:v>42319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2741</c:v>
                </c:pt>
                <c:pt idx="3">
                  <c:v>2914</c:v>
                </c:pt>
                <c:pt idx="6">
                  <c:v>2584</c:v>
                </c:pt>
                <c:pt idx="9">
                  <c:v>3316</c:v>
                </c:pt>
                <c:pt idx="12">
                  <c:v>2328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10616</c:v>
                </c:pt>
                <c:pt idx="3">
                  <c:v>10143</c:v>
                </c:pt>
                <c:pt idx="6">
                  <c:v>10004</c:v>
                </c:pt>
                <c:pt idx="9">
                  <c:v>9987</c:v>
                </c:pt>
                <c:pt idx="12">
                  <c:v>9762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25431</c:v>
                </c:pt>
                <c:pt idx="3">
                  <c:v>25905</c:v>
                </c:pt>
                <c:pt idx="6">
                  <c:v>26540</c:v>
                </c:pt>
                <c:pt idx="9">
                  <c:v>26454</c:v>
                </c:pt>
                <c:pt idx="12">
                  <c:v>25481</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4631</c:v>
                </c:pt>
                <c:pt idx="3">
                  <c:v>3416</c:v>
                </c:pt>
                <c:pt idx="6">
                  <c:v>5457</c:v>
                </c:pt>
                <c:pt idx="9">
                  <c:v>5258</c:v>
                </c:pt>
                <c:pt idx="12">
                  <c:v>3144</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30277</c:v>
                </c:pt>
                <c:pt idx="3">
                  <c:v>28896</c:v>
                </c:pt>
                <c:pt idx="6">
                  <c:v>29641</c:v>
                </c:pt>
                <c:pt idx="9">
                  <c:v>30554</c:v>
                </c:pt>
                <c:pt idx="12">
                  <c:v>30108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5641088"/>
        <c:axId val="12564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33710</c:v>
                </c:pt>
                <c:pt idx="2">
                  <c:v>#N/A</c:v>
                </c:pt>
                <c:pt idx="3">
                  <c:v>#N/A</c:v>
                </c:pt>
                <c:pt idx="4">
                  <c:v>31021</c:v>
                </c:pt>
                <c:pt idx="5">
                  <c:v>#N/A</c:v>
                </c:pt>
                <c:pt idx="6">
                  <c:v>#N/A</c:v>
                </c:pt>
                <c:pt idx="7">
                  <c:v>32586</c:v>
                </c:pt>
                <c:pt idx="8">
                  <c:v>#N/A</c:v>
                </c:pt>
                <c:pt idx="9">
                  <c:v>#N/A</c:v>
                </c:pt>
                <c:pt idx="10">
                  <c:v>32834</c:v>
                </c:pt>
                <c:pt idx="11">
                  <c:v>#N/A</c:v>
                </c:pt>
                <c:pt idx="12">
                  <c:v>#N/A</c:v>
                </c:pt>
                <c:pt idx="13">
                  <c:v>28504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5641088"/>
        <c:axId val="125643008"/>
      </c:lineChart>
      <c:catAx>
        <c:axId val="1256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43008"/>
        <c:crosses val="autoZero"/>
        <c:auto val="1"/>
        <c:lblAlgn val="ctr"/>
        <c:lblOffset val="100"/>
        <c:tickLblSkip val="1"/>
        <c:tickMarkSkip val="1"/>
        <c:noMultiLvlLbl val="0"/>
      </c:catAx>
      <c:valAx>
        <c:axId val="1256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4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413493</c:v>
                </c:pt>
                <c:pt idx="5">
                  <c:v>419159</c:v>
                </c:pt>
                <c:pt idx="8">
                  <c:v>422105</c:v>
                </c:pt>
                <c:pt idx="11">
                  <c:v>421801</c:v>
                </c:pt>
                <c:pt idx="14">
                  <c:v>422793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170902</c:v>
                </c:pt>
                <c:pt idx="5">
                  <c:v>160443</c:v>
                </c:pt>
                <c:pt idx="8">
                  <c:v>161537</c:v>
                </c:pt>
                <c:pt idx="11">
                  <c:v>167156</c:v>
                </c:pt>
                <c:pt idx="14">
                  <c:v>174256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71024</c:v>
                </c:pt>
                <c:pt idx="5">
                  <c:v>88484</c:v>
                </c:pt>
                <c:pt idx="8">
                  <c:v>96510</c:v>
                </c:pt>
                <c:pt idx="11">
                  <c:v>103210</c:v>
                </c:pt>
                <c:pt idx="14">
                  <c:v>115044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5242</c:v>
                </c:pt>
                <c:pt idx="3">
                  <c:v>1714</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3164</c:v>
                </c:pt>
                <c:pt idx="3">
                  <c:v>7334</c:v>
                </c:pt>
                <c:pt idx="6">
                  <c:v>6324</c:v>
                </c:pt>
                <c:pt idx="9">
                  <c:v>4536</c:v>
                </c:pt>
                <c:pt idx="12">
                  <c:v>3304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51217</c:v>
                </c:pt>
                <c:pt idx="3">
                  <c:v>47250</c:v>
                </c:pt>
                <c:pt idx="6">
                  <c:v>44888</c:v>
                </c:pt>
                <c:pt idx="9">
                  <c:v>40448</c:v>
                </c:pt>
                <c:pt idx="12">
                  <c:v>38498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167766</c:v>
                </c:pt>
                <c:pt idx="3">
                  <c:v>166097</c:v>
                </c:pt>
                <c:pt idx="6">
                  <c:v>162521</c:v>
                </c:pt>
                <c:pt idx="9">
                  <c:v>160008</c:v>
                </c:pt>
                <c:pt idx="12">
                  <c:v>155176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41046</c:v>
                </c:pt>
                <c:pt idx="3">
                  <c:v>35879</c:v>
                </c:pt>
                <c:pt idx="6">
                  <c:v>30515</c:v>
                </c:pt>
                <c:pt idx="9">
                  <c:v>23066</c:v>
                </c:pt>
                <c:pt idx="12">
                  <c:v>19218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840066</c:v>
                </c:pt>
                <c:pt idx="3">
                  <c:v>848588</c:v>
                </c:pt>
                <c:pt idx="6">
                  <c:v>846838</c:v>
                </c:pt>
                <c:pt idx="9">
                  <c:v>839824</c:v>
                </c:pt>
                <c:pt idx="12">
                  <c:v>839837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375872"/>
        <c:axId val="13137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453082</c:v>
                </c:pt>
                <c:pt idx="2">
                  <c:v>#N/A</c:v>
                </c:pt>
                <c:pt idx="3">
                  <c:v>#N/A</c:v>
                </c:pt>
                <c:pt idx="4">
                  <c:v>438775</c:v>
                </c:pt>
                <c:pt idx="5">
                  <c:v>#N/A</c:v>
                </c:pt>
                <c:pt idx="6">
                  <c:v>#N/A</c:v>
                </c:pt>
                <c:pt idx="7">
                  <c:v>410933</c:v>
                </c:pt>
                <c:pt idx="8">
                  <c:v>#N/A</c:v>
                </c:pt>
                <c:pt idx="9">
                  <c:v>#N/A</c:v>
                </c:pt>
                <c:pt idx="10">
                  <c:v>375716</c:v>
                </c:pt>
                <c:pt idx="11">
                  <c:v>#N/A</c:v>
                </c:pt>
                <c:pt idx="12">
                  <c:v>#N/A</c:v>
                </c:pt>
                <c:pt idx="13">
                  <c:v>343939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375872"/>
        <c:axId val="131377792"/>
      </c:lineChart>
      <c:catAx>
        <c:axId val="1313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77792"/>
        <c:crosses val="autoZero"/>
        <c:auto val="1"/>
        <c:lblAlgn val="ctr"/>
        <c:lblOffset val="100"/>
        <c:tickLblSkip val="1"/>
        <c:tickMarkSkip val="1"/>
        <c:noMultiLvlLbl val="0"/>
      </c:catAx>
      <c:valAx>
        <c:axId val="1313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元利償還金は、過去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300</a:t>
          </a:r>
          <a:r>
            <a:rPr kumimoji="1" lang="ja-JP" altLang="en-US" sz="1300">
              <a:latin typeface="ＭＳ ゴシック" pitchFamily="49" charset="-128"/>
              <a:ea typeface="ＭＳ ゴシック" pitchFamily="49" charset="-128"/>
            </a:rPr>
            <a:t>億円程度で推移しています。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減債基金積立不足額については、積立不足率が年々逓減していることに加え、償還期限の満了した満期一括償還地方債の金額が減となったため、平成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年度は減となっています。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債務負担行為に基づく支出額は、過去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年度、概ね</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億円程度で推移しています。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以上のことなどから、平成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年度の分子は前年度に比べ</a:t>
          </a:r>
          <a:r>
            <a:rPr kumimoji="1" lang="en-US" altLang="ja-JP" sz="1300">
              <a:latin typeface="ＭＳ ゴシック" pitchFamily="49" charset="-128"/>
              <a:ea typeface="ＭＳ ゴシック" pitchFamily="49" charset="-128"/>
            </a:rPr>
            <a:t>4,330</a:t>
          </a:r>
          <a:r>
            <a:rPr kumimoji="1" lang="ja-JP" altLang="en-US" sz="1300">
              <a:latin typeface="ＭＳ ゴシック" pitchFamily="49" charset="-128"/>
              <a:ea typeface="ＭＳ ゴシック" pitchFamily="49" charset="-128"/>
            </a:rPr>
            <a:t>百万円の減となりました。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引き続き、本市の財政健全化プランに基づき、更なる改善を図ります。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債務負担行為の新規設定の抑制や建設事業債の新規発行を抑制したことなどにより、将来負担額は年々減少しています。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また、市債管理基金が増えたことなどにより、充当可能財源は年々増加しています。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その結果、将来負担比率は年々減少し、改善していますが、依然として高い水準となっています。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引き続き、財政健全化プランに掲げた自主財源の確保や事務事業の見直しなどに的確に取り組み、財政の健全化に努めてまいります。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965,607
942,699
271.77
406,047,661
400,622,162
4,827,267
214,915,543
708,741,219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前年度と比較すると、高齢者保健福祉費や生活保護費などが増えたことにより分母（基準財政需要額）が大きくなりましたが、市税などが増えたことにより分子（基準財政収入額）も大きくなり、横ばいとなりました。</a:t>
          </a:r>
          <a:endParaRPr kumimoji="1" lang="en-US" altLang="ja-JP" sz="1100">
            <a:latin typeface="ＭＳ Ｐゴシック"/>
          </a:endParaRPr>
        </a:p>
        <a:p>
          <a:r>
            <a:rPr kumimoji="1" lang="ja-JP" altLang="en-US" sz="1100">
              <a:latin typeface="ＭＳ Ｐゴシック"/>
            </a:rPr>
            <a:t>　また、類似団体と比較すると、生活保護費や高齢者保健福祉費が少ないため、分母（基準財政需要額）が小さく、税収基盤が強いため、分子（基準財政収入額）が大きいことから依然として平均値を上回っています。</a:t>
          </a:r>
          <a:endParaRPr kumimoji="1" lang="en-US" altLang="ja-JP" sz="1100">
            <a:latin typeface="ＭＳ Ｐゴシック"/>
          </a:endParaRPr>
        </a:p>
        <a:p>
          <a:r>
            <a:rPr kumimoji="1" lang="ja-JP" altLang="en-US" sz="1100">
              <a:latin typeface="ＭＳ Ｐゴシック"/>
            </a:rPr>
            <a:t>　引き続き、財政健全化プランに基づく企業誘致や創業支援などを中心とした歳入の積極的確保と生活保護費適正化（就労支援、ジェネリック医薬品の更なる利用促進）など）などの歳出削減に努めてまい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6" name="直線コネクタ 65"/>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37</xdr:row>
      <xdr:rowOff>158750</xdr:rowOff>
    </xdr:to>
    <xdr:cxnSp macro="">
      <xdr:nvCxnSpPr>
        <xdr:cNvPr id="69" name="直線コネクタ 68"/>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37</xdr:row>
      <xdr:rowOff>158750</xdr:rowOff>
    </xdr:to>
    <xdr:cxnSp macro="">
      <xdr:nvCxnSpPr>
        <xdr:cNvPr id="72" name="直線コネクタ 71"/>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37</xdr:row>
      <xdr:rowOff>158750</xdr:rowOff>
    </xdr:to>
    <xdr:cxnSp macro="">
      <xdr:nvCxnSpPr>
        <xdr:cNvPr id="75" name="直線コネクタ 74"/>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5" name="円/楕円 84"/>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6"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7" name="円/楕円 86"/>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8" name="テキスト ボックス 87"/>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9" name="円/楕円 88"/>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0" name="テキスト ボックス 89"/>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は、前年度と比較すると、介護保険事業繰出金の増や退職手当債の発行額が減ったことなどにより分子（経常経費充当一般財源）が大きくなったこと、地方消費税交付金などの減により分母（経常一般財源）が小さくなったことから、</a:t>
          </a:r>
          <a:r>
            <a:rPr kumimoji="1" lang="en-US" altLang="ja-JP" sz="1200">
              <a:latin typeface="ＭＳ Ｐゴシック"/>
            </a:rPr>
            <a:t>0.4</a:t>
          </a:r>
          <a:r>
            <a:rPr kumimoji="1" lang="ja-JP" altLang="en-US" sz="1200">
              <a:latin typeface="ＭＳ Ｐゴシック"/>
            </a:rPr>
            <a:t>ポイント悪化したものの、類似団体と比較すると、平均値を下回っています。</a:t>
          </a:r>
          <a:endParaRPr kumimoji="1" lang="en-US" altLang="ja-JP" sz="1200">
            <a:latin typeface="ＭＳ Ｐゴシック"/>
          </a:endParaRPr>
        </a:p>
        <a:p>
          <a:r>
            <a:rPr kumimoji="1" lang="ja-JP" altLang="en-US" sz="1200">
              <a:latin typeface="ＭＳ Ｐゴシック"/>
            </a:rPr>
            <a:t>　引き続き、財政健全化プランに基づき、市税の徴収率向上（平成</a:t>
          </a:r>
          <a:r>
            <a:rPr kumimoji="1" lang="en-US" altLang="ja-JP" sz="1200">
              <a:latin typeface="ＭＳ Ｐゴシック"/>
            </a:rPr>
            <a:t>29</a:t>
          </a:r>
          <a:r>
            <a:rPr kumimoji="1" lang="ja-JP" altLang="en-US" sz="1200">
              <a:latin typeface="ＭＳ Ｐゴシック"/>
            </a:rPr>
            <a:t>年度までに徴収率</a:t>
          </a:r>
          <a:r>
            <a:rPr kumimoji="1" lang="en-US" altLang="ja-JP" sz="1200">
              <a:latin typeface="ＭＳ Ｐゴシック"/>
            </a:rPr>
            <a:t>97.3%</a:t>
          </a:r>
          <a:r>
            <a:rPr kumimoji="1" lang="ja-JP" altLang="en-US" sz="1200">
              <a:latin typeface="ＭＳ Ｐゴシック"/>
            </a:rPr>
            <a:t>を目指します）を中心とした歳入の積極的確保と、事務事業の徹底した見直しによる経費節減等を推進することにより、財政構造の弾力性の向上に努めてまいります。</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131535</xdr:rowOff>
    </xdr:from>
    <xdr:to>
      <xdr:col>7</xdr:col>
      <xdr:colOff>152400</xdr:colOff>
      <xdr:row>64</xdr:row>
      <xdr:rowOff>6048</xdr:rowOff>
    </xdr:to>
    <xdr:cxnSp macro="">
      <xdr:nvCxnSpPr>
        <xdr:cNvPr id="131" name="直線コネクタ 130"/>
        <xdr:cNvCxnSpPr/>
      </xdr:nvCxnSpPr>
      <xdr:spPr>
        <a:xfrm>
          <a:off x="4114800" y="109328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64</xdr:row>
      <xdr:rowOff>155424</xdr:rowOff>
    </xdr:to>
    <xdr:cxnSp macro="">
      <xdr:nvCxnSpPr>
        <xdr:cNvPr id="134" name="直線コネクタ 133"/>
        <xdr:cNvCxnSpPr/>
      </xdr:nvCxnSpPr>
      <xdr:spPr>
        <a:xfrm flipV="1">
          <a:off x="3225800" y="109328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108555</xdr:rowOff>
    </xdr:from>
    <xdr:to>
      <xdr:col>4</xdr:col>
      <xdr:colOff>482600</xdr:colOff>
      <xdr:row>64</xdr:row>
      <xdr:rowOff>155424</xdr:rowOff>
    </xdr:to>
    <xdr:cxnSp macro="">
      <xdr:nvCxnSpPr>
        <xdr:cNvPr id="137" name="直線コネクタ 136"/>
        <xdr:cNvCxnSpPr/>
      </xdr:nvCxnSpPr>
      <xdr:spPr>
        <a:xfrm>
          <a:off x="2336800" y="10909905"/>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108555</xdr:rowOff>
    </xdr:from>
    <xdr:to>
      <xdr:col>3</xdr:col>
      <xdr:colOff>279400</xdr:colOff>
      <xdr:row>64</xdr:row>
      <xdr:rowOff>166915</xdr:rowOff>
    </xdr:to>
    <xdr:cxnSp macro="">
      <xdr:nvCxnSpPr>
        <xdr:cNvPr id="140" name="直線コネクタ 139"/>
        <xdr:cNvCxnSpPr/>
      </xdr:nvCxnSpPr>
      <xdr:spPr>
        <a:xfrm flipV="1">
          <a:off x="1447800" y="1090990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44" name="テキスト ボックス 143"/>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126698</xdr:rowOff>
    </xdr:from>
    <xdr:to>
      <xdr:col>7</xdr:col>
      <xdr:colOff>203200</xdr:colOff>
      <xdr:row>64</xdr:row>
      <xdr:rowOff>56848</xdr:rowOff>
    </xdr:to>
    <xdr:sp macro="" textlink="">
      <xdr:nvSpPr>
        <xdr:cNvPr id="150" name="円/楕円 149"/>
        <xdr:cNvSpPr/>
      </xdr:nvSpPr>
      <xdr:spPr>
        <a:xfrm>
          <a:off x="49022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143225</xdr:rowOff>
    </xdr:from>
    <xdr:ext cx="762000" cy="259045"/>
    <xdr:sp macro="" textlink="">
      <xdr:nvSpPr>
        <xdr:cNvPr id="151" name="財政構造の弾力性該当値テキスト"/>
        <xdr:cNvSpPr txBox="1"/>
      </xdr:nvSpPr>
      <xdr:spPr>
        <a:xfrm>
          <a:off x="50419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80735</xdr:rowOff>
    </xdr:from>
    <xdr:to>
      <xdr:col>6</xdr:col>
      <xdr:colOff>50800</xdr:colOff>
      <xdr:row>64</xdr:row>
      <xdr:rowOff>10885</xdr:rowOff>
    </xdr:to>
    <xdr:sp macro="" textlink="">
      <xdr:nvSpPr>
        <xdr:cNvPr id="152" name="円/楕円 151"/>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167112</xdr:rowOff>
    </xdr:from>
    <xdr:ext cx="736600" cy="259045"/>
    <xdr:sp macro="" textlink="">
      <xdr:nvSpPr>
        <xdr:cNvPr id="153" name="テキスト ボックス 152"/>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104624</xdr:rowOff>
    </xdr:from>
    <xdr:to>
      <xdr:col>4</xdr:col>
      <xdr:colOff>533400</xdr:colOff>
      <xdr:row>65</xdr:row>
      <xdr:rowOff>34774</xdr:rowOff>
    </xdr:to>
    <xdr:sp macro="" textlink="">
      <xdr:nvSpPr>
        <xdr:cNvPr id="154" name="円/楕円 153"/>
        <xdr:cNvSpPr/>
      </xdr:nvSpPr>
      <xdr:spPr>
        <a:xfrm>
          <a:off x="3175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19551</xdr:rowOff>
    </xdr:from>
    <xdr:ext cx="762000" cy="259045"/>
    <xdr:sp macro="" textlink="">
      <xdr:nvSpPr>
        <xdr:cNvPr id="155" name="テキスト ボックス 154"/>
        <xdr:cNvSpPr txBox="1"/>
      </xdr:nvSpPr>
      <xdr:spPr>
        <a:xfrm>
          <a:off x="2844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57755</xdr:rowOff>
    </xdr:from>
    <xdr:to>
      <xdr:col>3</xdr:col>
      <xdr:colOff>330200</xdr:colOff>
      <xdr:row>63</xdr:row>
      <xdr:rowOff>159355</xdr:rowOff>
    </xdr:to>
    <xdr:sp macro="" textlink="">
      <xdr:nvSpPr>
        <xdr:cNvPr id="156" name="円/楕円 155"/>
        <xdr:cNvSpPr/>
      </xdr:nvSpPr>
      <xdr:spPr>
        <a:xfrm>
          <a:off x="2286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57" name="テキスト ボックス 156"/>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116115</xdr:rowOff>
    </xdr:from>
    <xdr:to>
      <xdr:col>2</xdr:col>
      <xdr:colOff>127000</xdr:colOff>
      <xdr:row>65</xdr:row>
      <xdr:rowOff>46265</xdr:rowOff>
    </xdr:to>
    <xdr:sp macro="" textlink="">
      <xdr:nvSpPr>
        <xdr:cNvPr id="158" name="円/楕円 157"/>
        <xdr:cNvSpPr/>
      </xdr:nvSpPr>
      <xdr:spPr>
        <a:xfrm>
          <a:off x="1397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31042</xdr:rowOff>
    </xdr:from>
    <xdr:ext cx="762000" cy="259045"/>
    <xdr:sp macro="" textlink="">
      <xdr:nvSpPr>
        <xdr:cNvPr id="159" name="テキスト ボックス 158"/>
        <xdr:cNvSpPr txBox="1"/>
      </xdr:nvSpPr>
      <xdr:spPr>
        <a:xfrm>
          <a:off x="1066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平成</a:t>
          </a:r>
          <a:r>
            <a:rPr kumimoji="1" lang="en-US" altLang="ja-JP" sz="1200" baseline="0">
              <a:latin typeface="ＭＳ Ｐゴシック"/>
            </a:rPr>
            <a:t>28</a:t>
          </a:r>
          <a:r>
            <a:rPr kumimoji="1" lang="ja-JP" altLang="en-US" sz="1200" baseline="0">
              <a:latin typeface="ＭＳ Ｐゴシック"/>
            </a:rPr>
            <a:t>年度は、前年度と比較すると、物件費が増えたため、</a:t>
          </a:r>
          <a:r>
            <a:rPr kumimoji="1" lang="en-US" altLang="ja-JP" sz="1200" baseline="0">
              <a:latin typeface="ＭＳ Ｐゴシック"/>
            </a:rPr>
            <a:t>2,592</a:t>
          </a:r>
          <a:r>
            <a:rPr kumimoji="1" lang="ja-JP" altLang="en-US" sz="1200" baseline="0">
              <a:latin typeface="ＭＳ Ｐゴシック"/>
            </a:rPr>
            <a:t>円の増加となりました。</a:t>
          </a:r>
          <a:endParaRPr kumimoji="1" lang="en-US" altLang="ja-JP" sz="1200" baseline="0">
            <a:latin typeface="ＭＳ Ｐゴシック"/>
          </a:endParaRPr>
        </a:p>
        <a:p>
          <a:r>
            <a:rPr kumimoji="1" lang="ja-JP" altLang="en-US" sz="1200" baseline="0">
              <a:latin typeface="ＭＳ Ｐゴシック"/>
            </a:rPr>
            <a:t>　また、類似団体と比較すると、物件費は平均値を上回るものの、人件費が平均値を下回るため、合計では平均値を下回っています。</a:t>
          </a:r>
          <a:endParaRPr kumimoji="1" lang="en-US" altLang="ja-JP" sz="1200" baseline="0">
            <a:latin typeface="ＭＳ Ｐゴシック"/>
          </a:endParaRPr>
        </a:p>
        <a:p>
          <a:r>
            <a:rPr kumimoji="1" lang="ja-JP" altLang="en-US" sz="1200" baseline="0">
              <a:latin typeface="ＭＳ Ｐゴシック"/>
            </a:rPr>
            <a:t>　引き続き、財政健全化プラン及び定員適正化計画に基づき、事務事業の見直しや定員を削減することで、人件費・物件費等の抑制に努めてまいります。</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35195</xdr:rowOff>
    </xdr:from>
    <xdr:to>
      <xdr:col>7</xdr:col>
      <xdr:colOff>152400</xdr:colOff>
      <xdr:row>82</xdr:row>
      <xdr:rowOff>97740</xdr:rowOff>
    </xdr:to>
    <xdr:cxnSp macro="">
      <xdr:nvCxnSpPr>
        <xdr:cNvPr id="192" name="直線コネクタ 191"/>
        <xdr:cNvCxnSpPr/>
      </xdr:nvCxnSpPr>
      <xdr:spPr>
        <a:xfrm>
          <a:off x="4114800" y="14094095"/>
          <a:ext cx="8382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13599</xdr:rowOff>
    </xdr:from>
    <xdr:to>
      <xdr:col>6</xdr:col>
      <xdr:colOff>0</xdr:colOff>
      <xdr:row>82</xdr:row>
      <xdr:rowOff>35195</xdr:rowOff>
    </xdr:to>
    <xdr:cxnSp macro="">
      <xdr:nvCxnSpPr>
        <xdr:cNvPr id="195" name="直線コネクタ 194"/>
        <xdr:cNvCxnSpPr/>
      </xdr:nvCxnSpPr>
      <xdr:spPr>
        <a:xfrm>
          <a:off x="3225800" y="14072499"/>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116931</xdr:rowOff>
    </xdr:from>
    <xdr:to>
      <xdr:col>4</xdr:col>
      <xdr:colOff>482600</xdr:colOff>
      <xdr:row>82</xdr:row>
      <xdr:rowOff>13599</xdr:rowOff>
    </xdr:to>
    <xdr:cxnSp macro="">
      <xdr:nvCxnSpPr>
        <xdr:cNvPr id="198" name="直線コネクタ 197"/>
        <xdr:cNvCxnSpPr/>
      </xdr:nvCxnSpPr>
      <xdr:spPr>
        <a:xfrm>
          <a:off x="2336800" y="14004381"/>
          <a:ext cx="889000" cy="6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112224</xdr:rowOff>
    </xdr:from>
    <xdr:to>
      <xdr:col>3</xdr:col>
      <xdr:colOff>279400</xdr:colOff>
      <xdr:row>81</xdr:row>
      <xdr:rowOff>116931</xdr:rowOff>
    </xdr:to>
    <xdr:cxnSp macro="">
      <xdr:nvCxnSpPr>
        <xdr:cNvPr id="201" name="直線コネクタ 200"/>
        <xdr:cNvCxnSpPr/>
      </xdr:nvCxnSpPr>
      <xdr:spPr>
        <a:xfrm>
          <a:off x="1447800" y="13999674"/>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46940</xdr:rowOff>
    </xdr:from>
    <xdr:to>
      <xdr:col>7</xdr:col>
      <xdr:colOff>203200</xdr:colOff>
      <xdr:row>82</xdr:row>
      <xdr:rowOff>148540</xdr:rowOff>
    </xdr:to>
    <xdr:sp macro="" textlink="">
      <xdr:nvSpPr>
        <xdr:cNvPr id="211" name="円/楕円 210"/>
        <xdr:cNvSpPr/>
      </xdr:nvSpPr>
      <xdr:spPr>
        <a:xfrm>
          <a:off x="4902200" y="141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63467</xdr:rowOff>
    </xdr:from>
    <xdr:ext cx="762000" cy="259045"/>
    <xdr:sp macro="" textlink="">
      <xdr:nvSpPr>
        <xdr:cNvPr id="212" name="人件費・物件費等の状況該当値テキスト"/>
        <xdr:cNvSpPr txBox="1"/>
      </xdr:nvSpPr>
      <xdr:spPr>
        <a:xfrm>
          <a:off x="5041900" y="1395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155845</xdr:rowOff>
    </xdr:from>
    <xdr:to>
      <xdr:col>6</xdr:col>
      <xdr:colOff>50800</xdr:colOff>
      <xdr:row>82</xdr:row>
      <xdr:rowOff>85995</xdr:rowOff>
    </xdr:to>
    <xdr:sp macro="" textlink="">
      <xdr:nvSpPr>
        <xdr:cNvPr id="213" name="円/楕円 212"/>
        <xdr:cNvSpPr/>
      </xdr:nvSpPr>
      <xdr:spPr>
        <a:xfrm>
          <a:off x="4064000" y="14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96172</xdr:rowOff>
    </xdr:from>
    <xdr:ext cx="736600" cy="259045"/>
    <xdr:sp macro="" textlink="">
      <xdr:nvSpPr>
        <xdr:cNvPr id="214" name="テキスト ボックス 213"/>
        <xdr:cNvSpPr txBox="1"/>
      </xdr:nvSpPr>
      <xdr:spPr>
        <a:xfrm>
          <a:off x="3733800" y="13812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134249</xdr:rowOff>
    </xdr:from>
    <xdr:to>
      <xdr:col>4</xdr:col>
      <xdr:colOff>533400</xdr:colOff>
      <xdr:row>82</xdr:row>
      <xdr:rowOff>64399</xdr:rowOff>
    </xdr:to>
    <xdr:sp macro="" textlink="">
      <xdr:nvSpPr>
        <xdr:cNvPr id="215" name="円/楕円 214"/>
        <xdr:cNvSpPr/>
      </xdr:nvSpPr>
      <xdr:spPr>
        <a:xfrm>
          <a:off x="3175000" y="140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74576</xdr:rowOff>
    </xdr:from>
    <xdr:ext cx="762000" cy="259045"/>
    <xdr:sp macro="" textlink="">
      <xdr:nvSpPr>
        <xdr:cNvPr id="216" name="テキスト ボックス 215"/>
        <xdr:cNvSpPr txBox="1"/>
      </xdr:nvSpPr>
      <xdr:spPr>
        <a:xfrm>
          <a:off x="2844800" y="137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66131</xdr:rowOff>
    </xdr:from>
    <xdr:to>
      <xdr:col>3</xdr:col>
      <xdr:colOff>330200</xdr:colOff>
      <xdr:row>81</xdr:row>
      <xdr:rowOff>167731</xdr:rowOff>
    </xdr:to>
    <xdr:sp macro="" textlink="">
      <xdr:nvSpPr>
        <xdr:cNvPr id="217" name="円/楕円 216"/>
        <xdr:cNvSpPr/>
      </xdr:nvSpPr>
      <xdr:spPr>
        <a:xfrm>
          <a:off x="2286000" y="139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6458</xdr:rowOff>
    </xdr:from>
    <xdr:ext cx="762000" cy="259045"/>
    <xdr:sp macro="" textlink="">
      <xdr:nvSpPr>
        <xdr:cNvPr id="218" name="テキスト ボックス 217"/>
        <xdr:cNvSpPr txBox="1"/>
      </xdr:nvSpPr>
      <xdr:spPr>
        <a:xfrm>
          <a:off x="1955800" y="137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61424</xdr:rowOff>
    </xdr:from>
    <xdr:to>
      <xdr:col>2</xdr:col>
      <xdr:colOff>127000</xdr:colOff>
      <xdr:row>81</xdr:row>
      <xdr:rowOff>163024</xdr:rowOff>
    </xdr:to>
    <xdr:sp macro="" textlink="">
      <xdr:nvSpPr>
        <xdr:cNvPr id="219" name="円/楕円 218"/>
        <xdr:cNvSpPr/>
      </xdr:nvSpPr>
      <xdr:spPr>
        <a:xfrm>
          <a:off x="1397000" y="139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1751</xdr:rowOff>
    </xdr:from>
    <xdr:ext cx="762000" cy="259045"/>
    <xdr:sp macro="" textlink="">
      <xdr:nvSpPr>
        <xdr:cNvPr id="220" name="テキスト ボックス 219"/>
        <xdr:cNvSpPr txBox="1"/>
      </xdr:nvSpPr>
      <xdr:spPr>
        <a:xfrm>
          <a:off x="1066800" y="1371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本市の給与水準は、人事委員会勧告に基づく給与改定により、民間水準に準拠することを基本としていますが、本市の厳しい財政状況を踏まえ、本市独自の給料の減額措置を実施しています。</a:t>
          </a:r>
          <a:endParaRPr kumimoji="1" lang="en-US" altLang="ja-JP" sz="1100">
            <a:latin typeface="ＭＳ Ｐゴシック"/>
          </a:endParaRPr>
        </a:p>
        <a:p>
          <a:r>
            <a:rPr kumimoji="1" lang="ja-JP" altLang="en-US" sz="1100">
              <a:latin typeface="ＭＳ Ｐゴシック"/>
            </a:rPr>
            <a:t>　ラスパイレス指数は、国において給与改定・臨時特例法により国家公務員の給与が減額されたため平成</a:t>
          </a:r>
          <a:r>
            <a:rPr kumimoji="1" lang="en-US" altLang="ja-JP" sz="1100">
              <a:latin typeface="ＭＳ Ｐゴシック"/>
            </a:rPr>
            <a:t>24</a:t>
          </a:r>
          <a:r>
            <a:rPr kumimoji="1" lang="ja-JP" altLang="en-US" sz="1100">
              <a:latin typeface="ＭＳ Ｐゴシック"/>
            </a:rPr>
            <a:t>年度の指数が上昇しましたが、減額措置の終了を受けて平成</a:t>
          </a:r>
          <a:r>
            <a:rPr kumimoji="1" lang="en-US" altLang="ja-JP" sz="1100">
              <a:latin typeface="ＭＳ Ｐゴシック"/>
            </a:rPr>
            <a:t>25</a:t>
          </a:r>
          <a:r>
            <a:rPr kumimoji="1" lang="ja-JP" altLang="en-US" sz="1100">
              <a:latin typeface="ＭＳ Ｐゴシック"/>
            </a:rPr>
            <a:t>年度以降は下降しました。</a:t>
          </a:r>
          <a:endParaRPr kumimoji="1" lang="en-US" altLang="ja-JP" sz="1100">
            <a:latin typeface="ＭＳ Ｐゴシック"/>
          </a:endParaRPr>
        </a:p>
        <a:p>
          <a:r>
            <a:rPr kumimoji="1" lang="ja-JP" altLang="en-US" sz="1100">
              <a:latin typeface="ＭＳ Ｐゴシック"/>
            </a:rPr>
            <a:t>　また、平成</a:t>
          </a:r>
          <a:r>
            <a:rPr kumimoji="1" lang="en-US" altLang="ja-JP" sz="1100">
              <a:latin typeface="ＭＳ Ｐゴシック"/>
            </a:rPr>
            <a:t>28</a:t>
          </a:r>
          <a:r>
            <a:rPr kumimoji="1" lang="ja-JP" altLang="en-US" sz="1100">
              <a:latin typeface="ＭＳ Ｐゴシック"/>
            </a:rPr>
            <a:t>年度が前年度を下回った理由としては、給料の減額率を緩和したものの、人事委員会勧告に基づき給料表の引き下げを行ったことが考えられます。</a:t>
          </a:r>
          <a:endParaRPr kumimoji="1" lang="en-US" altLang="ja-JP" sz="1100">
            <a:latin typeface="ＭＳ Ｐゴシック"/>
          </a:endParaRPr>
        </a:p>
        <a:p>
          <a:r>
            <a:rPr kumimoji="1" lang="ja-JP" altLang="en-US" sz="1100">
              <a:latin typeface="ＭＳ Ｐゴシック"/>
            </a:rPr>
            <a:t>　今後とも引き続き適切な給与体系の構築に務めてまいります。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137922</xdr:rowOff>
    </xdr:to>
    <xdr:cxnSp macro="">
      <xdr:nvCxnSpPr>
        <xdr:cNvPr id="247" name="直線コネクタ 246"/>
        <xdr:cNvCxnSpPr/>
      </xdr:nvCxnSpPr>
      <xdr:spPr>
        <a:xfrm flipV="1">
          <a:off x="17018000" y="13803885"/>
          <a:ext cx="0" cy="907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109999</xdr:rowOff>
    </xdr:from>
    <xdr:ext cx="762000" cy="259045"/>
    <xdr:sp macro="" textlink="">
      <xdr:nvSpPr>
        <xdr:cNvPr id="248" name="給与水準   （国との比較）最小値テキスト"/>
        <xdr:cNvSpPr txBox="1"/>
      </xdr:nvSpPr>
      <xdr:spPr>
        <a:xfrm>
          <a:off x="17106900" y="1468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137922</xdr:rowOff>
    </xdr:from>
    <xdr:to>
      <xdr:col>24</xdr:col>
      <xdr:colOff>647700</xdr:colOff>
      <xdr:row>85</xdr:row>
      <xdr:rowOff>137922</xdr:rowOff>
    </xdr:to>
    <xdr:cxnSp macro="">
      <xdr:nvCxnSpPr>
        <xdr:cNvPr id="249" name="直線コネクタ 248"/>
        <xdr:cNvCxnSpPr/>
      </xdr:nvCxnSpPr>
      <xdr:spPr>
        <a:xfrm>
          <a:off x="16929100" y="147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114046</xdr:rowOff>
    </xdr:from>
    <xdr:to>
      <xdr:col>24</xdr:col>
      <xdr:colOff>558800</xdr:colOff>
      <xdr:row>84</xdr:row>
      <xdr:rowOff>87376</xdr:rowOff>
    </xdr:to>
    <xdr:cxnSp macro="">
      <xdr:nvCxnSpPr>
        <xdr:cNvPr id="252" name="直線コネクタ 251"/>
        <xdr:cNvCxnSpPr/>
      </xdr:nvCxnSpPr>
      <xdr:spPr>
        <a:xfrm flipV="1">
          <a:off x="16179800" y="1434439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3"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4" name="フローチャート : 判断 253"/>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84</xdr:row>
      <xdr:rowOff>125985</xdr:rowOff>
    </xdr:to>
    <xdr:cxnSp macro="">
      <xdr:nvCxnSpPr>
        <xdr:cNvPr id="255" name="直線コネクタ 254"/>
        <xdr:cNvCxnSpPr/>
      </xdr:nvCxnSpPr>
      <xdr:spPr>
        <a:xfrm flipV="1">
          <a:off x="15290800" y="14489176"/>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56" name="フローチャート : 判断 255"/>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57" name="テキスト ボックス 256"/>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85</xdr:row>
      <xdr:rowOff>31750</xdr:rowOff>
    </xdr:to>
    <xdr:cxnSp macro="">
      <xdr:nvCxnSpPr>
        <xdr:cNvPr id="258" name="直線コネクタ 257"/>
        <xdr:cNvCxnSpPr/>
      </xdr:nvCxnSpPr>
      <xdr:spPr>
        <a:xfrm flipV="1">
          <a:off x="14401800" y="145277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26924</xdr:rowOff>
    </xdr:from>
    <xdr:to>
      <xdr:col>22</xdr:col>
      <xdr:colOff>254000</xdr:colOff>
      <xdr:row>84</xdr:row>
      <xdr:rowOff>128524</xdr:rowOff>
    </xdr:to>
    <xdr:sp macro="" textlink="">
      <xdr:nvSpPr>
        <xdr:cNvPr id="259" name="フローチャート : 判断 258"/>
        <xdr:cNvSpPr/>
      </xdr:nvSpPr>
      <xdr:spPr>
        <a:xfrm>
          <a:off x="152400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138701</xdr:rowOff>
    </xdr:from>
    <xdr:ext cx="762000" cy="259045"/>
    <xdr:sp macro="" textlink="">
      <xdr:nvSpPr>
        <xdr:cNvPr id="260" name="テキスト ボックス 259"/>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108458</xdr:rowOff>
    </xdr:to>
    <xdr:cxnSp macro="">
      <xdr:nvCxnSpPr>
        <xdr:cNvPr id="261" name="直線コネクタ 260"/>
        <xdr:cNvCxnSpPr/>
      </xdr:nvCxnSpPr>
      <xdr:spPr>
        <a:xfrm flipV="1">
          <a:off x="13512800" y="14605000"/>
          <a:ext cx="8890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2" name="フローチャート : 判断 261"/>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3" name="テキスト ボックス 262"/>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64" name="フローチャート : 判断 263"/>
        <xdr:cNvSpPr/>
      </xdr:nvSpPr>
      <xdr:spPr>
        <a:xfrm>
          <a:off x="13462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65" name="テキスト ボックス 264"/>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63246</xdr:rowOff>
    </xdr:from>
    <xdr:to>
      <xdr:col>24</xdr:col>
      <xdr:colOff>609600</xdr:colOff>
      <xdr:row>83</xdr:row>
      <xdr:rowOff>164846</xdr:rowOff>
    </xdr:to>
    <xdr:sp macro="" textlink="">
      <xdr:nvSpPr>
        <xdr:cNvPr id="271" name="円/楕円 270"/>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79773</xdr:rowOff>
    </xdr:from>
    <xdr:ext cx="762000" cy="259045"/>
    <xdr:sp macro="" textlink="">
      <xdr:nvSpPr>
        <xdr:cNvPr id="272" name="給与水準   （国との比較）該当値テキスト"/>
        <xdr:cNvSpPr txBox="1"/>
      </xdr:nvSpPr>
      <xdr:spPr>
        <a:xfrm>
          <a:off x="17106900" y="1413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3" name="円/楕円 272"/>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4" name="テキスト ボックス 273"/>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5" name="円/楕円 274"/>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76" name="テキスト ボックス 275"/>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7" name="円/楕円 276"/>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78" name="テキスト ボックス 27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57658</xdr:rowOff>
    </xdr:from>
    <xdr:to>
      <xdr:col>19</xdr:col>
      <xdr:colOff>533400</xdr:colOff>
      <xdr:row>89</xdr:row>
      <xdr:rowOff>159258</xdr:rowOff>
    </xdr:to>
    <xdr:sp macro="" textlink="">
      <xdr:nvSpPr>
        <xdr:cNvPr id="279" name="円/楕円 278"/>
        <xdr:cNvSpPr/>
      </xdr:nvSpPr>
      <xdr:spPr>
        <a:xfrm>
          <a:off x="13462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144035</xdr:rowOff>
    </xdr:from>
    <xdr:ext cx="762000" cy="259045"/>
    <xdr:sp macro="" textlink="">
      <xdr:nvSpPr>
        <xdr:cNvPr id="280" name="テキスト ボックス 279"/>
        <xdr:cNvSpPr txBox="1"/>
      </xdr:nvSpPr>
      <xdr:spPr>
        <a:xfrm>
          <a:off x="13131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　組織及び業務の見直しや委託化の推進等、効率的な行政運営に努めてきたことにより、類似団体の平均値を下回っています。</a:t>
          </a:r>
          <a:endParaRPr kumimoji="1" lang="en-US" altLang="ja-JP" sz="1200">
            <a:latin typeface="ＭＳ Ｐゴシック"/>
          </a:endParaRPr>
        </a:p>
        <a:p>
          <a:r>
            <a:rPr kumimoji="1" lang="ja-JP" altLang="en-US" sz="1200">
              <a:latin typeface="ＭＳ Ｐゴシック"/>
            </a:rPr>
            <a:t>　なお、新たな行政ニーズや厳しい財政状況に対応するため、平成</a:t>
          </a:r>
          <a:r>
            <a:rPr kumimoji="1" lang="en-US" altLang="ja-JP" sz="1200">
              <a:latin typeface="ＭＳ Ｐゴシック"/>
            </a:rPr>
            <a:t>27</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月に新たな定員適正化計画を定め、平成</a:t>
          </a:r>
          <a:r>
            <a:rPr kumimoji="1" lang="en-US" altLang="ja-JP" sz="1200">
              <a:latin typeface="ＭＳ Ｐゴシック"/>
            </a:rPr>
            <a:t>26</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日から平成</a:t>
          </a:r>
          <a:r>
            <a:rPr kumimoji="1" lang="en-US" altLang="ja-JP" sz="1200">
              <a:latin typeface="ＭＳ Ｐゴシック"/>
            </a:rPr>
            <a:t>30</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日の期間に、法令等により配置基準が定められているものを除く全職員の約</a:t>
          </a:r>
          <a:r>
            <a:rPr kumimoji="1" lang="en-US" altLang="ja-JP" sz="1200">
              <a:latin typeface="ＭＳ Ｐゴシック"/>
            </a:rPr>
            <a:t>2.4%</a:t>
          </a:r>
          <a:r>
            <a:rPr kumimoji="1" lang="ja-JP" altLang="en-US" sz="1200">
              <a:latin typeface="ＭＳ Ｐゴシック"/>
            </a:rPr>
            <a:t>、</a:t>
          </a:r>
          <a:r>
            <a:rPr kumimoji="1" lang="en-US" altLang="ja-JP" sz="1200">
              <a:latin typeface="ＭＳ Ｐゴシック"/>
            </a:rPr>
            <a:t>100</a:t>
          </a:r>
          <a:r>
            <a:rPr kumimoji="1" lang="ja-JP" altLang="en-US" sz="1200">
              <a:latin typeface="ＭＳ Ｐゴシック"/>
            </a:rPr>
            <a:t>人を純減することを目標として、定員の削減に取り組んでいます。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08" name="直線コネクタ 307"/>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09"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0" name="直線コネクタ 309"/>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1"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2" name="直線コネクタ 311"/>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6223</xdr:rowOff>
    </xdr:from>
    <xdr:to>
      <xdr:col>24</xdr:col>
      <xdr:colOff>558800</xdr:colOff>
      <xdr:row>65</xdr:row>
      <xdr:rowOff>19939</xdr:rowOff>
    </xdr:to>
    <xdr:cxnSp macro="">
      <xdr:nvCxnSpPr>
        <xdr:cNvPr id="313" name="直線コネクタ 312"/>
        <xdr:cNvCxnSpPr/>
      </xdr:nvCxnSpPr>
      <xdr:spPr>
        <a:xfrm>
          <a:off x="16179800" y="10121773"/>
          <a:ext cx="838200" cy="10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14"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5" name="フローチャート : 判断 314"/>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170434</xdr:rowOff>
    </xdr:from>
    <xdr:to>
      <xdr:col>23</xdr:col>
      <xdr:colOff>406400</xdr:colOff>
      <xdr:row>59</xdr:row>
      <xdr:rowOff>6223</xdr:rowOff>
    </xdr:to>
    <xdr:cxnSp macro="">
      <xdr:nvCxnSpPr>
        <xdr:cNvPr id="316" name="直線コネクタ 315"/>
        <xdr:cNvCxnSpPr/>
      </xdr:nvCxnSpPr>
      <xdr:spPr>
        <a:xfrm>
          <a:off x="15290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7" name="フローチャート : 判断 316"/>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18" name="テキスト ボックス 317"/>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163195</xdr:rowOff>
    </xdr:from>
    <xdr:to>
      <xdr:col>22</xdr:col>
      <xdr:colOff>203200</xdr:colOff>
      <xdr:row>58</xdr:row>
      <xdr:rowOff>170434</xdr:rowOff>
    </xdr:to>
    <xdr:cxnSp macro="">
      <xdr:nvCxnSpPr>
        <xdr:cNvPr id="319" name="直線コネクタ 318"/>
        <xdr:cNvCxnSpPr/>
      </xdr:nvCxnSpPr>
      <xdr:spPr>
        <a:xfrm>
          <a:off x="14401800" y="101072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0" name="フローチャート : 判断 319"/>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1" name="テキスト ボックス 320"/>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163195</xdr:rowOff>
    </xdr:from>
    <xdr:to>
      <xdr:col>21</xdr:col>
      <xdr:colOff>0</xdr:colOff>
      <xdr:row>59</xdr:row>
      <xdr:rowOff>3810</xdr:rowOff>
    </xdr:to>
    <xdr:cxnSp macro="">
      <xdr:nvCxnSpPr>
        <xdr:cNvPr id="322" name="直線コネクタ 321"/>
        <xdr:cNvCxnSpPr/>
      </xdr:nvCxnSpPr>
      <xdr:spPr>
        <a:xfrm flipV="1">
          <a:off x="13512800" y="101072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3" name="フローチャート : 判断 322"/>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24" name="テキスト ボックス 323"/>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5" name="フローチャート : 判断 324"/>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26" name="テキスト ボックス 325"/>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140589</xdr:rowOff>
    </xdr:from>
    <xdr:to>
      <xdr:col>24</xdr:col>
      <xdr:colOff>609600</xdr:colOff>
      <xdr:row>65</xdr:row>
      <xdr:rowOff>70739</xdr:rowOff>
    </xdr:to>
    <xdr:sp macro="" textlink="">
      <xdr:nvSpPr>
        <xdr:cNvPr id="332" name="円/楕円 331"/>
        <xdr:cNvSpPr/>
      </xdr:nvSpPr>
      <xdr:spPr>
        <a:xfrm>
          <a:off x="16967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157116</xdr:rowOff>
    </xdr:from>
    <xdr:ext cx="762000" cy="259045"/>
    <xdr:sp macro="" textlink="">
      <xdr:nvSpPr>
        <xdr:cNvPr id="333" name="定員管理の状況該当値テキスト"/>
        <xdr:cNvSpPr txBox="1"/>
      </xdr:nvSpPr>
      <xdr:spPr>
        <a:xfrm>
          <a:off x="171069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126873</xdr:rowOff>
    </xdr:from>
    <xdr:to>
      <xdr:col>23</xdr:col>
      <xdr:colOff>457200</xdr:colOff>
      <xdr:row>59</xdr:row>
      <xdr:rowOff>57023</xdr:rowOff>
    </xdr:to>
    <xdr:sp macro="" textlink="">
      <xdr:nvSpPr>
        <xdr:cNvPr id="334" name="円/楕円 333"/>
        <xdr:cNvSpPr/>
      </xdr:nvSpPr>
      <xdr:spPr>
        <a:xfrm>
          <a:off x="16129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67200</xdr:rowOff>
    </xdr:from>
    <xdr:ext cx="736600" cy="259045"/>
    <xdr:sp macro="" textlink="">
      <xdr:nvSpPr>
        <xdr:cNvPr id="335" name="テキスト ボックス 334"/>
        <xdr:cNvSpPr txBox="1"/>
      </xdr:nvSpPr>
      <xdr:spPr>
        <a:xfrm>
          <a:off x="15798800" y="983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119634</xdr:rowOff>
    </xdr:from>
    <xdr:to>
      <xdr:col>22</xdr:col>
      <xdr:colOff>254000</xdr:colOff>
      <xdr:row>59</xdr:row>
      <xdr:rowOff>49784</xdr:rowOff>
    </xdr:to>
    <xdr:sp macro="" textlink="">
      <xdr:nvSpPr>
        <xdr:cNvPr id="336" name="円/楕円 335"/>
        <xdr:cNvSpPr/>
      </xdr:nvSpPr>
      <xdr:spPr>
        <a:xfrm>
          <a:off x="15240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59961</xdr:rowOff>
    </xdr:from>
    <xdr:ext cx="762000" cy="259045"/>
    <xdr:sp macro="" textlink="">
      <xdr:nvSpPr>
        <xdr:cNvPr id="337" name="テキスト ボックス 336"/>
        <xdr:cNvSpPr txBox="1"/>
      </xdr:nvSpPr>
      <xdr:spPr>
        <a:xfrm>
          <a:off x="14909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112395</xdr:rowOff>
    </xdr:from>
    <xdr:to>
      <xdr:col>21</xdr:col>
      <xdr:colOff>50800</xdr:colOff>
      <xdr:row>59</xdr:row>
      <xdr:rowOff>42545</xdr:rowOff>
    </xdr:to>
    <xdr:sp macro="" textlink="">
      <xdr:nvSpPr>
        <xdr:cNvPr id="338" name="円/楕円 337"/>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52722</xdr:rowOff>
    </xdr:from>
    <xdr:ext cx="762000" cy="259045"/>
    <xdr:sp macro="" textlink="">
      <xdr:nvSpPr>
        <xdr:cNvPr id="339" name="テキスト ボックス 338"/>
        <xdr:cNvSpPr txBox="1"/>
      </xdr:nvSpPr>
      <xdr:spPr>
        <a:xfrm>
          <a:off x="14020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124460</xdr:rowOff>
    </xdr:from>
    <xdr:to>
      <xdr:col>19</xdr:col>
      <xdr:colOff>533400</xdr:colOff>
      <xdr:row>59</xdr:row>
      <xdr:rowOff>54610</xdr:rowOff>
    </xdr:to>
    <xdr:sp macro="" textlink="">
      <xdr:nvSpPr>
        <xdr:cNvPr id="340" name="円/楕円 339"/>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64787</xdr:rowOff>
    </xdr:from>
    <xdr:ext cx="762000" cy="259045"/>
    <xdr:sp macro="" textlink="">
      <xdr:nvSpPr>
        <xdr:cNvPr id="341" name="テキスト ボックス 340"/>
        <xdr:cNvSpPr txBox="1"/>
      </xdr:nvSpPr>
      <xdr:spPr>
        <a:xfrm>
          <a:off x="13131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年度は、元利償還金等の減により、前年度より</a:t>
          </a:r>
          <a:r>
            <a:rPr kumimoji="1" lang="en-US" altLang="ja-JP" sz="1200">
              <a:latin typeface="ＭＳ Ｐゴシック"/>
            </a:rPr>
            <a:t>0.7</a:t>
          </a:r>
          <a:r>
            <a:rPr kumimoji="1" lang="ja-JP" altLang="en-US" sz="1200">
              <a:latin typeface="ＭＳ Ｐゴシック"/>
            </a:rPr>
            <a:t>ポイント改善しました。</a:t>
          </a:r>
          <a:endParaRPr kumimoji="1" lang="en-US" altLang="ja-JP" sz="1200">
            <a:latin typeface="ＭＳ Ｐゴシック"/>
          </a:endParaRPr>
        </a:p>
        <a:p>
          <a:r>
            <a:rPr kumimoji="1" lang="ja-JP" altLang="en-US" sz="1200">
              <a:latin typeface="ＭＳ Ｐゴシック"/>
            </a:rPr>
            <a:t>　ただし、類似団体と比較すると、政令市移行（平成</a:t>
          </a:r>
          <a:r>
            <a:rPr kumimoji="1" lang="en-US" altLang="ja-JP" sz="1200">
              <a:latin typeface="ＭＳ Ｐゴシック"/>
            </a:rPr>
            <a:t>4</a:t>
          </a:r>
          <a:r>
            <a:rPr kumimoji="1" lang="ja-JP" altLang="en-US" sz="1200">
              <a:latin typeface="ＭＳ Ｐゴシック"/>
            </a:rPr>
            <a:t>年度）に伴う都市基盤整備のために発行した市債の償還が多いことにより、平均値を上回っています。</a:t>
          </a:r>
          <a:endParaRPr kumimoji="1" lang="en-US" altLang="ja-JP" sz="1200">
            <a:latin typeface="ＭＳ Ｐゴシック"/>
          </a:endParaRPr>
        </a:p>
        <a:p>
          <a:r>
            <a:rPr kumimoji="1" lang="ja-JP" altLang="en-US" sz="1200">
              <a:latin typeface="ＭＳ Ｐゴシック"/>
            </a:rPr>
            <a:t>　引き続き、本市の財政健全化プランに基づき、更なる改善を図ります。</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70273</xdr:rowOff>
    </xdr:from>
    <xdr:to>
      <xdr:col>24</xdr:col>
      <xdr:colOff>558800</xdr:colOff>
      <xdr:row>44</xdr:row>
      <xdr:rowOff>28363</xdr:rowOff>
    </xdr:to>
    <xdr:cxnSp macro="">
      <xdr:nvCxnSpPr>
        <xdr:cNvPr id="370" name="直線コネクタ 369"/>
        <xdr:cNvCxnSpPr/>
      </xdr:nvCxnSpPr>
      <xdr:spPr>
        <a:xfrm flipV="1">
          <a:off x="17018000" y="6413923"/>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440</xdr:rowOff>
    </xdr:from>
    <xdr:ext cx="762000" cy="259045"/>
    <xdr:sp macro="" textlink="">
      <xdr:nvSpPr>
        <xdr:cNvPr id="371" name="公債費負担の状況最小値テキスト"/>
        <xdr:cNvSpPr txBox="1"/>
      </xdr:nvSpPr>
      <xdr:spPr>
        <a:xfrm>
          <a:off x="17106900" y="754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44</xdr:row>
      <xdr:rowOff>28363</xdr:rowOff>
    </xdr:from>
    <xdr:to>
      <xdr:col>24</xdr:col>
      <xdr:colOff>647700</xdr:colOff>
      <xdr:row>44</xdr:row>
      <xdr:rowOff>28363</xdr:rowOff>
    </xdr:to>
    <xdr:cxnSp macro="">
      <xdr:nvCxnSpPr>
        <xdr:cNvPr id="372" name="直線コネクタ 371"/>
        <xdr:cNvCxnSpPr/>
      </xdr:nvCxnSpPr>
      <xdr:spPr>
        <a:xfrm>
          <a:off x="16929100" y="757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156650</xdr:rowOff>
    </xdr:from>
    <xdr:ext cx="762000" cy="259045"/>
    <xdr:sp macro="" textlink="">
      <xdr:nvSpPr>
        <xdr:cNvPr id="373"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37</xdr:row>
      <xdr:rowOff>70273</xdr:rowOff>
    </xdr:from>
    <xdr:to>
      <xdr:col>24</xdr:col>
      <xdr:colOff>647700</xdr:colOff>
      <xdr:row>37</xdr:row>
      <xdr:rowOff>70273</xdr:rowOff>
    </xdr:to>
    <xdr:cxnSp macro="">
      <xdr:nvCxnSpPr>
        <xdr:cNvPr id="374" name="直線コネクタ 373"/>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28363</xdr:rowOff>
    </xdr:from>
    <xdr:to>
      <xdr:col>24</xdr:col>
      <xdr:colOff>558800</xdr:colOff>
      <xdr:row>44</xdr:row>
      <xdr:rowOff>84667</xdr:rowOff>
    </xdr:to>
    <xdr:cxnSp macro="">
      <xdr:nvCxnSpPr>
        <xdr:cNvPr id="375" name="直線コネクタ 374"/>
        <xdr:cNvCxnSpPr/>
      </xdr:nvCxnSpPr>
      <xdr:spPr>
        <a:xfrm flipV="1">
          <a:off x="16179800" y="75721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116857</xdr:rowOff>
    </xdr:from>
    <xdr:ext cx="762000" cy="259045"/>
    <xdr:sp macro="" textlink="">
      <xdr:nvSpPr>
        <xdr:cNvPr id="376"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77" name="フローチャート : 判断 376"/>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84667</xdr:rowOff>
    </xdr:from>
    <xdr:to>
      <xdr:col>23</xdr:col>
      <xdr:colOff>406400</xdr:colOff>
      <xdr:row>44</xdr:row>
      <xdr:rowOff>116840</xdr:rowOff>
    </xdr:to>
    <xdr:cxnSp macro="">
      <xdr:nvCxnSpPr>
        <xdr:cNvPr id="378" name="直線コネクタ 377"/>
        <xdr:cNvCxnSpPr/>
      </xdr:nvCxnSpPr>
      <xdr:spPr>
        <a:xfrm flipV="1">
          <a:off x="15290800" y="76284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79" name="フローチャート : 判断 37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380" name="テキスト ボックス 37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44</xdr:row>
      <xdr:rowOff>116840</xdr:rowOff>
    </xdr:to>
    <xdr:cxnSp macro="">
      <xdr:nvCxnSpPr>
        <xdr:cNvPr id="381" name="直線コネクタ 380"/>
        <xdr:cNvCxnSpPr/>
      </xdr:nvCxnSpPr>
      <xdr:spPr>
        <a:xfrm>
          <a:off x="14401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2" name="フローチャート : 判断 38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3" name="テキスト ボックス 38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33867</xdr:rowOff>
    </xdr:to>
    <xdr:cxnSp macro="">
      <xdr:nvCxnSpPr>
        <xdr:cNvPr id="384" name="直線コネクタ 383"/>
        <xdr:cNvCxnSpPr/>
      </xdr:nvCxnSpPr>
      <xdr:spPr>
        <a:xfrm flipV="1">
          <a:off x="13512800" y="76606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7" name="フローチャート : 判断 38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88" name="テキスト ボックス 38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149013</xdr:rowOff>
    </xdr:from>
    <xdr:to>
      <xdr:col>24</xdr:col>
      <xdr:colOff>609600</xdr:colOff>
      <xdr:row>44</xdr:row>
      <xdr:rowOff>79163</xdr:rowOff>
    </xdr:to>
    <xdr:sp macro="" textlink="">
      <xdr:nvSpPr>
        <xdr:cNvPr id="394" name="円/楕円 393"/>
        <xdr:cNvSpPr/>
      </xdr:nvSpPr>
      <xdr:spPr>
        <a:xfrm>
          <a:off x="16967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44890</xdr:rowOff>
    </xdr:from>
    <xdr:ext cx="762000" cy="259045"/>
    <xdr:sp macro="" textlink="">
      <xdr:nvSpPr>
        <xdr:cNvPr id="395" name="公債費負担の状況該当値テキスト"/>
        <xdr:cNvSpPr txBox="1"/>
      </xdr:nvSpPr>
      <xdr:spPr>
        <a:xfrm>
          <a:off x="17106900" y="74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33867</xdr:rowOff>
    </xdr:from>
    <xdr:to>
      <xdr:col>23</xdr:col>
      <xdr:colOff>457200</xdr:colOff>
      <xdr:row>44</xdr:row>
      <xdr:rowOff>135467</xdr:rowOff>
    </xdr:to>
    <xdr:sp macro="" textlink="">
      <xdr:nvSpPr>
        <xdr:cNvPr id="396" name="円/楕円 395"/>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120244</xdr:rowOff>
    </xdr:from>
    <xdr:ext cx="736600" cy="259045"/>
    <xdr:sp macro="" textlink="">
      <xdr:nvSpPr>
        <xdr:cNvPr id="397" name="テキスト ボックス 396"/>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398" name="円/楕円 397"/>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399" name="テキスト ボックス 398"/>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0" name="円/楕円 399"/>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1" name="テキスト ボックス 400"/>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02" name="円/楕円 401"/>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03" name="テキスト ボックス 402"/>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前年度と比較すると、公営企業債繰出見込額や債務負担行為支出予定額が減ったことなどにより将来負担率が減り、また、基金残高が増えたことなどにより充当可能財源が増えたため、分子となる実質的な将来負担額が減りました。</a:t>
          </a:r>
          <a:endParaRPr kumimoji="1" lang="en-US" altLang="ja-JP" sz="1100">
            <a:latin typeface="ＭＳ Ｐゴシック"/>
          </a:endParaRPr>
        </a:p>
        <a:p>
          <a:r>
            <a:rPr kumimoji="1" lang="ja-JP" altLang="en-US" sz="1100">
              <a:latin typeface="ＭＳ Ｐゴシック"/>
            </a:rPr>
            <a:t>　その結果、将来負担比率は</a:t>
          </a:r>
          <a:r>
            <a:rPr kumimoji="1" lang="en-US" altLang="ja-JP" sz="1100">
              <a:latin typeface="ＭＳ Ｐゴシック"/>
            </a:rPr>
            <a:t>22.5</a:t>
          </a:r>
          <a:r>
            <a:rPr kumimoji="1" lang="ja-JP" altLang="en-US" sz="1100">
              <a:latin typeface="ＭＳ Ｐゴシック"/>
            </a:rPr>
            <a:t>ポイント改善しました。</a:t>
          </a:r>
          <a:endParaRPr kumimoji="1" lang="en-US" altLang="ja-JP" sz="1100">
            <a:latin typeface="ＭＳ Ｐゴシック"/>
          </a:endParaRPr>
        </a:p>
        <a:p>
          <a:r>
            <a:rPr kumimoji="1" lang="ja-JP" altLang="en-US" sz="1100">
              <a:latin typeface="ＭＳ Ｐゴシック"/>
            </a:rPr>
            <a:t>　しかしながら、依然として類似団体の平均値を上回っています。これは、平成</a:t>
          </a:r>
          <a:r>
            <a:rPr kumimoji="1" lang="en-US" altLang="ja-JP" sz="1100">
              <a:latin typeface="ＭＳ Ｐゴシック"/>
            </a:rPr>
            <a:t>4</a:t>
          </a:r>
          <a:r>
            <a:rPr kumimoji="1" lang="ja-JP" altLang="en-US" sz="1100">
              <a:latin typeface="ＭＳ Ｐゴシック"/>
            </a:rPr>
            <a:t>年の政令市移行をきっかけに、市債発行などによる都市基盤整備を積極的に進めたことなどによるものです。</a:t>
          </a:r>
          <a:endParaRPr kumimoji="1" lang="en-US" altLang="ja-JP" sz="1100">
            <a:latin typeface="ＭＳ Ｐゴシック"/>
          </a:endParaRPr>
        </a:p>
        <a:p>
          <a:r>
            <a:rPr kumimoji="1" lang="ja-JP" altLang="en-US" sz="1100">
              <a:latin typeface="ＭＳ Ｐゴシック"/>
            </a:rPr>
            <a:t>　引き続き、財政健全化プランに基づき、建設事業債の発行や債務負担行為の新規設定を抑制し、将来負担額の低減に努めてまいります。</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0" name="直線コネクタ 429"/>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1"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2" name="直線コネクタ 431"/>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92151</xdr:rowOff>
    </xdr:from>
    <xdr:to>
      <xdr:col>24</xdr:col>
      <xdr:colOff>558800</xdr:colOff>
      <xdr:row>20</xdr:row>
      <xdr:rowOff>29286</xdr:rowOff>
    </xdr:to>
    <xdr:cxnSp macro="">
      <xdr:nvCxnSpPr>
        <xdr:cNvPr id="435" name="直線コネクタ 434"/>
        <xdr:cNvCxnSpPr/>
      </xdr:nvCxnSpPr>
      <xdr:spPr>
        <a:xfrm flipV="1">
          <a:off x="16179800" y="3349701"/>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36"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37" name="フローチャート : 判断 436"/>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29286</xdr:rowOff>
    </xdr:from>
    <xdr:to>
      <xdr:col>23</xdr:col>
      <xdr:colOff>406400</xdr:colOff>
      <xdr:row>20</xdr:row>
      <xdr:rowOff>140767</xdr:rowOff>
    </xdr:to>
    <xdr:cxnSp macro="">
      <xdr:nvCxnSpPr>
        <xdr:cNvPr id="438" name="直線コネクタ 437"/>
        <xdr:cNvCxnSpPr/>
      </xdr:nvCxnSpPr>
      <xdr:spPr>
        <a:xfrm flipV="1">
          <a:off x="15290800" y="3458286"/>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9" name="フローチャート : 判断 438"/>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0" name="テキスト ボックス 439"/>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140767</xdr:rowOff>
    </xdr:from>
    <xdr:to>
      <xdr:col>22</xdr:col>
      <xdr:colOff>203200</xdr:colOff>
      <xdr:row>21</xdr:row>
      <xdr:rowOff>47498</xdr:rowOff>
    </xdr:to>
    <xdr:cxnSp macro="">
      <xdr:nvCxnSpPr>
        <xdr:cNvPr id="441" name="直線コネクタ 440"/>
        <xdr:cNvCxnSpPr/>
      </xdr:nvCxnSpPr>
      <xdr:spPr>
        <a:xfrm flipV="1">
          <a:off x="14401800" y="356976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2" name="フローチャート : 判断 441"/>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43" name="テキスト ボックス 442"/>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47498</xdr:rowOff>
    </xdr:from>
    <xdr:to>
      <xdr:col>21</xdr:col>
      <xdr:colOff>0</xdr:colOff>
      <xdr:row>21</xdr:row>
      <xdr:rowOff>110718</xdr:rowOff>
    </xdr:to>
    <xdr:cxnSp macro="">
      <xdr:nvCxnSpPr>
        <xdr:cNvPr id="444" name="直線コネクタ 443"/>
        <xdr:cNvCxnSpPr/>
      </xdr:nvCxnSpPr>
      <xdr:spPr>
        <a:xfrm flipV="1">
          <a:off x="13512800" y="3647948"/>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45" name="フローチャート : 判断 444"/>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96791</xdr:rowOff>
    </xdr:from>
    <xdr:ext cx="762000" cy="259045"/>
    <xdr:sp macro="" textlink="">
      <xdr:nvSpPr>
        <xdr:cNvPr id="446" name="テキスト ボックス 445"/>
        <xdr:cNvSpPr txBox="1"/>
      </xdr:nvSpPr>
      <xdr:spPr>
        <a:xfrm>
          <a:off x="14020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47" name="フローチャート : 判断 446"/>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48" name="テキスト ボックス 447"/>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41351</xdr:rowOff>
    </xdr:from>
    <xdr:to>
      <xdr:col>24</xdr:col>
      <xdr:colOff>609600</xdr:colOff>
      <xdr:row>19</xdr:row>
      <xdr:rowOff>142951</xdr:rowOff>
    </xdr:to>
    <xdr:sp macro="" textlink="">
      <xdr:nvSpPr>
        <xdr:cNvPr id="454" name="円/楕円 453"/>
        <xdr:cNvSpPr/>
      </xdr:nvSpPr>
      <xdr:spPr>
        <a:xfrm>
          <a:off x="169672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13428</xdr:rowOff>
    </xdr:from>
    <xdr:ext cx="762000" cy="259045"/>
    <xdr:sp macro="" textlink="">
      <xdr:nvSpPr>
        <xdr:cNvPr id="455" name="将来負担の状況該当値テキスト"/>
        <xdr:cNvSpPr txBox="1"/>
      </xdr:nvSpPr>
      <xdr:spPr>
        <a:xfrm>
          <a:off x="17106900" y="327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149936</xdr:rowOff>
    </xdr:from>
    <xdr:to>
      <xdr:col>23</xdr:col>
      <xdr:colOff>457200</xdr:colOff>
      <xdr:row>20</xdr:row>
      <xdr:rowOff>80086</xdr:rowOff>
    </xdr:to>
    <xdr:sp macro="" textlink="">
      <xdr:nvSpPr>
        <xdr:cNvPr id="456" name="円/楕円 455"/>
        <xdr:cNvSpPr/>
      </xdr:nvSpPr>
      <xdr:spPr>
        <a:xfrm>
          <a:off x="16129000" y="34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64863</xdr:rowOff>
    </xdr:from>
    <xdr:ext cx="736600" cy="259045"/>
    <xdr:sp macro="" textlink="">
      <xdr:nvSpPr>
        <xdr:cNvPr id="457" name="テキスト ボックス 456"/>
        <xdr:cNvSpPr txBox="1"/>
      </xdr:nvSpPr>
      <xdr:spPr>
        <a:xfrm>
          <a:off x="15798800" y="349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89967</xdr:rowOff>
    </xdr:from>
    <xdr:to>
      <xdr:col>22</xdr:col>
      <xdr:colOff>254000</xdr:colOff>
      <xdr:row>21</xdr:row>
      <xdr:rowOff>20117</xdr:rowOff>
    </xdr:to>
    <xdr:sp macro="" textlink="">
      <xdr:nvSpPr>
        <xdr:cNvPr id="458" name="円/楕円 457"/>
        <xdr:cNvSpPr/>
      </xdr:nvSpPr>
      <xdr:spPr>
        <a:xfrm>
          <a:off x="15240000" y="35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4894</xdr:rowOff>
    </xdr:from>
    <xdr:ext cx="762000" cy="259045"/>
    <xdr:sp macro="" textlink="">
      <xdr:nvSpPr>
        <xdr:cNvPr id="459" name="テキスト ボックス 458"/>
        <xdr:cNvSpPr txBox="1"/>
      </xdr:nvSpPr>
      <xdr:spPr>
        <a:xfrm>
          <a:off x="14909800" y="36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168148</xdr:rowOff>
    </xdr:from>
    <xdr:to>
      <xdr:col>21</xdr:col>
      <xdr:colOff>50800</xdr:colOff>
      <xdr:row>21</xdr:row>
      <xdr:rowOff>98298</xdr:rowOff>
    </xdr:to>
    <xdr:sp macro="" textlink="">
      <xdr:nvSpPr>
        <xdr:cNvPr id="460" name="円/楕円 459"/>
        <xdr:cNvSpPr/>
      </xdr:nvSpPr>
      <xdr:spPr>
        <a:xfrm>
          <a:off x="14351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83075</xdr:rowOff>
    </xdr:from>
    <xdr:ext cx="762000" cy="259045"/>
    <xdr:sp macro="" textlink="">
      <xdr:nvSpPr>
        <xdr:cNvPr id="461" name="テキスト ボックス 460"/>
        <xdr:cNvSpPr txBox="1"/>
      </xdr:nvSpPr>
      <xdr:spPr>
        <a:xfrm>
          <a:off x="14020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59918</xdr:rowOff>
    </xdr:from>
    <xdr:to>
      <xdr:col>19</xdr:col>
      <xdr:colOff>533400</xdr:colOff>
      <xdr:row>21</xdr:row>
      <xdr:rowOff>161518</xdr:rowOff>
    </xdr:to>
    <xdr:sp macro="" textlink="">
      <xdr:nvSpPr>
        <xdr:cNvPr id="462" name="円/楕円 461"/>
        <xdr:cNvSpPr/>
      </xdr:nvSpPr>
      <xdr:spPr>
        <a:xfrm>
          <a:off x="13462000" y="3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146295</xdr:rowOff>
    </xdr:from>
    <xdr:ext cx="762000" cy="259045"/>
    <xdr:sp macro="" textlink="">
      <xdr:nvSpPr>
        <xdr:cNvPr id="463" name="テキスト ボックス 462"/>
        <xdr:cNvSpPr txBox="1"/>
      </xdr:nvSpPr>
      <xdr:spPr>
        <a:xfrm>
          <a:off x="13131800" y="3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965,607
942,699
271.77
406,047,661
400,622,162
4,827,267
214,915,543
708,741,219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a:t>
          </a:r>
          <a:r>
            <a:rPr kumimoji="1" lang="ja-JP" altLang="ja-JP" sz="1300">
              <a:solidFill>
                <a:schemeClr val="dk1"/>
              </a:solidFill>
              <a:effectLst/>
              <a:latin typeface="+mn-lt"/>
              <a:ea typeface="+mn-ea"/>
              <a:cs typeface="+mn-cs"/>
            </a:rPr>
            <a:t>退職手当債の発行額が減った</a:t>
          </a:r>
          <a:r>
            <a:rPr kumimoji="1" lang="ja-JP" altLang="en-US" sz="1300">
              <a:latin typeface="ＭＳ Ｐゴシック"/>
            </a:rPr>
            <a:t>ことにより、</a:t>
          </a:r>
          <a:r>
            <a:rPr kumimoji="1" lang="en-US" altLang="ja-JP" sz="1300">
              <a:latin typeface="ＭＳ Ｐゴシック"/>
            </a:rPr>
            <a:t>0.7</a:t>
          </a:r>
          <a:r>
            <a:rPr kumimoji="1" lang="ja-JP" altLang="en-US" sz="1300">
              <a:latin typeface="ＭＳ Ｐゴシック"/>
            </a:rPr>
            <a:t>ポイント増えていますが、類似団体と比較すると、人口</a:t>
          </a:r>
          <a:r>
            <a:rPr kumimoji="1" lang="en-US" altLang="ja-JP" sz="1300">
              <a:latin typeface="ＭＳ Ｐゴシック"/>
            </a:rPr>
            <a:t>1,000</a:t>
          </a:r>
          <a:r>
            <a:rPr kumimoji="1" lang="ja-JP" altLang="en-US" sz="1300">
              <a:latin typeface="ＭＳ Ｐゴシック"/>
            </a:rPr>
            <a:t>人あたり職員数が平均値より</a:t>
          </a:r>
          <a:r>
            <a:rPr kumimoji="1" lang="en-US" altLang="ja-JP" sz="1300">
              <a:latin typeface="ＭＳ Ｐゴシック"/>
            </a:rPr>
            <a:t>0.22</a:t>
          </a:r>
          <a:r>
            <a:rPr kumimoji="1" lang="ja-JP" altLang="en-US" sz="1300">
              <a:latin typeface="ＭＳ Ｐゴシック"/>
            </a:rPr>
            <a:t>人少ないことから、平均値を下回っています。</a:t>
          </a:r>
          <a:endParaRPr kumimoji="1" lang="en-US" altLang="ja-JP" sz="1300">
            <a:latin typeface="ＭＳ Ｐゴシック"/>
          </a:endParaRPr>
        </a:p>
        <a:p>
          <a:r>
            <a:rPr kumimoji="1" lang="ja-JP" altLang="en-US" sz="1300">
              <a:latin typeface="ＭＳ Ｐゴシック"/>
            </a:rPr>
            <a:t>　引き続き、財政健全化プラン及び定員適正化計画に基づき、更なる定員の見直し（平成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月までの</a:t>
          </a:r>
          <a:r>
            <a:rPr kumimoji="1" lang="en-US" altLang="ja-JP" sz="1300">
              <a:latin typeface="ＭＳ Ｐゴシック"/>
            </a:rPr>
            <a:t>4</a:t>
          </a:r>
          <a:r>
            <a:rPr kumimoji="1" lang="ja-JP" altLang="en-US" sz="1300">
              <a:latin typeface="ＭＳ Ｐゴシック"/>
            </a:rPr>
            <a:t>年間で</a:t>
          </a:r>
          <a:r>
            <a:rPr kumimoji="1" lang="en-US" altLang="ja-JP" sz="1300">
              <a:latin typeface="ＭＳ Ｐゴシック"/>
            </a:rPr>
            <a:t>100</a:t>
          </a:r>
          <a:r>
            <a:rPr kumimoji="1" lang="ja-JP" altLang="en-US" sz="1300">
              <a:latin typeface="ＭＳ Ｐゴシック"/>
            </a:rPr>
            <a:t>人純減）や給与等の抑制により人件費の削減を進めてまいります。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158750</xdr:rowOff>
    </xdr:from>
    <xdr:to>
      <xdr:col>7</xdr:col>
      <xdr:colOff>15875</xdr:colOff>
      <xdr:row>36</xdr:row>
      <xdr:rowOff>76200</xdr:rowOff>
    </xdr:to>
    <xdr:cxnSp macro="">
      <xdr:nvCxnSpPr>
        <xdr:cNvPr id="66" name="直線コネクタ 65"/>
        <xdr:cNvCxnSpPr/>
      </xdr:nvCxnSpPr>
      <xdr:spPr>
        <a:xfrm>
          <a:off x="3987800" y="615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158750</xdr:rowOff>
    </xdr:from>
    <xdr:to>
      <xdr:col>5</xdr:col>
      <xdr:colOff>549275</xdr:colOff>
      <xdr:row>36</xdr:row>
      <xdr:rowOff>76200</xdr:rowOff>
    </xdr:to>
    <xdr:cxnSp macro="">
      <xdr:nvCxnSpPr>
        <xdr:cNvPr id="69" name="直線コネクタ 68"/>
        <xdr:cNvCxnSpPr/>
      </xdr:nvCxnSpPr>
      <xdr:spPr>
        <a:xfrm flipV="1">
          <a:off x="3098800" y="615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63500</xdr:rowOff>
    </xdr:from>
    <xdr:to>
      <xdr:col>4</xdr:col>
      <xdr:colOff>346075</xdr:colOff>
      <xdr:row>36</xdr:row>
      <xdr:rowOff>76200</xdr:rowOff>
    </xdr:to>
    <xdr:cxnSp macro="">
      <xdr:nvCxnSpPr>
        <xdr:cNvPr id="72" name="直線コネクタ 71"/>
        <xdr:cNvCxnSpPr/>
      </xdr:nvCxnSpPr>
      <xdr:spPr>
        <a:xfrm>
          <a:off x="22098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63500</xdr:rowOff>
    </xdr:from>
    <xdr:to>
      <xdr:col>3</xdr:col>
      <xdr:colOff>142875</xdr:colOff>
      <xdr:row>37</xdr:row>
      <xdr:rowOff>69850</xdr:rowOff>
    </xdr:to>
    <xdr:cxnSp macro="">
      <xdr:nvCxnSpPr>
        <xdr:cNvPr id="75" name="直線コネクタ 74"/>
        <xdr:cNvCxnSpPr/>
      </xdr:nvCxnSpPr>
      <xdr:spPr>
        <a:xfrm flipV="1">
          <a:off x="1320800" y="623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25400</xdr:rowOff>
    </xdr:from>
    <xdr:to>
      <xdr:col>7</xdr:col>
      <xdr:colOff>66675</xdr:colOff>
      <xdr:row>36</xdr:row>
      <xdr:rowOff>127000</xdr:rowOff>
    </xdr:to>
    <xdr:sp macro="" textlink="">
      <xdr:nvSpPr>
        <xdr:cNvPr id="85" name="円/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107950</xdr:rowOff>
    </xdr:from>
    <xdr:to>
      <xdr:col>5</xdr:col>
      <xdr:colOff>600075</xdr:colOff>
      <xdr:row>36</xdr:row>
      <xdr:rowOff>38100</xdr:rowOff>
    </xdr:to>
    <xdr:sp macro="" textlink="">
      <xdr:nvSpPr>
        <xdr:cNvPr id="87" name="円/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48277</xdr:rowOff>
    </xdr:from>
    <xdr:ext cx="736600" cy="259045"/>
    <xdr:sp macro="" textlink="">
      <xdr:nvSpPr>
        <xdr:cNvPr id="88" name="テキスト ボックス 87"/>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25400</xdr:rowOff>
    </xdr:from>
    <xdr:to>
      <xdr:col>4</xdr:col>
      <xdr:colOff>396875</xdr:colOff>
      <xdr:row>36</xdr:row>
      <xdr:rowOff>127000</xdr:rowOff>
    </xdr:to>
    <xdr:sp macro="" textlink="">
      <xdr:nvSpPr>
        <xdr:cNvPr id="89" name="円/楕円 88"/>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137177</xdr:rowOff>
    </xdr:from>
    <xdr:ext cx="762000" cy="259045"/>
    <xdr:sp macro="" textlink="">
      <xdr:nvSpPr>
        <xdr:cNvPr id="90" name="テキスト ボックス 89"/>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xdr:rowOff>
    </xdr:from>
    <xdr:to>
      <xdr:col>3</xdr:col>
      <xdr:colOff>193675</xdr:colOff>
      <xdr:row>36</xdr:row>
      <xdr:rowOff>114300</xdr:rowOff>
    </xdr:to>
    <xdr:sp macro="" textlink="">
      <xdr:nvSpPr>
        <xdr:cNvPr id="91" name="円/楕円 90"/>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124477</xdr:rowOff>
    </xdr:from>
    <xdr:ext cx="762000" cy="259045"/>
    <xdr:sp macro="" textlink="">
      <xdr:nvSpPr>
        <xdr:cNvPr id="92" name="テキスト ボックス 91"/>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年度は、前年度と比較すると、予防接種事業諸経費などの増額があり、</a:t>
          </a:r>
          <a:r>
            <a:rPr kumimoji="1" lang="en-US" altLang="ja-JP" sz="1300">
              <a:latin typeface="ＭＳ Ｐゴシック"/>
            </a:rPr>
            <a:t>0.2</a:t>
          </a:r>
          <a:r>
            <a:rPr kumimoji="1" lang="ja-JP" altLang="en-US" sz="1300">
              <a:latin typeface="ＭＳ Ｐゴシック"/>
            </a:rPr>
            <a:t>ポイント増え、類似団体と比較すると、人口</a:t>
          </a:r>
          <a:r>
            <a:rPr kumimoji="1" lang="en-US" altLang="ja-JP" sz="1300">
              <a:latin typeface="ＭＳ Ｐゴシック"/>
            </a:rPr>
            <a:t>1</a:t>
          </a:r>
          <a:r>
            <a:rPr kumimoji="1" lang="ja-JP" altLang="en-US" sz="1300">
              <a:latin typeface="ＭＳ Ｐゴシック"/>
            </a:rPr>
            <a:t>人あたりの委託料が平均値より</a:t>
          </a:r>
          <a:r>
            <a:rPr kumimoji="1" lang="en-US" altLang="ja-JP" sz="1300">
              <a:latin typeface="ＭＳ Ｐゴシック"/>
            </a:rPr>
            <a:t>5,353</a:t>
          </a:r>
          <a:r>
            <a:rPr kumimoji="1" lang="ja-JP" altLang="en-US" sz="1300">
              <a:latin typeface="ＭＳ Ｐゴシック"/>
            </a:rPr>
            <a:t>円高いことなどから、類似団体の平均値を上回っています。</a:t>
          </a:r>
          <a:endParaRPr kumimoji="1" lang="en-US" altLang="ja-JP" sz="1300">
            <a:latin typeface="ＭＳ Ｐゴシック"/>
          </a:endParaRPr>
        </a:p>
        <a:p>
          <a:r>
            <a:rPr kumimoji="1" lang="ja-JP" altLang="en-US" sz="1300">
              <a:latin typeface="ＭＳ Ｐゴシック"/>
            </a:rPr>
            <a:t>　引き続き、財政健全化プランに基づき、更なる事務事業の見直しを行ってまいります。</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82550</xdr:rowOff>
    </xdr:to>
    <xdr:cxnSp macro="">
      <xdr:nvCxnSpPr>
        <xdr:cNvPr id="127" name="直線コネクタ 126"/>
        <xdr:cNvCxnSpPr/>
      </xdr:nvCxnSpPr>
      <xdr:spPr>
        <a:xfrm>
          <a:off x="15671800" y="297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95250</xdr:rowOff>
    </xdr:to>
    <xdr:cxnSp macro="">
      <xdr:nvCxnSpPr>
        <xdr:cNvPr id="130" name="直線コネクタ 129"/>
        <xdr:cNvCxnSpPr/>
      </xdr:nvCxnSpPr>
      <xdr:spPr>
        <a:xfrm flipV="1">
          <a:off x="14782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44450</xdr:rowOff>
    </xdr:from>
    <xdr:to>
      <xdr:col>21</xdr:col>
      <xdr:colOff>361950</xdr:colOff>
      <xdr:row>17</xdr:row>
      <xdr:rowOff>95250</xdr:rowOff>
    </xdr:to>
    <xdr:cxnSp macro="">
      <xdr:nvCxnSpPr>
        <xdr:cNvPr id="133" name="直線コネクタ 132"/>
        <xdr:cNvCxnSpPr/>
      </xdr:nvCxnSpPr>
      <xdr:spPr>
        <a:xfrm>
          <a:off x="13893800" y="295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44450</xdr:rowOff>
    </xdr:to>
    <xdr:cxnSp macro="">
      <xdr:nvCxnSpPr>
        <xdr:cNvPr id="136" name="直線コネクタ 135"/>
        <xdr:cNvCxnSpPr/>
      </xdr:nvCxnSpPr>
      <xdr:spPr>
        <a:xfrm>
          <a:off x="13004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6350</xdr:rowOff>
    </xdr:from>
    <xdr:to>
      <xdr:col>22</xdr:col>
      <xdr:colOff>615950</xdr:colOff>
      <xdr:row>17</xdr:row>
      <xdr:rowOff>107950</xdr:rowOff>
    </xdr:to>
    <xdr:sp macro="" textlink="">
      <xdr:nvSpPr>
        <xdr:cNvPr id="148" name="円/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50" name="円/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51" name="テキスト ボックス 150"/>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2" name="円/楕円 151"/>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3" name="テキスト ボックス 152"/>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年度は、前年度と比較すると、障害者介護給付事業費などが増えましたが、生活保護費が減ったことにより経常収支比率上では横ばいとなっています。</a:t>
          </a:r>
          <a:endParaRPr kumimoji="1" lang="en-US" altLang="ja-JP" sz="1300">
            <a:latin typeface="ＭＳ Ｐゴシック"/>
          </a:endParaRPr>
        </a:p>
        <a:p>
          <a:r>
            <a:rPr kumimoji="1" lang="ja-JP" altLang="en-US" sz="1300">
              <a:latin typeface="ＭＳ Ｐゴシック"/>
            </a:rPr>
            <a:t>　また、類似団体と比較すると、保護率や高齢化率が低いことから、平均値を下回っています。</a:t>
          </a:r>
          <a:endParaRPr kumimoji="1" lang="en-US" altLang="ja-JP" sz="1300">
            <a:latin typeface="ＭＳ Ｐゴシック"/>
          </a:endParaRPr>
        </a:p>
        <a:p>
          <a:r>
            <a:rPr kumimoji="1" lang="ja-JP" altLang="en-US" sz="1300">
              <a:latin typeface="ＭＳ Ｐゴシック"/>
            </a:rPr>
            <a:t>　引き続き、財政健全化プランに基づき、市単独扶助費の見直しや生活保護の適正化（就労支援、ジェネリック医薬品の更なる利用促進など）などを進めてまいります。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127000</xdr:rowOff>
    </xdr:to>
    <xdr:cxnSp macro="">
      <xdr:nvCxnSpPr>
        <xdr:cNvPr id="188" name="直線コネクタ 187"/>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89"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146050</xdr:rowOff>
    </xdr:to>
    <xdr:cxnSp macro="">
      <xdr:nvCxnSpPr>
        <xdr:cNvPr id="191" name="直線コネクタ 190"/>
        <xdr:cNvCxnSpPr/>
      </xdr:nvCxnSpPr>
      <xdr:spPr>
        <a:xfrm flipV="1">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146050</xdr:rowOff>
    </xdr:to>
    <xdr:cxnSp macro="">
      <xdr:nvCxnSpPr>
        <xdr:cNvPr id="194" name="直線コネクタ 193"/>
        <xdr:cNvCxnSpPr/>
      </xdr:nvCxnSpPr>
      <xdr:spPr>
        <a:xfrm>
          <a:off x="2209800" y="9366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196" name="テキスト ボックス 19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197" name="直線コネクタ 196"/>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1" name="テキスト ボックス 20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7" name="円/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8"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9" name="円/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1" name="円/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2" name="テキスト ボックス 211"/>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3" name="円/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4" name="テキスト ボックス 213"/>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年度は、前年度と比較すると、後期高齢者医療事業及び介護保険事業への繰出金が増えたことなどから、</a:t>
          </a:r>
          <a:r>
            <a:rPr kumimoji="1" lang="en-US" altLang="ja-JP" sz="1300">
              <a:latin typeface="ＭＳ Ｐゴシック"/>
            </a:rPr>
            <a:t>0.2</a:t>
          </a:r>
          <a:r>
            <a:rPr kumimoji="1" lang="ja-JP" altLang="en-US" sz="1300">
              <a:latin typeface="ＭＳ Ｐゴシック"/>
            </a:rPr>
            <a:t>ポイント増えましたが、類似団体の平均値を下回っています。</a:t>
          </a:r>
          <a:endParaRPr kumimoji="1" lang="en-US" altLang="ja-JP" sz="1300">
            <a:latin typeface="ＭＳ Ｐゴシック"/>
          </a:endParaRPr>
        </a:p>
        <a:p>
          <a:r>
            <a:rPr kumimoji="1" lang="ja-JP" altLang="en-US" sz="1300">
              <a:latin typeface="ＭＳ Ｐゴシック"/>
            </a:rPr>
            <a:t>　引き続き、財政健全化プランに基づき、各会計における収入増・経費削減により、特別会計の財政健全化、繰出金の削減に努めてまいります。</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4535</xdr:rowOff>
    </xdr:from>
    <xdr:to>
      <xdr:col>24</xdr:col>
      <xdr:colOff>31750</xdr:colOff>
      <xdr:row>55</xdr:row>
      <xdr:rowOff>37193</xdr:rowOff>
    </xdr:to>
    <xdr:cxnSp macro="">
      <xdr:nvCxnSpPr>
        <xdr:cNvPr id="251" name="直線コネクタ 250"/>
        <xdr:cNvCxnSpPr/>
      </xdr:nvCxnSpPr>
      <xdr:spPr>
        <a:xfrm>
          <a:off x="15671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110672</xdr:rowOff>
    </xdr:from>
    <xdr:to>
      <xdr:col>22</xdr:col>
      <xdr:colOff>565150</xdr:colOff>
      <xdr:row>55</xdr:row>
      <xdr:rowOff>4535</xdr:rowOff>
    </xdr:to>
    <xdr:cxnSp macro="">
      <xdr:nvCxnSpPr>
        <xdr:cNvPr id="254" name="直線コネクタ 253"/>
        <xdr:cNvCxnSpPr/>
      </xdr:nvCxnSpPr>
      <xdr:spPr>
        <a:xfrm>
          <a:off x="14782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45357</xdr:rowOff>
    </xdr:from>
    <xdr:to>
      <xdr:col>21</xdr:col>
      <xdr:colOff>361950</xdr:colOff>
      <xdr:row>54</xdr:row>
      <xdr:rowOff>110672</xdr:rowOff>
    </xdr:to>
    <xdr:cxnSp macro="">
      <xdr:nvCxnSpPr>
        <xdr:cNvPr id="257" name="直線コネクタ 256"/>
        <xdr:cNvCxnSpPr/>
      </xdr:nvCxnSpPr>
      <xdr:spPr>
        <a:xfrm>
          <a:off x="13893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135165</xdr:rowOff>
    </xdr:from>
    <xdr:to>
      <xdr:col>20</xdr:col>
      <xdr:colOff>158750</xdr:colOff>
      <xdr:row>54</xdr:row>
      <xdr:rowOff>45357</xdr:rowOff>
    </xdr:to>
    <xdr:cxnSp macro="">
      <xdr:nvCxnSpPr>
        <xdr:cNvPr id="260" name="直線コネクタ 259"/>
        <xdr:cNvCxnSpPr/>
      </xdr:nvCxnSpPr>
      <xdr:spPr>
        <a:xfrm>
          <a:off x="13004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7455</xdr:rowOff>
    </xdr:from>
    <xdr:ext cx="762000" cy="259045"/>
    <xdr:sp macro="" textlink="">
      <xdr:nvSpPr>
        <xdr:cNvPr id="264" name="テキスト ボックス 263"/>
        <xdr:cNvSpPr txBox="1"/>
      </xdr:nvSpPr>
      <xdr:spPr>
        <a:xfrm>
          <a:off x="12623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157843</xdr:rowOff>
    </xdr:from>
    <xdr:to>
      <xdr:col>24</xdr:col>
      <xdr:colOff>82550</xdr:colOff>
      <xdr:row>55</xdr:row>
      <xdr:rowOff>87993</xdr:rowOff>
    </xdr:to>
    <xdr:sp macro="" textlink="">
      <xdr:nvSpPr>
        <xdr:cNvPr id="270" name="円/楕円 269"/>
        <xdr:cNvSpPr/>
      </xdr:nvSpPr>
      <xdr:spPr>
        <a:xfrm>
          <a:off x="16459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2920</xdr:rowOff>
    </xdr:from>
    <xdr:ext cx="762000" cy="259045"/>
    <xdr:sp macro="" textlink="">
      <xdr:nvSpPr>
        <xdr:cNvPr id="271" name="その他該当値テキスト"/>
        <xdr:cNvSpPr txBox="1"/>
      </xdr:nvSpPr>
      <xdr:spPr>
        <a:xfrm>
          <a:off x="16598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125185</xdr:rowOff>
    </xdr:from>
    <xdr:to>
      <xdr:col>22</xdr:col>
      <xdr:colOff>615950</xdr:colOff>
      <xdr:row>55</xdr:row>
      <xdr:rowOff>55335</xdr:rowOff>
    </xdr:to>
    <xdr:sp macro="" textlink="">
      <xdr:nvSpPr>
        <xdr:cNvPr id="272" name="円/楕円 271"/>
        <xdr:cNvSpPr/>
      </xdr:nvSpPr>
      <xdr:spPr>
        <a:xfrm>
          <a:off x="15621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65512</xdr:rowOff>
    </xdr:from>
    <xdr:ext cx="736600" cy="259045"/>
    <xdr:sp macro="" textlink="">
      <xdr:nvSpPr>
        <xdr:cNvPr id="273" name="テキスト ボックス 272"/>
        <xdr:cNvSpPr txBox="1"/>
      </xdr:nvSpPr>
      <xdr:spPr>
        <a:xfrm>
          <a:off x="15290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74" name="円/楕円 273"/>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75" name="テキスト ボックス 274"/>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166007</xdr:rowOff>
    </xdr:from>
    <xdr:to>
      <xdr:col>20</xdr:col>
      <xdr:colOff>209550</xdr:colOff>
      <xdr:row>54</xdr:row>
      <xdr:rowOff>96157</xdr:rowOff>
    </xdr:to>
    <xdr:sp macro="" textlink="">
      <xdr:nvSpPr>
        <xdr:cNvPr id="276" name="円/楕円 275"/>
        <xdr:cNvSpPr/>
      </xdr:nvSpPr>
      <xdr:spPr>
        <a:xfrm>
          <a:off x="13843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106334</xdr:rowOff>
    </xdr:from>
    <xdr:ext cx="762000" cy="259045"/>
    <xdr:sp macro="" textlink="">
      <xdr:nvSpPr>
        <xdr:cNvPr id="277" name="テキスト ボックス 276"/>
        <xdr:cNvSpPr txBox="1"/>
      </xdr:nvSpPr>
      <xdr:spPr>
        <a:xfrm>
          <a:off x="13512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84365</xdr:rowOff>
    </xdr:from>
    <xdr:to>
      <xdr:col>19</xdr:col>
      <xdr:colOff>6350</xdr:colOff>
      <xdr:row>54</xdr:row>
      <xdr:rowOff>14515</xdr:rowOff>
    </xdr:to>
    <xdr:sp macro="" textlink="">
      <xdr:nvSpPr>
        <xdr:cNvPr id="278" name="円/楕円 277"/>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24692</xdr:rowOff>
    </xdr:from>
    <xdr:ext cx="762000" cy="259045"/>
    <xdr:sp macro="" textlink="">
      <xdr:nvSpPr>
        <xdr:cNvPr id="279" name="テキスト ボックス 278"/>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年度は、前年度と比較すると、保育士修学資金貸付等補助費が増えたことなどにより、</a:t>
          </a:r>
          <a:r>
            <a:rPr kumimoji="1" lang="en-US" altLang="ja-JP" sz="1300">
              <a:latin typeface="ＭＳ Ｐゴシック"/>
            </a:rPr>
            <a:t>0.3</a:t>
          </a:r>
          <a:r>
            <a:rPr kumimoji="1" lang="ja-JP" altLang="en-US" sz="1300">
              <a:latin typeface="ＭＳ Ｐゴシック"/>
            </a:rPr>
            <a:t>ポイント増えましたが、類似団体の平均値を下回っています。</a:t>
          </a:r>
          <a:endParaRPr kumimoji="1" lang="en-US" altLang="ja-JP" sz="1300">
            <a:latin typeface="ＭＳ Ｐゴシック"/>
          </a:endParaRPr>
        </a:p>
        <a:p>
          <a:r>
            <a:rPr kumimoji="1" lang="ja-JP" altLang="en-US" sz="1300">
              <a:latin typeface="ＭＳ Ｐゴシック"/>
            </a:rPr>
            <a:t>　引き続き、財政健全化プランに基づき、公営企業の経営健全化を進め、負担金等の縮小を行うほか、補助金の休止・廃止等の見直しを行ってまいります。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38100</xdr:rowOff>
    </xdr:from>
    <xdr:to>
      <xdr:col>24</xdr:col>
      <xdr:colOff>31750</xdr:colOff>
      <xdr:row>36</xdr:row>
      <xdr:rowOff>76200</xdr:rowOff>
    </xdr:to>
    <xdr:cxnSp macro="">
      <xdr:nvCxnSpPr>
        <xdr:cNvPr id="312" name="直線コネクタ 311"/>
        <xdr:cNvCxnSpPr/>
      </xdr:nvCxnSpPr>
      <xdr:spPr>
        <a:xfrm>
          <a:off x="156718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38100</xdr:rowOff>
    </xdr:from>
    <xdr:to>
      <xdr:col>22</xdr:col>
      <xdr:colOff>565150</xdr:colOff>
      <xdr:row>36</xdr:row>
      <xdr:rowOff>88900</xdr:rowOff>
    </xdr:to>
    <xdr:cxnSp macro="">
      <xdr:nvCxnSpPr>
        <xdr:cNvPr id="315" name="直線コネクタ 314"/>
        <xdr:cNvCxnSpPr/>
      </xdr:nvCxnSpPr>
      <xdr:spPr>
        <a:xfrm flipV="1">
          <a:off x="14782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127000</xdr:rowOff>
    </xdr:to>
    <xdr:cxnSp macro="">
      <xdr:nvCxnSpPr>
        <xdr:cNvPr id="318" name="直線コネクタ 317"/>
        <xdr:cNvCxnSpPr/>
      </xdr:nvCxnSpPr>
      <xdr:spPr>
        <a:xfrm flipV="1">
          <a:off x="13893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57150</xdr:rowOff>
    </xdr:to>
    <xdr:cxnSp macro="">
      <xdr:nvCxnSpPr>
        <xdr:cNvPr id="321" name="直線コネクタ 320"/>
        <xdr:cNvCxnSpPr/>
      </xdr:nvCxnSpPr>
      <xdr:spPr>
        <a:xfrm flipV="1">
          <a:off x="13004800" y="629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31" name="円/楕円 330"/>
        <xdr:cNvSpPr/>
      </xdr:nvSpPr>
      <xdr:spPr>
        <a:xfrm>
          <a:off x="16459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41927</xdr:rowOff>
    </xdr:from>
    <xdr:ext cx="762000" cy="259045"/>
    <xdr:sp macro="" textlink="">
      <xdr:nvSpPr>
        <xdr:cNvPr id="332"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158750</xdr:rowOff>
    </xdr:from>
    <xdr:to>
      <xdr:col>22</xdr:col>
      <xdr:colOff>615950</xdr:colOff>
      <xdr:row>36</xdr:row>
      <xdr:rowOff>88900</xdr:rowOff>
    </xdr:to>
    <xdr:sp macro="" textlink="">
      <xdr:nvSpPr>
        <xdr:cNvPr id="333" name="円/楕円 332"/>
        <xdr:cNvSpPr/>
      </xdr:nvSpPr>
      <xdr:spPr>
        <a:xfrm>
          <a:off x="15621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99077</xdr:rowOff>
    </xdr:from>
    <xdr:ext cx="736600" cy="259045"/>
    <xdr:sp macro="" textlink="">
      <xdr:nvSpPr>
        <xdr:cNvPr id="334" name="テキスト ボックス 333"/>
        <xdr:cNvSpPr txBox="1"/>
      </xdr:nvSpPr>
      <xdr:spPr>
        <a:xfrm>
          <a:off x="15290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7" name="円/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8" name="テキスト ボックス 33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6350</xdr:rowOff>
    </xdr:from>
    <xdr:to>
      <xdr:col>19</xdr:col>
      <xdr:colOff>6350</xdr:colOff>
      <xdr:row>37</xdr:row>
      <xdr:rowOff>107950</xdr:rowOff>
    </xdr:to>
    <xdr:sp macro="" textlink="">
      <xdr:nvSpPr>
        <xdr:cNvPr id="339" name="円/楕円 338"/>
        <xdr:cNvSpPr/>
      </xdr:nvSpPr>
      <xdr:spPr>
        <a:xfrm>
          <a:off x="12954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118127</xdr:rowOff>
    </xdr:from>
    <xdr:ext cx="762000" cy="259045"/>
    <xdr:sp macro="" textlink="">
      <xdr:nvSpPr>
        <xdr:cNvPr id="340" name="テキスト ボックス 339"/>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年度は、前年度と比較すると、市債の元金償還が減ったことにより、</a:t>
          </a:r>
          <a:r>
            <a:rPr kumimoji="1" lang="en-US" altLang="ja-JP" sz="1300">
              <a:latin typeface="ＭＳ Ｐゴシック"/>
            </a:rPr>
            <a:t>1.0</a:t>
          </a:r>
          <a:r>
            <a:rPr kumimoji="1" lang="ja-JP" altLang="en-US" sz="1300">
              <a:latin typeface="ＭＳ Ｐゴシック"/>
            </a:rPr>
            <a:t>ポイント減っていますが、類似団体の平均値よりも上回っています。</a:t>
          </a:r>
          <a:endParaRPr kumimoji="1" lang="en-US" altLang="ja-JP" sz="1300">
            <a:latin typeface="ＭＳ Ｐゴシック"/>
          </a:endParaRPr>
        </a:p>
        <a:p>
          <a:r>
            <a:rPr kumimoji="1" lang="ja-JP" altLang="en-US" sz="1300">
              <a:latin typeface="ＭＳ Ｐゴシック"/>
            </a:rPr>
            <a:t>　引き続き、財政健全化プランに基づき、建設事業債の発行や債務負担行為の新規設定の抑制等に努めてまいります。</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42636</xdr:rowOff>
    </xdr:from>
    <xdr:to>
      <xdr:col>7</xdr:col>
      <xdr:colOff>15875</xdr:colOff>
      <xdr:row>79</xdr:row>
      <xdr:rowOff>151493</xdr:rowOff>
    </xdr:to>
    <xdr:cxnSp macro="">
      <xdr:nvCxnSpPr>
        <xdr:cNvPr id="375" name="直線コネクタ 374"/>
        <xdr:cNvCxnSpPr/>
      </xdr:nvCxnSpPr>
      <xdr:spPr>
        <a:xfrm flipV="1">
          <a:off x="3987800" y="135871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163484</xdr:rowOff>
    </xdr:from>
    <xdr:ext cx="762000" cy="259045"/>
    <xdr:sp macro="" textlink="">
      <xdr:nvSpPr>
        <xdr:cNvPr id="376"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151493</xdr:rowOff>
    </xdr:from>
    <xdr:to>
      <xdr:col>5</xdr:col>
      <xdr:colOff>549275</xdr:colOff>
      <xdr:row>80</xdr:row>
      <xdr:rowOff>45357</xdr:rowOff>
    </xdr:to>
    <xdr:cxnSp macro="">
      <xdr:nvCxnSpPr>
        <xdr:cNvPr id="378" name="直線コネクタ 377"/>
        <xdr:cNvCxnSpPr/>
      </xdr:nvCxnSpPr>
      <xdr:spPr>
        <a:xfrm flipV="1">
          <a:off x="3098800" y="1369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76399</xdr:rowOff>
    </xdr:from>
    <xdr:ext cx="736600" cy="259045"/>
    <xdr:sp macro="" textlink="">
      <xdr:nvSpPr>
        <xdr:cNvPr id="380" name="テキスト ボックス 379"/>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23586</xdr:rowOff>
    </xdr:from>
    <xdr:to>
      <xdr:col>4</xdr:col>
      <xdr:colOff>346075</xdr:colOff>
      <xdr:row>80</xdr:row>
      <xdr:rowOff>45357</xdr:rowOff>
    </xdr:to>
    <xdr:cxnSp macro="">
      <xdr:nvCxnSpPr>
        <xdr:cNvPr id="381" name="直線コネクタ 380"/>
        <xdr:cNvCxnSpPr/>
      </xdr:nvCxnSpPr>
      <xdr:spPr>
        <a:xfrm>
          <a:off x="2209800" y="1373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109056</xdr:rowOff>
    </xdr:from>
    <xdr:ext cx="762000" cy="259045"/>
    <xdr:sp macro="" textlink="">
      <xdr:nvSpPr>
        <xdr:cNvPr id="383" name="テキスト ボックス 382"/>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23586</xdr:rowOff>
    </xdr:from>
    <xdr:to>
      <xdr:col>3</xdr:col>
      <xdr:colOff>142875</xdr:colOff>
      <xdr:row>80</xdr:row>
      <xdr:rowOff>99786</xdr:rowOff>
    </xdr:to>
    <xdr:cxnSp macro="">
      <xdr:nvCxnSpPr>
        <xdr:cNvPr id="384" name="直線コネクタ 383"/>
        <xdr:cNvCxnSpPr/>
      </xdr:nvCxnSpPr>
      <xdr:spPr>
        <a:xfrm flipV="1">
          <a:off x="1320800" y="13739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6" name="テキスト ボックス 385"/>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88" name="テキスト ボックス 387"/>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163286</xdr:rowOff>
    </xdr:from>
    <xdr:to>
      <xdr:col>7</xdr:col>
      <xdr:colOff>66675</xdr:colOff>
      <xdr:row>79</xdr:row>
      <xdr:rowOff>93436</xdr:rowOff>
    </xdr:to>
    <xdr:sp macro="" textlink="">
      <xdr:nvSpPr>
        <xdr:cNvPr id="394" name="円/楕円 393"/>
        <xdr:cNvSpPr/>
      </xdr:nvSpPr>
      <xdr:spPr>
        <a:xfrm>
          <a:off x="47752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135363</xdr:rowOff>
    </xdr:from>
    <xdr:ext cx="762000" cy="259045"/>
    <xdr:sp macro="" textlink="">
      <xdr:nvSpPr>
        <xdr:cNvPr id="395" name="公債費該当値テキスト"/>
        <xdr:cNvSpPr txBox="1"/>
      </xdr:nvSpPr>
      <xdr:spPr>
        <a:xfrm>
          <a:off x="491490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100693</xdr:rowOff>
    </xdr:from>
    <xdr:to>
      <xdr:col>5</xdr:col>
      <xdr:colOff>600075</xdr:colOff>
      <xdr:row>80</xdr:row>
      <xdr:rowOff>30843</xdr:rowOff>
    </xdr:to>
    <xdr:sp macro="" textlink="">
      <xdr:nvSpPr>
        <xdr:cNvPr id="396" name="円/楕円 395"/>
        <xdr:cNvSpPr/>
      </xdr:nvSpPr>
      <xdr:spPr>
        <a:xfrm>
          <a:off x="3937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15620</xdr:rowOff>
    </xdr:from>
    <xdr:ext cx="736600" cy="259045"/>
    <xdr:sp macro="" textlink="">
      <xdr:nvSpPr>
        <xdr:cNvPr id="397" name="テキスト ボックス 396"/>
        <xdr:cNvSpPr txBox="1"/>
      </xdr:nvSpPr>
      <xdr:spPr>
        <a:xfrm>
          <a:off x="3606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166007</xdr:rowOff>
    </xdr:from>
    <xdr:to>
      <xdr:col>4</xdr:col>
      <xdr:colOff>396875</xdr:colOff>
      <xdr:row>80</xdr:row>
      <xdr:rowOff>96157</xdr:rowOff>
    </xdr:to>
    <xdr:sp macro="" textlink="">
      <xdr:nvSpPr>
        <xdr:cNvPr id="398" name="円/楕円 397"/>
        <xdr:cNvSpPr/>
      </xdr:nvSpPr>
      <xdr:spPr>
        <a:xfrm>
          <a:off x="3048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80934</xdr:rowOff>
    </xdr:from>
    <xdr:ext cx="762000" cy="259045"/>
    <xdr:sp macro="" textlink="">
      <xdr:nvSpPr>
        <xdr:cNvPr id="399" name="テキスト ボックス 398"/>
        <xdr:cNvSpPr txBox="1"/>
      </xdr:nvSpPr>
      <xdr:spPr>
        <a:xfrm>
          <a:off x="2717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144236</xdr:rowOff>
    </xdr:from>
    <xdr:to>
      <xdr:col>3</xdr:col>
      <xdr:colOff>193675</xdr:colOff>
      <xdr:row>80</xdr:row>
      <xdr:rowOff>74386</xdr:rowOff>
    </xdr:to>
    <xdr:sp macro="" textlink="">
      <xdr:nvSpPr>
        <xdr:cNvPr id="400" name="円/楕円 399"/>
        <xdr:cNvSpPr/>
      </xdr:nvSpPr>
      <xdr:spPr>
        <a:xfrm>
          <a:off x="2159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59163</xdr:rowOff>
    </xdr:from>
    <xdr:ext cx="762000" cy="259045"/>
    <xdr:sp macro="" textlink="">
      <xdr:nvSpPr>
        <xdr:cNvPr id="401" name="テキスト ボックス 400"/>
        <xdr:cNvSpPr txBox="1"/>
      </xdr:nvSpPr>
      <xdr:spPr>
        <a:xfrm>
          <a:off x="1828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48986</xdr:rowOff>
    </xdr:from>
    <xdr:to>
      <xdr:col>1</xdr:col>
      <xdr:colOff>676275</xdr:colOff>
      <xdr:row>80</xdr:row>
      <xdr:rowOff>150586</xdr:rowOff>
    </xdr:to>
    <xdr:sp macro="" textlink="">
      <xdr:nvSpPr>
        <xdr:cNvPr id="402" name="円/楕円 401"/>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135363</xdr:rowOff>
    </xdr:from>
    <xdr:ext cx="762000" cy="259045"/>
    <xdr:sp macro="" textlink="">
      <xdr:nvSpPr>
        <xdr:cNvPr id="403" name="テキスト ボックス 402"/>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年度は、前年度と比較すると、人件費や繰出金などの比率が増えたため、全体で</a:t>
          </a:r>
          <a:r>
            <a:rPr kumimoji="1" lang="en-US" altLang="ja-JP" sz="1300">
              <a:latin typeface="ＭＳ Ｐゴシック"/>
            </a:rPr>
            <a:t>1.4</a:t>
          </a:r>
          <a:r>
            <a:rPr kumimoji="1" lang="ja-JP" altLang="en-US" sz="1300">
              <a:latin typeface="ＭＳ Ｐゴシック"/>
            </a:rPr>
            <a:t>ポイント増えましたが、類似団体の平均値を下回っています。</a:t>
          </a:r>
          <a:endParaRPr kumimoji="1" lang="en-US" altLang="ja-JP" sz="1300">
            <a:latin typeface="ＭＳ Ｐゴシック"/>
          </a:endParaRPr>
        </a:p>
        <a:p>
          <a:r>
            <a:rPr kumimoji="1" lang="ja-JP" altLang="en-US" sz="1300">
              <a:latin typeface="ＭＳ Ｐゴシック"/>
            </a:rPr>
            <a:t>　引き続き、財政健全化プランに基づき、市税を中心とした歳入の積極的確保と、事務事業の徹底した見直しによる経費の削減などを進めてまいります。</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5842</xdr:rowOff>
    </xdr:from>
    <xdr:to>
      <xdr:col>24</xdr:col>
      <xdr:colOff>31750</xdr:colOff>
      <xdr:row>73</xdr:row>
      <xdr:rowOff>133858</xdr:rowOff>
    </xdr:to>
    <xdr:cxnSp macro="">
      <xdr:nvCxnSpPr>
        <xdr:cNvPr id="434" name="直線コネクタ 433"/>
        <xdr:cNvCxnSpPr/>
      </xdr:nvCxnSpPr>
      <xdr:spPr>
        <a:xfrm>
          <a:off x="15671800" y="125216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5"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5842</xdr:rowOff>
    </xdr:from>
    <xdr:to>
      <xdr:col>22</xdr:col>
      <xdr:colOff>565150</xdr:colOff>
      <xdr:row>73</xdr:row>
      <xdr:rowOff>106426</xdr:rowOff>
    </xdr:to>
    <xdr:cxnSp macro="">
      <xdr:nvCxnSpPr>
        <xdr:cNvPr id="437" name="直線コネクタ 436"/>
        <xdr:cNvCxnSpPr/>
      </xdr:nvCxnSpPr>
      <xdr:spPr>
        <a:xfrm flipV="1">
          <a:off x="14782800" y="125216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73423</xdr:rowOff>
    </xdr:from>
    <xdr:ext cx="736600" cy="259045"/>
    <xdr:sp macro="" textlink="">
      <xdr:nvSpPr>
        <xdr:cNvPr id="439" name="テキスト ボックス 438"/>
        <xdr:cNvSpPr txBox="1"/>
      </xdr:nvSpPr>
      <xdr:spPr>
        <a:xfrm>
          <a:off x="15290800" y="129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122428</xdr:rowOff>
    </xdr:from>
    <xdr:to>
      <xdr:col>21</xdr:col>
      <xdr:colOff>361950</xdr:colOff>
      <xdr:row>73</xdr:row>
      <xdr:rowOff>106426</xdr:rowOff>
    </xdr:to>
    <xdr:cxnSp macro="">
      <xdr:nvCxnSpPr>
        <xdr:cNvPr id="440" name="直線コネクタ 439"/>
        <xdr:cNvCxnSpPr/>
      </xdr:nvCxnSpPr>
      <xdr:spPr>
        <a:xfrm>
          <a:off x="13893800" y="124668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2" name="テキスト ボックス 441"/>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122428</xdr:rowOff>
    </xdr:from>
    <xdr:to>
      <xdr:col>20</xdr:col>
      <xdr:colOff>158750</xdr:colOff>
      <xdr:row>73</xdr:row>
      <xdr:rowOff>69850</xdr:rowOff>
    </xdr:to>
    <xdr:cxnSp macro="">
      <xdr:nvCxnSpPr>
        <xdr:cNvPr id="443" name="直線コネクタ 442"/>
        <xdr:cNvCxnSpPr/>
      </xdr:nvCxnSpPr>
      <xdr:spPr>
        <a:xfrm flipV="1">
          <a:off x="13004800" y="124668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5" name="テキスト ボックス 444"/>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64279</xdr:rowOff>
    </xdr:from>
    <xdr:ext cx="762000" cy="259045"/>
    <xdr:sp macro="" textlink="">
      <xdr:nvSpPr>
        <xdr:cNvPr id="447" name="テキスト ボックス 446"/>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83058</xdr:rowOff>
    </xdr:from>
    <xdr:to>
      <xdr:col>24</xdr:col>
      <xdr:colOff>82550</xdr:colOff>
      <xdr:row>74</xdr:row>
      <xdr:rowOff>13208</xdr:rowOff>
    </xdr:to>
    <xdr:sp macro="" textlink="">
      <xdr:nvSpPr>
        <xdr:cNvPr id="453" name="円/楕円 452"/>
        <xdr:cNvSpPr/>
      </xdr:nvSpPr>
      <xdr:spPr>
        <a:xfrm>
          <a:off x="164592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163085</xdr:rowOff>
    </xdr:from>
    <xdr:ext cx="762000" cy="259045"/>
    <xdr:sp macro="" textlink="">
      <xdr:nvSpPr>
        <xdr:cNvPr id="454" name="公債費以外該当値テキスト"/>
        <xdr:cNvSpPr txBox="1"/>
      </xdr:nvSpPr>
      <xdr:spPr>
        <a:xfrm>
          <a:off x="16598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126492</xdr:rowOff>
    </xdr:from>
    <xdr:to>
      <xdr:col>22</xdr:col>
      <xdr:colOff>615950</xdr:colOff>
      <xdr:row>73</xdr:row>
      <xdr:rowOff>56642</xdr:rowOff>
    </xdr:to>
    <xdr:sp macro="" textlink="">
      <xdr:nvSpPr>
        <xdr:cNvPr id="455" name="円/楕円 454"/>
        <xdr:cNvSpPr/>
      </xdr:nvSpPr>
      <xdr:spPr>
        <a:xfrm>
          <a:off x="15621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66819</xdr:rowOff>
    </xdr:from>
    <xdr:ext cx="736600" cy="259045"/>
    <xdr:sp macro="" textlink="">
      <xdr:nvSpPr>
        <xdr:cNvPr id="456" name="テキスト ボックス 455"/>
        <xdr:cNvSpPr txBox="1"/>
      </xdr:nvSpPr>
      <xdr:spPr>
        <a:xfrm>
          <a:off x="15290800" y="1223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55626</xdr:rowOff>
    </xdr:from>
    <xdr:to>
      <xdr:col>21</xdr:col>
      <xdr:colOff>412750</xdr:colOff>
      <xdr:row>73</xdr:row>
      <xdr:rowOff>157226</xdr:rowOff>
    </xdr:to>
    <xdr:sp macro="" textlink="">
      <xdr:nvSpPr>
        <xdr:cNvPr id="457" name="円/楕円 456"/>
        <xdr:cNvSpPr/>
      </xdr:nvSpPr>
      <xdr:spPr>
        <a:xfrm>
          <a:off x="14732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167403</xdr:rowOff>
    </xdr:from>
    <xdr:ext cx="762000" cy="259045"/>
    <xdr:sp macro="" textlink="">
      <xdr:nvSpPr>
        <xdr:cNvPr id="458" name="テキスト ボックス 457"/>
        <xdr:cNvSpPr txBox="1"/>
      </xdr:nvSpPr>
      <xdr:spPr>
        <a:xfrm>
          <a:off x="14401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71628</xdr:rowOff>
    </xdr:from>
    <xdr:to>
      <xdr:col>20</xdr:col>
      <xdr:colOff>209550</xdr:colOff>
      <xdr:row>73</xdr:row>
      <xdr:rowOff>1778</xdr:rowOff>
    </xdr:to>
    <xdr:sp macro="" textlink="">
      <xdr:nvSpPr>
        <xdr:cNvPr id="459" name="円/楕円 458"/>
        <xdr:cNvSpPr/>
      </xdr:nvSpPr>
      <xdr:spPr>
        <a:xfrm>
          <a:off x="13843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11955</xdr:rowOff>
    </xdr:from>
    <xdr:ext cx="762000" cy="259045"/>
    <xdr:sp macro="" textlink="">
      <xdr:nvSpPr>
        <xdr:cNvPr id="460" name="テキスト ボックス 459"/>
        <xdr:cNvSpPr txBox="1"/>
      </xdr:nvSpPr>
      <xdr:spPr>
        <a:xfrm>
          <a:off x="13512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61" name="円/楕円 460"/>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62" name="テキスト ボックス 461"/>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千葉県千葉市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49398</xdr:rowOff>
    </xdr:from>
    <xdr:to>
      <xdr:col>4</xdr:col>
      <xdr:colOff>1117600</xdr:colOff>
      <xdr:row>18</xdr:row>
      <xdr:rowOff>66726</xdr:rowOff>
    </xdr:to>
    <xdr:cxnSp macro="">
      <xdr:nvCxnSpPr>
        <xdr:cNvPr id="48" name="直線コネクタ 47"/>
        <xdr:cNvCxnSpPr/>
      </xdr:nvCxnSpPr>
      <xdr:spPr bwMode="auto">
        <a:xfrm flipV="1">
          <a:off x="5003800" y="3183123"/>
          <a:ext cx="6477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66726</xdr:rowOff>
    </xdr:from>
    <xdr:to>
      <xdr:col>4</xdr:col>
      <xdr:colOff>469900</xdr:colOff>
      <xdr:row>18</xdr:row>
      <xdr:rowOff>68692</xdr:rowOff>
    </xdr:to>
    <xdr:cxnSp macro="">
      <xdr:nvCxnSpPr>
        <xdr:cNvPr id="51" name="直線コネクタ 50"/>
        <xdr:cNvCxnSpPr/>
      </xdr:nvCxnSpPr>
      <xdr:spPr bwMode="auto">
        <a:xfrm flipV="1">
          <a:off x="4305300" y="3200451"/>
          <a:ext cx="6985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66040</xdr:rowOff>
    </xdr:from>
    <xdr:to>
      <xdr:col>3</xdr:col>
      <xdr:colOff>904875</xdr:colOff>
      <xdr:row>18</xdr:row>
      <xdr:rowOff>68692</xdr:rowOff>
    </xdr:to>
    <xdr:cxnSp macro="">
      <xdr:nvCxnSpPr>
        <xdr:cNvPr id="54" name="直線コネクタ 53"/>
        <xdr:cNvCxnSpPr/>
      </xdr:nvCxnSpPr>
      <xdr:spPr bwMode="auto">
        <a:xfrm>
          <a:off x="3606800" y="3199765"/>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116469</xdr:rowOff>
    </xdr:from>
    <xdr:to>
      <xdr:col>3</xdr:col>
      <xdr:colOff>206375</xdr:colOff>
      <xdr:row>18</xdr:row>
      <xdr:rowOff>66040</xdr:rowOff>
    </xdr:to>
    <xdr:cxnSp macro="">
      <xdr:nvCxnSpPr>
        <xdr:cNvPr id="57" name="直線コネクタ 56"/>
        <xdr:cNvCxnSpPr/>
      </xdr:nvCxnSpPr>
      <xdr:spPr bwMode="auto">
        <a:xfrm>
          <a:off x="2908300" y="3078744"/>
          <a:ext cx="698500" cy="12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170048</xdr:rowOff>
    </xdr:from>
    <xdr:to>
      <xdr:col>5</xdr:col>
      <xdr:colOff>34925</xdr:colOff>
      <xdr:row>18</xdr:row>
      <xdr:rowOff>100198</xdr:rowOff>
    </xdr:to>
    <xdr:sp macro="" textlink="">
      <xdr:nvSpPr>
        <xdr:cNvPr id="67" name="円/楕円 66"/>
        <xdr:cNvSpPr/>
      </xdr:nvSpPr>
      <xdr:spPr bwMode="auto">
        <a:xfrm>
          <a:off x="5600700" y="313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142125</xdr:rowOff>
    </xdr:from>
    <xdr:ext cx="762000" cy="259045"/>
    <xdr:sp macro="" textlink="">
      <xdr:nvSpPr>
        <xdr:cNvPr id="68" name="人口1人当たり決算額の推移該当値テキスト130"/>
        <xdr:cNvSpPr txBox="1"/>
      </xdr:nvSpPr>
      <xdr:spPr>
        <a:xfrm>
          <a:off x="5740400" y="31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15926</xdr:rowOff>
    </xdr:from>
    <xdr:to>
      <xdr:col>4</xdr:col>
      <xdr:colOff>520700</xdr:colOff>
      <xdr:row>18</xdr:row>
      <xdr:rowOff>117526</xdr:rowOff>
    </xdr:to>
    <xdr:sp macro="" textlink="">
      <xdr:nvSpPr>
        <xdr:cNvPr id="69" name="円/楕円 68"/>
        <xdr:cNvSpPr/>
      </xdr:nvSpPr>
      <xdr:spPr bwMode="auto">
        <a:xfrm>
          <a:off x="4953000" y="314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102303</xdr:rowOff>
    </xdr:from>
    <xdr:ext cx="736600" cy="259045"/>
    <xdr:sp macro="" textlink="">
      <xdr:nvSpPr>
        <xdr:cNvPr id="70" name="テキスト ボックス 69"/>
        <xdr:cNvSpPr txBox="1"/>
      </xdr:nvSpPr>
      <xdr:spPr>
        <a:xfrm>
          <a:off x="4622800" y="323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17892</xdr:rowOff>
    </xdr:from>
    <xdr:to>
      <xdr:col>3</xdr:col>
      <xdr:colOff>955675</xdr:colOff>
      <xdr:row>18</xdr:row>
      <xdr:rowOff>119492</xdr:rowOff>
    </xdr:to>
    <xdr:sp macro="" textlink="">
      <xdr:nvSpPr>
        <xdr:cNvPr id="71" name="円/楕円 70"/>
        <xdr:cNvSpPr/>
      </xdr:nvSpPr>
      <xdr:spPr bwMode="auto">
        <a:xfrm>
          <a:off x="4254500" y="315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104269</xdr:rowOff>
    </xdr:from>
    <xdr:ext cx="762000" cy="259045"/>
    <xdr:sp macro="" textlink="">
      <xdr:nvSpPr>
        <xdr:cNvPr id="72" name="テキスト ボックス 71"/>
        <xdr:cNvSpPr txBox="1"/>
      </xdr:nvSpPr>
      <xdr:spPr>
        <a:xfrm>
          <a:off x="3924300" y="323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15240</xdr:rowOff>
    </xdr:from>
    <xdr:to>
      <xdr:col>3</xdr:col>
      <xdr:colOff>257175</xdr:colOff>
      <xdr:row>18</xdr:row>
      <xdr:rowOff>116840</xdr:rowOff>
    </xdr:to>
    <xdr:sp macro="" textlink="">
      <xdr:nvSpPr>
        <xdr:cNvPr id="73" name="円/楕円 72"/>
        <xdr:cNvSpPr/>
      </xdr:nvSpPr>
      <xdr:spPr bwMode="auto">
        <a:xfrm>
          <a:off x="35560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101617</xdr:rowOff>
    </xdr:from>
    <xdr:ext cx="762000" cy="259045"/>
    <xdr:sp macro="" textlink="">
      <xdr:nvSpPr>
        <xdr:cNvPr id="74" name="テキスト ボックス 73"/>
        <xdr:cNvSpPr txBox="1"/>
      </xdr:nvSpPr>
      <xdr:spPr>
        <a:xfrm>
          <a:off x="3225800" y="323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65669</xdr:rowOff>
    </xdr:from>
    <xdr:to>
      <xdr:col>2</xdr:col>
      <xdr:colOff>692150</xdr:colOff>
      <xdr:row>17</xdr:row>
      <xdr:rowOff>167269</xdr:rowOff>
    </xdr:to>
    <xdr:sp macro="" textlink="">
      <xdr:nvSpPr>
        <xdr:cNvPr id="75" name="円/楕円 74"/>
        <xdr:cNvSpPr/>
      </xdr:nvSpPr>
      <xdr:spPr bwMode="auto">
        <a:xfrm>
          <a:off x="2857500" y="302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152046</xdr:rowOff>
    </xdr:from>
    <xdr:ext cx="762000" cy="259045"/>
    <xdr:sp macro="" textlink="">
      <xdr:nvSpPr>
        <xdr:cNvPr id="76" name="テキスト ボックス 75"/>
        <xdr:cNvSpPr txBox="1"/>
      </xdr:nvSpPr>
      <xdr:spPr>
        <a:xfrm>
          <a:off x="2527300" y="31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150698</xdr:rowOff>
    </xdr:from>
    <xdr:to>
      <xdr:col>4</xdr:col>
      <xdr:colOff>1117600</xdr:colOff>
      <xdr:row>37</xdr:row>
      <xdr:rowOff>235052</xdr:rowOff>
    </xdr:to>
    <xdr:cxnSp macro="">
      <xdr:nvCxnSpPr>
        <xdr:cNvPr id="105" name="直線コネクタ 104"/>
        <xdr:cNvCxnSpPr/>
      </xdr:nvCxnSpPr>
      <xdr:spPr bwMode="auto">
        <a:xfrm flipV="1">
          <a:off x="5651500" y="6418148"/>
          <a:ext cx="0" cy="9416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207129</xdr:rowOff>
    </xdr:from>
    <xdr:ext cx="762000" cy="259045"/>
    <xdr:sp macro="" textlink="">
      <xdr:nvSpPr>
        <xdr:cNvPr id="106" name="人口1人当たり決算額の推移最小値テキスト445"/>
        <xdr:cNvSpPr txBox="1"/>
      </xdr:nvSpPr>
      <xdr:spPr>
        <a:xfrm>
          <a:off x="5740400" y="733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235052</xdr:rowOff>
    </xdr:from>
    <xdr:to>
      <xdr:col>5</xdr:col>
      <xdr:colOff>73025</xdr:colOff>
      <xdr:row>37</xdr:row>
      <xdr:rowOff>235052</xdr:rowOff>
    </xdr:to>
    <xdr:cxnSp macro="">
      <xdr:nvCxnSpPr>
        <xdr:cNvPr id="107" name="直線コネクタ 106"/>
        <xdr:cNvCxnSpPr/>
      </xdr:nvCxnSpPr>
      <xdr:spPr bwMode="auto">
        <a:xfrm>
          <a:off x="5562600" y="7359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237075</xdr:rowOff>
    </xdr:from>
    <xdr:ext cx="762000" cy="259045"/>
    <xdr:sp macro="" textlink="">
      <xdr:nvSpPr>
        <xdr:cNvPr id="108" name="人口1人当たり決算額の推移最大値テキスト445"/>
        <xdr:cNvSpPr txBox="1"/>
      </xdr:nvSpPr>
      <xdr:spPr>
        <a:xfrm>
          <a:off x="5740400" y="61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34</xdr:row>
      <xdr:rowOff>150698</xdr:rowOff>
    </xdr:from>
    <xdr:to>
      <xdr:col>5</xdr:col>
      <xdr:colOff>73025</xdr:colOff>
      <xdr:row>34</xdr:row>
      <xdr:rowOff>150698</xdr:rowOff>
    </xdr:to>
    <xdr:cxnSp macro="">
      <xdr:nvCxnSpPr>
        <xdr:cNvPr id="109" name="直線コネクタ 108"/>
        <xdr:cNvCxnSpPr/>
      </xdr:nvCxnSpPr>
      <xdr:spPr bwMode="auto">
        <a:xfrm>
          <a:off x="5562600" y="6418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334759</xdr:rowOff>
    </xdr:from>
    <xdr:to>
      <xdr:col>4</xdr:col>
      <xdr:colOff>1117600</xdr:colOff>
      <xdr:row>34</xdr:row>
      <xdr:rowOff>164338</xdr:rowOff>
    </xdr:to>
    <xdr:cxnSp macro="">
      <xdr:nvCxnSpPr>
        <xdr:cNvPr id="110" name="直線コネクタ 109"/>
        <xdr:cNvCxnSpPr/>
      </xdr:nvCxnSpPr>
      <xdr:spPr bwMode="auto">
        <a:xfrm>
          <a:off x="5003800" y="6259309"/>
          <a:ext cx="647700" cy="17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142651</xdr:rowOff>
    </xdr:from>
    <xdr:ext cx="762000" cy="259045"/>
    <xdr:sp macro="" textlink="">
      <xdr:nvSpPr>
        <xdr:cNvPr id="111" name="人口1人当たり決算額の推移平均値テキスト445"/>
        <xdr:cNvSpPr txBox="1"/>
      </xdr:nvSpPr>
      <xdr:spPr>
        <a:xfrm>
          <a:off x="5740400" y="6753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170574</xdr:rowOff>
    </xdr:from>
    <xdr:to>
      <xdr:col>5</xdr:col>
      <xdr:colOff>34925</xdr:colOff>
      <xdr:row>35</xdr:row>
      <xdr:rowOff>272174</xdr:rowOff>
    </xdr:to>
    <xdr:sp macro="" textlink="">
      <xdr:nvSpPr>
        <xdr:cNvPr id="112" name="フローチャート : 判断 111"/>
        <xdr:cNvSpPr/>
      </xdr:nvSpPr>
      <xdr:spPr bwMode="auto">
        <a:xfrm>
          <a:off x="56007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334759</xdr:rowOff>
    </xdr:from>
    <xdr:to>
      <xdr:col>4</xdr:col>
      <xdr:colOff>469900</xdr:colOff>
      <xdr:row>33</xdr:row>
      <xdr:rowOff>341960</xdr:rowOff>
    </xdr:to>
    <xdr:cxnSp macro="">
      <xdr:nvCxnSpPr>
        <xdr:cNvPr id="113" name="直線コネクタ 112"/>
        <xdr:cNvCxnSpPr/>
      </xdr:nvCxnSpPr>
      <xdr:spPr bwMode="auto">
        <a:xfrm flipV="1">
          <a:off x="4305300" y="6259309"/>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106032</xdr:rowOff>
    </xdr:from>
    <xdr:to>
      <xdr:col>4</xdr:col>
      <xdr:colOff>520700</xdr:colOff>
      <xdr:row>35</xdr:row>
      <xdr:rowOff>207632</xdr:rowOff>
    </xdr:to>
    <xdr:sp macro="" textlink="">
      <xdr:nvSpPr>
        <xdr:cNvPr id="114" name="フローチャート : 判断 113"/>
        <xdr:cNvSpPr/>
      </xdr:nvSpPr>
      <xdr:spPr bwMode="auto">
        <a:xfrm>
          <a:off x="49530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192409</xdr:rowOff>
    </xdr:from>
    <xdr:ext cx="736600" cy="259045"/>
    <xdr:sp macro="" textlink="">
      <xdr:nvSpPr>
        <xdr:cNvPr id="115" name="テキスト ボックス 114"/>
        <xdr:cNvSpPr txBox="1"/>
      </xdr:nvSpPr>
      <xdr:spPr>
        <a:xfrm>
          <a:off x="4622800" y="680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341960</xdr:rowOff>
    </xdr:from>
    <xdr:to>
      <xdr:col>3</xdr:col>
      <xdr:colOff>904875</xdr:colOff>
      <xdr:row>34</xdr:row>
      <xdr:rowOff>57963</xdr:rowOff>
    </xdr:to>
    <xdr:cxnSp macro="">
      <xdr:nvCxnSpPr>
        <xdr:cNvPr id="116" name="直線コネクタ 115"/>
        <xdr:cNvCxnSpPr/>
      </xdr:nvCxnSpPr>
      <xdr:spPr bwMode="auto">
        <a:xfrm flipV="1">
          <a:off x="3606800" y="6266510"/>
          <a:ext cx="6985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40501</xdr:rowOff>
    </xdr:from>
    <xdr:to>
      <xdr:col>3</xdr:col>
      <xdr:colOff>955675</xdr:colOff>
      <xdr:row>35</xdr:row>
      <xdr:rowOff>142101</xdr:rowOff>
    </xdr:to>
    <xdr:sp macro="" textlink="">
      <xdr:nvSpPr>
        <xdr:cNvPr id="117" name="フローチャート : 判断 116"/>
        <xdr:cNvSpPr/>
      </xdr:nvSpPr>
      <xdr:spPr bwMode="auto">
        <a:xfrm>
          <a:off x="42545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126878</xdr:rowOff>
    </xdr:from>
    <xdr:ext cx="762000" cy="259045"/>
    <xdr:sp macro="" textlink="">
      <xdr:nvSpPr>
        <xdr:cNvPr id="118" name="テキスト ボックス 117"/>
        <xdr:cNvSpPr txBox="1"/>
      </xdr:nvSpPr>
      <xdr:spPr>
        <a:xfrm>
          <a:off x="39243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291516</xdr:rowOff>
    </xdr:from>
    <xdr:to>
      <xdr:col>3</xdr:col>
      <xdr:colOff>206375</xdr:colOff>
      <xdr:row>34</xdr:row>
      <xdr:rowOff>57963</xdr:rowOff>
    </xdr:to>
    <xdr:cxnSp macro="">
      <xdr:nvCxnSpPr>
        <xdr:cNvPr id="119" name="直線コネクタ 118"/>
        <xdr:cNvCxnSpPr/>
      </xdr:nvCxnSpPr>
      <xdr:spPr bwMode="auto">
        <a:xfrm>
          <a:off x="2908300" y="6216066"/>
          <a:ext cx="6985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56312</xdr:rowOff>
    </xdr:from>
    <xdr:to>
      <xdr:col>3</xdr:col>
      <xdr:colOff>257175</xdr:colOff>
      <xdr:row>35</xdr:row>
      <xdr:rowOff>157912</xdr:rowOff>
    </xdr:to>
    <xdr:sp macro="" textlink="">
      <xdr:nvSpPr>
        <xdr:cNvPr id="120" name="フローチャート : 判断 119"/>
        <xdr:cNvSpPr/>
      </xdr:nvSpPr>
      <xdr:spPr bwMode="auto">
        <a:xfrm>
          <a:off x="3556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142689</xdr:rowOff>
    </xdr:from>
    <xdr:ext cx="762000" cy="259045"/>
    <xdr:sp macro="" textlink="">
      <xdr:nvSpPr>
        <xdr:cNvPr id="121" name="テキスト ボックス 120"/>
        <xdr:cNvSpPr txBox="1"/>
      </xdr:nvSpPr>
      <xdr:spPr>
        <a:xfrm>
          <a:off x="32258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41377</xdr:rowOff>
    </xdr:from>
    <xdr:to>
      <xdr:col>2</xdr:col>
      <xdr:colOff>692150</xdr:colOff>
      <xdr:row>35</xdr:row>
      <xdr:rowOff>142977</xdr:rowOff>
    </xdr:to>
    <xdr:sp macro="" textlink="">
      <xdr:nvSpPr>
        <xdr:cNvPr id="122" name="フローチャート : 判断 121"/>
        <xdr:cNvSpPr/>
      </xdr:nvSpPr>
      <xdr:spPr bwMode="auto">
        <a:xfrm>
          <a:off x="2857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127754</xdr:rowOff>
    </xdr:from>
    <xdr:ext cx="762000" cy="259045"/>
    <xdr:sp macro="" textlink="">
      <xdr:nvSpPr>
        <xdr:cNvPr id="123" name="テキスト ボックス 122"/>
        <xdr:cNvSpPr txBox="1"/>
      </xdr:nvSpPr>
      <xdr:spPr>
        <a:xfrm>
          <a:off x="2527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113538</xdr:rowOff>
    </xdr:from>
    <xdr:to>
      <xdr:col>5</xdr:col>
      <xdr:colOff>34925</xdr:colOff>
      <xdr:row>34</xdr:row>
      <xdr:rowOff>215138</xdr:rowOff>
    </xdr:to>
    <xdr:sp macro="" textlink="">
      <xdr:nvSpPr>
        <xdr:cNvPr id="129" name="円/楕円 128"/>
        <xdr:cNvSpPr/>
      </xdr:nvSpPr>
      <xdr:spPr bwMode="auto">
        <a:xfrm>
          <a:off x="5600700" y="638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46575</xdr:rowOff>
    </xdr:from>
    <xdr:ext cx="762000" cy="259045"/>
    <xdr:sp macro="" textlink="">
      <xdr:nvSpPr>
        <xdr:cNvPr id="130" name="人口1人当たり決算額の推移該当値テキスト445"/>
        <xdr:cNvSpPr txBox="1"/>
      </xdr:nvSpPr>
      <xdr:spPr>
        <a:xfrm>
          <a:off x="5740400" y="631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283959</xdr:rowOff>
    </xdr:from>
    <xdr:to>
      <xdr:col>4</xdr:col>
      <xdr:colOff>520700</xdr:colOff>
      <xdr:row>34</xdr:row>
      <xdr:rowOff>42659</xdr:rowOff>
    </xdr:to>
    <xdr:sp macro="" textlink="">
      <xdr:nvSpPr>
        <xdr:cNvPr id="131" name="円/楕円 130"/>
        <xdr:cNvSpPr/>
      </xdr:nvSpPr>
      <xdr:spPr bwMode="auto">
        <a:xfrm>
          <a:off x="4953000" y="620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52836</xdr:rowOff>
    </xdr:from>
    <xdr:ext cx="736600" cy="259045"/>
    <xdr:sp macro="" textlink="">
      <xdr:nvSpPr>
        <xdr:cNvPr id="132" name="テキスト ボックス 131"/>
        <xdr:cNvSpPr txBox="1"/>
      </xdr:nvSpPr>
      <xdr:spPr>
        <a:xfrm>
          <a:off x="4622800" y="597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291160</xdr:rowOff>
    </xdr:from>
    <xdr:to>
      <xdr:col>3</xdr:col>
      <xdr:colOff>955675</xdr:colOff>
      <xdr:row>34</xdr:row>
      <xdr:rowOff>49860</xdr:rowOff>
    </xdr:to>
    <xdr:sp macro="" textlink="">
      <xdr:nvSpPr>
        <xdr:cNvPr id="133" name="円/楕円 132"/>
        <xdr:cNvSpPr/>
      </xdr:nvSpPr>
      <xdr:spPr bwMode="auto">
        <a:xfrm>
          <a:off x="42545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60037</xdr:rowOff>
    </xdr:from>
    <xdr:ext cx="762000" cy="259045"/>
    <xdr:sp macro="" textlink="">
      <xdr:nvSpPr>
        <xdr:cNvPr id="134" name="テキスト ボックス 133"/>
        <xdr:cNvSpPr txBox="1"/>
      </xdr:nvSpPr>
      <xdr:spPr>
        <a:xfrm>
          <a:off x="3924300" y="59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7163</xdr:rowOff>
    </xdr:from>
    <xdr:to>
      <xdr:col>3</xdr:col>
      <xdr:colOff>257175</xdr:colOff>
      <xdr:row>34</xdr:row>
      <xdr:rowOff>108763</xdr:rowOff>
    </xdr:to>
    <xdr:sp macro="" textlink="">
      <xdr:nvSpPr>
        <xdr:cNvPr id="135" name="円/楕円 134"/>
        <xdr:cNvSpPr/>
      </xdr:nvSpPr>
      <xdr:spPr bwMode="auto">
        <a:xfrm>
          <a:off x="35560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118940</xdr:rowOff>
    </xdr:from>
    <xdr:ext cx="762000" cy="259045"/>
    <xdr:sp macro="" textlink="">
      <xdr:nvSpPr>
        <xdr:cNvPr id="136" name="テキスト ボックス 135"/>
        <xdr:cNvSpPr txBox="1"/>
      </xdr:nvSpPr>
      <xdr:spPr>
        <a:xfrm>
          <a:off x="3225800" y="604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240716</xdr:rowOff>
    </xdr:from>
    <xdr:to>
      <xdr:col>2</xdr:col>
      <xdr:colOff>692150</xdr:colOff>
      <xdr:row>33</xdr:row>
      <xdr:rowOff>342316</xdr:rowOff>
    </xdr:to>
    <xdr:sp macro="" textlink="">
      <xdr:nvSpPr>
        <xdr:cNvPr id="137" name="円/楕円 136"/>
        <xdr:cNvSpPr/>
      </xdr:nvSpPr>
      <xdr:spPr bwMode="auto">
        <a:xfrm>
          <a:off x="2857500" y="616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9593</xdr:rowOff>
    </xdr:from>
    <xdr:ext cx="762000" cy="259045"/>
    <xdr:sp macro="" textlink="">
      <xdr:nvSpPr>
        <xdr:cNvPr id="138" name="テキスト ボックス 137"/>
        <xdr:cNvSpPr txBox="1"/>
      </xdr:nvSpPr>
      <xdr:spPr>
        <a:xfrm>
          <a:off x="2527300" y="59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965,607
942,699
271.77
406,047,661
400,622,162
4,827,267
214,915,543
708,741,219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112573</xdr:rowOff>
    </xdr:from>
    <xdr:to>
      <xdr:col>6</xdr:col>
      <xdr:colOff>511175</xdr:colOff>
      <xdr:row>35</xdr:row>
      <xdr:rowOff>127394</xdr:rowOff>
    </xdr:to>
    <xdr:cxnSp macro="">
      <xdr:nvCxnSpPr>
        <xdr:cNvPr id="61" name="直線コネクタ 60"/>
        <xdr:cNvCxnSpPr/>
      </xdr:nvCxnSpPr>
      <xdr:spPr>
        <a:xfrm>
          <a:off x="3797300" y="6113323"/>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80835</xdr:rowOff>
    </xdr:from>
    <xdr:to>
      <xdr:col>5</xdr:col>
      <xdr:colOff>358775</xdr:colOff>
      <xdr:row>35</xdr:row>
      <xdr:rowOff>112573</xdr:rowOff>
    </xdr:to>
    <xdr:cxnSp macro="">
      <xdr:nvCxnSpPr>
        <xdr:cNvPr id="64" name="直線コネクタ 63"/>
        <xdr:cNvCxnSpPr/>
      </xdr:nvCxnSpPr>
      <xdr:spPr>
        <a:xfrm>
          <a:off x="2908300" y="6081585"/>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64072</xdr:rowOff>
    </xdr:from>
    <xdr:to>
      <xdr:col>4</xdr:col>
      <xdr:colOff>155575</xdr:colOff>
      <xdr:row>35</xdr:row>
      <xdr:rowOff>80835</xdr:rowOff>
    </xdr:to>
    <xdr:cxnSp macro="">
      <xdr:nvCxnSpPr>
        <xdr:cNvPr id="67" name="直線コネクタ 66"/>
        <xdr:cNvCxnSpPr/>
      </xdr:nvCxnSpPr>
      <xdr:spPr>
        <a:xfrm>
          <a:off x="2019300" y="6064822"/>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165189</xdr:rowOff>
    </xdr:from>
    <xdr:to>
      <xdr:col>2</xdr:col>
      <xdr:colOff>638175</xdr:colOff>
      <xdr:row>35</xdr:row>
      <xdr:rowOff>64072</xdr:rowOff>
    </xdr:to>
    <xdr:cxnSp macro="">
      <xdr:nvCxnSpPr>
        <xdr:cNvPr id="70" name="直線コネクタ 69"/>
        <xdr:cNvCxnSpPr/>
      </xdr:nvCxnSpPr>
      <xdr:spPr>
        <a:xfrm>
          <a:off x="1130300" y="5994489"/>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76594</xdr:rowOff>
    </xdr:from>
    <xdr:to>
      <xdr:col>6</xdr:col>
      <xdr:colOff>561975</xdr:colOff>
      <xdr:row>36</xdr:row>
      <xdr:rowOff>6744</xdr:rowOff>
    </xdr:to>
    <xdr:sp macro="" textlink="">
      <xdr:nvSpPr>
        <xdr:cNvPr id="80" name="円/楕円 79"/>
        <xdr:cNvSpPr/>
      </xdr:nvSpPr>
      <xdr:spPr>
        <a:xfrm>
          <a:off x="4584700" y="60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55021</xdr:rowOff>
    </xdr:from>
    <xdr:ext cx="534377" cy="259045"/>
    <xdr:sp macro="" textlink="">
      <xdr:nvSpPr>
        <xdr:cNvPr id="81" name="人件費該当値テキスト"/>
        <xdr:cNvSpPr txBox="1"/>
      </xdr:nvSpPr>
      <xdr:spPr>
        <a:xfrm>
          <a:off x="4686300" y="605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61773</xdr:rowOff>
    </xdr:from>
    <xdr:to>
      <xdr:col>5</xdr:col>
      <xdr:colOff>409575</xdr:colOff>
      <xdr:row>35</xdr:row>
      <xdr:rowOff>163373</xdr:rowOff>
    </xdr:to>
    <xdr:sp macro="" textlink="">
      <xdr:nvSpPr>
        <xdr:cNvPr id="82" name="円/楕円 81"/>
        <xdr:cNvSpPr/>
      </xdr:nvSpPr>
      <xdr:spPr>
        <a:xfrm>
          <a:off x="3746500" y="60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154500</xdr:rowOff>
    </xdr:from>
    <xdr:ext cx="534377" cy="259045"/>
    <xdr:sp macro="" textlink="">
      <xdr:nvSpPr>
        <xdr:cNvPr id="83" name="テキスト ボックス 82"/>
        <xdr:cNvSpPr txBox="1"/>
      </xdr:nvSpPr>
      <xdr:spPr>
        <a:xfrm>
          <a:off x="3530111" y="61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30035</xdr:rowOff>
    </xdr:from>
    <xdr:to>
      <xdr:col>4</xdr:col>
      <xdr:colOff>206375</xdr:colOff>
      <xdr:row>35</xdr:row>
      <xdr:rowOff>131635</xdr:rowOff>
    </xdr:to>
    <xdr:sp macro="" textlink="">
      <xdr:nvSpPr>
        <xdr:cNvPr id="84" name="円/楕円 83"/>
        <xdr:cNvSpPr/>
      </xdr:nvSpPr>
      <xdr:spPr>
        <a:xfrm>
          <a:off x="2857500" y="60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122762</xdr:rowOff>
    </xdr:from>
    <xdr:ext cx="534377" cy="259045"/>
    <xdr:sp macro="" textlink="">
      <xdr:nvSpPr>
        <xdr:cNvPr id="85" name="テキスト ボックス 84"/>
        <xdr:cNvSpPr txBox="1"/>
      </xdr:nvSpPr>
      <xdr:spPr>
        <a:xfrm>
          <a:off x="2641111" y="61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13272</xdr:rowOff>
    </xdr:from>
    <xdr:to>
      <xdr:col>3</xdr:col>
      <xdr:colOff>3175</xdr:colOff>
      <xdr:row>35</xdr:row>
      <xdr:rowOff>114872</xdr:rowOff>
    </xdr:to>
    <xdr:sp macro="" textlink="">
      <xdr:nvSpPr>
        <xdr:cNvPr id="86" name="円/楕円 85"/>
        <xdr:cNvSpPr/>
      </xdr:nvSpPr>
      <xdr:spPr>
        <a:xfrm>
          <a:off x="1968500" y="60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105999</xdr:rowOff>
    </xdr:from>
    <xdr:ext cx="534377" cy="259045"/>
    <xdr:sp macro="" textlink="">
      <xdr:nvSpPr>
        <xdr:cNvPr id="87" name="テキスト ボックス 86"/>
        <xdr:cNvSpPr txBox="1"/>
      </xdr:nvSpPr>
      <xdr:spPr>
        <a:xfrm>
          <a:off x="1752111" y="61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114389</xdr:rowOff>
    </xdr:from>
    <xdr:to>
      <xdr:col>1</xdr:col>
      <xdr:colOff>485775</xdr:colOff>
      <xdr:row>35</xdr:row>
      <xdr:rowOff>44539</xdr:rowOff>
    </xdr:to>
    <xdr:sp macro="" textlink="">
      <xdr:nvSpPr>
        <xdr:cNvPr id="88" name="円/楕円 87"/>
        <xdr:cNvSpPr/>
      </xdr:nvSpPr>
      <xdr:spPr>
        <a:xfrm>
          <a:off x="1079500" y="59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35666</xdr:rowOff>
    </xdr:from>
    <xdr:ext cx="534377" cy="259045"/>
    <xdr:sp macro="" textlink="">
      <xdr:nvSpPr>
        <xdr:cNvPr id="89" name="テキスト ボックス 88"/>
        <xdr:cNvSpPr txBox="1"/>
      </xdr:nvSpPr>
      <xdr:spPr>
        <a:xfrm>
          <a:off x="863111" y="60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43825</xdr:rowOff>
    </xdr:from>
    <xdr:to>
      <xdr:col>6</xdr:col>
      <xdr:colOff>511175</xdr:colOff>
      <xdr:row>57</xdr:row>
      <xdr:rowOff>87054</xdr:rowOff>
    </xdr:to>
    <xdr:cxnSp macro="">
      <xdr:nvCxnSpPr>
        <xdr:cNvPr id="117" name="直線コネクタ 116"/>
        <xdr:cNvCxnSpPr/>
      </xdr:nvCxnSpPr>
      <xdr:spPr>
        <a:xfrm flipV="1">
          <a:off x="3797300" y="9816475"/>
          <a:ext cx="838200" cy="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87054</xdr:rowOff>
    </xdr:from>
    <xdr:to>
      <xdr:col>5</xdr:col>
      <xdr:colOff>358775</xdr:colOff>
      <xdr:row>57</xdr:row>
      <xdr:rowOff>98049</xdr:rowOff>
    </xdr:to>
    <xdr:cxnSp macro="">
      <xdr:nvCxnSpPr>
        <xdr:cNvPr id="120" name="直線コネクタ 119"/>
        <xdr:cNvCxnSpPr/>
      </xdr:nvCxnSpPr>
      <xdr:spPr>
        <a:xfrm flipV="1">
          <a:off x="2908300" y="9859704"/>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98049</xdr:rowOff>
    </xdr:from>
    <xdr:to>
      <xdr:col>4</xdr:col>
      <xdr:colOff>155575</xdr:colOff>
      <xdr:row>57</xdr:row>
      <xdr:rowOff>150056</xdr:rowOff>
    </xdr:to>
    <xdr:cxnSp macro="">
      <xdr:nvCxnSpPr>
        <xdr:cNvPr id="123" name="直線コネクタ 122"/>
        <xdr:cNvCxnSpPr/>
      </xdr:nvCxnSpPr>
      <xdr:spPr>
        <a:xfrm flipV="1">
          <a:off x="2019300" y="9870699"/>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150056</xdr:rowOff>
    </xdr:from>
    <xdr:to>
      <xdr:col>2</xdr:col>
      <xdr:colOff>638175</xdr:colOff>
      <xdr:row>58</xdr:row>
      <xdr:rowOff>20005</xdr:rowOff>
    </xdr:to>
    <xdr:cxnSp macro="">
      <xdr:nvCxnSpPr>
        <xdr:cNvPr id="126" name="直線コネクタ 125"/>
        <xdr:cNvCxnSpPr/>
      </xdr:nvCxnSpPr>
      <xdr:spPr>
        <a:xfrm flipV="1">
          <a:off x="1130300" y="9922706"/>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164475</xdr:rowOff>
    </xdr:from>
    <xdr:to>
      <xdr:col>6</xdr:col>
      <xdr:colOff>561975</xdr:colOff>
      <xdr:row>57</xdr:row>
      <xdr:rowOff>94625</xdr:rowOff>
    </xdr:to>
    <xdr:sp macro="" textlink="">
      <xdr:nvSpPr>
        <xdr:cNvPr id="136" name="円/楕円 135"/>
        <xdr:cNvSpPr/>
      </xdr:nvSpPr>
      <xdr:spPr>
        <a:xfrm>
          <a:off x="45847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15902</xdr:rowOff>
    </xdr:from>
    <xdr:ext cx="534377" cy="259045"/>
    <xdr:sp macro="" textlink="">
      <xdr:nvSpPr>
        <xdr:cNvPr id="137" name="物件費該当値テキスト"/>
        <xdr:cNvSpPr txBox="1"/>
      </xdr:nvSpPr>
      <xdr:spPr>
        <a:xfrm>
          <a:off x="4686300" y="96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36254</xdr:rowOff>
    </xdr:from>
    <xdr:to>
      <xdr:col>5</xdr:col>
      <xdr:colOff>409575</xdr:colOff>
      <xdr:row>57</xdr:row>
      <xdr:rowOff>137854</xdr:rowOff>
    </xdr:to>
    <xdr:sp macro="" textlink="">
      <xdr:nvSpPr>
        <xdr:cNvPr id="138" name="円/楕円 137"/>
        <xdr:cNvSpPr/>
      </xdr:nvSpPr>
      <xdr:spPr>
        <a:xfrm>
          <a:off x="3746500" y="98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154381</xdr:rowOff>
    </xdr:from>
    <xdr:ext cx="534377" cy="259045"/>
    <xdr:sp macro="" textlink="">
      <xdr:nvSpPr>
        <xdr:cNvPr id="139" name="テキスト ボックス 138"/>
        <xdr:cNvSpPr txBox="1"/>
      </xdr:nvSpPr>
      <xdr:spPr>
        <a:xfrm>
          <a:off x="3530111" y="95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47249</xdr:rowOff>
    </xdr:from>
    <xdr:to>
      <xdr:col>4</xdr:col>
      <xdr:colOff>206375</xdr:colOff>
      <xdr:row>57</xdr:row>
      <xdr:rowOff>148849</xdr:rowOff>
    </xdr:to>
    <xdr:sp macro="" textlink="">
      <xdr:nvSpPr>
        <xdr:cNvPr id="140" name="円/楕円 139"/>
        <xdr:cNvSpPr/>
      </xdr:nvSpPr>
      <xdr:spPr>
        <a:xfrm>
          <a:off x="2857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165376</xdr:rowOff>
    </xdr:from>
    <xdr:ext cx="534377" cy="259045"/>
    <xdr:sp macro="" textlink="">
      <xdr:nvSpPr>
        <xdr:cNvPr id="141" name="テキスト ボックス 140"/>
        <xdr:cNvSpPr txBox="1"/>
      </xdr:nvSpPr>
      <xdr:spPr>
        <a:xfrm>
          <a:off x="2641111" y="95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99256</xdr:rowOff>
    </xdr:from>
    <xdr:to>
      <xdr:col>3</xdr:col>
      <xdr:colOff>3175</xdr:colOff>
      <xdr:row>58</xdr:row>
      <xdr:rowOff>29406</xdr:rowOff>
    </xdr:to>
    <xdr:sp macro="" textlink="">
      <xdr:nvSpPr>
        <xdr:cNvPr id="142" name="円/楕円 141"/>
        <xdr:cNvSpPr/>
      </xdr:nvSpPr>
      <xdr:spPr>
        <a:xfrm>
          <a:off x="1968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45933</xdr:rowOff>
    </xdr:from>
    <xdr:ext cx="534377" cy="259045"/>
    <xdr:sp macro="" textlink="">
      <xdr:nvSpPr>
        <xdr:cNvPr id="143" name="テキスト ボックス 142"/>
        <xdr:cNvSpPr txBox="1"/>
      </xdr:nvSpPr>
      <xdr:spPr>
        <a:xfrm>
          <a:off x="1752111" y="96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140655</xdr:rowOff>
    </xdr:from>
    <xdr:to>
      <xdr:col>1</xdr:col>
      <xdr:colOff>485775</xdr:colOff>
      <xdr:row>58</xdr:row>
      <xdr:rowOff>70805</xdr:rowOff>
    </xdr:to>
    <xdr:sp macro="" textlink="">
      <xdr:nvSpPr>
        <xdr:cNvPr id="144" name="円/楕円 143"/>
        <xdr:cNvSpPr/>
      </xdr:nvSpPr>
      <xdr:spPr>
        <a:xfrm>
          <a:off x="1079500" y="9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87332</xdr:rowOff>
    </xdr:from>
    <xdr:ext cx="534377" cy="259045"/>
    <xdr:sp macro="" textlink="">
      <xdr:nvSpPr>
        <xdr:cNvPr id="145" name="テキスト ボックス 144"/>
        <xdr:cNvSpPr txBox="1"/>
      </xdr:nvSpPr>
      <xdr:spPr>
        <a:xfrm>
          <a:off x="863111" y="968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118078</xdr:rowOff>
    </xdr:from>
    <xdr:to>
      <xdr:col>6</xdr:col>
      <xdr:colOff>511175</xdr:colOff>
      <xdr:row>75</xdr:row>
      <xdr:rowOff>121412</xdr:rowOff>
    </xdr:to>
    <xdr:cxnSp macro="">
      <xdr:nvCxnSpPr>
        <xdr:cNvPr id="178" name="直線コネクタ 177"/>
        <xdr:cNvCxnSpPr/>
      </xdr:nvCxnSpPr>
      <xdr:spPr>
        <a:xfrm flipV="1">
          <a:off x="3797300" y="12976828"/>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79"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121412</xdr:rowOff>
    </xdr:from>
    <xdr:to>
      <xdr:col>5</xdr:col>
      <xdr:colOff>358775</xdr:colOff>
      <xdr:row>75</xdr:row>
      <xdr:rowOff>153606</xdr:rowOff>
    </xdr:to>
    <xdr:cxnSp macro="">
      <xdr:nvCxnSpPr>
        <xdr:cNvPr id="181" name="直線コネクタ 180"/>
        <xdr:cNvCxnSpPr/>
      </xdr:nvCxnSpPr>
      <xdr:spPr>
        <a:xfrm flipV="1">
          <a:off x="2908300" y="12980162"/>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3" name="テキスト ボックス 182"/>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129794</xdr:rowOff>
    </xdr:from>
    <xdr:to>
      <xdr:col>4</xdr:col>
      <xdr:colOff>155575</xdr:colOff>
      <xdr:row>75</xdr:row>
      <xdr:rowOff>153606</xdr:rowOff>
    </xdr:to>
    <xdr:cxnSp macro="">
      <xdr:nvCxnSpPr>
        <xdr:cNvPr id="184" name="直線コネクタ 183"/>
        <xdr:cNvCxnSpPr/>
      </xdr:nvCxnSpPr>
      <xdr:spPr>
        <a:xfrm>
          <a:off x="2019300" y="1298854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129794</xdr:rowOff>
    </xdr:from>
    <xdr:to>
      <xdr:col>2</xdr:col>
      <xdr:colOff>638175</xdr:colOff>
      <xdr:row>75</xdr:row>
      <xdr:rowOff>167036</xdr:rowOff>
    </xdr:to>
    <xdr:cxnSp macro="">
      <xdr:nvCxnSpPr>
        <xdr:cNvPr id="187" name="直線コネクタ 186"/>
        <xdr:cNvCxnSpPr/>
      </xdr:nvCxnSpPr>
      <xdr:spPr>
        <a:xfrm flipV="1">
          <a:off x="1130300" y="12988544"/>
          <a:ext cx="8890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1" name="テキスト ボックス 190"/>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67278</xdr:rowOff>
    </xdr:from>
    <xdr:to>
      <xdr:col>6</xdr:col>
      <xdr:colOff>561975</xdr:colOff>
      <xdr:row>75</xdr:row>
      <xdr:rowOff>168878</xdr:rowOff>
    </xdr:to>
    <xdr:sp macro="" textlink="">
      <xdr:nvSpPr>
        <xdr:cNvPr id="197" name="円/楕円 196"/>
        <xdr:cNvSpPr/>
      </xdr:nvSpPr>
      <xdr:spPr>
        <a:xfrm>
          <a:off x="4584700" y="129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90155</xdr:rowOff>
    </xdr:from>
    <xdr:ext cx="469744" cy="259045"/>
    <xdr:sp macro="" textlink="">
      <xdr:nvSpPr>
        <xdr:cNvPr id="198" name="維持補修費該当値テキスト"/>
        <xdr:cNvSpPr txBox="1"/>
      </xdr:nvSpPr>
      <xdr:spPr>
        <a:xfrm>
          <a:off x="4686300" y="1277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70612</xdr:rowOff>
    </xdr:from>
    <xdr:to>
      <xdr:col>5</xdr:col>
      <xdr:colOff>409575</xdr:colOff>
      <xdr:row>76</xdr:row>
      <xdr:rowOff>763</xdr:rowOff>
    </xdr:to>
    <xdr:sp macro="" textlink="">
      <xdr:nvSpPr>
        <xdr:cNvPr id="199" name="円/楕円 198"/>
        <xdr:cNvSpPr/>
      </xdr:nvSpPr>
      <xdr:spPr>
        <a:xfrm>
          <a:off x="3746500" y="1292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17289</xdr:rowOff>
    </xdr:from>
    <xdr:ext cx="469744" cy="259045"/>
    <xdr:sp macro="" textlink="">
      <xdr:nvSpPr>
        <xdr:cNvPr id="200" name="テキスト ボックス 199"/>
        <xdr:cNvSpPr txBox="1"/>
      </xdr:nvSpPr>
      <xdr:spPr>
        <a:xfrm>
          <a:off x="3562427"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102806</xdr:rowOff>
    </xdr:from>
    <xdr:to>
      <xdr:col>4</xdr:col>
      <xdr:colOff>206375</xdr:colOff>
      <xdr:row>76</xdr:row>
      <xdr:rowOff>32956</xdr:rowOff>
    </xdr:to>
    <xdr:sp macro="" textlink="">
      <xdr:nvSpPr>
        <xdr:cNvPr id="201" name="円/楕円 200"/>
        <xdr:cNvSpPr/>
      </xdr:nvSpPr>
      <xdr:spPr>
        <a:xfrm>
          <a:off x="2857500" y="129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49483</xdr:rowOff>
    </xdr:from>
    <xdr:ext cx="469744" cy="259045"/>
    <xdr:sp macro="" textlink="">
      <xdr:nvSpPr>
        <xdr:cNvPr id="202" name="テキスト ボックス 201"/>
        <xdr:cNvSpPr txBox="1"/>
      </xdr:nvSpPr>
      <xdr:spPr>
        <a:xfrm>
          <a:off x="2673427" y="127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78994</xdr:rowOff>
    </xdr:from>
    <xdr:to>
      <xdr:col>3</xdr:col>
      <xdr:colOff>3175</xdr:colOff>
      <xdr:row>76</xdr:row>
      <xdr:rowOff>9144</xdr:rowOff>
    </xdr:to>
    <xdr:sp macro="" textlink="">
      <xdr:nvSpPr>
        <xdr:cNvPr id="203" name="円/楕円 202"/>
        <xdr:cNvSpPr/>
      </xdr:nvSpPr>
      <xdr:spPr>
        <a:xfrm>
          <a:off x="1968500" y="12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25671</xdr:rowOff>
    </xdr:from>
    <xdr:ext cx="469744" cy="259045"/>
    <xdr:sp macro="" textlink="">
      <xdr:nvSpPr>
        <xdr:cNvPr id="204" name="テキスト ボックス 203"/>
        <xdr:cNvSpPr txBox="1"/>
      </xdr:nvSpPr>
      <xdr:spPr>
        <a:xfrm>
          <a:off x="1784427" y="127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116237</xdr:rowOff>
    </xdr:from>
    <xdr:to>
      <xdr:col>1</xdr:col>
      <xdr:colOff>485775</xdr:colOff>
      <xdr:row>76</xdr:row>
      <xdr:rowOff>46388</xdr:rowOff>
    </xdr:to>
    <xdr:sp macro="" textlink="">
      <xdr:nvSpPr>
        <xdr:cNvPr id="205" name="円/楕円 204"/>
        <xdr:cNvSpPr/>
      </xdr:nvSpPr>
      <xdr:spPr>
        <a:xfrm>
          <a:off x="1079500" y="12974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62914</xdr:rowOff>
    </xdr:from>
    <xdr:ext cx="469744" cy="259045"/>
    <xdr:sp macro="" textlink="">
      <xdr:nvSpPr>
        <xdr:cNvPr id="206" name="テキスト ボックス 205"/>
        <xdr:cNvSpPr txBox="1"/>
      </xdr:nvSpPr>
      <xdr:spPr>
        <a:xfrm>
          <a:off x="895427" y="127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139516</xdr:rowOff>
    </xdr:from>
    <xdr:to>
      <xdr:col>6</xdr:col>
      <xdr:colOff>511175</xdr:colOff>
      <xdr:row>97</xdr:row>
      <xdr:rowOff>29297</xdr:rowOff>
    </xdr:to>
    <xdr:cxnSp macro="">
      <xdr:nvCxnSpPr>
        <xdr:cNvPr id="238" name="直線コネクタ 237"/>
        <xdr:cNvCxnSpPr/>
      </xdr:nvCxnSpPr>
      <xdr:spPr>
        <a:xfrm flipV="1">
          <a:off x="3797300" y="16598716"/>
          <a:ext cx="838200" cy="6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29297</xdr:rowOff>
    </xdr:from>
    <xdr:to>
      <xdr:col>5</xdr:col>
      <xdr:colOff>358775</xdr:colOff>
      <xdr:row>97</xdr:row>
      <xdr:rowOff>94078</xdr:rowOff>
    </xdr:to>
    <xdr:cxnSp macro="">
      <xdr:nvCxnSpPr>
        <xdr:cNvPr id="241" name="直線コネクタ 240"/>
        <xdr:cNvCxnSpPr/>
      </xdr:nvCxnSpPr>
      <xdr:spPr>
        <a:xfrm flipV="1">
          <a:off x="2908300" y="16659947"/>
          <a:ext cx="889000" cy="6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94078</xdr:rowOff>
    </xdr:from>
    <xdr:to>
      <xdr:col>4</xdr:col>
      <xdr:colOff>155575</xdr:colOff>
      <xdr:row>97</xdr:row>
      <xdr:rowOff>153155</xdr:rowOff>
    </xdr:to>
    <xdr:cxnSp macro="">
      <xdr:nvCxnSpPr>
        <xdr:cNvPr id="244" name="直線コネクタ 243"/>
        <xdr:cNvCxnSpPr/>
      </xdr:nvCxnSpPr>
      <xdr:spPr>
        <a:xfrm flipV="1">
          <a:off x="2019300" y="16724728"/>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153155</xdr:rowOff>
    </xdr:from>
    <xdr:to>
      <xdr:col>2</xdr:col>
      <xdr:colOff>638175</xdr:colOff>
      <xdr:row>98</xdr:row>
      <xdr:rowOff>7395</xdr:rowOff>
    </xdr:to>
    <xdr:cxnSp macro="">
      <xdr:nvCxnSpPr>
        <xdr:cNvPr id="247" name="直線コネクタ 246"/>
        <xdr:cNvCxnSpPr/>
      </xdr:nvCxnSpPr>
      <xdr:spPr>
        <a:xfrm flipV="1">
          <a:off x="1130300" y="1678380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88716</xdr:rowOff>
    </xdr:from>
    <xdr:to>
      <xdr:col>6</xdr:col>
      <xdr:colOff>561975</xdr:colOff>
      <xdr:row>97</xdr:row>
      <xdr:rowOff>18866</xdr:rowOff>
    </xdr:to>
    <xdr:sp macro="" textlink="">
      <xdr:nvSpPr>
        <xdr:cNvPr id="257" name="円/楕円 256"/>
        <xdr:cNvSpPr/>
      </xdr:nvSpPr>
      <xdr:spPr>
        <a:xfrm>
          <a:off x="4584700" y="165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67143</xdr:rowOff>
    </xdr:from>
    <xdr:ext cx="599010" cy="259045"/>
    <xdr:sp macro="" textlink="">
      <xdr:nvSpPr>
        <xdr:cNvPr id="258" name="扶助費該当値テキスト"/>
        <xdr:cNvSpPr txBox="1"/>
      </xdr:nvSpPr>
      <xdr:spPr>
        <a:xfrm>
          <a:off x="4686300" y="1652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149947</xdr:rowOff>
    </xdr:from>
    <xdr:to>
      <xdr:col>5</xdr:col>
      <xdr:colOff>409575</xdr:colOff>
      <xdr:row>97</xdr:row>
      <xdr:rowOff>80097</xdr:rowOff>
    </xdr:to>
    <xdr:sp macro="" textlink="">
      <xdr:nvSpPr>
        <xdr:cNvPr id="259" name="円/楕円 258"/>
        <xdr:cNvSpPr/>
      </xdr:nvSpPr>
      <xdr:spPr>
        <a:xfrm>
          <a:off x="3746500" y="166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71224</xdr:rowOff>
    </xdr:from>
    <xdr:ext cx="534377" cy="259045"/>
    <xdr:sp macro="" textlink="">
      <xdr:nvSpPr>
        <xdr:cNvPr id="260" name="テキスト ボックス 259"/>
        <xdr:cNvSpPr txBox="1"/>
      </xdr:nvSpPr>
      <xdr:spPr>
        <a:xfrm>
          <a:off x="3530111" y="167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43278</xdr:rowOff>
    </xdr:from>
    <xdr:to>
      <xdr:col>4</xdr:col>
      <xdr:colOff>206375</xdr:colOff>
      <xdr:row>97</xdr:row>
      <xdr:rowOff>144878</xdr:rowOff>
    </xdr:to>
    <xdr:sp macro="" textlink="">
      <xdr:nvSpPr>
        <xdr:cNvPr id="261" name="円/楕円 260"/>
        <xdr:cNvSpPr/>
      </xdr:nvSpPr>
      <xdr:spPr>
        <a:xfrm>
          <a:off x="2857500" y="16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136005</xdr:rowOff>
    </xdr:from>
    <xdr:ext cx="534377" cy="259045"/>
    <xdr:sp macro="" textlink="">
      <xdr:nvSpPr>
        <xdr:cNvPr id="262" name="テキスト ボックス 261"/>
        <xdr:cNvSpPr txBox="1"/>
      </xdr:nvSpPr>
      <xdr:spPr>
        <a:xfrm>
          <a:off x="2641111" y="167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102355</xdr:rowOff>
    </xdr:from>
    <xdr:to>
      <xdr:col>3</xdr:col>
      <xdr:colOff>3175</xdr:colOff>
      <xdr:row>98</xdr:row>
      <xdr:rowOff>32505</xdr:rowOff>
    </xdr:to>
    <xdr:sp macro="" textlink="">
      <xdr:nvSpPr>
        <xdr:cNvPr id="263" name="円/楕円 262"/>
        <xdr:cNvSpPr/>
      </xdr:nvSpPr>
      <xdr:spPr>
        <a:xfrm>
          <a:off x="1968500" y="167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23632</xdr:rowOff>
    </xdr:from>
    <xdr:ext cx="534377" cy="259045"/>
    <xdr:sp macro="" textlink="">
      <xdr:nvSpPr>
        <xdr:cNvPr id="264" name="テキスト ボックス 263"/>
        <xdr:cNvSpPr txBox="1"/>
      </xdr:nvSpPr>
      <xdr:spPr>
        <a:xfrm>
          <a:off x="1752111" y="168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128045</xdr:rowOff>
    </xdr:from>
    <xdr:to>
      <xdr:col>1</xdr:col>
      <xdr:colOff>485775</xdr:colOff>
      <xdr:row>98</xdr:row>
      <xdr:rowOff>58195</xdr:rowOff>
    </xdr:to>
    <xdr:sp macro="" textlink="">
      <xdr:nvSpPr>
        <xdr:cNvPr id="265" name="円/楕円 264"/>
        <xdr:cNvSpPr/>
      </xdr:nvSpPr>
      <xdr:spPr>
        <a:xfrm>
          <a:off x="1079500" y="167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49322</xdr:rowOff>
    </xdr:from>
    <xdr:ext cx="534377" cy="259045"/>
    <xdr:sp macro="" textlink="">
      <xdr:nvSpPr>
        <xdr:cNvPr id="266" name="テキスト ボックス 265"/>
        <xdr:cNvSpPr txBox="1"/>
      </xdr:nvSpPr>
      <xdr:spPr>
        <a:xfrm>
          <a:off x="863111" y="16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4597</xdr:rowOff>
    </xdr:from>
    <xdr:to>
      <xdr:col>15</xdr:col>
      <xdr:colOff>180975</xdr:colOff>
      <xdr:row>35</xdr:row>
      <xdr:rowOff>18352</xdr:rowOff>
    </xdr:to>
    <xdr:cxnSp macro="">
      <xdr:nvCxnSpPr>
        <xdr:cNvPr id="296" name="直線コネクタ 295"/>
        <xdr:cNvCxnSpPr/>
      </xdr:nvCxnSpPr>
      <xdr:spPr>
        <a:xfrm>
          <a:off x="9639300" y="6005347"/>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2921</xdr:rowOff>
    </xdr:from>
    <xdr:to>
      <xdr:col>14</xdr:col>
      <xdr:colOff>28575</xdr:colOff>
      <xdr:row>35</xdr:row>
      <xdr:rowOff>4597</xdr:rowOff>
    </xdr:to>
    <xdr:cxnSp macro="">
      <xdr:nvCxnSpPr>
        <xdr:cNvPr id="299" name="直線コネクタ 298"/>
        <xdr:cNvCxnSpPr/>
      </xdr:nvCxnSpPr>
      <xdr:spPr>
        <a:xfrm>
          <a:off x="8750300" y="60036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2921</xdr:rowOff>
    </xdr:from>
    <xdr:to>
      <xdr:col>12</xdr:col>
      <xdr:colOff>511175</xdr:colOff>
      <xdr:row>35</xdr:row>
      <xdr:rowOff>68529</xdr:rowOff>
    </xdr:to>
    <xdr:cxnSp macro="">
      <xdr:nvCxnSpPr>
        <xdr:cNvPr id="302" name="直線コネクタ 301"/>
        <xdr:cNvCxnSpPr/>
      </xdr:nvCxnSpPr>
      <xdr:spPr>
        <a:xfrm flipV="1">
          <a:off x="7861300" y="6003671"/>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58814</xdr:rowOff>
    </xdr:from>
    <xdr:to>
      <xdr:col>11</xdr:col>
      <xdr:colOff>307975</xdr:colOff>
      <xdr:row>35</xdr:row>
      <xdr:rowOff>68529</xdr:rowOff>
    </xdr:to>
    <xdr:cxnSp macro="">
      <xdr:nvCxnSpPr>
        <xdr:cNvPr id="305" name="直線コネクタ 304"/>
        <xdr:cNvCxnSpPr/>
      </xdr:nvCxnSpPr>
      <xdr:spPr>
        <a:xfrm>
          <a:off x="6972300" y="605956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139002</xdr:rowOff>
    </xdr:from>
    <xdr:to>
      <xdr:col>15</xdr:col>
      <xdr:colOff>231775</xdr:colOff>
      <xdr:row>35</xdr:row>
      <xdr:rowOff>69152</xdr:rowOff>
    </xdr:to>
    <xdr:sp macro="" textlink="">
      <xdr:nvSpPr>
        <xdr:cNvPr id="315" name="円/楕円 314"/>
        <xdr:cNvSpPr/>
      </xdr:nvSpPr>
      <xdr:spPr>
        <a:xfrm>
          <a:off x="10426700" y="5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117429</xdr:rowOff>
    </xdr:from>
    <xdr:ext cx="534377" cy="259045"/>
    <xdr:sp macro="" textlink="">
      <xdr:nvSpPr>
        <xdr:cNvPr id="316" name="補助費等該当値テキスト"/>
        <xdr:cNvSpPr txBox="1"/>
      </xdr:nvSpPr>
      <xdr:spPr>
        <a:xfrm>
          <a:off x="10528300" y="59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125247</xdr:rowOff>
    </xdr:from>
    <xdr:to>
      <xdr:col>14</xdr:col>
      <xdr:colOff>79375</xdr:colOff>
      <xdr:row>35</xdr:row>
      <xdr:rowOff>55397</xdr:rowOff>
    </xdr:to>
    <xdr:sp macro="" textlink="">
      <xdr:nvSpPr>
        <xdr:cNvPr id="317" name="円/楕円 316"/>
        <xdr:cNvSpPr/>
      </xdr:nvSpPr>
      <xdr:spPr>
        <a:xfrm>
          <a:off x="9588500" y="5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46524</xdr:rowOff>
    </xdr:from>
    <xdr:ext cx="534377" cy="259045"/>
    <xdr:sp macro="" textlink="">
      <xdr:nvSpPr>
        <xdr:cNvPr id="318" name="テキスト ボックス 317"/>
        <xdr:cNvSpPr txBox="1"/>
      </xdr:nvSpPr>
      <xdr:spPr>
        <a:xfrm>
          <a:off x="9372111" y="60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123571</xdr:rowOff>
    </xdr:from>
    <xdr:to>
      <xdr:col>12</xdr:col>
      <xdr:colOff>561975</xdr:colOff>
      <xdr:row>35</xdr:row>
      <xdr:rowOff>53721</xdr:rowOff>
    </xdr:to>
    <xdr:sp macro="" textlink="">
      <xdr:nvSpPr>
        <xdr:cNvPr id="319" name="円/楕円 318"/>
        <xdr:cNvSpPr/>
      </xdr:nvSpPr>
      <xdr:spPr>
        <a:xfrm>
          <a:off x="8699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44848</xdr:rowOff>
    </xdr:from>
    <xdr:ext cx="534377" cy="259045"/>
    <xdr:sp macro="" textlink="">
      <xdr:nvSpPr>
        <xdr:cNvPr id="320" name="テキスト ボックス 319"/>
        <xdr:cNvSpPr txBox="1"/>
      </xdr:nvSpPr>
      <xdr:spPr>
        <a:xfrm>
          <a:off x="8483111" y="60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17729</xdr:rowOff>
    </xdr:from>
    <xdr:to>
      <xdr:col>11</xdr:col>
      <xdr:colOff>358775</xdr:colOff>
      <xdr:row>35</xdr:row>
      <xdr:rowOff>119329</xdr:rowOff>
    </xdr:to>
    <xdr:sp macro="" textlink="">
      <xdr:nvSpPr>
        <xdr:cNvPr id="321" name="円/楕円 320"/>
        <xdr:cNvSpPr/>
      </xdr:nvSpPr>
      <xdr:spPr>
        <a:xfrm>
          <a:off x="7810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110456</xdr:rowOff>
    </xdr:from>
    <xdr:ext cx="534377" cy="259045"/>
    <xdr:sp macro="" textlink="">
      <xdr:nvSpPr>
        <xdr:cNvPr id="322" name="テキスト ボックス 321"/>
        <xdr:cNvSpPr txBox="1"/>
      </xdr:nvSpPr>
      <xdr:spPr>
        <a:xfrm>
          <a:off x="7594111" y="61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8014</xdr:rowOff>
    </xdr:from>
    <xdr:to>
      <xdr:col>10</xdr:col>
      <xdr:colOff>155575</xdr:colOff>
      <xdr:row>35</xdr:row>
      <xdr:rowOff>109614</xdr:rowOff>
    </xdr:to>
    <xdr:sp macro="" textlink="">
      <xdr:nvSpPr>
        <xdr:cNvPr id="323" name="円/楕円 322"/>
        <xdr:cNvSpPr/>
      </xdr:nvSpPr>
      <xdr:spPr>
        <a:xfrm>
          <a:off x="6921500" y="60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100741</xdr:rowOff>
    </xdr:from>
    <xdr:ext cx="534377" cy="259045"/>
    <xdr:sp macro="" textlink="">
      <xdr:nvSpPr>
        <xdr:cNvPr id="324" name="テキスト ボックス 323"/>
        <xdr:cNvSpPr txBox="1"/>
      </xdr:nvSpPr>
      <xdr:spPr>
        <a:xfrm>
          <a:off x="6705111" y="61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88654</xdr:rowOff>
    </xdr:from>
    <xdr:to>
      <xdr:col>15</xdr:col>
      <xdr:colOff>180975</xdr:colOff>
      <xdr:row>57</xdr:row>
      <xdr:rowOff>13764</xdr:rowOff>
    </xdr:to>
    <xdr:cxnSp macro="">
      <xdr:nvCxnSpPr>
        <xdr:cNvPr id="352" name="直線コネクタ 351"/>
        <xdr:cNvCxnSpPr/>
      </xdr:nvCxnSpPr>
      <xdr:spPr>
        <a:xfrm flipV="1">
          <a:off x="9639300" y="9689854"/>
          <a:ext cx="8382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11616</xdr:rowOff>
    </xdr:from>
    <xdr:to>
      <xdr:col>14</xdr:col>
      <xdr:colOff>28575</xdr:colOff>
      <xdr:row>57</xdr:row>
      <xdr:rowOff>13764</xdr:rowOff>
    </xdr:to>
    <xdr:cxnSp macro="">
      <xdr:nvCxnSpPr>
        <xdr:cNvPr id="355" name="直線コネクタ 354"/>
        <xdr:cNvCxnSpPr/>
      </xdr:nvCxnSpPr>
      <xdr:spPr>
        <a:xfrm>
          <a:off x="8750300" y="9784266"/>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11616</xdr:rowOff>
    </xdr:from>
    <xdr:to>
      <xdr:col>12</xdr:col>
      <xdr:colOff>511175</xdr:colOff>
      <xdr:row>57</xdr:row>
      <xdr:rowOff>14222</xdr:rowOff>
    </xdr:to>
    <xdr:cxnSp macro="">
      <xdr:nvCxnSpPr>
        <xdr:cNvPr id="358" name="直線コネクタ 357"/>
        <xdr:cNvCxnSpPr/>
      </xdr:nvCxnSpPr>
      <xdr:spPr>
        <a:xfrm flipV="1">
          <a:off x="7861300" y="978426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0" name="テキスト ボックス 359"/>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156114</xdr:rowOff>
    </xdr:from>
    <xdr:to>
      <xdr:col>11</xdr:col>
      <xdr:colOff>307975</xdr:colOff>
      <xdr:row>57</xdr:row>
      <xdr:rowOff>14222</xdr:rowOff>
    </xdr:to>
    <xdr:cxnSp macro="">
      <xdr:nvCxnSpPr>
        <xdr:cNvPr id="361" name="直線コネクタ 360"/>
        <xdr:cNvCxnSpPr/>
      </xdr:nvCxnSpPr>
      <xdr:spPr>
        <a:xfrm>
          <a:off x="6972300" y="9757314"/>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3" name="テキスト ボックス 362"/>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5" name="テキスト ボックス 364"/>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37854</xdr:rowOff>
    </xdr:from>
    <xdr:to>
      <xdr:col>15</xdr:col>
      <xdr:colOff>231775</xdr:colOff>
      <xdr:row>56</xdr:row>
      <xdr:rowOff>139454</xdr:rowOff>
    </xdr:to>
    <xdr:sp macro="" textlink="">
      <xdr:nvSpPr>
        <xdr:cNvPr id="371" name="円/楕円 370"/>
        <xdr:cNvSpPr/>
      </xdr:nvSpPr>
      <xdr:spPr>
        <a:xfrm>
          <a:off x="10426700" y="96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16281</xdr:rowOff>
    </xdr:from>
    <xdr:ext cx="534377" cy="259045"/>
    <xdr:sp macro="" textlink="">
      <xdr:nvSpPr>
        <xdr:cNvPr id="372" name="普通建設事業費該当値テキスト"/>
        <xdr:cNvSpPr txBox="1"/>
      </xdr:nvSpPr>
      <xdr:spPr>
        <a:xfrm>
          <a:off x="10528300" y="96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134414</xdr:rowOff>
    </xdr:from>
    <xdr:to>
      <xdr:col>14</xdr:col>
      <xdr:colOff>79375</xdr:colOff>
      <xdr:row>57</xdr:row>
      <xdr:rowOff>64564</xdr:rowOff>
    </xdr:to>
    <xdr:sp macro="" textlink="">
      <xdr:nvSpPr>
        <xdr:cNvPr id="373" name="円/楕円 372"/>
        <xdr:cNvSpPr/>
      </xdr:nvSpPr>
      <xdr:spPr>
        <a:xfrm>
          <a:off x="9588500" y="97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55691</xdr:rowOff>
    </xdr:from>
    <xdr:ext cx="534377" cy="259045"/>
    <xdr:sp macro="" textlink="">
      <xdr:nvSpPr>
        <xdr:cNvPr id="374" name="テキスト ボックス 373"/>
        <xdr:cNvSpPr txBox="1"/>
      </xdr:nvSpPr>
      <xdr:spPr>
        <a:xfrm>
          <a:off x="9372111" y="98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132266</xdr:rowOff>
    </xdr:from>
    <xdr:to>
      <xdr:col>12</xdr:col>
      <xdr:colOff>561975</xdr:colOff>
      <xdr:row>57</xdr:row>
      <xdr:rowOff>62416</xdr:rowOff>
    </xdr:to>
    <xdr:sp macro="" textlink="">
      <xdr:nvSpPr>
        <xdr:cNvPr id="375" name="円/楕円 374"/>
        <xdr:cNvSpPr/>
      </xdr:nvSpPr>
      <xdr:spPr>
        <a:xfrm>
          <a:off x="8699500" y="97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53543</xdr:rowOff>
    </xdr:from>
    <xdr:ext cx="534377" cy="259045"/>
    <xdr:sp macro="" textlink="">
      <xdr:nvSpPr>
        <xdr:cNvPr id="376" name="テキスト ボックス 375"/>
        <xdr:cNvSpPr txBox="1"/>
      </xdr:nvSpPr>
      <xdr:spPr>
        <a:xfrm>
          <a:off x="8483111" y="98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134872</xdr:rowOff>
    </xdr:from>
    <xdr:to>
      <xdr:col>11</xdr:col>
      <xdr:colOff>358775</xdr:colOff>
      <xdr:row>57</xdr:row>
      <xdr:rowOff>65022</xdr:rowOff>
    </xdr:to>
    <xdr:sp macro="" textlink="">
      <xdr:nvSpPr>
        <xdr:cNvPr id="377" name="円/楕円 376"/>
        <xdr:cNvSpPr/>
      </xdr:nvSpPr>
      <xdr:spPr>
        <a:xfrm>
          <a:off x="7810500" y="9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56149</xdr:rowOff>
    </xdr:from>
    <xdr:ext cx="534377" cy="259045"/>
    <xdr:sp macro="" textlink="">
      <xdr:nvSpPr>
        <xdr:cNvPr id="378" name="テキスト ボックス 377"/>
        <xdr:cNvSpPr txBox="1"/>
      </xdr:nvSpPr>
      <xdr:spPr>
        <a:xfrm>
          <a:off x="7594111" y="982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105314</xdr:rowOff>
    </xdr:from>
    <xdr:to>
      <xdr:col>10</xdr:col>
      <xdr:colOff>155575</xdr:colOff>
      <xdr:row>57</xdr:row>
      <xdr:rowOff>35464</xdr:rowOff>
    </xdr:to>
    <xdr:sp macro="" textlink="">
      <xdr:nvSpPr>
        <xdr:cNvPr id="379" name="円/楕円 378"/>
        <xdr:cNvSpPr/>
      </xdr:nvSpPr>
      <xdr:spPr>
        <a:xfrm>
          <a:off x="6921500" y="97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26591</xdr:rowOff>
    </xdr:from>
    <xdr:ext cx="534377" cy="259045"/>
    <xdr:sp macro="" textlink="">
      <xdr:nvSpPr>
        <xdr:cNvPr id="380" name="テキスト ボックス 379"/>
        <xdr:cNvSpPr txBox="1"/>
      </xdr:nvSpPr>
      <xdr:spPr>
        <a:xfrm>
          <a:off x="6705111" y="97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157302</xdr:rowOff>
    </xdr:from>
    <xdr:to>
      <xdr:col>15</xdr:col>
      <xdr:colOff>180975</xdr:colOff>
      <xdr:row>77</xdr:row>
      <xdr:rowOff>72301</xdr:rowOff>
    </xdr:to>
    <xdr:cxnSp macro="">
      <xdr:nvCxnSpPr>
        <xdr:cNvPr id="409" name="直線コネクタ 408"/>
        <xdr:cNvCxnSpPr/>
      </xdr:nvCxnSpPr>
      <xdr:spPr>
        <a:xfrm>
          <a:off x="9639300" y="13187502"/>
          <a:ext cx="8382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157302</xdr:rowOff>
    </xdr:from>
    <xdr:to>
      <xdr:col>14</xdr:col>
      <xdr:colOff>28575</xdr:colOff>
      <xdr:row>77</xdr:row>
      <xdr:rowOff>43611</xdr:rowOff>
    </xdr:to>
    <xdr:cxnSp macro="">
      <xdr:nvCxnSpPr>
        <xdr:cNvPr id="412" name="直線コネクタ 411"/>
        <xdr:cNvCxnSpPr/>
      </xdr:nvCxnSpPr>
      <xdr:spPr>
        <a:xfrm flipV="1">
          <a:off x="8750300" y="13187502"/>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21501</xdr:rowOff>
    </xdr:from>
    <xdr:to>
      <xdr:col>15</xdr:col>
      <xdr:colOff>231775</xdr:colOff>
      <xdr:row>77</xdr:row>
      <xdr:rowOff>123101</xdr:rowOff>
    </xdr:to>
    <xdr:sp macro="" textlink="">
      <xdr:nvSpPr>
        <xdr:cNvPr id="422" name="円/楕円 421"/>
        <xdr:cNvSpPr/>
      </xdr:nvSpPr>
      <xdr:spPr>
        <a:xfrm>
          <a:off x="10426700" y="132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171378</xdr:rowOff>
    </xdr:from>
    <xdr:ext cx="469744" cy="259045"/>
    <xdr:sp macro="" textlink="">
      <xdr:nvSpPr>
        <xdr:cNvPr id="423" name="普通建設事業費 （ うち新規整備　）該当値テキスト"/>
        <xdr:cNvSpPr txBox="1"/>
      </xdr:nvSpPr>
      <xdr:spPr>
        <a:xfrm>
          <a:off x="10528300" y="132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106502</xdr:rowOff>
    </xdr:from>
    <xdr:to>
      <xdr:col>14</xdr:col>
      <xdr:colOff>79375</xdr:colOff>
      <xdr:row>77</xdr:row>
      <xdr:rowOff>36652</xdr:rowOff>
    </xdr:to>
    <xdr:sp macro="" textlink="">
      <xdr:nvSpPr>
        <xdr:cNvPr id="424" name="円/楕円 423"/>
        <xdr:cNvSpPr/>
      </xdr:nvSpPr>
      <xdr:spPr>
        <a:xfrm>
          <a:off x="9588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27779</xdr:rowOff>
    </xdr:from>
    <xdr:ext cx="534377" cy="259045"/>
    <xdr:sp macro="" textlink="">
      <xdr:nvSpPr>
        <xdr:cNvPr id="425" name="テキスト ボックス 424"/>
        <xdr:cNvSpPr txBox="1"/>
      </xdr:nvSpPr>
      <xdr:spPr>
        <a:xfrm>
          <a:off x="9372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164261</xdr:rowOff>
    </xdr:from>
    <xdr:to>
      <xdr:col>12</xdr:col>
      <xdr:colOff>561975</xdr:colOff>
      <xdr:row>77</xdr:row>
      <xdr:rowOff>94411</xdr:rowOff>
    </xdr:to>
    <xdr:sp macro="" textlink="">
      <xdr:nvSpPr>
        <xdr:cNvPr id="426" name="円/楕円 425"/>
        <xdr:cNvSpPr/>
      </xdr:nvSpPr>
      <xdr:spPr>
        <a:xfrm>
          <a:off x="86995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85538</xdr:rowOff>
    </xdr:from>
    <xdr:ext cx="469744" cy="259045"/>
    <xdr:sp macro="" textlink="">
      <xdr:nvSpPr>
        <xdr:cNvPr id="427" name="テキスト ボックス 426"/>
        <xdr:cNvSpPr txBox="1"/>
      </xdr:nvSpPr>
      <xdr:spPr>
        <a:xfrm>
          <a:off x="8515427" y="132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55118</xdr:rowOff>
    </xdr:from>
    <xdr:to>
      <xdr:col>15</xdr:col>
      <xdr:colOff>180975</xdr:colOff>
      <xdr:row>95</xdr:row>
      <xdr:rowOff>11798</xdr:rowOff>
    </xdr:to>
    <xdr:cxnSp macro="">
      <xdr:nvCxnSpPr>
        <xdr:cNvPr id="453" name="直線コネクタ 452"/>
        <xdr:cNvCxnSpPr/>
      </xdr:nvCxnSpPr>
      <xdr:spPr>
        <a:xfrm flipV="1">
          <a:off x="9639300" y="15999968"/>
          <a:ext cx="838200" cy="29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140615</xdr:rowOff>
    </xdr:from>
    <xdr:to>
      <xdr:col>14</xdr:col>
      <xdr:colOff>28575</xdr:colOff>
      <xdr:row>95</xdr:row>
      <xdr:rowOff>11798</xdr:rowOff>
    </xdr:to>
    <xdr:cxnSp macro="">
      <xdr:nvCxnSpPr>
        <xdr:cNvPr id="456" name="直線コネクタ 455"/>
        <xdr:cNvCxnSpPr/>
      </xdr:nvCxnSpPr>
      <xdr:spPr>
        <a:xfrm>
          <a:off x="8750300" y="16256915"/>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58" name="テキスト ボックス 457"/>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0" name="テキスト ボックス 459"/>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4318</xdr:rowOff>
    </xdr:from>
    <xdr:to>
      <xdr:col>15</xdr:col>
      <xdr:colOff>231775</xdr:colOff>
      <xdr:row>93</xdr:row>
      <xdr:rowOff>105918</xdr:rowOff>
    </xdr:to>
    <xdr:sp macro="" textlink="">
      <xdr:nvSpPr>
        <xdr:cNvPr id="466" name="円/楕円 465"/>
        <xdr:cNvSpPr/>
      </xdr:nvSpPr>
      <xdr:spPr>
        <a:xfrm>
          <a:off x="10426700" y="159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27195</xdr:rowOff>
    </xdr:from>
    <xdr:ext cx="534377" cy="259045"/>
    <xdr:sp macro="" textlink="">
      <xdr:nvSpPr>
        <xdr:cNvPr id="467" name="普通建設事業費 （ うち更新整備　）該当値テキスト"/>
        <xdr:cNvSpPr txBox="1"/>
      </xdr:nvSpPr>
      <xdr:spPr>
        <a:xfrm>
          <a:off x="10528300" y="158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132448</xdr:rowOff>
    </xdr:from>
    <xdr:to>
      <xdr:col>14</xdr:col>
      <xdr:colOff>79375</xdr:colOff>
      <xdr:row>95</xdr:row>
      <xdr:rowOff>62598</xdr:rowOff>
    </xdr:to>
    <xdr:sp macro="" textlink="">
      <xdr:nvSpPr>
        <xdr:cNvPr id="468" name="円/楕円 467"/>
        <xdr:cNvSpPr/>
      </xdr:nvSpPr>
      <xdr:spPr>
        <a:xfrm>
          <a:off x="9588500" y="162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79125</xdr:rowOff>
    </xdr:from>
    <xdr:ext cx="534377" cy="259045"/>
    <xdr:sp macro="" textlink="">
      <xdr:nvSpPr>
        <xdr:cNvPr id="469" name="テキスト ボックス 468"/>
        <xdr:cNvSpPr txBox="1"/>
      </xdr:nvSpPr>
      <xdr:spPr>
        <a:xfrm>
          <a:off x="9372111" y="160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89815</xdr:rowOff>
    </xdr:from>
    <xdr:to>
      <xdr:col>12</xdr:col>
      <xdr:colOff>561975</xdr:colOff>
      <xdr:row>95</xdr:row>
      <xdr:rowOff>19965</xdr:rowOff>
    </xdr:to>
    <xdr:sp macro="" textlink="">
      <xdr:nvSpPr>
        <xdr:cNvPr id="470" name="円/楕円 469"/>
        <xdr:cNvSpPr/>
      </xdr:nvSpPr>
      <xdr:spPr>
        <a:xfrm>
          <a:off x="8699500" y="162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36492</xdr:rowOff>
    </xdr:from>
    <xdr:ext cx="534377" cy="259045"/>
    <xdr:sp macro="" textlink="">
      <xdr:nvSpPr>
        <xdr:cNvPr id="471" name="テキスト ボックス 470"/>
        <xdr:cNvSpPr txBox="1"/>
      </xdr:nvSpPr>
      <xdr:spPr>
        <a:xfrm>
          <a:off x="8483111" y="159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39801</xdr:rowOff>
    </xdr:from>
    <xdr:to>
      <xdr:col>23</xdr:col>
      <xdr:colOff>517525</xdr:colOff>
      <xdr:row>39</xdr:row>
      <xdr:rowOff>44450</xdr:rowOff>
    </xdr:to>
    <xdr:cxnSp macro="">
      <xdr:nvCxnSpPr>
        <xdr:cNvPr id="500" name="直線コネクタ 499"/>
        <xdr:cNvCxnSpPr/>
      </xdr:nvCxnSpPr>
      <xdr:spPr>
        <a:xfrm flipV="1">
          <a:off x="15481300" y="67263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41707</xdr:rowOff>
    </xdr:from>
    <xdr:to>
      <xdr:col>22</xdr:col>
      <xdr:colOff>365125</xdr:colOff>
      <xdr:row>39</xdr:row>
      <xdr:rowOff>44450</xdr:rowOff>
    </xdr:to>
    <xdr:cxnSp macro="">
      <xdr:nvCxnSpPr>
        <xdr:cNvPr id="503" name="直線コネクタ 502"/>
        <xdr:cNvCxnSpPr/>
      </xdr:nvCxnSpPr>
      <xdr:spPr>
        <a:xfrm>
          <a:off x="14592300" y="67282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41707</xdr:rowOff>
    </xdr:from>
    <xdr:to>
      <xdr:col>21</xdr:col>
      <xdr:colOff>161925</xdr:colOff>
      <xdr:row>39</xdr:row>
      <xdr:rowOff>43993</xdr:rowOff>
    </xdr:to>
    <xdr:cxnSp macro="">
      <xdr:nvCxnSpPr>
        <xdr:cNvPr id="506" name="直線コネクタ 505"/>
        <xdr:cNvCxnSpPr/>
      </xdr:nvCxnSpPr>
      <xdr:spPr>
        <a:xfrm flipV="1">
          <a:off x="13703300" y="67282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939</xdr:rowOff>
    </xdr:from>
    <xdr:to>
      <xdr:col>19</xdr:col>
      <xdr:colOff>644525</xdr:colOff>
      <xdr:row>39</xdr:row>
      <xdr:rowOff>43993</xdr:rowOff>
    </xdr:to>
    <xdr:cxnSp macro="">
      <xdr:nvCxnSpPr>
        <xdr:cNvPr id="509" name="直線コネクタ 508"/>
        <xdr:cNvCxnSpPr/>
      </xdr:nvCxnSpPr>
      <xdr:spPr>
        <a:xfrm>
          <a:off x="12814300" y="6687489"/>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160451</xdr:rowOff>
    </xdr:from>
    <xdr:to>
      <xdr:col>23</xdr:col>
      <xdr:colOff>568325</xdr:colOff>
      <xdr:row>39</xdr:row>
      <xdr:rowOff>90601</xdr:rowOff>
    </xdr:to>
    <xdr:sp macro="" textlink="">
      <xdr:nvSpPr>
        <xdr:cNvPr id="519" name="円/楕円 518"/>
        <xdr:cNvSpPr/>
      </xdr:nvSpPr>
      <xdr:spPr>
        <a:xfrm>
          <a:off x="162687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81880</xdr:rowOff>
    </xdr:from>
    <xdr:ext cx="313932" cy="259045"/>
    <xdr:sp macro="" textlink="">
      <xdr:nvSpPr>
        <xdr:cNvPr id="520" name="災害復旧事業費該当値テキスト"/>
        <xdr:cNvSpPr txBox="1"/>
      </xdr:nvSpPr>
      <xdr:spPr>
        <a:xfrm>
          <a:off x="16370300" y="6596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162357</xdr:rowOff>
    </xdr:from>
    <xdr:to>
      <xdr:col>21</xdr:col>
      <xdr:colOff>212725</xdr:colOff>
      <xdr:row>39</xdr:row>
      <xdr:rowOff>92507</xdr:rowOff>
    </xdr:to>
    <xdr:sp macro="" textlink="">
      <xdr:nvSpPr>
        <xdr:cNvPr id="523" name="円/楕円 522"/>
        <xdr:cNvSpPr/>
      </xdr:nvSpPr>
      <xdr:spPr>
        <a:xfrm>
          <a:off x="14541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83634</xdr:rowOff>
    </xdr:from>
    <xdr:ext cx="313932" cy="259045"/>
    <xdr:sp macro="" textlink="">
      <xdr:nvSpPr>
        <xdr:cNvPr id="524" name="テキスト ボックス 523"/>
        <xdr:cNvSpPr txBox="1"/>
      </xdr:nvSpPr>
      <xdr:spPr>
        <a:xfrm>
          <a:off x="14435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164643</xdr:rowOff>
    </xdr:from>
    <xdr:to>
      <xdr:col>20</xdr:col>
      <xdr:colOff>9525</xdr:colOff>
      <xdr:row>39</xdr:row>
      <xdr:rowOff>94793</xdr:rowOff>
    </xdr:to>
    <xdr:sp macro="" textlink="">
      <xdr:nvSpPr>
        <xdr:cNvPr id="525" name="円/楕円 524"/>
        <xdr:cNvSpPr/>
      </xdr:nvSpPr>
      <xdr:spPr>
        <a:xfrm>
          <a:off x="1365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85920</xdr:rowOff>
    </xdr:from>
    <xdr:ext cx="249299" cy="259045"/>
    <xdr:sp macro="" textlink="">
      <xdr:nvSpPr>
        <xdr:cNvPr id="526" name="テキスト ボックス 525"/>
        <xdr:cNvSpPr txBox="1"/>
      </xdr:nvSpPr>
      <xdr:spPr>
        <a:xfrm>
          <a:off x="13578649"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121589</xdr:rowOff>
    </xdr:from>
    <xdr:to>
      <xdr:col>18</xdr:col>
      <xdr:colOff>492125</xdr:colOff>
      <xdr:row>39</xdr:row>
      <xdr:rowOff>51739</xdr:rowOff>
    </xdr:to>
    <xdr:sp macro="" textlink="">
      <xdr:nvSpPr>
        <xdr:cNvPr id="527" name="円/楕円 526"/>
        <xdr:cNvSpPr/>
      </xdr:nvSpPr>
      <xdr:spPr>
        <a:xfrm>
          <a:off x="12763500" y="66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42866</xdr:rowOff>
    </xdr:from>
    <xdr:ext cx="378565" cy="259045"/>
    <xdr:sp macro="" textlink="">
      <xdr:nvSpPr>
        <xdr:cNvPr id="528" name="テキスト ボックス 527"/>
        <xdr:cNvSpPr txBox="1"/>
      </xdr:nvSpPr>
      <xdr:spPr>
        <a:xfrm>
          <a:off x="12625017" y="672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123241</xdr:rowOff>
    </xdr:from>
    <xdr:to>
      <xdr:col>23</xdr:col>
      <xdr:colOff>517525</xdr:colOff>
      <xdr:row>74</xdr:row>
      <xdr:rowOff>169742</xdr:rowOff>
    </xdr:to>
    <xdr:cxnSp macro="">
      <xdr:nvCxnSpPr>
        <xdr:cNvPr id="607" name="直線コネクタ 606"/>
        <xdr:cNvCxnSpPr/>
      </xdr:nvCxnSpPr>
      <xdr:spPr>
        <a:xfrm>
          <a:off x="15481300" y="12810541"/>
          <a:ext cx="8382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123241</xdr:rowOff>
    </xdr:from>
    <xdr:to>
      <xdr:col>22</xdr:col>
      <xdr:colOff>365125</xdr:colOff>
      <xdr:row>74</xdr:row>
      <xdr:rowOff>135566</xdr:rowOff>
    </xdr:to>
    <xdr:cxnSp macro="">
      <xdr:nvCxnSpPr>
        <xdr:cNvPr id="610" name="直線コネクタ 609"/>
        <xdr:cNvCxnSpPr/>
      </xdr:nvCxnSpPr>
      <xdr:spPr>
        <a:xfrm flipV="1">
          <a:off x="14592300" y="12810541"/>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25741</xdr:rowOff>
    </xdr:from>
    <xdr:ext cx="534377" cy="259045"/>
    <xdr:sp macro="" textlink="">
      <xdr:nvSpPr>
        <xdr:cNvPr id="612" name="テキスト ボックス 611"/>
        <xdr:cNvSpPr txBox="1"/>
      </xdr:nvSpPr>
      <xdr:spPr>
        <a:xfrm>
          <a:off x="15214111" y="12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135566</xdr:rowOff>
    </xdr:from>
    <xdr:to>
      <xdr:col>21</xdr:col>
      <xdr:colOff>161925</xdr:colOff>
      <xdr:row>74</xdr:row>
      <xdr:rowOff>146406</xdr:rowOff>
    </xdr:to>
    <xdr:cxnSp macro="">
      <xdr:nvCxnSpPr>
        <xdr:cNvPr id="613" name="直線コネクタ 612"/>
        <xdr:cNvCxnSpPr/>
      </xdr:nvCxnSpPr>
      <xdr:spPr>
        <a:xfrm flipV="1">
          <a:off x="13703300" y="1282286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32275</xdr:rowOff>
    </xdr:from>
    <xdr:ext cx="534377" cy="259045"/>
    <xdr:sp macro="" textlink="">
      <xdr:nvSpPr>
        <xdr:cNvPr id="615" name="テキスト ボックス 614"/>
        <xdr:cNvSpPr txBox="1"/>
      </xdr:nvSpPr>
      <xdr:spPr>
        <a:xfrm>
          <a:off x="14325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127165</xdr:rowOff>
    </xdr:from>
    <xdr:to>
      <xdr:col>19</xdr:col>
      <xdr:colOff>644525</xdr:colOff>
      <xdr:row>74</xdr:row>
      <xdr:rowOff>146406</xdr:rowOff>
    </xdr:to>
    <xdr:cxnSp macro="">
      <xdr:nvCxnSpPr>
        <xdr:cNvPr id="616" name="直線コネクタ 615"/>
        <xdr:cNvCxnSpPr/>
      </xdr:nvCxnSpPr>
      <xdr:spPr>
        <a:xfrm>
          <a:off x="12814300" y="12814465"/>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32542</xdr:rowOff>
    </xdr:from>
    <xdr:ext cx="534377" cy="259045"/>
    <xdr:sp macro="" textlink="">
      <xdr:nvSpPr>
        <xdr:cNvPr id="620" name="テキスト ボックス 619"/>
        <xdr:cNvSpPr txBox="1"/>
      </xdr:nvSpPr>
      <xdr:spPr>
        <a:xfrm>
          <a:off x="12547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118942</xdr:rowOff>
    </xdr:from>
    <xdr:to>
      <xdr:col>23</xdr:col>
      <xdr:colOff>568325</xdr:colOff>
      <xdr:row>75</xdr:row>
      <xdr:rowOff>49092</xdr:rowOff>
    </xdr:to>
    <xdr:sp macro="" textlink="">
      <xdr:nvSpPr>
        <xdr:cNvPr id="626" name="円/楕円 625"/>
        <xdr:cNvSpPr/>
      </xdr:nvSpPr>
      <xdr:spPr>
        <a:xfrm>
          <a:off x="16268700" y="128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97369</xdr:rowOff>
    </xdr:from>
    <xdr:ext cx="534377" cy="259045"/>
    <xdr:sp macro="" textlink="">
      <xdr:nvSpPr>
        <xdr:cNvPr id="627" name="公債費該当値テキスト"/>
        <xdr:cNvSpPr txBox="1"/>
      </xdr:nvSpPr>
      <xdr:spPr>
        <a:xfrm>
          <a:off x="16370300" y="12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72441</xdr:rowOff>
    </xdr:from>
    <xdr:to>
      <xdr:col>22</xdr:col>
      <xdr:colOff>415925</xdr:colOff>
      <xdr:row>75</xdr:row>
      <xdr:rowOff>2591</xdr:rowOff>
    </xdr:to>
    <xdr:sp macro="" textlink="">
      <xdr:nvSpPr>
        <xdr:cNvPr id="628" name="円/楕円 627"/>
        <xdr:cNvSpPr/>
      </xdr:nvSpPr>
      <xdr:spPr>
        <a:xfrm>
          <a:off x="15430500" y="12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19118</xdr:rowOff>
    </xdr:from>
    <xdr:ext cx="534377" cy="259045"/>
    <xdr:sp macro="" textlink="">
      <xdr:nvSpPr>
        <xdr:cNvPr id="629" name="テキスト ボックス 628"/>
        <xdr:cNvSpPr txBox="1"/>
      </xdr:nvSpPr>
      <xdr:spPr>
        <a:xfrm>
          <a:off x="15214111" y="125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84766</xdr:rowOff>
    </xdr:from>
    <xdr:to>
      <xdr:col>21</xdr:col>
      <xdr:colOff>212725</xdr:colOff>
      <xdr:row>75</xdr:row>
      <xdr:rowOff>14916</xdr:rowOff>
    </xdr:to>
    <xdr:sp macro="" textlink="">
      <xdr:nvSpPr>
        <xdr:cNvPr id="630" name="円/楕円 629"/>
        <xdr:cNvSpPr/>
      </xdr:nvSpPr>
      <xdr:spPr>
        <a:xfrm>
          <a:off x="14541500" y="127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31443</xdr:rowOff>
    </xdr:from>
    <xdr:ext cx="534377" cy="259045"/>
    <xdr:sp macro="" textlink="">
      <xdr:nvSpPr>
        <xdr:cNvPr id="631" name="テキスト ボックス 630"/>
        <xdr:cNvSpPr txBox="1"/>
      </xdr:nvSpPr>
      <xdr:spPr>
        <a:xfrm>
          <a:off x="14325111" y="125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95606</xdr:rowOff>
    </xdr:from>
    <xdr:to>
      <xdr:col>20</xdr:col>
      <xdr:colOff>9525</xdr:colOff>
      <xdr:row>75</xdr:row>
      <xdr:rowOff>25756</xdr:rowOff>
    </xdr:to>
    <xdr:sp macro="" textlink="">
      <xdr:nvSpPr>
        <xdr:cNvPr id="632" name="円/楕円 631"/>
        <xdr:cNvSpPr/>
      </xdr:nvSpPr>
      <xdr:spPr>
        <a:xfrm>
          <a:off x="13652500" y="127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16883</xdr:rowOff>
    </xdr:from>
    <xdr:ext cx="534377" cy="259045"/>
    <xdr:sp macro="" textlink="">
      <xdr:nvSpPr>
        <xdr:cNvPr id="633" name="テキスト ボックス 632"/>
        <xdr:cNvSpPr txBox="1"/>
      </xdr:nvSpPr>
      <xdr:spPr>
        <a:xfrm>
          <a:off x="13436111" y="128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76365</xdr:rowOff>
    </xdr:from>
    <xdr:to>
      <xdr:col>18</xdr:col>
      <xdr:colOff>492125</xdr:colOff>
      <xdr:row>75</xdr:row>
      <xdr:rowOff>6515</xdr:rowOff>
    </xdr:to>
    <xdr:sp macro="" textlink="">
      <xdr:nvSpPr>
        <xdr:cNvPr id="634" name="円/楕円 633"/>
        <xdr:cNvSpPr/>
      </xdr:nvSpPr>
      <xdr:spPr>
        <a:xfrm>
          <a:off x="12763500" y="127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23042</xdr:rowOff>
    </xdr:from>
    <xdr:ext cx="534377" cy="259045"/>
    <xdr:sp macro="" textlink="">
      <xdr:nvSpPr>
        <xdr:cNvPr id="635" name="テキスト ボックス 634"/>
        <xdr:cNvSpPr txBox="1"/>
      </xdr:nvSpPr>
      <xdr:spPr>
        <a:xfrm>
          <a:off x="12547111" y="125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169571</xdr:rowOff>
    </xdr:from>
    <xdr:to>
      <xdr:col>23</xdr:col>
      <xdr:colOff>517525</xdr:colOff>
      <xdr:row>97</xdr:row>
      <xdr:rowOff>38278</xdr:rowOff>
    </xdr:to>
    <xdr:cxnSp macro="">
      <xdr:nvCxnSpPr>
        <xdr:cNvPr id="664" name="直線コネクタ 663"/>
        <xdr:cNvCxnSpPr/>
      </xdr:nvCxnSpPr>
      <xdr:spPr>
        <a:xfrm flipV="1">
          <a:off x="15481300" y="16457321"/>
          <a:ext cx="838200" cy="2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5"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71882</xdr:rowOff>
    </xdr:from>
    <xdr:to>
      <xdr:col>22</xdr:col>
      <xdr:colOff>365125</xdr:colOff>
      <xdr:row>97</xdr:row>
      <xdr:rowOff>38278</xdr:rowOff>
    </xdr:to>
    <xdr:cxnSp macro="">
      <xdr:nvCxnSpPr>
        <xdr:cNvPr id="667" name="直線コネクタ 666"/>
        <xdr:cNvCxnSpPr/>
      </xdr:nvCxnSpPr>
      <xdr:spPr>
        <a:xfrm>
          <a:off x="14592300" y="16531082"/>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71882</xdr:rowOff>
    </xdr:from>
    <xdr:to>
      <xdr:col>21</xdr:col>
      <xdr:colOff>161925</xdr:colOff>
      <xdr:row>97</xdr:row>
      <xdr:rowOff>160807</xdr:rowOff>
    </xdr:to>
    <xdr:cxnSp macro="">
      <xdr:nvCxnSpPr>
        <xdr:cNvPr id="670" name="直線コネクタ 669"/>
        <xdr:cNvCxnSpPr/>
      </xdr:nvCxnSpPr>
      <xdr:spPr>
        <a:xfrm flipV="1">
          <a:off x="13703300" y="16531082"/>
          <a:ext cx="8890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40428</xdr:rowOff>
    </xdr:from>
    <xdr:ext cx="469744" cy="259045"/>
    <xdr:sp macro="" textlink="">
      <xdr:nvSpPr>
        <xdr:cNvPr id="672" name="テキスト ボックス 671"/>
        <xdr:cNvSpPr txBox="1"/>
      </xdr:nvSpPr>
      <xdr:spPr>
        <a:xfrm>
          <a:off x="14357427"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160807</xdr:rowOff>
    </xdr:from>
    <xdr:to>
      <xdr:col>19</xdr:col>
      <xdr:colOff>644525</xdr:colOff>
      <xdr:row>98</xdr:row>
      <xdr:rowOff>87198</xdr:rowOff>
    </xdr:to>
    <xdr:cxnSp macro="">
      <xdr:nvCxnSpPr>
        <xdr:cNvPr id="673" name="直線コネクタ 672"/>
        <xdr:cNvCxnSpPr/>
      </xdr:nvCxnSpPr>
      <xdr:spPr>
        <a:xfrm flipV="1">
          <a:off x="12814300" y="16791457"/>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118771</xdr:rowOff>
    </xdr:from>
    <xdr:to>
      <xdr:col>23</xdr:col>
      <xdr:colOff>568325</xdr:colOff>
      <xdr:row>96</xdr:row>
      <xdr:rowOff>48921</xdr:rowOff>
    </xdr:to>
    <xdr:sp macro="" textlink="">
      <xdr:nvSpPr>
        <xdr:cNvPr id="683" name="円/楕円 682"/>
        <xdr:cNvSpPr/>
      </xdr:nvSpPr>
      <xdr:spPr>
        <a:xfrm>
          <a:off x="16268700" y="16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141648</xdr:rowOff>
    </xdr:from>
    <xdr:ext cx="469744" cy="259045"/>
    <xdr:sp macro="" textlink="">
      <xdr:nvSpPr>
        <xdr:cNvPr id="684" name="積立金該当値テキスト"/>
        <xdr:cNvSpPr txBox="1"/>
      </xdr:nvSpPr>
      <xdr:spPr>
        <a:xfrm>
          <a:off x="16370300" y="162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158928</xdr:rowOff>
    </xdr:from>
    <xdr:to>
      <xdr:col>22</xdr:col>
      <xdr:colOff>415925</xdr:colOff>
      <xdr:row>97</xdr:row>
      <xdr:rowOff>89078</xdr:rowOff>
    </xdr:to>
    <xdr:sp macro="" textlink="">
      <xdr:nvSpPr>
        <xdr:cNvPr id="685" name="円/楕円 684"/>
        <xdr:cNvSpPr/>
      </xdr:nvSpPr>
      <xdr:spPr>
        <a:xfrm>
          <a:off x="15430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80205</xdr:rowOff>
    </xdr:from>
    <xdr:ext cx="469744" cy="259045"/>
    <xdr:sp macro="" textlink="">
      <xdr:nvSpPr>
        <xdr:cNvPr id="686" name="テキスト ボックス 685"/>
        <xdr:cNvSpPr txBox="1"/>
      </xdr:nvSpPr>
      <xdr:spPr>
        <a:xfrm>
          <a:off x="15246427" y="167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21082</xdr:rowOff>
    </xdr:from>
    <xdr:to>
      <xdr:col>21</xdr:col>
      <xdr:colOff>212725</xdr:colOff>
      <xdr:row>96</xdr:row>
      <xdr:rowOff>122682</xdr:rowOff>
    </xdr:to>
    <xdr:sp macro="" textlink="">
      <xdr:nvSpPr>
        <xdr:cNvPr id="687" name="円/楕円 686"/>
        <xdr:cNvSpPr/>
      </xdr:nvSpPr>
      <xdr:spPr>
        <a:xfrm>
          <a:off x="14541500" y="1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139209</xdr:rowOff>
    </xdr:from>
    <xdr:ext cx="469744" cy="259045"/>
    <xdr:sp macro="" textlink="">
      <xdr:nvSpPr>
        <xdr:cNvPr id="688" name="テキスト ボックス 687"/>
        <xdr:cNvSpPr txBox="1"/>
      </xdr:nvSpPr>
      <xdr:spPr>
        <a:xfrm>
          <a:off x="14357427" y="1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110007</xdr:rowOff>
    </xdr:from>
    <xdr:to>
      <xdr:col>20</xdr:col>
      <xdr:colOff>9525</xdr:colOff>
      <xdr:row>98</xdr:row>
      <xdr:rowOff>40157</xdr:rowOff>
    </xdr:to>
    <xdr:sp macro="" textlink="">
      <xdr:nvSpPr>
        <xdr:cNvPr id="689" name="円/楕円 688"/>
        <xdr:cNvSpPr/>
      </xdr:nvSpPr>
      <xdr:spPr>
        <a:xfrm>
          <a:off x="13652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31284</xdr:rowOff>
    </xdr:from>
    <xdr:ext cx="469744" cy="259045"/>
    <xdr:sp macro="" textlink="">
      <xdr:nvSpPr>
        <xdr:cNvPr id="690" name="テキスト ボックス 689"/>
        <xdr:cNvSpPr txBox="1"/>
      </xdr:nvSpPr>
      <xdr:spPr>
        <a:xfrm>
          <a:off x="13468427" y="168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36398</xdr:rowOff>
    </xdr:from>
    <xdr:to>
      <xdr:col>18</xdr:col>
      <xdr:colOff>492125</xdr:colOff>
      <xdr:row>98</xdr:row>
      <xdr:rowOff>137998</xdr:rowOff>
    </xdr:to>
    <xdr:sp macro="" textlink="">
      <xdr:nvSpPr>
        <xdr:cNvPr id="691" name="円/楕円 690"/>
        <xdr:cNvSpPr/>
      </xdr:nvSpPr>
      <xdr:spPr>
        <a:xfrm>
          <a:off x="12763500" y="168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129125</xdr:rowOff>
    </xdr:from>
    <xdr:ext cx="469744" cy="259045"/>
    <xdr:sp macro="" textlink="">
      <xdr:nvSpPr>
        <xdr:cNvPr id="692" name="テキスト ボックス 691"/>
        <xdr:cNvSpPr txBox="1"/>
      </xdr:nvSpPr>
      <xdr:spPr>
        <a:xfrm>
          <a:off x="12579427" y="169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46736</xdr:rowOff>
    </xdr:from>
    <xdr:to>
      <xdr:col>32</xdr:col>
      <xdr:colOff>187325</xdr:colOff>
      <xdr:row>37</xdr:row>
      <xdr:rowOff>127889</xdr:rowOff>
    </xdr:to>
    <xdr:cxnSp macro="">
      <xdr:nvCxnSpPr>
        <xdr:cNvPr id="721" name="直線コネクタ 720"/>
        <xdr:cNvCxnSpPr/>
      </xdr:nvCxnSpPr>
      <xdr:spPr>
        <a:xfrm flipV="1">
          <a:off x="21323300" y="6390386"/>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127889</xdr:rowOff>
    </xdr:from>
    <xdr:to>
      <xdr:col>31</xdr:col>
      <xdr:colOff>34925</xdr:colOff>
      <xdr:row>37</xdr:row>
      <xdr:rowOff>160274</xdr:rowOff>
    </xdr:to>
    <xdr:cxnSp macro="">
      <xdr:nvCxnSpPr>
        <xdr:cNvPr id="724" name="直線コネクタ 723"/>
        <xdr:cNvCxnSpPr/>
      </xdr:nvCxnSpPr>
      <xdr:spPr>
        <a:xfrm flipV="1">
          <a:off x="20434300" y="647153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160274</xdr:rowOff>
    </xdr:from>
    <xdr:to>
      <xdr:col>29</xdr:col>
      <xdr:colOff>517525</xdr:colOff>
      <xdr:row>38</xdr:row>
      <xdr:rowOff>136843</xdr:rowOff>
    </xdr:to>
    <xdr:cxnSp macro="">
      <xdr:nvCxnSpPr>
        <xdr:cNvPr id="727" name="直線コネクタ 726"/>
        <xdr:cNvCxnSpPr/>
      </xdr:nvCxnSpPr>
      <xdr:spPr>
        <a:xfrm flipV="1">
          <a:off x="19545300" y="6503924"/>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103695</xdr:rowOff>
    </xdr:from>
    <xdr:to>
      <xdr:col>28</xdr:col>
      <xdr:colOff>314325</xdr:colOff>
      <xdr:row>38</xdr:row>
      <xdr:rowOff>136843</xdr:rowOff>
    </xdr:to>
    <xdr:cxnSp macro="">
      <xdr:nvCxnSpPr>
        <xdr:cNvPr id="730" name="直線コネクタ 729"/>
        <xdr:cNvCxnSpPr/>
      </xdr:nvCxnSpPr>
      <xdr:spPr>
        <a:xfrm>
          <a:off x="18656300" y="6618795"/>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167386</xdr:rowOff>
    </xdr:from>
    <xdr:to>
      <xdr:col>32</xdr:col>
      <xdr:colOff>238125</xdr:colOff>
      <xdr:row>37</xdr:row>
      <xdr:rowOff>97536</xdr:rowOff>
    </xdr:to>
    <xdr:sp macro="" textlink="">
      <xdr:nvSpPr>
        <xdr:cNvPr id="740" name="円/楕円 739"/>
        <xdr:cNvSpPr/>
      </xdr:nvSpPr>
      <xdr:spPr>
        <a:xfrm>
          <a:off x="221107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145813</xdr:rowOff>
    </xdr:from>
    <xdr:ext cx="469744" cy="259045"/>
    <xdr:sp macro="" textlink="">
      <xdr:nvSpPr>
        <xdr:cNvPr id="741" name="投資及び出資金該当値テキスト"/>
        <xdr:cNvSpPr txBox="1"/>
      </xdr:nvSpPr>
      <xdr:spPr>
        <a:xfrm>
          <a:off x="22212300"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77089</xdr:rowOff>
    </xdr:from>
    <xdr:to>
      <xdr:col>31</xdr:col>
      <xdr:colOff>85725</xdr:colOff>
      <xdr:row>38</xdr:row>
      <xdr:rowOff>7239</xdr:rowOff>
    </xdr:to>
    <xdr:sp macro="" textlink="">
      <xdr:nvSpPr>
        <xdr:cNvPr id="742" name="円/楕円 741"/>
        <xdr:cNvSpPr/>
      </xdr:nvSpPr>
      <xdr:spPr>
        <a:xfrm>
          <a:off x="21272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169816</xdr:rowOff>
    </xdr:from>
    <xdr:ext cx="469744" cy="259045"/>
    <xdr:sp macro="" textlink="">
      <xdr:nvSpPr>
        <xdr:cNvPr id="743" name="テキスト ボックス 742"/>
        <xdr:cNvSpPr txBox="1"/>
      </xdr:nvSpPr>
      <xdr:spPr>
        <a:xfrm>
          <a:off x="21088427" y="651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109474</xdr:rowOff>
    </xdr:from>
    <xdr:to>
      <xdr:col>29</xdr:col>
      <xdr:colOff>568325</xdr:colOff>
      <xdr:row>38</xdr:row>
      <xdr:rowOff>39624</xdr:rowOff>
    </xdr:to>
    <xdr:sp macro="" textlink="">
      <xdr:nvSpPr>
        <xdr:cNvPr id="744" name="円/楕円 743"/>
        <xdr:cNvSpPr/>
      </xdr:nvSpPr>
      <xdr:spPr>
        <a:xfrm>
          <a:off x="20383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30751</xdr:rowOff>
    </xdr:from>
    <xdr:ext cx="469744" cy="259045"/>
    <xdr:sp macro="" textlink="">
      <xdr:nvSpPr>
        <xdr:cNvPr id="745" name="テキスト ボックス 744"/>
        <xdr:cNvSpPr txBox="1"/>
      </xdr:nvSpPr>
      <xdr:spPr>
        <a:xfrm>
          <a:off x="20199427"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86043</xdr:rowOff>
    </xdr:from>
    <xdr:to>
      <xdr:col>28</xdr:col>
      <xdr:colOff>365125</xdr:colOff>
      <xdr:row>39</xdr:row>
      <xdr:rowOff>16193</xdr:rowOff>
    </xdr:to>
    <xdr:sp macro="" textlink="">
      <xdr:nvSpPr>
        <xdr:cNvPr id="746" name="円/楕円 745"/>
        <xdr:cNvSpPr/>
      </xdr:nvSpPr>
      <xdr:spPr>
        <a:xfrm>
          <a:off x="194945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7320</xdr:rowOff>
    </xdr:from>
    <xdr:ext cx="378565" cy="259045"/>
    <xdr:sp macro="" textlink="">
      <xdr:nvSpPr>
        <xdr:cNvPr id="747" name="テキスト ボックス 746"/>
        <xdr:cNvSpPr txBox="1"/>
      </xdr:nvSpPr>
      <xdr:spPr>
        <a:xfrm>
          <a:off x="19356017" y="6693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48" name="円/楕円 747"/>
        <xdr:cNvSpPr/>
      </xdr:nvSpPr>
      <xdr:spPr>
        <a:xfrm>
          <a:off x="18605500" y="65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145622</xdr:rowOff>
    </xdr:from>
    <xdr:ext cx="378565" cy="259045"/>
    <xdr:sp macro="" textlink="">
      <xdr:nvSpPr>
        <xdr:cNvPr id="749" name="テキスト ボックス 748"/>
        <xdr:cNvSpPr txBox="1"/>
      </xdr:nvSpPr>
      <xdr:spPr>
        <a:xfrm>
          <a:off x="18467017" y="666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49723</xdr:rowOff>
    </xdr:from>
    <xdr:to>
      <xdr:col>32</xdr:col>
      <xdr:colOff>187325</xdr:colOff>
      <xdr:row>54</xdr:row>
      <xdr:rowOff>81979</xdr:rowOff>
    </xdr:to>
    <xdr:cxnSp macro="">
      <xdr:nvCxnSpPr>
        <xdr:cNvPr id="776" name="直線コネクタ 775"/>
        <xdr:cNvCxnSpPr/>
      </xdr:nvCxnSpPr>
      <xdr:spPr>
        <a:xfrm flipV="1">
          <a:off x="21323300" y="9308023"/>
          <a:ext cx="8382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23665</xdr:rowOff>
    </xdr:from>
    <xdr:ext cx="534377" cy="259045"/>
    <xdr:sp macro="" textlink="">
      <xdr:nvSpPr>
        <xdr:cNvPr id="777" name="貸付金平均値テキスト"/>
        <xdr:cNvSpPr txBox="1"/>
      </xdr:nvSpPr>
      <xdr:spPr>
        <a:xfrm>
          <a:off x="22212300" y="945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81979</xdr:rowOff>
    </xdr:from>
    <xdr:to>
      <xdr:col>31</xdr:col>
      <xdr:colOff>34925</xdr:colOff>
      <xdr:row>54</xdr:row>
      <xdr:rowOff>113480</xdr:rowOff>
    </xdr:to>
    <xdr:cxnSp macro="">
      <xdr:nvCxnSpPr>
        <xdr:cNvPr id="779" name="直線コネクタ 778"/>
        <xdr:cNvCxnSpPr/>
      </xdr:nvCxnSpPr>
      <xdr:spPr>
        <a:xfrm flipV="1">
          <a:off x="20434300" y="934027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99674</xdr:rowOff>
    </xdr:from>
    <xdr:ext cx="534377" cy="259045"/>
    <xdr:sp macro="" textlink="">
      <xdr:nvSpPr>
        <xdr:cNvPr id="781" name="テキスト ボックス 780"/>
        <xdr:cNvSpPr txBox="1"/>
      </xdr:nvSpPr>
      <xdr:spPr>
        <a:xfrm>
          <a:off x="21056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113480</xdr:rowOff>
    </xdr:from>
    <xdr:to>
      <xdr:col>29</xdr:col>
      <xdr:colOff>517525</xdr:colOff>
      <xdr:row>54</xdr:row>
      <xdr:rowOff>117435</xdr:rowOff>
    </xdr:to>
    <xdr:cxnSp macro="">
      <xdr:nvCxnSpPr>
        <xdr:cNvPr id="782" name="直線コネクタ 781"/>
        <xdr:cNvCxnSpPr/>
      </xdr:nvCxnSpPr>
      <xdr:spPr>
        <a:xfrm flipV="1">
          <a:off x="19545300" y="937178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38912</xdr:rowOff>
    </xdr:from>
    <xdr:ext cx="534377" cy="259045"/>
    <xdr:sp macro="" textlink="">
      <xdr:nvSpPr>
        <xdr:cNvPr id="784" name="テキスト ボックス 783"/>
        <xdr:cNvSpPr txBox="1"/>
      </xdr:nvSpPr>
      <xdr:spPr>
        <a:xfrm>
          <a:off x="20167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62181</xdr:rowOff>
    </xdr:from>
    <xdr:to>
      <xdr:col>28</xdr:col>
      <xdr:colOff>314325</xdr:colOff>
      <xdr:row>54</xdr:row>
      <xdr:rowOff>117435</xdr:rowOff>
    </xdr:to>
    <xdr:cxnSp macro="">
      <xdr:nvCxnSpPr>
        <xdr:cNvPr id="785" name="直線コネクタ 784"/>
        <xdr:cNvCxnSpPr/>
      </xdr:nvCxnSpPr>
      <xdr:spPr>
        <a:xfrm>
          <a:off x="18656300" y="9149031"/>
          <a:ext cx="889000" cy="22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58526</xdr:rowOff>
    </xdr:from>
    <xdr:ext cx="534377" cy="259045"/>
    <xdr:sp macro="" textlink="">
      <xdr:nvSpPr>
        <xdr:cNvPr id="789" name="テキスト ボックス 788"/>
        <xdr:cNvSpPr txBox="1"/>
      </xdr:nvSpPr>
      <xdr:spPr>
        <a:xfrm>
          <a:off x="18389111" y="93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170373</xdr:rowOff>
    </xdr:from>
    <xdr:to>
      <xdr:col>32</xdr:col>
      <xdr:colOff>238125</xdr:colOff>
      <xdr:row>54</xdr:row>
      <xdr:rowOff>100523</xdr:rowOff>
    </xdr:to>
    <xdr:sp macro="" textlink="">
      <xdr:nvSpPr>
        <xdr:cNvPr id="795" name="円/楕円 794"/>
        <xdr:cNvSpPr/>
      </xdr:nvSpPr>
      <xdr:spPr>
        <a:xfrm>
          <a:off x="22110700" y="92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21800</xdr:rowOff>
    </xdr:from>
    <xdr:ext cx="534377" cy="259045"/>
    <xdr:sp macro="" textlink="">
      <xdr:nvSpPr>
        <xdr:cNvPr id="796" name="貸付金該当値テキスト"/>
        <xdr:cNvSpPr txBox="1"/>
      </xdr:nvSpPr>
      <xdr:spPr>
        <a:xfrm>
          <a:off x="22212300" y="91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31179</xdr:rowOff>
    </xdr:from>
    <xdr:to>
      <xdr:col>31</xdr:col>
      <xdr:colOff>85725</xdr:colOff>
      <xdr:row>54</xdr:row>
      <xdr:rowOff>132779</xdr:rowOff>
    </xdr:to>
    <xdr:sp macro="" textlink="">
      <xdr:nvSpPr>
        <xdr:cNvPr id="797" name="円/楕円 796"/>
        <xdr:cNvSpPr/>
      </xdr:nvSpPr>
      <xdr:spPr>
        <a:xfrm>
          <a:off x="21272500" y="9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149306</xdr:rowOff>
    </xdr:from>
    <xdr:ext cx="534377" cy="259045"/>
    <xdr:sp macro="" textlink="">
      <xdr:nvSpPr>
        <xdr:cNvPr id="798" name="テキスト ボックス 797"/>
        <xdr:cNvSpPr txBox="1"/>
      </xdr:nvSpPr>
      <xdr:spPr>
        <a:xfrm>
          <a:off x="21056111"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62680</xdr:rowOff>
    </xdr:from>
    <xdr:to>
      <xdr:col>29</xdr:col>
      <xdr:colOff>568325</xdr:colOff>
      <xdr:row>54</xdr:row>
      <xdr:rowOff>164280</xdr:rowOff>
    </xdr:to>
    <xdr:sp macro="" textlink="">
      <xdr:nvSpPr>
        <xdr:cNvPr id="799" name="円/楕円 798"/>
        <xdr:cNvSpPr/>
      </xdr:nvSpPr>
      <xdr:spPr>
        <a:xfrm>
          <a:off x="20383500" y="93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9357</xdr:rowOff>
    </xdr:from>
    <xdr:ext cx="534377" cy="259045"/>
    <xdr:sp macro="" textlink="">
      <xdr:nvSpPr>
        <xdr:cNvPr id="800" name="テキスト ボックス 799"/>
        <xdr:cNvSpPr txBox="1"/>
      </xdr:nvSpPr>
      <xdr:spPr>
        <a:xfrm>
          <a:off x="20167111" y="90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66635</xdr:rowOff>
    </xdr:from>
    <xdr:to>
      <xdr:col>28</xdr:col>
      <xdr:colOff>365125</xdr:colOff>
      <xdr:row>54</xdr:row>
      <xdr:rowOff>168235</xdr:rowOff>
    </xdr:to>
    <xdr:sp macro="" textlink="">
      <xdr:nvSpPr>
        <xdr:cNvPr id="801" name="円/楕円 800"/>
        <xdr:cNvSpPr/>
      </xdr:nvSpPr>
      <xdr:spPr>
        <a:xfrm>
          <a:off x="19494500" y="9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159362</xdr:rowOff>
    </xdr:from>
    <xdr:ext cx="534377" cy="259045"/>
    <xdr:sp macro="" textlink="">
      <xdr:nvSpPr>
        <xdr:cNvPr id="802" name="テキスト ボックス 801"/>
        <xdr:cNvSpPr txBox="1"/>
      </xdr:nvSpPr>
      <xdr:spPr>
        <a:xfrm>
          <a:off x="19278111" y="94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11381</xdr:rowOff>
    </xdr:from>
    <xdr:to>
      <xdr:col>27</xdr:col>
      <xdr:colOff>161925</xdr:colOff>
      <xdr:row>53</xdr:row>
      <xdr:rowOff>112981</xdr:rowOff>
    </xdr:to>
    <xdr:sp macro="" textlink="">
      <xdr:nvSpPr>
        <xdr:cNvPr id="803" name="円/楕円 802"/>
        <xdr:cNvSpPr/>
      </xdr:nvSpPr>
      <xdr:spPr>
        <a:xfrm>
          <a:off x="18605500" y="90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129508</xdr:rowOff>
    </xdr:from>
    <xdr:ext cx="534377" cy="259045"/>
    <xdr:sp macro="" textlink="">
      <xdr:nvSpPr>
        <xdr:cNvPr id="804" name="テキスト ボックス 803"/>
        <xdr:cNvSpPr txBox="1"/>
      </xdr:nvSpPr>
      <xdr:spPr>
        <a:xfrm>
          <a:off x="18389111" y="88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73589</xdr:rowOff>
    </xdr:from>
    <xdr:to>
      <xdr:col>32</xdr:col>
      <xdr:colOff>187325</xdr:colOff>
      <xdr:row>76</xdr:row>
      <xdr:rowOff>105045</xdr:rowOff>
    </xdr:to>
    <xdr:cxnSp macro="">
      <xdr:nvCxnSpPr>
        <xdr:cNvPr id="832" name="直線コネクタ 831"/>
        <xdr:cNvCxnSpPr/>
      </xdr:nvCxnSpPr>
      <xdr:spPr>
        <a:xfrm flipV="1">
          <a:off x="21323300" y="13103789"/>
          <a:ext cx="8382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105045</xdr:rowOff>
    </xdr:from>
    <xdr:to>
      <xdr:col>31</xdr:col>
      <xdr:colOff>34925</xdr:colOff>
      <xdr:row>77</xdr:row>
      <xdr:rowOff>28142</xdr:rowOff>
    </xdr:to>
    <xdr:cxnSp macro="">
      <xdr:nvCxnSpPr>
        <xdr:cNvPr id="835" name="直線コネクタ 834"/>
        <xdr:cNvCxnSpPr/>
      </xdr:nvCxnSpPr>
      <xdr:spPr>
        <a:xfrm flipV="1">
          <a:off x="20434300" y="13135245"/>
          <a:ext cx="889000" cy="9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28142</xdr:rowOff>
    </xdr:from>
    <xdr:to>
      <xdr:col>29</xdr:col>
      <xdr:colOff>517525</xdr:colOff>
      <xdr:row>77</xdr:row>
      <xdr:rowOff>50135</xdr:rowOff>
    </xdr:to>
    <xdr:cxnSp macro="">
      <xdr:nvCxnSpPr>
        <xdr:cNvPr id="838" name="直線コネクタ 837"/>
        <xdr:cNvCxnSpPr/>
      </xdr:nvCxnSpPr>
      <xdr:spPr>
        <a:xfrm flipV="1">
          <a:off x="19545300" y="13229792"/>
          <a:ext cx="889000" cy="2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50135</xdr:rowOff>
    </xdr:from>
    <xdr:to>
      <xdr:col>28</xdr:col>
      <xdr:colOff>314325</xdr:colOff>
      <xdr:row>77</xdr:row>
      <xdr:rowOff>128636</xdr:rowOff>
    </xdr:to>
    <xdr:cxnSp macro="">
      <xdr:nvCxnSpPr>
        <xdr:cNvPr id="841" name="直線コネクタ 840"/>
        <xdr:cNvCxnSpPr/>
      </xdr:nvCxnSpPr>
      <xdr:spPr>
        <a:xfrm flipV="1">
          <a:off x="18656300" y="13251785"/>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22789</xdr:rowOff>
    </xdr:from>
    <xdr:to>
      <xdr:col>32</xdr:col>
      <xdr:colOff>238125</xdr:colOff>
      <xdr:row>76</xdr:row>
      <xdr:rowOff>124389</xdr:rowOff>
    </xdr:to>
    <xdr:sp macro="" textlink="">
      <xdr:nvSpPr>
        <xdr:cNvPr id="851" name="円/楕円 850"/>
        <xdr:cNvSpPr/>
      </xdr:nvSpPr>
      <xdr:spPr>
        <a:xfrm>
          <a:off x="22110700" y="130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1216</xdr:rowOff>
    </xdr:from>
    <xdr:ext cx="534377" cy="259045"/>
    <xdr:sp macro="" textlink="">
      <xdr:nvSpPr>
        <xdr:cNvPr id="852" name="繰出金該当値テキスト"/>
        <xdr:cNvSpPr txBox="1"/>
      </xdr:nvSpPr>
      <xdr:spPr>
        <a:xfrm>
          <a:off x="22212300" y="1303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54245</xdr:rowOff>
    </xdr:from>
    <xdr:to>
      <xdr:col>31</xdr:col>
      <xdr:colOff>85725</xdr:colOff>
      <xdr:row>76</xdr:row>
      <xdr:rowOff>155845</xdr:rowOff>
    </xdr:to>
    <xdr:sp macro="" textlink="">
      <xdr:nvSpPr>
        <xdr:cNvPr id="853" name="円/楕円 852"/>
        <xdr:cNvSpPr/>
      </xdr:nvSpPr>
      <xdr:spPr>
        <a:xfrm>
          <a:off x="21272500" y="130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146972</xdr:rowOff>
    </xdr:from>
    <xdr:ext cx="534377" cy="259045"/>
    <xdr:sp macro="" textlink="">
      <xdr:nvSpPr>
        <xdr:cNvPr id="854" name="テキスト ボックス 853"/>
        <xdr:cNvSpPr txBox="1"/>
      </xdr:nvSpPr>
      <xdr:spPr>
        <a:xfrm>
          <a:off x="21056111" y="131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148792</xdr:rowOff>
    </xdr:from>
    <xdr:to>
      <xdr:col>29</xdr:col>
      <xdr:colOff>568325</xdr:colOff>
      <xdr:row>77</xdr:row>
      <xdr:rowOff>78942</xdr:rowOff>
    </xdr:to>
    <xdr:sp macro="" textlink="">
      <xdr:nvSpPr>
        <xdr:cNvPr id="855" name="円/楕円 854"/>
        <xdr:cNvSpPr/>
      </xdr:nvSpPr>
      <xdr:spPr>
        <a:xfrm>
          <a:off x="20383500" y="131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70069</xdr:rowOff>
    </xdr:from>
    <xdr:ext cx="534377" cy="259045"/>
    <xdr:sp macro="" textlink="">
      <xdr:nvSpPr>
        <xdr:cNvPr id="856" name="テキスト ボックス 855"/>
        <xdr:cNvSpPr txBox="1"/>
      </xdr:nvSpPr>
      <xdr:spPr>
        <a:xfrm>
          <a:off x="20167111" y="132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170785</xdr:rowOff>
    </xdr:from>
    <xdr:to>
      <xdr:col>28</xdr:col>
      <xdr:colOff>365125</xdr:colOff>
      <xdr:row>77</xdr:row>
      <xdr:rowOff>100935</xdr:rowOff>
    </xdr:to>
    <xdr:sp macro="" textlink="">
      <xdr:nvSpPr>
        <xdr:cNvPr id="857" name="円/楕円 856"/>
        <xdr:cNvSpPr/>
      </xdr:nvSpPr>
      <xdr:spPr>
        <a:xfrm>
          <a:off x="19494500" y="132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92062</xdr:rowOff>
    </xdr:from>
    <xdr:ext cx="534377" cy="259045"/>
    <xdr:sp macro="" textlink="">
      <xdr:nvSpPr>
        <xdr:cNvPr id="858" name="テキスト ボックス 857"/>
        <xdr:cNvSpPr txBox="1"/>
      </xdr:nvSpPr>
      <xdr:spPr>
        <a:xfrm>
          <a:off x="19278111" y="132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77836</xdr:rowOff>
    </xdr:from>
    <xdr:to>
      <xdr:col>27</xdr:col>
      <xdr:colOff>161925</xdr:colOff>
      <xdr:row>78</xdr:row>
      <xdr:rowOff>7986</xdr:rowOff>
    </xdr:to>
    <xdr:sp macro="" textlink="">
      <xdr:nvSpPr>
        <xdr:cNvPr id="859" name="円/楕円 858"/>
        <xdr:cNvSpPr/>
      </xdr:nvSpPr>
      <xdr:spPr>
        <a:xfrm>
          <a:off x="18605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170563</xdr:rowOff>
    </xdr:from>
    <xdr:ext cx="534377" cy="259045"/>
    <xdr:sp macro="" textlink="">
      <xdr:nvSpPr>
        <xdr:cNvPr id="860" name="テキスト ボックス 859"/>
        <xdr:cNvSpPr txBox="1"/>
      </xdr:nvSpPr>
      <xdr:spPr>
        <a:xfrm>
          <a:off x="18389111" y="133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414,892</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　・最も金額が大きい扶助費は、住民一人当たり</a:t>
          </a:r>
          <a:r>
            <a:rPr kumimoji="1" lang="en-US" altLang="ja-JP" sz="1300">
              <a:latin typeface="ＭＳ Ｐゴシック"/>
            </a:rPr>
            <a:t>103,517</a:t>
          </a:r>
          <a:r>
            <a:rPr kumimoji="1" lang="ja-JP" altLang="en-US" sz="1300">
              <a:latin typeface="ＭＳ Ｐゴシック"/>
            </a:rPr>
            <a:t>円となっており、年々増加傾向です。これは、生活保護費や子ども子育て支援給付費が増えているためです。また、類似団体を比較すると、保護率や高齢化率が低いことから、平均値を下回っています。引き続き、財政健全化プランに基づき、市単独扶助費の見直しや生活保護費の適正化（就労支援、ジェネリック医薬品の更なる利用促進など）などを進めてまいります。</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番目に金額の大きい公債費は、住民一人当たり</a:t>
          </a:r>
          <a:r>
            <a:rPr kumimoji="1" lang="en-US" altLang="ja-JP" sz="1300">
              <a:latin typeface="ＭＳ Ｐゴシック"/>
            </a:rPr>
            <a:t>58,423</a:t>
          </a:r>
          <a:r>
            <a:rPr kumimoji="1" lang="ja-JP" altLang="en-US" sz="1300">
              <a:latin typeface="ＭＳ Ｐゴシック"/>
            </a:rPr>
            <a:t>円となっており、高止まりの傾向です。これは、政令市移行（平成</a:t>
          </a:r>
          <a:r>
            <a:rPr kumimoji="1" lang="en-US" altLang="ja-JP" sz="1300">
              <a:latin typeface="ＭＳ Ｐゴシック"/>
            </a:rPr>
            <a:t>4</a:t>
          </a:r>
          <a:r>
            <a:rPr kumimoji="1" lang="ja-JP" altLang="en-US" sz="1300">
              <a:latin typeface="ＭＳ Ｐゴシック"/>
            </a:rPr>
            <a:t>年）に伴う都市基盤整備のために発行した市債の償還が多いためです。また、類似団体と比較すると、平均値を若干下回りましたが、引き続き、財政健全化プランに基づき、建設事業債の発行や債務負担行為の新規設定の抑制等に努めてまいります。</a:t>
          </a:r>
          <a:endParaRPr kumimoji="1" lang="en-US" altLang="ja-JP" sz="1300">
            <a:latin typeface="ＭＳ Ｐゴシック"/>
          </a:endParaRPr>
        </a:p>
        <a:p>
          <a:r>
            <a:rPr kumimoji="1" lang="ja-JP" altLang="en-US" sz="1300">
              <a:latin typeface="ＭＳ Ｐゴシック"/>
            </a:rPr>
            <a:t>　・積立金については、前年度よりも増えていますが、これは、前年度からの繰越金を財政調整基金に積み立てたことによる増加です。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965,607
942,699
271.77
406,047,661
400,622,162
4,827,267
214,915,543
708,741,219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46627</xdr:rowOff>
    </xdr:from>
    <xdr:to>
      <xdr:col>6</xdr:col>
      <xdr:colOff>511175</xdr:colOff>
      <xdr:row>34</xdr:row>
      <xdr:rowOff>165826</xdr:rowOff>
    </xdr:to>
    <xdr:cxnSp macro="">
      <xdr:nvCxnSpPr>
        <xdr:cNvPr id="63" name="直線コネクタ 62"/>
        <xdr:cNvCxnSpPr/>
      </xdr:nvCxnSpPr>
      <xdr:spPr>
        <a:xfrm>
          <a:off x="3797300" y="5875927"/>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4173</xdr:rowOff>
    </xdr:from>
    <xdr:to>
      <xdr:col>5</xdr:col>
      <xdr:colOff>358775</xdr:colOff>
      <xdr:row>34</xdr:row>
      <xdr:rowOff>46627</xdr:rowOff>
    </xdr:to>
    <xdr:cxnSp macro="">
      <xdr:nvCxnSpPr>
        <xdr:cNvPr id="66" name="直線コネクタ 65"/>
        <xdr:cNvCxnSpPr/>
      </xdr:nvCxnSpPr>
      <xdr:spPr>
        <a:xfrm>
          <a:off x="2908300" y="58334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4173</xdr:rowOff>
    </xdr:from>
    <xdr:to>
      <xdr:col>4</xdr:col>
      <xdr:colOff>155575</xdr:colOff>
      <xdr:row>34</xdr:row>
      <xdr:rowOff>35197</xdr:rowOff>
    </xdr:to>
    <xdr:cxnSp macro="">
      <xdr:nvCxnSpPr>
        <xdr:cNvPr id="69" name="直線コネクタ 68"/>
        <xdr:cNvCxnSpPr/>
      </xdr:nvCxnSpPr>
      <xdr:spPr>
        <a:xfrm flipV="1">
          <a:off x="2019300" y="58334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141333</xdr:rowOff>
    </xdr:from>
    <xdr:to>
      <xdr:col>2</xdr:col>
      <xdr:colOff>638175</xdr:colOff>
      <xdr:row>34</xdr:row>
      <xdr:rowOff>35197</xdr:rowOff>
    </xdr:to>
    <xdr:cxnSp macro="">
      <xdr:nvCxnSpPr>
        <xdr:cNvPr id="72" name="直線コネクタ 71"/>
        <xdr:cNvCxnSpPr/>
      </xdr:nvCxnSpPr>
      <xdr:spPr>
        <a:xfrm>
          <a:off x="1130300" y="57991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115026</xdr:rowOff>
    </xdr:from>
    <xdr:to>
      <xdr:col>6</xdr:col>
      <xdr:colOff>561975</xdr:colOff>
      <xdr:row>35</xdr:row>
      <xdr:rowOff>45176</xdr:rowOff>
    </xdr:to>
    <xdr:sp macro="" textlink="">
      <xdr:nvSpPr>
        <xdr:cNvPr id="82" name="円/楕円 81"/>
        <xdr:cNvSpPr/>
      </xdr:nvSpPr>
      <xdr:spPr>
        <a:xfrm>
          <a:off x="45847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137903</xdr:rowOff>
    </xdr:from>
    <xdr:ext cx="469744" cy="259045"/>
    <xdr:sp macro="" textlink="">
      <xdr:nvSpPr>
        <xdr:cNvPr id="83" name="議会費該当値テキスト"/>
        <xdr:cNvSpPr txBox="1"/>
      </xdr:nvSpPr>
      <xdr:spPr>
        <a:xfrm>
          <a:off x="4686300" y="579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167277</xdr:rowOff>
    </xdr:from>
    <xdr:to>
      <xdr:col>5</xdr:col>
      <xdr:colOff>409575</xdr:colOff>
      <xdr:row>34</xdr:row>
      <xdr:rowOff>97427</xdr:rowOff>
    </xdr:to>
    <xdr:sp macro="" textlink="">
      <xdr:nvSpPr>
        <xdr:cNvPr id="84" name="円/楕円 83"/>
        <xdr:cNvSpPr/>
      </xdr:nvSpPr>
      <xdr:spPr>
        <a:xfrm>
          <a:off x="3746500" y="5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113954</xdr:rowOff>
    </xdr:from>
    <xdr:ext cx="469744" cy="259045"/>
    <xdr:sp macro="" textlink="">
      <xdr:nvSpPr>
        <xdr:cNvPr id="85" name="テキスト ボックス 84"/>
        <xdr:cNvSpPr txBox="1"/>
      </xdr:nvSpPr>
      <xdr:spPr>
        <a:xfrm>
          <a:off x="3562427" y="56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124823</xdr:rowOff>
    </xdr:from>
    <xdr:to>
      <xdr:col>4</xdr:col>
      <xdr:colOff>206375</xdr:colOff>
      <xdr:row>34</xdr:row>
      <xdr:rowOff>54973</xdr:rowOff>
    </xdr:to>
    <xdr:sp macro="" textlink="">
      <xdr:nvSpPr>
        <xdr:cNvPr id="86" name="円/楕円 85"/>
        <xdr:cNvSpPr/>
      </xdr:nvSpPr>
      <xdr:spPr>
        <a:xfrm>
          <a:off x="2857500" y="5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71500</xdr:rowOff>
    </xdr:from>
    <xdr:ext cx="469744" cy="259045"/>
    <xdr:sp macro="" textlink="">
      <xdr:nvSpPr>
        <xdr:cNvPr id="87" name="テキスト ボックス 86"/>
        <xdr:cNvSpPr txBox="1"/>
      </xdr:nvSpPr>
      <xdr:spPr>
        <a:xfrm>
          <a:off x="2673427" y="5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155847</xdr:rowOff>
    </xdr:from>
    <xdr:to>
      <xdr:col>3</xdr:col>
      <xdr:colOff>3175</xdr:colOff>
      <xdr:row>34</xdr:row>
      <xdr:rowOff>85997</xdr:rowOff>
    </xdr:to>
    <xdr:sp macro="" textlink="">
      <xdr:nvSpPr>
        <xdr:cNvPr id="88" name="円/楕円 87"/>
        <xdr:cNvSpPr/>
      </xdr:nvSpPr>
      <xdr:spPr>
        <a:xfrm>
          <a:off x="1968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102524</xdr:rowOff>
    </xdr:from>
    <xdr:ext cx="469744" cy="259045"/>
    <xdr:sp macro="" textlink="">
      <xdr:nvSpPr>
        <xdr:cNvPr id="89" name="テキスト ボックス 88"/>
        <xdr:cNvSpPr txBox="1"/>
      </xdr:nvSpPr>
      <xdr:spPr>
        <a:xfrm>
          <a:off x="1784427" y="558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90533</xdr:rowOff>
    </xdr:from>
    <xdr:to>
      <xdr:col>1</xdr:col>
      <xdr:colOff>485775</xdr:colOff>
      <xdr:row>34</xdr:row>
      <xdr:rowOff>20683</xdr:rowOff>
    </xdr:to>
    <xdr:sp macro="" textlink="">
      <xdr:nvSpPr>
        <xdr:cNvPr id="90" name="円/楕円 89"/>
        <xdr:cNvSpPr/>
      </xdr:nvSpPr>
      <xdr:spPr>
        <a:xfrm>
          <a:off x="1079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37210</xdr:rowOff>
    </xdr:from>
    <xdr:ext cx="469744" cy="259045"/>
    <xdr:sp macro="" textlink="">
      <xdr:nvSpPr>
        <xdr:cNvPr id="91" name="テキスト ボックス 90"/>
        <xdr:cNvSpPr txBox="1"/>
      </xdr:nvSpPr>
      <xdr:spPr>
        <a:xfrm>
          <a:off x="895427"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99557</xdr:rowOff>
    </xdr:from>
    <xdr:to>
      <xdr:col>6</xdr:col>
      <xdr:colOff>511175</xdr:colOff>
      <xdr:row>54</xdr:row>
      <xdr:rowOff>159542</xdr:rowOff>
    </xdr:to>
    <xdr:cxnSp macro="">
      <xdr:nvCxnSpPr>
        <xdr:cNvPr id="119" name="直線コネクタ 118"/>
        <xdr:cNvCxnSpPr/>
      </xdr:nvCxnSpPr>
      <xdr:spPr>
        <a:xfrm flipV="1">
          <a:off x="3797300" y="9357857"/>
          <a:ext cx="8382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159542</xdr:rowOff>
    </xdr:from>
    <xdr:to>
      <xdr:col>5</xdr:col>
      <xdr:colOff>358775</xdr:colOff>
      <xdr:row>55</xdr:row>
      <xdr:rowOff>91694</xdr:rowOff>
    </xdr:to>
    <xdr:cxnSp macro="">
      <xdr:nvCxnSpPr>
        <xdr:cNvPr id="122" name="直線コネクタ 121"/>
        <xdr:cNvCxnSpPr/>
      </xdr:nvCxnSpPr>
      <xdr:spPr>
        <a:xfrm flipV="1">
          <a:off x="2908300" y="9417842"/>
          <a:ext cx="889000" cy="10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114464</xdr:rowOff>
    </xdr:from>
    <xdr:ext cx="534377" cy="259045"/>
    <xdr:sp macro="" textlink="">
      <xdr:nvSpPr>
        <xdr:cNvPr id="124" name="テキスト ボックス 123"/>
        <xdr:cNvSpPr txBox="1"/>
      </xdr:nvSpPr>
      <xdr:spPr>
        <a:xfrm>
          <a:off x="3530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38796</xdr:rowOff>
    </xdr:from>
    <xdr:to>
      <xdr:col>4</xdr:col>
      <xdr:colOff>155575</xdr:colOff>
      <xdr:row>55</xdr:row>
      <xdr:rowOff>91694</xdr:rowOff>
    </xdr:to>
    <xdr:cxnSp macro="">
      <xdr:nvCxnSpPr>
        <xdr:cNvPr id="125" name="直線コネクタ 124"/>
        <xdr:cNvCxnSpPr/>
      </xdr:nvCxnSpPr>
      <xdr:spPr>
        <a:xfrm>
          <a:off x="2019300" y="9468546"/>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7" name="テキスト ボックス 126"/>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38796</xdr:rowOff>
    </xdr:from>
    <xdr:to>
      <xdr:col>2</xdr:col>
      <xdr:colOff>638175</xdr:colOff>
      <xdr:row>56</xdr:row>
      <xdr:rowOff>22520</xdr:rowOff>
    </xdr:to>
    <xdr:cxnSp macro="">
      <xdr:nvCxnSpPr>
        <xdr:cNvPr id="128" name="直線コネクタ 127"/>
        <xdr:cNvCxnSpPr/>
      </xdr:nvCxnSpPr>
      <xdr:spPr>
        <a:xfrm flipV="1">
          <a:off x="1130300" y="9468546"/>
          <a:ext cx="889000" cy="1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48757</xdr:rowOff>
    </xdr:from>
    <xdr:to>
      <xdr:col>6</xdr:col>
      <xdr:colOff>561975</xdr:colOff>
      <xdr:row>54</xdr:row>
      <xdr:rowOff>150357</xdr:rowOff>
    </xdr:to>
    <xdr:sp macro="" textlink="">
      <xdr:nvSpPr>
        <xdr:cNvPr id="138" name="円/楕円 137"/>
        <xdr:cNvSpPr/>
      </xdr:nvSpPr>
      <xdr:spPr>
        <a:xfrm>
          <a:off x="4584700" y="93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71634</xdr:rowOff>
    </xdr:from>
    <xdr:ext cx="534377" cy="259045"/>
    <xdr:sp macro="" textlink="">
      <xdr:nvSpPr>
        <xdr:cNvPr id="139" name="総務費該当値テキスト"/>
        <xdr:cNvSpPr txBox="1"/>
      </xdr:nvSpPr>
      <xdr:spPr>
        <a:xfrm>
          <a:off x="4686300" y="91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108742</xdr:rowOff>
    </xdr:from>
    <xdr:to>
      <xdr:col>5</xdr:col>
      <xdr:colOff>409575</xdr:colOff>
      <xdr:row>55</xdr:row>
      <xdr:rowOff>38892</xdr:rowOff>
    </xdr:to>
    <xdr:sp macro="" textlink="">
      <xdr:nvSpPr>
        <xdr:cNvPr id="140" name="円/楕円 139"/>
        <xdr:cNvSpPr/>
      </xdr:nvSpPr>
      <xdr:spPr>
        <a:xfrm>
          <a:off x="3746500" y="93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55419</xdr:rowOff>
    </xdr:from>
    <xdr:ext cx="534377" cy="259045"/>
    <xdr:sp macro="" textlink="">
      <xdr:nvSpPr>
        <xdr:cNvPr id="141" name="テキスト ボックス 140"/>
        <xdr:cNvSpPr txBox="1"/>
      </xdr:nvSpPr>
      <xdr:spPr>
        <a:xfrm>
          <a:off x="3530111" y="91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40894</xdr:rowOff>
    </xdr:from>
    <xdr:to>
      <xdr:col>4</xdr:col>
      <xdr:colOff>206375</xdr:colOff>
      <xdr:row>55</xdr:row>
      <xdr:rowOff>142494</xdr:rowOff>
    </xdr:to>
    <xdr:sp macro="" textlink="">
      <xdr:nvSpPr>
        <xdr:cNvPr id="142" name="円/楕円 141"/>
        <xdr:cNvSpPr/>
      </xdr:nvSpPr>
      <xdr:spPr>
        <a:xfrm>
          <a:off x="28575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159021</xdr:rowOff>
    </xdr:from>
    <xdr:ext cx="534377" cy="259045"/>
    <xdr:sp macro="" textlink="">
      <xdr:nvSpPr>
        <xdr:cNvPr id="143" name="テキスト ボックス 142"/>
        <xdr:cNvSpPr txBox="1"/>
      </xdr:nvSpPr>
      <xdr:spPr>
        <a:xfrm>
          <a:off x="2641111" y="9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159446</xdr:rowOff>
    </xdr:from>
    <xdr:to>
      <xdr:col>3</xdr:col>
      <xdr:colOff>3175</xdr:colOff>
      <xdr:row>55</xdr:row>
      <xdr:rowOff>89596</xdr:rowOff>
    </xdr:to>
    <xdr:sp macro="" textlink="">
      <xdr:nvSpPr>
        <xdr:cNvPr id="144" name="円/楕円 143"/>
        <xdr:cNvSpPr/>
      </xdr:nvSpPr>
      <xdr:spPr>
        <a:xfrm>
          <a:off x="19685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80723</xdr:rowOff>
    </xdr:from>
    <xdr:ext cx="534377" cy="259045"/>
    <xdr:sp macro="" textlink="">
      <xdr:nvSpPr>
        <xdr:cNvPr id="145" name="テキスト ボックス 144"/>
        <xdr:cNvSpPr txBox="1"/>
      </xdr:nvSpPr>
      <xdr:spPr>
        <a:xfrm>
          <a:off x="1752111" y="95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143170</xdr:rowOff>
    </xdr:from>
    <xdr:to>
      <xdr:col>1</xdr:col>
      <xdr:colOff>485775</xdr:colOff>
      <xdr:row>56</xdr:row>
      <xdr:rowOff>73320</xdr:rowOff>
    </xdr:to>
    <xdr:sp macro="" textlink="">
      <xdr:nvSpPr>
        <xdr:cNvPr id="146" name="円/楕円 145"/>
        <xdr:cNvSpPr/>
      </xdr:nvSpPr>
      <xdr:spPr>
        <a:xfrm>
          <a:off x="1079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64447</xdr:rowOff>
    </xdr:from>
    <xdr:ext cx="534377" cy="259045"/>
    <xdr:sp macro="" textlink="">
      <xdr:nvSpPr>
        <xdr:cNvPr id="147" name="テキスト ボックス 146"/>
        <xdr:cNvSpPr txBox="1"/>
      </xdr:nvSpPr>
      <xdr:spPr>
        <a:xfrm>
          <a:off x="863111" y="96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43600</xdr:rowOff>
    </xdr:from>
    <xdr:to>
      <xdr:col>6</xdr:col>
      <xdr:colOff>511175</xdr:colOff>
      <xdr:row>77</xdr:row>
      <xdr:rowOff>141170</xdr:rowOff>
    </xdr:to>
    <xdr:cxnSp macro="">
      <xdr:nvCxnSpPr>
        <xdr:cNvPr id="179" name="直線コネクタ 178"/>
        <xdr:cNvCxnSpPr/>
      </xdr:nvCxnSpPr>
      <xdr:spPr>
        <a:xfrm flipV="1">
          <a:off x="3797300" y="13245250"/>
          <a:ext cx="838200" cy="9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141170</xdr:rowOff>
    </xdr:from>
    <xdr:to>
      <xdr:col>5</xdr:col>
      <xdr:colOff>358775</xdr:colOff>
      <xdr:row>78</xdr:row>
      <xdr:rowOff>53355</xdr:rowOff>
    </xdr:to>
    <xdr:cxnSp macro="">
      <xdr:nvCxnSpPr>
        <xdr:cNvPr id="182" name="直線コネクタ 181"/>
        <xdr:cNvCxnSpPr/>
      </xdr:nvCxnSpPr>
      <xdr:spPr>
        <a:xfrm flipV="1">
          <a:off x="2908300" y="13342820"/>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53355</xdr:rowOff>
    </xdr:from>
    <xdr:to>
      <xdr:col>4</xdr:col>
      <xdr:colOff>155575</xdr:colOff>
      <xdr:row>78</xdr:row>
      <xdr:rowOff>144838</xdr:rowOff>
    </xdr:to>
    <xdr:cxnSp macro="">
      <xdr:nvCxnSpPr>
        <xdr:cNvPr id="185" name="直線コネクタ 184"/>
        <xdr:cNvCxnSpPr/>
      </xdr:nvCxnSpPr>
      <xdr:spPr>
        <a:xfrm flipV="1">
          <a:off x="2019300" y="13426455"/>
          <a:ext cx="889000" cy="9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144838</xdr:rowOff>
    </xdr:from>
    <xdr:to>
      <xdr:col>2</xdr:col>
      <xdr:colOff>638175</xdr:colOff>
      <xdr:row>79</xdr:row>
      <xdr:rowOff>19729</xdr:rowOff>
    </xdr:to>
    <xdr:cxnSp macro="">
      <xdr:nvCxnSpPr>
        <xdr:cNvPr id="188" name="直線コネクタ 187"/>
        <xdr:cNvCxnSpPr/>
      </xdr:nvCxnSpPr>
      <xdr:spPr>
        <a:xfrm flipV="1">
          <a:off x="1130300" y="13517938"/>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164250</xdr:rowOff>
    </xdr:from>
    <xdr:to>
      <xdr:col>6</xdr:col>
      <xdr:colOff>561975</xdr:colOff>
      <xdr:row>77</xdr:row>
      <xdr:rowOff>94400</xdr:rowOff>
    </xdr:to>
    <xdr:sp macro="" textlink="">
      <xdr:nvSpPr>
        <xdr:cNvPr id="198" name="円/楕円 197"/>
        <xdr:cNvSpPr/>
      </xdr:nvSpPr>
      <xdr:spPr>
        <a:xfrm>
          <a:off x="4584700" y="131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142677</xdr:rowOff>
    </xdr:from>
    <xdr:ext cx="599010" cy="259045"/>
    <xdr:sp macro="" textlink="">
      <xdr:nvSpPr>
        <xdr:cNvPr id="199" name="民生費該当値テキスト"/>
        <xdr:cNvSpPr txBox="1"/>
      </xdr:nvSpPr>
      <xdr:spPr>
        <a:xfrm>
          <a:off x="4686300" y="1317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90370</xdr:rowOff>
    </xdr:from>
    <xdr:to>
      <xdr:col>5</xdr:col>
      <xdr:colOff>409575</xdr:colOff>
      <xdr:row>78</xdr:row>
      <xdr:rowOff>20520</xdr:rowOff>
    </xdr:to>
    <xdr:sp macro="" textlink="">
      <xdr:nvSpPr>
        <xdr:cNvPr id="200" name="円/楕円 199"/>
        <xdr:cNvSpPr/>
      </xdr:nvSpPr>
      <xdr:spPr>
        <a:xfrm>
          <a:off x="3746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11647</xdr:rowOff>
    </xdr:from>
    <xdr:ext cx="599010" cy="259045"/>
    <xdr:sp macro="" textlink="">
      <xdr:nvSpPr>
        <xdr:cNvPr id="201" name="テキスト ボックス 200"/>
        <xdr:cNvSpPr txBox="1"/>
      </xdr:nvSpPr>
      <xdr:spPr>
        <a:xfrm>
          <a:off x="3497794"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2555</xdr:rowOff>
    </xdr:from>
    <xdr:to>
      <xdr:col>4</xdr:col>
      <xdr:colOff>206375</xdr:colOff>
      <xdr:row>78</xdr:row>
      <xdr:rowOff>104155</xdr:rowOff>
    </xdr:to>
    <xdr:sp macro="" textlink="">
      <xdr:nvSpPr>
        <xdr:cNvPr id="202" name="円/楕円 201"/>
        <xdr:cNvSpPr/>
      </xdr:nvSpPr>
      <xdr:spPr>
        <a:xfrm>
          <a:off x="2857500" y="133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95282</xdr:rowOff>
    </xdr:from>
    <xdr:ext cx="599010" cy="259045"/>
    <xdr:sp macro="" textlink="">
      <xdr:nvSpPr>
        <xdr:cNvPr id="203" name="テキスト ボックス 202"/>
        <xdr:cNvSpPr txBox="1"/>
      </xdr:nvSpPr>
      <xdr:spPr>
        <a:xfrm>
          <a:off x="2608794" y="134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94038</xdr:rowOff>
    </xdr:from>
    <xdr:to>
      <xdr:col>3</xdr:col>
      <xdr:colOff>3175</xdr:colOff>
      <xdr:row>79</xdr:row>
      <xdr:rowOff>24188</xdr:rowOff>
    </xdr:to>
    <xdr:sp macro="" textlink="">
      <xdr:nvSpPr>
        <xdr:cNvPr id="204" name="円/楕円 203"/>
        <xdr:cNvSpPr/>
      </xdr:nvSpPr>
      <xdr:spPr>
        <a:xfrm>
          <a:off x="1968500" y="13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15315</xdr:rowOff>
    </xdr:from>
    <xdr:ext cx="599010" cy="259045"/>
    <xdr:sp macro="" textlink="">
      <xdr:nvSpPr>
        <xdr:cNvPr id="205" name="テキスト ボックス 204"/>
        <xdr:cNvSpPr txBox="1"/>
      </xdr:nvSpPr>
      <xdr:spPr>
        <a:xfrm>
          <a:off x="1719794" y="1355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140379</xdr:rowOff>
    </xdr:from>
    <xdr:to>
      <xdr:col>1</xdr:col>
      <xdr:colOff>485775</xdr:colOff>
      <xdr:row>79</xdr:row>
      <xdr:rowOff>70529</xdr:rowOff>
    </xdr:to>
    <xdr:sp macro="" textlink="">
      <xdr:nvSpPr>
        <xdr:cNvPr id="206" name="円/楕円 205"/>
        <xdr:cNvSpPr/>
      </xdr:nvSpPr>
      <xdr:spPr>
        <a:xfrm>
          <a:off x="1079500" y="135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61656</xdr:rowOff>
    </xdr:from>
    <xdr:ext cx="599010" cy="259045"/>
    <xdr:sp macro="" textlink="">
      <xdr:nvSpPr>
        <xdr:cNvPr id="207" name="テキスト ボックス 206"/>
        <xdr:cNvSpPr txBox="1"/>
      </xdr:nvSpPr>
      <xdr:spPr>
        <a:xfrm>
          <a:off x="830794" y="1360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118250</xdr:rowOff>
    </xdr:from>
    <xdr:to>
      <xdr:col>6</xdr:col>
      <xdr:colOff>511175</xdr:colOff>
      <xdr:row>96</xdr:row>
      <xdr:rowOff>141681</xdr:rowOff>
    </xdr:to>
    <xdr:cxnSp macro="">
      <xdr:nvCxnSpPr>
        <xdr:cNvPr id="237" name="直線コネクタ 236"/>
        <xdr:cNvCxnSpPr/>
      </xdr:nvCxnSpPr>
      <xdr:spPr>
        <a:xfrm flipV="1">
          <a:off x="3797300" y="16577450"/>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94932</xdr:rowOff>
    </xdr:from>
    <xdr:to>
      <xdr:col>5</xdr:col>
      <xdr:colOff>358775</xdr:colOff>
      <xdr:row>96</xdr:row>
      <xdr:rowOff>141681</xdr:rowOff>
    </xdr:to>
    <xdr:cxnSp macro="">
      <xdr:nvCxnSpPr>
        <xdr:cNvPr id="240" name="直線コネクタ 239"/>
        <xdr:cNvCxnSpPr/>
      </xdr:nvCxnSpPr>
      <xdr:spPr>
        <a:xfrm>
          <a:off x="2908300" y="16554132"/>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94932</xdr:rowOff>
    </xdr:from>
    <xdr:to>
      <xdr:col>4</xdr:col>
      <xdr:colOff>155575</xdr:colOff>
      <xdr:row>97</xdr:row>
      <xdr:rowOff>53136</xdr:rowOff>
    </xdr:to>
    <xdr:cxnSp macro="">
      <xdr:nvCxnSpPr>
        <xdr:cNvPr id="243" name="直線コネクタ 242"/>
        <xdr:cNvCxnSpPr/>
      </xdr:nvCxnSpPr>
      <xdr:spPr>
        <a:xfrm flipV="1">
          <a:off x="2019300" y="16554132"/>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27381</xdr:rowOff>
    </xdr:from>
    <xdr:to>
      <xdr:col>2</xdr:col>
      <xdr:colOff>638175</xdr:colOff>
      <xdr:row>97</xdr:row>
      <xdr:rowOff>53136</xdr:rowOff>
    </xdr:to>
    <xdr:cxnSp macro="">
      <xdr:nvCxnSpPr>
        <xdr:cNvPr id="246" name="直線コネクタ 245"/>
        <xdr:cNvCxnSpPr/>
      </xdr:nvCxnSpPr>
      <xdr:spPr>
        <a:xfrm>
          <a:off x="1130300" y="16658031"/>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67450</xdr:rowOff>
    </xdr:from>
    <xdr:to>
      <xdr:col>6</xdr:col>
      <xdr:colOff>561975</xdr:colOff>
      <xdr:row>96</xdr:row>
      <xdr:rowOff>169050</xdr:rowOff>
    </xdr:to>
    <xdr:sp macro="" textlink="">
      <xdr:nvSpPr>
        <xdr:cNvPr id="256" name="円/楕円 255"/>
        <xdr:cNvSpPr/>
      </xdr:nvSpPr>
      <xdr:spPr>
        <a:xfrm>
          <a:off x="4584700" y="165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45877</xdr:rowOff>
    </xdr:from>
    <xdr:ext cx="534377" cy="259045"/>
    <xdr:sp macro="" textlink="">
      <xdr:nvSpPr>
        <xdr:cNvPr id="257" name="衛生費該当値テキスト"/>
        <xdr:cNvSpPr txBox="1"/>
      </xdr:nvSpPr>
      <xdr:spPr>
        <a:xfrm>
          <a:off x="4686300" y="165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90881</xdr:rowOff>
    </xdr:from>
    <xdr:to>
      <xdr:col>5</xdr:col>
      <xdr:colOff>409575</xdr:colOff>
      <xdr:row>97</xdr:row>
      <xdr:rowOff>21031</xdr:rowOff>
    </xdr:to>
    <xdr:sp macro="" textlink="">
      <xdr:nvSpPr>
        <xdr:cNvPr id="258" name="円/楕円 257"/>
        <xdr:cNvSpPr/>
      </xdr:nvSpPr>
      <xdr:spPr>
        <a:xfrm>
          <a:off x="3746500" y="165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12158</xdr:rowOff>
    </xdr:from>
    <xdr:ext cx="534377" cy="259045"/>
    <xdr:sp macro="" textlink="">
      <xdr:nvSpPr>
        <xdr:cNvPr id="259" name="テキスト ボックス 258"/>
        <xdr:cNvSpPr txBox="1"/>
      </xdr:nvSpPr>
      <xdr:spPr>
        <a:xfrm>
          <a:off x="3530111" y="166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44132</xdr:rowOff>
    </xdr:from>
    <xdr:to>
      <xdr:col>4</xdr:col>
      <xdr:colOff>206375</xdr:colOff>
      <xdr:row>96</xdr:row>
      <xdr:rowOff>145732</xdr:rowOff>
    </xdr:to>
    <xdr:sp macro="" textlink="">
      <xdr:nvSpPr>
        <xdr:cNvPr id="260" name="円/楕円 259"/>
        <xdr:cNvSpPr/>
      </xdr:nvSpPr>
      <xdr:spPr>
        <a:xfrm>
          <a:off x="2857500" y="165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136859</xdr:rowOff>
    </xdr:from>
    <xdr:ext cx="534377" cy="259045"/>
    <xdr:sp macro="" textlink="">
      <xdr:nvSpPr>
        <xdr:cNvPr id="261" name="テキスト ボックス 260"/>
        <xdr:cNvSpPr txBox="1"/>
      </xdr:nvSpPr>
      <xdr:spPr>
        <a:xfrm>
          <a:off x="2641111" y="165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2336</xdr:rowOff>
    </xdr:from>
    <xdr:to>
      <xdr:col>3</xdr:col>
      <xdr:colOff>3175</xdr:colOff>
      <xdr:row>97</xdr:row>
      <xdr:rowOff>103936</xdr:rowOff>
    </xdr:to>
    <xdr:sp macro="" textlink="">
      <xdr:nvSpPr>
        <xdr:cNvPr id="262" name="円/楕円 261"/>
        <xdr:cNvSpPr/>
      </xdr:nvSpPr>
      <xdr:spPr>
        <a:xfrm>
          <a:off x="1968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95063</xdr:rowOff>
    </xdr:from>
    <xdr:ext cx="534377" cy="259045"/>
    <xdr:sp macro="" textlink="">
      <xdr:nvSpPr>
        <xdr:cNvPr id="263" name="テキスト ボックス 262"/>
        <xdr:cNvSpPr txBox="1"/>
      </xdr:nvSpPr>
      <xdr:spPr>
        <a:xfrm>
          <a:off x="1752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148031</xdr:rowOff>
    </xdr:from>
    <xdr:to>
      <xdr:col>1</xdr:col>
      <xdr:colOff>485775</xdr:colOff>
      <xdr:row>97</xdr:row>
      <xdr:rowOff>78181</xdr:rowOff>
    </xdr:to>
    <xdr:sp macro="" textlink="">
      <xdr:nvSpPr>
        <xdr:cNvPr id="264" name="円/楕円 263"/>
        <xdr:cNvSpPr/>
      </xdr:nvSpPr>
      <xdr:spPr>
        <a:xfrm>
          <a:off x="1079500" y="166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69308</xdr:rowOff>
    </xdr:from>
    <xdr:ext cx="534377" cy="259045"/>
    <xdr:sp macro="" textlink="">
      <xdr:nvSpPr>
        <xdr:cNvPr id="265" name="テキスト ボックス 264"/>
        <xdr:cNvSpPr txBox="1"/>
      </xdr:nvSpPr>
      <xdr:spPr>
        <a:xfrm>
          <a:off x="863111" y="166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70358</xdr:rowOff>
    </xdr:from>
    <xdr:to>
      <xdr:col>15</xdr:col>
      <xdr:colOff>180975</xdr:colOff>
      <xdr:row>38</xdr:row>
      <xdr:rowOff>83312</xdr:rowOff>
    </xdr:to>
    <xdr:cxnSp macro="">
      <xdr:nvCxnSpPr>
        <xdr:cNvPr id="294" name="直線コネクタ 293"/>
        <xdr:cNvCxnSpPr/>
      </xdr:nvCxnSpPr>
      <xdr:spPr>
        <a:xfrm>
          <a:off x="9639300" y="6071108"/>
          <a:ext cx="838200" cy="5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70358</xdr:rowOff>
    </xdr:from>
    <xdr:to>
      <xdr:col>14</xdr:col>
      <xdr:colOff>28575</xdr:colOff>
      <xdr:row>38</xdr:row>
      <xdr:rowOff>28448</xdr:rowOff>
    </xdr:to>
    <xdr:cxnSp macro="">
      <xdr:nvCxnSpPr>
        <xdr:cNvPr id="297" name="直線コネクタ 296"/>
        <xdr:cNvCxnSpPr/>
      </xdr:nvCxnSpPr>
      <xdr:spPr>
        <a:xfrm flipV="1">
          <a:off x="8750300" y="6071108"/>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30751</xdr:rowOff>
    </xdr:from>
    <xdr:ext cx="378565" cy="259045"/>
    <xdr:sp macro="" textlink="">
      <xdr:nvSpPr>
        <xdr:cNvPr id="299" name="テキスト ボックス 298"/>
        <xdr:cNvSpPr txBox="1"/>
      </xdr:nvSpPr>
      <xdr:spPr>
        <a:xfrm>
          <a:off x="9450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38</xdr:row>
      <xdr:rowOff>28448</xdr:rowOff>
    </xdr:to>
    <xdr:cxnSp macro="">
      <xdr:nvCxnSpPr>
        <xdr:cNvPr id="300" name="直線コネクタ 299"/>
        <xdr:cNvCxnSpPr/>
      </xdr:nvCxnSpPr>
      <xdr:spPr>
        <a:xfrm>
          <a:off x="7861300" y="641934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73406</xdr:rowOff>
    </xdr:from>
    <xdr:to>
      <xdr:col>11</xdr:col>
      <xdr:colOff>307975</xdr:colOff>
      <xdr:row>37</xdr:row>
      <xdr:rowOff>75692</xdr:rowOff>
    </xdr:to>
    <xdr:cxnSp macro="">
      <xdr:nvCxnSpPr>
        <xdr:cNvPr id="303" name="直線コネクタ 302"/>
        <xdr:cNvCxnSpPr/>
      </xdr:nvCxnSpPr>
      <xdr:spPr>
        <a:xfrm>
          <a:off x="6972300" y="6417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32512</xdr:rowOff>
    </xdr:from>
    <xdr:to>
      <xdr:col>15</xdr:col>
      <xdr:colOff>231775</xdr:colOff>
      <xdr:row>38</xdr:row>
      <xdr:rowOff>134112</xdr:rowOff>
    </xdr:to>
    <xdr:sp macro="" textlink="">
      <xdr:nvSpPr>
        <xdr:cNvPr id="313" name="円/楕円 312"/>
        <xdr:cNvSpPr/>
      </xdr:nvSpPr>
      <xdr:spPr>
        <a:xfrm>
          <a:off x="104267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118889</xdr:rowOff>
    </xdr:from>
    <xdr:ext cx="378565" cy="259045"/>
    <xdr:sp macro="" textlink="">
      <xdr:nvSpPr>
        <xdr:cNvPr id="314" name="労働費該当値テキスト"/>
        <xdr:cNvSpPr txBox="1"/>
      </xdr:nvSpPr>
      <xdr:spPr>
        <a:xfrm>
          <a:off x="10528300" y="64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19558</xdr:rowOff>
    </xdr:from>
    <xdr:to>
      <xdr:col>14</xdr:col>
      <xdr:colOff>79375</xdr:colOff>
      <xdr:row>35</xdr:row>
      <xdr:rowOff>121158</xdr:rowOff>
    </xdr:to>
    <xdr:sp macro="" textlink="">
      <xdr:nvSpPr>
        <xdr:cNvPr id="315" name="円/楕円 314"/>
        <xdr:cNvSpPr/>
      </xdr:nvSpPr>
      <xdr:spPr>
        <a:xfrm>
          <a:off x="9588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137685</xdr:rowOff>
    </xdr:from>
    <xdr:ext cx="378565" cy="259045"/>
    <xdr:sp macro="" textlink="">
      <xdr:nvSpPr>
        <xdr:cNvPr id="316" name="テキスト ボックス 315"/>
        <xdr:cNvSpPr txBox="1"/>
      </xdr:nvSpPr>
      <xdr:spPr>
        <a:xfrm>
          <a:off x="9450017" y="579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149098</xdr:rowOff>
    </xdr:from>
    <xdr:to>
      <xdr:col>12</xdr:col>
      <xdr:colOff>561975</xdr:colOff>
      <xdr:row>38</xdr:row>
      <xdr:rowOff>79248</xdr:rowOff>
    </xdr:to>
    <xdr:sp macro="" textlink="">
      <xdr:nvSpPr>
        <xdr:cNvPr id="317" name="円/楕円 316"/>
        <xdr:cNvSpPr/>
      </xdr:nvSpPr>
      <xdr:spPr>
        <a:xfrm>
          <a:off x="8699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70375</xdr:rowOff>
    </xdr:from>
    <xdr:ext cx="378565" cy="259045"/>
    <xdr:sp macro="" textlink="">
      <xdr:nvSpPr>
        <xdr:cNvPr id="318" name="テキスト ボックス 317"/>
        <xdr:cNvSpPr txBox="1"/>
      </xdr:nvSpPr>
      <xdr:spPr>
        <a:xfrm>
          <a:off x="8561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24892</xdr:rowOff>
    </xdr:from>
    <xdr:to>
      <xdr:col>11</xdr:col>
      <xdr:colOff>358775</xdr:colOff>
      <xdr:row>37</xdr:row>
      <xdr:rowOff>126492</xdr:rowOff>
    </xdr:to>
    <xdr:sp macro="" textlink="">
      <xdr:nvSpPr>
        <xdr:cNvPr id="319" name="円/楕円 318"/>
        <xdr:cNvSpPr/>
      </xdr:nvSpPr>
      <xdr:spPr>
        <a:xfrm>
          <a:off x="7810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117619</xdr:rowOff>
    </xdr:from>
    <xdr:ext cx="378565" cy="259045"/>
    <xdr:sp macro="" textlink="">
      <xdr:nvSpPr>
        <xdr:cNvPr id="320" name="テキスト ボックス 319"/>
        <xdr:cNvSpPr txBox="1"/>
      </xdr:nvSpPr>
      <xdr:spPr>
        <a:xfrm>
          <a:off x="7672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22606</xdr:rowOff>
    </xdr:from>
    <xdr:to>
      <xdr:col>10</xdr:col>
      <xdr:colOff>155575</xdr:colOff>
      <xdr:row>37</xdr:row>
      <xdr:rowOff>124206</xdr:rowOff>
    </xdr:to>
    <xdr:sp macro="" textlink="">
      <xdr:nvSpPr>
        <xdr:cNvPr id="321" name="円/楕円 320"/>
        <xdr:cNvSpPr/>
      </xdr:nvSpPr>
      <xdr:spPr>
        <a:xfrm>
          <a:off x="6921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115333</xdr:rowOff>
    </xdr:from>
    <xdr:ext cx="378565" cy="259045"/>
    <xdr:sp macro="" textlink="">
      <xdr:nvSpPr>
        <xdr:cNvPr id="322" name="テキスト ボックス 321"/>
        <xdr:cNvSpPr txBox="1"/>
      </xdr:nvSpPr>
      <xdr:spPr>
        <a:xfrm>
          <a:off x="6783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17272</xdr:rowOff>
    </xdr:from>
    <xdr:to>
      <xdr:col>15</xdr:col>
      <xdr:colOff>180975</xdr:colOff>
      <xdr:row>58</xdr:row>
      <xdr:rowOff>24638</xdr:rowOff>
    </xdr:to>
    <xdr:cxnSp macro="">
      <xdr:nvCxnSpPr>
        <xdr:cNvPr id="351" name="直線コネクタ 350"/>
        <xdr:cNvCxnSpPr/>
      </xdr:nvCxnSpPr>
      <xdr:spPr>
        <a:xfrm>
          <a:off x="9639300" y="9961372"/>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156210</xdr:rowOff>
    </xdr:from>
    <xdr:to>
      <xdr:col>14</xdr:col>
      <xdr:colOff>28575</xdr:colOff>
      <xdr:row>58</xdr:row>
      <xdr:rowOff>17272</xdr:rowOff>
    </xdr:to>
    <xdr:cxnSp macro="">
      <xdr:nvCxnSpPr>
        <xdr:cNvPr id="354" name="直線コネクタ 353"/>
        <xdr:cNvCxnSpPr/>
      </xdr:nvCxnSpPr>
      <xdr:spPr>
        <a:xfrm>
          <a:off x="8750300" y="9928860"/>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156210</xdr:rowOff>
    </xdr:from>
    <xdr:to>
      <xdr:col>12</xdr:col>
      <xdr:colOff>511175</xdr:colOff>
      <xdr:row>58</xdr:row>
      <xdr:rowOff>2921</xdr:rowOff>
    </xdr:to>
    <xdr:cxnSp macro="">
      <xdr:nvCxnSpPr>
        <xdr:cNvPr id="357" name="直線コネクタ 356"/>
        <xdr:cNvCxnSpPr/>
      </xdr:nvCxnSpPr>
      <xdr:spPr>
        <a:xfrm flipV="1">
          <a:off x="7861300" y="9928860"/>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1778</xdr:rowOff>
    </xdr:from>
    <xdr:to>
      <xdr:col>11</xdr:col>
      <xdr:colOff>307975</xdr:colOff>
      <xdr:row>58</xdr:row>
      <xdr:rowOff>2921</xdr:rowOff>
    </xdr:to>
    <xdr:cxnSp macro="">
      <xdr:nvCxnSpPr>
        <xdr:cNvPr id="360" name="直線コネクタ 359"/>
        <xdr:cNvCxnSpPr/>
      </xdr:nvCxnSpPr>
      <xdr:spPr>
        <a:xfrm>
          <a:off x="6972300" y="99458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145288</xdr:rowOff>
    </xdr:from>
    <xdr:to>
      <xdr:col>15</xdr:col>
      <xdr:colOff>231775</xdr:colOff>
      <xdr:row>58</xdr:row>
      <xdr:rowOff>75438</xdr:rowOff>
    </xdr:to>
    <xdr:sp macro="" textlink="">
      <xdr:nvSpPr>
        <xdr:cNvPr id="370" name="円/楕円 369"/>
        <xdr:cNvSpPr/>
      </xdr:nvSpPr>
      <xdr:spPr>
        <a:xfrm>
          <a:off x="10426700" y="99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123715</xdr:rowOff>
    </xdr:from>
    <xdr:ext cx="469744" cy="259045"/>
    <xdr:sp macro="" textlink="">
      <xdr:nvSpPr>
        <xdr:cNvPr id="371" name="農林水産業費該当値テキスト"/>
        <xdr:cNvSpPr txBox="1"/>
      </xdr:nvSpPr>
      <xdr:spPr>
        <a:xfrm>
          <a:off x="10528300"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137922</xdr:rowOff>
    </xdr:from>
    <xdr:to>
      <xdr:col>14</xdr:col>
      <xdr:colOff>79375</xdr:colOff>
      <xdr:row>58</xdr:row>
      <xdr:rowOff>68072</xdr:rowOff>
    </xdr:to>
    <xdr:sp macro="" textlink="">
      <xdr:nvSpPr>
        <xdr:cNvPr id="372" name="円/楕円 371"/>
        <xdr:cNvSpPr/>
      </xdr:nvSpPr>
      <xdr:spPr>
        <a:xfrm>
          <a:off x="95885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59199</xdr:rowOff>
    </xdr:from>
    <xdr:ext cx="469744" cy="259045"/>
    <xdr:sp macro="" textlink="">
      <xdr:nvSpPr>
        <xdr:cNvPr id="373" name="テキスト ボックス 372"/>
        <xdr:cNvSpPr txBox="1"/>
      </xdr:nvSpPr>
      <xdr:spPr>
        <a:xfrm>
          <a:off x="9404427" y="100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105410</xdr:rowOff>
    </xdr:from>
    <xdr:to>
      <xdr:col>12</xdr:col>
      <xdr:colOff>561975</xdr:colOff>
      <xdr:row>58</xdr:row>
      <xdr:rowOff>35560</xdr:rowOff>
    </xdr:to>
    <xdr:sp macro="" textlink="">
      <xdr:nvSpPr>
        <xdr:cNvPr id="374" name="円/楕円 373"/>
        <xdr:cNvSpPr/>
      </xdr:nvSpPr>
      <xdr:spPr>
        <a:xfrm>
          <a:off x="869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26687</xdr:rowOff>
    </xdr:from>
    <xdr:ext cx="469744" cy="259045"/>
    <xdr:sp macro="" textlink="">
      <xdr:nvSpPr>
        <xdr:cNvPr id="375" name="テキスト ボックス 374"/>
        <xdr:cNvSpPr txBox="1"/>
      </xdr:nvSpPr>
      <xdr:spPr>
        <a:xfrm>
          <a:off x="8515427" y="99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123571</xdr:rowOff>
    </xdr:from>
    <xdr:to>
      <xdr:col>11</xdr:col>
      <xdr:colOff>358775</xdr:colOff>
      <xdr:row>58</xdr:row>
      <xdr:rowOff>53721</xdr:rowOff>
    </xdr:to>
    <xdr:sp macro="" textlink="">
      <xdr:nvSpPr>
        <xdr:cNvPr id="376" name="円/楕円 375"/>
        <xdr:cNvSpPr/>
      </xdr:nvSpPr>
      <xdr:spPr>
        <a:xfrm>
          <a:off x="7810500" y="98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44848</xdr:rowOff>
    </xdr:from>
    <xdr:ext cx="469744" cy="259045"/>
    <xdr:sp macro="" textlink="">
      <xdr:nvSpPr>
        <xdr:cNvPr id="377" name="テキスト ボックス 376"/>
        <xdr:cNvSpPr txBox="1"/>
      </xdr:nvSpPr>
      <xdr:spPr>
        <a:xfrm>
          <a:off x="7626427" y="998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122428</xdr:rowOff>
    </xdr:from>
    <xdr:to>
      <xdr:col>10</xdr:col>
      <xdr:colOff>155575</xdr:colOff>
      <xdr:row>58</xdr:row>
      <xdr:rowOff>52578</xdr:rowOff>
    </xdr:to>
    <xdr:sp macro="" textlink="">
      <xdr:nvSpPr>
        <xdr:cNvPr id="378" name="円/楕円 377"/>
        <xdr:cNvSpPr/>
      </xdr:nvSpPr>
      <xdr:spPr>
        <a:xfrm>
          <a:off x="6921500" y="98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43705</xdr:rowOff>
    </xdr:from>
    <xdr:ext cx="469744" cy="259045"/>
    <xdr:sp macro="" textlink="">
      <xdr:nvSpPr>
        <xdr:cNvPr id="379" name="テキスト ボックス 378"/>
        <xdr:cNvSpPr txBox="1"/>
      </xdr:nvSpPr>
      <xdr:spPr>
        <a:xfrm>
          <a:off x="6737427" y="998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142215</xdr:rowOff>
    </xdr:from>
    <xdr:to>
      <xdr:col>15</xdr:col>
      <xdr:colOff>180975</xdr:colOff>
      <xdr:row>73</xdr:row>
      <xdr:rowOff>151039</xdr:rowOff>
    </xdr:to>
    <xdr:cxnSp macro="">
      <xdr:nvCxnSpPr>
        <xdr:cNvPr id="406" name="直線コネクタ 405"/>
        <xdr:cNvCxnSpPr/>
      </xdr:nvCxnSpPr>
      <xdr:spPr>
        <a:xfrm flipV="1">
          <a:off x="9639300" y="12658065"/>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6542</xdr:rowOff>
    </xdr:from>
    <xdr:ext cx="534377" cy="259045"/>
    <xdr:sp macro="" textlink="">
      <xdr:nvSpPr>
        <xdr:cNvPr id="407" name="商工費平均値テキスト"/>
        <xdr:cNvSpPr txBox="1"/>
      </xdr:nvSpPr>
      <xdr:spPr>
        <a:xfrm>
          <a:off x="10528300" y="1286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151039</xdr:rowOff>
    </xdr:from>
    <xdr:to>
      <xdr:col>14</xdr:col>
      <xdr:colOff>28575</xdr:colOff>
      <xdr:row>74</xdr:row>
      <xdr:rowOff>31390</xdr:rowOff>
    </xdr:to>
    <xdr:cxnSp macro="">
      <xdr:nvCxnSpPr>
        <xdr:cNvPr id="409" name="直線コネクタ 408"/>
        <xdr:cNvCxnSpPr/>
      </xdr:nvCxnSpPr>
      <xdr:spPr>
        <a:xfrm flipV="1">
          <a:off x="8750300" y="12666889"/>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65819</xdr:rowOff>
    </xdr:from>
    <xdr:ext cx="534377" cy="259045"/>
    <xdr:sp macro="" textlink="">
      <xdr:nvSpPr>
        <xdr:cNvPr id="411" name="テキスト ボックス 410"/>
        <xdr:cNvSpPr txBox="1"/>
      </xdr:nvSpPr>
      <xdr:spPr>
        <a:xfrm>
          <a:off x="9372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31390</xdr:rowOff>
    </xdr:from>
    <xdr:to>
      <xdr:col>12</xdr:col>
      <xdr:colOff>511175</xdr:colOff>
      <xdr:row>74</xdr:row>
      <xdr:rowOff>40533</xdr:rowOff>
    </xdr:to>
    <xdr:cxnSp macro="">
      <xdr:nvCxnSpPr>
        <xdr:cNvPr id="412" name="直線コネクタ 411"/>
        <xdr:cNvCxnSpPr/>
      </xdr:nvCxnSpPr>
      <xdr:spPr>
        <a:xfrm flipV="1">
          <a:off x="7861300" y="1271869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41678</xdr:rowOff>
    </xdr:from>
    <xdr:ext cx="534377" cy="259045"/>
    <xdr:sp macro="" textlink="">
      <xdr:nvSpPr>
        <xdr:cNvPr id="414" name="テキスト ボックス 413"/>
        <xdr:cNvSpPr txBox="1"/>
      </xdr:nvSpPr>
      <xdr:spPr>
        <a:xfrm>
          <a:off x="8483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152890</xdr:rowOff>
    </xdr:from>
    <xdr:to>
      <xdr:col>11</xdr:col>
      <xdr:colOff>307975</xdr:colOff>
      <xdr:row>74</xdr:row>
      <xdr:rowOff>40533</xdr:rowOff>
    </xdr:to>
    <xdr:cxnSp macro="">
      <xdr:nvCxnSpPr>
        <xdr:cNvPr id="415" name="直線コネクタ 414"/>
        <xdr:cNvCxnSpPr/>
      </xdr:nvCxnSpPr>
      <xdr:spPr>
        <a:xfrm>
          <a:off x="6972300" y="12497290"/>
          <a:ext cx="889000" cy="23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144388</xdr:rowOff>
    </xdr:from>
    <xdr:ext cx="534377" cy="259045"/>
    <xdr:sp macro="" textlink="">
      <xdr:nvSpPr>
        <xdr:cNvPr id="417" name="テキスト ボックス 416"/>
        <xdr:cNvSpPr txBox="1"/>
      </xdr:nvSpPr>
      <xdr:spPr>
        <a:xfrm>
          <a:off x="7594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70550</xdr:rowOff>
    </xdr:from>
    <xdr:ext cx="534377" cy="259045"/>
    <xdr:sp macro="" textlink="">
      <xdr:nvSpPr>
        <xdr:cNvPr id="419" name="テキスト ボックス 418"/>
        <xdr:cNvSpPr txBox="1"/>
      </xdr:nvSpPr>
      <xdr:spPr>
        <a:xfrm>
          <a:off x="6705111" y="12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91415</xdr:rowOff>
    </xdr:from>
    <xdr:to>
      <xdr:col>15</xdr:col>
      <xdr:colOff>231775</xdr:colOff>
      <xdr:row>74</xdr:row>
      <xdr:rowOff>21565</xdr:rowOff>
    </xdr:to>
    <xdr:sp macro="" textlink="">
      <xdr:nvSpPr>
        <xdr:cNvPr id="425" name="円/楕円 424"/>
        <xdr:cNvSpPr/>
      </xdr:nvSpPr>
      <xdr:spPr>
        <a:xfrm>
          <a:off x="104267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114292</xdr:rowOff>
    </xdr:from>
    <xdr:ext cx="534377" cy="259045"/>
    <xdr:sp macro="" textlink="">
      <xdr:nvSpPr>
        <xdr:cNvPr id="426" name="商工費該当値テキスト"/>
        <xdr:cNvSpPr txBox="1"/>
      </xdr:nvSpPr>
      <xdr:spPr>
        <a:xfrm>
          <a:off x="10528300" y="124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100239</xdr:rowOff>
    </xdr:from>
    <xdr:to>
      <xdr:col>14</xdr:col>
      <xdr:colOff>79375</xdr:colOff>
      <xdr:row>74</xdr:row>
      <xdr:rowOff>30389</xdr:rowOff>
    </xdr:to>
    <xdr:sp macro="" textlink="">
      <xdr:nvSpPr>
        <xdr:cNvPr id="427" name="円/楕円 426"/>
        <xdr:cNvSpPr/>
      </xdr:nvSpPr>
      <xdr:spPr>
        <a:xfrm>
          <a:off x="9588500" y="12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46916</xdr:rowOff>
    </xdr:from>
    <xdr:ext cx="534377" cy="259045"/>
    <xdr:sp macro="" textlink="">
      <xdr:nvSpPr>
        <xdr:cNvPr id="428" name="テキスト ボックス 427"/>
        <xdr:cNvSpPr txBox="1"/>
      </xdr:nvSpPr>
      <xdr:spPr>
        <a:xfrm>
          <a:off x="9372111" y="123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152040</xdr:rowOff>
    </xdr:from>
    <xdr:to>
      <xdr:col>12</xdr:col>
      <xdr:colOff>561975</xdr:colOff>
      <xdr:row>74</xdr:row>
      <xdr:rowOff>82190</xdr:rowOff>
    </xdr:to>
    <xdr:sp macro="" textlink="">
      <xdr:nvSpPr>
        <xdr:cNvPr id="429" name="円/楕円 428"/>
        <xdr:cNvSpPr/>
      </xdr:nvSpPr>
      <xdr:spPr>
        <a:xfrm>
          <a:off x="8699500" y="126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98717</xdr:rowOff>
    </xdr:from>
    <xdr:ext cx="534377" cy="259045"/>
    <xdr:sp macro="" textlink="">
      <xdr:nvSpPr>
        <xdr:cNvPr id="430" name="テキスト ボックス 429"/>
        <xdr:cNvSpPr txBox="1"/>
      </xdr:nvSpPr>
      <xdr:spPr>
        <a:xfrm>
          <a:off x="8483111" y="124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161183</xdr:rowOff>
    </xdr:from>
    <xdr:to>
      <xdr:col>11</xdr:col>
      <xdr:colOff>358775</xdr:colOff>
      <xdr:row>74</xdr:row>
      <xdr:rowOff>91333</xdr:rowOff>
    </xdr:to>
    <xdr:sp macro="" textlink="">
      <xdr:nvSpPr>
        <xdr:cNvPr id="431" name="円/楕円 430"/>
        <xdr:cNvSpPr/>
      </xdr:nvSpPr>
      <xdr:spPr>
        <a:xfrm>
          <a:off x="7810500" y="126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107860</xdr:rowOff>
    </xdr:from>
    <xdr:ext cx="534377" cy="259045"/>
    <xdr:sp macro="" textlink="">
      <xdr:nvSpPr>
        <xdr:cNvPr id="432" name="テキスト ボックス 431"/>
        <xdr:cNvSpPr txBox="1"/>
      </xdr:nvSpPr>
      <xdr:spPr>
        <a:xfrm>
          <a:off x="7594111" y="124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34,338</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102090</xdr:rowOff>
    </xdr:from>
    <xdr:to>
      <xdr:col>10</xdr:col>
      <xdr:colOff>155575</xdr:colOff>
      <xdr:row>73</xdr:row>
      <xdr:rowOff>32240</xdr:rowOff>
    </xdr:to>
    <xdr:sp macro="" textlink="">
      <xdr:nvSpPr>
        <xdr:cNvPr id="433" name="円/楕円 432"/>
        <xdr:cNvSpPr/>
      </xdr:nvSpPr>
      <xdr:spPr>
        <a:xfrm>
          <a:off x="6921500" y="124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48767</xdr:rowOff>
    </xdr:from>
    <xdr:ext cx="534377" cy="259045"/>
    <xdr:sp macro="" textlink="">
      <xdr:nvSpPr>
        <xdr:cNvPr id="434" name="テキスト ボックス 433"/>
        <xdr:cNvSpPr txBox="1"/>
      </xdr:nvSpPr>
      <xdr:spPr>
        <a:xfrm>
          <a:off x="6705111" y="122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14495</xdr:rowOff>
    </xdr:from>
    <xdr:to>
      <xdr:col>15</xdr:col>
      <xdr:colOff>180975</xdr:colOff>
      <xdr:row>98</xdr:row>
      <xdr:rowOff>106141</xdr:rowOff>
    </xdr:to>
    <xdr:cxnSp macro="">
      <xdr:nvCxnSpPr>
        <xdr:cNvPr id="462" name="直線コネクタ 461"/>
        <xdr:cNvCxnSpPr/>
      </xdr:nvCxnSpPr>
      <xdr:spPr>
        <a:xfrm flipV="1">
          <a:off x="9639300" y="16816595"/>
          <a:ext cx="8382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27183</xdr:rowOff>
    </xdr:from>
    <xdr:to>
      <xdr:col>14</xdr:col>
      <xdr:colOff>28575</xdr:colOff>
      <xdr:row>98</xdr:row>
      <xdr:rowOff>106141</xdr:rowOff>
    </xdr:to>
    <xdr:cxnSp macro="">
      <xdr:nvCxnSpPr>
        <xdr:cNvPr id="465" name="直線コネクタ 464"/>
        <xdr:cNvCxnSpPr/>
      </xdr:nvCxnSpPr>
      <xdr:spPr>
        <a:xfrm>
          <a:off x="8750300" y="16829283"/>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27183</xdr:rowOff>
    </xdr:from>
    <xdr:to>
      <xdr:col>12</xdr:col>
      <xdr:colOff>511175</xdr:colOff>
      <xdr:row>98</xdr:row>
      <xdr:rowOff>87807</xdr:rowOff>
    </xdr:to>
    <xdr:cxnSp macro="">
      <xdr:nvCxnSpPr>
        <xdr:cNvPr id="468" name="直線コネクタ 467"/>
        <xdr:cNvCxnSpPr/>
      </xdr:nvCxnSpPr>
      <xdr:spPr>
        <a:xfrm flipV="1">
          <a:off x="7861300" y="16829283"/>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87807</xdr:rowOff>
    </xdr:from>
    <xdr:to>
      <xdr:col>11</xdr:col>
      <xdr:colOff>307975</xdr:colOff>
      <xdr:row>98</xdr:row>
      <xdr:rowOff>128178</xdr:rowOff>
    </xdr:to>
    <xdr:cxnSp macro="">
      <xdr:nvCxnSpPr>
        <xdr:cNvPr id="471" name="直線コネクタ 470"/>
        <xdr:cNvCxnSpPr/>
      </xdr:nvCxnSpPr>
      <xdr:spPr>
        <a:xfrm flipV="1">
          <a:off x="6972300" y="16889907"/>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135145</xdr:rowOff>
    </xdr:from>
    <xdr:to>
      <xdr:col>15</xdr:col>
      <xdr:colOff>231775</xdr:colOff>
      <xdr:row>98</xdr:row>
      <xdr:rowOff>65295</xdr:rowOff>
    </xdr:to>
    <xdr:sp macro="" textlink="">
      <xdr:nvSpPr>
        <xdr:cNvPr id="481" name="円/楕円 480"/>
        <xdr:cNvSpPr/>
      </xdr:nvSpPr>
      <xdr:spPr>
        <a:xfrm>
          <a:off x="10426700" y="167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113572</xdr:rowOff>
    </xdr:from>
    <xdr:ext cx="534377" cy="259045"/>
    <xdr:sp macro="" textlink="">
      <xdr:nvSpPr>
        <xdr:cNvPr id="482" name="土木費該当値テキスト"/>
        <xdr:cNvSpPr txBox="1"/>
      </xdr:nvSpPr>
      <xdr:spPr>
        <a:xfrm>
          <a:off x="10528300" y="167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55341</xdr:rowOff>
    </xdr:from>
    <xdr:to>
      <xdr:col>14</xdr:col>
      <xdr:colOff>79375</xdr:colOff>
      <xdr:row>98</xdr:row>
      <xdr:rowOff>156941</xdr:rowOff>
    </xdr:to>
    <xdr:sp macro="" textlink="">
      <xdr:nvSpPr>
        <xdr:cNvPr id="483" name="円/楕円 482"/>
        <xdr:cNvSpPr/>
      </xdr:nvSpPr>
      <xdr:spPr>
        <a:xfrm>
          <a:off x="9588500" y="168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148068</xdr:rowOff>
    </xdr:from>
    <xdr:ext cx="534377" cy="259045"/>
    <xdr:sp macro="" textlink="">
      <xdr:nvSpPr>
        <xdr:cNvPr id="484" name="テキスト ボックス 483"/>
        <xdr:cNvSpPr txBox="1"/>
      </xdr:nvSpPr>
      <xdr:spPr>
        <a:xfrm>
          <a:off x="9372111" y="169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147833</xdr:rowOff>
    </xdr:from>
    <xdr:to>
      <xdr:col>12</xdr:col>
      <xdr:colOff>561975</xdr:colOff>
      <xdr:row>98</xdr:row>
      <xdr:rowOff>77983</xdr:rowOff>
    </xdr:to>
    <xdr:sp macro="" textlink="">
      <xdr:nvSpPr>
        <xdr:cNvPr id="485" name="円/楕円 484"/>
        <xdr:cNvSpPr/>
      </xdr:nvSpPr>
      <xdr:spPr>
        <a:xfrm>
          <a:off x="8699500" y="167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69110</xdr:rowOff>
    </xdr:from>
    <xdr:ext cx="534377" cy="259045"/>
    <xdr:sp macro="" textlink="">
      <xdr:nvSpPr>
        <xdr:cNvPr id="486" name="テキスト ボックス 485"/>
        <xdr:cNvSpPr txBox="1"/>
      </xdr:nvSpPr>
      <xdr:spPr>
        <a:xfrm>
          <a:off x="8483111" y="168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37007</xdr:rowOff>
    </xdr:from>
    <xdr:to>
      <xdr:col>11</xdr:col>
      <xdr:colOff>358775</xdr:colOff>
      <xdr:row>98</xdr:row>
      <xdr:rowOff>138607</xdr:rowOff>
    </xdr:to>
    <xdr:sp macro="" textlink="">
      <xdr:nvSpPr>
        <xdr:cNvPr id="487" name="円/楕円 486"/>
        <xdr:cNvSpPr/>
      </xdr:nvSpPr>
      <xdr:spPr>
        <a:xfrm>
          <a:off x="7810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129734</xdr:rowOff>
    </xdr:from>
    <xdr:ext cx="534377" cy="259045"/>
    <xdr:sp macro="" textlink="">
      <xdr:nvSpPr>
        <xdr:cNvPr id="488" name="テキスト ボックス 487"/>
        <xdr:cNvSpPr txBox="1"/>
      </xdr:nvSpPr>
      <xdr:spPr>
        <a:xfrm>
          <a:off x="7594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77378</xdr:rowOff>
    </xdr:from>
    <xdr:to>
      <xdr:col>10</xdr:col>
      <xdr:colOff>155575</xdr:colOff>
      <xdr:row>99</xdr:row>
      <xdr:rowOff>7528</xdr:rowOff>
    </xdr:to>
    <xdr:sp macro="" textlink="">
      <xdr:nvSpPr>
        <xdr:cNvPr id="489" name="円/楕円 488"/>
        <xdr:cNvSpPr/>
      </xdr:nvSpPr>
      <xdr:spPr>
        <a:xfrm>
          <a:off x="6921500" y="168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170105</xdr:rowOff>
    </xdr:from>
    <xdr:ext cx="534377" cy="259045"/>
    <xdr:sp macro="" textlink="">
      <xdr:nvSpPr>
        <xdr:cNvPr id="490" name="テキスト ボックス 489"/>
        <xdr:cNvSpPr txBox="1"/>
      </xdr:nvSpPr>
      <xdr:spPr>
        <a:xfrm>
          <a:off x="6705111" y="169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147510</xdr:rowOff>
    </xdr:from>
    <xdr:to>
      <xdr:col>23</xdr:col>
      <xdr:colOff>517525</xdr:colOff>
      <xdr:row>37</xdr:row>
      <xdr:rowOff>96647</xdr:rowOff>
    </xdr:to>
    <xdr:cxnSp macro="">
      <xdr:nvCxnSpPr>
        <xdr:cNvPr id="520" name="直線コネクタ 519"/>
        <xdr:cNvCxnSpPr/>
      </xdr:nvCxnSpPr>
      <xdr:spPr>
        <a:xfrm flipV="1">
          <a:off x="15481300" y="6319710"/>
          <a:ext cx="8382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106951</xdr:rowOff>
    </xdr:from>
    <xdr:ext cx="534377" cy="259045"/>
    <xdr:sp macro="" textlink="">
      <xdr:nvSpPr>
        <xdr:cNvPr id="521" name="消防費平均値テキスト"/>
        <xdr:cNvSpPr txBox="1"/>
      </xdr:nvSpPr>
      <xdr:spPr>
        <a:xfrm>
          <a:off x="16370300" y="6279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96647</xdr:rowOff>
    </xdr:from>
    <xdr:to>
      <xdr:col>22</xdr:col>
      <xdr:colOff>365125</xdr:colOff>
      <xdr:row>38</xdr:row>
      <xdr:rowOff>58547</xdr:rowOff>
    </xdr:to>
    <xdr:cxnSp macro="">
      <xdr:nvCxnSpPr>
        <xdr:cNvPr id="523" name="直線コネクタ 522"/>
        <xdr:cNvCxnSpPr/>
      </xdr:nvCxnSpPr>
      <xdr:spPr>
        <a:xfrm flipV="1">
          <a:off x="14592300" y="6440297"/>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5" name="テキスト ボックス 524"/>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156654</xdr:rowOff>
    </xdr:from>
    <xdr:to>
      <xdr:col>21</xdr:col>
      <xdr:colOff>161925</xdr:colOff>
      <xdr:row>38</xdr:row>
      <xdr:rowOff>58547</xdr:rowOff>
    </xdr:to>
    <xdr:cxnSp macro="">
      <xdr:nvCxnSpPr>
        <xdr:cNvPr id="526" name="直線コネクタ 525"/>
        <xdr:cNvCxnSpPr/>
      </xdr:nvCxnSpPr>
      <xdr:spPr>
        <a:xfrm>
          <a:off x="13703300" y="6500304"/>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28" name="テキスト ボックス 527"/>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51498</xdr:rowOff>
    </xdr:from>
    <xdr:to>
      <xdr:col>19</xdr:col>
      <xdr:colOff>644525</xdr:colOff>
      <xdr:row>37</xdr:row>
      <xdr:rowOff>156654</xdr:rowOff>
    </xdr:to>
    <xdr:cxnSp macro="">
      <xdr:nvCxnSpPr>
        <xdr:cNvPr id="529" name="直線コネクタ 528"/>
        <xdr:cNvCxnSpPr/>
      </xdr:nvCxnSpPr>
      <xdr:spPr>
        <a:xfrm>
          <a:off x="12814300" y="5880798"/>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97045</xdr:rowOff>
    </xdr:from>
    <xdr:ext cx="534377" cy="259045"/>
    <xdr:sp macro="" textlink="">
      <xdr:nvSpPr>
        <xdr:cNvPr id="533" name="テキスト ボックス 532"/>
        <xdr:cNvSpPr txBox="1"/>
      </xdr:nvSpPr>
      <xdr:spPr>
        <a:xfrm>
          <a:off x="1254711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96710</xdr:rowOff>
    </xdr:from>
    <xdr:to>
      <xdr:col>23</xdr:col>
      <xdr:colOff>568325</xdr:colOff>
      <xdr:row>37</xdr:row>
      <xdr:rowOff>26860</xdr:rowOff>
    </xdr:to>
    <xdr:sp macro="" textlink="">
      <xdr:nvSpPr>
        <xdr:cNvPr id="539" name="円/楕円 538"/>
        <xdr:cNvSpPr/>
      </xdr:nvSpPr>
      <xdr:spPr>
        <a:xfrm>
          <a:off x="162687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119587</xdr:rowOff>
    </xdr:from>
    <xdr:ext cx="534377" cy="259045"/>
    <xdr:sp macro="" textlink="">
      <xdr:nvSpPr>
        <xdr:cNvPr id="540" name="消防費該当値テキスト"/>
        <xdr:cNvSpPr txBox="1"/>
      </xdr:nvSpPr>
      <xdr:spPr>
        <a:xfrm>
          <a:off x="16370300" y="61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45847</xdr:rowOff>
    </xdr:from>
    <xdr:to>
      <xdr:col>22</xdr:col>
      <xdr:colOff>415925</xdr:colOff>
      <xdr:row>37</xdr:row>
      <xdr:rowOff>147447</xdr:rowOff>
    </xdr:to>
    <xdr:sp macro="" textlink="">
      <xdr:nvSpPr>
        <xdr:cNvPr id="541" name="円/楕円 540"/>
        <xdr:cNvSpPr/>
      </xdr:nvSpPr>
      <xdr:spPr>
        <a:xfrm>
          <a:off x="15430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138574</xdr:rowOff>
    </xdr:from>
    <xdr:ext cx="534377" cy="259045"/>
    <xdr:sp macro="" textlink="">
      <xdr:nvSpPr>
        <xdr:cNvPr id="542" name="テキスト ボックス 541"/>
        <xdr:cNvSpPr txBox="1"/>
      </xdr:nvSpPr>
      <xdr:spPr>
        <a:xfrm>
          <a:off x="15214111" y="64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7747</xdr:rowOff>
    </xdr:from>
    <xdr:to>
      <xdr:col>21</xdr:col>
      <xdr:colOff>212725</xdr:colOff>
      <xdr:row>38</xdr:row>
      <xdr:rowOff>109347</xdr:rowOff>
    </xdr:to>
    <xdr:sp macro="" textlink="">
      <xdr:nvSpPr>
        <xdr:cNvPr id="543" name="円/楕円 542"/>
        <xdr:cNvSpPr/>
      </xdr:nvSpPr>
      <xdr:spPr>
        <a:xfrm>
          <a:off x="14541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100474</xdr:rowOff>
    </xdr:from>
    <xdr:ext cx="534377" cy="259045"/>
    <xdr:sp macro="" textlink="">
      <xdr:nvSpPr>
        <xdr:cNvPr id="544" name="テキスト ボックス 543"/>
        <xdr:cNvSpPr txBox="1"/>
      </xdr:nvSpPr>
      <xdr:spPr>
        <a:xfrm>
          <a:off x="14325111" y="66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105854</xdr:rowOff>
    </xdr:from>
    <xdr:to>
      <xdr:col>20</xdr:col>
      <xdr:colOff>9525</xdr:colOff>
      <xdr:row>38</xdr:row>
      <xdr:rowOff>36004</xdr:rowOff>
    </xdr:to>
    <xdr:sp macro="" textlink="">
      <xdr:nvSpPr>
        <xdr:cNvPr id="545" name="円/楕円 544"/>
        <xdr:cNvSpPr/>
      </xdr:nvSpPr>
      <xdr:spPr>
        <a:xfrm>
          <a:off x="13652500" y="64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27132</xdr:rowOff>
    </xdr:from>
    <xdr:ext cx="534377" cy="259045"/>
    <xdr:sp macro="" textlink="">
      <xdr:nvSpPr>
        <xdr:cNvPr id="546" name="テキスト ボックス 545"/>
        <xdr:cNvSpPr txBox="1"/>
      </xdr:nvSpPr>
      <xdr:spPr>
        <a:xfrm>
          <a:off x="13436111" y="65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698</xdr:rowOff>
    </xdr:from>
    <xdr:to>
      <xdr:col>18</xdr:col>
      <xdr:colOff>492125</xdr:colOff>
      <xdr:row>34</xdr:row>
      <xdr:rowOff>102298</xdr:rowOff>
    </xdr:to>
    <xdr:sp macro="" textlink="">
      <xdr:nvSpPr>
        <xdr:cNvPr id="547" name="円/楕円 546"/>
        <xdr:cNvSpPr/>
      </xdr:nvSpPr>
      <xdr:spPr>
        <a:xfrm>
          <a:off x="12763500" y="5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118825</xdr:rowOff>
    </xdr:from>
    <xdr:ext cx="534377" cy="259045"/>
    <xdr:sp macro="" textlink="">
      <xdr:nvSpPr>
        <xdr:cNvPr id="548" name="テキスト ボックス 547"/>
        <xdr:cNvSpPr txBox="1"/>
      </xdr:nvSpPr>
      <xdr:spPr>
        <a:xfrm>
          <a:off x="12547111" y="56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1" name="直線コネクタ 570"/>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2"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3" name="直線コネクタ 572"/>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4"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5" name="直線コネクタ 574"/>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120406</xdr:rowOff>
    </xdr:from>
    <xdr:to>
      <xdr:col>23</xdr:col>
      <xdr:colOff>517525</xdr:colOff>
      <xdr:row>58</xdr:row>
      <xdr:rowOff>5832</xdr:rowOff>
    </xdr:to>
    <xdr:cxnSp macro="">
      <xdr:nvCxnSpPr>
        <xdr:cNvPr id="576" name="直線コネクタ 575"/>
        <xdr:cNvCxnSpPr/>
      </xdr:nvCxnSpPr>
      <xdr:spPr>
        <a:xfrm flipV="1">
          <a:off x="15481300" y="9893056"/>
          <a:ext cx="8382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7"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8" name="フローチャート : 判断 577"/>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133436</xdr:rowOff>
    </xdr:from>
    <xdr:to>
      <xdr:col>22</xdr:col>
      <xdr:colOff>365125</xdr:colOff>
      <xdr:row>58</xdr:row>
      <xdr:rowOff>5832</xdr:rowOff>
    </xdr:to>
    <xdr:cxnSp macro="">
      <xdr:nvCxnSpPr>
        <xdr:cNvPr id="579" name="直線コネクタ 578"/>
        <xdr:cNvCxnSpPr/>
      </xdr:nvCxnSpPr>
      <xdr:spPr>
        <a:xfrm>
          <a:off x="14592300" y="9906086"/>
          <a:ext cx="889000" cy="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0" name="フローチャート : 判断 579"/>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1" name="テキスト ボックス 580"/>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133436</xdr:rowOff>
    </xdr:from>
    <xdr:to>
      <xdr:col>21</xdr:col>
      <xdr:colOff>161925</xdr:colOff>
      <xdr:row>57</xdr:row>
      <xdr:rowOff>150627</xdr:rowOff>
    </xdr:to>
    <xdr:cxnSp macro="">
      <xdr:nvCxnSpPr>
        <xdr:cNvPr id="582" name="直線コネクタ 581"/>
        <xdr:cNvCxnSpPr/>
      </xdr:nvCxnSpPr>
      <xdr:spPr>
        <a:xfrm flipV="1">
          <a:off x="13703300" y="9906086"/>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3" name="フローチャート : 判断 582"/>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4" name="テキスト ボックス 583"/>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92197</xdr:rowOff>
    </xdr:from>
    <xdr:to>
      <xdr:col>19</xdr:col>
      <xdr:colOff>644525</xdr:colOff>
      <xdr:row>57</xdr:row>
      <xdr:rowOff>150627</xdr:rowOff>
    </xdr:to>
    <xdr:cxnSp macro="">
      <xdr:nvCxnSpPr>
        <xdr:cNvPr id="585" name="直線コネクタ 584"/>
        <xdr:cNvCxnSpPr/>
      </xdr:nvCxnSpPr>
      <xdr:spPr>
        <a:xfrm>
          <a:off x="12814300" y="9864847"/>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6" name="フローチャート : 判断 585"/>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7" name="テキスト ボックス 586"/>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8" name="フローチャート : 判断 587"/>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9" name="テキスト ボックス 588"/>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69606</xdr:rowOff>
    </xdr:from>
    <xdr:to>
      <xdr:col>23</xdr:col>
      <xdr:colOff>568325</xdr:colOff>
      <xdr:row>57</xdr:row>
      <xdr:rowOff>171206</xdr:rowOff>
    </xdr:to>
    <xdr:sp macro="" textlink="">
      <xdr:nvSpPr>
        <xdr:cNvPr id="595" name="円/楕円 594"/>
        <xdr:cNvSpPr/>
      </xdr:nvSpPr>
      <xdr:spPr>
        <a:xfrm>
          <a:off x="16268700" y="98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48033</xdr:rowOff>
    </xdr:from>
    <xdr:ext cx="534377" cy="259045"/>
    <xdr:sp macro="" textlink="">
      <xdr:nvSpPr>
        <xdr:cNvPr id="596" name="教育費該当値テキスト"/>
        <xdr:cNvSpPr txBox="1"/>
      </xdr:nvSpPr>
      <xdr:spPr>
        <a:xfrm>
          <a:off x="16370300" y="982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126482</xdr:rowOff>
    </xdr:from>
    <xdr:to>
      <xdr:col>22</xdr:col>
      <xdr:colOff>415925</xdr:colOff>
      <xdr:row>58</xdr:row>
      <xdr:rowOff>56632</xdr:rowOff>
    </xdr:to>
    <xdr:sp macro="" textlink="">
      <xdr:nvSpPr>
        <xdr:cNvPr id="597" name="円/楕円 596"/>
        <xdr:cNvSpPr/>
      </xdr:nvSpPr>
      <xdr:spPr>
        <a:xfrm>
          <a:off x="15430500" y="98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47759</xdr:rowOff>
    </xdr:from>
    <xdr:ext cx="534377" cy="259045"/>
    <xdr:sp macro="" textlink="">
      <xdr:nvSpPr>
        <xdr:cNvPr id="598" name="テキスト ボックス 597"/>
        <xdr:cNvSpPr txBox="1"/>
      </xdr:nvSpPr>
      <xdr:spPr>
        <a:xfrm>
          <a:off x="15214111" y="999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82636</xdr:rowOff>
    </xdr:from>
    <xdr:to>
      <xdr:col>21</xdr:col>
      <xdr:colOff>212725</xdr:colOff>
      <xdr:row>58</xdr:row>
      <xdr:rowOff>12786</xdr:rowOff>
    </xdr:to>
    <xdr:sp macro="" textlink="">
      <xdr:nvSpPr>
        <xdr:cNvPr id="599" name="円/楕円 598"/>
        <xdr:cNvSpPr/>
      </xdr:nvSpPr>
      <xdr:spPr>
        <a:xfrm>
          <a:off x="14541500" y="98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3913</xdr:rowOff>
    </xdr:from>
    <xdr:ext cx="534377" cy="259045"/>
    <xdr:sp macro="" textlink="">
      <xdr:nvSpPr>
        <xdr:cNvPr id="600" name="テキスト ボックス 599"/>
        <xdr:cNvSpPr txBox="1"/>
      </xdr:nvSpPr>
      <xdr:spPr>
        <a:xfrm>
          <a:off x="14325111" y="99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99827</xdr:rowOff>
    </xdr:from>
    <xdr:to>
      <xdr:col>20</xdr:col>
      <xdr:colOff>9525</xdr:colOff>
      <xdr:row>58</xdr:row>
      <xdr:rowOff>29977</xdr:rowOff>
    </xdr:to>
    <xdr:sp macro="" textlink="">
      <xdr:nvSpPr>
        <xdr:cNvPr id="601" name="円/楕円 600"/>
        <xdr:cNvSpPr/>
      </xdr:nvSpPr>
      <xdr:spPr>
        <a:xfrm>
          <a:off x="13652500" y="98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21104</xdr:rowOff>
    </xdr:from>
    <xdr:ext cx="534377" cy="259045"/>
    <xdr:sp macro="" textlink="">
      <xdr:nvSpPr>
        <xdr:cNvPr id="602" name="テキスト ボックス 601"/>
        <xdr:cNvSpPr txBox="1"/>
      </xdr:nvSpPr>
      <xdr:spPr>
        <a:xfrm>
          <a:off x="13436111" y="99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41397</xdr:rowOff>
    </xdr:from>
    <xdr:to>
      <xdr:col>18</xdr:col>
      <xdr:colOff>492125</xdr:colOff>
      <xdr:row>57</xdr:row>
      <xdr:rowOff>142997</xdr:rowOff>
    </xdr:to>
    <xdr:sp macro="" textlink="">
      <xdr:nvSpPr>
        <xdr:cNvPr id="603" name="円/楕円 602"/>
        <xdr:cNvSpPr/>
      </xdr:nvSpPr>
      <xdr:spPr>
        <a:xfrm>
          <a:off x="12763500" y="98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134124</xdr:rowOff>
    </xdr:from>
    <xdr:ext cx="534377" cy="259045"/>
    <xdr:sp macro="" textlink="">
      <xdr:nvSpPr>
        <xdr:cNvPr id="604" name="テキスト ボックス 603"/>
        <xdr:cNvSpPr txBox="1"/>
      </xdr:nvSpPr>
      <xdr:spPr>
        <a:xfrm>
          <a:off x="12547111" y="99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8" name="直線コネクタ 627"/>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1"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2" name="直線コネクタ 631"/>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39802</xdr:rowOff>
    </xdr:from>
    <xdr:to>
      <xdr:col>23</xdr:col>
      <xdr:colOff>517525</xdr:colOff>
      <xdr:row>79</xdr:row>
      <xdr:rowOff>44450</xdr:rowOff>
    </xdr:to>
    <xdr:cxnSp macro="">
      <xdr:nvCxnSpPr>
        <xdr:cNvPr id="633" name="直線コネクタ 632"/>
        <xdr:cNvCxnSpPr/>
      </xdr:nvCxnSpPr>
      <xdr:spPr>
        <a:xfrm flipV="1">
          <a:off x="15481300" y="13584352"/>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4"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5" name="フローチャート : 判断 634"/>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41708</xdr:rowOff>
    </xdr:from>
    <xdr:to>
      <xdr:col>22</xdr:col>
      <xdr:colOff>365125</xdr:colOff>
      <xdr:row>79</xdr:row>
      <xdr:rowOff>44450</xdr:rowOff>
    </xdr:to>
    <xdr:cxnSp macro="">
      <xdr:nvCxnSpPr>
        <xdr:cNvPr id="636" name="直線コネクタ 635"/>
        <xdr:cNvCxnSpPr/>
      </xdr:nvCxnSpPr>
      <xdr:spPr>
        <a:xfrm>
          <a:off x="14592300" y="135862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7" name="フローチャート : 判断 636"/>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8" name="テキスト ボックス 637"/>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41708</xdr:rowOff>
    </xdr:from>
    <xdr:to>
      <xdr:col>21</xdr:col>
      <xdr:colOff>161925</xdr:colOff>
      <xdr:row>79</xdr:row>
      <xdr:rowOff>43993</xdr:rowOff>
    </xdr:to>
    <xdr:cxnSp macro="">
      <xdr:nvCxnSpPr>
        <xdr:cNvPr id="639" name="直線コネクタ 638"/>
        <xdr:cNvCxnSpPr/>
      </xdr:nvCxnSpPr>
      <xdr:spPr>
        <a:xfrm flipV="1">
          <a:off x="13703300" y="1358625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0" name="フローチャート : 判断 639"/>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1" name="テキスト ボックス 640"/>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939</xdr:rowOff>
    </xdr:from>
    <xdr:to>
      <xdr:col>19</xdr:col>
      <xdr:colOff>644525</xdr:colOff>
      <xdr:row>79</xdr:row>
      <xdr:rowOff>43993</xdr:rowOff>
    </xdr:to>
    <xdr:cxnSp macro="">
      <xdr:nvCxnSpPr>
        <xdr:cNvPr id="642" name="直線コネクタ 641"/>
        <xdr:cNvCxnSpPr/>
      </xdr:nvCxnSpPr>
      <xdr:spPr>
        <a:xfrm>
          <a:off x="12814300" y="13545489"/>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3" name="フローチャート : 判断 642"/>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4" name="テキスト ボックス 643"/>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5" name="フローチャート : 判断 644"/>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6" name="テキスト ボックス 645"/>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160452</xdr:rowOff>
    </xdr:from>
    <xdr:to>
      <xdr:col>23</xdr:col>
      <xdr:colOff>568325</xdr:colOff>
      <xdr:row>79</xdr:row>
      <xdr:rowOff>90602</xdr:rowOff>
    </xdr:to>
    <xdr:sp macro="" textlink="">
      <xdr:nvSpPr>
        <xdr:cNvPr id="652" name="円/楕円 651"/>
        <xdr:cNvSpPr/>
      </xdr:nvSpPr>
      <xdr:spPr>
        <a:xfrm>
          <a:off x="162687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3"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162358</xdr:rowOff>
    </xdr:from>
    <xdr:to>
      <xdr:col>21</xdr:col>
      <xdr:colOff>212725</xdr:colOff>
      <xdr:row>79</xdr:row>
      <xdr:rowOff>92508</xdr:rowOff>
    </xdr:to>
    <xdr:sp macro="" textlink="">
      <xdr:nvSpPr>
        <xdr:cNvPr id="656" name="円/楕円 655"/>
        <xdr:cNvSpPr/>
      </xdr:nvSpPr>
      <xdr:spPr>
        <a:xfrm>
          <a:off x="14541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83635</xdr:rowOff>
    </xdr:from>
    <xdr:ext cx="313932" cy="259045"/>
    <xdr:sp macro="" textlink="">
      <xdr:nvSpPr>
        <xdr:cNvPr id="657" name="テキスト ボックス 656"/>
        <xdr:cNvSpPr txBox="1"/>
      </xdr:nvSpPr>
      <xdr:spPr>
        <a:xfrm>
          <a:off x="14435333" y="136281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164643</xdr:rowOff>
    </xdr:from>
    <xdr:to>
      <xdr:col>20</xdr:col>
      <xdr:colOff>9525</xdr:colOff>
      <xdr:row>79</xdr:row>
      <xdr:rowOff>94793</xdr:rowOff>
    </xdr:to>
    <xdr:sp macro="" textlink="">
      <xdr:nvSpPr>
        <xdr:cNvPr id="658" name="円/楕円 657"/>
        <xdr:cNvSpPr/>
      </xdr:nvSpPr>
      <xdr:spPr>
        <a:xfrm>
          <a:off x="13652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85920</xdr:rowOff>
    </xdr:from>
    <xdr:ext cx="249299" cy="259045"/>
    <xdr:sp macro="" textlink="">
      <xdr:nvSpPr>
        <xdr:cNvPr id="659" name="テキスト ボックス 658"/>
        <xdr:cNvSpPr txBox="1"/>
      </xdr:nvSpPr>
      <xdr:spPr>
        <a:xfrm>
          <a:off x="13578649" y="13630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121589</xdr:rowOff>
    </xdr:from>
    <xdr:to>
      <xdr:col>18</xdr:col>
      <xdr:colOff>492125</xdr:colOff>
      <xdr:row>79</xdr:row>
      <xdr:rowOff>51739</xdr:rowOff>
    </xdr:to>
    <xdr:sp macro="" textlink="">
      <xdr:nvSpPr>
        <xdr:cNvPr id="660" name="円/楕円 659"/>
        <xdr:cNvSpPr/>
      </xdr:nvSpPr>
      <xdr:spPr>
        <a:xfrm>
          <a:off x="127635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42866</xdr:rowOff>
    </xdr:from>
    <xdr:ext cx="378565" cy="259045"/>
    <xdr:sp macro="" textlink="">
      <xdr:nvSpPr>
        <xdr:cNvPr id="661" name="テキスト ボックス 660"/>
        <xdr:cNvSpPr txBox="1"/>
      </xdr:nvSpPr>
      <xdr:spPr>
        <a:xfrm>
          <a:off x="12625017" y="1358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6" name="直線コネクタ 685"/>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7"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8" name="直線コネクタ 687"/>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9"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0" name="直線コネクタ 689"/>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118726</xdr:rowOff>
    </xdr:from>
    <xdr:to>
      <xdr:col>23</xdr:col>
      <xdr:colOff>517525</xdr:colOff>
      <xdr:row>94</xdr:row>
      <xdr:rowOff>165436</xdr:rowOff>
    </xdr:to>
    <xdr:cxnSp macro="">
      <xdr:nvCxnSpPr>
        <xdr:cNvPr id="691" name="直線コネクタ 690"/>
        <xdr:cNvCxnSpPr/>
      </xdr:nvCxnSpPr>
      <xdr:spPr>
        <a:xfrm>
          <a:off x="15481300" y="16235026"/>
          <a:ext cx="8382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2"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3" name="フローチャート : 判断 692"/>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118726</xdr:rowOff>
    </xdr:from>
    <xdr:to>
      <xdr:col>22</xdr:col>
      <xdr:colOff>365125</xdr:colOff>
      <xdr:row>94</xdr:row>
      <xdr:rowOff>130842</xdr:rowOff>
    </xdr:to>
    <xdr:cxnSp macro="">
      <xdr:nvCxnSpPr>
        <xdr:cNvPr id="694" name="直線コネクタ 693"/>
        <xdr:cNvCxnSpPr/>
      </xdr:nvCxnSpPr>
      <xdr:spPr>
        <a:xfrm flipV="1">
          <a:off x="14592300" y="1623502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5" name="フローチャート : 判断 694"/>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21759</xdr:rowOff>
    </xdr:from>
    <xdr:ext cx="534377" cy="259045"/>
    <xdr:sp macro="" textlink="">
      <xdr:nvSpPr>
        <xdr:cNvPr id="696" name="テキスト ボックス 695"/>
        <xdr:cNvSpPr txBox="1"/>
      </xdr:nvSpPr>
      <xdr:spPr>
        <a:xfrm>
          <a:off x="15214111" y="163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130842</xdr:rowOff>
    </xdr:from>
    <xdr:to>
      <xdr:col>21</xdr:col>
      <xdr:colOff>161925</xdr:colOff>
      <xdr:row>94</xdr:row>
      <xdr:rowOff>141815</xdr:rowOff>
    </xdr:to>
    <xdr:cxnSp macro="">
      <xdr:nvCxnSpPr>
        <xdr:cNvPr id="697" name="直線コネクタ 696"/>
        <xdr:cNvCxnSpPr/>
      </xdr:nvCxnSpPr>
      <xdr:spPr>
        <a:xfrm flipV="1">
          <a:off x="13703300" y="1624714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8" name="フローチャート : 判断 697"/>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28370</xdr:rowOff>
    </xdr:from>
    <xdr:ext cx="534377" cy="259045"/>
    <xdr:sp macro="" textlink="">
      <xdr:nvSpPr>
        <xdr:cNvPr id="699" name="テキスト ボックス 698"/>
        <xdr:cNvSpPr txBox="1"/>
      </xdr:nvSpPr>
      <xdr:spPr>
        <a:xfrm>
          <a:off x="14325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122670</xdr:rowOff>
    </xdr:from>
    <xdr:to>
      <xdr:col>19</xdr:col>
      <xdr:colOff>644525</xdr:colOff>
      <xdr:row>94</xdr:row>
      <xdr:rowOff>141815</xdr:rowOff>
    </xdr:to>
    <xdr:cxnSp macro="">
      <xdr:nvCxnSpPr>
        <xdr:cNvPr id="700" name="直線コネクタ 699"/>
        <xdr:cNvCxnSpPr/>
      </xdr:nvCxnSpPr>
      <xdr:spPr>
        <a:xfrm>
          <a:off x="12814300" y="16238970"/>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1" name="フローチャート : 判断 700"/>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2" name="テキスト ボックス 701"/>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3" name="フローチャート : 判断 702"/>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29055</xdr:rowOff>
    </xdr:from>
    <xdr:ext cx="534377" cy="259045"/>
    <xdr:sp macro="" textlink="">
      <xdr:nvSpPr>
        <xdr:cNvPr id="704" name="テキスト ボックス 703"/>
        <xdr:cNvSpPr txBox="1"/>
      </xdr:nvSpPr>
      <xdr:spPr>
        <a:xfrm>
          <a:off x="12547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114636</xdr:rowOff>
    </xdr:from>
    <xdr:to>
      <xdr:col>23</xdr:col>
      <xdr:colOff>568325</xdr:colOff>
      <xdr:row>95</xdr:row>
      <xdr:rowOff>44786</xdr:rowOff>
    </xdr:to>
    <xdr:sp macro="" textlink="">
      <xdr:nvSpPr>
        <xdr:cNvPr id="710" name="円/楕円 709"/>
        <xdr:cNvSpPr/>
      </xdr:nvSpPr>
      <xdr:spPr>
        <a:xfrm>
          <a:off x="16268700" y="162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93063</xdr:rowOff>
    </xdr:from>
    <xdr:ext cx="534377" cy="259045"/>
    <xdr:sp macro="" textlink="">
      <xdr:nvSpPr>
        <xdr:cNvPr id="711" name="公債費該当値テキスト"/>
        <xdr:cNvSpPr txBox="1"/>
      </xdr:nvSpPr>
      <xdr:spPr>
        <a:xfrm>
          <a:off x="16370300" y="162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67926</xdr:rowOff>
    </xdr:from>
    <xdr:to>
      <xdr:col>22</xdr:col>
      <xdr:colOff>415925</xdr:colOff>
      <xdr:row>94</xdr:row>
      <xdr:rowOff>169526</xdr:rowOff>
    </xdr:to>
    <xdr:sp macro="" textlink="">
      <xdr:nvSpPr>
        <xdr:cNvPr id="712" name="円/楕円 711"/>
        <xdr:cNvSpPr/>
      </xdr:nvSpPr>
      <xdr:spPr>
        <a:xfrm>
          <a:off x="15430500" y="161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14603</xdr:rowOff>
    </xdr:from>
    <xdr:ext cx="534377" cy="259045"/>
    <xdr:sp macro="" textlink="">
      <xdr:nvSpPr>
        <xdr:cNvPr id="713" name="テキスト ボックス 712"/>
        <xdr:cNvSpPr txBox="1"/>
      </xdr:nvSpPr>
      <xdr:spPr>
        <a:xfrm>
          <a:off x="15214111" y="15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80042</xdr:rowOff>
    </xdr:from>
    <xdr:to>
      <xdr:col>21</xdr:col>
      <xdr:colOff>212725</xdr:colOff>
      <xdr:row>95</xdr:row>
      <xdr:rowOff>10192</xdr:rowOff>
    </xdr:to>
    <xdr:sp macro="" textlink="">
      <xdr:nvSpPr>
        <xdr:cNvPr id="714" name="円/楕円 713"/>
        <xdr:cNvSpPr/>
      </xdr:nvSpPr>
      <xdr:spPr>
        <a:xfrm>
          <a:off x="14541500" y="161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26719</xdr:rowOff>
    </xdr:from>
    <xdr:ext cx="534377" cy="259045"/>
    <xdr:sp macro="" textlink="">
      <xdr:nvSpPr>
        <xdr:cNvPr id="715" name="テキスト ボックス 714"/>
        <xdr:cNvSpPr txBox="1"/>
      </xdr:nvSpPr>
      <xdr:spPr>
        <a:xfrm>
          <a:off x="14325111" y="15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91015</xdr:rowOff>
    </xdr:from>
    <xdr:to>
      <xdr:col>20</xdr:col>
      <xdr:colOff>9525</xdr:colOff>
      <xdr:row>95</xdr:row>
      <xdr:rowOff>21165</xdr:rowOff>
    </xdr:to>
    <xdr:sp macro="" textlink="">
      <xdr:nvSpPr>
        <xdr:cNvPr id="716" name="円/楕円 715"/>
        <xdr:cNvSpPr/>
      </xdr:nvSpPr>
      <xdr:spPr>
        <a:xfrm>
          <a:off x="13652500" y="162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12292</xdr:rowOff>
    </xdr:from>
    <xdr:ext cx="534377" cy="259045"/>
    <xdr:sp macro="" textlink="">
      <xdr:nvSpPr>
        <xdr:cNvPr id="717" name="テキスト ボックス 716"/>
        <xdr:cNvSpPr txBox="1"/>
      </xdr:nvSpPr>
      <xdr:spPr>
        <a:xfrm>
          <a:off x="13436111" y="163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71870</xdr:rowOff>
    </xdr:from>
    <xdr:to>
      <xdr:col>18</xdr:col>
      <xdr:colOff>492125</xdr:colOff>
      <xdr:row>95</xdr:row>
      <xdr:rowOff>2020</xdr:rowOff>
    </xdr:to>
    <xdr:sp macro="" textlink="">
      <xdr:nvSpPr>
        <xdr:cNvPr id="718" name="円/楕円 717"/>
        <xdr:cNvSpPr/>
      </xdr:nvSpPr>
      <xdr:spPr>
        <a:xfrm>
          <a:off x="12763500" y="161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18547</xdr:rowOff>
    </xdr:from>
    <xdr:ext cx="534377" cy="259045"/>
    <xdr:sp macro="" textlink="">
      <xdr:nvSpPr>
        <xdr:cNvPr id="719" name="テキスト ボックス 718"/>
        <xdr:cNvSpPr txBox="1"/>
      </xdr:nvSpPr>
      <xdr:spPr>
        <a:xfrm>
          <a:off x="12547111" y="159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5" name="直線コネクタ 744"/>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8"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9" name="直線コネクタ 748"/>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1"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2" name="フローチャート : 判断 751"/>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4" name="フローチャート : 判断 753"/>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5" name="テキスト ボックス 754"/>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7" name="フローチャート : 判断 756"/>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8" name="テキスト ボックス 757"/>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0" name="フローチャート : 判断 759"/>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1" name="テキスト ボックス 760"/>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2" name="フローチャート : 判断 761"/>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3" name="テキスト ボックス 762"/>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　</a:t>
          </a:r>
          <a:r>
            <a:rPr kumimoji="1" lang="en-US" altLang="ja-JP" sz="1300">
              <a:latin typeface="ＭＳ Ｐゴシック"/>
            </a:rPr>
            <a:t>414,892</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　・最も金額が大きい民生費は、住民一人当たり</a:t>
          </a:r>
          <a:r>
            <a:rPr kumimoji="1" lang="en-US" altLang="ja-JP" sz="1300">
              <a:latin typeface="ＭＳ Ｐゴシック"/>
            </a:rPr>
            <a:t>156,578</a:t>
          </a:r>
          <a:r>
            <a:rPr kumimoji="1" lang="ja-JP" altLang="en-US" sz="1300">
              <a:latin typeface="ＭＳ Ｐゴシック"/>
            </a:rPr>
            <a:t>円となっており、増加傾向です。これは、生活保護費や子ども子育て支援給付費が増えているためです。また、類似団体と比較すると、保護率や高齢化率が低いことから、引き続き、財政健全化プランに基づき、市単独扶助費の見直しや生活保護費の適正化（就労支援、ジェネリック医薬品の更なる利用促進など）などを進めてまいります。</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番目に金額の大きい公債費は、住民一人当たり</a:t>
          </a:r>
          <a:r>
            <a:rPr kumimoji="1" lang="en-US" altLang="ja-JP" sz="1300">
              <a:latin typeface="ＭＳ Ｐゴシック"/>
            </a:rPr>
            <a:t>58,649</a:t>
          </a:r>
          <a:r>
            <a:rPr kumimoji="1" lang="ja-JP" altLang="en-US" sz="1300">
              <a:latin typeface="ＭＳ Ｐゴシック"/>
            </a:rPr>
            <a:t>円となっており、高止まり傾向です。これは、政令市移行（平成</a:t>
          </a:r>
          <a:r>
            <a:rPr kumimoji="1" lang="en-US" altLang="ja-JP" sz="1300">
              <a:latin typeface="ＭＳ Ｐゴシック"/>
            </a:rPr>
            <a:t>4</a:t>
          </a:r>
          <a:r>
            <a:rPr kumimoji="1" lang="ja-JP" altLang="en-US" sz="1300">
              <a:latin typeface="ＭＳ Ｐゴシック"/>
            </a:rPr>
            <a:t>年）に伴う都市基盤整備のために発行した市債の償還が多いためです。また、類似団体と比較すると、平均値を若干下回っていますが、引き続き、財政健全化プランに基づき建設事業債の発行や債務負担行為の新規設定の抑制等に努めてまいります。</a:t>
          </a:r>
          <a:endParaRPr kumimoji="1" lang="en-US" altLang="ja-JP" sz="1300">
            <a:latin typeface="ＭＳ Ｐゴシック"/>
          </a:endParaRPr>
        </a:p>
        <a:p>
          <a:r>
            <a:rPr kumimoji="1" lang="ja-JP" altLang="en-US" sz="1300">
              <a:latin typeface="ＭＳ Ｐゴシック"/>
            </a:rPr>
            <a:t>　・労働費については、平成</a:t>
          </a:r>
          <a:r>
            <a:rPr kumimoji="1" lang="en-US" altLang="ja-JP" sz="1300">
              <a:latin typeface="ＭＳ Ｐゴシック"/>
            </a:rPr>
            <a:t>27</a:t>
          </a:r>
          <a:r>
            <a:rPr kumimoji="1" lang="ja-JP" altLang="en-US" sz="1300">
              <a:latin typeface="ＭＳ Ｐゴシック"/>
            </a:rPr>
            <a:t>年度に類似団体の平均値を上回っていますが、これは、蘇我勤労市民プラザの大規模改修などを行ったためです。また、総務費については、平成</a:t>
          </a:r>
          <a:r>
            <a:rPr kumimoji="1" lang="en-US" altLang="ja-JP" sz="1300">
              <a:latin typeface="ＭＳ Ｐゴシック"/>
            </a:rPr>
            <a:t>26</a:t>
          </a:r>
          <a:r>
            <a:rPr kumimoji="1" lang="ja-JP" altLang="en-US" sz="1300">
              <a:latin typeface="ＭＳ Ｐゴシック"/>
            </a:rPr>
            <a:t>年度以降、類似団体の平均値を上回っていますが、これは、住民情報系システムの再構築などを行ったためです。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年度については、市税や地方交付税が、予算に比べ減収となったことから、財政調整基金の取り崩し額が積立額を上回り、また、実質単年度収支もマイナスになるなど大変厳しい財政状況でした。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年度については、歳入において、市税などが、予算に比べ増収となったこと、また、歳出においても、効率的な予算執行に努めた結果、実質単年度収支でプラスとなりました。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引き続き、財政健全化プランに基づき、歳入確保対策（市税等の徴収対策など）や歳出削減対策（定員の見直しなど）を行ってまいります。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国民健康保険事業において、多額の累積赤字が発生していることから、平成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年度まで連結実質赤字比率が発生していました。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「第</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期千葉市国民健康保険事業財政健全化に向けたアクションプラン」の推進により、着実に累積赤字を削減したことなどにより、平成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年度は連結実質赤字比率が発生しませんでした。</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また、病院事業においては、厳しい経営状況に伴う一時借入金などの流動負債の増などにより、資金不足が発生しました。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引き続き、各会計における個別計画に基づき、財務改善に努めてまいります。</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G22" workbookViewId="0">
      <selection activeCell="AO39" sqref="AO39:BC3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406047661</v>
      </c>
      <c r="BO4" s="381"/>
      <c r="BP4" s="381"/>
      <c r="BQ4" s="381"/>
      <c r="BR4" s="381"/>
      <c r="BS4" s="381"/>
      <c r="BT4" s="381"/>
      <c r="BU4" s="382"/>
      <c r="BV4" s="380">
        <v>394265731</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2.2000000000000002</v>
      </c>
      <c r="CU4" s="558"/>
      <c r="CV4" s="558"/>
      <c r="CW4" s="558"/>
      <c r="CX4" s="558"/>
      <c r="CY4" s="558"/>
      <c r="CZ4" s="558"/>
      <c r="DA4" s="559"/>
      <c r="DB4" s="557">
        <v>2.2000000000000002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400622162</v>
      </c>
      <c r="BO5" s="386"/>
      <c r="BP5" s="386"/>
      <c r="BQ5" s="386"/>
      <c r="BR5" s="386"/>
      <c r="BS5" s="386"/>
      <c r="BT5" s="386"/>
      <c r="BU5" s="387"/>
      <c r="BV5" s="385">
        <v>386678840</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96.1</v>
      </c>
      <c r="CU5" s="356"/>
      <c r="CV5" s="356"/>
      <c r="CW5" s="356"/>
      <c r="CX5" s="356"/>
      <c r="CY5" s="356"/>
      <c r="CZ5" s="356"/>
      <c r="DA5" s="357"/>
      <c r="DB5" s="355">
        <v>95.7</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5425499</v>
      </c>
      <c r="BO6" s="386"/>
      <c r="BP6" s="386"/>
      <c r="BQ6" s="386"/>
      <c r="BR6" s="386"/>
      <c r="BS6" s="386"/>
      <c r="BT6" s="386"/>
      <c r="BU6" s="387"/>
      <c r="BV6" s="385">
        <v>7586891</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104.5</v>
      </c>
      <c r="CU6" s="532"/>
      <c r="CV6" s="532"/>
      <c r="CW6" s="532"/>
      <c r="CX6" s="532"/>
      <c r="CY6" s="532"/>
      <c r="CZ6" s="532"/>
      <c r="DA6" s="533"/>
      <c r="DB6" s="531">
        <v>104.2</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598232</v>
      </c>
      <c r="BO7" s="386"/>
      <c r="BP7" s="386"/>
      <c r="BQ7" s="386"/>
      <c r="BR7" s="386"/>
      <c r="BS7" s="386"/>
      <c r="BT7" s="386"/>
      <c r="BU7" s="387"/>
      <c r="BV7" s="385">
        <v>3046364</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214915543</v>
      </c>
      <c r="CU7" s="386"/>
      <c r="CV7" s="386"/>
      <c r="CW7" s="386"/>
      <c r="CX7" s="386"/>
      <c r="CY7" s="386"/>
      <c r="CZ7" s="386"/>
      <c r="DA7" s="387"/>
      <c r="DB7" s="385">
        <v>210635082</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4827267</v>
      </c>
      <c r="BO8" s="386"/>
      <c r="BP8" s="386"/>
      <c r="BQ8" s="386"/>
      <c r="BR8" s="386"/>
      <c r="BS8" s="386"/>
      <c r="BT8" s="386"/>
      <c r="BU8" s="387"/>
      <c r="BV8" s="385">
        <v>4540527</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0.95</v>
      </c>
      <c r="CU8" s="495"/>
      <c r="CV8" s="495"/>
      <c r="CW8" s="495"/>
      <c r="CX8" s="495"/>
      <c r="CY8" s="495"/>
      <c r="CZ8" s="495"/>
      <c r="DA8" s="496"/>
      <c r="DB8" s="494">
        <v>0.95</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971882</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286740</v>
      </c>
      <c r="BO9" s="386"/>
      <c r="BP9" s="386"/>
      <c r="BQ9" s="386"/>
      <c r="BR9" s="386"/>
      <c r="BS9" s="386"/>
      <c r="BT9" s="386"/>
      <c r="BU9" s="387"/>
      <c r="BV9" s="385">
        <v>1569278</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22.6</v>
      </c>
      <c r="CU9" s="356"/>
      <c r="CV9" s="356"/>
      <c r="CW9" s="356"/>
      <c r="CX9" s="356"/>
      <c r="CY9" s="356"/>
      <c r="CZ9" s="356"/>
      <c r="DA9" s="357"/>
      <c r="DB9" s="355">
        <v>23.4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961749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3176504</v>
      </c>
      <c r="BO10" s="386"/>
      <c r="BP10" s="386"/>
      <c r="BQ10" s="386"/>
      <c r="BR10" s="386"/>
      <c r="BS10" s="386"/>
      <c r="BT10" s="386"/>
      <c r="BU10" s="387"/>
      <c r="BV10" s="385">
        <v>1789320</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965607</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1514801</v>
      </c>
      <c r="BO12" s="386"/>
      <c r="BP12" s="386"/>
      <c r="BQ12" s="386"/>
      <c r="BR12" s="386"/>
      <c r="BS12" s="386"/>
      <c r="BT12" s="386"/>
      <c r="BU12" s="387"/>
      <c r="BV12" s="385">
        <v>12135</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942699</v>
      </c>
      <c r="S13" s="487"/>
      <c r="T13" s="487"/>
      <c r="U13" s="487"/>
      <c r="V13" s="488"/>
      <c r="W13" s="474" t="s">
        <v>124</v>
      </c>
      <c r="X13" s="398"/>
      <c r="Y13" s="398"/>
      <c r="Z13" s="398"/>
      <c r="AA13" s="398"/>
      <c r="AB13" s="399"/>
      <c r="AC13" s="361">
        <v>2964</v>
      </c>
      <c r="AD13" s="362"/>
      <c r="AE13" s="362"/>
      <c r="AF13" s="362"/>
      <c r="AG13" s="363"/>
      <c r="AH13" s="361">
        <v>2984</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1948443</v>
      </c>
      <c r="BO13" s="386"/>
      <c r="BP13" s="386"/>
      <c r="BQ13" s="386"/>
      <c r="BR13" s="386"/>
      <c r="BS13" s="386"/>
      <c r="BT13" s="386"/>
      <c r="BU13" s="387"/>
      <c r="BV13" s="385">
        <v>3346463</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17.3</v>
      </c>
      <c r="CU13" s="356"/>
      <c r="CV13" s="356"/>
      <c r="CW13" s="356"/>
      <c r="CX13" s="356"/>
      <c r="CY13" s="356"/>
      <c r="CZ13" s="356"/>
      <c r="DA13" s="357"/>
      <c r="DB13" s="355">
        <v>18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964424</v>
      </c>
      <c r="S14" s="487"/>
      <c r="T14" s="487"/>
      <c r="U14" s="487"/>
      <c r="V14" s="488"/>
      <c r="W14" s="489"/>
      <c r="X14" s="401"/>
      <c r="Y14" s="401"/>
      <c r="Z14" s="401"/>
      <c r="AA14" s="401"/>
      <c r="AB14" s="402"/>
      <c r="AC14" s="479">
        <v>0.7</v>
      </c>
      <c r="AD14" s="480"/>
      <c r="AE14" s="480"/>
      <c r="AF14" s="480"/>
      <c r="AG14" s="481"/>
      <c r="AH14" s="479">
        <v>0.7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186.2</v>
      </c>
      <c r="CU14" s="458"/>
      <c r="CV14" s="458"/>
      <c r="CW14" s="458"/>
      <c r="CX14" s="458"/>
      <c r="CY14" s="458"/>
      <c r="CZ14" s="458"/>
      <c r="DA14" s="459"/>
      <c r="DB14" s="490">
        <v>208.7</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942530</v>
      </c>
      <c r="S15" s="487"/>
      <c r="T15" s="487"/>
      <c r="U15" s="487"/>
      <c r="V15" s="488"/>
      <c r="W15" s="474" t="s">
        <v>131</v>
      </c>
      <c r="X15" s="398"/>
      <c r="Y15" s="398"/>
      <c r="Z15" s="398"/>
      <c r="AA15" s="398"/>
      <c r="AB15" s="399"/>
      <c r="AC15" s="361">
        <v>76076</v>
      </c>
      <c r="AD15" s="362"/>
      <c r="AE15" s="362"/>
      <c r="AF15" s="362"/>
      <c r="AG15" s="363"/>
      <c r="AH15" s="361">
        <v>72402</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145761199</v>
      </c>
      <c r="BO15" s="381"/>
      <c r="BP15" s="381"/>
      <c r="BQ15" s="381"/>
      <c r="BR15" s="381"/>
      <c r="BS15" s="381"/>
      <c r="BT15" s="381"/>
      <c r="BU15" s="382"/>
      <c r="BV15" s="380">
        <v>143503262</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18.8</v>
      </c>
      <c r="AD16" s="480"/>
      <c r="AE16" s="480"/>
      <c r="AF16" s="480"/>
      <c r="AG16" s="481"/>
      <c r="AH16" s="479">
        <v>18.100000000000001</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153831695</v>
      </c>
      <c r="BO16" s="386"/>
      <c r="BP16" s="386"/>
      <c r="BQ16" s="386"/>
      <c r="BR16" s="386"/>
      <c r="BS16" s="386"/>
      <c r="BT16" s="386"/>
      <c r="BU16" s="387"/>
      <c r="BV16" s="385">
        <v>150608017</v>
      </c>
      <c r="BW16" s="386"/>
      <c r="BX16" s="386"/>
      <c r="BY16" s="386"/>
      <c r="BZ16" s="386"/>
      <c r="CA16" s="386"/>
      <c r="CB16" s="386"/>
      <c r="CC16" s="387"/>
      <c r="CD16" s="154"/>
      <c r="CE16" s="383" t="s">
        <v>137</v>
      </c>
      <c r="CF16" s="383"/>
      <c r="CG16" s="383"/>
      <c r="CH16" s="383"/>
      <c r="CI16" s="383"/>
      <c r="CJ16" s="383"/>
      <c r="CK16" s="383"/>
      <c r="CL16" s="383"/>
      <c r="CM16" s="383"/>
      <c r="CN16" s="383"/>
      <c r="CO16" s="383"/>
      <c r="CP16" s="383"/>
      <c r="CQ16" s="383"/>
      <c r="CR16" s="383"/>
      <c r="CS16" s="384"/>
      <c r="CT16" s="355">
        <v>0.1</v>
      </c>
      <c r="CU16" s="356"/>
      <c r="CV16" s="356"/>
      <c r="CW16" s="356"/>
      <c r="CX16" s="356"/>
      <c r="CY16" s="356"/>
      <c r="CZ16" s="356"/>
      <c r="DA16" s="357"/>
      <c r="DB16" s="355" t="s">
        <v>122</v>
      </c>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324932</v>
      </c>
      <c r="AD17" s="362"/>
      <c r="AE17" s="362"/>
      <c r="AF17" s="362"/>
      <c r="AG17" s="363"/>
      <c r="AH17" s="361">
        <v>324902</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189077116</v>
      </c>
      <c r="BO17" s="386"/>
      <c r="BP17" s="386"/>
      <c r="BQ17" s="386"/>
      <c r="BR17" s="386"/>
      <c r="BS17" s="386"/>
      <c r="BT17" s="386"/>
      <c r="BU17" s="387"/>
      <c r="BV17" s="385">
        <v>185702132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271.77</v>
      </c>
      <c r="M18" s="450"/>
      <c r="N18" s="450"/>
      <c r="O18" s="450"/>
      <c r="P18" s="450"/>
      <c r="Q18" s="450"/>
      <c r="R18" s="451"/>
      <c r="S18" s="451"/>
      <c r="T18" s="451"/>
      <c r="U18" s="451"/>
      <c r="V18" s="452"/>
      <c r="W18" s="466"/>
      <c r="X18" s="467"/>
      <c r="Y18" s="467"/>
      <c r="Z18" s="467"/>
      <c r="AA18" s="467"/>
      <c r="AB18" s="475"/>
      <c r="AC18" s="349">
        <v>80.400000000000006</v>
      </c>
      <c r="AD18" s="350"/>
      <c r="AE18" s="350"/>
      <c r="AF18" s="350"/>
      <c r="AG18" s="453"/>
      <c r="AH18" s="349">
        <v>81.2</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210176958</v>
      </c>
      <c r="BO18" s="386"/>
      <c r="BP18" s="386"/>
      <c r="BQ18" s="386"/>
      <c r="BR18" s="386"/>
      <c r="BS18" s="386"/>
      <c r="BT18" s="386"/>
      <c r="BU18" s="387"/>
      <c r="BV18" s="385">
        <v>209526611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3576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246063568</v>
      </c>
      <c r="BO19" s="386"/>
      <c r="BP19" s="386"/>
      <c r="BQ19" s="386"/>
      <c r="BR19" s="386"/>
      <c r="BS19" s="386"/>
      <c r="BT19" s="386"/>
      <c r="BU19" s="387"/>
      <c r="BV19" s="385">
        <v>247665551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417857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708741219</v>
      </c>
      <c r="BO23" s="386"/>
      <c r="BP23" s="386"/>
      <c r="BQ23" s="386"/>
      <c r="BR23" s="386"/>
      <c r="BS23" s="386"/>
      <c r="BT23" s="386"/>
      <c r="BU23" s="387"/>
      <c r="BV23" s="385">
        <v>715089311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10400</v>
      </c>
      <c r="R24" s="362"/>
      <c r="S24" s="362"/>
      <c r="T24" s="362"/>
      <c r="U24" s="362"/>
      <c r="V24" s="363"/>
      <c r="W24" s="427"/>
      <c r="X24" s="418"/>
      <c r="Y24" s="419"/>
      <c r="Z24" s="358" t="s">
        <v>156</v>
      </c>
      <c r="AA24" s="359"/>
      <c r="AB24" s="359"/>
      <c r="AC24" s="359"/>
      <c r="AD24" s="359"/>
      <c r="AE24" s="359"/>
      <c r="AF24" s="359"/>
      <c r="AG24" s="360"/>
      <c r="AH24" s="361">
        <v>6031</v>
      </c>
      <c r="AI24" s="362"/>
      <c r="AJ24" s="362"/>
      <c r="AK24" s="362"/>
      <c r="AL24" s="363"/>
      <c r="AM24" s="361">
        <v>17869853</v>
      </c>
      <c r="AN24" s="362"/>
      <c r="AO24" s="362"/>
      <c r="AP24" s="362"/>
      <c r="AQ24" s="362"/>
      <c r="AR24" s="363"/>
      <c r="AS24" s="361">
        <v>2963</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150053432</v>
      </c>
      <c r="BO24" s="386"/>
      <c r="BP24" s="386"/>
      <c r="BQ24" s="386"/>
      <c r="BR24" s="386"/>
      <c r="BS24" s="386"/>
      <c r="BT24" s="386"/>
      <c r="BU24" s="387"/>
      <c r="BV24" s="385">
        <v>153775329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3</v>
      </c>
      <c r="M25" s="362"/>
      <c r="N25" s="362"/>
      <c r="O25" s="362"/>
      <c r="P25" s="363"/>
      <c r="Q25" s="361">
        <v>9450</v>
      </c>
      <c r="R25" s="362"/>
      <c r="S25" s="362"/>
      <c r="T25" s="362"/>
      <c r="U25" s="362"/>
      <c r="V25" s="363"/>
      <c r="W25" s="427"/>
      <c r="X25" s="418"/>
      <c r="Y25" s="419"/>
      <c r="Z25" s="358" t="s">
        <v>159</v>
      </c>
      <c r="AA25" s="359"/>
      <c r="AB25" s="359"/>
      <c r="AC25" s="359"/>
      <c r="AD25" s="359"/>
      <c r="AE25" s="359"/>
      <c r="AF25" s="359"/>
      <c r="AG25" s="360"/>
      <c r="AH25" s="361">
        <v>958</v>
      </c>
      <c r="AI25" s="362"/>
      <c r="AJ25" s="362"/>
      <c r="AK25" s="362"/>
      <c r="AL25" s="363"/>
      <c r="AM25" s="361">
        <v>2865378</v>
      </c>
      <c r="AN25" s="362"/>
      <c r="AO25" s="362"/>
      <c r="AP25" s="362"/>
      <c r="AQ25" s="362"/>
      <c r="AR25" s="363"/>
      <c r="AS25" s="361">
        <v>2991</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95265164</v>
      </c>
      <c r="BO25" s="381"/>
      <c r="BP25" s="381"/>
      <c r="BQ25" s="381"/>
      <c r="BR25" s="381"/>
      <c r="BS25" s="381"/>
      <c r="BT25" s="381"/>
      <c r="BU25" s="382"/>
      <c r="BV25" s="380">
        <v>108718389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6930</v>
      </c>
      <c r="R26" s="362"/>
      <c r="S26" s="362"/>
      <c r="T26" s="362"/>
      <c r="U26" s="362"/>
      <c r="V26" s="363"/>
      <c r="W26" s="427"/>
      <c r="X26" s="418"/>
      <c r="Y26" s="419"/>
      <c r="Z26" s="358" t="s">
        <v>162</v>
      </c>
      <c r="AA26" s="440"/>
      <c r="AB26" s="440"/>
      <c r="AC26" s="440"/>
      <c r="AD26" s="440"/>
      <c r="AE26" s="440"/>
      <c r="AF26" s="440"/>
      <c r="AG26" s="441"/>
      <c r="AH26" s="361">
        <v>527</v>
      </c>
      <c r="AI26" s="362"/>
      <c r="AJ26" s="362"/>
      <c r="AK26" s="362"/>
      <c r="AL26" s="363"/>
      <c r="AM26" s="361">
        <v>1469803</v>
      </c>
      <c r="AN26" s="362"/>
      <c r="AO26" s="362"/>
      <c r="AP26" s="362"/>
      <c r="AQ26" s="362"/>
      <c r="AR26" s="363"/>
      <c r="AS26" s="361">
        <v>2789</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v>2704206</v>
      </c>
      <c r="BO26" s="386"/>
      <c r="BP26" s="386"/>
      <c r="BQ26" s="386"/>
      <c r="BR26" s="386"/>
      <c r="BS26" s="386"/>
      <c r="BT26" s="386"/>
      <c r="BU26" s="387"/>
      <c r="BV26" s="385">
        <v>2875047</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9300</v>
      </c>
      <c r="R27" s="362"/>
      <c r="S27" s="362"/>
      <c r="T27" s="362"/>
      <c r="U27" s="362"/>
      <c r="V27" s="363"/>
      <c r="W27" s="427"/>
      <c r="X27" s="418"/>
      <c r="Y27" s="419"/>
      <c r="Z27" s="358" t="s">
        <v>165</v>
      </c>
      <c r="AA27" s="359"/>
      <c r="AB27" s="359"/>
      <c r="AC27" s="359"/>
      <c r="AD27" s="359"/>
      <c r="AE27" s="359"/>
      <c r="AF27" s="359"/>
      <c r="AG27" s="360"/>
      <c r="AH27" s="361">
        <v>4138</v>
      </c>
      <c r="AI27" s="362"/>
      <c r="AJ27" s="362"/>
      <c r="AK27" s="362"/>
      <c r="AL27" s="363"/>
      <c r="AM27" s="361">
        <v>14324636</v>
      </c>
      <c r="AN27" s="362"/>
      <c r="AO27" s="362"/>
      <c r="AP27" s="362"/>
      <c r="AQ27" s="362"/>
      <c r="AR27" s="363"/>
      <c r="AS27" s="361">
        <v>3462</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8400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7105091</v>
      </c>
      <c r="BO28" s="381"/>
      <c r="BP28" s="381"/>
      <c r="BQ28" s="381"/>
      <c r="BR28" s="381"/>
      <c r="BS28" s="381"/>
      <c r="BT28" s="381"/>
      <c r="BU28" s="382"/>
      <c r="BV28" s="380">
        <v>5443388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48</v>
      </c>
      <c r="M29" s="362"/>
      <c r="N29" s="362"/>
      <c r="O29" s="362"/>
      <c r="P29" s="363"/>
      <c r="Q29" s="361">
        <v>7700</v>
      </c>
      <c r="R29" s="362"/>
      <c r="S29" s="362"/>
      <c r="T29" s="362"/>
      <c r="U29" s="362"/>
      <c r="V29" s="363"/>
      <c r="W29" s="428"/>
      <c r="X29" s="429"/>
      <c r="Y29" s="430"/>
      <c r="Z29" s="358" t="s">
        <v>172</v>
      </c>
      <c r="AA29" s="359"/>
      <c r="AB29" s="359"/>
      <c r="AC29" s="359"/>
      <c r="AD29" s="359"/>
      <c r="AE29" s="359"/>
      <c r="AF29" s="359"/>
      <c r="AG29" s="360"/>
      <c r="AH29" s="361">
        <v>10169</v>
      </c>
      <c r="AI29" s="362"/>
      <c r="AJ29" s="362"/>
      <c r="AK29" s="362"/>
      <c r="AL29" s="363"/>
      <c r="AM29" s="361">
        <v>32194489</v>
      </c>
      <c r="AN29" s="362"/>
      <c r="AO29" s="362"/>
      <c r="AP29" s="362"/>
      <c r="AQ29" s="362"/>
      <c r="AR29" s="363"/>
      <c r="AS29" s="361">
        <v>3166</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t="s">
        <v>122</v>
      </c>
      <c r="BO29" s="386"/>
      <c r="BP29" s="386"/>
      <c r="BQ29" s="386"/>
      <c r="BR29" s="386"/>
      <c r="BS29" s="386"/>
      <c r="BT29" s="386"/>
      <c r="BU29" s="387"/>
      <c r="BV29" s="385" t="s">
        <v>122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99.8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13136148</v>
      </c>
      <c r="BO30" s="389"/>
      <c r="BP30" s="389"/>
      <c r="BQ30" s="389"/>
      <c r="BR30" s="389"/>
      <c r="BS30" s="389"/>
      <c r="BT30" s="389"/>
      <c r="BU30" s="390"/>
      <c r="BV30" s="388">
        <v>11395801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9</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13</v>
      </c>
      <c r="AN34" s="345"/>
      <c r="AO34" s="344" t="str">
        <f>IF('各会計、関係団体の財政状況及び健全化判断比率'!B32="","",'各会計、関係団体の財政状況及び健全化判断比率'!B32)</f>
        <v>病院事業会計</v>
      </c>
      <c r="AP34" s="344"/>
      <c r="AQ34" s="344"/>
      <c r="AR34" s="344"/>
      <c r="AS34" s="344"/>
      <c r="AT34" s="344"/>
      <c r="AU34" s="344"/>
      <c r="AV34" s="344"/>
      <c r="AW34" s="344"/>
      <c r="AX34" s="344"/>
      <c r="AY34" s="344"/>
      <c r="AZ34" s="344"/>
      <c r="BA34" s="344"/>
      <c r="BB34" s="344"/>
      <c r="BC34" s="344"/>
      <c r="BD34" s="167"/>
      <c r="BE34" s="345">
        <f>IF(BG34="","",MAX(C34:D43,U34:V43,AM34:AN43)+1)</f>
        <v>16</v>
      </c>
      <c r="BF34" s="345"/>
      <c r="BG34" s="344" t="str">
        <f>IF('各会計、関係団体の財政状況及び健全化判断比率'!B35="","",'各会計、関係団体の財政状況及び健全化判断比率'!B35)</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19</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25</v>
      </c>
      <c r="CP34" s="345"/>
      <c r="CQ34" s="344" t="str">
        <f>IF('各会計、関係団体の財政状況及び健全化判断比率'!BS7="","",'各会計、関係団体の財政状況及び健全化判断比率'!BS7)</f>
        <v>千葉市国際交流協会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母子父子寡婦福祉資金貸付事業特別会計</v>
      </c>
      <c r="F35" s="344"/>
      <c r="G35" s="344"/>
      <c r="H35" s="344"/>
      <c r="I35" s="344"/>
      <c r="J35" s="344"/>
      <c r="K35" s="344"/>
      <c r="L35" s="344"/>
      <c r="M35" s="344"/>
      <c r="N35" s="344"/>
      <c r="O35" s="344"/>
      <c r="P35" s="344"/>
      <c r="Q35" s="344"/>
      <c r="R35" s="344"/>
      <c r="S35" s="344"/>
      <c r="T35" s="167"/>
      <c r="U35" s="345">
        <f>IF(W35="","",U34+1)</f>
        <v>10</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14</v>
      </c>
      <c r="AN35" s="345"/>
      <c r="AO35" s="344" t="str">
        <f>IF('各会計、関係団体の財政状況及び健全化判断比率'!B33="","",'各会計、関係団体の財政状況及び健全化判断比率'!B33)</f>
        <v>下水道事業会計</v>
      </c>
      <c r="AP35" s="344"/>
      <c r="AQ35" s="344"/>
      <c r="AR35" s="344"/>
      <c r="AS35" s="344"/>
      <c r="AT35" s="344"/>
      <c r="AU35" s="344"/>
      <c r="AV35" s="344"/>
      <c r="AW35" s="344"/>
      <c r="AX35" s="344"/>
      <c r="AY35" s="344"/>
      <c r="AZ35" s="344"/>
      <c r="BA35" s="344"/>
      <c r="BB35" s="344"/>
      <c r="BC35" s="344"/>
      <c r="BD35" s="167"/>
      <c r="BE35" s="345">
        <f t="shared" ref="BE35:BE43" si="1">IF(BG35="","",BE34+1)</f>
        <v>17</v>
      </c>
      <c r="BF35" s="345"/>
      <c r="BG35" s="344" t="str">
        <f>IF('各会計、関係団体の財政状況及び健全化判断比率'!B36="","",'各会計、関係団体の財政状況及び健全化判断比率'!B36)</f>
        <v>地方卸売市場事業特別会計</v>
      </c>
      <c r="BH35" s="344"/>
      <c r="BI35" s="344"/>
      <c r="BJ35" s="344"/>
      <c r="BK35" s="344"/>
      <c r="BL35" s="344"/>
      <c r="BM35" s="344"/>
      <c r="BN35" s="344"/>
      <c r="BO35" s="344"/>
      <c r="BP35" s="344"/>
      <c r="BQ35" s="344"/>
      <c r="BR35" s="344"/>
      <c r="BS35" s="344"/>
      <c r="BT35" s="344"/>
      <c r="BU35" s="344"/>
      <c r="BV35" s="167"/>
      <c r="BW35" s="345">
        <f t="shared" ref="BW35:BW43" si="2">IF(BY35="","",BW34+1)</f>
        <v>20</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f t="shared" ref="CO35:CO43" si="3">IF(CQ35="","",CO34+1)</f>
        <v>26</v>
      </c>
      <c r="CP35" s="345"/>
      <c r="CQ35" s="344" t="str">
        <f>IF('各会計、関係団体の財政状況及び健全化判断比率'!BS8="","",'各会計、関係団体の財政状況及び健全化判断比率'!BS8)</f>
        <v>千葉市都市整備公社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霊園事業特別会計</v>
      </c>
      <c r="F36" s="344"/>
      <c r="G36" s="344"/>
      <c r="H36" s="344"/>
      <c r="I36" s="344"/>
      <c r="J36" s="344"/>
      <c r="K36" s="344"/>
      <c r="L36" s="344"/>
      <c r="M36" s="344"/>
      <c r="N36" s="344"/>
      <c r="O36" s="344"/>
      <c r="P36" s="344"/>
      <c r="Q36" s="344"/>
      <c r="R36" s="344"/>
      <c r="S36" s="344"/>
      <c r="T36" s="167"/>
      <c r="U36" s="345">
        <f t="shared" ref="U36:U43" si="4">IF(W36="","",U35+1)</f>
        <v>11</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f t="shared" si="0"/>
        <v>15</v>
      </c>
      <c r="AN36" s="345"/>
      <c r="AO36" s="344" t="str">
        <f>IF('各会計、関係団体の財政状況及び健全化判断比率'!B34="","",'各会計、関係団体の財政状況及び健全化判断比率'!B34)</f>
        <v>水道事業会計</v>
      </c>
      <c r="AP36" s="344"/>
      <c r="AQ36" s="344"/>
      <c r="AR36" s="344"/>
      <c r="AS36" s="344"/>
      <c r="AT36" s="344"/>
      <c r="AU36" s="344"/>
      <c r="AV36" s="344"/>
      <c r="AW36" s="344"/>
      <c r="AX36" s="344"/>
      <c r="AY36" s="344"/>
      <c r="AZ36" s="344"/>
      <c r="BA36" s="344"/>
      <c r="BB36" s="344"/>
      <c r="BC36" s="344"/>
      <c r="BD36" s="167"/>
      <c r="BE36" s="345">
        <f t="shared" si="1"/>
        <v>18</v>
      </c>
      <c r="BF36" s="345"/>
      <c r="BG36" s="344" t="str">
        <f>IF('各会計、関係団体の財政状況及び健全化判断比率'!B37="","",'各会計、関係団体の財政状況及び健全化判断比率'!B37)</f>
        <v>動物公園事業特別会計</v>
      </c>
      <c r="BH36" s="344"/>
      <c r="BI36" s="344"/>
      <c r="BJ36" s="344"/>
      <c r="BK36" s="344"/>
      <c r="BL36" s="344"/>
      <c r="BM36" s="344"/>
      <c r="BN36" s="344"/>
      <c r="BO36" s="344"/>
      <c r="BP36" s="344"/>
      <c r="BQ36" s="344"/>
      <c r="BR36" s="344"/>
      <c r="BS36" s="344"/>
      <c r="BT36" s="344"/>
      <c r="BU36" s="344"/>
      <c r="BV36" s="167"/>
      <c r="BW36" s="345">
        <f t="shared" si="2"/>
        <v>21</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f t="shared" si="3"/>
        <v>27</v>
      </c>
      <c r="CP36" s="345"/>
      <c r="CQ36" s="344" t="str">
        <f>IF('各会計、関係団体の財政状況及び健全化判断比率'!BS9="","",'各会計、関係団体の財政状況及び健全化判断比率'!BS9)</f>
        <v>千葉市文化振興財団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都市計画土地区画整理事業特別会計</v>
      </c>
      <c r="F37" s="344"/>
      <c r="G37" s="344"/>
      <c r="H37" s="344"/>
      <c r="I37" s="344"/>
      <c r="J37" s="344"/>
      <c r="K37" s="344"/>
      <c r="L37" s="344"/>
      <c r="M37" s="344"/>
      <c r="N37" s="344"/>
      <c r="O37" s="344"/>
      <c r="P37" s="344"/>
      <c r="Q37" s="344"/>
      <c r="R37" s="344"/>
      <c r="S37" s="344"/>
      <c r="T37" s="167"/>
      <c r="U37" s="345">
        <f t="shared" si="4"/>
        <v>12</v>
      </c>
      <c r="V37" s="345"/>
      <c r="W37" s="344" t="str">
        <f>IF('各会計、関係団体の財政状況及び健全化判断比率'!B31="","",'各会計、関係団体の財政状況及び健全化判断比率'!B31)</f>
        <v>競輪事業特別会計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22</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f t="shared" si="3"/>
        <v>28</v>
      </c>
      <c r="CP37" s="345"/>
      <c r="CQ37" s="344" t="str">
        <f>IF('各会計、関係団体の財政状況及び健全化判断比率'!BS10="","",'各会計、関係団体の財政状況及び健全化判断比率'!BS10)</f>
        <v>千葉市スポーツ振興財団</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f t="shared" ref="C38:C43" si="5">IF(E38="","",C37+1)</f>
        <v>5</v>
      </c>
      <c r="D38" s="345"/>
      <c r="E38" s="344" t="str">
        <f>IF('各会計、関係団体の財政状況及び健全化判断比率'!B11="","",'各会計、関係団体の財政状況及び健全化判断比率'!B11)</f>
        <v>市街地再開発事業特別会計</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23</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f t="shared" si="3"/>
        <v>29</v>
      </c>
      <c r="CP38" s="345"/>
      <c r="CQ38" s="344" t="str">
        <f>IF('各会計、関係団体の財政状況及び健全化判断比率'!BS11="","",'各会計、関係団体の財政状況及び健全化判断比率'!BS11)</f>
        <v>千葉市保健医療事業団</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f t="shared" si="5"/>
        <v>6</v>
      </c>
      <c r="D39" s="345"/>
      <c r="E39" s="344" t="str">
        <f>IF('各会計、関係団体の財政状況及び健全化判断比率'!B12="","",'各会計、関係団体の財政状況及び健全化判断比率'!B12)</f>
        <v>公共用地取得事業特別会計</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24</v>
      </c>
      <c r="BX39" s="345"/>
      <c r="BY39" s="344" t="str">
        <f>IF('各会計、関係団体の財政状況及び健全化判断比率'!B73="","",'各会計、関係団体の財政状況及び健全化判断比率'!B73)</f>
        <v>千葉県後期高齢者医療広域連合（特別会計）</v>
      </c>
      <c r="BZ39" s="344"/>
      <c r="CA39" s="344"/>
      <c r="CB39" s="344"/>
      <c r="CC39" s="344"/>
      <c r="CD39" s="344"/>
      <c r="CE39" s="344"/>
      <c r="CF39" s="344"/>
      <c r="CG39" s="344"/>
      <c r="CH39" s="344"/>
      <c r="CI39" s="344"/>
      <c r="CJ39" s="344"/>
      <c r="CK39" s="344"/>
      <c r="CL39" s="344"/>
      <c r="CM39" s="344"/>
      <c r="CN39" s="167"/>
      <c r="CO39" s="345">
        <f t="shared" si="3"/>
        <v>30</v>
      </c>
      <c r="CP39" s="345"/>
      <c r="CQ39" s="344" t="str">
        <f>IF('各会計、関係団体の財政状況及び健全化判断比率'!BS12="","",'各会計、関係団体の財政状況及び健全化判断比率'!BS12)</f>
        <v>千葉市産業振興財団</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f t="shared" si="5"/>
        <v>7</v>
      </c>
      <c r="D40" s="345"/>
      <c r="E40" s="344" t="str">
        <f>IF('各会計、関係団体の財政状況及び健全化判断比率'!B13="","",'各会計、関係団体の財政状況及び健全化判断比率'!B13)</f>
        <v>学校給食センター事業特別会計</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f t="shared" si="3"/>
        <v>31</v>
      </c>
      <c r="CP40" s="345"/>
      <c r="CQ40" s="344" t="str">
        <f>IF('各会計、関係団体の財政状況及び健全化判断比率'!BS13="","",'各会計、関係団体の財政状況及び健全化判断比率'!BS13)</f>
        <v>千葉市みどりの協会</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f t="shared" si="5"/>
        <v>8</v>
      </c>
      <c r="D41" s="345"/>
      <c r="E41" s="344" t="str">
        <f>IF('各会計、関係団体の財政状況及び健全化判断比率'!B14="","",'各会計、関係団体の財政状況及び健全化判断比率'!B14)</f>
        <v>公債管理特別会計</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f t="shared" si="3"/>
        <v>32</v>
      </c>
      <c r="CP41" s="345"/>
      <c r="CQ41" s="344" t="str">
        <f>IF('各会計、関係団体の財政状況及び健全化判断比率'!BS14="","",'各会計、関係団体の財政状況及び健全化判断比率'!BS14)</f>
        <v>千葉市防災普及公社</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33</v>
      </c>
      <c r="CP42" s="345"/>
      <c r="CQ42" s="344" t="str">
        <f>IF('各会計、関係団体の財政状況及び健全化判断比率'!BS15="","",'各会計、関係団体の財政状況及び健全化判断比率'!BS15)</f>
        <v>千葉市教育振興財団</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f t="shared" si="3"/>
        <v>34</v>
      </c>
      <c r="CP43" s="345"/>
      <c r="CQ43" s="344" t="str">
        <f>IF('各会計、関係団体の財政状況及び健全化判断比率'!BS16="","",'各会計、関係団体の財政状況及び健全化判断比率'!BS16)</f>
        <v>千葉市シルバー人材センター</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9" zoomScale="70" zoomScaleNormal="70" zoomScaleSheetLayoutView="100" workbookViewId="0">
      <selection activeCell="F43" sqref="F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2" t="s">
        <v>536</v>
      </c>
      <c r="D34" s="1182"/>
      <c r="E34" s="1183"/>
      <c r="F34" s="32" t="s">
        <v>537</v>
      </c>
      <c r="G34" s="33" t="s">
        <v>538</v>
      </c>
      <c r="H34" s="33" t="s">
        <v>539</v>
      </c>
      <c r="I34" s="33" t="s">
        <v>540</v>
      </c>
      <c r="J34" s="34" t="s">
        <v>541</v>
      </c>
      <c r="K34" s="22"/>
      <c r="L34" s="22"/>
      <c r="M34" s="22"/>
      <c r="N34" s="22"/>
      <c r="O34" s="22"/>
      <c r="P34" s="22"/>
    </row>
    <row r="35" spans="1:16" ht="39" customHeight="1" x14ac:dyDescent="0.15">
      <c r="A35" s="22"/>
      <c r="B35" s="35"/>
      <c r="C35" s="1176" t="s">
        <v>542</v>
      </c>
      <c r="D35" s="1177"/>
      <c r="E35" s="1178"/>
      <c r="F35" s="36">
        <v>1.32</v>
      </c>
      <c r="G35" s="37">
        <v>0.78</v>
      </c>
      <c r="H35" s="37">
        <v>0.75</v>
      </c>
      <c r="I35" s="37">
        <v>0.54</v>
      </c>
      <c r="J35" s="38" t="s">
        <v>543</v>
      </c>
      <c r="K35" s="22"/>
      <c r="L35" s="22"/>
      <c r="M35" s="22"/>
      <c r="N35" s="22"/>
      <c r="O35" s="22"/>
      <c r="P35" s="22"/>
    </row>
    <row r="36" spans="1:16" ht="39" customHeight="1" x14ac:dyDescent="0.15">
      <c r="A36" s="22"/>
      <c r="B36" s="35"/>
      <c r="C36" s="1176" t="s">
        <v>544</v>
      </c>
      <c r="D36" s="1177"/>
      <c r="E36" s="1178"/>
      <c r="F36" s="36">
        <v>0.49</v>
      </c>
      <c r="G36" s="37">
        <v>1.32</v>
      </c>
      <c r="H36" s="37">
        <v>1.43</v>
      </c>
      <c r="I36" s="37">
        <v>2.15</v>
      </c>
      <c r="J36" s="38">
        <v>2.2400000000000002</v>
      </c>
      <c r="K36" s="22"/>
      <c r="L36" s="22"/>
      <c r="M36" s="22"/>
      <c r="N36" s="22"/>
      <c r="O36" s="22"/>
      <c r="P36" s="22"/>
    </row>
    <row r="37" spans="1:16" ht="39" customHeight="1" x14ac:dyDescent="0.15">
      <c r="A37" s="22"/>
      <c r="B37" s="35"/>
      <c r="C37" s="1176" t="s">
        <v>545</v>
      </c>
      <c r="D37" s="1177"/>
      <c r="E37" s="1178"/>
      <c r="F37" s="36">
        <v>0.55000000000000004</v>
      </c>
      <c r="G37" s="37">
        <v>0.57999999999999996</v>
      </c>
      <c r="H37" s="37">
        <v>0.66</v>
      </c>
      <c r="I37" s="37">
        <v>0.83</v>
      </c>
      <c r="J37" s="38">
        <v>1.02</v>
      </c>
      <c r="K37" s="22"/>
      <c r="L37" s="22"/>
      <c r="M37" s="22"/>
      <c r="N37" s="22"/>
      <c r="O37" s="22"/>
      <c r="P37" s="22"/>
    </row>
    <row r="38" spans="1:16" ht="39" customHeight="1" x14ac:dyDescent="0.15">
      <c r="A38" s="22"/>
      <c r="B38" s="35"/>
      <c r="C38" s="1176" t="s">
        <v>546</v>
      </c>
      <c r="D38" s="1177"/>
      <c r="E38" s="1178"/>
      <c r="F38" s="36">
        <v>0.15</v>
      </c>
      <c r="G38" s="37">
        <v>0.65</v>
      </c>
      <c r="H38" s="37">
        <v>0.82</v>
      </c>
      <c r="I38" s="37">
        <v>0.39</v>
      </c>
      <c r="J38" s="38">
        <v>0.57999999999999996</v>
      </c>
      <c r="K38" s="22"/>
      <c r="L38" s="22"/>
      <c r="M38" s="22"/>
      <c r="N38" s="22"/>
      <c r="O38" s="22"/>
      <c r="P38" s="22"/>
    </row>
    <row r="39" spans="1:16" ht="39" customHeight="1" x14ac:dyDescent="0.15">
      <c r="A39" s="22"/>
      <c r="B39" s="35"/>
      <c r="C39" s="1176" t="s">
        <v>547</v>
      </c>
      <c r="D39" s="1177"/>
      <c r="E39" s="1178"/>
      <c r="F39" s="36">
        <v>0.03</v>
      </c>
      <c r="G39" s="37">
        <v>0.16</v>
      </c>
      <c r="H39" s="37">
        <v>0.25</v>
      </c>
      <c r="I39" s="37">
        <v>0.34</v>
      </c>
      <c r="J39" s="38">
        <v>0.38</v>
      </c>
      <c r="K39" s="22"/>
      <c r="L39" s="22"/>
      <c r="M39" s="22"/>
      <c r="N39" s="22"/>
      <c r="O39" s="22"/>
      <c r="P39" s="22"/>
    </row>
    <row r="40" spans="1:16" ht="39" customHeight="1" x14ac:dyDescent="0.15">
      <c r="A40" s="22"/>
      <c r="B40" s="35"/>
      <c r="C40" s="1176" t="s">
        <v>548</v>
      </c>
      <c r="D40" s="1177"/>
      <c r="E40" s="1178"/>
      <c r="F40" s="36">
        <v>0.55000000000000004</v>
      </c>
      <c r="G40" s="37">
        <v>0.44</v>
      </c>
      <c r="H40" s="37">
        <v>0.26</v>
      </c>
      <c r="I40" s="37">
        <v>0.06</v>
      </c>
      <c r="J40" s="38">
        <v>0.04</v>
      </c>
      <c r="K40" s="22"/>
      <c r="L40" s="22"/>
      <c r="M40" s="22"/>
      <c r="N40" s="22"/>
      <c r="O40" s="22"/>
      <c r="P40" s="22"/>
    </row>
    <row r="41" spans="1:16" ht="39" customHeight="1" x14ac:dyDescent="0.15">
      <c r="A41" s="22"/>
      <c r="B41" s="35"/>
      <c r="C41" s="1176" t="s">
        <v>549</v>
      </c>
      <c r="D41" s="1177"/>
      <c r="E41" s="1178"/>
      <c r="F41" s="36">
        <v>0.01</v>
      </c>
      <c r="G41" s="37">
        <v>0.01</v>
      </c>
      <c r="H41" s="37">
        <v>0.01</v>
      </c>
      <c r="I41" s="37">
        <v>0.01</v>
      </c>
      <c r="J41" s="38">
        <v>0.01</v>
      </c>
      <c r="K41" s="22"/>
      <c r="L41" s="22"/>
      <c r="M41" s="22"/>
      <c r="N41" s="22"/>
      <c r="O41" s="22"/>
      <c r="P41" s="22"/>
    </row>
    <row r="42" spans="1:16" ht="39" customHeight="1" x14ac:dyDescent="0.15">
      <c r="A42" s="22"/>
      <c r="B42" s="39"/>
      <c r="C42" s="1176" t="s">
        <v>550</v>
      </c>
      <c r="D42" s="1177"/>
      <c r="E42" s="1178"/>
      <c r="F42" s="36" t="s">
        <v>491</v>
      </c>
      <c r="G42" s="37" t="s">
        <v>491</v>
      </c>
      <c r="H42" s="37" t="s">
        <v>491</v>
      </c>
      <c r="I42" s="37" t="s">
        <v>491</v>
      </c>
      <c r="J42" s="38" t="s">
        <v>491</v>
      </c>
      <c r="K42" s="22"/>
      <c r="L42" s="22"/>
      <c r="M42" s="22"/>
      <c r="N42" s="22"/>
      <c r="O42" s="22"/>
      <c r="P42" s="22"/>
    </row>
    <row r="43" spans="1:16" ht="39" customHeight="1" thickBot="1" x14ac:dyDescent="0.2">
      <c r="A43" s="22"/>
      <c r="B43" s="40"/>
      <c r="C43" s="1179" t="s">
        <v>551</v>
      </c>
      <c r="D43" s="1180"/>
      <c r="E43" s="118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4" zoomScale="70" zoomScaleNormal="7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30277</v>
      </c>
      <c r="L45" s="60">
        <v>28896</v>
      </c>
      <c r="M45" s="60">
        <v>29641</v>
      </c>
      <c r="N45" s="60">
        <v>30554</v>
      </c>
      <c r="O45" s="61">
        <v>30108</v>
      </c>
      <c r="P45" s="48"/>
      <c r="Q45" s="48"/>
      <c r="R45" s="48"/>
      <c r="S45" s="48"/>
      <c r="T45" s="48"/>
      <c r="U45" s="48"/>
    </row>
    <row r="46" spans="1:21" ht="30.75" customHeight="1" x14ac:dyDescent="0.15">
      <c r="A46" s="48"/>
      <c r="B46" s="1194"/>
      <c r="C46" s="1195"/>
      <c r="D46" s="62"/>
      <c r="E46" s="1186" t="s">
        <v>13</v>
      </c>
      <c r="F46" s="1186"/>
      <c r="G46" s="1186"/>
      <c r="H46" s="1186"/>
      <c r="I46" s="1186"/>
      <c r="J46" s="1187"/>
      <c r="K46" s="63">
        <v>4631</v>
      </c>
      <c r="L46" s="64">
        <v>3416</v>
      </c>
      <c r="M46" s="64">
        <v>5457</v>
      </c>
      <c r="N46" s="64">
        <v>5258</v>
      </c>
      <c r="O46" s="65">
        <v>3144</v>
      </c>
      <c r="P46" s="48"/>
      <c r="Q46" s="48"/>
      <c r="R46" s="48"/>
      <c r="S46" s="48"/>
      <c r="T46" s="48"/>
      <c r="U46" s="48"/>
    </row>
    <row r="47" spans="1:21" ht="30.75" customHeight="1" x14ac:dyDescent="0.15">
      <c r="A47" s="48"/>
      <c r="B47" s="1194"/>
      <c r="C47" s="1195"/>
      <c r="D47" s="62"/>
      <c r="E47" s="1186" t="s">
        <v>14</v>
      </c>
      <c r="F47" s="1186"/>
      <c r="G47" s="1186"/>
      <c r="H47" s="1186"/>
      <c r="I47" s="1186"/>
      <c r="J47" s="1187"/>
      <c r="K47" s="63">
        <v>25431</v>
      </c>
      <c r="L47" s="64">
        <v>25905</v>
      </c>
      <c r="M47" s="64">
        <v>26540</v>
      </c>
      <c r="N47" s="64">
        <v>26454</v>
      </c>
      <c r="O47" s="65">
        <v>25481</v>
      </c>
      <c r="P47" s="48"/>
      <c r="Q47" s="48"/>
      <c r="R47" s="48"/>
      <c r="S47" s="48"/>
      <c r="T47" s="48"/>
      <c r="U47" s="48"/>
    </row>
    <row r="48" spans="1:21" ht="30.75" customHeight="1" x14ac:dyDescent="0.15">
      <c r="A48" s="48"/>
      <c r="B48" s="1194"/>
      <c r="C48" s="1195"/>
      <c r="D48" s="62"/>
      <c r="E48" s="1186" t="s">
        <v>15</v>
      </c>
      <c r="F48" s="1186"/>
      <c r="G48" s="1186"/>
      <c r="H48" s="1186"/>
      <c r="I48" s="1186"/>
      <c r="J48" s="1187"/>
      <c r="K48" s="63">
        <v>10616</v>
      </c>
      <c r="L48" s="64">
        <v>10143</v>
      </c>
      <c r="M48" s="64">
        <v>10004</v>
      </c>
      <c r="N48" s="64">
        <v>9987</v>
      </c>
      <c r="O48" s="65">
        <v>9762</v>
      </c>
      <c r="P48" s="48"/>
      <c r="Q48" s="48"/>
      <c r="R48" s="48"/>
      <c r="S48" s="48"/>
      <c r="T48" s="48"/>
      <c r="U48" s="48"/>
    </row>
    <row r="49" spans="1:21" ht="30.75" customHeight="1" x14ac:dyDescent="0.15">
      <c r="A49" s="48"/>
      <c r="B49" s="1194"/>
      <c r="C49" s="1195"/>
      <c r="D49" s="62"/>
      <c r="E49" s="1186" t="s">
        <v>16</v>
      </c>
      <c r="F49" s="1186"/>
      <c r="G49" s="1186"/>
      <c r="H49" s="1186"/>
      <c r="I49" s="1186"/>
      <c r="J49" s="1187"/>
      <c r="K49" s="63" t="s">
        <v>491</v>
      </c>
      <c r="L49" s="64" t="s">
        <v>491</v>
      </c>
      <c r="M49" s="64" t="s">
        <v>491</v>
      </c>
      <c r="N49" s="64" t="s">
        <v>491</v>
      </c>
      <c r="O49" s="65" t="s">
        <v>491</v>
      </c>
      <c r="P49" s="48"/>
      <c r="Q49" s="48"/>
      <c r="R49" s="48"/>
      <c r="S49" s="48"/>
      <c r="T49" s="48"/>
      <c r="U49" s="48"/>
    </row>
    <row r="50" spans="1:21" ht="30.75" customHeight="1" x14ac:dyDescent="0.15">
      <c r="A50" s="48"/>
      <c r="B50" s="1194"/>
      <c r="C50" s="1195"/>
      <c r="D50" s="62"/>
      <c r="E50" s="1186" t="s">
        <v>17</v>
      </c>
      <c r="F50" s="1186"/>
      <c r="G50" s="1186"/>
      <c r="H50" s="1186"/>
      <c r="I50" s="1186"/>
      <c r="J50" s="1187"/>
      <c r="K50" s="63">
        <v>2741</v>
      </c>
      <c r="L50" s="64">
        <v>2914</v>
      </c>
      <c r="M50" s="64">
        <v>2584</v>
      </c>
      <c r="N50" s="64">
        <v>3316</v>
      </c>
      <c r="O50" s="65">
        <v>2328</v>
      </c>
      <c r="P50" s="48"/>
      <c r="Q50" s="48"/>
      <c r="R50" s="48"/>
      <c r="S50" s="48"/>
      <c r="T50" s="48"/>
      <c r="U50" s="48"/>
    </row>
    <row r="51" spans="1:21" ht="30.75" customHeight="1" x14ac:dyDescent="0.15">
      <c r="A51" s="48"/>
      <c r="B51" s="1196"/>
      <c r="C51" s="1197"/>
      <c r="D51" s="66"/>
      <c r="E51" s="1186" t="s">
        <v>18</v>
      </c>
      <c r="F51" s="1186"/>
      <c r="G51" s="1186"/>
      <c r="H51" s="1186"/>
      <c r="I51" s="1186"/>
      <c r="J51" s="1187"/>
      <c r="K51" s="63">
        <v>2</v>
      </c>
      <c r="L51" s="64">
        <v>0</v>
      </c>
      <c r="M51" s="64" t="s">
        <v>491</v>
      </c>
      <c r="N51" s="64" t="s">
        <v>491</v>
      </c>
      <c r="O51" s="65" t="s">
        <v>491</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39988</v>
      </c>
      <c r="L52" s="64">
        <v>40253</v>
      </c>
      <c r="M52" s="64">
        <v>41640</v>
      </c>
      <c r="N52" s="64">
        <v>42735</v>
      </c>
      <c r="O52" s="65">
        <v>42319</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33710</v>
      </c>
      <c r="L53" s="69">
        <v>31021</v>
      </c>
      <c r="M53" s="69">
        <v>32586</v>
      </c>
      <c r="N53" s="69">
        <v>32834</v>
      </c>
      <c r="O53" s="70">
        <v>28504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election activeCell="M50" sqref="M50: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2" t="s">
        <v>24</v>
      </c>
      <c r="C41" s="1213"/>
      <c r="D41" s="81"/>
      <c r="E41" s="1214" t="s">
        <v>25</v>
      </c>
      <c r="F41" s="1214"/>
      <c r="G41" s="1214"/>
      <c r="H41" s="1215"/>
      <c r="I41" s="82">
        <v>840066</v>
      </c>
      <c r="J41" s="83">
        <v>848588</v>
      </c>
      <c r="K41" s="83">
        <v>846838</v>
      </c>
      <c r="L41" s="83">
        <v>839824</v>
      </c>
      <c r="M41" s="84">
        <v>839837</v>
      </c>
    </row>
    <row r="42" spans="2:13" ht="27.75" customHeight="1" x14ac:dyDescent="0.15">
      <c r="B42" s="1202"/>
      <c r="C42" s="1203"/>
      <c r="D42" s="85"/>
      <c r="E42" s="1206" t="s">
        <v>26</v>
      </c>
      <c r="F42" s="1206"/>
      <c r="G42" s="1206"/>
      <c r="H42" s="1207"/>
      <c r="I42" s="86">
        <v>41046</v>
      </c>
      <c r="J42" s="87">
        <v>35879</v>
      </c>
      <c r="K42" s="87">
        <v>30515</v>
      </c>
      <c r="L42" s="87">
        <v>23066</v>
      </c>
      <c r="M42" s="88">
        <v>19218</v>
      </c>
    </row>
    <row r="43" spans="2:13" ht="27.75" customHeight="1" x14ac:dyDescent="0.15">
      <c r="B43" s="1202"/>
      <c r="C43" s="1203"/>
      <c r="D43" s="85"/>
      <c r="E43" s="1206" t="s">
        <v>27</v>
      </c>
      <c r="F43" s="1206"/>
      <c r="G43" s="1206"/>
      <c r="H43" s="1207"/>
      <c r="I43" s="86">
        <v>167766</v>
      </c>
      <c r="J43" s="87">
        <v>166097</v>
      </c>
      <c r="K43" s="87">
        <v>162521</v>
      </c>
      <c r="L43" s="87">
        <v>160008</v>
      </c>
      <c r="M43" s="88">
        <v>155176</v>
      </c>
    </row>
    <row r="44" spans="2:13" ht="27.75" customHeight="1" x14ac:dyDescent="0.15">
      <c r="B44" s="1202"/>
      <c r="C44" s="1203"/>
      <c r="D44" s="85"/>
      <c r="E44" s="1206" t="s">
        <v>28</v>
      </c>
      <c r="F44" s="1206"/>
      <c r="G44" s="1206"/>
      <c r="H44" s="1207"/>
      <c r="I44" s="86" t="s">
        <v>491</v>
      </c>
      <c r="J44" s="87" t="s">
        <v>491</v>
      </c>
      <c r="K44" s="87" t="s">
        <v>491</v>
      </c>
      <c r="L44" s="87" t="s">
        <v>491</v>
      </c>
      <c r="M44" s="88" t="s">
        <v>491</v>
      </c>
    </row>
    <row r="45" spans="2:13" ht="27.75" customHeight="1" x14ac:dyDescent="0.15">
      <c r="B45" s="1202"/>
      <c r="C45" s="1203"/>
      <c r="D45" s="85"/>
      <c r="E45" s="1206" t="s">
        <v>29</v>
      </c>
      <c r="F45" s="1206"/>
      <c r="G45" s="1206"/>
      <c r="H45" s="1207"/>
      <c r="I45" s="86">
        <v>51217</v>
      </c>
      <c r="J45" s="87">
        <v>47250</v>
      </c>
      <c r="K45" s="87">
        <v>44888</v>
      </c>
      <c r="L45" s="87">
        <v>40448</v>
      </c>
      <c r="M45" s="88">
        <v>38498</v>
      </c>
    </row>
    <row r="46" spans="2:13" ht="27.75" customHeight="1" x14ac:dyDescent="0.15">
      <c r="B46" s="1202"/>
      <c r="C46" s="1203"/>
      <c r="D46" s="89"/>
      <c r="E46" s="1206" t="s">
        <v>30</v>
      </c>
      <c r="F46" s="1206"/>
      <c r="G46" s="1206"/>
      <c r="H46" s="1207"/>
      <c r="I46" s="86">
        <v>3164</v>
      </c>
      <c r="J46" s="87">
        <v>7334</v>
      </c>
      <c r="K46" s="87">
        <v>6324</v>
      </c>
      <c r="L46" s="87">
        <v>4536</v>
      </c>
      <c r="M46" s="88">
        <v>3304</v>
      </c>
    </row>
    <row r="47" spans="2:13" ht="27.75" customHeight="1" x14ac:dyDescent="0.15">
      <c r="B47" s="1202"/>
      <c r="C47" s="1203"/>
      <c r="D47" s="90"/>
      <c r="E47" s="1216" t="s">
        <v>31</v>
      </c>
      <c r="F47" s="1217"/>
      <c r="G47" s="1217"/>
      <c r="H47" s="1218"/>
      <c r="I47" s="86" t="s">
        <v>491</v>
      </c>
      <c r="J47" s="87" t="s">
        <v>491</v>
      </c>
      <c r="K47" s="87" t="s">
        <v>491</v>
      </c>
      <c r="L47" s="87" t="s">
        <v>491</v>
      </c>
      <c r="M47" s="88" t="s">
        <v>491</v>
      </c>
    </row>
    <row r="48" spans="2:13" ht="27.75" customHeight="1" x14ac:dyDescent="0.15">
      <c r="B48" s="1202"/>
      <c r="C48" s="1203"/>
      <c r="D48" s="85"/>
      <c r="E48" s="1206" t="s">
        <v>32</v>
      </c>
      <c r="F48" s="1206"/>
      <c r="G48" s="1206"/>
      <c r="H48" s="1207"/>
      <c r="I48" s="86">
        <v>5242</v>
      </c>
      <c r="J48" s="87">
        <v>1714</v>
      </c>
      <c r="K48" s="87" t="s">
        <v>491</v>
      </c>
      <c r="L48" s="87" t="s">
        <v>491</v>
      </c>
      <c r="M48" s="88" t="s">
        <v>491</v>
      </c>
    </row>
    <row r="49" spans="2:13" ht="27.75" customHeight="1" x14ac:dyDescent="0.15">
      <c r="B49" s="1204"/>
      <c r="C49" s="1205"/>
      <c r="D49" s="85"/>
      <c r="E49" s="1206" t="s">
        <v>33</v>
      </c>
      <c r="F49" s="1206"/>
      <c r="G49" s="1206"/>
      <c r="H49" s="1207"/>
      <c r="I49" s="86" t="s">
        <v>491</v>
      </c>
      <c r="J49" s="87" t="s">
        <v>491</v>
      </c>
      <c r="K49" s="87" t="s">
        <v>491</v>
      </c>
      <c r="L49" s="87" t="s">
        <v>491</v>
      </c>
      <c r="M49" s="88" t="s">
        <v>491</v>
      </c>
    </row>
    <row r="50" spans="2:13" ht="27.75" customHeight="1" x14ac:dyDescent="0.15">
      <c r="B50" s="1200" t="s">
        <v>34</v>
      </c>
      <c r="C50" s="1201"/>
      <c r="D50" s="91"/>
      <c r="E50" s="1206" t="s">
        <v>35</v>
      </c>
      <c r="F50" s="1206"/>
      <c r="G50" s="1206"/>
      <c r="H50" s="1207"/>
      <c r="I50" s="86">
        <v>71024</v>
      </c>
      <c r="J50" s="87">
        <v>88484</v>
      </c>
      <c r="K50" s="87">
        <v>96510</v>
      </c>
      <c r="L50" s="87">
        <v>103210</v>
      </c>
      <c r="M50" s="88">
        <v>115044</v>
      </c>
    </row>
    <row r="51" spans="2:13" ht="27.75" customHeight="1" x14ac:dyDescent="0.15">
      <c r="B51" s="1202"/>
      <c r="C51" s="1203"/>
      <c r="D51" s="85"/>
      <c r="E51" s="1206" t="s">
        <v>36</v>
      </c>
      <c r="F51" s="1206"/>
      <c r="G51" s="1206"/>
      <c r="H51" s="1207"/>
      <c r="I51" s="86">
        <v>170902</v>
      </c>
      <c r="J51" s="87">
        <v>160443</v>
      </c>
      <c r="K51" s="87">
        <v>161537</v>
      </c>
      <c r="L51" s="87">
        <v>167156</v>
      </c>
      <c r="M51" s="88">
        <v>174256</v>
      </c>
    </row>
    <row r="52" spans="2:13" ht="27.75" customHeight="1" x14ac:dyDescent="0.15">
      <c r="B52" s="1204"/>
      <c r="C52" s="1205"/>
      <c r="D52" s="85"/>
      <c r="E52" s="1206" t="s">
        <v>37</v>
      </c>
      <c r="F52" s="1206"/>
      <c r="G52" s="1206"/>
      <c r="H52" s="1207"/>
      <c r="I52" s="86">
        <v>413493</v>
      </c>
      <c r="J52" s="87">
        <v>419159</v>
      </c>
      <c r="K52" s="87">
        <v>422105</v>
      </c>
      <c r="L52" s="87">
        <v>421801</v>
      </c>
      <c r="M52" s="88">
        <v>422793</v>
      </c>
    </row>
    <row r="53" spans="2:13" ht="27.75" customHeight="1" thickBot="1" x14ac:dyDescent="0.2">
      <c r="B53" s="1208" t="s">
        <v>38</v>
      </c>
      <c r="C53" s="1209"/>
      <c r="D53" s="92"/>
      <c r="E53" s="1210" t="s">
        <v>39</v>
      </c>
      <c r="F53" s="1210"/>
      <c r="G53" s="1210"/>
      <c r="H53" s="1211"/>
      <c r="I53" s="93">
        <v>453082</v>
      </c>
      <c r="J53" s="94">
        <v>438775</v>
      </c>
      <c r="K53" s="94">
        <v>410933</v>
      </c>
      <c r="L53" s="94">
        <v>375716</v>
      </c>
      <c r="M53" s="95">
        <v>343939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529</v>
      </c>
      <c r="G2" s="113"/>
      <c r="H2" s="114"/>
    </row>
    <row r="3" spans="1:8" x14ac:dyDescent="0.15">
      <c r="A3" s="110" t="s">
        <v>522</v>
      </c>
      <c r="B3" s="115"/>
      <c r="C3" s="116"/>
      <c r="D3" s="117">
        <v>34282</v>
      </c>
      <c r="E3" s="118"/>
      <c r="F3" s="119">
        <v>47129</v>
      </c>
      <c r="G3" s="120"/>
      <c r="H3" s="121"/>
    </row>
    <row r="4" spans="1:8" x14ac:dyDescent="0.15">
      <c r="A4" s="122"/>
      <c r="B4" s="123"/>
      <c r="C4" s="124"/>
      <c r="D4" s="125">
        <v>20574</v>
      </c>
      <c r="E4" s="126"/>
      <c r="F4" s="127">
        <v>23069</v>
      </c>
      <c r="G4" s="128"/>
      <c r="H4" s="129"/>
    </row>
    <row r="5" spans="1:8" x14ac:dyDescent="0.15">
      <c r="A5" s="110" t="s">
        <v>524</v>
      </c>
      <c r="B5" s="115"/>
      <c r="C5" s="116"/>
      <c r="D5" s="117">
        <v>32989</v>
      </c>
      <c r="E5" s="118"/>
      <c r="F5" s="119">
        <v>50848</v>
      </c>
      <c r="G5" s="120"/>
      <c r="H5" s="121"/>
    </row>
    <row r="6" spans="1:8" x14ac:dyDescent="0.15">
      <c r="A6" s="122"/>
      <c r="B6" s="123"/>
      <c r="C6" s="124"/>
      <c r="D6" s="125">
        <v>17324</v>
      </c>
      <c r="E6" s="126"/>
      <c r="F6" s="127">
        <v>22583</v>
      </c>
      <c r="G6" s="128"/>
      <c r="H6" s="129"/>
    </row>
    <row r="7" spans="1:8" x14ac:dyDescent="0.15">
      <c r="A7" s="110" t="s">
        <v>525</v>
      </c>
      <c r="B7" s="115"/>
      <c r="C7" s="116"/>
      <c r="D7" s="117">
        <v>33103</v>
      </c>
      <c r="E7" s="118"/>
      <c r="F7" s="119">
        <v>53572</v>
      </c>
      <c r="G7" s="120"/>
      <c r="H7" s="121"/>
    </row>
    <row r="8" spans="1:8" x14ac:dyDescent="0.15">
      <c r="A8" s="122"/>
      <c r="B8" s="123"/>
      <c r="C8" s="124"/>
      <c r="D8" s="125">
        <v>16195</v>
      </c>
      <c r="E8" s="126"/>
      <c r="F8" s="127">
        <v>25259</v>
      </c>
      <c r="G8" s="128"/>
      <c r="H8" s="129"/>
    </row>
    <row r="9" spans="1:8" x14ac:dyDescent="0.15">
      <c r="A9" s="110" t="s">
        <v>526</v>
      </c>
      <c r="B9" s="115"/>
      <c r="C9" s="116"/>
      <c r="D9" s="117">
        <v>33009</v>
      </c>
      <c r="E9" s="118"/>
      <c r="F9" s="119">
        <v>51898</v>
      </c>
      <c r="G9" s="120"/>
      <c r="H9" s="121"/>
    </row>
    <row r="10" spans="1:8" x14ac:dyDescent="0.15">
      <c r="A10" s="122"/>
      <c r="B10" s="123"/>
      <c r="C10" s="124"/>
      <c r="D10" s="125">
        <v>21328</v>
      </c>
      <c r="E10" s="126"/>
      <c r="F10" s="127">
        <v>25986</v>
      </c>
      <c r="G10" s="128"/>
      <c r="H10" s="129"/>
    </row>
    <row r="11" spans="1:8" x14ac:dyDescent="0.15">
      <c r="A11" s="110" t="s">
        <v>527</v>
      </c>
      <c r="B11" s="115"/>
      <c r="C11" s="116"/>
      <c r="D11" s="117">
        <v>37233</v>
      </c>
      <c r="E11" s="118"/>
      <c r="F11" s="119">
        <v>51684</v>
      </c>
      <c r="G11" s="120"/>
      <c r="H11" s="121"/>
    </row>
    <row r="12" spans="1:8" x14ac:dyDescent="0.15">
      <c r="A12" s="122"/>
      <c r="B12" s="123"/>
      <c r="C12" s="130"/>
      <c r="D12" s="125">
        <v>22165</v>
      </c>
      <c r="E12" s="126"/>
      <c r="F12" s="127">
        <v>26671</v>
      </c>
      <c r="G12" s="128"/>
      <c r="H12" s="129"/>
    </row>
    <row r="13" spans="1:8" x14ac:dyDescent="0.15">
      <c r="A13" s="110"/>
      <c r="B13" s="115"/>
      <c r="C13" s="131"/>
      <c r="D13" s="132">
        <v>34123</v>
      </c>
      <c r="E13" s="133"/>
      <c r="F13" s="134">
        <v>51026</v>
      </c>
      <c r="G13" s="135"/>
      <c r="H13" s="121"/>
    </row>
    <row r="14" spans="1:8" x14ac:dyDescent="0.15">
      <c r="A14" s="122"/>
      <c r="B14" s="123"/>
      <c r="C14" s="124"/>
      <c r="D14" s="125">
        <v>19517</v>
      </c>
      <c r="E14" s="126"/>
      <c r="F14" s="127">
        <v>24714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0.51</v>
      </c>
      <c r="C19" s="136">
        <f>ROUND(VALUE(SUBSTITUTE(実質収支比率等に係る経年分析!G$48,"▲","-")),2)</f>
        <v>1.32</v>
      </c>
      <c r="D19" s="136">
        <f>ROUND(VALUE(SUBSTITUTE(実質収支比率等に係る経年分析!H$48,"▲","-")),2)</f>
        <v>1.44</v>
      </c>
      <c r="E19" s="136">
        <f>ROUND(VALUE(SUBSTITUTE(実質収支比率等に係る経年分析!I$48,"▲","-")),2)</f>
        <v>2.16</v>
      </c>
      <c r="F19" s="136">
        <f>ROUND(VALUE(SUBSTITUTE(実質収支比率等に係る経年分析!J$48,"▲","-")),2)</f>
        <v>2.25</v>
      </c>
    </row>
    <row r="20" spans="1:11" x14ac:dyDescent="0.15">
      <c r="A20" s="136" t="s">
        <v>44</v>
      </c>
      <c r="B20" s="136">
        <f>ROUND(VALUE(SUBSTITUTE(実質収支比率等に係る経年分析!F$47,"▲","-")),2)</f>
        <v>1.03</v>
      </c>
      <c r="C20" s="136">
        <f>ROUND(VALUE(SUBSTITUTE(実質収支比率等に係る経年分析!G$47,"▲","-")),2)</f>
        <v>1.79</v>
      </c>
      <c r="D20" s="136">
        <f>ROUND(VALUE(SUBSTITUTE(実質収支比率等に係る経年分析!H$47,"▲","-")),2)</f>
        <v>1.77</v>
      </c>
      <c r="E20" s="136">
        <f>ROUND(VALUE(SUBSTITUTE(実質収支比率等に係る経年分析!I$47,"▲","-")),2)</f>
        <v>2.58</v>
      </c>
      <c r="F20" s="136">
        <f>ROUND(VALUE(SUBSTITUTE(実質収支比率等に係る経年分析!J$47,"▲","-")),2)</f>
        <v>3.31</v>
      </c>
    </row>
    <row r="21" spans="1:11" x14ac:dyDescent="0.15">
      <c r="A21" s="136" t="s">
        <v>45</v>
      </c>
      <c r="B21" s="136">
        <f>IF(ISNUMBER(VALUE(SUBSTITUTE(実質収支比率等に係る経年分析!F$49,"▲","-"))),ROUND(VALUE(SUBSTITUTE(実質収支比率等に係る経年分析!F$49,"▲","-")),2),NA())</f>
        <v>-0.1</v>
      </c>
      <c r="C21" s="136">
        <f>IF(ISNUMBER(VALUE(SUBSTITUTE(実質収支比率等に係る経年分析!G$49,"▲","-"))),ROUND(VALUE(SUBSTITUTE(実質収支比率等に係る経年分析!G$49,"▲","-")),2),NA())</f>
        <v>1.61</v>
      </c>
      <c r="D21" s="136">
        <f>IF(ISNUMBER(VALUE(SUBSTITUTE(実質収支比率等に係る経年分析!H$49,"▲","-"))),ROUND(VALUE(SUBSTITUTE(実質収支比率等に係る経年分析!H$49,"▲","-")),2),NA())</f>
        <v>0.11</v>
      </c>
      <c r="E21" s="136">
        <f>IF(ISNUMBER(VALUE(SUBSTITUTE(実質収支比率等に係る経年分析!I$49,"▲","-"))),ROUND(VALUE(SUBSTITUTE(実質収支比率等に係る経年分析!I$49,"▲","-")),2),NA())</f>
        <v>1.59</v>
      </c>
      <c r="F21" s="136">
        <f>IF(ISNUMBER(VALUE(SUBSTITUTE(実質収支比率等に係る経年分析!J$49,"▲","-"))),ROUND(VALUE(SUBSTITUTE(実質収支比率等に係る経年分析!J$49,"▲","-")),2),NA())</f>
        <v>0.91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0.55000000000000004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競輪事業特別会計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0.55000000000000004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0.57999999999999996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2.2400000000000002</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0.54</v>
      </c>
      <c r="J35" s="137">
        <f>IF(ROUND(VALUE(SUBSTITUTE(連結実質赤字比率に係る赤字・黒字の構成分析!J$35,"▲", "-")), 2) &lt; 0, ABS(ROUND(VALUE(SUBSTITUTE(連結実質赤字比率に係る赤字・黒字の構成分析!J$35,"▲", "-")), 2)), NA())</f>
        <v>0.01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5.74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4.09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3.64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2.56</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39988</v>
      </c>
      <c r="E42" s="138"/>
      <c r="F42" s="138"/>
      <c r="G42" s="138">
        <f>'実質公債費比率（分子）の構造'!L$52</f>
        <v>40253</v>
      </c>
      <c r="H42" s="138"/>
      <c r="I42" s="138"/>
      <c r="J42" s="138">
        <f>'実質公債費比率（分子）の構造'!M$52</f>
        <v>41640</v>
      </c>
      <c r="K42" s="138"/>
      <c r="L42" s="138"/>
      <c r="M42" s="138">
        <f>'実質公債費比率（分子）の構造'!N$52</f>
        <v>42735</v>
      </c>
      <c r="N42" s="138"/>
      <c r="O42" s="138"/>
      <c r="P42" s="138">
        <f>'実質公債費比率（分子）の構造'!O$52</f>
        <v>42319</v>
      </c>
    </row>
    <row r="43" spans="1:16" x14ac:dyDescent="0.15">
      <c r="A43" s="138" t="s">
        <v>53</v>
      </c>
      <c r="B43" s="138">
        <f>'実質公債費比率（分子）の構造'!K$51</f>
        <v>2</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2741</v>
      </c>
      <c r="C44" s="138"/>
      <c r="D44" s="138"/>
      <c r="E44" s="138">
        <f>'実質公債費比率（分子）の構造'!L$50</f>
        <v>2914</v>
      </c>
      <c r="F44" s="138"/>
      <c r="G44" s="138"/>
      <c r="H44" s="138">
        <f>'実質公債費比率（分子）の構造'!M$50</f>
        <v>2584</v>
      </c>
      <c r="I44" s="138"/>
      <c r="J44" s="138"/>
      <c r="K44" s="138">
        <f>'実質公債費比率（分子）の構造'!N$50</f>
        <v>3316</v>
      </c>
      <c r="L44" s="138"/>
      <c r="M44" s="138"/>
      <c r="N44" s="138">
        <f>'実質公債費比率（分子）の構造'!O$50</f>
        <v>2328</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10616</v>
      </c>
      <c r="C46" s="138"/>
      <c r="D46" s="138"/>
      <c r="E46" s="138">
        <f>'実質公債費比率（分子）の構造'!L$48</f>
        <v>10143</v>
      </c>
      <c r="F46" s="138"/>
      <c r="G46" s="138"/>
      <c r="H46" s="138">
        <f>'実質公債費比率（分子）の構造'!M$48</f>
        <v>10004</v>
      </c>
      <c r="I46" s="138"/>
      <c r="J46" s="138"/>
      <c r="K46" s="138">
        <f>'実質公債費比率（分子）の構造'!N$48</f>
        <v>9987</v>
      </c>
      <c r="L46" s="138"/>
      <c r="M46" s="138"/>
      <c r="N46" s="138">
        <f>'実質公債費比率（分子）の構造'!O$48</f>
        <v>9762</v>
      </c>
      <c r="O46" s="138"/>
      <c r="P46" s="138"/>
    </row>
    <row r="47" spans="1:16" x14ac:dyDescent="0.15">
      <c r="A47" s="138" t="s">
        <v>57</v>
      </c>
      <c r="B47" s="138">
        <f>'実質公債費比率（分子）の構造'!K$47</f>
        <v>25431</v>
      </c>
      <c r="C47" s="138"/>
      <c r="D47" s="138"/>
      <c r="E47" s="138">
        <f>'実質公債費比率（分子）の構造'!L$47</f>
        <v>25905</v>
      </c>
      <c r="F47" s="138"/>
      <c r="G47" s="138"/>
      <c r="H47" s="138">
        <f>'実質公債費比率（分子）の構造'!M$47</f>
        <v>26540</v>
      </c>
      <c r="I47" s="138"/>
      <c r="J47" s="138"/>
      <c r="K47" s="138">
        <f>'実質公債費比率（分子）の構造'!N$47</f>
        <v>26454</v>
      </c>
      <c r="L47" s="138"/>
      <c r="M47" s="138"/>
      <c r="N47" s="138">
        <f>'実質公債費比率（分子）の構造'!O$47</f>
        <v>25481</v>
      </c>
      <c r="O47" s="138"/>
      <c r="P47" s="138"/>
    </row>
    <row r="48" spans="1:16" x14ac:dyDescent="0.15">
      <c r="A48" s="138" t="s">
        <v>58</v>
      </c>
      <c r="B48" s="138">
        <f>'実質公債費比率（分子）の構造'!K$46</f>
        <v>4631</v>
      </c>
      <c r="C48" s="138"/>
      <c r="D48" s="138"/>
      <c r="E48" s="138">
        <f>'実質公債費比率（分子）の構造'!L$46</f>
        <v>3416</v>
      </c>
      <c r="F48" s="138"/>
      <c r="G48" s="138"/>
      <c r="H48" s="138">
        <f>'実質公債費比率（分子）の構造'!M$46</f>
        <v>5457</v>
      </c>
      <c r="I48" s="138"/>
      <c r="J48" s="138"/>
      <c r="K48" s="138">
        <f>'実質公債費比率（分子）の構造'!N$46</f>
        <v>5258</v>
      </c>
      <c r="L48" s="138"/>
      <c r="M48" s="138"/>
      <c r="N48" s="138">
        <f>'実質公債費比率（分子）の構造'!O$46</f>
        <v>3144</v>
      </c>
      <c r="O48" s="138"/>
      <c r="P48" s="138"/>
    </row>
    <row r="49" spans="1:16" x14ac:dyDescent="0.15">
      <c r="A49" s="138" t="s">
        <v>59</v>
      </c>
      <c r="B49" s="138">
        <f>'実質公債費比率（分子）の構造'!K$45</f>
        <v>30277</v>
      </c>
      <c r="C49" s="138"/>
      <c r="D49" s="138"/>
      <c r="E49" s="138">
        <f>'実質公債費比率（分子）の構造'!L$45</f>
        <v>28896</v>
      </c>
      <c r="F49" s="138"/>
      <c r="G49" s="138"/>
      <c r="H49" s="138">
        <f>'実質公債費比率（分子）の構造'!M$45</f>
        <v>29641</v>
      </c>
      <c r="I49" s="138"/>
      <c r="J49" s="138"/>
      <c r="K49" s="138">
        <f>'実質公債費比率（分子）の構造'!N$45</f>
        <v>30554</v>
      </c>
      <c r="L49" s="138"/>
      <c r="M49" s="138"/>
      <c r="N49" s="138">
        <f>'実質公債費比率（分子）の構造'!O$45</f>
        <v>30108</v>
      </c>
      <c r="O49" s="138"/>
      <c r="P49" s="138"/>
    </row>
    <row r="50" spans="1:16" x14ac:dyDescent="0.15">
      <c r="A50" s="138" t="s">
        <v>60</v>
      </c>
      <c r="B50" s="138" t="e">
        <f>NA()</f>
        <v>#N/A</v>
      </c>
      <c r="C50" s="138">
        <f>IF(ISNUMBER('実質公債費比率（分子）の構造'!K$53),'実質公債費比率（分子）の構造'!K$53,NA())</f>
        <v>33710</v>
      </c>
      <c r="D50" s="138" t="e">
        <f>NA()</f>
        <v>#N/A</v>
      </c>
      <c r="E50" s="138" t="e">
        <f>NA()</f>
        <v>#N/A</v>
      </c>
      <c r="F50" s="138">
        <f>IF(ISNUMBER('実質公債費比率（分子）の構造'!L$53),'実質公債費比率（分子）の構造'!L$53,NA())</f>
        <v>31021</v>
      </c>
      <c r="G50" s="138" t="e">
        <f>NA()</f>
        <v>#N/A</v>
      </c>
      <c r="H50" s="138" t="e">
        <f>NA()</f>
        <v>#N/A</v>
      </c>
      <c r="I50" s="138">
        <f>IF(ISNUMBER('実質公債費比率（分子）の構造'!M$53),'実質公債費比率（分子）の構造'!M$53,NA())</f>
        <v>32586</v>
      </c>
      <c r="J50" s="138" t="e">
        <f>NA()</f>
        <v>#N/A</v>
      </c>
      <c r="K50" s="138" t="e">
        <f>NA()</f>
        <v>#N/A</v>
      </c>
      <c r="L50" s="138">
        <f>IF(ISNUMBER('実質公債費比率（分子）の構造'!N$53),'実質公債費比率（分子）の構造'!N$53,NA())</f>
        <v>32834</v>
      </c>
      <c r="M50" s="138" t="e">
        <f>NA()</f>
        <v>#N/A</v>
      </c>
      <c r="N50" s="138" t="e">
        <f>NA()</f>
        <v>#N/A</v>
      </c>
      <c r="O50" s="138">
        <f>IF(ISNUMBER('実質公債費比率（分子）の構造'!O$53),'実質公債費比率（分子）の構造'!O$53,NA())</f>
        <v>28504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413493</v>
      </c>
      <c r="E56" s="137"/>
      <c r="F56" s="137"/>
      <c r="G56" s="137">
        <f>'将来負担比率（分子）の構造'!J$52</f>
        <v>419159</v>
      </c>
      <c r="H56" s="137"/>
      <c r="I56" s="137"/>
      <c r="J56" s="137">
        <f>'将来負担比率（分子）の構造'!K$52</f>
        <v>422105</v>
      </c>
      <c r="K56" s="137"/>
      <c r="L56" s="137"/>
      <c r="M56" s="137">
        <f>'将来負担比率（分子）の構造'!L$52</f>
        <v>421801</v>
      </c>
      <c r="N56" s="137"/>
      <c r="O56" s="137"/>
      <c r="P56" s="137">
        <f>'将来負担比率（分子）の構造'!M$52</f>
        <v>422793</v>
      </c>
    </row>
    <row r="57" spans="1:16" x14ac:dyDescent="0.15">
      <c r="A57" s="137" t="s">
        <v>36</v>
      </c>
      <c r="B57" s="137"/>
      <c r="C57" s="137"/>
      <c r="D57" s="137">
        <f>'将来負担比率（分子）の構造'!I$51</f>
        <v>170902</v>
      </c>
      <c r="E57" s="137"/>
      <c r="F57" s="137"/>
      <c r="G57" s="137">
        <f>'将来負担比率（分子）の構造'!J$51</f>
        <v>160443</v>
      </c>
      <c r="H57" s="137"/>
      <c r="I57" s="137"/>
      <c r="J57" s="137">
        <f>'将来負担比率（分子）の構造'!K$51</f>
        <v>161537</v>
      </c>
      <c r="K57" s="137"/>
      <c r="L57" s="137"/>
      <c r="M57" s="137">
        <f>'将来負担比率（分子）の構造'!L$51</f>
        <v>167156</v>
      </c>
      <c r="N57" s="137"/>
      <c r="O57" s="137"/>
      <c r="P57" s="137">
        <f>'将来負担比率（分子）の構造'!M$51</f>
        <v>174256</v>
      </c>
    </row>
    <row r="58" spans="1:16" x14ac:dyDescent="0.15">
      <c r="A58" s="137" t="s">
        <v>35</v>
      </c>
      <c r="B58" s="137"/>
      <c r="C58" s="137"/>
      <c r="D58" s="137">
        <f>'将来負担比率（分子）の構造'!I$50</f>
        <v>71024</v>
      </c>
      <c r="E58" s="137"/>
      <c r="F58" s="137"/>
      <c r="G58" s="137">
        <f>'将来負担比率（分子）の構造'!J$50</f>
        <v>88484</v>
      </c>
      <c r="H58" s="137"/>
      <c r="I58" s="137"/>
      <c r="J58" s="137">
        <f>'将来負担比率（分子）の構造'!K$50</f>
        <v>96510</v>
      </c>
      <c r="K58" s="137"/>
      <c r="L58" s="137"/>
      <c r="M58" s="137">
        <f>'将来負担比率（分子）の構造'!L$50</f>
        <v>103210</v>
      </c>
      <c r="N58" s="137"/>
      <c r="O58" s="137"/>
      <c r="P58" s="137">
        <f>'将来負担比率（分子）の構造'!M$50</f>
        <v>115044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f>'将来負担比率（分子）の構造'!I$48</f>
        <v>5242</v>
      </c>
      <c r="C60" s="137"/>
      <c r="D60" s="137"/>
      <c r="E60" s="137">
        <f>'将来負担比率（分子）の構造'!J$48</f>
        <v>1714</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3164</v>
      </c>
      <c r="C61" s="137"/>
      <c r="D61" s="137"/>
      <c r="E61" s="137">
        <f>'将来負担比率（分子）の構造'!J$46</f>
        <v>7334</v>
      </c>
      <c r="F61" s="137"/>
      <c r="G61" s="137"/>
      <c r="H61" s="137">
        <f>'将来負担比率（分子）の構造'!K$46</f>
        <v>6324</v>
      </c>
      <c r="I61" s="137"/>
      <c r="J61" s="137"/>
      <c r="K61" s="137">
        <f>'将来負担比率（分子）の構造'!L$46</f>
        <v>4536</v>
      </c>
      <c r="L61" s="137"/>
      <c r="M61" s="137"/>
      <c r="N61" s="137">
        <f>'将来負担比率（分子）の構造'!M$46</f>
        <v>3304</v>
      </c>
      <c r="O61" s="137"/>
      <c r="P61" s="137"/>
    </row>
    <row r="62" spans="1:16" x14ac:dyDescent="0.15">
      <c r="A62" s="137" t="s">
        <v>29</v>
      </c>
      <c r="B62" s="137">
        <f>'将来負担比率（分子）の構造'!I$45</f>
        <v>51217</v>
      </c>
      <c r="C62" s="137"/>
      <c r="D62" s="137"/>
      <c r="E62" s="137">
        <f>'将来負担比率（分子）の構造'!J$45</f>
        <v>47250</v>
      </c>
      <c r="F62" s="137"/>
      <c r="G62" s="137"/>
      <c r="H62" s="137">
        <f>'将来負担比率（分子）の構造'!K$45</f>
        <v>44888</v>
      </c>
      <c r="I62" s="137"/>
      <c r="J62" s="137"/>
      <c r="K62" s="137">
        <f>'将来負担比率（分子）の構造'!L$45</f>
        <v>40448</v>
      </c>
      <c r="L62" s="137"/>
      <c r="M62" s="137"/>
      <c r="N62" s="137">
        <f>'将来負担比率（分子）の構造'!M$45</f>
        <v>38498</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167766</v>
      </c>
      <c r="C64" s="137"/>
      <c r="D64" s="137"/>
      <c r="E64" s="137">
        <f>'将来負担比率（分子）の構造'!J$43</f>
        <v>166097</v>
      </c>
      <c r="F64" s="137"/>
      <c r="G64" s="137"/>
      <c r="H64" s="137">
        <f>'将来負担比率（分子）の構造'!K$43</f>
        <v>162521</v>
      </c>
      <c r="I64" s="137"/>
      <c r="J64" s="137"/>
      <c r="K64" s="137">
        <f>'将来負担比率（分子）の構造'!L$43</f>
        <v>160008</v>
      </c>
      <c r="L64" s="137"/>
      <c r="M64" s="137"/>
      <c r="N64" s="137">
        <f>'将来負担比率（分子）の構造'!M$43</f>
        <v>155176</v>
      </c>
      <c r="O64" s="137"/>
      <c r="P64" s="137"/>
    </row>
    <row r="65" spans="1:16" x14ac:dyDescent="0.15">
      <c r="A65" s="137" t="s">
        <v>26</v>
      </c>
      <c r="B65" s="137">
        <f>'将来負担比率（分子）の構造'!I$42</f>
        <v>41046</v>
      </c>
      <c r="C65" s="137"/>
      <c r="D65" s="137"/>
      <c r="E65" s="137">
        <f>'将来負担比率（分子）の構造'!J$42</f>
        <v>35879</v>
      </c>
      <c r="F65" s="137"/>
      <c r="G65" s="137"/>
      <c r="H65" s="137">
        <f>'将来負担比率（分子）の構造'!K$42</f>
        <v>30515</v>
      </c>
      <c r="I65" s="137"/>
      <c r="J65" s="137"/>
      <c r="K65" s="137">
        <f>'将来負担比率（分子）の構造'!L$42</f>
        <v>23066</v>
      </c>
      <c r="L65" s="137"/>
      <c r="M65" s="137"/>
      <c r="N65" s="137">
        <f>'将来負担比率（分子）の構造'!M$42</f>
        <v>19218</v>
      </c>
      <c r="O65" s="137"/>
      <c r="P65" s="137"/>
    </row>
    <row r="66" spans="1:16" x14ac:dyDescent="0.15">
      <c r="A66" s="137" t="s">
        <v>25</v>
      </c>
      <c r="B66" s="137">
        <f>'将来負担比率（分子）の構造'!I$41</f>
        <v>840066</v>
      </c>
      <c r="C66" s="137"/>
      <c r="D66" s="137"/>
      <c r="E66" s="137">
        <f>'将来負担比率（分子）の構造'!J$41</f>
        <v>848588</v>
      </c>
      <c r="F66" s="137"/>
      <c r="G66" s="137"/>
      <c r="H66" s="137">
        <f>'将来負担比率（分子）の構造'!K$41</f>
        <v>846838</v>
      </c>
      <c r="I66" s="137"/>
      <c r="J66" s="137"/>
      <c r="K66" s="137">
        <f>'将来負担比率（分子）の構造'!L$41</f>
        <v>839824</v>
      </c>
      <c r="L66" s="137"/>
      <c r="M66" s="137"/>
      <c r="N66" s="137">
        <f>'将来負担比率（分子）の構造'!M$41</f>
        <v>839837</v>
      </c>
      <c r="O66" s="137"/>
      <c r="P66" s="137"/>
    </row>
    <row r="67" spans="1:16" x14ac:dyDescent="0.15">
      <c r="A67" s="137" t="s">
        <v>64</v>
      </c>
      <c r="B67" s="137" t="e">
        <f>NA()</f>
        <v>#N/A</v>
      </c>
      <c r="C67" s="137">
        <f>IF(ISNUMBER('将来負担比率（分子）の構造'!I$53), IF('将来負担比率（分子）の構造'!I$53 &lt; 0, 0, '将来負担比率（分子）の構造'!I$53), NA())</f>
        <v>453082</v>
      </c>
      <c r="D67" s="137" t="e">
        <f>NA()</f>
        <v>#N/A</v>
      </c>
      <c r="E67" s="137" t="e">
        <f>NA()</f>
        <v>#N/A</v>
      </c>
      <c r="F67" s="137">
        <f>IF(ISNUMBER('将来負担比率（分子）の構造'!J$53), IF('将来負担比率（分子）の構造'!J$53 &lt; 0, 0, '将来負担比率（分子）の構造'!J$53), NA())</f>
        <v>438775</v>
      </c>
      <c r="G67" s="137" t="e">
        <f>NA()</f>
        <v>#N/A</v>
      </c>
      <c r="H67" s="137" t="e">
        <f>NA()</f>
        <v>#N/A</v>
      </c>
      <c r="I67" s="137">
        <f>IF(ISNUMBER('将来負担比率（分子）の構造'!K$53), IF('将来負担比率（分子）の構造'!K$53 &lt; 0, 0, '将来負担比率（分子）の構造'!K$53), NA())</f>
        <v>410933</v>
      </c>
      <c r="J67" s="137" t="e">
        <f>NA()</f>
        <v>#N/A</v>
      </c>
      <c r="K67" s="137" t="e">
        <f>NA()</f>
        <v>#N/A</v>
      </c>
      <c r="L67" s="137">
        <f>IF(ISNUMBER('将来負担比率（分子）の構造'!L$53), IF('将来負担比率（分子）の構造'!L$53 &lt; 0, 0, '将来負担比率（分子）の構造'!L$53), NA())</f>
        <v>375716</v>
      </c>
      <c r="M67" s="137" t="e">
        <f>NA()</f>
        <v>#N/A</v>
      </c>
      <c r="N67" s="137" t="e">
        <f>NA()</f>
        <v>#N/A</v>
      </c>
      <c r="O67" s="137">
        <f>IF(ISNUMBER('将来負担比率（分子）の構造'!M$53), IF('将来負担比率（分子）の構造'!M$53 &lt; 0, 0, '将来負担比率（分子）の構造'!M$53), NA())</f>
        <v>343939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G32" sqref="BG32:BL32"/>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176693058</v>
      </c>
      <c r="S5" s="641"/>
      <c r="T5" s="641"/>
      <c r="U5" s="641"/>
      <c r="V5" s="641"/>
      <c r="W5" s="641"/>
      <c r="X5" s="641"/>
      <c r="Y5" s="688"/>
      <c r="Z5" s="701">
        <v>43.5</v>
      </c>
      <c r="AA5" s="701"/>
      <c r="AB5" s="701"/>
      <c r="AC5" s="701"/>
      <c r="AD5" s="702">
        <v>164160430</v>
      </c>
      <c r="AE5" s="702"/>
      <c r="AF5" s="702"/>
      <c r="AG5" s="702"/>
      <c r="AH5" s="702"/>
      <c r="AI5" s="702"/>
      <c r="AJ5" s="702"/>
      <c r="AK5" s="702"/>
      <c r="AL5" s="689">
        <v>81.599999999999994</v>
      </c>
      <c r="AM5" s="658"/>
      <c r="AN5" s="658"/>
      <c r="AO5" s="690"/>
      <c r="AP5" s="677" t="s">
        <v>211</v>
      </c>
      <c r="AQ5" s="678"/>
      <c r="AR5" s="678"/>
      <c r="AS5" s="678"/>
      <c r="AT5" s="678"/>
      <c r="AU5" s="678"/>
      <c r="AV5" s="678"/>
      <c r="AW5" s="678"/>
      <c r="AX5" s="678"/>
      <c r="AY5" s="678"/>
      <c r="AZ5" s="678"/>
      <c r="BA5" s="678"/>
      <c r="BB5" s="678"/>
      <c r="BC5" s="678"/>
      <c r="BD5" s="678"/>
      <c r="BE5" s="678"/>
      <c r="BF5" s="679"/>
      <c r="BG5" s="590">
        <v>158985488</v>
      </c>
      <c r="BH5" s="591"/>
      <c r="BI5" s="591"/>
      <c r="BJ5" s="591"/>
      <c r="BK5" s="591"/>
      <c r="BL5" s="591"/>
      <c r="BM5" s="591"/>
      <c r="BN5" s="592"/>
      <c r="BO5" s="643">
        <v>90</v>
      </c>
      <c r="BP5" s="643"/>
      <c r="BQ5" s="643"/>
      <c r="BR5" s="643"/>
      <c r="BS5" s="644">
        <v>1962496</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2614244</v>
      </c>
      <c r="S6" s="591"/>
      <c r="T6" s="591"/>
      <c r="U6" s="591"/>
      <c r="V6" s="591"/>
      <c r="W6" s="591"/>
      <c r="X6" s="591"/>
      <c r="Y6" s="592"/>
      <c r="Z6" s="643">
        <v>0.6</v>
      </c>
      <c r="AA6" s="643"/>
      <c r="AB6" s="643"/>
      <c r="AC6" s="643"/>
      <c r="AD6" s="644">
        <v>2614244</v>
      </c>
      <c r="AE6" s="644"/>
      <c r="AF6" s="644"/>
      <c r="AG6" s="644"/>
      <c r="AH6" s="644"/>
      <c r="AI6" s="644"/>
      <c r="AJ6" s="644"/>
      <c r="AK6" s="644"/>
      <c r="AL6" s="613">
        <v>1.3</v>
      </c>
      <c r="AM6" s="645"/>
      <c r="AN6" s="645"/>
      <c r="AO6" s="646"/>
      <c r="AP6" s="587" t="s">
        <v>216</v>
      </c>
      <c r="AQ6" s="588"/>
      <c r="AR6" s="588"/>
      <c r="AS6" s="588"/>
      <c r="AT6" s="588"/>
      <c r="AU6" s="588"/>
      <c r="AV6" s="588"/>
      <c r="AW6" s="588"/>
      <c r="AX6" s="588"/>
      <c r="AY6" s="588"/>
      <c r="AZ6" s="588"/>
      <c r="BA6" s="588"/>
      <c r="BB6" s="588"/>
      <c r="BC6" s="588"/>
      <c r="BD6" s="588"/>
      <c r="BE6" s="588"/>
      <c r="BF6" s="589"/>
      <c r="BG6" s="590">
        <v>158985488</v>
      </c>
      <c r="BH6" s="591"/>
      <c r="BI6" s="591"/>
      <c r="BJ6" s="591"/>
      <c r="BK6" s="591"/>
      <c r="BL6" s="591"/>
      <c r="BM6" s="591"/>
      <c r="BN6" s="592"/>
      <c r="BO6" s="643">
        <v>90</v>
      </c>
      <c r="BP6" s="643"/>
      <c r="BQ6" s="643"/>
      <c r="BR6" s="643"/>
      <c r="BS6" s="644">
        <v>1962496</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1239474</v>
      </c>
      <c r="CS6" s="591"/>
      <c r="CT6" s="591"/>
      <c r="CU6" s="591"/>
      <c r="CV6" s="591"/>
      <c r="CW6" s="591"/>
      <c r="CX6" s="591"/>
      <c r="CY6" s="592"/>
      <c r="CZ6" s="643">
        <v>0.3</v>
      </c>
      <c r="DA6" s="643"/>
      <c r="DB6" s="643"/>
      <c r="DC6" s="643"/>
      <c r="DD6" s="596" t="s">
        <v>218</v>
      </c>
      <c r="DE6" s="591"/>
      <c r="DF6" s="591"/>
      <c r="DG6" s="591"/>
      <c r="DH6" s="591"/>
      <c r="DI6" s="591"/>
      <c r="DJ6" s="591"/>
      <c r="DK6" s="591"/>
      <c r="DL6" s="591"/>
      <c r="DM6" s="591"/>
      <c r="DN6" s="591"/>
      <c r="DO6" s="591"/>
      <c r="DP6" s="592"/>
      <c r="DQ6" s="596">
        <v>1239463</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148465</v>
      </c>
      <c r="S7" s="591"/>
      <c r="T7" s="591"/>
      <c r="U7" s="591"/>
      <c r="V7" s="591"/>
      <c r="W7" s="591"/>
      <c r="X7" s="591"/>
      <c r="Y7" s="592"/>
      <c r="Z7" s="643">
        <v>0</v>
      </c>
      <c r="AA7" s="643"/>
      <c r="AB7" s="643"/>
      <c r="AC7" s="643"/>
      <c r="AD7" s="644">
        <v>148465</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83271512</v>
      </c>
      <c r="BH7" s="591"/>
      <c r="BI7" s="591"/>
      <c r="BJ7" s="591"/>
      <c r="BK7" s="591"/>
      <c r="BL7" s="591"/>
      <c r="BM7" s="591"/>
      <c r="BN7" s="592"/>
      <c r="BO7" s="643">
        <v>47.1</v>
      </c>
      <c r="BP7" s="643"/>
      <c r="BQ7" s="643"/>
      <c r="BR7" s="643"/>
      <c r="BS7" s="644">
        <v>1962496</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34644366</v>
      </c>
      <c r="CS7" s="591"/>
      <c r="CT7" s="591"/>
      <c r="CU7" s="591"/>
      <c r="CV7" s="591"/>
      <c r="CW7" s="591"/>
      <c r="CX7" s="591"/>
      <c r="CY7" s="592"/>
      <c r="CZ7" s="643">
        <v>8.6</v>
      </c>
      <c r="DA7" s="643"/>
      <c r="DB7" s="643"/>
      <c r="DC7" s="643"/>
      <c r="DD7" s="596">
        <v>2799083</v>
      </c>
      <c r="DE7" s="591"/>
      <c r="DF7" s="591"/>
      <c r="DG7" s="591"/>
      <c r="DH7" s="591"/>
      <c r="DI7" s="591"/>
      <c r="DJ7" s="591"/>
      <c r="DK7" s="591"/>
      <c r="DL7" s="591"/>
      <c r="DM7" s="591"/>
      <c r="DN7" s="591"/>
      <c r="DO7" s="591"/>
      <c r="DP7" s="592"/>
      <c r="DQ7" s="596">
        <v>29068946</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651155</v>
      </c>
      <c r="S8" s="591"/>
      <c r="T8" s="591"/>
      <c r="U8" s="591"/>
      <c r="V8" s="591"/>
      <c r="W8" s="591"/>
      <c r="X8" s="591"/>
      <c r="Y8" s="592"/>
      <c r="Z8" s="643">
        <v>0.2</v>
      </c>
      <c r="AA8" s="643"/>
      <c r="AB8" s="643"/>
      <c r="AC8" s="643"/>
      <c r="AD8" s="644">
        <v>651155</v>
      </c>
      <c r="AE8" s="644"/>
      <c r="AF8" s="644"/>
      <c r="AG8" s="644"/>
      <c r="AH8" s="644"/>
      <c r="AI8" s="644"/>
      <c r="AJ8" s="644"/>
      <c r="AK8" s="644"/>
      <c r="AL8" s="613">
        <v>0.3</v>
      </c>
      <c r="AM8" s="645"/>
      <c r="AN8" s="645"/>
      <c r="AO8" s="646"/>
      <c r="AP8" s="587" t="s">
        <v>223</v>
      </c>
      <c r="AQ8" s="588"/>
      <c r="AR8" s="588"/>
      <c r="AS8" s="588"/>
      <c r="AT8" s="588"/>
      <c r="AU8" s="588"/>
      <c r="AV8" s="588"/>
      <c r="AW8" s="588"/>
      <c r="AX8" s="588"/>
      <c r="AY8" s="588"/>
      <c r="AZ8" s="588"/>
      <c r="BA8" s="588"/>
      <c r="BB8" s="588"/>
      <c r="BC8" s="588"/>
      <c r="BD8" s="588"/>
      <c r="BE8" s="588"/>
      <c r="BF8" s="589"/>
      <c r="BG8" s="590">
        <v>1673480</v>
      </c>
      <c r="BH8" s="591"/>
      <c r="BI8" s="591"/>
      <c r="BJ8" s="591"/>
      <c r="BK8" s="591"/>
      <c r="BL8" s="591"/>
      <c r="BM8" s="591"/>
      <c r="BN8" s="592"/>
      <c r="BO8" s="643">
        <v>0.9</v>
      </c>
      <c r="BP8" s="643"/>
      <c r="BQ8" s="643"/>
      <c r="BR8" s="643"/>
      <c r="BS8" s="596" t="s">
        <v>112</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151192550</v>
      </c>
      <c r="CS8" s="591"/>
      <c r="CT8" s="591"/>
      <c r="CU8" s="591"/>
      <c r="CV8" s="591"/>
      <c r="CW8" s="591"/>
      <c r="CX8" s="591"/>
      <c r="CY8" s="592"/>
      <c r="CZ8" s="643">
        <v>37.700000000000003</v>
      </c>
      <c r="DA8" s="643"/>
      <c r="DB8" s="643"/>
      <c r="DC8" s="643"/>
      <c r="DD8" s="596">
        <v>2721953</v>
      </c>
      <c r="DE8" s="591"/>
      <c r="DF8" s="591"/>
      <c r="DG8" s="591"/>
      <c r="DH8" s="591"/>
      <c r="DI8" s="591"/>
      <c r="DJ8" s="591"/>
      <c r="DK8" s="591"/>
      <c r="DL8" s="591"/>
      <c r="DM8" s="591"/>
      <c r="DN8" s="591"/>
      <c r="DO8" s="591"/>
      <c r="DP8" s="592"/>
      <c r="DQ8" s="596">
        <v>70541976</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481086</v>
      </c>
      <c r="S9" s="591"/>
      <c r="T9" s="591"/>
      <c r="U9" s="591"/>
      <c r="V9" s="591"/>
      <c r="W9" s="591"/>
      <c r="X9" s="591"/>
      <c r="Y9" s="592"/>
      <c r="Z9" s="643">
        <v>0.1</v>
      </c>
      <c r="AA9" s="643"/>
      <c r="AB9" s="643"/>
      <c r="AC9" s="643"/>
      <c r="AD9" s="644">
        <v>481086</v>
      </c>
      <c r="AE9" s="644"/>
      <c r="AF9" s="644"/>
      <c r="AG9" s="644"/>
      <c r="AH9" s="644"/>
      <c r="AI9" s="644"/>
      <c r="AJ9" s="644"/>
      <c r="AK9" s="644"/>
      <c r="AL9" s="613">
        <v>0.2</v>
      </c>
      <c r="AM9" s="645"/>
      <c r="AN9" s="645"/>
      <c r="AO9" s="646"/>
      <c r="AP9" s="587" t="s">
        <v>226</v>
      </c>
      <c r="AQ9" s="588"/>
      <c r="AR9" s="588"/>
      <c r="AS9" s="588"/>
      <c r="AT9" s="588"/>
      <c r="AU9" s="588"/>
      <c r="AV9" s="588"/>
      <c r="AW9" s="588"/>
      <c r="AX9" s="588"/>
      <c r="AY9" s="588"/>
      <c r="AZ9" s="588"/>
      <c r="BA9" s="588"/>
      <c r="BB9" s="588"/>
      <c r="BC9" s="588"/>
      <c r="BD9" s="588"/>
      <c r="BE9" s="588"/>
      <c r="BF9" s="589"/>
      <c r="BG9" s="590">
        <v>64994560</v>
      </c>
      <c r="BH9" s="591"/>
      <c r="BI9" s="591"/>
      <c r="BJ9" s="591"/>
      <c r="BK9" s="591"/>
      <c r="BL9" s="591"/>
      <c r="BM9" s="591"/>
      <c r="BN9" s="592"/>
      <c r="BO9" s="643">
        <v>36.799999999999997</v>
      </c>
      <c r="BP9" s="643"/>
      <c r="BQ9" s="643"/>
      <c r="BR9" s="643"/>
      <c r="BS9" s="596" t="s">
        <v>112</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30477693</v>
      </c>
      <c r="CS9" s="591"/>
      <c r="CT9" s="591"/>
      <c r="CU9" s="591"/>
      <c r="CV9" s="591"/>
      <c r="CW9" s="591"/>
      <c r="CX9" s="591"/>
      <c r="CY9" s="592"/>
      <c r="CZ9" s="643">
        <v>7.6</v>
      </c>
      <c r="DA9" s="643"/>
      <c r="DB9" s="643"/>
      <c r="DC9" s="643"/>
      <c r="DD9" s="596">
        <v>144977</v>
      </c>
      <c r="DE9" s="591"/>
      <c r="DF9" s="591"/>
      <c r="DG9" s="591"/>
      <c r="DH9" s="591"/>
      <c r="DI9" s="591"/>
      <c r="DJ9" s="591"/>
      <c r="DK9" s="591"/>
      <c r="DL9" s="591"/>
      <c r="DM9" s="591"/>
      <c r="DN9" s="591"/>
      <c r="DO9" s="591"/>
      <c r="DP9" s="592"/>
      <c r="DQ9" s="596">
        <v>22777440</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15979684</v>
      </c>
      <c r="S10" s="591"/>
      <c r="T10" s="591"/>
      <c r="U10" s="591"/>
      <c r="V10" s="591"/>
      <c r="W10" s="591"/>
      <c r="X10" s="591"/>
      <c r="Y10" s="592"/>
      <c r="Z10" s="643">
        <v>3.9</v>
      </c>
      <c r="AA10" s="643"/>
      <c r="AB10" s="643"/>
      <c r="AC10" s="643"/>
      <c r="AD10" s="644">
        <v>15979684</v>
      </c>
      <c r="AE10" s="644"/>
      <c r="AF10" s="644"/>
      <c r="AG10" s="644"/>
      <c r="AH10" s="644"/>
      <c r="AI10" s="644"/>
      <c r="AJ10" s="644"/>
      <c r="AK10" s="644"/>
      <c r="AL10" s="613">
        <v>7.9</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3525841</v>
      </c>
      <c r="BH10" s="591"/>
      <c r="BI10" s="591"/>
      <c r="BJ10" s="591"/>
      <c r="BK10" s="591"/>
      <c r="BL10" s="591"/>
      <c r="BM10" s="591"/>
      <c r="BN10" s="592"/>
      <c r="BO10" s="643">
        <v>2</v>
      </c>
      <c r="BP10" s="643"/>
      <c r="BQ10" s="643"/>
      <c r="BR10" s="643"/>
      <c r="BS10" s="596" t="s">
        <v>112</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168196</v>
      </c>
      <c r="CS10" s="591"/>
      <c r="CT10" s="591"/>
      <c r="CU10" s="591"/>
      <c r="CV10" s="591"/>
      <c r="CW10" s="591"/>
      <c r="CX10" s="591"/>
      <c r="CY10" s="592"/>
      <c r="CZ10" s="643">
        <v>0</v>
      </c>
      <c r="DA10" s="643"/>
      <c r="DB10" s="643"/>
      <c r="DC10" s="643"/>
      <c r="DD10" s="596">
        <v>11873</v>
      </c>
      <c r="DE10" s="591"/>
      <c r="DF10" s="591"/>
      <c r="DG10" s="591"/>
      <c r="DH10" s="591"/>
      <c r="DI10" s="591"/>
      <c r="DJ10" s="591"/>
      <c r="DK10" s="591"/>
      <c r="DL10" s="591"/>
      <c r="DM10" s="591"/>
      <c r="DN10" s="591"/>
      <c r="DO10" s="591"/>
      <c r="DP10" s="592"/>
      <c r="DQ10" s="596">
        <v>167728</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v>153990</v>
      </c>
      <c r="S11" s="591"/>
      <c r="T11" s="591"/>
      <c r="U11" s="591"/>
      <c r="V11" s="591"/>
      <c r="W11" s="591"/>
      <c r="X11" s="591"/>
      <c r="Y11" s="592"/>
      <c r="Z11" s="643">
        <v>0</v>
      </c>
      <c r="AA11" s="643"/>
      <c r="AB11" s="643"/>
      <c r="AC11" s="643"/>
      <c r="AD11" s="644">
        <v>153990</v>
      </c>
      <c r="AE11" s="644"/>
      <c r="AF11" s="644"/>
      <c r="AG11" s="644"/>
      <c r="AH11" s="644"/>
      <c r="AI11" s="644"/>
      <c r="AJ11" s="644"/>
      <c r="AK11" s="644"/>
      <c r="AL11" s="613">
        <v>0.1</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13077631</v>
      </c>
      <c r="BH11" s="591"/>
      <c r="BI11" s="591"/>
      <c r="BJ11" s="591"/>
      <c r="BK11" s="591"/>
      <c r="BL11" s="591"/>
      <c r="BM11" s="591"/>
      <c r="BN11" s="592"/>
      <c r="BO11" s="643">
        <v>7.4</v>
      </c>
      <c r="BP11" s="643"/>
      <c r="BQ11" s="643"/>
      <c r="BR11" s="643"/>
      <c r="BS11" s="596">
        <v>1962496</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1454598</v>
      </c>
      <c r="CS11" s="591"/>
      <c r="CT11" s="591"/>
      <c r="CU11" s="591"/>
      <c r="CV11" s="591"/>
      <c r="CW11" s="591"/>
      <c r="CX11" s="591"/>
      <c r="CY11" s="592"/>
      <c r="CZ11" s="643">
        <v>0.4</v>
      </c>
      <c r="DA11" s="643"/>
      <c r="DB11" s="643"/>
      <c r="DC11" s="643"/>
      <c r="DD11" s="596">
        <v>34220</v>
      </c>
      <c r="DE11" s="591"/>
      <c r="DF11" s="591"/>
      <c r="DG11" s="591"/>
      <c r="DH11" s="591"/>
      <c r="DI11" s="591"/>
      <c r="DJ11" s="591"/>
      <c r="DK11" s="591"/>
      <c r="DL11" s="591"/>
      <c r="DM11" s="591"/>
      <c r="DN11" s="591"/>
      <c r="DO11" s="591"/>
      <c r="DP11" s="592"/>
      <c r="DQ11" s="596">
        <v>1381186</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67799818</v>
      </c>
      <c r="BH12" s="591"/>
      <c r="BI12" s="591"/>
      <c r="BJ12" s="591"/>
      <c r="BK12" s="591"/>
      <c r="BL12" s="591"/>
      <c r="BM12" s="591"/>
      <c r="BN12" s="592"/>
      <c r="BO12" s="643">
        <v>38.4</v>
      </c>
      <c r="BP12" s="643"/>
      <c r="BQ12" s="643"/>
      <c r="BR12" s="643"/>
      <c r="BS12" s="596" t="s">
        <v>112</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36103599</v>
      </c>
      <c r="CS12" s="591"/>
      <c r="CT12" s="591"/>
      <c r="CU12" s="591"/>
      <c r="CV12" s="591"/>
      <c r="CW12" s="591"/>
      <c r="CX12" s="591"/>
      <c r="CY12" s="592"/>
      <c r="CZ12" s="643">
        <v>9</v>
      </c>
      <c r="DA12" s="643"/>
      <c r="DB12" s="643"/>
      <c r="DC12" s="643"/>
      <c r="DD12" s="596">
        <v>31053</v>
      </c>
      <c r="DE12" s="591"/>
      <c r="DF12" s="591"/>
      <c r="DG12" s="591"/>
      <c r="DH12" s="591"/>
      <c r="DI12" s="591"/>
      <c r="DJ12" s="591"/>
      <c r="DK12" s="591"/>
      <c r="DL12" s="591"/>
      <c r="DM12" s="591"/>
      <c r="DN12" s="591"/>
      <c r="DO12" s="591"/>
      <c r="DP12" s="592"/>
      <c r="DQ12" s="596">
        <v>3597051</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669048</v>
      </c>
      <c r="S13" s="591"/>
      <c r="T13" s="591"/>
      <c r="U13" s="591"/>
      <c r="V13" s="591"/>
      <c r="W13" s="591"/>
      <c r="X13" s="591"/>
      <c r="Y13" s="592"/>
      <c r="Z13" s="643">
        <v>0.2</v>
      </c>
      <c r="AA13" s="643"/>
      <c r="AB13" s="643"/>
      <c r="AC13" s="643"/>
      <c r="AD13" s="644">
        <v>669048</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67003969</v>
      </c>
      <c r="BH13" s="591"/>
      <c r="BI13" s="591"/>
      <c r="BJ13" s="591"/>
      <c r="BK13" s="591"/>
      <c r="BL13" s="591"/>
      <c r="BM13" s="591"/>
      <c r="BN13" s="592"/>
      <c r="BO13" s="643">
        <v>37.9</v>
      </c>
      <c r="BP13" s="643"/>
      <c r="BQ13" s="643"/>
      <c r="BR13" s="643"/>
      <c r="BS13" s="596" t="s">
        <v>112</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43913070</v>
      </c>
      <c r="CS13" s="591"/>
      <c r="CT13" s="591"/>
      <c r="CU13" s="591"/>
      <c r="CV13" s="591"/>
      <c r="CW13" s="591"/>
      <c r="CX13" s="591"/>
      <c r="CY13" s="592"/>
      <c r="CZ13" s="643">
        <v>11</v>
      </c>
      <c r="DA13" s="643"/>
      <c r="DB13" s="643"/>
      <c r="DC13" s="643"/>
      <c r="DD13" s="596">
        <v>20230434</v>
      </c>
      <c r="DE13" s="591"/>
      <c r="DF13" s="591"/>
      <c r="DG13" s="591"/>
      <c r="DH13" s="591"/>
      <c r="DI13" s="591"/>
      <c r="DJ13" s="591"/>
      <c r="DK13" s="591"/>
      <c r="DL13" s="591"/>
      <c r="DM13" s="591"/>
      <c r="DN13" s="591"/>
      <c r="DO13" s="591"/>
      <c r="DP13" s="592"/>
      <c r="DQ13" s="596">
        <v>23346040</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v>4851520</v>
      </c>
      <c r="S14" s="591"/>
      <c r="T14" s="591"/>
      <c r="U14" s="591"/>
      <c r="V14" s="591"/>
      <c r="W14" s="591"/>
      <c r="X14" s="591"/>
      <c r="Y14" s="592"/>
      <c r="Z14" s="643">
        <v>1.2</v>
      </c>
      <c r="AA14" s="643"/>
      <c r="AB14" s="643"/>
      <c r="AC14" s="643"/>
      <c r="AD14" s="644">
        <v>4851520</v>
      </c>
      <c r="AE14" s="644"/>
      <c r="AF14" s="644"/>
      <c r="AG14" s="644"/>
      <c r="AH14" s="644"/>
      <c r="AI14" s="644"/>
      <c r="AJ14" s="644"/>
      <c r="AK14" s="644"/>
      <c r="AL14" s="613">
        <v>2.4</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1008283</v>
      </c>
      <c r="BH14" s="591"/>
      <c r="BI14" s="591"/>
      <c r="BJ14" s="591"/>
      <c r="BK14" s="591"/>
      <c r="BL14" s="591"/>
      <c r="BM14" s="591"/>
      <c r="BN14" s="592"/>
      <c r="BO14" s="643">
        <v>0.6</v>
      </c>
      <c r="BP14" s="643"/>
      <c r="BQ14" s="643"/>
      <c r="BR14" s="643"/>
      <c r="BS14" s="596" t="s">
        <v>112</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11740955</v>
      </c>
      <c r="CS14" s="591"/>
      <c r="CT14" s="591"/>
      <c r="CU14" s="591"/>
      <c r="CV14" s="591"/>
      <c r="CW14" s="591"/>
      <c r="CX14" s="591"/>
      <c r="CY14" s="592"/>
      <c r="CZ14" s="643">
        <v>2.9</v>
      </c>
      <c r="DA14" s="643"/>
      <c r="DB14" s="643"/>
      <c r="DC14" s="643"/>
      <c r="DD14" s="596">
        <v>1242731</v>
      </c>
      <c r="DE14" s="591"/>
      <c r="DF14" s="591"/>
      <c r="DG14" s="591"/>
      <c r="DH14" s="591"/>
      <c r="DI14" s="591"/>
      <c r="DJ14" s="591"/>
      <c r="DK14" s="591"/>
      <c r="DL14" s="591"/>
      <c r="DM14" s="591"/>
      <c r="DN14" s="591"/>
      <c r="DO14" s="591"/>
      <c r="DP14" s="592"/>
      <c r="DQ14" s="596">
        <v>10184677</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593066</v>
      </c>
      <c r="S15" s="591"/>
      <c r="T15" s="591"/>
      <c r="U15" s="591"/>
      <c r="V15" s="591"/>
      <c r="W15" s="591"/>
      <c r="X15" s="591"/>
      <c r="Y15" s="592"/>
      <c r="Z15" s="643">
        <v>0.1</v>
      </c>
      <c r="AA15" s="643"/>
      <c r="AB15" s="643"/>
      <c r="AC15" s="643"/>
      <c r="AD15" s="644">
        <v>593066</v>
      </c>
      <c r="AE15" s="644"/>
      <c r="AF15" s="644"/>
      <c r="AG15" s="644"/>
      <c r="AH15" s="644"/>
      <c r="AI15" s="644"/>
      <c r="AJ15" s="644"/>
      <c r="AK15" s="644"/>
      <c r="AL15" s="613">
        <v>0.3</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6905557</v>
      </c>
      <c r="BH15" s="591"/>
      <c r="BI15" s="591"/>
      <c r="BJ15" s="591"/>
      <c r="BK15" s="591"/>
      <c r="BL15" s="591"/>
      <c r="BM15" s="591"/>
      <c r="BN15" s="592"/>
      <c r="BO15" s="643">
        <v>3.9</v>
      </c>
      <c r="BP15" s="643"/>
      <c r="BQ15" s="643"/>
      <c r="BR15" s="643"/>
      <c r="BS15" s="596" t="s">
        <v>112</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32997007</v>
      </c>
      <c r="CS15" s="591"/>
      <c r="CT15" s="591"/>
      <c r="CU15" s="591"/>
      <c r="CV15" s="591"/>
      <c r="CW15" s="591"/>
      <c r="CX15" s="591"/>
      <c r="CY15" s="592"/>
      <c r="CZ15" s="643">
        <v>8.1999999999999993</v>
      </c>
      <c r="DA15" s="643"/>
      <c r="DB15" s="643"/>
      <c r="DC15" s="643"/>
      <c r="DD15" s="596">
        <v>8735795</v>
      </c>
      <c r="DE15" s="591"/>
      <c r="DF15" s="591"/>
      <c r="DG15" s="591"/>
      <c r="DH15" s="591"/>
      <c r="DI15" s="591"/>
      <c r="DJ15" s="591"/>
      <c r="DK15" s="591"/>
      <c r="DL15" s="591"/>
      <c r="DM15" s="591"/>
      <c r="DN15" s="591"/>
      <c r="DO15" s="591"/>
      <c r="DP15" s="592"/>
      <c r="DQ15" s="596">
        <v>22456216</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9712863</v>
      </c>
      <c r="S16" s="591"/>
      <c r="T16" s="591"/>
      <c r="U16" s="591"/>
      <c r="V16" s="591"/>
      <c r="W16" s="591"/>
      <c r="X16" s="591"/>
      <c r="Y16" s="592"/>
      <c r="Z16" s="643">
        <v>2.4</v>
      </c>
      <c r="AA16" s="643"/>
      <c r="AB16" s="643"/>
      <c r="AC16" s="643"/>
      <c r="AD16" s="644">
        <v>8863131</v>
      </c>
      <c r="AE16" s="644"/>
      <c r="AF16" s="644"/>
      <c r="AG16" s="644"/>
      <c r="AH16" s="644"/>
      <c r="AI16" s="644"/>
      <c r="AJ16" s="644"/>
      <c r="AK16" s="644"/>
      <c r="AL16" s="613">
        <v>4.4000000000000004</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v>318</v>
      </c>
      <c r="BH16" s="591"/>
      <c r="BI16" s="591"/>
      <c r="BJ16" s="591"/>
      <c r="BK16" s="591"/>
      <c r="BL16" s="591"/>
      <c r="BM16" s="591"/>
      <c r="BN16" s="592"/>
      <c r="BO16" s="643">
        <v>0</v>
      </c>
      <c r="BP16" s="643"/>
      <c r="BQ16" s="643"/>
      <c r="BR16" s="643"/>
      <c r="BS16" s="596" t="s">
        <v>112</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58761</v>
      </c>
      <c r="CS16" s="591"/>
      <c r="CT16" s="591"/>
      <c r="CU16" s="591"/>
      <c r="CV16" s="591"/>
      <c r="CW16" s="591"/>
      <c r="CX16" s="591"/>
      <c r="CY16" s="592"/>
      <c r="CZ16" s="643">
        <v>0</v>
      </c>
      <c r="DA16" s="643"/>
      <c r="DB16" s="643"/>
      <c r="DC16" s="643"/>
      <c r="DD16" s="596" t="s">
        <v>112</v>
      </c>
      <c r="DE16" s="591"/>
      <c r="DF16" s="591"/>
      <c r="DG16" s="591"/>
      <c r="DH16" s="591"/>
      <c r="DI16" s="591"/>
      <c r="DJ16" s="591"/>
      <c r="DK16" s="591"/>
      <c r="DL16" s="591"/>
      <c r="DM16" s="591"/>
      <c r="DN16" s="591"/>
      <c r="DO16" s="591"/>
      <c r="DP16" s="592"/>
      <c r="DQ16" s="596">
        <v>28556</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8863131</v>
      </c>
      <c r="S17" s="591"/>
      <c r="T17" s="591"/>
      <c r="U17" s="591"/>
      <c r="V17" s="591"/>
      <c r="W17" s="591"/>
      <c r="X17" s="591"/>
      <c r="Y17" s="592"/>
      <c r="Z17" s="643">
        <v>2.2000000000000002</v>
      </c>
      <c r="AA17" s="643"/>
      <c r="AB17" s="643"/>
      <c r="AC17" s="643"/>
      <c r="AD17" s="644">
        <v>8863131</v>
      </c>
      <c r="AE17" s="644"/>
      <c r="AF17" s="644"/>
      <c r="AG17" s="644"/>
      <c r="AH17" s="644"/>
      <c r="AI17" s="644"/>
      <c r="AJ17" s="644"/>
      <c r="AK17" s="644"/>
      <c r="AL17" s="613">
        <v>4.4000000000000004</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56631893</v>
      </c>
      <c r="CS17" s="591"/>
      <c r="CT17" s="591"/>
      <c r="CU17" s="591"/>
      <c r="CV17" s="591"/>
      <c r="CW17" s="591"/>
      <c r="CX17" s="591"/>
      <c r="CY17" s="592"/>
      <c r="CZ17" s="643">
        <v>14.1</v>
      </c>
      <c r="DA17" s="643"/>
      <c r="DB17" s="643"/>
      <c r="DC17" s="643"/>
      <c r="DD17" s="596" t="s">
        <v>112</v>
      </c>
      <c r="DE17" s="591"/>
      <c r="DF17" s="591"/>
      <c r="DG17" s="591"/>
      <c r="DH17" s="591"/>
      <c r="DI17" s="591"/>
      <c r="DJ17" s="591"/>
      <c r="DK17" s="591"/>
      <c r="DL17" s="591"/>
      <c r="DM17" s="591"/>
      <c r="DN17" s="591"/>
      <c r="DO17" s="591"/>
      <c r="DP17" s="592"/>
      <c r="DQ17" s="596">
        <v>55914164</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632603</v>
      </c>
      <c r="S18" s="591"/>
      <c r="T18" s="591"/>
      <c r="U18" s="591"/>
      <c r="V18" s="591"/>
      <c r="W18" s="591"/>
      <c r="X18" s="591"/>
      <c r="Y18" s="592"/>
      <c r="Z18" s="643">
        <v>0.2</v>
      </c>
      <c r="AA18" s="643"/>
      <c r="AB18" s="643"/>
      <c r="AC18" s="643"/>
      <c r="AD18" s="644" t="s">
        <v>112</v>
      </c>
      <c r="AE18" s="644"/>
      <c r="AF18" s="644"/>
      <c r="AG18" s="644"/>
      <c r="AH18" s="644"/>
      <c r="AI18" s="644"/>
      <c r="AJ18" s="644"/>
      <c r="AK18" s="644"/>
      <c r="AL18" s="613" t="s">
        <v>112</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v>217129</v>
      </c>
      <c r="S19" s="591"/>
      <c r="T19" s="591"/>
      <c r="U19" s="591"/>
      <c r="V19" s="591"/>
      <c r="W19" s="591"/>
      <c r="X19" s="591"/>
      <c r="Y19" s="592"/>
      <c r="Z19" s="643">
        <v>0.1</v>
      </c>
      <c r="AA19" s="643"/>
      <c r="AB19" s="643"/>
      <c r="AC19" s="643"/>
      <c r="AD19" s="644" t="s">
        <v>112</v>
      </c>
      <c r="AE19" s="644"/>
      <c r="AF19" s="644"/>
      <c r="AG19" s="644"/>
      <c r="AH19" s="644"/>
      <c r="AI19" s="644"/>
      <c r="AJ19" s="644"/>
      <c r="AK19" s="644"/>
      <c r="AL19" s="613" t="s">
        <v>112</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17707570</v>
      </c>
      <c r="BH19" s="591"/>
      <c r="BI19" s="591"/>
      <c r="BJ19" s="591"/>
      <c r="BK19" s="591"/>
      <c r="BL19" s="591"/>
      <c r="BM19" s="591"/>
      <c r="BN19" s="592"/>
      <c r="BO19" s="643">
        <v>10</v>
      </c>
      <c r="BP19" s="643"/>
      <c r="BQ19" s="643"/>
      <c r="BR19" s="643"/>
      <c r="BS19" s="596" t="s">
        <v>112</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212548179</v>
      </c>
      <c r="S20" s="591"/>
      <c r="T20" s="591"/>
      <c r="U20" s="591"/>
      <c r="V20" s="591"/>
      <c r="W20" s="591"/>
      <c r="X20" s="591"/>
      <c r="Y20" s="592"/>
      <c r="Z20" s="643">
        <v>52.3</v>
      </c>
      <c r="AA20" s="643"/>
      <c r="AB20" s="643"/>
      <c r="AC20" s="643"/>
      <c r="AD20" s="644">
        <v>199165819</v>
      </c>
      <c r="AE20" s="644"/>
      <c r="AF20" s="644"/>
      <c r="AG20" s="644"/>
      <c r="AH20" s="644"/>
      <c r="AI20" s="644"/>
      <c r="AJ20" s="644"/>
      <c r="AK20" s="644"/>
      <c r="AL20" s="613">
        <v>99.1</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17707570</v>
      </c>
      <c r="BH20" s="591"/>
      <c r="BI20" s="591"/>
      <c r="BJ20" s="591"/>
      <c r="BK20" s="591"/>
      <c r="BL20" s="591"/>
      <c r="BM20" s="591"/>
      <c r="BN20" s="592"/>
      <c r="BO20" s="643">
        <v>10</v>
      </c>
      <c r="BP20" s="643"/>
      <c r="BQ20" s="643"/>
      <c r="BR20" s="643"/>
      <c r="BS20" s="596" t="s">
        <v>112</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400622162</v>
      </c>
      <c r="CS20" s="591"/>
      <c r="CT20" s="591"/>
      <c r="CU20" s="591"/>
      <c r="CV20" s="591"/>
      <c r="CW20" s="591"/>
      <c r="CX20" s="591"/>
      <c r="CY20" s="592"/>
      <c r="CZ20" s="643">
        <v>100</v>
      </c>
      <c r="DA20" s="643"/>
      <c r="DB20" s="643"/>
      <c r="DC20" s="643"/>
      <c r="DD20" s="596">
        <v>35952119</v>
      </c>
      <c r="DE20" s="591"/>
      <c r="DF20" s="591"/>
      <c r="DG20" s="591"/>
      <c r="DH20" s="591"/>
      <c r="DI20" s="591"/>
      <c r="DJ20" s="591"/>
      <c r="DK20" s="591"/>
      <c r="DL20" s="591"/>
      <c r="DM20" s="591"/>
      <c r="DN20" s="591"/>
      <c r="DO20" s="591"/>
      <c r="DP20" s="592"/>
      <c r="DQ20" s="596">
        <v>240703443</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253099</v>
      </c>
      <c r="S21" s="591"/>
      <c r="T21" s="591"/>
      <c r="U21" s="591"/>
      <c r="V21" s="591"/>
      <c r="W21" s="591"/>
      <c r="X21" s="591"/>
      <c r="Y21" s="592"/>
      <c r="Z21" s="643">
        <v>0.1</v>
      </c>
      <c r="AA21" s="643"/>
      <c r="AB21" s="643"/>
      <c r="AC21" s="643"/>
      <c r="AD21" s="644">
        <v>253099</v>
      </c>
      <c r="AE21" s="644"/>
      <c r="AF21" s="644"/>
      <c r="AG21" s="644"/>
      <c r="AH21" s="644"/>
      <c r="AI21" s="644"/>
      <c r="AJ21" s="644"/>
      <c r="AK21" s="644"/>
      <c r="AL21" s="613">
        <v>0.1</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v>886</v>
      </c>
      <c r="BH21" s="591"/>
      <c r="BI21" s="591"/>
      <c r="BJ21" s="591"/>
      <c r="BK21" s="591"/>
      <c r="BL21" s="591"/>
      <c r="BM21" s="591"/>
      <c r="BN21" s="592"/>
      <c r="BO21" s="643">
        <v>0</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2472548</v>
      </c>
      <c r="S22" s="591"/>
      <c r="T22" s="591"/>
      <c r="U22" s="591"/>
      <c r="V22" s="591"/>
      <c r="W22" s="591"/>
      <c r="X22" s="591"/>
      <c r="Y22" s="592"/>
      <c r="Z22" s="643">
        <v>0.6</v>
      </c>
      <c r="AA22" s="643"/>
      <c r="AB22" s="643"/>
      <c r="AC22" s="643"/>
      <c r="AD22" s="644" t="s">
        <v>112</v>
      </c>
      <c r="AE22" s="644"/>
      <c r="AF22" s="644"/>
      <c r="AG22" s="644"/>
      <c r="AH22" s="644"/>
      <c r="AI22" s="644"/>
      <c r="AJ22" s="644"/>
      <c r="AK22" s="644"/>
      <c r="AL22" s="613" t="s">
        <v>112</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v>5174056</v>
      </c>
      <c r="BH22" s="591"/>
      <c r="BI22" s="591"/>
      <c r="BJ22" s="591"/>
      <c r="BK22" s="591"/>
      <c r="BL22" s="591"/>
      <c r="BM22" s="591"/>
      <c r="BN22" s="592"/>
      <c r="BO22" s="643">
        <v>2.9</v>
      </c>
      <c r="BP22" s="643"/>
      <c r="BQ22" s="643"/>
      <c r="BR22" s="643"/>
      <c r="BS22" s="596" t="s">
        <v>112</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6134025</v>
      </c>
      <c r="S23" s="591"/>
      <c r="T23" s="591"/>
      <c r="U23" s="591"/>
      <c r="V23" s="591"/>
      <c r="W23" s="591"/>
      <c r="X23" s="591"/>
      <c r="Y23" s="592"/>
      <c r="Z23" s="643">
        <v>1.5</v>
      </c>
      <c r="AA23" s="643"/>
      <c r="AB23" s="643"/>
      <c r="AC23" s="643"/>
      <c r="AD23" s="644">
        <v>1016706</v>
      </c>
      <c r="AE23" s="644"/>
      <c r="AF23" s="644"/>
      <c r="AG23" s="644"/>
      <c r="AH23" s="644"/>
      <c r="AI23" s="644"/>
      <c r="AJ23" s="644"/>
      <c r="AK23" s="644"/>
      <c r="AL23" s="613">
        <v>0.5</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v>12532628</v>
      </c>
      <c r="BH23" s="591"/>
      <c r="BI23" s="591"/>
      <c r="BJ23" s="591"/>
      <c r="BK23" s="591"/>
      <c r="BL23" s="591"/>
      <c r="BM23" s="591"/>
      <c r="BN23" s="592"/>
      <c r="BO23" s="643">
        <v>7.1</v>
      </c>
      <c r="BP23" s="643"/>
      <c r="BQ23" s="643"/>
      <c r="BR23" s="643"/>
      <c r="BS23" s="596" t="s">
        <v>112</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4866066</v>
      </c>
      <c r="S24" s="591"/>
      <c r="T24" s="591"/>
      <c r="U24" s="591"/>
      <c r="V24" s="591"/>
      <c r="W24" s="591"/>
      <c r="X24" s="591"/>
      <c r="Y24" s="592"/>
      <c r="Z24" s="643">
        <v>1.2</v>
      </c>
      <c r="AA24" s="643"/>
      <c r="AB24" s="643"/>
      <c r="AC24" s="643"/>
      <c r="AD24" s="644" t="s">
        <v>112</v>
      </c>
      <c r="AE24" s="644"/>
      <c r="AF24" s="644"/>
      <c r="AG24" s="644"/>
      <c r="AH24" s="644"/>
      <c r="AI24" s="644"/>
      <c r="AJ24" s="644"/>
      <c r="AK24" s="644"/>
      <c r="AL24" s="613" t="s">
        <v>112</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210273311</v>
      </c>
      <c r="CS24" s="641"/>
      <c r="CT24" s="641"/>
      <c r="CU24" s="641"/>
      <c r="CV24" s="641"/>
      <c r="CW24" s="641"/>
      <c r="CX24" s="641"/>
      <c r="CY24" s="688"/>
      <c r="CZ24" s="692">
        <v>52.5</v>
      </c>
      <c r="DA24" s="693"/>
      <c r="DB24" s="693"/>
      <c r="DC24" s="694"/>
      <c r="DD24" s="687">
        <v>137571674</v>
      </c>
      <c r="DE24" s="641"/>
      <c r="DF24" s="641"/>
      <c r="DG24" s="641"/>
      <c r="DH24" s="641"/>
      <c r="DI24" s="641"/>
      <c r="DJ24" s="641"/>
      <c r="DK24" s="688"/>
      <c r="DL24" s="687">
        <v>136904620</v>
      </c>
      <c r="DM24" s="641"/>
      <c r="DN24" s="641"/>
      <c r="DO24" s="641"/>
      <c r="DP24" s="641"/>
      <c r="DQ24" s="641"/>
      <c r="DR24" s="641"/>
      <c r="DS24" s="641"/>
      <c r="DT24" s="641"/>
      <c r="DU24" s="641"/>
      <c r="DV24" s="688"/>
      <c r="DW24" s="689">
        <v>62.6</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64802443</v>
      </c>
      <c r="S25" s="591"/>
      <c r="T25" s="591"/>
      <c r="U25" s="591"/>
      <c r="V25" s="591"/>
      <c r="W25" s="591"/>
      <c r="X25" s="591"/>
      <c r="Y25" s="592"/>
      <c r="Z25" s="643">
        <v>16</v>
      </c>
      <c r="AA25" s="643"/>
      <c r="AB25" s="643"/>
      <c r="AC25" s="643"/>
      <c r="AD25" s="644" t="s">
        <v>112</v>
      </c>
      <c r="AE25" s="644"/>
      <c r="AF25" s="644"/>
      <c r="AG25" s="644"/>
      <c r="AH25" s="644"/>
      <c r="AI25" s="644"/>
      <c r="AJ25" s="644"/>
      <c r="AK25" s="644"/>
      <c r="AL25" s="613" t="s">
        <v>112</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53903251</v>
      </c>
      <c r="CS25" s="609"/>
      <c r="CT25" s="609"/>
      <c r="CU25" s="609"/>
      <c r="CV25" s="609"/>
      <c r="CW25" s="609"/>
      <c r="CX25" s="609"/>
      <c r="CY25" s="610"/>
      <c r="CZ25" s="593">
        <v>13.5</v>
      </c>
      <c r="DA25" s="611"/>
      <c r="DB25" s="611"/>
      <c r="DC25" s="612"/>
      <c r="DD25" s="596">
        <v>50062634</v>
      </c>
      <c r="DE25" s="609"/>
      <c r="DF25" s="609"/>
      <c r="DG25" s="609"/>
      <c r="DH25" s="609"/>
      <c r="DI25" s="609"/>
      <c r="DJ25" s="609"/>
      <c r="DK25" s="610"/>
      <c r="DL25" s="596">
        <v>49590756</v>
      </c>
      <c r="DM25" s="609"/>
      <c r="DN25" s="609"/>
      <c r="DO25" s="609"/>
      <c r="DP25" s="609"/>
      <c r="DQ25" s="609"/>
      <c r="DR25" s="609"/>
      <c r="DS25" s="609"/>
      <c r="DT25" s="609"/>
      <c r="DU25" s="609"/>
      <c r="DV25" s="610"/>
      <c r="DW25" s="613">
        <v>22.7</v>
      </c>
      <c r="DX25" s="614"/>
      <c r="DY25" s="614"/>
      <c r="DZ25" s="614"/>
      <c r="EA25" s="614"/>
      <c r="EB25" s="614"/>
      <c r="EC25" s="615"/>
    </row>
    <row r="26" spans="2:133" ht="11.25" customHeight="1" x14ac:dyDescent="0.15">
      <c r="B26" s="681" t="s">
        <v>279</v>
      </c>
      <c r="C26" s="682"/>
      <c r="D26" s="682"/>
      <c r="E26" s="682"/>
      <c r="F26" s="682"/>
      <c r="G26" s="682"/>
      <c r="H26" s="682"/>
      <c r="I26" s="682"/>
      <c r="J26" s="682"/>
      <c r="K26" s="682"/>
      <c r="L26" s="682"/>
      <c r="M26" s="682"/>
      <c r="N26" s="682"/>
      <c r="O26" s="682"/>
      <c r="P26" s="682"/>
      <c r="Q26" s="683"/>
      <c r="R26" s="590">
        <v>26934</v>
      </c>
      <c r="S26" s="591"/>
      <c r="T26" s="591"/>
      <c r="U26" s="591"/>
      <c r="V26" s="591"/>
      <c r="W26" s="591"/>
      <c r="X26" s="591"/>
      <c r="Y26" s="592"/>
      <c r="Z26" s="643">
        <v>0</v>
      </c>
      <c r="AA26" s="643"/>
      <c r="AB26" s="643"/>
      <c r="AC26" s="643"/>
      <c r="AD26" s="644">
        <v>26934</v>
      </c>
      <c r="AE26" s="644"/>
      <c r="AF26" s="644"/>
      <c r="AG26" s="644"/>
      <c r="AH26" s="644"/>
      <c r="AI26" s="644"/>
      <c r="AJ26" s="644"/>
      <c r="AK26" s="644"/>
      <c r="AL26" s="613">
        <v>0</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38691189</v>
      </c>
      <c r="CS26" s="591"/>
      <c r="CT26" s="591"/>
      <c r="CU26" s="591"/>
      <c r="CV26" s="591"/>
      <c r="CW26" s="591"/>
      <c r="CX26" s="591"/>
      <c r="CY26" s="592"/>
      <c r="CZ26" s="593">
        <v>9.6999999999999993</v>
      </c>
      <c r="DA26" s="611"/>
      <c r="DB26" s="611"/>
      <c r="DC26" s="612"/>
      <c r="DD26" s="596">
        <v>35783643</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15464401</v>
      </c>
      <c r="S27" s="591"/>
      <c r="T27" s="591"/>
      <c r="U27" s="591"/>
      <c r="V27" s="591"/>
      <c r="W27" s="591"/>
      <c r="X27" s="591"/>
      <c r="Y27" s="592"/>
      <c r="Z27" s="643">
        <v>3.8</v>
      </c>
      <c r="AA27" s="643"/>
      <c r="AB27" s="643"/>
      <c r="AC27" s="643"/>
      <c r="AD27" s="644" t="s">
        <v>112</v>
      </c>
      <c r="AE27" s="644"/>
      <c r="AF27" s="644"/>
      <c r="AG27" s="644"/>
      <c r="AH27" s="644"/>
      <c r="AI27" s="644"/>
      <c r="AJ27" s="644"/>
      <c r="AK27" s="644"/>
      <c r="AL27" s="613" t="s">
        <v>112</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176693058</v>
      </c>
      <c r="BH27" s="591"/>
      <c r="BI27" s="591"/>
      <c r="BJ27" s="591"/>
      <c r="BK27" s="591"/>
      <c r="BL27" s="591"/>
      <c r="BM27" s="591"/>
      <c r="BN27" s="592"/>
      <c r="BO27" s="643">
        <v>100</v>
      </c>
      <c r="BP27" s="643"/>
      <c r="BQ27" s="643"/>
      <c r="BR27" s="643"/>
      <c r="BS27" s="596">
        <v>1962496</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99956871</v>
      </c>
      <c r="CS27" s="609"/>
      <c r="CT27" s="609"/>
      <c r="CU27" s="609"/>
      <c r="CV27" s="609"/>
      <c r="CW27" s="609"/>
      <c r="CX27" s="609"/>
      <c r="CY27" s="610"/>
      <c r="CZ27" s="593">
        <v>25</v>
      </c>
      <c r="DA27" s="611"/>
      <c r="DB27" s="611"/>
      <c r="DC27" s="612"/>
      <c r="DD27" s="596">
        <v>31813580</v>
      </c>
      <c r="DE27" s="609"/>
      <c r="DF27" s="609"/>
      <c r="DG27" s="609"/>
      <c r="DH27" s="609"/>
      <c r="DI27" s="609"/>
      <c r="DJ27" s="609"/>
      <c r="DK27" s="610"/>
      <c r="DL27" s="596">
        <v>31780497</v>
      </c>
      <c r="DM27" s="609"/>
      <c r="DN27" s="609"/>
      <c r="DO27" s="609"/>
      <c r="DP27" s="609"/>
      <c r="DQ27" s="609"/>
      <c r="DR27" s="609"/>
      <c r="DS27" s="609"/>
      <c r="DT27" s="609"/>
      <c r="DU27" s="609"/>
      <c r="DV27" s="610"/>
      <c r="DW27" s="613">
        <v>14.5</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1717639</v>
      </c>
      <c r="S28" s="591"/>
      <c r="T28" s="591"/>
      <c r="U28" s="591"/>
      <c r="V28" s="591"/>
      <c r="W28" s="591"/>
      <c r="X28" s="591"/>
      <c r="Y28" s="592"/>
      <c r="Z28" s="643">
        <v>0.4</v>
      </c>
      <c r="AA28" s="643"/>
      <c r="AB28" s="643"/>
      <c r="AC28" s="643"/>
      <c r="AD28" s="644">
        <v>404146</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56413189</v>
      </c>
      <c r="CS28" s="591"/>
      <c r="CT28" s="591"/>
      <c r="CU28" s="591"/>
      <c r="CV28" s="591"/>
      <c r="CW28" s="591"/>
      <c r="CX28" s="591"/>
      <c r="CY28" s="592"/>
      <c r="CZ28" s="593">
        <v>14.1</v>
      </c>
      <c r="DA28" s="611"/>
      <c r="DB28" s="611"/>
      <c r="DC28" s="612"/>
      <c r="DD28" s="596">
        <v>55695460</v>
      </c>
      <c r="DE28" s="591"/>
      <c r="DF28" s="591"/>
      <c r="DG28" s="591"/>
      <c r="DH28" s="591"/>
      <c r="DI28" s="591"/>
      <c r="DJ28" s="591"/>
      <c r="DK28" s="592"/>
      <c r="DL28" s="596">
        <v>55533367</v>
      </c>
      <c r="DM28" s="591"/>
      <c r="DN28" s="591"/>
      <c r="DO28" s="591"/>
      <c r="DP28" s="591"/>
      <c r="DQ28" s="591"/>
      <c r="DR28" s="591"/>
      <c r="DS28" s="591"/>
      <c r="DT28" s="591"/>
      <c r="DU28" s="591"/>
      <c r="DV28" s="592"/>
      <c r="DW28" s="613">
        <v>25.4</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596876</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56411355</v>
      </c>
      <c r="CS29" s="609"/>
      <c r="CT29" s="609"/>
      <c r="CU29" s="609"/>
      <c r="CV29" s="609"/>
      <c r="CW29" s="609"/>
      <c r="CX29" s="609"/>
      <c r="CY29" s="610"/>
      <c r="CZ29" s="593">
        <v>14.1</v>
      </c>
      <c r="DA29" s="611"/>
      <c r="DB29" s="611"/>
      <c r="DC29" s="612"/>
      <c r="DD29" s="596">
        <v>55693626</v>
      </c>
      <c r="DE29" s="609"/>
      <c r="DF29" s="609"/>
      <c r="DG29" s="609"/>
      <c r="DH29" s="609"/>
      <c r="DI29" s="609"/>
      <c r="DJ29" s="609"/>
      <c r="DK29" s="610"/>
      <c r="DL29" s="596">
        <v>55531533</v>
      </c>
      <c r="DM29" s="609"/>
      <c r="DN29" s="609"/>
      <c r="DO29" s="609"/>
      <c r="DP29" s="609"/>
      <c r="DQ29" s="609"/>
      <c r="DR29" s="609"/>
      <c r="DS29" s="609"/>
      <c r="DT29" s="609"/>
      <c r="DU29" s="609"/>
      <c r="DV29" s="610"/>
      <c r="DW29" s="613">
        <v>25.4</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4706757</v>
      </c>
      <c r="S30" s="591"/>
      <c r="T30" s="591"/>
      <c r="U30" s="591"/>
      <c r="V30" s="591"/>
      <c r="W30" s="591"/>
      <c r="X30" s="591"/>
      <c r="Y30" s="592"/>
      <c r="Z30" s="643">
        <v>1.2</v>
      </c>
      <c r="AA30" s="643"/>
      <c r="AB30" s="643"/>
      <c r="AC30" s="643"/>
      <c r="AD30" s="644" t="s">
        <v>112</v>
      </c>
      <c r="AE30" s="644"/>
      <c r="AF30" s="644"/>
      <c r="AG30" s="644"/>
      <c r="AH30" s="644"/>
      <c r="AI30" s="644"/>
      <c r="AJ30" s="644"/>
      <c r="AK30" s="644"/>
      <c r="AL30" s="613" t="s">
        <v>112</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99.2</v>
      </c>
      <c r="BH30" s="657"/>
      <c r="BI30" s="657"/>
      <c r="BJ30" s="657"/>
      <c r="BK30" s="657"/>
      <c r="BL30" s="657"/>
      <c r="BM30" s="658">
        <v>97</v>
      </c>
      <c r="BN30" s="657"/>
      <c r="BO30" s="657"/>
      <c r="BP30" s="657"/>
      <c r="BQ30" s="659"/>
      <c r="BR30" s="656">
        <v>99.1</v>
      </c>
      <c r="BS30" s="657"/>
      <c r="BT30" s="657"/>
      <c r="BU30" s="657"/>
      <c r="BV30" s="657"/>
      <c r="BW30" s="657"/>
      <c r="BX30" s="658">
        <v>96.4</v>
      </c>
      <c r="BY30" s="657"/>
      <c r="BZ30" s="657"/>
      <c r="CA30" s="657"/>
      <c r="CB30" s="659"/>
      <c r="CD30" s="662"/>
      <c r="CE30" s="663"/>
      <c r="CF30" s="627" t="s">
        <v>294</v>
      </c>
      <c r="CG30" s="624"/>
      <c r="CH30" s="624"/>
      <c r="CI30" s="624"/>
      <c r="CJ30" s="624"/>
      <c r="CK30" s="624"/>
      <c r="CL30" s="624"/>
      <c r="CM30" s="624"/>
      <c r="CN30" s="624"/>
      <c r="CO30" s="624"/>
      <c r="CP30" s="624"/>
      <c r="CQ30" s="625"/>
      <c r="CR30" s="590">
        <v>47598588</v>
      </c>
      <c r="CS30" s="591"/>
      <c r="CT30" s="591"/>
      <c r="CU30" s="591"/>
      <c r="CV30" s="591"/>
      <c r="CW30" s="591"/>
      <c r="CX30" s="591"/>
      <c r="CY30" s="592"/>
      <c r="CZ30" s="593">
        <v>11.9</v>
      </c>
      <c r="DA30" s="611"/>
      <c r="DB30" s="611"/>
      <c r="DC30" s="612"/>
      <c r="DD30" s="596">
        <v>46880859</v>
      </c>
      <c r="DE30" s="591"/>
      <c r="DF30" s="591"/>
      <c r="DG30" s="591"/>
      <c r="DH30" s="591"/>
      <c r="DI30" s="591"/>
      <c r="DJ30" s="591"/>
      <c r="DK30" s="592"/>
      <c r="DL30" s="596">
        <v>46718766</v>
      </c>
      <c r="DM30" s="591"/>
      <c r="DN30" s="591"/>
      <c r="DO30" s="591"/>
      <c r="DP30" s="591"/>
      <c r="DQ30" s="591"/>
      <c r="DR30" s="591"/>
      <c r="DS30" s="591"/>
      <c r="DT30" s="591"/>
      <c r="DU30" s="591"/>
      <c r="DV30" s="592"/>
      <c r="DW30" s="613">
        <v>21.4</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7586891</v>
      </c>
      <c r="S31" s="591"/>
      <c r="T31" s="591"/>
      <c r="U31" s="591"/>
      <c r="V31" s="591"/>
      <c r="W31" s="591"/>
      <c r="X31" s="591"/>
      <c r="Y31" s="592"/>
      <c r="Z31" s="643">
        <v>1.9</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99.1</v>
      </c>
      <c r="BH31" s="609"/>
      <c r="BI31" s="609"/>
      <c r="BJ31" s="609"/>
      <c r="BK31" s="609"/>
      <c r="BL31" s="609"/>
      <c r="BM31" s="645">
        <v>96.2</v>
      </c>
      <c r="BN31" s="655"/>
      <c r="BO31" s="655"/>
      <c r="BP31" s="655"/>
      <c r="BQ31" s="619"/>
      <c r="BR31" s="654">
        <v>98.9</v>
      </c>
      <c r="BS31" s="609"/>
      <c r="BT31" s="609"/>
      <c r="BU31" s="609"/>
      <c r="BV31" s="609"/>
      <c r="BW31" s="609"/>
      <c r="BX31" s="645">
        <v>95.5</v>
      </c>
      <c r="BY31" s="655"/>
      <c r="BZ31" s="655"/>
      <c r="CA31" s="655"/>
      <c r="CB31" s="619"/>
      <c r="CD31" s="662"/>
      <c r="CE31" s="663"/>
      <c r="CF31" s="627" t="s">
        <v>298</v>
      </c>
      <c r="CG31" s="624"/>
      <c r="CH31" s="624"/>
      <c r="CI31" s="624"/>
      <c r="CJ31" s="624"/>
      <c r="CK31" s="624"/>
      <c r="CL31" s="624"/>
      <c r="CM31" s="624"/>
      <c r="CN31" s="624"/>
      <c r="CO31" s="624"/>
      <c r="CP31" s="624"/>
      <c r="CQ31" s="625"/>
      <c r="CR31" s="590">
        <v>8812767</v>
      </c>
      <c r="CS31" s="609"/>
      <c r="CT31" s="609"/>
      <c r="CU31" s="609"/>
      <c r="CV31" s="609"/>
      <c r="CW31" s="609"/>
      <c r="CX31" s="609"/>
      <c r="CY31" s="610"/>
      <c r="CZ31" s="593">
        <v>2.2000000000000002</v>
      </c>
      <c r="DA31" s="611"/>
      <c r="DB31" s="611"/>
      <c r="DC31" s="612"/>
      <c r="DD31" s="596">
        <v>8812767</v>
      </c>
      <c r="DE31" s="609"/>
      <c r="DF31" s="609"/>
      <c r="DG31" s="609"/>
      <c r="DH31" s="609"/>
      <c r="DI31" s="609"/>
      <c r="DJ31" s="609"/>
      <c r="DK31" s="610"/>
      <c r="DL31" s="596">
        <v>8812767</v>
      </c>
      <c r="DM31" s="609"/>
      <c r="DN31" s="609"/>
      <c r="DO31" s="609"/>
      <c r="DP31" s="609"/>
      <c r="DQ31" s="609"/>
      <c r="DR31" s="609"/>
      <c r="DS31" s="609"/>
      <c r="DT31" s="609"/>
      <c r="DU31" s="609"/>
      <c r="DV31" s="610"/>
      <c r="DW31" s="613">
        <v>4</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43621307</v>
      </c>
      <c r="S32" s="591"/>
      <c r="T32" s="591"/>
      <c r="U32" s="591"/>
      <c r="V32" s="591"/>
      <c r="W32" s="591"/>
      <c r="X32" s="591"/>
      <c r="Y32" s="592"/>
      <c r="Z32" s="643">
        <v>10.7</v>
      </c>
      <c r="AA32" s="643"/>
      <c r="AB32" s="643"/>
      <c r="AC32" s="643"/>
      <c r="AD32" s="644">
        <v>198225</v>
      </c>
      <c r="AE32" s="644"/>
      <c r="AF32" s="644"/>
      <c r="AG32" s="644"/>
      <c r="AH32" s="644"/>
      <c r="AI32" s="644"/>
      <c r="AJ32" s="644"/>
      <c r="AK32" s="644"/>
      <c r="AL32" s="613">
        <v>0.1</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99.4</v>
      </c>
      <c r="BH32" s="575"/>
      <c r="BI32" s="575"/>
      <c r="BJ32" s="575"/>
      <c r="BK32" s="575"/>
      <c r="BL32" s="575"/>
      <c r="BM32" s="638">
        <v>97.6</v>
      </c>
      <c r="BN32" s="575"/>
      <c r="BO32" s="575"/>
      <c r="BP32" s="575"/>
      <c r="BQ32" s="632"/>
      <c r="BR32" s="653">
        <v>99.2</v>
      </c>
      <c r="BS32" s="575"/>
      <c r="BT32" s="575"/>
      <c r="BU32" s="575"/>
      <c r="BV32" s="575"/>
      <c r="BW32" s="575"/>
      <c r="BX32" s="638">
        <v>97</v>
      </c>
      <c r="BY32" s="575"/>
      <c r="BZ32" s="575"/>
      <c r="CA32" s="575"/>
      <c r="CB32" s="632"/>
      <c r="CD32" s="664"/>
      <c r="CE32" s="665"/>
      <c r="CF32" s="627" t="s">
        <v>301</v>
      </c>
      <c r="CG32" s="624"/>
      <c r="CH32" s="624"/>
      <c r="CI32" s="624"/>
      <c r="CJ32" s="624"/>
      <c r="CK32" s="624"/>
      <c r="CL32" s="624"/>
      <c r="CM32" s="624"/>
      <c r="CN32" s="624"/>
      <c r="CO32" s="624"/>
      <c r="CP32" s="624"/>
      <c r="CQ32" s="625"/>
      <c r="CR32" s="590">
        <v>1834</v>
      </c>
      <c r="CS32" s="591"/>
      <c r="CT32" s="591"/>
      <c r="CU32" s="591"/>
      <c r="CV32" s="591"/>
      <c r="CW32" s="591"/>
      <c r="CX32" s="591"/>
      <c r="CY32" s="592"/>
      <c r="CZ32" s="593">
        <v>0</v>
      </c>
      <c r="DA32" s="611"/>
      <c r="DB32" s="611"/>
      <c r="DC32" s="612"/>
      <c r="DD32" s="596">
        <v>1834</v>
      </c>
      <c r="DE32" s="591"/>
      <c r="DF32" s="591"/>
      <c r="DG32" s="591"/>
      <c r="DH32" s="591"/>
      <c r="DI32" s="591"/>
      <c r="DJ32" s="591"/>
      <c r="DK32" s="592"/>
      <c r="DL32" s="596">
        <v>1834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41250496</v>
      </c>
      <c r="S33" s="591"/>
      <c r="T33" s="591"/>
      <c r="U33" s="591"/>
      <c r="V33" s="591"/>
      <c r="W33" s="591"/>
      <c r="X33" s="591"/>
      <c r="Y33" s="592"/>
      <c r="Z33" s="643">
        <v>10.199999999999999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154337971</v>
      </c>
      <c r="CS33" s="609"/>
      <c r="CT33" s="609"/>
      <c r="CU33" s="609"/>
      <c r="CV33" s="609"/>
      <c r="CW33" s="609"/>
      <c r="CX33" s="609"/>
      <c r="CY33" s="610"/>
      <c r="CZ33" s="593">
        <v>38.5</v>
      </c>
      <c r="DA33" s="611"/>
      <c r="DB33" s="611"/>
      <c r="DC33" s="612"/>
      <c r="DD33" s="596">
        <v>96476995</v>
      </c>
      <c r="DE33" s="609"/>
      <c r="DF33" s="609"/>
      <c r="DG33" s="609"/>
      <c r="DH33" s="609"/>
      <c r="DI33" s="609"/>
      <c r="DJ33" s="609"/>
      <c r="DK33" s="610"/>
      <c r="DL33" s="596">
        <v>73272338</v>
      </c>
      <c r="DM33" s="609"/>
      <c r="DN33" s="609"/>
      <c r="DO33" s="609"/>
      <c r="DP33" s="609"/>
      <c r="DQ33" s="609"/>
      <c r="DR33" s="609"/>
      <c r="DS33" s="609"/>
      <c r="DT33" s="609"/>
      <c r="DU33" s="609"/>
      <c r="DV33" s="610"/>
      <c r="DW33" s="613">
        <v>33.5</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v>729000</v>
      </c>
      <c r="S34" s="591"/>
      <c r="T34" s="591"/>
      <c r="U34" s="591"/>
      <c r="V34" s="591"/>
      <c r="W34" s="591"/>
      <c r="X34" s="591"/>
      <c r="Y34" s="592"/>
      <c r="Z34" s="643">
        <v>0.2</v>
      </c>
      <c r="AA34" s="643"/>
      <c r="AB34" s="643"/>
      <c r="AC34" s="643"/>
      <c r="AD34" s="644" t="s">
        <v>112</v>
      </c>
      <c r="AE34" s="644"/>
      <c r="AF34" s="644"/>
      <c r="AG34" s="644"/>
      <c r="AH34" s="644"/>
      <c r="AI34" s="644"/>
      <c r="AJ34" s="644"/>
      <c r="AK34" s="644"/>
      <c r="AL34" s="613" t="s">
        <v>112</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49916003</v>
      </c>
      <c r="CS34" s="591"/>
      <c r="CT34" s="591"/>
      <c r="CU34" s="591"/>
      <c r="CV34" s="591"/>
      <c r="CW34" s="591"/>
      <c r="CX34" s="591"/>
      <c r="CY34" s="592"/>
      <c r="CZ34" s="593">
        <v>12.5</v>
      </c>
      <c r="DA34" s="611"/>
      <c r="DB34" s="611"/>
      <c r="DC34" s="612"/>
      <c r="DD34" s="596">
        <v>37155770</v>
      </c>
      <c r="DE34" s="591"/>
      <c r="DF34" s="591"/>
      <c r="DG34" s="591"/>
      <c r="DH34" s="591"/>
      <c r="DI34" s="591"/>
      <c r="DJ34" s="591"/>
      <c r="DK34" s="592"/>
      <c r="DL34" s="596">
        <v>32971104</v>
      </c>
      <c r="DM34" s="591"/>
      <c r="DN34" s="591"/>
      <c r="DO34" s="591"/>
      <c r="DP34" s="591"/>
      <c r="DQ34" s="591"/>
      <c r="DR34" s="591"/>
      <c r="DS34" s="591"/>
      <c r="DT34" s="591"/>
      <c r="DU34" s="591"/>
      <c r="DV34" s="592"/>
      <c r="DW34" s="613">
        <v>15.1</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16975296</v>
      </c>
      <c r="S35" s="591"/>
      <c r="T35" s="591"/>
      <c r="U35" s="591"/>
      <c r="V35" s="591"/>
      <c r="W35" s="591"/>
      <c r="X35" s="591"/>
      <c r="Y35" s="592"/>
      <c r="Z35" s="643">
        <v>4.2</v>
      </c>
      <c r="AA35" s="643"/>
      <c r="AB35" s="643"/>
      <c r="AC35" s="643"/>
      <c r="AD35" s="644" t="s">
        <v>112</v>
      </c>
      <c r="AE35" s="644"/>
      <c r="AF35" s="644"/>
      <c r="AG35" s="644"/>
      <c r="AH35" s="644"/>
      <c r="AI35" s="644"/>
      <c r="AJ35" s="644"/>
      <c r="AK35" s="644"/>
      <c r="AL35" s="613" t="s">
        <v>112</v>
      </c>
      <c r="AM35" s="645"/>
      <c r="AN35" s="645"/>
      <c r="AO35" s="646"/>
      <c r="AP35" s="188"/>
      <c r="AQ35" s="647" t="s">
        <v>309</v>
      </c>
      <c r="AR35" s="648"/>
      <c r="AS35" s="648"/>
      <c r="AT35" s="648"/>
      <c r="AU35" s="648"/>
      <c r="AV35" s="648"/>
      <c r="AW35" s="648"/>
      <c r="AX35" s="648"/>
      <c r="AY35" s="649"/>
      <c r="AZ35" s="640">
        <v>42126886</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-5523164</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7171421</v>
      </c>
      <c r="CS35" s="609"/>
      <c r="CT35" s="609"/>
      <c r="CU35" s="609"/>
      <c r="CV35" s="609"/>
      <c r="CW35" s="609"/>
      <c r="CX35" s="609"/>
      <c r="CY35" s="610"/>
      <c r="CZ35" s="593">
        <v>1.8</v>
      </c>
      <c r="DA35" s="611"/>
      <c r="DB35" s="611"/>
      <c r="DC35" s="612"/>
      <c r="DD35" s="596">
        <v>6086045</v>
      </c>
      <c r="DE35" s="609"/>
      <c r="DF35" s="609"/>
      <c r="DG35" s="609"/>
      <c r="DH35" s="609"/>
      <c r="DI35" s="609"/>
      <c r="DJ35" s="609"/>
      <c r="DK35" s="610"/>
      <c r="DL35" s="596">
        <v>6086045</v>
      </c>
      <c r="DM35" s="609"/>
      <c r="DN35" s="609"/>
      <c r="DO35" s="609"/>
      <c r="DP35" s="609"/>
      <c r="DQ35" s="609"/>
      <c r="DR35" s="609"/>
      <c r="DS35" s="609"/>
      <c r="DT35" s="609"/>
      <c r="DU35" s="609"/>
      <c r="DV35" s="610"/>
      <c r="DW35" s="613">
        <v>2.8</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406047661</v>
      </c>
      <c r="S36" s="631"/>
      <c r="T36" s="631"/>
      <c r="U36" s="631"/>
      <c r="V36" s="631"/>
      <c r="W36" s="631"/>
      <c r="X36" s="631"/>
      <c r="Y36" s="634"/>
      <c r="Z36" s="635">
        <v>100</v>
      </c>
      <c r="AA36" s="635"/>
      <c r="AB36" s="635"/>
      <c r="AC36" s="635"/>
      <c r="AD36" s="636">
        <v>201064929</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9073786</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-9586289</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27698780</v>
      </c>
      <c r="CS36" s="591"/>
      <c r="CT36" s="591"/>
      <c r="CU36" s="591"/>
      <c r="CV36" s="591"/>
      <c r="CW36" s="591"/>
      <c r="CX36" s="591"/>
      <c r="CY36" s="592"/>
      <c r="CZ36" s="593">
        <v>6.9</v>
      </c>
      <c r="DA36" s="611"/>
      <c r="DB36" s="611"/>
      <c r="DC36" s="612"/>
      <c r="DD36" s="596">
        <v>24569727</v>
      </c>
      <c r="DE36" s="591"/>
      <c r="DF36" s="591"/>
      <c r="DG36" s="591"/>
      <c r="DH36" s="591"/>
      <c r="DI36" s="591"/>
      <c r="DJ36" s="591"/>
      <c r="DK36" s="592"/>
      <c r="DL36" s="596">
        <v>16930398</v>
      </c>
      <c r="DM36" s="591"/>
      <c r="DN36" s="591"/>
      <c r="DO36" s="591"/>
      <c r="DP36" s="591"/>
      <c r="DQ36" s="591"/>
      <c r="DR36" s="591"/>
      <c r="DS36" s="591"/>
      <c r="DT36" s="591"/>
      <c r="DU36" s="591"/>
      <c r="DV36" s="592"/>
      <c r="DW36" s="613">
        <v>7.7</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4270750</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140722</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62914</v>
      </c>
      <c r="CS37" s="609"/>
      <c r="CT37" s="609"/>
      <c r="CU37" s="609"/>
      <c r="CV37" s="609"/>
      <c r="CW37" s="609"/>
      <c r="CX37" s="609"/>
      <c r="CY37" s="610"/>
      <c r="CZ37" s="593">
        <v>0</v>
      </c>
      <c r="DA37" s="611"/>
      <c r="DB37" s="611"/>
      <c r="DC37" s="612"/>
      <c r="DD37" s="596">
        <v>62914</v>
      </c>
      <c r="DE37" s="609"/>
      <c r="DF37" s="609"/>
      <c r="DG37" s="609"/>
      <c r="DH37" s="609"/>
      <c r="DI37" s="609"/>
      <c r="DJ37" s="609"/>
      <c r="DK37" s="610"/>
      <c r="DL37" s="596">
        <v>62914</v>
      </c>
      <c r="DM37" s="609"/>
      <c r="DN37" s="609"/>
      <c r="DO37" s="609"/>
      <c r="DP37" s="609"/>
      <c r="DQ37" s="609"/>
      <c r="DR37" s="609"/>
      <c r="DS37" s="609"/>
      <c r="DT37" s="609"/>
      <c r="DU37" s="609"/>
      <c r="DV37" s="610"/>
      <c r="DW37" s="613">
        <v>0</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1243185</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220847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27950923</v>
      </c>
      <c r="CS38" s="591"/>
      <c r="CT38" s="591"/>
      <c r="CU38" s="591"/>
      <c r="CV38" s="591"/>
      <c r="CW38" s="591"/>
      <c r="CX38" s="591"/>
      <c r="CY38" s="592"/>
      <c r="CZ38" s="593">
        <v>7</v>
      </c>
      <c r="DA38" s="611"/>
      <c r="DB38" s="611"/>
      <c r="DC38" s="612"/>
      <c r="DD38" s="596">
        <v>23751327</v>
      </c>
      <c r="DE38" s="591"/>
      <c r="DF38" s="591"/>
      <c r="DG38" s="591"/>
      <c r="DH38" s="591"/>
      <c r="DI38" s="591"/>
      <c r="DJ38" s="591"/>
      <c r="DK38" s="592"/>
      <c r="DL38" s="596">
        <v>17252762</v>
      </c>
      <c r="DM38" s="591"/>
      <c r="DN38" s="591"/>
      <c r="DO38" s="591"/>
      <c r="DP38" s="591"/>
      <c r="DQ38" s="591"/>
      <c r="DR38" s="591"/>
      <c r="DS38" s="591"/>
      <c r="DT38" s="591"/>
      <c r="DU38" s="591"/>
      <c r="DV38" s="592"/>
      <c r="DW38" s="613">
        <v>7.9</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v>866311</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97</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7105419</v>
      </c>
      <c r="CS39" s="609"/>
      <c r="CT39" s="609"/>
      <c r="CU39" s="609"/>
      <c r="CV39" s="609"/>
      <c r="CW39" s="609"/>
      <c r="CX39" s="609"/>
      <c r="CY39" s="610"/>
      <c r="CZ39" s="593">
        <v>1.8</v>
      </c>
      <c r="DA39" s="611"/>
      <c r="DB39" s="611"/>
      <c r="DC39" s="612"/>
      <c r="DD39" s="596">
        <v>3176504</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9640063</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92</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34495425</v>
      </c>
      <c r="CS40" s="591"/>
      <c r="CT40" s="591"/>
      <c r="CU40" s="591"/>
      <c r="CV40" s="591"/>
      <c r="CW40" s="591"/>
      <c r="CX40" s="591"/>
      <c r="CY40" s="592"/>
      <c r="CZ40" s="593">
        <v>8.6</v>
      </c>
      <c r="DA40" s="611"/>
      <c r="DB40" s="611"/>
      <c r="DC40" s="612"/>
      <c r="DD40" s="596">
        <v>1737622</v>
      </c>
      <c r="DE40" s="591"/>
      <c r="DF40" s="591"/>
      <c r="DG40" s="591"/>
      <c r="DH40" s="591"/>
      <c r="DI40" s="591"/>
      <c r="DJ40" s="591"/>
      <c r="DK40" s="592"/>
      <c r="DL40" s="596">
        <v>32029</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17032791</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283</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36010880</v>
      </c>
      <c r="CS42" s="591"/>
      <c r="CT42" s="591"/>
      <c r="CU42" s="591"/>
      <c r="CV42" s="591"/>
      <c r="CW42" s="591"/>
      <c r="CX42" s="591"/>
      <c r="CY42" s="592"/>
      <c r="CZ42" s="593">
        <v>9</v>
      </c>
      <c r="DA42" s="594"/>
      <c r="DB42" s="594"/>
      <c r="DC42" s="595"/>
      <c r="DD42" s="596">
        <v>6654774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1076218</v>
      </c>
      <c r="CS43" s="609"/>
      <c r="CT43" s="609"/>
      <c r="CU43" s="609"/>
      <c r="CV43" s="609"/>
      <c r="CW43" s="609"/>
      <c r="CX43" s="609"/>
      <c r="CY43" s="610"/>
      <c r="CZ43" s="593">
        <v>0.3</v>
      </c>
      <c r="DA43" s="611"/>
      <c r="DB43" s="611"/>
      <c r="DC43" s="612"/>
      <c r="DD43" s="596">
        <v>1076067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35952119</v>
      </c>
      <c r="CS44" s="591"/>
      <c r="CT44" s="591"/>
      <c r="CU44" s="591"/>
      <c r="CV44" s="591"/>
      <c r="CW44" s="591"/>
      <c r="CX44" s="591"/>
      <c r="CY44" s="592"/>
      <c r="CZ44" s="593">
        <v>9</v>
      </c>
      <c r="DA44" s="594"/>
      <c r="DB44" s="594"/>
      <c r="DC44" s="595"/>
      <c r="DD44" s="596">
        <v>6626218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13844246</v>
      </c>
      <c r="CS45" s="609"/>
      <c r="CT45" s="609"/>
      <c r="CU45" s="609"/>
      <c r="CV45" s="609"/>
      <c r="CW45" s="609"/>
      <c r="CX45" s="609"/>
      <c r="CY45" s="610"/>
      <c r="CZ45" s="593">
        <v>3.5</v>
      </c>
      <c r="DA45" s="611"/>
      <c r="DB45" s="611"/>
      <c r="DC45" s="612"/>
      <c r="DD45" s="596">
        <v>809339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21402444</v>
      </c>
      <c r="CS46" s="591"/>
      <c r="CT46" s="591"/>
      <c r="CU46" s="591"/>
      <c r="CV46" s="591"/>
      <c r="CW46" s="591"/>
      <c r="CX46" s="591"/>
      <c r="CY46" s="592"/>
      <c r="CZ46" s="593">
        <v>5.3</v>
      </c>
      <c r="DA46" s="594"/>
      <c r="DB46" s="594"/>
      <c r="DC46" s="595"/>
      <c r="DD46" s="596">
        <v>5796865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58761</v>
      </c>
      <c r="CS47" s="609"/>
      <c r="CT47" s="609"/>
      <c r="CU47" s="609"/>
      <c r="CV47" s="609"/>
      <c r="CW47" s="609"/>
      <c r="CX47" s="609"/>
      <c r="CY47" s="610"/>
      <c r="CZ47" s="593">
        <v>0</v>
      </c>
      <c r="DA47" s="611"/>
      <c r="DB47" s="611"/>
      <c r="DC47" s="612"/>
      <c r="DD47" s="596">
        <v>28556</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400622162</v>
      </c>
      <c r="CS49" s="575"/>
      <c r="CT49" s="575"/>
      <c r="CU49" s="575"/>
      <c r="CV49" s="575"/>
      <c r="CW49" s="575"/>
      <c r="CX49" s="575"/>
      <c r="CY49" s="576"/>
      <c r="CZ49" s="577">
        <v>100</v>
      </c>
      <c r="DA49" s="578"/>
      <c r="DB49" s="578"/>
      <c r="DC49" s="579"/>
      <c r="DD49" s="580">
        <v>240703443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9" zoomScale="70" zoomScaleNormal="25" zoomScaleSheetLayoutView="70" workbookViewId="0">
      <selection activeCell="BG74" sqref="BG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7" t="s">
        <v>346</v>
      </c>
      <c r="DK2" s="1138"/>
      <c r="DL2" s="1138"/>
      <c r="DM2" s="1138"/>
      <c r="DN2" s="1138"/>
      <c r="DO2" s="1139"/>
      <c r="DP2" s="202"/>
      <c r="DQ2" s="1137" t="s">
        <v>347</v>
      </c>
      <c r="DR2" s="1138"/>
      <c r="DS2" s="1138"/>
      <c r="DT2" s="1138"/>
      <c r="DU2" s="1138"/>
      <c r="DV2" s="1138"/>
      <c r="DW2" s="1138"/>
      <c r="DX2" s="1138"/>
      <c r="DY2" s="1138"/>
      <c r="DZ2" s="113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72" t="s">
        <v>348</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04" t="s">
        <v>350</v>
      </c>
      <c r="B5" s="1005"/>
      <c r="C5" s="1005"/>
      <c r="D5" s="1005"/>
      <c r="E5" s="1005"/>
      <c r="F5" s="1005"/>
      <c r="G5" s="1005"/>
      <c r="H5" s="1005"/>
      <c r="I5" s="1005"/>
      <c r="J5" s="1005"/>
      <c r="K5" s="1005"/>
      <c r="L5" s="1005"/>
      <c r="M5" s="1005"/>
      <c r="N5" s="1005"/>
      <c r="O5" s="1005"/>
      <c r="P5" s="1006"/>
      <c r="Q5" s="1010" t="s">
        <v>351</v>
      </c>
      <c r="R5" s="1011"/>
      <c r="S5" s="1011"/>
      <c r="T5" s="1011"/>
      <c r="U5" s="1012"/>
      <c r="V5" s="1010" t="s">
        <v>352</v>
      </c>
      <c r="W5" s="1011"/>
      <c r="X5" s="1011"/>
      <c r="Y5" s="1011"/>
      <c r="Z5" s="1012"/>
      <c r="AA5" s="1010" t="s">
        <v>353</v>
      </c>
      <c r="AB5" s="1011"/>
      <c r="AC5" s="1011"/>
      <c r="AD5" s="1011"/>
      <c r="AE5" s="1011"/>
      <c r="AF5" s="1140" t="s">
        <v>354</v>
      </c>
      <c r="AG5" s="1011"/>
      <c r="AH5" s="1011"/>
      <c r="AI5" s="1011"/>
      <c r="AJ5" s="1026"/>
      <c r="AK5" s="1011" t="s">
        <v>355</v>
      </c>
      <c r="AL5" s="1011"/>
      <c r="AM5" s="1011"/>
      <c r="AN5" s="1011"/>
      <c r="AO5" s="1012"/>
      <c r="AP5" s="1010" t="s">
        <v>356</v>
      </c>
      <c r="AQ5" s="1011"/>
      <c r="AR5" s="1011"/>
      <c r="AS5" s="1011"/>
      <c r="AT5" s="1012"/>
      <c r="AU5" s="1010" t="s">
        <v>357</v>
      </c>
      <c r="AV5" s="1011"/>
      <c r="AW5" s="1011"/>
      <c r="AX5" s="1011"/>
      <c r="AY5" s="1026"/>
      <c r="AZ5" s="209"/>
      <c r="BA5" s="209"/>
      <c r="BB5" s="209"/>
      <c r="BC5" s="209"/>
      <c r="BD5" s="209"/>
      <c r="BE5" s="210"/>
      <c r="BF5" s="210"/>
      <c r="BG5" s="210"/>
      <c r="BH5" s="210"/>
      <c r="BI5" s="210"/>
      <c r="BJ5" s="210"/>
      <c r="BK5" s="210"/>
      <c r="BL5" s="210"/>
      <c r="BM5" s="210"/>
      <c r="BN5" s="210"/>
      <c r="BO5" s="210"/>
      <c r="BP5" s="210"/>
      <c r="BQ5" s="1004" t="s">
        <v>358</v>
      </c>
      <c r="BR5" s="1005"/>
      <c r="BS5" s="1005"/>
      <c r="BT5" s="1005"/>
      <c r="BU5" s="1005"/>
      <c r="BV5" s="1005"/>
      <c r="BW5" s="1005"/>
      <c r="BX5" s="1005"/>
      <c r="BY5" s="1005"/>
      <c r="BZ5" s="1005"/>
      <c r="CA5" s="1005"/>
      <c r="CB5" s="1005"/>
      <c r="CC5" s="1005"/>
      <c r="CD5" s="1005"/>
      <c r="CE5" s="1005"/>
      <c r="CF5" s="1005"/>
      <c r="CG5" s="1006"/>
      <c r="CH5" s="1010" t="s">
        <v>359</v>
      </c>
      <c r="CI5" s="1011"/>
      <c r="CJ5" s="1011"/>
      <c r="CK5" s="1011"/>
      <c r="CL5" s="1012"/>
      <c r="CM5" s="1010" t="s">
        <v>360</v>
      </c>
      <c r="CN5" s="1011"/>
      <c r="CO5" s="1011"/>
      <c r="CP5" s="1011"/>
      <c r="CQ5" s="1012"/>
      <c r="CR5" s="1010" t="s">
        <v>361</v>
      </c>
      <c r="CS5" s="1011"/>
      <c r="CT5" s="1011"/>
      <c r="CU5" s="1011"/>
      <c r="CV5" s="1012"/>
      <c r="CW5" s="1010" t="s">
        <v>362</v>
      </c>
      <c r="CX5" s="1011"/>
      <c r="CY5" s="1011"/>
      <c r="CZ5" s="1011"/>
      <c r="DA5" s="1012"/>
      <c r="DB5" s="1010" t="s">
        <v>363</v>
      </c>
      <c r="DC5" s="1011"/>
      <c r="DD5" s="1011"/>
      <c r="DE5" s="1011"/>
      <c r="DF5" s="1012"/>
      <c r="DG5" s="1123" t="s">
        <v>364</v>
      </c>
      <c r="DH5" s="1124"/>
      <c r="DI5" s="1124"/>
      <c r="DJ5" s="1124"/>
      <c r="DK5" s="1125"/>
      <c r="DL5" s="1123" t="s">
        <v>365</v>
      </c>
      <c r="DM5" s="1124"/>
      <c r="DN5" s="1124"/>
      <c r="DO5" s="1124"/>
      <c r="DP5" s="1125"/>
      <c r="DQ5" s="1010" t="s">
        <v>366</v>
      </c>
      <c r="DR5" s="1011"/>
      <c r="DS5" s="1011"/>
      <c r="DT5" s="1011"/>
      <c r="DU5" s="1012"/>
      <c r="DV5" s="1010" t="s">
        <v>357</v>
      </c>
      <c r="DW5" s="1011"/>
      <c r="DX5" s="1011"/>
      <c r="DY5" s="1011"/>
      <c r="DZ5" s="1026"/>
      <c r="EA5" s="207"/>
    </row>
    <row r="6" spans="1:131" s="208"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41"/>
      <c r="AG6" s="1014"/>
      <c r="AH6" s="1014"/>
      <c r="AI6" s="1014"/>
      <c r="AJ6" s="1027"/>
      <c r="AK6" s="1014"/>
      <c r="AL6" s="1014"/>
      <c r="AM6" s="1014"/>
      <c r="AN6" s="1014"/>
      <c r="AO6" s="1015"/>
      <c r="AP6" s="1013"/>
      <c r="AQ6" s="1014"/>
      <c r="AR6" s="1014"/>
      <c r="AS6" s="1014"/>
      <c r="AT6" s="1015"/>
      <c r="AU6" s="1013"/>
      <c r="AV6" s="1014"/>
      <c r="AW6" s="1014"/>
      <c r="AX6" s="1014"/>
      <c r="AY6" s="1027"/>
      <c r="AZ6" s="205"/>
      <c r="BA6" s="205"/>
      <c r="BB6" s="205"/>
      <c r="BC6" s="205"/>
      <c r="BD6" s="205"/>
      <c r="BE6" s="206"/>
      <c r="BF6" s="206"/>
      <c r="BG6" s="206"/>
      <c r="BH6" s="206"/>
      <c r="BI6" s="206"/>
      <c r="BJ6" s="206"/>
      <c r="BK6" s="206"/>
      <c r="BL6" s="206"/>
      <c r="BM6" s="206"/>
      <c r="BN6" s="206"/>
      <c r="BO6" s="206"/>
      <c r="BP6" s="206"/>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126"/>
      <c r="DH6" s="1127"/>
      <c r="DI6" s="1127"/>
      <c r="DJ6" s="1127"/>
      <c r="DK6" s="1128"/>
      <c r="DL6" s="1126"/>
      <c r="DM6" s="1127"/>
      <c r="DN6" s="1127"/>
      <c r="DO6" s="1127"/>
      <c r="DP6" s="1128"/>
      <c r="DQ6" s="1013"/>
      <c r="DR6" s="1014"/>
      <c r="DS6" s="1014"/>
      <c r="DT6" s="1014"/>
      <c r="DU6" s="1015"/>
      <c r="DV6" s="1013"/>
      <c r="DW6" s="1014"/>
      <c r="DX6" s="1014"/>
      <c r="DY6" s="1014"/>
      <c r="DZ6" s="1027"/>
      <c r="EA6" s="207"/>
    </row>
    <row r="7" spans="1:131" s="208" customFormat="1" ht="26.25" customHeight="1" thickTop="1" x14ac:dyDescent="0.15">
      <c r="A7" s="211">
        <v>1</v>
      </c>
      <c r="B7" s="1065" t="s">
        <v>367</v>
      </c>
      <c r="C7" s="1066"/>
      <c r="D7" s="1066"/>
      <c r="E7" s="1066"/>
      <c r="F7" s="1066"/>
      <c r="G7" s="1066"/>
      <c r="H7" s="1066"/>
      <c r="I7" s="1066"/>
      <c r="J7" s="1066"/>
      <c r="K7" s="1066"/>
      <c r="L7" s="1066"/>
      <c r="M7" s="1066"/>
      <c r="N7" s="1066"/>
      <c r="O7" s="1066"/>
      <c r="P7" s="1067"/>
      <c r="Q7" s="1129">
        <v>403913</v>
      </c>
      <c r="R7" s="1130"/>
      <c r="S7" s="1130"/>
      <c r="T7" s="1130"/>
      <c r="U7" s="1131"/>
      <c r="V7" s="1132">
        <v>398563</v>
      </c>
      <c r="W7" s="1130"/>
      <c r="X7" s="1130"/>
      <c r="Y7" s="1130"/>
      <c r="Z7" s="1131"/>
      <c r="AA7" s="1132">
        <v>5350</v>
      </c>
      <c r="AB7" s="1130"/>
      <c r="AC7" s="1130"/>
      <c r="AD7" s="1130"/>
      <c r="AE7" s="1133"/>
      <c r="AF7" s="1134">
        <v>4827</v>
      </c>
      <c r="AG7" s="1135"/>
      <c r="AH7" s="1135"/>
      <c r="AI7" s="1135"/>
      <c r="AJ7" s="1136"/>
      <c r="AK7" s="1114">
        <v>4403</v>
      </c>
      <c r="AL7" s="1115"/>
      <c r="AM7" s="1115"/>
      <c r="AN7" s="1115"/>
      <c r="AO7" s="1116"/>
      <c r="AP7" s="1117">
        <v>819374</v>
      </c>
      <c r="AQ7" s="1115"/>
      <c r="AR7" s="1115"/>
      <c r="AS7" s="1115"/>
      <c r="AT7" s="1116"/>
      <c r="AU7" s="1118"/>
      <c r="AV7" s="1118"/>
      <c r="AW7" s="1118"/>
      <c r="AX7" s="1118"/>
      <c r="AY7" s="1119"/>
      <c r="AZ7" s="205"/>
      <c r="BA7" s="205"/>
      <c r="BB7" s="205"/>
      <c r="BC7" s="205"/>
      <c r="BD7" s="205"/>
      <c r="BE7" s="206"/>
      <c r="BF7" s="206"/>
      <c r="BG7" s="206"/>
      <c r="BH7" s="206"/>
      <c r="BI7" s="206"/>
      <c r="BJ7" s="206"/>
      <c r="BK7" s="206"/>
      <c r="BL7" s="206"/>
      <c r="BM7" s="206"/>
      <c r="BN7" s="206"/>
      <c r="BO7" s="206"/>
      <c r="BP7" s="206"/>
      <c r="BQ7" s="212">
        <v>1</v>
      </c>
      <c r="BR7" s="213"/>
      <c r="BS7" s="1120" t="s">
        <v>553</v>
      </c>
      <c r="BT7" s="1121"/>
      <c r="BU7" s="1121"/>
      <c r="BV7" s="1121"/>
      <c r="BW7" s="1121"/>
      <c r="BX7" s="1121"/>
      <c r="BY7" s="1121"/>
      <c r="BZ7" s="1121"/>
      <c r="CA7" s="1121"/>
      <c r="CB7" s="1121"/>
      <c r="CC7" s="1121"/>
      <c r="CD7" s="1121"/>
      <c r="CE7" s="1121"/>
      <c r="CF7" s="1121"/>
      <c r="CG7" s="1122"/>
      <c r="CH7" s="1108">
        <v>0</v>
      </c>
      <c r="CI7" s="1109"/>
      <c r="CJ7" s="1109"/>
      <c r="CK7" s="1109"/>
      <c r="CL7" s="1110"/>
      <c r="CM7" s="1108">
        <v>309</v>
      </c>
      <c r="CN7" s="1109"/>
      <c r="CO7" s="1109"/>
      <c r="CP7" s="1109"/>
      <c r="CQ7" s="1110"/>
      <c r="CR7" s="1108">
        <v>300</v>
      </c>
      <c r="CS7" s="1109"/>
      <c r="CT7" s="1109"/>
      <c r="CU7" s="1109"/>
      <c r="CV7" s="1110"/>
      <c r="CW7" s="1108">
        <v>69</v>
      </c>
      <c r="CX7" s="1109"/>
      <c r="CY7" s="1109"/>
      <c r="CZ7" s="1109"/>
      <c r="DA7" s="1110"/>
      <c r="DB7" s="1108" t="s">
        <v>491</v>
      </c>
      <c r="DC7" s="1109"/>
      <c r="DD7" s="1109"/>
      <c r="DE7" s="1109"/>
      <c r="DF7" s="1110"/>
      <c r="DG7" s="1111" t="s">
        <v>491</v>
      </c>
      <c r="DH7" s="1112"/>
      <c r="DI7" s="1112"/>
      <c r="DJ7" s="1112"/>
      <c r="DK7" s="1113"/>
      <c r="DL7" s="1111" t="s">
        <v>491</v>
      </c>
      <c r="DM7" s="1112"/>
      <c r="DN7" s="1112"/>
      <c r="DO7" s="1112"/>
      <c r="DP7" s="1113"/>
      <c r="DQ7" s="1111" t="s">
        <v>491</v>
      </c>
      <c r="DR7" s="1112"/>
      <c r="DS7" s="1112"/>
      <c r="DT7" s="1112"/>
      <c r="DU7" s="1113"/>
      <c r="DV7" s="1142"/>
      <c r="DW7" s="1143"/>
      <c r="DX7" s="1143"/>
      <c r="DY7" s="1143"/>
      <c r="DZ7" s="1144"/>
      <c r="EA7" s="207"/>
    </row>
    <row r="8" spans="1:131" s="208" customFormat="1" ht="26.25" customHeight="1" x14ac:dyDescent="0.15">
      <c r="A8" s="214">
        <v>2</v>
      </c>
      <c r="B8" s="1040" t="s">
        <v>368</v>
      </c>
      <c r="C8" s="1041"/>
      <c r="D8" s="1041"/>
      <c r="E8" s="1041"/>
      <c r="F8" s="1041"/>
      <c r="G8" s="1041"/>
      <c r="H8" s="1041"/>
      <c r="I8" s="1041"/>
      <c r="J8" s="1041"/>
      <c r="K8" s="1041"/>
      <c r="L8" s="1041"/>
      <c r="M8" s="1041"/>
      <c r="N8" s="1041"/>
      <c r="O8" s="1041"/>
      <c r="P8" s="1042"/>
      <c r="Q8" s="1060">
        <v>345</v>
      </c>
      <c r="R8" s="1047"/>
      <c r="S8" s="1047"/>
      <c r="T8" s="1047"/>
      <c r="U8" s="1061"/>
      <c r="V8" s="1054">
        <v>280</v>
      </c>
      <c r="W8" s="1047"/>
      <c r="X8" s="1047"/>
      <c r="Y8" s="1047"/>
      <c r="Z8" s="1061"/>
      <c r="AA8" s="1054">
        <v>65</v>
      </c>
      <c r="AB8" s="1047"/>
      <c r="AC8" s="1047"/>
      <c r="AD8" s="1047"/>
      <c r="AE8" s="1048"/>
      <c r="AF8" s="1046" t="s">
        <v>112</v>
      </c>
      <c r="AG8" s="1047"/>
      <c r="AH8" s="1047"/>
      <c r="AI8" s="1047"/>
      <c r="AJ8" s="1048"/>
      <c r="AK8" s="1105">
        <v>37</v>
      </c>
      <c r="AL8" s="1106"/>
      <c r="AM8" s="1106"/>
      <c r="AN8" s="1106"/>
      <c r="AO8" s="1103"/>
      <c r="AP8" s="1107">
        <v>1838</v>
      </c>
      <c r="AQ8" s="999"/>
      <c r="AR8" s="999"/>
      <c r="AS8" s="999"/>
      <c r="AT8" s="1101"/>
      <c r="AU8" s="1099"/>
      <c r="AV8" s="1099"/>
      <c r="AW8" s="1099"/>
      <c r="AX8" s="1099"/>
      <c r="AY8" s="1100"/>
      <c r="AZ8" s="205"/>
      <c r="BA8" s="205"/>
      <c r="BB8" s="205"/>
      <c r="BC8" s="205"/>
      <c r="BD8" s="205"/>
      <c r="BE8" s="206"/>
      <c r="BF8" s="206"/>
      <c r="BG8" s="206"/>
      <c r="BH8" s="206"/>
      <c r="BI8" s="206"/>
      <c r="BJ8" s="206"/>
      <c r="BK8" s="206"/>
      <c r="BL8" s="206"/>
      <c r="BM8" s="206"/>
      <c r="BN8" s="206"/>
      <c r="BO8" s="206"/>
      <c r="BP8" s="206"/>
      <c r="BQ8" s="215">
        <v>2</v>
      </c>
      <c r="BR8" s="216" t="s">
        <v>554</v>
      </c>
      <c r="BS8" s="1023" t="s">
        <v>555</v>
      </c>
      <c r="BT8" s="1024"/>
      <c r="BU8" s="1024"/>
      <c r="BV8" s="1024"/>
      <c r="BW8" s="1024"/>
      <c r="BX8" s="1024"/>
      <c r="BY8" s="1024"/>
      <c r="BZ8" s="1024"/>
      <c r="CA8" s="1024"/>
      <c r="CB8" s="1024"/>
      <c r="CC8" s="1024"/>
      <c r="CD8" s="1024"/>
      <c r="CE8" s="1024"/>
      <c r="CF8" s="1024"/>
      <c r="CG8" s="1025"/>
      <c r="CH8" s="1086">
        <v>-115</v>
      </c>
      <c r="CI8" s="1087"/>
      <c r="CJ8" s="1087"/>
      <c r="CK8" s="1087"/>
      <c r="CL8" s="1088"/>
      <c r="CM8" s="1086">
        <v>741</v>
      </c>
      <c r="CN8" s="1087"/>
      <c r="CO8" s="1087"/>
      <c r="CP8" s="1087"/>
      <c r="CQ8" s="1088"/>
      <c r="CR8" s="1086">
        <v>300</v>
      </c>
      <c r="CS8" s="1087"/>
      <c r="CT8" s="1087"/>
      <c r="CU8" s="1087"/>
      <c r="CV8" s="1088"/>
      <c r="CW8" s="1086" t="s">
        <v>491</v>
      </c>
      <c r="CX8" s="1087"/>
      <c r="CY8" s="1087"/>
      <c r="CZ8" s="1087"/>
      <c r="DA8" s="1088"/>
      <c r="DB8" s="1086" t="s">
        <v>491</v>
      </c>
      <c r="DC8" s="1087"/>
      <c r="DD8" s="1087"/>
      <c r="DE8" s="1087"/>
      <c r="DF8" s="1088"/>
      <c r="DG8" s="998" t="s">
        <v>491</v>
      </c>
      <c r="DH8" s="999"/>
      <c r="DI8" s="999"/>
      <c r="DJ8" s="999"/>
      <c r="DK8" s="1000"/>
      <c r="DL8" s="998">
        <v>9268</v>
      </c>
      <c r="DM8" s="999"/>
      <c r="DN8" s="999"/>
      <c r="DO8" s="999"/>
      <c r="DP8" s="1000"/>
      <c r="DQ8" s="998">
        <v>2780</v>
      </c>
      <c r="DR8" s="999"/>
      <c r="DS8" s="999"/>
      <c r="DT8" s="999"/>
      <c r="DU8" s="1000"/>
      <c r="DV8" s="1001"/>
      <c r="DW8" s="1002"/>
      <c r="DX8" s="1002"/>
      <c r="DY8" s="1002"/>
      <c r="DZ8" s="1003"/>
      <c r="EA8" s="207"/>
    </row>
    <row r="9" spans="1:131" s="208" customFormat="1" ht="26.25" customHeight="1" x14ac:dyDescent="0.15">
      <c r="A9" s="214">
        <v>3</v>
      </c>
      <c r="B9" s="1040" t="s">
        <v>369</v>
      </c>
      <c r="C9" s="1041"/>
      <c r="D9" s="1041"/>
      <c r="E9" s="1041"/>
      <c r="F9" s="1041"/>
      <c r="G9" s="1041"/>
      <c r="H9" s="1041"/>
      <c r="I9" s="1041"/>
      <c r="J9" s="1041"/>
      <c r="K9" s="1041"/>
      <c r="L9" s="1041"/>
      <c r="M9" s="1041"/>
      <c r="N9" s="1041"/>
      <c r="O9" s="1041"/>
      <c r="P9" s="1042"/>
      <c r="Q9" s="1060">
        <v>756</v>
      </c>
      <c r="R9" s="1047"/>
      <c r="S9" s="1047"/>
      <c r="T9" s="1047"/>
      <c r="U9" s="1061"/>
      <c r="V9" s="1054">
        <v>750</v>
      </c>
      <c r="W9" s="1047"/>
      <c r="X9" s="1047"/>
      <c r="Y9" s="1047"/>
      <c r="Z9" s="1061"/>
      <c r="AA9" s="1054">
        <v>6</v>
      </c>
      <c r="AB9" s="1047"/>
      <c r="AC9" s="1047"/>
      <c r="AD9" s="1047"/>
      <c r="AE9" s="1048"/>
      <c r="AF9" s="1046" t="s">
        <v>112</v>
      </c>
      <c r="AG9" s="1047"/>
      <c r="AH9" s="1047"/>
      <c r="AI9" s="1047"/>
      <c r="AJ9" s="1048"/>
      <c r="AK9" s="1105">
        <v>232</v>
      </c>
      <c r="AL9" s="1106"/>
      <c r="AM9" s="1106"/>
      <c r="AN9" s="1106"/>
      <c r="AO9" s="1103"/>
      <c r="AP9" s="1107">
        <v>219</v>
      </c>
      <c r="AQ9" s="999"/>
      <c r="AR9" s="999"/>
      <c r="AS9" s="999"/>
      <c r="AT9" s="1101"/>
      <c r="AU9" s="1099"/>
      <c r="AV9" s="1099"/>
      <c r="AW9" s="1099"/>
      <c r="AX9" s="1099"/>
      <c r="AY9" s="1100"/>
      <c r="AZ9" s="205"/>
      <c r="BA9" s="205"/>
      <c r="BB9" s="205"/>
      <c r="BC9" s="205"/>
      <c r="BD9" s="205"/>
      <c r="BE9" s="206"/>
      <c r="BF9" s="206"/>
      <c r="BG9" s="206"/>
      <c r="BH9" s="206"/>
      <c r="BI9" s="206"/>
      <c r="BJ9" s="206"/>
      <c r="BK9" s="206"/>
      <c r="BL9" s="206"/>
      <c r="BM9" s="206"/>
      <c r="BN9" s="206"/>
      <c r="BO9" s="206"/>
      <c r="BP9" s="206"/>
      <c r="BQ9" s="215">
        <v>3</v>
      </c>
      <c r="BR9" s="216"/>
      <c r="BS9" s="1023" t="s">
        <v>556</v>
      </c>
      <c r="BT9" s="1024"/>
      <c r="BU9" s="1024"/>
      <c r="BV9" s="1024"/>
      <c r="BW9" s="1024"/>
      <c r="BX9" s="1024"/>
      <c r="BY9" s="1024"/>
      <c r="BZ9" s="1024"/>
      <c r="CA9" s="1024"/>
      <c r="CB9" s="1024"/>
      <c r="CC9" s="1024"/>
      <c r="CD9" s="1024"/>
      <c r="CE9" s="1024"/>
      <c r="CF9" s="1024"/>
      <c r="CG9" s="1025"/>
      <c r="CH9" s="1086">
        <v>7</v>
      </c>
      <c r="CI9" s="1087"/>
      <c r="CJ9" s="1087"/>
      <c r="CK9" s="1087"/>
      <c r="CL9" s="1088"/>
      <c r="CM9" s="1086">
        <v>167</v>
      </c>
      <c r="CN9" s="1087"/>
      <c r="CO9" s="1087"/>
      <c r="CP9" s="1087"/>
      <c r="CQ9" s="1088"/>
      <c r="CR9" s="1086">
        <v>20</v>
      </c>
      <c r="CS9" s="1087"/>
      <c r="CT9" s="1087"/>
      <c r="CU9" s="1087"/>
      <c r="CV9" s="1088"/>
      <c r="CW9" s="1086">
        <v>35</v>
      </c>
      <c r="CX9" s="1087"/>
      <c r="CY9" s="1087"/>
      <c r="CZ9" s="1087"/>
      <c r="DA9" s="1088"/>
      <c r="DB9" s="1086" t="s">
        <v>491</v>
      </c>
      <c r="DC9" s="1087"/>
      <c r="DD9" s="1087"/>
      <c r="DE9" s="1087"/>
      <c r="DF9" s="1088"/>
      <c r="DG9" s="998" t="s">
        <v>491</v>
      </c>
      <c r="DH9" s="999"/>
      <c r="DI9" s="999"/>
      <c r="DJ9" s="999"/>
      <c r="DK9" s="1000"/>
      <c r="DL9" s="998" t="s">
        <v>491</v>
      </c>
      <c r="DM9" s="999"/>
      <c r="DN9" s="999"/>
      <c r="DO9" s="999"/>
      <c r="DP9" s="1000"/>
      <c r="DQ9" s="998" t="s">
        <v>491</v>
      </c>
      <c r="DR9" s="999"/>
      <c r="DS9" s="999"/>
      <c r="DT9" s="999"/>
      <c r="DU9" s="1000"/>
      <c r="DV9" s="1001"/>
      <c r="DW9" s="1002"/>
      <c r="DX9" s="1002"/>
      <c r="DY9" s="1002"/>
      <c r="DZ9" s="1003"/>
      <c r="EA9" s="207"/>
    </row>
    <row r="10" spans="1:131" s="208" customFormat="1" ht="26.25" customHeight="1" x14ac:dyDescent="0.15">
      <c r="A10" s="214">
        <v>4</v>
      </c>
      <c r="B10" s="1040" t="s">
        <v>370</v>
      </c>
      <c r="C10" s="1041"/>
      <c r="D10" s="1041"/>
      <c r="E10" s="1041"/>
      <c r="F10" s="1041"/>
      <c r="G10" s="1041"/>
      <c r="H10" s="1041"/>
      <c r="I10" s="1041"/>
      <c r="J10" s="1041"/>
      <c r="K10" s="1041"/>
      <c r="L10" s="1041"/>
      <c r="M10" s="1041"/>
      <c r="N10" s="1041"/>
      <c r="O10" s="1041"/>
      <c r="P10" s="1042"/>
      <c r="Q10" s="1060">
        <v>427</v>
      </c>
      <c r="R10" s="1047"/>
      <c r="S10" s="1047"/>
      <c r="T10" s="1047"/>
      <c r="U10" s="1061"/>
      <c r="V10" s="1054">
        <v>423</v>
      </c>
      <c r="W10" s="1047"/>
      <c r="X10" s="1047"/>
      <c r="Y10" s="1047"/>
      <c r="Z10" s="1061"/>
      <c r="AA10" s="1054">
        <v>4</v>
      </c>
      <c r="AB10" s="1047"/>
      <c r="AC10" s="1047"/>
      <c r="AD10" s="1047"/>
      <c r="AE10" s="1048"/>
      <c r="AF10" s="1046" t="s">
        <v>112</v>
      </c>
      <c r="AG10" s="1047"/>
      <c r="AH10" s="1047"/>
      <c r="AI10" s="1047"/>
      <c r="AJ10" s="1048"/>
      <c r="AK10" s="1105">
        <v>295</v>
      </c>
      <c r="AL10" s="1106"/>
      <c r="AM10" s="1106"/>
      <c r="AN10" s="1106"/>
      <c r="AO10" s="1103"/>
      <c r="AP10" s="1107">
        <v>1537</v>
      </c>
      <c r="AQ10" s="999"/>
      <c r="AR10" s="999"/>
      <c r="AS10" s="999"/>
      <c r="AT10" s="1101"/>
      <c r="AU10" s="1099"/>
      <c r="AV10" s="1099"/>
      <c r="AW10" s="1099"/>
      <c r="AX10" s="1099"/>
      <c r="AY10" s="1100"/>
      <c r="AZ10" s="205"/>
      <c r="BA10" s="205"/>
      <c r="BB10" s="205"/>
      <c r="BC10" s="205"/>
      <c r="BD10" s="205"/>
      <c r="BE10" s="206"/>
      <c r="BF10" s="206"/>
      <c r="BG10" s="206"/>
      <c r="BH10" s="206"/>
      <c r="BI10" s="206"/>
      <c r="BJ10" s="206"/>
      <c r="BK10" s="206"/>
      <c r="BL10" s="206"/>
      <c r="BM10" s="206"/>
      <c r="BN10" s="206"/>
      <c r="BO10" s="206"/>
      <c r="BP10" s="206"/>
      <c r="BQ10" s="215">
        <v>4</v>
      </c>
      <c r="BR10" s="216"/>
      <c r="BS10" s="1023" t="s">
        <v>557</v>
      </c>
      <c r="BT10" s="1024"/>
      <c r="BU10" s="1024"/>
      <c r="BV10" s="1024"/>
      <c r="BW10" s="1024"/>
      <c r="BX10" s="1024"/>
      <c r="BY10" s="1024"/>
      <c r="BZ10" s="1024"/>
      <c r="CA10" s="1024"/>
      <c r="CB10" s="1024"/>
      <c r="CC10" s="1024"/>
      <c r="CD10" s="1024"/>
      <c r="CE10" s="1024"/>
      <c r="CF10" s="1024"/>
      <c r="CG10" s="1025"/>
      <c r="CH10" s="1086">
        <v>21</v>
      </c>
      <c r="CI10" s="1087"/>
      <c r="CJ10" s="1087"/>
      <c r="CK10" s="1087"/>
      <c r="CL10" s="1088"/>
      <c r="CM10" s="1086">
        <v>563</v>
      </c>
      <c r="CN10" s="1087"/>
      <c r="CO10" s="1087"/>
      <c r="CP10" s="1087"/>
      <c r="CQ10" s="1088"/>
      <c r="CR10" s="1086">
        <v>200</v>
      </c>
      <c r="CS10" s="1087"/>
      <c r="CT10" s="1087"/>
      <c r="CU10" s="1087"/>
      <c r="CV10" s="1088"/>
      <c r="CW10" s="1086">
        <v>175</v>
      </c>
      <c r="CX10" s="1087"/>
      <c r="CY10" s="1087"/>
      <c r="CZ10" s="1087"/>
      <c r="DA10" s="1088"/>
      <c r="DB10" s="1086" t="s">
        <v>491</v>
      </c>
      <c r="DC10" s="1087"/>
      <c r="DD10" s="1087"/>
      <c r="DE10" s="1087"/>
      <c r="DF10" s="1088"/>
      <c r="DG10" s="998" t="s">
        <v>491</v>
      </c>
      <c r="DH10" s="999"/>
      <c r="DI10" s="999"/>
      <c r="DJ10" s="999"/>
      <c r="DK10" s="1000"/>
      <c r="DL10" s="998" t="s">
        <v>491</v>
      </c>
      <c r="DM10" s="999"/>
      <c r="DN10" s="999"/>
      <c r="DO10" s="999"/>
      <c r="DP10" s="1000"/>
      <c r="DQ10" s="998" t="s">
        <v>491</v>
      </c>
      <c r="DR10" s="999"/>
      <c r="DS10" s="999"/>
      <c r="DT10" s="999"/>
      <c r="DU10" s="1000"/>
      <c r="DV10" s="1001"/>
      <c r="DW10" s="1002"/>
      <c r="DX10" s="1002"/>
      <c r="DY10" s="1002"/>
      <c r="DZ10" s="1003"/>
      <c r="EA10" s="207"/>
    </row>
    <row r="11" spans="1:131" s="208" customFormat="1" ht="26.25" customHeight="1" x14ac:dyDescent="0.15">
      <c r="A11" s="214">
        <v>5</v>
      </c>
      <c r="B11" s="1040" t="s">
        <v>371</v>
      </c>
      <c r="C11" s="1041"/>
      <c r="D11" s="1041"/>
      <c r="E11" s="1041"/>
      <c r="F11" s="1041"/>
      <c r="G11" s="1041"/>
      <c r="H11" s="1041"/>
      <c r="I11" s="1041"/>
      <c r="J11" s="1041"/>
      <c r="K11" s="1041"/>
      <c r="L11" s="1041"/>
      <c r="M11" s="1041"/>
      <c r="N11" s="1041"/>
      <c r="O11" s="1041"/>
      <c r="P11" s="1042"/>
      <c r="Q11" s="1052">
        <v>1209</v>
      </c>
      <c r="R11" s="1053"/>
      <c r="S11" s="1053"/>
      <c r="T11" s="1053"/>
      <c r="U11" s="1053"/>
      <c r="V11" s="1053">
        <v>1209</v>
      </c>
      <c r="W11" s="1053"/>
      <c r="X11" s="1053"/>
      <c r="Y11" s="1053"/>
      <c r="Z11" s="1053"/>
      <c r="AA11" s="1053" t="s">
        <v>552</v>
      </c>
      <c r="AB11" s="1053"/>
      <c r="AC11" s="1053"/>
      <c r="AD11" s="1053"/>
      <c r="AE11" s="1054"/>
      <c r="AF11" s="1046" t="s">
        <v>112</v>
      </c>
      <c r="AG11" s="1047"/>
      <c r="AH11" s="1047"/>
      <c r="AI11" s="1047"/>
      <c r="AJ11" s="1048"/>
      <c r="AK11" s="1103">
        <v>1209</v>
      </c>
      <c r="AL11" s="1104"/>
      <c r="AM11" s="1104"/>
      <c r="AN11" s="1104"/>
      <c r="AO11" s="1104"/>
      <c r="AP11" s="1102">
        <v>11204</v>
      </c>
      <c r="AQ11" s="1102"/>
      <c r="AR11" s="1102"/>
      <c r="AS11" s="1102"/>
      <c r="AT11" s="1102"/>
      <c r="AU11" s="1099"/>
      <c r="AV11" s="1099"/>
      <c r="AW11" s="1099"/>
      <c r="AX11" s="1099"/>
      <c r="AY11" s="1100"/>
      <c r="AZ11" s="205"/>
      <c r="BA11" s="205"/>
      <c r="BB11" s="205"/>
      <c r="BC11" s="205"/>
      <c r="BD11" s="205"/>
      <c r="BE11" s="206"/>
      <c r="BF11" s="206"/>
      <c r="BG11" s="206"/>
      <c r="BH11" s="206"/>
      <c r="BI11" s="206"/>
      <c r="BJ11" s="206"/>
      <c r="BK11" s="206"/>
      <c r="BL11" s="206"/>
      <c r="BM11" s="206"/>
      <c r="BN11" s="206"/>
      <c r="BO11" s="206"/>
      <c r="BP11" s="206"/>
      <c r="BQ11" s="215">
        <v>5</v>
      </c>
      <c r="BR11" s="216"/>
      <c r="BS11" s="1023" t="s">
        <v>558</v>
      </c>
      <c r="BT11" s="1024"/>
      <c r="BU11" s="1024"/>
      <c r="BV11" s="1024"/>
      <c r="BW11" s="1024"/>
      <c r="BX11" s="1024"/>
      <c r="BY11" s="1024"/>
      <c r="BZ11" s="1024"/>
      <c r="CA11" s="1024"/>
      <c r="CB11" s="1024"/>
      <c r="CC11" s="1024"/>
      <c r="CD11" s="1024"/>
      <c r="CE11" s="1024"/>
      <c r="CF11" s="1024"/>
      <c r="CG11" s="1025"/>
      <c r="CH11" s="1086">
        <v>2</v>
      </c>
      <c r="CI11" s="1087"/>
      <c r="CJ11" s="1087"/>
      <c r="CK11" s="1087"/>
      <c r="CL11" s="1088"/>
      <c r="CM11" s="1086">
        <v>206</v>
      </c>
      <c r="CN11" s="1087"/>
      <c r="CO11" s="1087"/>
      <c r="CP11" s="1087"/>
      <c r="CQ11" s="1088"/>
      <c r="CR11" s="1086">
        <v>120</v>
      </c>
      <c r="CS11" s="1087"/>
      <c r="CT11" s="1087"/>
      <c r="CU11" s="1087"/>
      <c r="CV11" s="1088"/>
      <c r="CW11" s="1086">
        <v>254</v>
      </c>
      <c r="CX11" s="1087"/>
      <c r="CY11" s="1087"/>
      <c r="CZ11" s="1087"/>
      <c r="DA11" s="1088"/>
      <c r="DB11" s="1086" t="s">
        <v>491</v>
      </c>
      <c r="DC11" s="1087"/>
      <c r="DD11" s="1087"/>
      <c r="DE11" s="1087"/>
      <c r="DF11" s="1088"/>
      <c r="DG11" s="998" t="s">
        <v>491</v>
      </c>
      <c r="DH11" s="999"/>
      <c r="DI11" s="999"/>
      <c r="DJ11" s="999"/>
      <c r="DK11" s="1000"/>
      <c r="DL11" s="998" t="s">
        <v>491</v>
      </c>
      <c r="DM11" s="999"/>
      <c r="DN11" s="999"/>
      <c r="DO11" s="999"/>
      <c r="DP11" s="1000"/>
      <c r="DQ11" s="998" t="s">
        <v>491</v>
      </c>
      <c r="DR11" s="999"/>
      <c r="DS11" s="999"/>
      <c r="DT11" s="999"/>
      <c r="DU11" s="1000"/>
      <c r="DV11" s="1001"/>
      <c r="DW11" s="1002"/>
      <c r="DX11" s="1002"/>
      <c r="DY11" s="1002"/>
      <c r="DZ11" s="1003"/>
      <c r="EA11" s="207"/>
    </row>
    <row r="12" spans="1:131" s="208" customFormat="1" ht="26.25" customHeight="1" x14ac:dyDescent="0.15">
      <c r="A12" s="214">
        <v>6</v>
      </c>
      <c r="B12" s="1040" t="s">
        <v>372</v>
      </c>
      <c r="C12" s="1041"/>
      <c r="D12" s="1041"/>
      <c r="E12" s="1041"/>
      <c r="F12" s="1041"/>
      <c r="G12" s="1041"/>
      <c r="H12" s="1041"/>
      <c r="I12" s="1041"/>
      <c r="J12" s="1041"/>
      <c r="K12" s="1041"/>
      <c r="L12" s="1041"/>
      <c r="M12" s="1041"/>
      <c r="N12" s="1041"/>
      <c r="O12" s="1041"/>
      <c r="P12" s="1042"/>
      <c r="Q12" s="1052">
        <v>627</v>
      </c>
      <c r="R12" s="1053"/>
      <c r="S12" s="1053"/>
      <c r="T12" s="1053"/>
      <c r="U12" s="1053"/>
      <c r="V12" s="1053">
        <v>627</v>
      </c>
      <c r="W12" s="1053"/>
      <c r="X12" s="1053"/>
      <c r="Y12" s="1053"/>
      <c r="Z12" s="1053"/>
      <c r="AA12" s="1053" t="s">
        <v>552</v>
      </c>
      <c r="AB12" s="1053"/>
      <c r="AC12" s="1053"/>
      <c r="AD12" s="1053"/>
      <c r="AE12" s="1054"/>
      <c r="AF12" s="1046" t="s">
        <v>112</v>
      </c>
      <c r="AG12" s="1047"/>
      <c r="AH12" s="1047"/>
      <c r="AI12" s="1047"/>
      <c r="AJ12" s="1048"/>
      <c r="AK12" s="1103">
        <v>609</v>
      </c>
      <c r="AL12" s="1104"/>
      <c r="AM12" s="1104"/>
      <c r="AN12" s="1104"/>
      <c r="AO12" s="1104"/>
      <c r="AP12" s="1102">
        <v>5664</v>
      </c>
      <c r="AQ12" s="1102"/>
      <c r="AR12" s="1102"/>
      <c r="AS12" s="1102"/>
      <c r="AT12" s="1102"/>
      <c r="AU12" s="1099"/>
      <c r="AV12" s="1099"/>
      <c r="AW12" s="1099"/>
      <c r="AX12" s="1099"/>
      <c r="AY12" s="1100"/>
      <c r="AZ12" s="205"/>
      <c r="BA12" s="205"/>
      <c r="BB12" s="205"/>
      <c r="BC12" s="205"/>
      <c r="BD12" s="205"/>
      <c r="BE12" s="206"/>
      <c r="BF12" s="206"/>
      <c r="BG12" s="206"/>
      <c r="BH12" s="206"/>
      <c r="BI12" s="206"/>
      <c r="BJ12" s="206"/>
      <c r="BK12" s="206"/>
      <c r="BL12" s="206"/>
      <c r="BM12" s="206"/>
      <c r="BN12" s="206"/>
      <c r="BO12" s="206"/>
      <c r="BP12" s="206"/>
      <c r="BQ12" s="215">
        <v>6</v>
      </c>
      <c r="BR12" s="216"/>
      <c r="BS12" s="1023" t="s">
        <v>559</v>
      </c>
      <c r="BT12" s="1024"/>
      <c r="BU12" s="1024"/>
      <c r="BV12" s="1024"/>
      <c r="BW12" s="1024"/>
      <c r="BX12" s="1024"/>
      <c r="BY12" s="1024"/>
      <c r="BZ12" s="1024"/>
      <c r="CA12" s="1024"/>
      <c r="CB12" s="1024"/>
      <c r="CC12" s="1024"/>
      <c r="CD12" s="1024"/>
      <c r="CE12" s="1024"/>
      <c r="CF12" s="1024"/>
      <c r="CG12" s="1025"/>
      <c r="CH12" s="1086">
        <v>-1</v>
      </c>
      <c r="CI12" s="1087"/>
      <c r="CJ12" s="1087"/>
      <c r="CK12" s="1087"/>
      <c r="CL12" s="1088"/>
      <c r="CM12" s="1086">
        <v>275</v>
      </c>
      <c r="CN12" s="1087"/>
      <c r="CO12" s="1087"/>
      <c r="CP12" s="1087"/>
      <c r="CQ12" s="1088"/>
      <c r="CR12" s="1086">
        <v>183</v>
      </c>
      <c r="CS12" s="1087"/>
      <c r="CT12" s="1087"/>
      <c r="CU12" s="1087"/>
      <c r="CV12" s="1088"/>
      <c r="CW12" s="1086">
        <v>143</v>
      </c>
      <c r="CX12" s="1087"/>
      <c r="CY12" s="1087"/>
      <c r="CZ12" s="1087"/>
      <c r="DA12" s="1088"/>
      <c r="DB12" s="1086" t="s">
        <v>491</v>
      </c>
      <c r="DC12" s="1087"/>
      <c r="DD12" s="1087"/>
      <c r="DE12" s="1087"/>
      <c r="DF12" s="1088"/>
      <c r="DG12" s="998" t="s">
        <v>491</v>
      </c>
      <c r="DH12" s="999"/>
      <c r="DI12" s="999"/>
      <c r="DJ12" s="999"/>
      <c r="DK12" s="1000"/>
      <c r="DL12" s="998" t="s">
        <v>491</v>
      </c>
      <c r="DM12" s="999"/>
      <c r="DN12" s="999"/>
      <c r="DO12" s="999"/>
      <c r="DP12" s="1000"/>
      <c r="DQ12" s="998" t="s">
        <v>491</v>
      </c>
      <c r="DR12" s="999"/>
      <c r="DS12" s="999"/>
      <c r="DT12" s="999"/>
      <c r="DU12" s="1000"/>
      <c r="DV12" s="1001"/>
      <c r="DW12" s="1002"/>
      <c r="DX12" s="1002"/>
      <c r="DY12" s="1002"/>
      <c r="DZ12" s="1003"/>
      <c r="EA12" s="207"/>
    </row>
    <row r="13" spans="1:131" s="208" customFormat="1" ht="26.25" customHeight="1" x14ac:dyDescent="0.15">
      <c r="A13" s="214">
        <v>7</v>
      </c>
      <c r="B13" s="1040" t="s">
        <v>373</v>
      </c>
      <c r="C13" s="1041"/>
      <c r="D13" s="1041"/>
      <c r="E13" s="1041"/>
      <c r="F13" s="1041"/>
      <c r="G13" s="1041"/>
      <c r="H13" s="1041"/>
      <c r="I13" s="1041"/>
      <c r="J13" s="1041"/>
      <c r="K13" s="1041"/>
      <c r="L13" s="1041"/>
      <c r="M13" s="1041"/>
      <c r="N13" s="1041"/>
      <c r="O13" s="1041"/>
      <c r="P13" s="1042"/>
      <c r="Q13" s="1052">
        <v>2414</v>
      </c>
      <c r="R13" s="1053"/>
      <c r="S13" s="1053"/>
      <c r="T13" s="1053"/>
      <c r="U13" s="1053"/>
      <c r="V13" s="1053">
        <v>2414</v>
      </c>
      <c r="W13" s="1053"/>
      <c r="X13" s="1053"/>
      <c r="Y13" s="1053"/>
      <c r="Z13" s="1053"/>
      <c r="AA13" s="1053" t="s">
        <v>552</v>
      </c>
      <c r="AB13" s="1053"/>
      <c r="AC13" s="1053"/>
      <c r="AD13" s="1053"/>
      <c r="AE13" s="1054"/>
      <c r="AF13" s="1046" t="s">
        <v>112</v>
      </c>
      <c r="AG13" s="1047"/>
      <c r="AH13" s="1047"/>
      <c r="AI13" s="1047"/>
      <c r="AJ13" s="1048"/>
      <c r="AK13" s="1103">
        <v>1098</v>
      </c>
      <c r="AL13" s="1104"/>
      <c r="AM13" s="1104"/>
      <c r="AN13" s="1104"/>
      <c r="AO13" s="1104"/>
      <c r="AP13" s="1102" t="s">
        <v>552</v>
      </c>
      <c r="AQ13" s="1102"/>
      <c r="AR13" s="1102"/>
      <c r="AS13" s="1102"/>
      <c r="AT13" s="1102"/>
      <c r="AU13" s="1099"/>
      <c r="AV13" s="1099"/>
      <c r="AW13" s="1099"/>
      <c r="AX13" s="1099"/>
      <c r="AY13" s="1100"/>
      <c r="AZ13" s="205"/>
      <c r="BA13" s="205"/>
      <c r="BB13" s="205"/>
      <c r="BC13" s="205"/>
      <c r="BD13" s="205"/>
      <c r="BE13" s="206"/>
      <c r="BF13" s="206"/>
      <c r="BG13" s="206"/>
      <c r="BH13" s="206"/>
      <c r="BI13" s="206"/>
      <c r="BJ13" s="206"/>
      <c r="BK13" s="206"/>
      <c r="BL13" s="206"/>
      <c r="BM13" s="206"/>
      <c r="BN13" s="206"/>
      <c r="BO13" s="206"/>
      <c r="BP13" s="206"/>
      <c r="BQ13" s="215">
        <v>7</v>
      </c>
      <c r="BR13" s="216"/>
      <c r="BS13" s="1023" t="s">
        <v>560</v>
      </c>
      <c r="BT13" s="1024"/>
      <c r="BU13" s="1024"/>
      <c r="BV13" s="1024"/>
      <c r="BW13" s="1024"/>
      <c r="BX13" s="1024"/>
      <c r="BY13" s="1024"/>
      <c r="BZ13" s="1024"/>
      <c r="CA13" s="1024"/>
      <c r="CB13" s="1024"/>
      <c r="CC13" s="1024"/>
      <c r="CD13" s="1024"/>
      <c r="CE13" s="1024"/>
      <c r="CF13" s="1024"/>
      <c r="CG13" s="1025"/>
      <c r="CH13" s="1086">
        <v>37</v>
      </c>
      <c r="CI13" s="1087"/>
      <c r="CJ13" s="1087"/>
      <c r="CK13" s="1087"/>
      <c r="CL13" s="1088"/>
      <c r="CM13" s="1086">
        <v>335</v>
      </c>
      <c r="CN13" s="1087"/>
      <c r="CO13" s="1087"/>
      <c r="CP13" s="1087"/>
      <c r="CQ13" s="1088"/>
      <c r="CR13" s="1086">
        <v>1</v>
      </c>
      <c r="CS13" s="1087"/>
      <c r="CT13" s="1087"/>
      <c r="CU13" s="1087"/>
      <c r="CV13" s="1088"/>
      <c r="CW13" s="1086" t="s">
        <v>491</v>
      </c>
      <c r="CX13" s="1087"/>
      <c r="CY13" s="1087"/>
      <c r="CZ13" s="1087"/>
      <c r="DA13" s="1088"/>
      <c r="DB13" s="1086" t="s">
        <v>491</v>
      </c>
      <c r="DC13" s="1087"/>
      <c r="DD13" s="1087"/>
      <c r="DE13" s="1087"/>
      <c r="DF13" s="1088"/>
      <c r="DG13" s="998" t="s">
        <v>491</v>
      </c>
      <c r="DH13" s="999"/>
      <c r="DI13" s="999"/>
      <c r="DJ13" s="999"/>
      <c r="DK13" s="1000"/>
      <c r="DL13" s="998" t="s">
        <v>491</v>
      </c>
      <c r="DM13" s="999"/>
      <c r="DN13" s="999"/>
      <c r="DO13" s="999"/>
      <c r="DP13" s="1000"/>
      <c r="DQ13" s="998" t="s">
        <v>491</v>
      </c>
      <c r="DR13" s="999"/>
      <c r="DS13" s="999"/>
      <c r="DT13" s="999"/>
      <c r="DU13" s="1000"/>
      <c r="DV13" s="1001"/>
      <c r="DW13" s="1002"/>
      <c r="DX13" s="1002"/>
      <c r="DY13" s="1002"/>
      <c r="DZ13" s="1003"/>
      <c r="EA13" s="207"/>
    </row>
    <row r="14" spans="1:131" s="208" customFormat="1" ht="26.25" customHeight="1" x14ac:dyDescent="0.15">
      <c r="A14" s="214">
        <v>8</v>
      </c>
      <c r="B14" s="1040" t="s">
        <v>374</v>
      </c>
      <c r="C14" s="1041"/>
      <c r="D14" s="1041"/>
      <c r="E14" s="1041"/>
      <c r="F14" s="1041"/>
      <c r="G14" s="1041"/>
      <c r="H14" s="1041"/>
      <c r="I14" s="1041"/>
      <c r="J14" s="1041"/>
      <c r="K14" s="1041"/>
      <c r="L14" s="1041"/>
      <c r="M14" s="1041"/>
      <c r="N14" s="1041"/>
      <c r="O14" s="1041"/>
      <c r="P14" s="1042"/>
      <c r="Q14" s="1052">
        <v>139186</v>
      </c>
      <c r="R14" s="1053"/>
      <c r="S14" s="1053"/>
      <c r="T14" s="1053"/>
      <c r="U14" s="1053"/>
      <c r="V14" s="1053">
        <v>139186</v>
      </c>
      <c r="W14" s="1053"/>
      <c r="X14" s="1053"/>
      <c r="Y14" s="1053"/>
      <c r="Z14" s="1053"/>
      <c r="AA14" s="1053" t="s">
        <v>552</v>
      </c>
      <c r="AB14" s="1053"/>
      <c r="AC14" s="1053"/>
      <c r="AD14" s="1053"/>
      <c r="AE14" s="1054"/>
      <c r="AF14" s="1046" t="s">
        <v>112</v>
      </c>
      <c r="AG14" s="1047"/>
      <c r="AH14" s="1047"/>
      <c r="AI14" s="1047"/>
      <c r="AJ14" s="1048"/>
      <c r="AK14" s="1103">
        <v>100924</v>
      </c>
      <c r="AL14" s="1104"/>
      <c r="AM14" s="1104"/>
      <c r="AN14" s="1104"/>
      <c r="AO14" s="1104"/>
      <c r="AP14" s="1102" t="s">
        <v>552</v>
      </c>
      <c r="AQ14" s="1102"/>
      <c r="AR14" s="1102"/>
      <c r="AS14" s="1102"/>
      <c r="AT14" s="1102"/>
      <c r="AU14" s="1099"/>
      <c r="AV14" s="1099"/>
      <c r="AW14" s="1099"/>
      <c r="AX14" s="1099"/>
      <c r="AY14" s="1100"/>
      <c r="AZ14" s="205"/>
      <c r="BA14" s="205"/>
      <c r="BB14" s="205"/>
      <c r="BC14" s="205"/>
      <c r="BD14" s="205"/>
      <c r="BE14" s="206"/>
      <c r="BF14" s="206"/>
      <c r="BG14" s="206"/>
      <c r="BH14" s="206"/>
      <c r="BI14" s="206"/>
      <c r="BJ14" s="206"/>
      <c r="BK14" s="206"/>
      <c r="BL14" s="206"/>
      <c r="BM14" s="206"/>
      <c r="BN14" s="206"/>
      <c r="BO14" s="206"/>
      <c r="BP14" s="206"/>
      <c r="BQ14" s="215">
        <v>8</v>
      </c>
      <c r="BR14" s="216"/>
      <c r="BS14" s="1023" t="s">
        <v>561</v>
      </c>
      <c r="BT14" s="1024"/>
      <c r="BU14" s="1024"/>
      <c r="BV14" s="1024"/>
      <c r="BW14" s="1024"/>
      <c r="BX14" s="1024"/>
      <c r="BY14" s="1024"/>
      <c r="BZ14" s="1024"/>
      <c r="CA14" s="1024"/>
      <c r="CB14" s="1024"/>
      <c r="CC14" s="1024"/>
      <c r="CD14" s="1024"/>
      <c r="CE14" s="1024"/>
      <c r="CF14" s="1024"/>
      <c r="CG14" s="1025"/>
      <c r="CH14" s="1086">
        <v>5</v>
      </c>
      <c r="CI14" s="1087"/>
      <c r="CJ14" s="1087"/>
      <c r="CK14" s="1087"/>
      <c r="CL14" s="1088"/>
      <c r="CM14" s="1086">
        <v>241</v>
      </c>
      <c r="CN14" s="1087"/>
      <c r="CO14" s="1087"/>
      <c r="CP14" s="1087"/>
      <c r="CQ14" s="1088"/>
      <c r="CR14" s="1086">
        <v>200</v>
      </c>
      <c r="CS14" s="1087"/>
      <c r="CT14" s="1087"/>
      <c r="CU14" s="1087"/>
      <c r="CV14" s="1088"/>
      <c r="CW14" s="1086">
        <v>24</v>
      </c>
      <c r="CX14" s="1087"/>
      <c r="CY14" s="1087"/>
      <c r="CZ14" s="1087"/>
      <c r="DA14" s="1088"/>
      <c r="DB14" s="1086" t="s">
        <v>491</v>
      </c>
      <c r="DC14" s="1087"/>
      <c r="DD14" s="1087"/>
      <c r="DE14" s="1087"/>
      <c r="DF14" s="1088"/>
      <c r="DG14" s="998" t="s">
        <v>491</v>
      </c>
      <c r="DH14" s="999"/>
      <c r="DI14" s="999"/>
      <c r="DJ14" s="999"/>
      <c r="DK14" s="1000"/>
      <c r="DL14" s="998" t="s">
        <v>491</v>
      </c>
      <c r="DM14" s="999"/>
      <c r="DN14" s="999"/>
      <c r="DO14" s="999"/>
      <c r="DP14" s="1000"/>
      <c r="DQ14" s="998" t="s">
        <v>491</v>
      </c>
      <c r="DR14" s="999"/>
      <c r="DS14" s="999"/>
      <c r="DT14" s="999"/>
      <c r="DU14" s="1000"/>
      <c r="DV14" s="1001"/>
      <c r="DW14" s="1002"/>
      <c r="DX14" s="1002"/>
      <c r="DY14" s="1002"/>
      <c r="DZ14" s="1003"/>
      <c r="EA14" s="207"/>
    </row>
    <row r="15" spans="1:131" s="208" customFormat="1" ht="26.25" customHeight="1" x14ac:dyDescent="0.15">
      <c r="A15" s="214">
        <v>9</v>
      </c>
      <c r="B15" s="1040"/>
      <c r="C15" s="1041"/>
      <c r="D15" s="1041"/>
      <c r="E15" s="1041"/>
      <c r="F15" s="1041"/>
      <c r="G15" s="1041"/>
      <c r="H15" s="1041"/>
      <c r="I15" s="1041"/>
      <c r="J15" s="1041"/>
      <c r="K15" s="1041"/>
      <c r="L15" s="1041"/>
      <c r="M15" s="1041"/>
      <c r="N15" s="1041"/>
      <c r="O15" s="1041"/>
      <c r="P15" s="1042"/>
      <c r="Q15" s="1052"/>
      <c r="R15" s="1053"/>
      <c r="S15" s="1053"/>
      <c r="T15" s="1053"/>
      <c r="U15" s="1053"/>
      <c r="V15" s="1053"/>
      <c r="W15" s="1053"/>
      <c r="X15" s="1053"/>
      <c r="Y15" s="1053"/>
      <c r="Z15" s="1053"/>
      <c r="AA15" s="1053"/>
      <c r="AB15" s="1053"/>
      <c r="AC15" s="1053"/>
      <c r="AD15" s="1053"/>
      <c r="AE15" s="1054"/>
      <c r="AF15" s="1046"/>
      <c r="AG15" s="1047"/>
      <c r="AH15" s="1047"/>
      <c r="AI15" s="1047"/>
      <c r="AJ15" s="1048"/>
      <c r="AK15" s="1101"/>
      <c r="AL15" s="1102"/>
      <c r="AM15" s="1102"/>
      <c r="AN15" s="1102"/>
      <c r="AO15" s="1102"/>
      <c r="AP15" s="1102"/>
      <c r="AQ15" s="1102"/>
      <c r="AR15" s="1102"/>
      <c r="AS15" s="1102"/>
      <c r="AT15" s="1102"/>
      <c r="AU15" s="1099"/>
      <c r="AV15" s="1099"/>
      <c r="AW15" s="1099"/>
      <c r="AX15" s="1099"/>
      <c r="AY15" s="1100"/>
      <c r="AZ15" s="205"/>
      <c r="BA15" s="205"/>
      <c r="BB15" s="205"/>
      <c r="BC15" s="205"/>
      <c r="BD15" s="205"/>
      <c r="BE15" s="206"/>
      <c r="BF15" s="206"/>
      <c r="BG15" s="206"/>
      <c r="BH15" s="206"/>
      <c r="BI15" s="206"/>
      <c r="BJ15" s="206"/>
      <c r="BK15" s="206"/>
      <c r="BL15" s="206"/>
      <c r="BM15" s="206"/>
      <c r="BN15" s="206"/>
      <c r="BO15" s="206"/>
      <c r="BP15" s="206"/>
      <c r="BQ15" s="215">
        <v>9</v>
      </c>
      <c r="BR15" s="216"/>
      <c r="BS15" s="1023" t="s">
        <v>562</v>
      </c>
      <c r="BT15" s="1024"/>
      <c r="BU15" s="1024"/>
      <c r="BV15" s="1024"/>
      <c r="BW15" s="1024"/>
      <c r="BX15" s="1024"/>
      <c r="BY15" s="1024"/>
      <c r="BZ15" s="1024"/>
      <c r="CA15" s="1024"/>
      <c r="CB15" s="1024"/>
      <c r="CC15" s="1024"/>
      <c r="CD15" s="1024"/>
      <c r="CE15" s="1024"/>
      <c r="CF15" s="1024"/>
      <c r="CG15" s="1025"/>
      <c r="CH15" s="1086">
        <v>19</v>
      </c>
      <c r="CI15" s="1087"/>
      <c r="CJ15" s="1087"/>
      <c r="CK15" s="1087"/>
      <c r="CL15" s="1088"/>
      <c r="CM15" s="1086">
        <v>384</v>
      </c>
      <c r="CN15" s="1087"/>
      <c r="CO15" s="1087"/>
      <c r="CP15" s="1087"/>
      <c r="CQ15" s="1088"/>
      <c r="CR15" s="1086">
        <v>200</v>
      </c>
      <c r="CS15" s="1087"/>
      <c r="CT15" s="1087"/>
      <c r="CU15" s="1087"/>
      <c r="CV15" s="1088"/>
      <c r="CW15" s="1086" t="s">
        <v>491</v>
      </c>
      <c r="CX15" s="1087"/>
      <c r="CY15" s="1087"/>
      <c r="CZ15" s="1087"/>
      <c r="DA15" s="1088"/>
      <c r="DB15" s="1086" t="s">
        <v>491</v>
      </c>
      <c r="DC15" s="1087"/>
      <c r="DD15" s="1087"/>
      <c r="DE15" s="1087"/>
      <c r="DF15" s="1088"/>
      <c r="DG15" s="998" t="s">
        <v>491</v>
      </c>
      <c r="DH15" s="999"/>
      <c r="DI15" s="999"/>
      <c r="DJ15" s="999"/>
      <c r="DK15" s="1000"/>
      <c r="DL15" s="998" t="s">
        <v>491</v>
      </c>
      <c r="DM15" s="999"/>
      <c r="DN15" s="999"/>
      <c r="DO15" s="999"/>
      <c r="DP15" s="1000"/>
      <c r="DQ15" s="998" t="s">
        <v>491</v>
      </c>
      <c r="DR15" s="999"/>
      <c r="DS15" s="999"/>
      <c r="DT15" s="999"/>
      <c r="DU15" s="1000"/>
      <c r="DV15" s="1001"/>
      <c r="DW15" s="1002"/>
      <c r="DX15" s="1002"/>
      <c r="DY15" s="1002"/>
      <c r="DZ15" s="1003"/>
      <c r="EA15" s="207"/>
    </row>
    <row r="16" spans="1:131" s="208" customFormat="1" ht="26.25" customHeight="1" x14ac:dyDescent="0.15">
      <c r="A16" s="214">
        <v>10</v>
      </c>
      <c r="B16" s="1040"/>
      <c r="C16" s="1041"/>
      <c r="D16" s="1041"/>
      <c r="E16" s="1041"/>
      <c r="F16" s="1041"/>
      <c r="G16" s="1041"/>
      <c r="H16" s="1041"/>
      <c r="I16" s="1041"/>
      <c r="J16" s="1041"/>
      <c r="K16" s="1041"/>
      <c r="L16" s="1041"/>
      <c r="M16" s="1041"/>
      <c r="N16" s="1041"/>
      <c r="O16" s="1041"/>
      <c r="P16" s="1042"/>
      <c r="Q16" s="1052"/>
      <c r="R16" s="1053"/>
      <c r="S16" s="1053"/>
      <c r="T16" s="1053"/>
      <c r="U16" s="1053"/>
      <c r="V16" s="1053"/>
      <c r="W16" s="1053"/>
      <c r="X16" s="1053"/>
      <c r="Y16" s="1053"/>
      <c r="Z16" s="1053"/>
      <c r="AA16" s="1053"/>
      <c r="AB16" s="1053"/>
      <c r="AC16" s="1053"/>
      <c r="AD16" s="1053"/>
      <c r="AE16" s="1054"/>
      <c r="AF16" s="1046"/>
      <c r="AG16" s="1047"/>
      <c r="AH16" s="1047"/>
      <c r="AI16" s="1047"/>
      <c r="AJ16" s="1048"/>
      <c r="AK16" s="1101"/>
      <c r="AL16" s="1102"/>
      <c r="AM16" s="1102"/>
      <c r="AN16" s="1102"/>
      <c r="AO16" s="1102"/>
      <c r="AP16" s="1102"/>
      <c r="AQ16" s="1102"/>
      <c r="AR16" s="1102"/>
      <c r="AS16" s="1102"/>
      <c r="AT16" s="1102"/>
      <c r="AU16" s="1099"/>
      <c r="AV16" s="1099"/>
      <c r="AW16" s="1099"/>
      <c r="AX16" s="1099"/>
      <c r="AY16" s="1100"/>
      <c r="AZ16" s="205"/>
      <c r="BA16" s="205"/>
      <c r="BB16" s="205"/>
      <c r="BC16" s="205"/>
      <c r="BD16" s="205"/>
      <c r="BE16" s="206"/>
      <c r="BF16" s="206"/>
      <c r="BG16" s="206"/>
      <c r="BH16" s="206"/>
      <c r="BI16" s="206"/>
      <c r="BJ16" s="206"/>
      <c r="BK16" s="206"/>
      <c r="BL16" s="206"/>
      <c r="BM16" s="206"/>
      <c r="BN16" s="206"/>
      <c r="BO16" s="206"/>
      <c r="BP16" s="206"/>
      <c r="BQ16" s="215">
        <v>10</v>
      </c>
      <c r="BR16" s="216"/>
      <c r="BS16" s="1023" t="s">
        <v>563</v>
      </c>
      <c r="BT16" s="1024"/>
      <c r="BU16" s="1024"/>
      <c r="BV16" s="1024"/>
      <c r="BW16" s="1024"/>
      <c r="BX16" s="1024"/>
      <c r="BY16" s="1024"/>
      <c r="BZ16" s="1024"/>
      <c r="CA16" s="1024"/>
      <c r="CB16" s="1024"/>
      <c r="CC16" s="1024"/>
      <c r="CD16" s="1024"/>
      <c r="CE16" s="1024"/>
      <c r="CF16" s="1024"/>
      <c r="CG16" s="1025"/>
      <c r="CH16" s="1086">
        <v>1</v>
      </c>
      <c r="CI16" s="1087"/>
      <c r="CJ16" s="1087"/>
      <c r="CK16" s="1087"/>
      <c r="CL16" s="1088"/>
      <c r="CM16" s="1086">
        <v>48</v>
      </c>
      <c r="CN16" s="1087"/>
      <c r="CO16" s="1087"/>
      <c r="CP16" s="1087"/>
      <c r="CQ16" s="1088"/>
      <c r="CR16" s="1086" t="s">
        <v>491</v>
      </c>
      <c r="CS16" s="1087"/>
      <c r="CT16" s="1087"/>
      <c r="CU16" s="1087"/>
      <c r="CV16" s="1088"/>
      <c r="CW16" s="1086">
        <v>96</v>
      </c>
      <c r="CX16" s="1087"/>
      <c r="CY16" s="1087"/>
      <c r="CZ16" s="1087"/>
      <c r="DA16" s="1088"/>
      <c r="DB16" s="1086" t="s">
        <v>491</v>
      </c>
      <c r="DC16" s="1087"/>
      <c r="DD16" s="1087"/>
      <c r="DE16" s="1087"/>
      <c r="DF16" s="1088"/>
      <c r="DG16" s="998" t="s">
        <v>491</v>
      </c>
      <c r="DH16" s="999"/>
      <c r="DI16" s="999"/>
      <c r="DJ16" s="999"/>
      <c r="DK16" s="1000"/>
      <c r="DL16" s="998" t="s">
        <v>491</v>
      </c>
      <c r="DM16" s="999"/>
      <c r="DN16" s="999"/>
      <c r="DO16" s="999"/>
      <c r="DP16" s="1000"/>
      <c r="DQ16" s="998" t="s">
        <v>491</v>
      </c>
      <c r="DR16" s="999"/>
      <c r="DS16" s="999"/>
      <c r="DT16" s="999"/>
      <c r="DU16" s="1000"/>
      <c r="DV16" s="1001"/>
      <c r="DW16" s="1002"/>
      <c r="DX16" s="1002"/>
      <c r="DY16" s="1002"/>
      <c r="DZ16" s="1003"/>
      <c r="EA16" s="207"/>
    </row>
    <row r="17" spans="1:131" s="208" customFormat="1" ht="26.25" customHeight="1" x14ac:dyDescent="0.15">
      <c r="A17" s="214">
        <v>11</v>
      </c>
      <c r="B17" s="1040"/>
      <c r="C17" s="1041"/>
      <c r="D17" s="1041"/>
      <c r="E17" s="1041"/>
      <c r="F17" s="1041"/>
      <c r="G17" s="1041"/>
      <c r="H17" s="1041"/>
      <c r="I17" s="1041"/>
      <c r="J17" s="1041"/>
      <c r="K17" s="1041"/>
      <c r="L17" s="1041"/>
      <c r="M17" s="1041"/>
      <c r="N17" s="1041"/>
      <c r="O17" s="1041"/>
      <c r="P17" s="1042"/>
      <c r="Q17" s="1052"/>
      <c r="R17" s="1053"/>
      <c r="S17" s="1053"/>
      <c r="T17" s="1053"/>
      <c r="U17" s="1053"/>
      <c r="V17" s="1053"/>
      <c r="W17" s="1053"/>
      <c r="X17" s="1053"/>
      <c r="Y17" s="1053"/>
      <c r="Z17" s="1053"/>
      <c r="AA17" s="1053"/>
      <c r="AB17" s="1053"/>
      <c r="AC17" s="1053"/>
      <c r="AD17" s="1053"/>
      <c r="AE17" s="1054"/>
      <c r="AF17" s="1046"/>
      <c r="AG17" s="1047"/>
      <c r="AH17" s="1047"/>
      <c r="AI17" s="1047"/>
      <c r="AJ17" s="1048"/>
      <c r="AK17" s="1101"/>
      <c r="AL17" s="1102"/>
      <c r="AM17" s="1102"/>
      <c r="AN17" s="1102"/>
      <c r="AO17" s="1102"/>
      <c r="AP17" s="1102"/>
      <c r="AQ17" s="1102"/>
      <c r="AR17" s="1102"/>
      <c r="AS17" s="1102"/>
      <c r="AT17" s="1102"/>
      <c r="AU17" s="1099"/>
      <c r="AV17" s="1099"/>
      <c r="AW17" s="1099"/>
      <c r="AX17" s="1099"/>
      <c r="AY17" s="1100"/>
      <c r="AZ17" s="205"/>
      <c r="BA17" s="205"/>
      <c r="BB17" s="205"/>
      <c r="BC17" s="205"/>
      <c r="BD17" s="205"/>
      <c r="BE17" s="206"/>
      <c r="BF17" s="206"/>
      <c r="BG17" s="206"/>
      <c r="BH17" s="206"/>
      <c r="BI17" s="206"/>
      <c r="BJ17" s="206"/>
      <c r="BK17" s="206"/>
      <c r="BL17" s="206"/>
      <c r="BM17" s="206"/>
      <c r="BN17" s="206"/>
      <c r="BO17" s="206"/>
      <c r="BP17" s="206"/>
      <c r="BQ17" s="215">
        <v>11</v>
      </c>
      <c r="BR17" s="216"/>
      <c r="BS17" s="1023" t="s">
        <v>564</v>
      </c>
      <c r="BT17" s="1024"/>
      <c r="BU17" s="1024"/>
      <c r="BV17" s="1024"/>
      <c r="BW17" s="1024"/>
      <c r="BX17" s="1024"/>
      <c r="BY17" s="1024"/>
      <c r="BZ17" s="1024"/>
      <c r="CA17" s="1024"/>
      <c r="CB17" s="1024"/>
      <c r="CC17" s="1024"/>
      <c r="CD17" s="1024"/>
      <c r="CE17" s="1024"/>
      <c r="CF17" s="1024"/>
      <c r="CG17" s="1025"/>
      <c r="CH17" s="1086">
        <v>0</v>
      </c>
      <c r="CI17" s="1087"/>
      <c r="CJ17" s="1087"/>
      <c r="CK17" s="1087"/>
      <c r="CL17" s="1088"/>
      <c r="CM17" s="1086">
        <v>14</v>
      </c>
      <c r="CN17" s="1087"/>
      <c r="CO17" s="1087"/>
      <c r="CP17" s="1087"/>
      <c r="CQ17" s="1088"/>
      <c r="CR17" s="1086" t="s">
        <v>491</v>
      </c>
      <c r="CS17" s="1087"/>
      <c r="CT17" s="1087"/>
      <c r="CU17" s="1087"/>
      <c r="CV17" s="1088"/>
      <c r="CW17" s="1086">
        <v>12</v>
      </c>
      <c r="CX17" s="1087"/>
      <c r="CY17" s="1087"/>
      <c r="CZ17" s="1087"/>
      <c r="DA17" s="1088"/>
      <c r="DB17" s="1086" t="s">
        <v>491</v>
      </c>
      <c r="DC17" s="1087"/>
      <c r="DD17" s="1087"/>
      <c r="DE17" s="1087"/>
      <c r="DF17" s="1088"/>
      <c r="DG17" s="998" t="s">
        <v>491</v>
      </c>
      <c r="DH17" s="999"/>
      <c r="DI17" s="999"/>
      <c r="DJ17" s="999"/>
      <c r="DK17" s="1000"/>
      <c r="DL17" s="998" t="s">
        <v>491</v>
      </c>
      <c r="DM17" s="999"/>
      <c r="DN17" s="999"/>
      <c r="DO17" s="999"/>
      <c r="DP17" s="1000"/>
      <c r="DQ17" s="998" t="s">
        <v>491</v>
      </c>
      <c r="DR17" s="999"/>
      <c r="DS17" s="999"/>
      <c r="DT17" s="999"/>
      <c r="DU17" s="1000"/>
      <c r="DV17" s="1001"/>
      <c r="DW17" s="1002"/>
      <c r="DX17" s="1002"/>
      <c r="DY17" s="1002"/>
      <c r="DZ17" s="1003"/>
      <c r="EA17" s="207"/>
    </row>
    <row r="18" spans="1:131" s="208" customFormat="1" ht="26.25" customHeight="1" x14ac:dyDescent="0.15">
      <c r="A18" s="214">
        <v>12</v>
      </c>
      <c r="B18" s="1040"/>
      <c r="C18" s="1041"/>
      <c r="D18" s="1041"/>
      <c r="E18" s="1041"/>
      <c r="F18" s="1041"/>
      <c r="G18" s="1041"/>
      <c r="H18" s="1041"/>
      <c r="I18" s="1041"/>
      <c r="J18" s="1041"/>
      <c r="K18" s="1041"/>
      <c r="L18" s="1041"/>
      <c r="M18" s="1041"/>
      <c r="N18" s="1041"/>
      <c r="O18" s="1041"/>
      <c r="P18" s="1042"/>
      <c r="Q18" s="1052"/>
      <c r="R18" s="1053"/>
      <c r="S18" s="1053"/>
      <c r="T18" s="1053"/>
      <c r="U18" s="1053"/>
      <c r="V18" s="1053"/>
      <c r="W18" s="1053"/>
      <c r="X18" s="1053"/>
      <c r="Y18" s="1053"/>
      <c r="Z18" s="1053"/>
      <c r="AA18" s="1053"/>
      <c r="AB18" s="1053"/>
      <c r="AC18" s="1053"/>
      <c r="AD18" s="1053"/>
      <c r="AE18" s="1054"/>
      <c r="AF18" s="1046"/>
      <c r="AG18" s="1047"/>
      <c r="AH18" s="1047"/>
      <c r="AI18" s="1047"/>
      <c r="AJ18" s="1048"/>
      <c r="AK18" s="1101"/>
      <c r="AL18" s="1102"/>
      <c r="AM18" s="1102"/>
      <c r="AN18" s="1102"/>
      <c r="AO18" s="1102"/>
      <c r="AP18" s="1102"/>
      <c r="AQ18" s="1102"/>
      <c r="AR18" s="1102"/>
      <c r="AS18" s="1102"/>
      <c r="AT18" s="1102"/>
      <c r="AU18" s="1099"/>
      <c r="AV18" s="1099"/>
      <c r="AW18" s="1099"/>
      <c r="AX18" s="1099"/>
      <c r="AY18" s="1100"/>
      <c r="AZ18" s="205"/>
      <c r="BA18" s="205"/>
      <c r="BB18" s="205"/>
      <c r="BC18" s="205"/>
      <c r="BD18" s="205"/>
      <c r="BE18" s="206"/>
      <c r="BF18" s="206"/>
      <c r="BG18" s="206"/>
      <c r="BH18" s="206"/>
      <c r="BI18" s="206"/>
      <c r="BJ18" s="206"/>
      <c r="BK18" s="206"/>
      <c r="BL18" s="206"/>
      <c r="BM18" s="206"/>
      <c r="BN18" s="206"/>
      <c r="BO18" s="206"/>
      <c r="BP18" s="206"/>
      <c r="BQ18" s="215">
        <v>12</v>
      </c>
      <c r="BR18" s="216"/>
      <c r="BS18" s="1023" t="s">
        <v>565</v>
      </c>
      <c r="BT18" s="1024"/>
      <c r="BU18" s="1024"/>
      <c r="BV18" s="1024"/>
      <c r="BW18" s="1024"/>
      <c r="BX18" s="1024"/>
      <c r="BY18" s="1024"/>
      <c r="BZ18" s="1024"/>
      <c r="CA18" s="1024"/>
      <c r="CB18" s="1024"/>
      <c r="CC18" s="1024"/>
      <c r="CD18" s="1024"/>
      <c r="CE18" s="1024"/>
      <c r="CF18" s="1024"/>
      <c r="CG18" s="1025"/>
      <c r="CH18" s="1086">
        <v>11</v>
      </c>
      <c r="CI18" s="1087"/>
      <c r="CJ18" s="1087"/>
      <c r="CK18" s="1087"/>
      <c r="CL18" s="1088"/>
      <c r="CM18" s="1086">
        <v>282</v>
      </c>
      <c r="CN18" s="1087"/>
      <c r="CO18" s="1087"/>
      <c r="CP18" s="1087"/>
      <c r="CQ18" s="1088"/>
      <c r="CR18" s="1086">
        <v>100</v>
      </c>
      <c r="CS18" s="1087"/>
      <c r="CT18" s="1087"/>
      <c r="CU18" s="1087"/>
      <c r="CV18" s="1088"/>
      <c r="CW18" s="1086">
        <v>84</v>
      </c>
      <c r="CX18" s="1087"/>
      <c r="CY18" s="1087"/>
      <c r="CZ18" s="1087"/>
      <c r="DA18" s="1088"/>
      <c r="DB18" s="1086" t="s">
        <v>491</v>
      </c>
      <c r="DC18" s="1087"/>
      <c r="DD18" s="1087"/>
      <c r="DE18" s="1087"/>
      <c r="DF18" s="1088"/>
      <c r="DG18" s="998" t="s">
        <v>491</v>
      </c>
      <c r="DH18" s="999"/>
      <c r="DI18" s="999"/>
      <c r="DJ18" s="999"/>
      <c r="DK18" s="1000"/>
      <c r="DL18" s="998" t="s">
        <v>491</v>
      </c>
      <c r="DM18" s="999"/>
      <c r="DN18" s="999"/>
      <c r="DO18" s="999"/>
      <c r="DP18" s="1000"/>
      <c r="DQ18" s="998" t="s">
        <v>491</v>
      </c>
      <c r="DR18" s="999"/>
      <c r="DS18" s="999"/>
      <c r="DT18" s="999"/>
      <c r="DU18" s="1000"/>
      <c r="DV18" s="1001"/>
      <c r="DW18" s="1002"/>
      <c r="DX18" s="1002"/>
      <c r="DY18" s="1002"/>
      <c r="DZ18" s="1003"/>
      <c r="EA18" s="207"/>
    </row>
    <row r="19" spans="1:131" s="208" customFormat="1" ht="26.25" customHeight="1" x14ac:dyDescent="0.15">
      <c r="A19" s="214">
        <v>13</v>
      </c>
      <c r="B19" s="1040"/>
      <c r="C19" s="1041"/>
      <c r="D19" s="1041"/>
      <c r="E19" s="1041"/>
      <c r="F19" s="1041"/>
      <c r="G19" s="1041"/>
      <c r="H19" s="1041"/>
      <c r="I19" s="1041"/>
      <c r="J19" s="1041"/>
      <c r="K19" s="1041"/>
      <c r="L19" s="1041"/>
      <c r="M19" s="1041"/>
      <c r="N19" s="1041"/>
      <c r="O19" s="1041"/>
      <c r="P19" s="1042"/>
      <c r="Q19" s="1052"/>
      <c r="R19" s="1053"/>
      <c r="S19" s="1053"/>
      <c r="T19" s="1053"/>
      <c r="U19" s="1053"/>
      <c r="V19" s="1053"/>
      <c r="W19" s="1053"/>
      <c r="X19" s="1053"/>
      <c r="Y19" s="1053"/>
      <c r="Z19" s="1053"/>
      <c r="AA19" s="1053"/>
      <c r="AB19" s="1053"/>
      <c r="AC19" s="1053"/>
      <c r="AD19" s="1053"/>
      <c r="AE19" s="1054"/>
      <c r="AF19" s="1046"/>
      <c r="AG19" s="1047"/>
      <c r="AH19" s="1047"/>
      <c r="AI19" s="1047"/>
      <c r="AJ19" s="1048"/>
      <c r="AK19" s="1101"/>
      <c r="AL19" s="1102"/>
      <c r="AM19" s="1102"/>
      <c r="AN19" s="1102"/>
      <c r="AO19" s="1102"/>
      <c r="AP19" s="1102"/>
      <c r="AQ19" s="1102"/>
      <c r="AR19" s="1102"/>
      <c r="AS19" s="1102"/>
      <c r="AT19" s="1102"/>
      <c r="AU19" s="1099"/>
      <c r="AV19" s="1099"/>
      <c r="AW19" s="1099"/>
      <c r="AX19" s="1099"/>
      <c r="AY19" s="1100"/>
      <c r="AZ19" s="205"/>
      <c r="BA19" s="205"/>
      <c r="BB19" s="205"/>
      <c r="BC19" s="205"/>
      <c r="BD19" s="205"/>
      <c r="BE19" s="206"/>
      <c r="BF19" s="206"/>
      <c r="BG19" s="206"/>
      <c r="BH19" s="206"/>
      <c r="BI19" s="206"/>
      <c r="BJ19" s="206"/>
      <c r="BK19" s="206"/>
      <c r="BL19" s="206"/>
      <c r="BM19" s="206"/>
      <c r="BN19" s="206"/>
      <c r="BO19" s="206"/>
      <c r="BP19" s="206"/>
      <c r="BQ19" s="215">
        <v>13</v>
      </c>
      <c r="BR19" s="216"/>
      <c r="BS19" s="1023" t="s">
        <v>566</v>
      </c>
      <c r="BT19" s="1024"/>
      <c r="BU19" s="1024"/>
      <c r="BV19" s="1024"/>
      <c r="BW19" s="1024"/>
      <c r="BX19" s="1024"/>
      <c r="BY19" s="1024"/>
      <c r="BZ19" s="1024"/>
      <c r="CA19" s="1024"/>
      <c r="CB19" s="1024"/>
      <c r="CC19" s="1024"/>
      <c r="CD19" s="1024"/>
      <c r="CE19" s="1024"/>
      <c r="CF19" s="1024"/>
      <c r="CG19" s="1025"/>
      <c r="CH19" s="1086">
        <v>159</v>
      </c>
      <c r="CI19" s="1087"/>
      <c r="CJ19" s="1087"/>
      <c r="CK19" s="1087"/>
      <c r="CL19" s="1088"/>
      <c r="CM19" s="1086">
        <v>2163</v>
      </c>
      <c r="CN19" s="1087"/>
      <c r="CO19" s="1087"/>
      <c r="CP19" s="1087"/>
      <c r="CQ19" s="1088"/>
      <c r="CR19" s="1086">
        <v>20</v>
      </c>
      <c r="CS19" s="1087"/>
      <c r="CT19" s="1087"/>
      <c r="CU19" s="1087"/>
      <c r="CV19" s="1088"/>
      <c r="CW19" s="1086" t="s">
        <v>491</v>
      </c>
      <c r="CX19" s="1087"/>
      <c r="CY19" s="1087"/>
      <c r="CZ19" s="1087"/>
      <c r="DA19" s="1088"/>
      <c r="DB19" s="1086" t="s">
        <v>491</v>
      </c>
      <c r="DC19" s="1087"/>
      <c r="DD19" s="1087"/>
      <c r="DE19" s="1087"/>
      <c r="DF19" s="1088"/>
      <c r="DG19" s="998" t="s">
        <v>491</v>
      </c>
      <c r="DH19" s="999"/>
      <c r="DI19" s="999"/>
      <c r="DJ19" s="999"/>
      <c r="DK19" s="1000"/>
      <c r="DL19" s="998" t="s">
        <v>491</v>
      </c>
      <c r="DM19" s="999"/>
      <c r="DN19" s="999"/>
      <c r="DO19" s="999"/>
      <c r="DP19" s="1000"/>
      <c r="DQ19" s="998" t="s">
        <v>491</v>
      </c>
      <c r="DR19" s="999"/>
      <c r="DS19" s="999"/>
      <c r="DT19" s="999"/>
      <c r="DU19" s="1000"/>
      <c r="DV19" s="1001"/>
      <c r="DW19" s="1002"/>
      <c r="DX19" s="1002"/>
      <c r="DY19" s="1002"/>
      <c r="DZ19" s="1003"/>
      <c r="EA19" s="207"/>
    </row>
    <row r="20" spans="1:131" s="208" customFormat="1" ht="26.25" customHeight="1" x14ac:dyDescent="0.15">
      <c r="A20" s="214">
        <v>14</v>
      </c>
      <c r="B20" s="1040"/>
      <c r="C20" s="1041"/>
      <c r="D20" s="1041"/>
      <c r="E20" s="1041"/>
      <c r="F20" s="1041"/>
      <c r="G20" s="1041"/>
      <c r="H20" s="1041"/>
      <c r="I20" s="1041"/>
      <c r="J20" s="1041"/>
      <c r="K20" s="1041"/>
      <c r="L20" s="1041"/>
      <c r="M20" s="1041"/>
      <c r="N20" s="1041"/>
      <c r="O20" s="1041"/>
      <c r="P20" s="1042"/>
      <c r="Q20" s="1052"/>
      <c r="R20" s="1053"/>
      <c r="S20" s="1053"/>
      <c r="T20" s="1053"/>
      <c r="U20" s="1053"/>
      <c r="V20" s="1053"/>
      <c r="W20" s="1053"/>
      <c r="X20" s="1053"/>
      <c r="Y20" s="1053"/>
      <c r="Z20" s="1053"/>
      <c r="AA20" s="1053"/>
      <c r="AB20" s="1053"/>
      <c r="AC20" s="1053"/>
      <c r="AD20" s="1053"/>
      <c r="AE20" s="1054"/>
      <c r="AF20" s="1046"/>
      <c r="AG20" s="1047"/>
      <c r="AH20" s="1047"/>
      <c r="AI20" s="1047"/>
      <c r="AJ20" s="1048"/>
      <c r="AK20" s="1101"/>
      <c r="AL20" s="1102"/>
      <c r="AM20" s="1102"/>
      <c r="AN20" s="1102"/>
      <c r="AO20" s="1102"/>
      <c r="AP20" s="1102"/>
      <c r="AQ20" s="1102"/>
      <c r="AR20" s="1102"/>
      <c r="AS20" s="1102"/>
      <c r="AT20" s="1102"/>
      <c r="AU20" s="1099"/>
      <c r="AV20" s="1099"/>
      <c r="AW20" s="1099"/>
      <c r="AX20" s="1099"/>
      <c r="AY20" s="1100"/>
      <c r="AZ20" s="205"/>
      <c r="BA20" s="205"/>
      <c r="BB20" s="205"/>
      <c r="BC20" s="205"/>
      <c r="BD20" s="205"/>
      <c r="BE20" s="206"/>
      <c r="BF20" s="206"/>
      <c r="BG20" s="206"/>
      <c r="BH20" s="206"/>
      <c r="BI20" s="206"/>
      <c r="BJ20" s="206"/>
      <c r="BK20" s="206"/>
      <c r="BL20" s="206"/>
      <c r="BM20" s="206"/>
      <c r="BN20" s="206"/>
      <c r="BO20" s="206"/>
      <c r="BP20" s="206"/>
      <c r="BQ20" s="215">
        <v>14</v>
      </c>
      <c r="BR20" s="216"/>
      <c r="BS20" s="1023" t="s">
        <v>567</v>
      </c>
      <c r="BT20" s="1024"/>
      <c r="BU20" s="1024"/>
      <c r="BV20" s="1024"/>
      <c r="BW20" s="1024"/>
      <c r="BX20" s="1024"/>
      <c r="BY20" s="1024"/>
      <c r="BZ20" s="1024"/>
      <c r="CA20" s="1024"/>
      <c r="CB20" s="1024"/>
      <c r="CC20" s="1024"/>
      <c r="CD20" s="1024"/>
      <c r="CE20" s="1024"/>
      <c r="CF20" s="1024"/>
      <c r="CG20" s="1025"/>
      <c r="CH20" s="1086">
        <v>41</v>
      </c>
      <c r="CI20" s="1087"/>
      <c r="CJ20" s="1087"/>
      <c r="CK20" s="1087"/>
      <c r="CL20" s="1088"/>
      <c r="CM20" s="1086">
        <v>1155</v>
      </c>
      <c r="CN20" s="1087"/>
      <c r="CO20" s="1087"/>
      <c r="CP20" s="1087"/>
      <c r="CQ20" s="1088"/>
      <c r="CR20" s="1086">
        <v>40</v>
      </c>
      <c r="CS20" s="1087"/>
      <c r="CT20" s="1087"/>
      <c r="CU20" s="1087"/>
      <c r="CV20" s="1088"/>
      <c r="CW20" s="1086" t="s">
        <v>491</v>
      </c>
      <c r="CX20" s="1087"/>
      <c r="CY20" s="1087"/>
      <c r="CZ20" s="1087"/>
      <c r="DA20" s="1088"/>
      <c r="DB20" s="1086" t="s">
        <v>491</v>
      </c>
      <c r="DC20" s="1087"/>
      <c r="DD20" s="1087"/>
      <c r="DE20" s="1087"/>
      <c r="DF20" s="1088"/>
      <c r="DG20" s="998" t="s">
        <v>491</v>
      </c>
      <c r="DH20" s="999"/>
      <c r="DI20" s="999"/>
      <c r="DJ20" s="999"/>
      <c r="DK20" s="1000"/>
      <c r="DL20" s="998" t="s">
        <v>491</v>
      </c>
      <c r="DM20" s="999"/>
      <c r="DN20" s="999"/>
      <c r="DO20" s="999"/>
      <c r="DP20" s="1000"/>
      <c r="DQ20" s="998" t="s">
        <v>491</v>
      </c>
      <c r="DR20" s="999"/>
      <c r="DS20" s="999"/>
      <c r="DT20" s="999"/>
      <c r="DU20" s="1000"/>
      <c r="DV20" s="1001"/>
      <c r="DW20" s="1002"/>
      <c r="DX20" s="1002"/>
      <c r="DY20" s="1002"/>
      <c r="DZ20" s="1003"/>
      <c r="EA20" s="207"/>
    </row>
    <row r="21" spans="1:131" s="208" customFormat="1" ht="26.25" customHeight="1" thickBot="1" x14ac:dyDescent="0.2">
      <c r="A21" s="214">
        <v>15</v>
      </c>
      <c r="B21" s="1040"/>
      <c r="C21" s="1041"/>
      <c r="D21" s="1041"/>
      <c r="E21" s="1041"/>
      <c r="F21" s="1041"/>
      <c r="G21" s="1041"/>
      <c r="H21" s="1041"/>
      <c r="I21" s="1041"/>
      <c r="J21" s="1041"/>
      <c r="K21" s="1041"/>
      <c r="L21" s="1041"/>
      <c r="M21" s="1041"/>
      <c r="N21" s="1041"/>
      <c r="O21" s="1041"/>
      <c r="P21" s="1042"/>
      <c r="Q21" s="1052"/>
      <c r="R21" s="1053"/>
      <c r="S21" s="1053"/>
      <c r="T21" s="1053"/>
      <c r="U21" s="1053"/>
      <c r="V21" s="1053"/>
      <c r="W21" s="1053"/>
      <c r="X21" s="1053"/>
      <c r="Y21" s="1053"/>
      <c r="Z21" s="1053"/>
      <c r="AA21" s="1053"/>
      <c r="AB21" s="1053"/>
      <c r="AC21" s="1053"/>
      <c r="AD21" s="1053"/>
      <c r="AE21" s="1054"/>
      <c r="AF21" s="1046"/>
      <c r="AG21" s="1047"/>
      <c r="AH21" s="1047"/>
      <c r="AI21" s="1047"/>
      <c r="AJ21" s="1048"/>
      <c r="AK21" s="1101"/>
      <c r="AL21" s="1102"/>
      <c r="AM21" s="1102"/>
      <c r="AN21" s="1102"/>
      <c r="AO21" s="1102"/>
      <c r="AP21" s="1102"/>
      <c r="AQ21" s="1102"/>
      <c r="AR21" s="1102"/>
      <c r="AS21" s="1102"/>
      <c r="AT21" s="1102"/>
      <c r="AU21" s="1099"/>
      <c r="AV21" s="1099"/>
      <c r="AW21" s="1099"/>
      <c r="AX21" s="1099"/>
      <c r="AY21" s="1100"/>
      <c r="AZ21" s="205"/>
      <c r="BA21" s="205"/>
      <c r="BB21" s="205"/>
      <c r="BC21" s="205"/>
      <c r="BD21" s="205"/>
      <c r="BE21" s="206"/>
      <c r="BF21" s="206"/>
      <c r="BG21" s="206"/>
      <c r="BH21" s="206"/>
      <c r="BI21" s="206"/>
      <c r="BJ21" s="206"/>
      <c r="BK21" s="206"/>
      <c r="BL21" s="206"/>
      <c r="BM21" s="206"/>
      <c r="BN21" s="206"/>
      <c r="BO21" s="206"/>
      <c r="BP21" s="206"/>
      <c r="BQ21" s="215">
        <v>15</v>
      </c>
      <c r="BR21" s="216"/>
      <c r="BS21" s="1023" t="s">
        <v>568</v>
      </c>
      <c r="BT21" s="1024"/>
      <c r="BU21" s="1024"/>
      <c r="BV21" s="1024"/>
      <c r="BW21" s="1024"/>
      <c r="BX21" s="1024"/>
      <c r="BY21" s="1024"/>
      <c r="BZ21" s="1024"/>
      <c r="CA21" s="1024"/>
      <c r="CB21" s="1024"/>
      <c r="CC21" s="1024"/>
      <c r="CD21" s="1024"/>
      <c r="CE21" s="1024"/>
      <c r="CF21" s="1024"/>
      <c r="CG21" s="1025"/>
      <c r="CH21" s="1086">
        <v>276</v>
      </c>
      <c r="CI21" s="1087"/>
      <c r="CJ21" s="1087"/>
      <c r="CK21" s="1087"/>
      <c r="CL21" s="1088"/>
      <c r="CM21" s="1086">
        <v>4877</v>
      </c>
      <c r="CN21" s="1087"/>
      <c r="CO21" s="1087"/>
      <c r="CP21" s="1087"/>
      <c r="CQ21" s="1088"/>
      <c r="CR21" s="1086">
        <v>93</v>
      </c>
      <c r="CS21" s="1087"/>
      <c r="CT21" s="1087"/>
      <c r="CU21" s="1087"/>
      <c r="CV21" s="1088"/>
      <c r="CW21" s="1086" t="s">
        <v>491</v>
      </c>
      <c r="CX21" s="1087"/>
      <c r="CY21" s="1087"/>
      <c r="CZ21" s="1087"/>
      <c r="DA21" s="1088"/>
      <c r="DB21" s="1093">
        <v>4704</v>
      </c>
      <c r="DC21" s="1094"/>
      <c r="DD21" s="1094"/>
      <c r="DE21" s="1094"/>
      <c r="DF21" s="1095"/>
      <c r="DG21" s="998" t="s">
        <v>491</v>
      </c>
      <c r="DH21" s="999"/>
      <c r="DI21" s="999"/>
      <c r="DJ21" s="999"/>
      <c r="DK21" s="1000"/>
      <c r="DL21" s="998" t="s">
        <v>491</v>
      </c>
      <c r="DM21" s="999"/>
      <c r="DN21" s="999"/>
      <c r="DO21" s="999"/>
      <c r="DP21" s="1000"/>
      <c r="DQ21" s="998" t="s">
        <v>491</v>
      </c>
      <c r="DR21" s="999"/>
      <c r="DS21" s="999"/>
      <c r="DT21" s="999"/>
      <c r="DU21" s="1000"/>
      <c r="DV21" s="1001"/>
      <c r="DW21" s="1002"/>
      <c r="DX21" s="1002"/>
      <c r="DY21" s="1002"/>
      <c r="DZ21" s="1003"/>
      <c r="EA21" s="207"/>
    </row>
    <row r="22" spans="1:131" s="208" customFormat="1" ht="26.25" customHeight="1" x14ac:dyDescent="0.15">
      <c r="A22" s="214">
        <v>16</v>
      </c>
      <c r="B22" s="1040"/>
      <c r="C22" s="1041"/>
      <c r="D22" s="1041"/>
      <c r="E22" s="1041"/>
      <c r="F22" s="1041"/>
      <c r="G22" s="1041"/>
      <c r="H22" s="1041"/>
      <c r="I22" s="1041"/>
      <c r="J22" s="1041"/>
      <c r="K22" s="1041"/>
      <c r="L22" s="1041"/>
      <c r="M22" s="1041"/>
      <c r="N22" s="1041"/>
      <c r="O22" s="1041"/>
      <c r="P22" s="1042"/>
      <c r="Q22" s="1096"/>
      <c r="R22" s="1097"/>
      <c r="S22" s="1097"/>
      <c r="T22" s="1097"/>
      <c r="U22" s="1097"/>
      <c r="V22" s="1097"/>
      <c r="W22" s="1097"/>
      <c r="X22" s="1097"/>
      <c r="Y22" s="1097"/>
      <c r="Z22" s="1097"/>
      <c r="AA22" s="1097"/>
      <c r="AB22" s="1097"/>
      <c r="AC22" s="1097"/>
      <c r="AD22" s="1097"/>
      <c r="AE22" s="1098"/>
      <c r="AF22" s="1046"/>
      <c r="AG22" s="1047"/>
      <c r="AH22" s="1047"/>
      <c r="AI22" s="1047"/>
      <c r="AJ22" s="1048"/>
      <c r="AK22" s="1089"/>
      <c r="AL22" s="1090"/>
      <c r="AM22" s="1090"/>
      <c r="AN22" s="1090"/>
      <c r="AO22" s="1090"/>
      <c r="AP22" s="1090"/>
      <c r="AQ22" s="1090"/>
      <c r="AR22" s="1090"/>
      <c r="AS22" s="1090"/>
      <c r="AT22" s="1090"/>
      <c r="AU22" s="1091"/>
      <c r="AV22" s="1091"/>
      <c r="AW22" s="1091"/>
      <c r="AX22" s="1091"/>
      <c r="AY22" s="1092"/>
      <c r="AZ22" s="1038" t="s">
        <v>375</v>
      </c>
      <c r="BA22" s="1038"/>
      <c r="BB22" s="1038"/>
      <c r="BC22" s="1038"/>
      <c r="BD22" s="1039"/>
      <c r="BE22" s="206"/>
      <c r="BF22" s="206"/>
      <c r="BG22" s="206"/>
      <c r="BH22" s="206"/>
      <c r="BI22" s="206"/>
      <c r="BJ22" s="206"/>
      <c r="BK22" s="206"/>
      <c r="BL22" s="206"/>
      <c r="BM22" s="206"/>
      <c r="BN22" s="206"/>
      <c r="BO22" s="206"/>
      <c r="BP22" s="206"/>
      <c r="BQ22" s="215">
        <v>16</v>
      </c>
      <c r="BR22" s="216"/>
      <c r="BS22" s="1023" t="s">
        <v>569</v>
      </c>
      <c r="BT22" s="1024"/>
      <c r="BU22" s="1024"/>
      <c r="BV22" s="1024"/>
      <c r="BW22" s="1024"/>
      <c r="BX22" s="1024"/>
      <c r="BY22" s="1024"/>
      <c r="BZ22" s="1024"/>
      <c r="CA22" s="1024"/>
      <c r="CB22" s="1024"/>
      <c r="CC22" s="1024"/>
      <c r="CD22" s="1024"/>
      <c r="CE22" s="1024"/>
      <c r="CF22" s="1024"/>
      <c r="CG22" s="1025"/>
      <c r="CH22" s="1086">
        <v>33</v>
      </c>
      <c r="CI22" s="1087"/>
      <c r="CJ22" s="1087"/>
      <c r="CK22" s="1087"/>
      <c r="CL22" s="1088"/>
      <c r="CM22" s="1086">
        <v>261</v>
      </c>
      <c r="CN22" s="1087"/>
      <c r="CO22" s="1087"/>
      <c r="CP22" s="1087"/>
      <c r="CQ22" s="1088"/>
      <c r="CR22" s="1086">
        <v>92</v>
      </c>
      <c r="CS22" s="1087"/>
      <c r="CT22" s="1087"/>
      <c r="CU22" s="1087"/>
      <c r="CV22" s="1088"/>
      <c r="CW22" s="1086" t="s">
        <v>491</v>
      </c>
      <c r="CX22" s="1087"/>
      <c r="CY22" s="1087"/>
      <c r="CZ22" s="1087"/>
      <c r="DA22" s="1088"/>
      <c r="DB22" s="1086" t="s">
        <v>491</v>
      </c>
      <c r="DC22" s="1087"/>
      <c r="DD22" s="1087"/>
      <c r="DE22" s="1087"/>
      <c r="DF22" s="1088"/>
      <c r="DG22" s="998" t="s">
        <v>491</v>
      </c>
      <c r="DH22" s="999"/>
      <c r="DI22" s="999"/>
      <c r="DJ22" s="999"/>
      <c r="DK22" s="1000"/>
      <c r="DL22" s="998" t="s">
        <v>491</v>
      </c>
      <c r="DM22" s="999"/>
      <c r="DN22" s="999"/>
      <c r="DO22" s="999"/>
      <c r="DP22" s="1000"/>
      <c r="DQ22" s="998" t="s">
        <v>491</v>
      </c>
      <c r="DR22" s="999"/>
      <c r="DS22" s="999"/>
      <c r="DT22" s="999"/>
      <c r="DU22" s="1000"/>
      <c r="DV22" s="1001"/>
      <c r="DW22" s="1002"/>
      <c r="DX22" s="1002"/>
      <c r="DY22" s="1002"/>
      <c r="DZ22" s="1003"/>
      <c r="EA22" s="207"/>
    </row>
    <row r="23" spans="1:131" s="208" customFormat="1" ht="26.25" customHeight="1" thickBot="1" x14ac:dyDescent="0.2">
      <c r="A23" s="217" t="s">
        <v>376</v>
      </c>
      <c r="B23" s="943" t="s">
        <v>377</v>
      </c>
      <c r="C23" s="944"/>
      <c r="D23" s="944"/>
      <c r="E23" s="944"/>
      <c r="F23" s="944"/>
      <c r="G23" s="944"/>
      <c r="H23" s="944"/>
      <c r="I23" s="944"/>
      <c r="J23" s="944"/>
      <c r="K23" s="944"/>
      <c r="L23" s="944"/>
      <c r="M23" s="944"/>
      <c r="N23" s="944"/>
      <c r="O23" s="944"/>
      <c r="P23" s="945"/>
      <c r="Q23" s="1077">
        <v>406813</v>
      </c>
      <c r="R23" s="1078"/>
      <c r="S23" s="1078"/>
      <c r="T23" s="1078"/>
      <c r="U23" s="1078"/>
      <c r="V23" s="1078">
        <v>401388</v>
      </c>
      <c r="W23" s="1078"/>
      <c r="X23" s="1078"/>
      <c r="Y23" s="1078"/>
      <c r="Z23" s="1078"/>
      <c r="AA23" s="1078">
        <v>5425</v>
      </c>
      <c r="AB23" s="1078"/>
      <c r="AC23" s="1078"/>
      <c r="AD23" s="1078"/>
      <c r="AE23" s="1079"/>
      <c r="AF23" s="1080">
        <v>4827</v>
      </c>
      <c r="AG23" s="1078"/>
      <c r="AH23" s="1078"/>
      <c r="AI23" s="1078"/>
      <c r="AJ23" s="1081"/>
      <c r="AK23" s="1082"/>
      <c r="AL23" s="1083"/>
      <c r="AM23" s="1083"/>
      <c r="AN23" s="1083"/>
      <c r="AO23" s="1083"/>
      <c r="AP23" s="1078">
        <v>839837</v>
      </c>
      <c r="AQ23" s="1078"/>
      <c r="AR23" s="1078"/>
      <c r="AS23" s="1078"/>
      <c r="AT23" s="1078"/>
      <c r="AU23" s="1084"/>
      <c r="AV23" s="1084"/>
      <c r="AW23" s="1084"/>
      <c r="AX23" s="1084"/>
      <c r="AY23" s="1085"/>
      <c r="AZ23" s="1074" t="s">
        <v>112</v>
      </c>
      <c r="BA23" s="1075"/>
      <c r="BB23" s="1075"/>
      <c r="BC23" s="1075"/>
      <c r="BD23" s="1076"/>
      <c r="BE23" s="206"/>
      <c r="BF23" s="206"/>
      <c r="BG23" s="206"/>
      <c r="BH23" s="206"/>
      <c r="BI23" s="206"/>
      <c r="BJ23" s="206"/>
      <c r="BK23" s="206"/>
      <c r="BL23" s="206"/>
      <c r="BM23" s="206"/>
      <c r="BN23" s="206"/>
      <c r="BO23" s="206"/>
      <c r="BP23" s="206"/>
      <c r="BQ23" s="215">
        <v>17</v>
      </c>
      <c r="BR23" s="216"/>
      <c r="BS23" s="1023"/>
      <c r="BT23" s="1024"/>
      <c r="BU23" s="1024"/>
      <c r="BV23" s="1024"/>
      <c r="BW23" s="1024"/>
      <c r="BX23" s="1024"/>
      <c r="BY23" s="1024"/>
      <c r="BZ23" s="1024"/>
      <c r="CA23" s="1024"/>
      <c r="CB23" s="1024"/>
      <c r="CC23" s="1024"/>
      <c r="CD23" s="1024"/>
      <c r="CE23" s="1024"/>
      <c r="CF23" s="1024"/>
      <c r="CG23" s="1025"/>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07"/>
    </row>
    <row r="24" spans="1:131" s="208" customFormat="1" ht="26.25" customHeight="1" x14ac:dyDescent="0.15">
      <c r="A24" s="1073" t="s">
        <v>378</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205"/>
      <c r="BA24" s="205"/>
      <c r="BB24" s="205"/>
      <c r="BC24" s="205"/>
      <c r="BD24" s="205"/>
      <c r="BE24" s="206"/>
      <c r="BF24" s="206"/>
      <c r="BG24" s="206"/>
      <c r="BH24" s="206"/>
      <c r="BI24" s="206"/>
      <c r="BJ24" s="206"/>
      <c r="BK24" s="206"/>
      <c r="BL24" s="206"/>
      <c r="BM24" s="206"/>
      <c r="BN24" s="206"/>
      <c r="BO24" s="206"/>
      <c r="BP24" s="206"/>
      <c r="BQ24" s="215">
        <v>18</v>
      </c>
      <c r="BR24" s="216"/>
      <c r="BS24" s="1023"/>
      <c r="BT24" s="1024"/>
      <c r="BU24" s="1024"/>
      <c r="BV24" s="1024"/>
      <c r="BW24" s="1024"/>
      <c r="BX24" s="1024"/>
      <c r="BY24" s="1024"/>
      <c r="BZ24" s="1024"/>
      <c r="CA24" s="1024"/>
      <c r="CB24" s="1024"/>
      <c r="CC24" s="1024"/>
      <c r="CD24" s="1024"/>
      <c r="CE24" s="1024"/>
      <c r="CF24" s="1024"/>
      <c r="CG24" s="1025"/>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07"/>
    </row>
    <row r="25" spans="1:131" s="200" customFormat="1" ht="26.25" customHeight="1" thickBot="1" x14ac:dyDescent="0.2">
      <c r="A25" s="1072" t="s">
        <v>379</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205"/>
      <c r="BK25" s="205"/>
      <c r="BL25" s="205"/>
      <c r="BM25" s="205"/>
      <c r="BN25" s="205"/>
      <c r="BO25" s="218"/>
      <c r="BP25" s="218"/>
      <c r="BQ25" s="215">
        <v>19</v>
      </c>
      <c r="BR25" s="216"/>
      <c r="BS25" s="1023"/>
      <c r="BT25" s="1024"/>
      <c r="BU25" s="1024"/>
      <c r="BV25" s="1024"/>
      <c r="BW25" s="1024"/>
      <c r="BX25" s="1024"/>
      <c r="BY25" s="1024"/>
      <c r="BZ25" s="1024"/>
      <c r="CA25" s="1024"/>
      <c r="CB25" s="1024"/>
      <c r="CC25" s="1024"/>
      <c r="CD25" s="1024"/>
      <c r="CE25" s="1024"/>
      <c r="CF25" s="1024"/>
      <c r="CG25" s="1025"/>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199"/>
    </row>
    <row r="26" spans="1:131" s="200" customFormat="1" ht="26.25" customHeight="1" x14ac:dyDescent="0.15">
      <c r="A26" s="1004" t="s">
        <v>350</v>
      </c>
      <c r="B26" s="1005"/>
      <c r="C26" s="1005"/>
      <c r="D26" s="1005"/>
      <c r="E26" s="1005"/>
      <c r="F26" s="1005"/>
      <c r="G26" s="1005"/>
      <c r="H26" s="1005"/>
      <c r="I26" s="1005"/>
      <c r="J26" s="1005"/>
      <c r="K26" s="1005"/>
      <c r="L26" s="1005"/>
      <c r="M26" s="1005"/>
      <c r="N26" s="1005"/>
      <c r="O26" s="1005"/>
      <c r="P26" s="1006"/>
      <c r="Q26" s="1010" t="s">
        <v>380</v>
      </c>
      <c r="R26" s="1011"/>
      <c r="S26" s="1011"/>
      <c r="T26" s="1011"/>
      <c r="U26" s="1012"/>
      <c r="V26" s="1010" t="s">
        <v>381</v>
      </c>
      <c r="W26" s="1011"/>
      <c r="X26" s="1011"/>
      <c r="Y26" s="1011"/>
      <c r="Z26" s="1012"/>
      <c r="AA26" s="1010" t="s">
        <v>382</v>
      </c>
      <c r="AB26" s="1011"/>
      <c r="AC26" s="1011"/>
      <c r="AD26" s="1011"/>
      <c r="AE26" s="1011"/>
      <c r="AF26" s="1068" t="s">
        <v>383</v>
      </c>
      <c r="AG26" s="1017"/>
      <c r="AH26" s="1017"/>
      <c r="AI26" s="1017"/>
      <c r="AJ26" s="1069"/>
      <c r="AK26" s="1011" t="s">
        <v>384</v>
      </c>
      <c r="AL26" s="1011"/>
      <c r="AM26" s="1011"/>
      <c r="AN26" s="1011"/>
      <c r="AO26" s="1012"/>
      <c r="AP26" s="1010" t="s">
        <v>385</v>
      </c>
      <c r="AQ26" s="1011"/>
      <c r="AR26" s="1011"/>
      <c r="AS26" s="1011"/>
      <c r="AT26" s="1012"/>
      <c r="AU26" s="1010" t="s">
        <v>386</v>
      </c>
      <c r="AV26" s="1011"/>
      <c r="AW26" s="1011"/>
      <c r="AX26" s="1011"/>
      <c r="AY26" s="1012"/>
      <c r="AZ26" s="1010" t="s">
        <v>387</v>
      </c>
      <c r="BA26" s="1011"/>
      <c r="BB26" s="1011"/>
      <c r="BC26" s="1011"/>
      <c r="BD26" s="1012"/>
      <c r="BE26" s="1010" t="s">
        <v>357</v>
      </c>
      <c r="BF26" s="1011"/>
      <c r="BG26" s="1011"/>
      <c r="BH26" s="1011"/>
      <c r="BI26" s="1026"/>
      <c r="BJ26" s="205"/>
      <c r="BK26" s="205"/>
      <c r="BL26" s="205"/>
      <c r="BM26" s="205"/>
      <c r="BN26" s="205"/>
      <c r="BO26" s="218"/>
      <c r="BP26" s="218"/>
      <c r="BQ26" s="215">
        <v>20</v>
      </c>
      <c r="BR26" s="216"/>
      <c r="BS26" s="1023"/>
      <c r="BT26" s="1024"/>
      <c r="BU26" s="1024"/>
      <c r="BV26" s="1024"/>
      <c r="BW26" s="1024"/>
      <c r="BX26" s="1024"/>
      <c r="BY26" s="1024"/>
      <c r="BZ26" s="1024"/>
      <c r="CA26" s="1024"/>
      <c r="CB26" s="1024"/>
      <c r="CC26" s="1024"/>
      <c r="CD26" s="1024"/>
      <c r="CE26" s="1024"/>
      <c r="CF26" s="1024"/>
      <c r="CG26" s="1025"/>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199"/>
    </row>
    <row r="27" spans="1:131" s="200" customFormat="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70"/>
      <c r="AG27" s="1020"/>
      <c r="AH27" s="1020"/>
      <c r="AI27" s="1020"/>
      <c r="AJ27" s="1071"/>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7"/>
      <c r="BJ27" s="205"/>
      <c r="BK27" s="205"/>
      <c r="BL27" s="205"/>
      <c r="BM27" s="205"/>
      <c r="BN27" s="205"/>
      <c r="BO27" s="218"/>
      <c r="BP27" s="218"/>
      <c r="BQ27" s="215">
        <v>21</v>
      </c>
      <c r="BR27" s="216"/>
      <c r="BS27" s="1023"/>
      <c r="BT27" s="1024"/>
      <c r="BU27" s="1024"/>
      <c r="BV27" s="1024"/>
      <c r="BW27" s="1024"/>
      <c r="BX27" s="1024"/>
      <c r="BY27" s="1024"/>
      <c r="BZ27" s="1024"/>
      <c r="CA27" s="1024"/>
      <c r="CB27" s="1024"/>
      <c r="CC27" s="1024"/>
      <c r="CD27" s="1024"/>
      <c r="CE27" s="1024"/>
      <c r="CF27" s="1024"/>
      <c r="CG27" s="1025"/>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199"/>
    </row>
    <row r="28" spans="1:131" s="200" customFormat="1" ht="26.25" customHeight="1" thickTop="1" x14ac:dyDescent="0.15">
      <c r="A28" s="219">
        <v>1</v>
      </c>
      <c r="B28" s="1065" t="s">
        <v>388</v>
      </c>
      <c r="C28" s="1066"/>
      <c r="D28" s="1066"/>
      <c r="E28" s="1066"/>
      <c r="F28" s="1066"/>
      <c r="G28" s="1066"/>
      <c r="H28" s="1066"/>
      <c r="I28" s="1066"/>
      <c r="J28" s="1066"/>
      <c r="K28" s="1066"/>
      <c r="L28" s="1066"/>
      <c r="M28" s="1066"/>
      <c r="N28" s="1066"/>
      <c r="O28" s="1066"/>
      <c r="P28" s="1067"/>
      <c r="Q28" s="1052">
        <v>107836</v>
      </c>
      <c r="R28" s="1053"/>
      <c r="S28" s="1053"/>
      <c r="T28" s="1053"/>
      <c r="U28" s="1053"/>
      <c r="V28" s="1053">
        <v>113359</v>
      </c>
      <c r="W28" s="1053"/>
      <c r="X28" s="1053"/>
      <c r="Y28" s="1053"/>
      <c r="Z28" s="1053"/>
      <c r="AA28" s="1053">
        <v>-5523</v>
      </c>
      <c r="AB28" s="1053"/>
      <c r="AC28" s="1053"/>
      <c r="AD28" s="1053"/>
      <c r="AE28" s="1054"/>
      <c r="AF28" s="1063">
        <v>-5523</v>
      </c>
      <c r="AG28" s="1053"/>
      <c r="AH28" s="1053"/>
      <c r="AI28" s="1053"/>
      <c r="AJ28" s="1064"/>
      <c r="AK28" s="979">
        <v>9640</v>
      </c>
      <c r="AL28" s="970"/>
      <c r="AM28" s="970"/>
      <c r="AN28" s="970"/>
      <c r="AO28" s="970"/>
      <c r="AP28" s="1051" t="s">
        <v>491</v>
      </c>
      <c r="AQ28" s="1051"/>
      <c r="AR28" s="1051"/>
      <c r="AS28" s="1051"/>
      <c r="AT28" s="1051"/>
      <c r="AU28" s="970"/>
      <c r="AV28" s="970"/>
      <c r="AW28" s="970"/>
      <c r="AX28" s="970"/>
      <c r="AY28" s="970"/>
      <c r="AZ28" s="1051"/>
      <c r="BA28" s="1051"/>
      <c r="BB28" s="1051"/>
      <c r="BC28" s="1051"/>
      <c r="BD28" s="1051"/>
      <c r="BE28" s="1035"/>
      <c r="BF28" s="1035"/>
      <c r="BG28" s="1035"/>
      <c r="BH28" s="1035"/>
      <c r="BI28" s="1036"/>
      <c r="BJ28" s="205"/>
      <c r="BK28" s="205"/>
      <c r="BL28" s="205"/>
      <c r="BM28" s="205"/>
      <c r="BN28" s="205"/>
      <c r="BO28" s="218"/>
      <c r="BP28" s="218"/>
      <c r="BQ28" s="215">
        <v>22</v>
      </c>
      <c r="BR28" s="216"/>
      <c r="BS28" s="1023"/>
      <c r="BT28" s="1024"/>
      <c r="BU28" s="1024"/>
      <c r="BV28" s="1024"/>
      <c r="BW28" s="1024"/>
      <c r="BX28" s="1024"/>
      <c r="BY28" s="1024"/>
      <c r="BZ28" s="1024"/>
      <c r="CA28" s="1024"/>
      <c r="CB28" s="1024"/>
      <c r="CC28" s="1024"/>
      <c r="CD28" s="1024"/>
      <c r="CE28" s="1024"/>
      <c r="CF28" s="1024"/>
      <c r="CG28" s="1025"/>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199"/>
    </row>
    <row r="29" spans="1:131" s="200" customFormat="1" ht="26.25" customHeight="1" x14ac:dyDescent="0.15">
      <c r="A29" s="219">
        <v>2</v>
      </c>
      <c r="B29" s="1040" t="s">
        <v>389</v>
      </c>
      <c r="C29" s="1041"/>
      <c r="D29" s="1041"/>
      <c r="E29" s="1041"/>
      <c r="F29" s="1041"/>
      <c r="G29" s="1041"/>
      <c r="H29" s="1041"/>
      <c r="I29" s="1041"/>
      <c r="J29" s="1041"/>
      <c r="K29" s="1041"/>
      <c r="L29" s="1041"/>
      <c r="M29" s="1041"/>
      <c r="N29" s="1041"/>
      <c r="O29" s="1041"/>
      <c r="P29" s="1042"/>
      <c r="Q29" s="1052">
        <v>61901</v>
      </c>
      <c r="R29" s="1053"/>
      <c r="S29" s="1053"/>
      <c r="T29" s="1053"/>
      <c r="U29" s="1053"/>
      <c r="V29" s="1053">
        <v>60645</v>
      </c>
      <c r="W29" s="1053"/>
      <c r="X29" s="1053"/>
      <c r="Y29" s="1053"/>
      <c r="Z29" s="1053"/>
      <c r="AA29" s="1053">
        <v>1256</v>
      </c>
      <c r="AB29" s="1053"/>
      <c r="AC29" s="1053"/>
      <c r="AD29" s="1053"/>
      <c r="AE29" s="1054"/>
      <c r="AF29" s="1063">
        <v>1256</v>
      </c>
      <c r="AG29" s="1053"/>
      <c r="AH29" s="1053"/>
      <c r="AI29" s="1053"/>
      <c r="AJ29" s="1064"/>
      <c r="AK29" s="979">
        <v>8857</v>
      </c>
      <c r="AL29" s="970"/>
      <c r="AM29" s="970"/>
      <c r="AN29" s="970"/>
      <c r="AO29" s="970"/>
      <c r="AP29" s="1051" t="s">
        <v>491</v>
      </c>
      <c r="AQ29" s="1051"/>
      <c r="AR29" s="1051"/>
      <c r="AS29" s="1051"/>
      <c r="AT29" s="1051"/>
      <c r="AU29" s="970"/>
      <c r="AV29" s="970"/>
      <c r="AW29" s="970"/>
      <c r="AX29" s="970"/>
      <c r="AY29" s="970"/>
      <c r="AZ29" s="1051"/>
      <c r="BA29" s="1051"/>
      <c r="BB29" s="1051"/>
      <c r="BC29" s="1051"/>
      <c r="BD29" s="1051"/>
      <c r="BE29" s="1035"/>
      <c r="BF29" s="1035"/>
      <c r="BG29" s="1035"/>
      <c r="BH29" s="1035"/>
      <c r="BI29" s="1036"/>
      <c r="BJ29" s="205"/>
      <c r="BK29" s="205"/>
      <c r="BL29" s="205"/>
      <c r="BM29" s="205"/>
      <c r="BN29" s="205"/>
      <c r="BO29" s="218"/>
      <c r="BP29" s="218"/>
      <c r="BQ29" s="215">
        <v>23</v>
      </c>
      <c r="BR29" s="216"/>
      <c r="BS29" s="1023"/>
      <c r="BT29" s="1024"/>
      <c r="BU29" s="1024"/>
      <c r="BV29" s="1024"/>
      <c r="BW29" s="1024"/>
      <c r="BX29" s="1024"/>
      <c r="BY29" s="1024"/>
      <c r="BZ29" s="1024"/>
      <c r="CA29" s="1024"/>
      <c r="CB29" s="1024"/>
      <c r="CC29" s="1024"/>
      <c r="CD29" s="1024"/>
      <c r="CE29" s="1024"/>
      <c r="CF29" s="1024"/>
      <c r="CG29" s="1025"/>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199"/>
    </row>
    <row r="30" spans="1:131" s="200" customFormat="1" ht="26.25" customHeight="1" x14ac:dyDescent="0.15">
      <c r="A30" s="219">
        <v>3</v>
      </c>
      <c r="B30" s="1040" t="s">
        <v>390</v>
      </c>
      <c r="C30" s="1041"/>
      <c r="D30" s="1041"/>
      <c r="E30" s="1041"/>
      <c r="F30" s="1041"/>
      <c r="G30" s="1041"/>
      <c r="H30" s="1041"/>
      <c r="I30" s="1041"/>
      <c r="J30" s="1041"/>
      <c r="K30" s="1041"/>
      <c r="L30" s="1041"/>
      <c r="M30" s="1041"/>
      <c r="N30" s="1041"/>
      <c r="O30" s="1041"/>
      <c r="P30" s="1042"/>
      <c r="Q30" s="1052">
        <v>9887</v>
      </c>
      <c r="R30" s="1053"/>
      <c r="S30" s="1053"/>
      <c r="T30" s="1053"/>
      <c r="U30" s="1053"/>
      <c r="V30" s="1053">
        <v>9860</v>
      </c>
      <c r="W30" s="1053"/>
      <c r="X30" s="1053"/>
      <c r="Y30" s="1053"/>
      <c r="Z30" s="1053"/>
      <c r="AA30" s="1053">
        <v>27</v>
      </c>
      <c r="AB30" s="1053"/>
      <c r="AC30" s="1053"/>
      <c r="AD30" s="1053"/>
      <c r="AE30" s="1054"/>
      <c r="AF30" s="1063">
        <v>27</v>
      </c>
      <c r="AG30" s="1053"/>
      <c r="AH30" s="1053"/>
      <c r="AI30" s="1053"/>
      <c r="AJ30" s="1064"/>
      <c r="AK30" s="979">
        <v>1253</v>
      </c>
      <c r="AL30" s="970"/>
      <c r="AM30" s="970"/>
      <c r="AN30" s="970"/>
      <c r="AO30" s="970"/>
      <c r="AP30" s="1051" t="s">
        <v>491</v>
      </c>
      <c r="AQ30" s="1051"/>
      <c r="AR30" s="1051"/>
      <c r="AS30" s="1051"/>
      <c r="AT30" s="1051"/>
      <c r="AU30" s="970"/>
      <c r="AV30" s="970"/>
      <c r="AW30" s="970"/>
      <c r="AX30" s="970"/>
      <c r="AY30" s="970"/>
      <c r="AZ30" s="1051"/>
      <c r="BA30" s="1051"/>
      <c r="BB30" s="1051"/>
      <c r="BC30" s="1051"/>
      <c r="BD30" s="1051"/>
      <c r="BE30" s="1035"/>
      <c r="BF30" s="1035"/>
      <c r="BG30" s="1035"/>
      <c r="BH30" s="1035"/>
      <c r="BI30" s="1036"/>
      <c r="BJ30" s="205"/>
      <c r="BK30" s="205"/>
      <c r="BL30" s="205"/>
      <c r="BM30" s="205"/>
      <c r="BN30" s="205"/>
      <c r="BO30" s="218"/>
      <c r="BP30" s="218"/>
      <c r="BQ30" s="215">
        <v>24</v>
      </c>
      <c r="BR30" s="216"/>
      <c r="BS30" s="1023"/>
      <c r="BT30" s="1024"/>
      <c r="BU30" s="1024"/>
      <c r="BV30" s="1024"/>
      <c r="BW30" s="1024"/>
      <c r="BX30" s="1024"/>
      <c r="BY30" s="1024"/>
      <c r="BZ30" s="1024"/>
      <c r="CA30" s="1024"/>
      <c r="CB30" s="1024"/>
      <c r="CC30" s="1024"/>
      <c r="CD30" s="1024"/>
      <c r="CE30" s="1024"/>
      <c r="CF30" s="1024"/>
      <c r="CG30" s="1025"/>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199"/>
    </row>
    <row r="31" spans="1:131" s="200" customFormat="1" ht="26.25" customHeight="1" x14ac:dyDescent="0.15">
      <c r="A31" s="219">
        <v>4</v>
      </c>
      <c r="B31" s="1040" t="s">
        <v>391</v>
      </c>
      <c r="C31" s="1041"/>
      <c r="D31" s="1041"/>
      <c r="E31" s="1041"/>
      <c r="F31" s="1041"/>
      <c r="G31" s="1041"/>
      <c r="H31" s="1041"/>
      <c r="I31" s="1041"/>
      <c r="J31" s="1041"/>
      <c r="K31" s="1041"/>
      <c r="L31" s="1041"/>
      <c r="M31" s="1041"/>
      <c r="N31" s="1041"/>
      <c r="O31" s="1041"/>
      <c r="P31" s="1042"/>
      <c r="Q31" s="1052">
        <v>12681</v>
      </c>
      <c r="R31" s="1053"/>
      <c r="S31" s="1053"/>
      <c r="T31" s="1053"/>
      <c r="U31" s="1053"/>
      <c r="V31" s="1053">
        <v>11860</v>
      </c>
      <c r="W31" s="1053"/>
      <c r="X31" s="1053"/>
      <c r="Y31" s="1053"/>
      <c r="Z31" s="1053"/>
      <c r="AA31" s="1053">
        <v>821</v>
      </c>
      <c r="AB31" s="1053"/>
      <c r="AC31" s="1053"/>
      <c r="AD31" s="1053"/>
      <c r="AE31" s="1054"/>
      <c r="AF31" s="1063">
        <v>821</v>
      </c>
      <c r="AG31" s="1053"/>
      <c r="AH31" s="1053"/>
      <c r="AI31" s="1053"/>
      <c r="AJ31" s="1064"/>
      <c r="AK31" s="979">
        <v>-17</v>
      </c>
      <c r="AL31" s="970"/>
      <c r="AM31" s="970"/>
      <c r="AN31" s="970"/>
      <c r="AO31" s="970"/>
      <c r="AP31" s="1051" t="s">
        <v>491</v>
      </c>
      <c r="AQ31" s="1051"/>
      <c r="AR31" s="1051"/>
      <c r="AS31" s="1051"/>
      <c r="AT31" s="1051"/>
      <c r="AU31" s="970"/>
      <c r="AV31" s="970"/>
      <c r="AW31" s="970"/>
      <c r="AX31" s="970"/>
      <c r="AY31" s="970"/>
      <c r="AZ31" s="1051"/>
      <c r="BA31" s="1051"/>
      <c r="BB31" s="1051"/>
      <c r="BC31" s="1051"/>
      <c r="BD31" s="1051"/>
      <c r="BE31" s="1035"/>
      <c r="BF31" s="1035"/>
      <c r="BG31" s="1035"/>
      <c r="BH31" s="1035"/>
      <c r="BI31" s="1036"/>
      <c r="BJ31" s="205"/>
      <c r="BK31" s="205"/>
      <c r="BL31" s="205"/>
      <c r="BM31" s="205"/>
      <c r="BN31" s="205"/>
      <c r="BO31" s="218"/>
      <c r="BP31" s="218"/>
      <c r="BQ31" s="215">
        <v>25</v>
      </c>
      <c r="BR31" s="216"/>
      <c r="BS31" s="1023"/>
      <c r="BT31" s="1024"/>
      <c r="BU31" s="1024"/>
      <c r="BV31" s="1024"/>
      <c r="BW31" s="1024"/>
      <c r="BX31" s="1024"/>
      <c r="BY31" s="1024"/>
      <c r="BZ31" s="1024"/>
      <c r="CA31" s="1024"/>
      <c r="CB31" s="1024"/>
      <c r="CC31" s="1024"/>
      <c r="CD31" s="1024"/>
      <c r="CE31" s="1024"/>
      <c r="CF31" s="1024"/>
      <c r="CG31" s="1025"/>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199"/>
    </row>
    <row r="32" spans="1:131" s="200" customFormat="1" ht="26.25" customHeight="1" x14ac:dyDescent="0.15">
      <c r="A32" s="219">
        <v>5</v>
      </c>
      <c r="B32" s="1040" t="s">
        <v>392</v>
      </c>
      <c r="C32" s="1041"/>
      <c r="D32" s="1041"/>
      <c r="E32" s="1041"/>
      <c r="F32" s="1041"/>
      <c r="G32" s="1041"/>
      <c r="H32" s="1041"/>
      <c r="I32" s="1041"/>
      <c r="J32" s="1041"/>
      <c r="K32" s="1041"/>
      <c r="L32" s="1041"/>
      <c r="M32" s="1041"/>
      <c r="N32" s="1041"/>
      <c r="O32" s="1041"/>
      <c r="P32" s="1042"/>
      <c r="Q32" s="1060">
        <v>19073</v>
      </c>
      <c r="R32" s="1047"/>
      <c r="S32" s="1047"/>
      <c r="T32" s="1047"/>
      <c r="U32" s="1061"/>
      <c r="V32" s="1054">
        <v>21189</v>
      </c>
      <c r="W32" s="1047"/>
      <c r="X32" s="1047"/>
      <c r="Y32" s="1047"/>
      <c r="Z32" s="1061"/>
      <c r="AA32" s="1054">
        <v>-2116</v>
      </c>
      <c r="AB32" s="1047"/>
      <c r="AC32" s="1047"/>
      <c r="AD32" s="1047"/>
      <c r="AE32" s="1048"/>
      <c r="AF32" s="1046">
        <v>-23</v>
      </c>
      <c r="AG32" s="1047"/>
      <c r="AH32" s="1047"/>
      <c r="AI32" s="1047"/>
      <c r="AJ32" s="1048"/>
      <c r="AK32" s="979">
        <v>4271</v>
      </c>
      <c r="AL32" s="970"/>
      <c r="AM32" s="970"/>
      <c r="AN32" s="970"/>
      <c r="AO32" s="970"/>
      <c r="AP32" s="970">
        <v>20692</v>
      </c>
      <c r="AQ32" s="970"/>
      <c r="AR32" s="970"/>
      <c r="AS32" s="970"/>
      <c r="AT32" s="970"/>
      <c r="AU32" s="970">
        <v>13491</v>
      </c>
      <c r="AV32" s="970"/>
      <c r="AW32" s="970"/>
      <c r="AX32" s="970"/>
      <c r="AY32" s="970"/>
      <c r="AZ32" s="1051">
        <v>0.1</v>
      </c>
      <c r="BA32" s="1051"/>
      <c r="BB32" s="1051"/>
      <c r="BC32" s="1051"/>
      <c r="BD32" s="1051"/>
      <c r="BE32" s="1035" t="s">
        <v>393</v>
      </c>
      <c r="BF32" s="1035"/>
      <c r="BG32" s="1035"/>
      <c r="BH32" s="1035"/>
      <c r="BI32" s="1036"/>
      <c r="BJ32" s="205"/>
      <c r="BK32" s="205"/>
      <c r="BL32" s="205"/>
      <c r="BM32" s="205"/>
      <c r="BN32" s="205"/>
      <c r="BO32" s="218"/>
      <c r="BP32" s="218"/>
      <c r="BQ32" s="215">
        <v>26</v>
      </c>
      <c r="BR32" s="216"/>
      <c r="BS32" s="1023"/>
      <c r="BT32" s="1024"/>
      <c r="BU32" s="1024"/>
      <c r="BV32" s="1024"/>
      <c r="BW32" s="1024"/>
      <c r="BX32" s="1024"/>
      <c r="BY32" s="1024"/>
      <c r="BZ32" s="1024"/>
      <c r="CA32" s="1024"/>
      <c r="CB32" s="1024"/>
      <c r="CC32" s="1024"/>
      <c r="CD32" s="1024"/>
      <c r="CE32" s="1024"/>
      <c r="CF32" s="1024"/>
      <c r="CG32" s="1025"/>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199"/>
    </row>
    <row r="33" spans="1:131" s="200" customFormat="1" ht="26.25" customHeight="1" x14ac:dyDescent="0.15">
      <c r="A33" s="219">
        <v>6</v>
      </c>
      <c r="B33" s="1040" t="s">
        <v>394</v>
      </c>
      <c r="C33" s="1041"/>
      <c r="D33" s="1041"/>
      <c r="E33" s="1041"/>
      <c r="F33" s="1041"/>
      <c r="G33" s="1041"/>
      <c r="H33" s="1041"/>
      <c r="I33" s="1041"/>
      <c r="J33" s="1041"/>
      <c r="K33" s="1041"/>
      <c r="L33" s="1041"/>
      <c r="M33" s="1041"/>
      <c r="N33" s="1041"/>
      <c r="O33" s="1041"/>
      <c r="P33" s="1042"/>
      <c r="Q33" s="1060">
        <v>29154</v>
      </c>
      <c r="R33" s="1047"/>
      <c r="S33" s="1047"/>
      <c r="T33" s="1047"/>
      <c r="U33" s="1061"/>
      <c r="V33" s="1054">
        <v>27311</v>
      </c>
      <c r="W33" s="1047"/>
      <c r="X33" s="1047"/>
      <c r="Y33" s="1047"/>
      <c r="Z33" s="1061"/>
      <c r="AA33" s="1054">
        <v>1843</v>
      </c>
      <c r="AB33" s="1047"/>
      <c r="AC33" s="1047"/>
      <c r="AD33" s="1047"/>
      <c r="AE33" s="1048"/>
      <c r="AF33" s="1046">
        <v>2209</v>
      </c>
      <c r="AG33" s="1047"/>
      <c r="AH33" s="1047"/>
      <c r="AI33" s="1047"/>
      <c r="AJ33" s="1048"/>
      <c r="AK33" s="979">
        <v>8662</v>
      </c>
      <c r="AL33" s="970"/>
      <c r="AM33" s="970"/>
      <c r="AN33" s="970"/>
      <c r="AO33" s="970"/>
      <c r="AP33" s="970">
        <v>242640</v>
      </c>
      <c r="AQ33" s="970"/>
      <c r="AR33" s="970"/>
      <c r="AS33" s="970"/>
      <c r="AT33" s="970"/>
      <c r="AU33" s="970">
        <v>126173</v>
      </c>
      <c r="AV33" s="970"/>
      <c r="AW33" s="970"/>
      <c r="AX33" s="970"/>
      <c r="AY33" s="970"/>
      <c r="AZ33" s="1051" t="s">
        <v>491</v>
      </c>
      <c r="BA33" s="1051"/>
      <c r="BB33" s="1051"/>
      <c r="BC33" s="1051"/>
      <c r="BD33" s="1051"/>
      <c r="BE33" s="1035" t="s">
        <v>393</v>
      </c>
      <c r="BF33" s="1035"/>
      <c r="BG33" s="1035"/>
      <c r="BH33" s="1035"/>
      <c r="BI33" s="1036"/>
      <c r="BJ33" s="205"/>
      <c r="BK33" s="205"/>
      <c r="BL33" s="205"/>
      <c r="BM33" s="205"/>
      <c r="BN33" s="205"/>
      <c r="BO33" s="218"/>
      <c r="BP33" s="218"/>
      <c r="BQ33" s="215">
        <v>27</v>
      </c>
      <c r="BR33" s="216"/>
      <c r="BS33" s="1023"/>
      <c r="BT33" s="1024"/>
      <c r="BU33" s="1024"/>
      <c r="BV33" s="1024"/>
      <c r="BW33" s="1024"/>
      <c r="BX33" s="1024"/>
      <c r="BY33" s="1024"/>
      <c r="BZ33" s="1024"/>
      <c r="CA33" s="1024"/>
      <c r="CB33" s="1024"/>
      <c r="CC33" s="1024"/>
      <c r="CD33" s="1024"/>
      <c r="CE33" s="1024"/>
      <c r="CF33" s="1024"/>
      <c r="CG33" s="1025"/>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199"/>
    </row>
    <row r="34" spans="1:131" s="200" customFormat="1" ht="26.25" customHeight="1" x14ac:dyDescent="0.15">
      <c r="A34" s="219">
        <v>7</v>
      </c>
      <c r="B34" s="1040" t="s">
        <v>395</v>
      </c>
      <c r="C34" s="1041"/>
      <c r="D34" s="1041"/>
      <c r="E34" s="1041"/>
      <c r="F34" s="1041"/>
      <c r="G34" s="1041"/>
      <c r="H34" s="1041"/>
      <c r="I34" s="1041"/>
      <c r="J34" s="1041"/>
      <c r="K34" s="1041"/>
      <c r="L34" s="1041"/>
      <c r="M34" s="1041"/>
      <c r="N34" s="1041"/>
      <c r="O34" s="1041"/>
      <c r="P34" s="1042"/>
      <c r="Q34" s="1060">
        <v>2178</v>
      </c>
      <c r="R34" s="1047"/>
      <c r="S34" s="1047"/>
      <c r="T34" s="1047"/>
      <c r="U34" s="1061"/>
      <c r="V34" s="1054">
        <v>2178</v>
      </c>
      <c r="W34" s="1047"/>
      <c r="X34" s="1047"/>
      <c r="Y34" s="1047"/>
      <c r="Z34" s="1061"/>
      <c r="AA34" s="1054" t="s">
        <v>491</v>
      </c>
      <c r="AB34" s="1047"/>
      <c r="AC34" s="1047"/>
      <c r="AD34" s="1047"/>
      <c r="AE34" s="1048"/>
      <c r="AF34" s="1046">
        <v>93</v>
      </c>
      <c r="AG34" s="1047"/>
      <c r="AH34" s="1047"/>
      <c r="AI34" s="1047"/>
      <c r="AJ34" s="1048"/>
      <c r="AK34" s="979">
        <v>1243</v>
      </c>
      <c r="AL34" s="970"/>
      <c r="AM34" s="970"/>
      <c r="AN34" s="970"/>
      <c r="AO34" s="970"/>
      <c r="AP34" s="970">
        <v>19592</v>
      </c>
      <c r="AQ34" s="970"/>
      <c r="AR34" s="970"/>
      <c r="AS34" s="970"/>
      <c r="AT34" s="970"/>
      <c r="AU34" s="970">
        <v>10521</v>
      </c>
      <c r="AV34" s="970"/>
      <c r="AW34" s="970"/>
      <c r="AX34" s="970"/>
      <c r="AY34" s="970"/>
      <c r="AZ34" s="1051" t="s">
        <v>491</v>
      </c>
      <c r="BA34" s="1051"/>
      <c r="BB34" s="1051"/>
      <c r="BC34" s="1051"/>
      <c r="BD34" s="1051"/>
      <c r="BE34" s="1035" t="s">
        <v>393</v>
      </c>
      <c r="BF34" s="1035"/>
      <c r="BG34" s="1035"/>
      <c r="BH34" s="1035"/>
      <c r="BI34" s="1036"/>
      <c r="BJ34" s="205"/>
      <c r="BK34" s="205"/>
      <c r="BL34" s="205"/>
      <c r="BM34" s="205"/>
      <c r="BN34" s="205"/>
      <c r="BO34" s="218"/>
      <c r="BP34" s="218"/>
      <c r="BQ34" s="215">
        <v>28</v>
      </c>
      <c r="BR34" s="216"/>
      <c r="BS34" s="1023"/>
      <c r="BT34" s="1024"/>
      <c r="BU34" s="1024"/>
      <c r="BV34" s="1024"/>
      <c r="BW34" s="1024"/>
      <c r="BX34" s="1024"/>
      <c r="BY34" s="1024"/>
      <c r="BZ34" s="1024"/>
      <c r="CA34" s="1024"/>
      <c r="CB34" s="1024"/>
      <c r="CC34" s="1024"/>
      <c r="CD34" s="1024"/>
      <c r="CE34" s="1024"/>
      <c r="CF34" s="1024"/>
      <c r="CG34" s="1025"/>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199"/>
    </row>
    <row r="35" spans="1:131" s="200" customFormat="1" ht="26.25" customHeight="1" x14ac:dyDescent="0.15">
      <c r="A35" s="219">
        <v>8</v>
      </c>
      <c r="B35" s="1040" t="s">
        <v>396</v>
      </c>
      <c r="C35" s="1041"/>
      <c r="D35" s="1041"/>
      <c r="E35" s="1041"/>
      <c r="F35" s="1041"/>
      <c r="G35" s="1041"/>
      <c r="H35" s="1041"/>
      <c r="I35" s="1041"/>
      <c r="J35" s="1041"/>
      <c r="K35" s="1041"/>
      <c r="L35" s="1041"/>
      <c r="M35" s="1041"/>
      <c r="N35" s="1041"/>
      <c r="O35" s="1041"/>
      <c r="P35" s="1042"/>
      <c r="Q35" s="1060">
        <v>483</v>
      </c>
      <c r="R35" s="1047"/>
      <c r="S35" s="1047"/>
      <c r="T35" s="1047"/>
      <c r="U35" s="1061"/>
      <c r="V35" s="1054">
        <v>483</v>
      </c>
      <c r="W35" s="1047"/>
      <c r="X35" s="1047"/>
      <c r="Y35" s="1047"/>
      <c r="Z35" s="1061"/>
      <c r="AA35" s="1054" t="s">
        <v>491</v>
      </c>
      <c r="AB35" s="1047"/>
      <c r="AC35" s="1047"/>
      <c r="AD35" s="1047"/>
      <c r="AE35" s="1048"/>
      <c r="AF35" s="1046" t="s">
        <v>112</v>
      </c>
      <c r="AG35" s="1047"/>
      <c r="AH35" s="1047"/>
      <c r="AI35" s="1047"/>
      <c r="AJ35" s="1048"/>
      <c r="AK35" s="1062">
        <v>412</v>
      </c>
      <c r="AL35" s="978"/>
      <c r="AM35" s="978"/>
      <c r="AN35" s="978"/>
      <c r="AO35" s="979"/>
      <c r="AP35" s="980">
        <v>3808</v>
      </c>
      <c r="AQ35" s="978"/>
      <c r="AR35" s="978"/>
      <c r="AS35" s="978"/>
      <c r="AT35" s="979"/>
      <c r="AU35" s="980">
        <v>3446</v>
      </c>
      <c r="AV35" s="978"/>
      <c r="AW35" s="978"/>
      <c r="AX35" s="978"/>
      <c r="AY35" s="979"/>
      <c r="AZ35" s="1055" t="s">
        <v>491</v>
      </c>
      <c r="BA35" s="1056"/>
      <c r="BB35" s="1056"/>
      <c r="BC35" s="1056"/>
      <c r="BD35" s="1057"/>
      <c r="BE35" s="1058" t="s">
        <v>397</v>
      </c>
      <c r="BF35" s="974"/>
      <c r="BG35" s="974"/>
      <c r="BH35" s="974"/>
      <c r="BI35" s="1059"/>
      <c r="BJ35" s="205"/>
      <c r="BK35" s="205"/>
      <c r="BL35" s="205"/>
      <c r="BM35" s="205"/>
      <c r="BN35" s="205"/>
      <c r="BO35" s="218"/>
      <c r="BP35" s="218"/>
      <c r="BQ35" s="215">
        <v>29</v>
      </c>
      <c r="BR35" s="216"/>
      <c r="BS35" s="1023"/>
      <c r="BT35" s="1024"/>
      <c r="BU35" s="1024"/>
      <c r="BV35" s="1024"/>
      <c r="BW35" s="1024"/>
      <c r="BX35" s="1024"/>
      <c r="BY35" s="1024"/>
      <c r="BZ35" s="1024"/>
      <c r="CA35" s="1024"/>
      <c r="CB35" s="1024"/>
      <c r="CC35" s="1024"/>
      <c r="CD35" s="1024"/>
      <c r="CE35" s="1024"/>
      <c r="CF35" s="1024"/>
      <c r="CG35" s="1025"/>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199"/>
    </row>
    <row r="36" spans="1:131" s="200" customFormat="1" ht="26.25" customHeight="1" x14ac:dyDescent="0.15">
      <c r="A36" s="219">
        <v>9</v>
      </c>
      <c r="B36" s="1040" t="s">
        <v>398</v>
      </c>
      <c r="C36" s="1041"/>
      <c r="D36" s="1041"/>
      <c r="E36" s="1041"/>
      <c r="F36" s="1041"/>
      <c r="G36" s="1041"/>
      <c r="H36" s="1041"/>
      <c r="I36" s="1041"/>
      <c r="J36" s="1041"/>
      <c r="K36" s="1041"/>
      <c r="L36" s="1041"/>
      <c r="M36" s="1041"/>
      <c r="N36" s="1041"/>
      <c r="O36" s="1041"/>
      <c r="P36" s="1042"/>
      <c r="Q36" s="1060">
        <v>887</v>
      </c>
      <c r="R36" s="1047"/>
      <c r="S36" s="1047"/>
      <c r="T36" s="1047"/>
      <c r="U36" s="1061"/>
      <c r="V36" s="1054">
        <v>886</v>
      </c>
      <c r="W36" s="1047"/>
      <c r="X36" s="1047"/>
      <c r="Y36" s="1047"/>
      <c r="Z36" s="1061"/>
      <c r="AA36" s="1054">
        <v>1</v>
      </c>
      <c r="AB36" s="1047"/>
      <c r="AC36" s="1047"/>
      <c r="AD36" s="1047"/>
      <c r="AE36" s="1048"/>
      <c r="AF36" s="1046" t="s">
        <v>112</v>
      </c>
      <c r="AG36" s="1047"/>
      <c r="AH36" s="1047"/>
      <c r="AI36" s="1047"/>
      <c r="AJ36" s="1048"/>
      <c r="AK36" s="1062">
        <v>183</v>
      </c>
      <c r="AL36" s="978"/>
      <c r="AM36" s="978"/>
      <c r="AN36" s="978"/>
      <c r="AO36" s="979"/>
      <c r="AP36" s="980">
        <v>1064</v>
      </c>
      <c r="AQ36" s="978"/>
      <c r="AR36" s="978"/>
      <c r="AS36" s="978"/>
      <c r="AT36" s="979"/>
      <c r="AU36" s="980">
        <v>575</v>
      </c>
      <c r="AV36" s="978"/>
      <c r="AW36" s="978"/>
      <c r="AX36" s="978"/>
      <c r="AY36" s="979"/>
      <c r="AZ36" s="1055" t="s">
        <v>491</v>
      </c>
      <c r="BA36" s="1056"/>
      <c r="BB36" s="1056"/>
      <c r="BC36" s="1056"/>
      <c r="BD36" s="1057"/>
      <c r="BE36" s="1058" t="s">
        <v>397</v>
      </c>
      <c r="BF36" s="974"/>
      <c r="BG36" s="974"/>
      <c r="BH36" s="974"/>
      <c r="BI36" s="1059"/>
      <c r="BJ36" s="205"/>
      <c r="BK36" s="205"/>
      <c r="BL36" s="205"/>
      <c r="BM36" s="205"/>
      <c r="BN36" s="205"/>
      <c r="BO36" s="218"/>
      <c r="BP36" s="218"/>
      <c r="BQ36" s="215">
        <v>30</v>
      </c>
      <c r="BR36" s="216"/>
      <c r="BS36" s="1023"/>
      <c r="BT36" s="1024"/>
      <c r="BU36" s="1024"/>
      <c r="BV36" s="1024"/>
      <c r="BW36" s="1024"/>
      <c r="BX36" s="1024"/>
      <c r="BY36" s="1024"/>
      <c r="BZ36" s="1024"/>
      <c r="CA36" s="1024"/>
      <c r="CB36" s="1024"/>
      <c r="CC36" s="1024"/>
      <c r="CD36" s="1024"/>
      <c r="CE36" s="1024"/>
      <c r="CF36" s="1024"/>
      <c r="CG36" s="1025"/>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199"/>
    </row>
    <row r="37" spans="1:131" s="200" customFormat="1" ht="26.25" customHeight="1" x14ac:dyDescent="0.15">
      <c r="A37" s="219">
        <v>10</v>
      </c>
      <c r="B37" s="1040" t="s">
        <v>399</v>
      </c>
      <c r="C37" s="1041"/>
      <c r="D37" s="1041"/>
      <c r="E37" s="1041"/>
      <c r="F37" s="1041"/>
      <c r="G37" s="1041"/>
      <c r="H37" s="1041"/>
      <c r="I37" s="1041"/>
      <c r="J37" s="1041"/>
      <c r="K37" s="1041"/>
      <c r="L37" s="1041"/>
      <c r="M37" s="1041"/>
      <c r="N37" s="1041"/>
      <c r="O37" s="1041"/>
      <c r="P37" s="1042"/>
      <c r="Q37" s="1060">
        <v>1006</v>
      </c>
      <c r="R37" s="1047"/>
      <c r="S37" s="1047"/>
      <c r="T37" s="1047"/>
      <c r="U37" s="1061"/>
      <c r="V37" s="1054">
        <v>1006</v>
      </c>
      <c r="W37" s="1047"/>
      <c r="X37" s="1047"/>
      <c r="Y37" s="1047"/>
      <c r="Z37" s="1061"/>
      <c r="AA37" s="1054" t="s">
        <v>491</v>
      </c>
      <c r="AB37" s="1047"/>
      <c r="AC37" s="1047"/>
      <c r="AD37" s="1047"/>
      <c r="AE37" s="1048"/>
      <c r="AF37" s="1046" t="s">
        <v>112</v>
      </c>
      <c r="AG37" s="1047"/>
      <c r="AH37" s="1047"/>
      <c r="AI37" s="1047"/>
      <c r="AJ37" s="1048"/>
      <c r="AK37" s="1062">
        <v>486</v>
      </c>
      <c r="AL37" s="978"/>
      <c r="AM37" s="978"/>
      <c r="AN37" s="978"/>
      <c r="AO37" s="979"/>
      <c r="AP37" s="980">
        <v>1433</v>
      </c>
      <c r="AQ37" s="978"/>
      <c r="AR37" s="978"/>
      <c r="AS37" s="978"/>
      <c r="AT37" s="979"/>
      <c r="AU37" s="980">
        <v>970</v>
      </c>
      <c r="AV37" s="978"/>
      <c r="AW37" s="978"/>
      <c r="AX37" s="978"/>
      <c r="AY37" s="979"/>
      <c r="AZ37" s="1055" t="s">
        <v>491</v>
      </c>
      <c r="BA37" s="1056"/>
      <c r="BB37" s="1056"/>
      <c r="BC37" s="1056"/>
      <c r="BD37" s="1057"/>
      <c r="BE37" s="1058" t="s">
        <v>397</v>
      </c>
      <c r="BF37" s="974"/>
      <c r="BG37" s="974"/>
      <c r="BH37" s="974"/>
      <c r="BI37" s="1059"/>
      <c r="BJ37" s="205"/>
      <c r="BK37" s="205"/>
      <c r="BL37" s="205"/>
      <c r="BM37" s="205"/>
      <c r="BN37" s="205"/>
      <c r="BO37" s="218"/>
      <c r="BP37" s="218"/>
      <c r="BQ37" s="215">
        <v>31</v>
      </c>
      <c r="BR37" s="216"/>
      <c r="BS37" s="1023"/>
      <c r="BT37" s="1024"/>
      <c r="BU37" s="1024"/>
      <c r="BV37" s="1024"/>
      <c r="BW37" s="1024"/>
      <c r="BX37" s="1024"/>
      <c r="BY37" s="1024"/>
      <c r="BZ37" s="1024"/>
      <c r="CA37" s="1024"/>
      <c r="CB37" s="1024"/>
      <c r="CC37" s="1024"/>
      <c r="CD37" s="1024"/>
      <c r="CE37" s="1024"/>
      <c r="CF37" s="1024"/>
      <c r="CG37" s="1025"/>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199"/>
    </row>
    <row r="38" spans="1:131" s="200" customFormat="1" ht="26.25" customHeight="1" x14ac:dyDescent="0.15">
      <c r="A38" s="219">
        <v>11</v>
      </c>
      <c r="B38" s="1040"/>
      <c r="C38" s="1041"/>
      <c r="D38" s="1041"/>
      <c r="E38" s="1041"/>
      <c r="F38" s="1041"/>
      <c r="G38" s="1041"/>
      <c r="H38" s="1041"/>
      <c r="I38" s="1041"/>
      <c r="J38" s="1041"/>
      <c r="K38" s="1041"/>
      <c r="L38" s="1041"/>
      <c r="M38" s="1041"/>
      <c r="N38" s="1041"/>
      <c r="O38" s="1041"/>
      <c r="P38" s="1042"/>
      <c r="Q38" s="1052"/>
      <c r="R38" s="1053"/>
      <c r="S38" s="1053"/>
      <c r="T38" s="1053"/>
      <c r="U38" s="1053"/>
      <c r="V38" s="1053"/>
      <c r="W38" s="1053"/>
      <c r="X38" s="1053"/>
      <c r="Y38" s="1053"/>
      <c r="Z38" s="1053"/>
      <c r="AA38" s="1053"/>
      <c r="AB38" s="1053"/>
      <c r="AC38" s="1053"/>
      <c r="AD38" s="1053"/>
      <c r="AE38" s="1054"/>
      <c r="AF38" s="1046"/>
      <c r="AG38" s="1047"/>
      <c r="AH38" s="1047"/>
      <c r="AI38" s="1047"/>
      <c r="AJ38" s="1048"/>
      <c r="AK38" s="979"/>
      <c r="AL38" s="970"/>
      <c r="AM38" s="970"/>
      <c r="AN38" s="970"/>
      <c r="AO38" s="970"/>
      <c r="AP38" s="970"/>
      <c r="AQ38" s="970"/>
      <c r="AR38" s="970"/>
      <c r="AS38" s="970"/>
      <c r="AT38" s="970"/>
      <c r="AU38" s="970"/>
      <c r="AV38" s="970"/>
      <c r="AW38" s="970"/>
      <c r="AX38" s="970"/>
      <c r="AY38" s="970"/>
      <c r="AZ38" s="1051"/>
      <c r="BA38" s="1051"/>
      <c r="BB38" s="1051"/>
      <c r="BC38" s="1051"/>
      <c r="BD38" s="1051"/>
      <c r="BE38" s="1035"/>
      <c r="BF38" s="1035"/>
      <c r="BG38" s="1035"/>
      <c r="BH38" s="1035"/>
      <c r="BI38" s="1036"/>
      <c r="BJ38" s="205"/>
      <c r="BK38" s="205"/>
      <c r="BL38" s="205"/>
      <c r="BM38" s="205"/>
      <c r="BN38" s="205"/>
      <c r="BO38" s="218"/>
      <c r="BP38" s="218"/>
      <c r="BQ38" s="215">
        <v>32</v>
      </c>
      <c r="BR38" s="216"/>
      <c r="BS38" s="1023"/>
      <c r="BT38" s="1024"/>
      <c r="BU38" s="1024"/>
      <c r="BV38" s="1024"/>
      <c r="BW38" s="1024"/>
      <c r="BX38" s="1024"/>
      <c r="BY38" s="1024"/>
      <c r="BZ38" s="1024"/>
      <c r="CA38" s="1024"/>
      <c r="CB38" s="1024"/>
      <c r="CC38" s="1024"/>
      <c r="CD38" s="1024"/>
      <c r="CE38" s="1024"/>
      <c r="CF38" s="1024"/>
      <c r="CG38" s="1025"/>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199"/>
    </row>
    <row r="39" spans="1:131" s="200" customFormat="1" ht="26.25" customHeight="1" x14ac:dyDescent="0.15">
      <c r="A39" s="219">
        <v>12</v>
      </c>
      <c r="B39" s="1040"/>
      <c r="C39" s="1041"/>
      <c r="D39" s="1041"/>
      <c r="E39" s="1041"/>
      <c r="F39" s="1041"/>
      <c r="G39" s="1041"/>
      <c r="H39" s="1041"/>
      <c r="I39" s="1041"/>
      <c r="J39" s="1041"/>
      <c r="K39" s="1041"/>
      <c r="L39" s="1041"/>
      <c r="M39" s="1041"/>
      <c r="N39" s="1041"/>
      <c r="O39" s="1041"/>
      <c r="P39" s="1042"/>
      <c r="Q39" s="1052"/>
      <c r="R39" s="1053"/>
      <c r="S39" s="1053"/>
      <c r="T39" s="1053"/>
      <c r="U39" s="1053"/>
      <c r="V39" s="1053"/>
      <c r="W39" s="1053"/>
      <c r="X39" s="1053"/>
      <c r="Y39" s="1053"/>
      <c r="Z39" s="1053"/>
      <c r="AA39" s="1053"/>
      <c r="AB39" s="1053"/>
      <c r="AC39" s="1053"/>
      <c r="AD39" s="1053"/>
      <c r="AE39" s="1054"/>
      <c r="AF39" s="1046"/>
      <c r="AG39" s="1047"/>
      <c r="AH39" s="1047"/>
      <c r="AI39" s="1047"/>
      <c r="AJ39" s="1048"/>
      <c r="AK39" s="979"/>
      <c r="AL39" s="970"/>
      <c r="AM39" s="970"/>
      <c r="AN39" s="970"/>
      <c r="AO39" s="970"/>
      <c r="AP39" s="970"/>
      <c r="AQ39" s="970"/>
      <c r="AR39" s="970"/>
      <c r="AS39" s="970"/>
      <c r="AT39" s="970"/>
      <c r="AU39" s="970"/>
      <c r="AV39" s="970"/>
      <c r="AW39" s="970"/>
      <c r="AX39" s="970"/>
      <c r="AY39" s="970"/>
      <c r="AZ39" s="1051"/>
      <c r="BA39" s="1051"/>
      <c r="BB39" s="1051"/>
      <c r="BC39" s="1051"/>
      <c r="BD39" s="1051"/>
      <c r="BE39" s="1035"/>
      <c r="BF39" s="1035"/>
      <c r="BG39" s="1035"/>
      <c r="BH39" s="1035"/>
      <c r="BI39" s="1036"/>
      <c r="BJ39" s="205"/>
      <c r="BK39" s="205"/>
      <c r="BL39" s="205"/>
      <c r="BM39" s="205"/>
      <c r="BN39" s="205"/>
      <c r="BO39" s="218"/>
      <c r="BP39" s="218"/>
      <c r="BQ39" s="215">
        <v>33</v>
      </c>
      <c r="BR39" s="216"/>
      <c r="BS39" s="1023"/>
      <c r="BT39" s="1024"/>
      <c r="BU39" s="1024"/>
      <c r="BV39" s="1024"/>
      <c r="BW39" s="1024"/>
      <c r="BX39" s="1024"/>
      <c r="BY39" s="1024"/>
      <c r="BZ39" s="1024"/>
      <c r="CA39" s="1024"/>
      <c r="CB39" s="1024"/>
      <c r="CC39" s="1024"/>
      <c r="CD39" s="1024"/>
      <c r="CE39" s="1024"/>
      <c r="CF39" s="1024"/>
      <c r="CG39" s="1025"/>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199"/>
    </row>
    <row r="40" spans="1:131" s="200" customFormat="1" ht="26.25" customHeight="1" x14ac:dyDescent="0.15">
      <c r="A40" s="214">
        <v>13</v>
      </c>
      <c r="B40" s="1040"/>
      <c r="C40" s="1041"/>
      <c r="D40" s="1041"/>
      <c r="E40" s="1041"/>
      <c r="F40" s="1041"/>
      <c r="G40" s="1041"/>
      <c r="H40" s="1041"/>
      <c r="I40" s="1041"/>
      <c r="J40" s="1041"/>
      <c r="K40" s="1041"/>
      <c r="L40" s="1041"/>
      <c r="M40" s="1041"/>
      <c r="N40" s="1041"/>
      <c r="O40" s="1041"/>
      <c r="P40" s="1042"/>
      <c r="Q40" s="1052"/>
      <c r="R40" s="1053"/>
      <c r="S40" s="1053"/>
      <c r="T40" s="1053"/>
      <c r="U40" s="1053"/>
      <c r="V40" s="1053"/>
      <c r="W40" s="1053"/>
      <c r="X40" s="1053"/>
      <c r="Y40" s="1053"/>
      <c r="Z40" s="1053"/>
      <c r="AA40" s="1053"/>
      <c r="AB40" s="1053"/>
      <c r="AC40" s="1053"/>
      <c r="AD40" s="1053"/>
      <c r="AE40" s="1054"/>
      <c r="AF40" s="1046"/>
      <c r="AG40" s="1047"/>
      <c r="AH40" s="1047"/>
      <c r="AI40" s="1047"/>
      <c r="AJ40" s="1048"/>
      <c r="AK40" s="979"/>
      <c r="AL40" s="970"/>
      <c r="AM40" s="970"/>
      <c r="AN40" s="970"/>
      <c r="AO40" s="970"/>
      <c r="AP40" s="970"/>
      <c r="AQ40" s="970"/>
      <c r="AR40" s="970"/>
      <c r="AS40" s="970"/>
      <c r="AT40" s="970"/>
      <c r="AU40" s="970"/>
      <c r="AV40" s="970"/>
      <c r="AW40" s="970"/>
      <c r="AX40" s="970"/>
      <c r="AY40" s="970"/>
      <c r="AZ40" s="1051"/>
      <c r="BA40" s="1051"/>
      <c r="BB40" s="1051"/>
      <c r="BC40" s="1051"/>
      <c r="BD40" s="1051"/>
      <c r="BE40" s="1035"/>
      <c r="BF40" s="1035"/>
      <c r="BG40" s="1035"/>
      <c r="BH40" s="1035"/>
      <c r="BI40" s="1036"/>
      <c r="BJ40" s="205"/>
      <c r="BK40" s="205"/>
      <c r="BL40" s="205"/>
      <c r="BM40" s="205"/>
      <c r="BN40" s="205"/>
      <c r="BO40" s="218"/>
      <c r="BP40" s="218"/>
      <c r="BQ40" s="215">
        <v>34</v>
      </c>
      <c r="BR40" s="216"/>
      <c r="BS40" s="1023"/>
      <c r="BT40" s="1024"/>
      <c r="BU40" s="1024"/>
      <c r="BV40" s="1024"/>
      <c r="BW40" s="1024"/>
      <c r="BX40" s="1024"/>
      <c r="BY40" s="1024"/>
      <c r="BZ40" s="1024"/>
      <c r="CA40" s="1024"/>
      <c r="CB40" s="1024"/>
      <c r="CC40" s="1024"/>
      <c r="CD40" s="1024"/>
      <c r="CE40" s="1024"/>
      <c r="CF40" s="1024"/>
      <c r="CG40" s="1025"/>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199"/>
    </row>
    <row r="41" spans="1:131" s="200" customFormat="1" ht="26.25" customHeight="1" x14ac:dyDescent="0.15">
      <c r="A41" s="214">
        <v>14</v>
      </c>
      <c r="B41" s="1040"/>
      <c r="C41" s="1041"/>
      <c r="D41" s="1041"/>
      <c r="E41" s="1041"/>
      <c r="F41" s="1041"/>
      <c r="G41" s="1041"/>
      <c r="H41" s="1041"/>
      <c r="I41" s="1041"/>
      <c r="J41" s="1041"/>
      <c r="K41" s="1041"/>
      <c r="L41" s="1041"/>
      <c r="M41" s="1041"/>
      <c r="N41" s="1041"/>
      <c r="O41" s="1041"/>
      <c r="P41" s="1042"/>
      <c r="Q41" s="1052"/>
      <c r="R41" s="1053"/>
      <c r="S41" s="1053"/>
      <c r="T41" s="1053"/>
      <c r="U41" s="1053"/>
      <c r="V41" s="1053"/>
      <c r="W41" s="1053"/>
      <c r="X41" s="1053"/>
      <c r="Y41" s="1053"/>
      <c r="Z41" s="1053"/>
      <c r="AA41" s="1053"/>
      <c r="AB41" s="1053"/>
      <c r="AC41" s="1053"/>
      <c r="AD41" s="1053"/>
      <c r="AE41" s="1054"/>
      <c r="AF41" s="1046"/>
      <c r="AG41" s="1047"/>
      <c r="AH41" s="1047"/>
      <c r="AI41" s="1047"/>
      <c r="AJ41" s="1048"/>
      <c r="AK41" s="979"/>
      <c r="AL41" s="970"/>
      <c r="AM41" s="970"/>
      <c r="AN41" s="970"/>
      <c r="AO41" s="970"/>
      <c r="AP41" s="970"/>
      <c r="AQ41" s="970"/>
      <c r="AR41" s="970"/>
      <c r="AS41" s="970"/>
      <c r="AT41" s="970"/>
      <c r="AU41" s="970"/>
      <c r="AV41" s="970"/>
      <c r="AW41" s="970"/>
      <c r="AX41" s="970"/>
      <c r="AY41" s="970"/>
      <c r="AZ41" s="1051"/>
      <c r="BA41" s="1051"/>
      <c r="BB41" s="1051"/>
      <c r="BC41" s="1051"/>
      <c r="BD41" s="1051"/>
      <c r="BE41" s="1035"/>
      <c r="BF41" s="1035"/>
      <c r="BG41" s="1035"/>
      <c r="BH41" s="1035"/>
      <c r="BI41" s="1036"/>
      <c r="BJ41" s="205"/>
      <c r="BK41" s="205"/>
      <c r="BL41" s="205"/>
      <c r="BM41" s="205"/>
      <c r="BN41" s="205"/>
      <c r="BO41" s="218"/>
      <c r="BP41" s="218"/>
      <c r="BQ41" s="215">
        <v>35</v>
      </c>
      <c r="BR41" s="216"/>
      <c r="BS41" s="1023"/>
      <c r="BT41" s="1024"/>
      <c r="BU41" s="1024"/>
      <c r="BV41" s="1024"/>
      <c r="BW41" s="1024"/>
      <c r="BX41" s="1024"/>
      <c r="BY41" s="1024"/>
      <c r="BZ41" s="1024"/>
      <c r="CA41" s="1024"/>
      <c r="CB41" s="1024"/>
      <c r="CC41" s="1024"/>
      <c r="CD41" s="1024"/>
      <c r="CE41" s="1024"/>
      <c r="CF41" s="1024"/>
      <c r="CG41" s="1025"/>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199"/>
    </row>
    <row r="42" spans="1:131" s="200" customFormat="1" ht="26.25" customHeight="1" x14ac:dyDescent="0.15">
      <c r="A42" s="214">
        <v>15</v>
      </c>
      <c r="B42" s="1040"/>
      <c r="C42" s="1041"/>
      <c r="D42" s="1041"/>
      <c r="E42" s="1041"/>
      <c r="F42" s="1041"/>
      <c r="G42" s="1041"/>
      <c r="H42" s="1041"/>
      <c r="I42" s="1041"/>
      <c r="J42" s="1041"/>
      <c r="K42" s="1041"/>
      <c r="L42" s="1041"/>
      <c r="M42" s="1041"/>
      <c r="N42" s="1041"/>
      <c r="O42" s="1041"/>
      <c r="P42" s="1042"/>
      <c r="Q42" s="1052"/>
      <c r="R42" s="1053"/>
      <c r="S42" s="1053"/>
      <c r="T42" s="1053"/>
      <c r="U42" s="1053"/>
      <c r="V42" s="1053"/>
      <c r="W42" s="1053"/>
      <c r="X42" s="1053"/>
      <c r="Y42" s="1053"/>
      <c r="Z42" s="1053"/>
      <c r="AA42" s="1053"/>
      <c r="AB42" s="1053"/>
      <c r="AC42" s="1053"/>
      <c r="AD42" s="1053"/>
      <c r="AE42" s="1054"/>
      <c r="AF42" s="1046"/>
      <c r="AG42" s="1047"/>
      <c r="AH42" s="1047"/>
      <c r="AI42" s="1047"/>
      <c r="AJ42" s="1048"/>
      <c r="AK42" s="979"/>
      <c r="AL42" s="970"/>
      <c r="AM42" s="970"/>
      <c r="AN42" s="970"/>
      <c r="AO42" s="970"/>
      <c r="AP42" s="970"/>
      <c r="AQ42" s="970"/>
      <c r="AR42" s="970"/>
      <c r="AS42" s="970"/>
      <c r="AT42" s="970"/>
      <c r="AU42" s="970"/>
      <c r="AV42" s="970"/>
      <c r="AW42" s="970"/>
      <c r="AX42" s="970"/>
      <c r="AY42" s="970"/>
      <c r="AZ42" s="1051"/>
      <c r="BA42" s="1051"/>
      <c r="BB42" s="1051"/>
      <c r="BC42" s="1051"/>
      <c r="BD42" s="1051"/>
      <c r="BE42" s="1035"/>
      <c r="BF42" s="1035"/>
      <c r="BG42" s="1035"/>
      <c r="BH42" s="1035"/>
      <c r="BI42" s="1036"/>
      <c r="BJ42" s="205"/>
      <c r="BK42" s="205"/>
      <c r="BL42" s="205"/>
      <c r="BM42" s="205"/>
      <c r="BN42" s="205"/>
      <c r="BO42" s="218"/>
      <c r="BP42" s="218"/>
      <c r="BQ42" s="215">
        <v>36</v>
      </c>
      <c r="BR42" s="216"/>
      <c r="BS42" s="1023"/>
      <c r="BT42" s="1024"/>
      <c r="BU42" s="1024"/>
      <c r="BV42" s="1024"/>
      <c r="BW42" s="1024"/>
      <c r="BX42" s="1024"/>
      <c r="BY42" s="1024"/>
      <c r="BZ42" s="1024"/>
      <c r="CA42" s="1024"/>
      <c r="CB42" s="1024"/>
      <c r="CC42" s="1024"/>
      <c r="CD42" s="1024"/>
      <c r="CE42" s="1024"/>
      <c r="CF42" s="1024"/>
      <c r="CG42" s="1025"/>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199"/>
    </row>
    <row r="43" spans="1:131" s="200" customFormat="1" ht="26.25" customHeight="1" x14ac:dyDescent="0.15">
      <c r="A43" s="214">
        <v>16</v>
      </c>
      <c r="B43" s="1040"/>
      <c r="C43" s="1041"/>
      <c r="D43" s="1041"/>
      <c r="E43" s="1041"/>
      <c r="F43" s="1041"/>
      <c r="G43" s="1041"/>
      <c r="H43" s="1041"/>
      <c r="I43" s="1041"/>
      <c r="J43" s="1041"/>
      <c r="K43" s="1041"/>
      <c r="L43" s="1041"/>
      <c r="M43" s="1041"/>
      <c r="N43" s="1041"/>
      <c r="O43" s="1041"/>
      <c r="P43" s="1042"/>
      <c r="Q43" s="1052"/>
      <c r="R43" s="1053"/>
      <c r="S43" s="1053"/>
      <c r="T43" s="1053"/>
      <c r="U43" s="1053"/>
      <c r="V43" s="1053"/>
      <c r="W43" s="1053"/>
      <c r="X43" s="1053"/>
      <c r="Y43" s="1053"/>
      <c r="Z43" s="1053"/>
      <c r="AA43" s="1053"/>
      <c r="AB43" s="1053"/>
      <c r="AC43" s="1053"/>
      <c r="AD43" s="1053"/>
      <c r="AE43" s="1054"/>
      <c r="AF43" s="1046"/>
      <c r="AG43" s="1047"/>
      <c r="AH43" s="1047"/>
      <c r="AI43" s="1047"/>
      <c r="AJ43" s="1048"/>
      <c r="AK43" s="979"/>
      <c r="AL43" s="970"/>
      <c r="AM43" s="970"/>
      <c r="AN43" s="970"/>
      <c r="AO43" s="970"/>
      <c r="AP43" s="970"/>
      <c r="AQ43" s="970"/>
      <c r="AR43" s="970"/>
      <c r="AS43" s="970"/>
      <c r="AT43" s="970"/>
      <c r="AU43" s="970"/>
      <c r="AV43" s="970"/>
      <c r="AW43" s="970"/>
      <c r="AX43" s="970"/>
      <c r="AY43" s="970"/>
      <c r="AZ43" s="1051"/>
      <c r="BA43" s="1051"/>
      <c r="BB43" s="1051"/>
      <c r="BC43" s="1051"/>
      <c r="BD43" s="1051"/>
      <c r="BE43" s="1035"/>
      <c r="BF43" s="1035"/>
      <c r="BG43" s="1035"/>
      <c r="BH43" s="1035"/>
      <c r="BI43" s="1036"/>
      <c r="BJ43" s="205"/>
      <c r="BK43" s="205"/>
      <c r="BL43" s="205"/>
      <c r="BM43" s="205"/>
      <c r="BN43" s="205"/>
      <c r="BO43" s="218"/>
      <c r="BP43" s="218"/>
      <c r="BQ43" s="215">
        <v>37</v>
      </c>
      <c r="BR43" s="216"/>
      <c r="BS43" s="1023"/>
      <c r="BT43" s="1024"/>
      <c r="BU43" s="1024"/>
      <c r="BV43" s="1024"/>
      <c r="BW43" s="1024"/>
      <c r="BX43" s="1024"/>
      <c r="BY43" s="1024"/>
      <c r="BZ43" s="1024"/>
      <c r="CA43" s="1024"/>
      <c r="CB43" s="1024"/>
      <c r="CC43" s="1024"/>
      <c r="CD43" s="1024"/>
      <c r="CE43" s="1024"/>
      <c r="CF43" s="1024"/>
      <c r="CG43" s="1025"/>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199"/>
    </row>
    <row r="44" spans="1:131" s="200" customFormat="1" ht="26.25" customHeight="1" x14ac:dyDescent="0.15">
      <c r="A44" s="214">
        <v>17</v>
      </c>
      <c r="B44" s="1040"/>
      <c r="C44" s="1041"/>
      <c r="D44" s="1041"/>
      <c r="E44" s="1041"/>
      <c r="F44" s="1041"/>
      <c r="G44" s="1041"/>
      <c r="H44" s="1041"/>
      <c r="I44" s="1041"/>
      <c r="J44" s="1041"/>
      <c r="K44" s="1041"/>
      <c r="L44" s="1041"/>
      <c r="M44" s="1041"/>
      <c r="N44" s="1041"/>
      <c r="O44" s="1041"/>
      <c r="P44" s="1042"/>
      <c r="Q44" s="1052"/>
      <c r="R44" s="1053"/>
      <c r="S44" s="1053"/>
      <c r="T44" s="1053"/>
      <c r="U44" s="1053"/>
      <c r="V44" s="1053"/>
      <c r="W44" s="1053"/>
      <c r="X44" s="1053"/>
      <c r="Y44" s="1053"/>
      <c r="Z44" s="1053"/>
      <c r="AA44" s="1053"/>
      <c r="AB44" s="1053"/>
      <c r="AC44" s="1053"/>
      <c r="AD44" s="1053"/>
      <c r="AE44" s="1054"/>
      <c r="AF44" s="1046"/>
      <c r="AG44" s="1047"/>
      <c r="AH44" s="1047"/>
      <c r="AI44" s="1047"/>
      <c r="AJ44" s="1048"/>
      <c r="AK44" s="979"/>
      <c r="AL44" s="970"/>
      <c r="AM44" s="970"/>
      <c r="AN44" s="970"/>
      <c r="AO44" s="970"/>
      <c r="AP44" s="970"/>
      <c r="AQ44" s="970"/>
      <c r="AR44" s="970"/>
      <c r="AS44" s="970"/>
      <c r="AT44" s="970"/>
      <c r="AU44" s="970"/>
      <c r="AV44" s="970"/>
      <c r="AW44" s="970"/>
      <c r="AX44" s="970"/>
      <c r="AY44" s="970"/>
      <c r="AZ44" s="1051"/>
      <c r="BA44" s="1051"/>
      <c r="BB44" s="1051"/>
      <c r="BC44" s="1051"/>
      <c r="BD44" s="1051"/>
      <c r="BE44" s="1035"/>
      <c r="BF44" s="1035"/>
      <c r="BG44" s="1035"/>
      <c r="BH44" s="1035"/>
      <c r="BI44" s="1036"/>
      <c r="BJ44" s="205"/>
      <c r="BK44" s="205"/>
      <c r="BL44" s="205"/>
      <c r="BM44" s="205"/>
      <c r="BN44" s="205"/>
      <c r="BO44" s="218"/>
      <c r="BP44" s="218"/>
      <c r="BQ44" s="215">
        <v>38</v>
      </c>
      <c r="BR44" s="216"/>
      <c r="BS44" s="1023"/>
      <c r="BT44" s="1024"/>
      <c r="BU44" s="1024"/>
      <c r="BV44" s="1024"/>
      <c r="BW44" s="1024"/>
      <c r="BX44" s="1024"/>
      <c r="BY44" s="1024"/>
      <c r="BZ44" s="1024"/>
      <c r="CA44" s="1024"/>
      <c r="CB44" s="1024"/>
      <c r="CC44" s="1024"/>
      <c r="CD44" s="1024"/>
      <c r="CE44" s="1024"/>
      <c r="CF44" s="1024"/>
      <c r="CG44" s="1025"/>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199"/>
    </row>
    <row r="45" spans="1:131" s="200" customFormat="1" ht="26.25" customHeight="1" x14ac:dyDescent="0.15">
      <c r="A45" s="214">
        <v>18</v>
      </c>
      <c r="B45" s="1040"/>
      <c r="C45" s="1041"/>
      <c r="D45" s="1041"/>
      <c r="E45" s="1041"/>
      <c r="F45" s="1041"/>
      <c r="G45" s="1041"/>
      <c r="H45" s="1041"/>
      <c r="I45" s="1041"/>
      <c r="J45" s="1041"/>
      <c r="K45" s="1041"/>
      <c r="L45" s="1041"/>
      <c r="M45" s="1041"/>
      <c r="N45" s="1041"/>
      <c r="O45" s="1041"/>
      <c r="P45" s="1042"/>
      <c r="Q45" s="1052"/>
      <c r="R45" s="1053"/>
      <c r="S45" s="1053"/>
      <c r="T45" s="1053"/>
      <c r="U45" s="1053"/>
      <c r="V45" s="1053"/>
      <c r="W45" s="1053"/>
      <c r="X45" s="1053"/>
      <c r="Y45" s="1053"/>
      <c r="Z45" s="1053"/>
      <c r="AA45" s="1053"/>
      <c r="AB45" s="1053"/>
      <c r="AC45" s="1053"/>
      <c r="AD45" s="1053"/>
      <c r="AE45" s="1054"/>
      <c r="AF45" s="1046"/>
      <c r="AG45" s="1047"/>
      <c r="AH45" s="1047"/>
      <c r="AI45" s="1047"/>
      <c r="AJ45" s="1048"/>
      <c r="AK45" s="979"/>
      <c r="AL45" s="970"/>
      <c r="AM45" s="970"/>
      <c r="AN45" s="970"/>
      <c r="AO45" s="970"/>
      <c r="AP45" s="970"/>
      <c r="AQ45" s="970"/>
      <c r="AR45" s="970"/>
      <c r="AS45" s="970"/>
      <c r="AT45" s="970"/>
      <c r="AU45" s="970"/>
      <c r="AV45" s="970"/>
      <c r="AW45" s="970"/>
      <c r="AX45" s="970"/>
      <c r="AY45" s="970"/>
      <c r="AZ45" s="1051"/>
      <c r="BA45" s="1051"/>
      <c r="BB45" s="1051"/>
      <c r="BC45" s="1051"/>
      <c r="BD45" s="1051"/>
      <c r="BE45" s="1035"/>
      <c r="BF45" s="1035"/>
      <c r="BG45" s="1035"/>
      <c r="BH45" s="1035"/>
      <c r="BI45" s="1036"/>
      <c r="BJ45" s="205"/>
      <c r="BK45" s="205"/>
      <c r="BL45" s="205"/>
      <c r="BM45" s="205"/>
      <c r="BN45" s="205"/>
      <c r="BO45" s="218"/>
      <c r="BP45" s="218"/>
      <c r="BQ45" s="215">
        <v>39</v>
      </c>
      <c r="BR45" s="216"/>
      <c r="BS45" s="1023"/>
      <c r="BT45" s="1024"/>
      <c r="BU45" s="1024"/>
      <c r="BV45" s="1024"/>
      <c r="BW45" s="1024"/>
      <c r="BX45" s="1024"/>
      <c r="BY45" s="1024"/>
      <c r="BZ45" s="1024"/>
      <c r="CA45" s="1024"/>
      <c r="CB45" s="1024"/>
      <c r="CC45" s="1024"/>
      <c r="CD45" s="1024"/>
      <c r="CE45" s="1024"/>
      <c r="CF45" s="1024"/>
      <c r="CG45" s="1025"/>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199"/>
    </row>
    <row r="46" spans="1:131" s="200" customFormat="1" ht="26.25" customHeight="1" x14ac:dyDescent="0.15">
      <c r="A46" s="214">
        <v>19</v>
      </c>
      <c r="B46" s="1040"/>
      <c r="C46" s="1041"/>
      <c r="D46" s="1041"/>
      <c r="E46" s="1041"/>
      <c r="F46" s="1041"/>
      <c r="G46" s="1041"/>
      <c r="H46" s="1041"/>
      <c r="I46" s="1041"/>
      <c r="J46" s="1041"/>
      <c r="K46" s="1041"/>
      <c r="L46" s="1041"/>
      <c r="M46" s="1041"/>
      <c r="N46" s="1041"/>
      <c r="O46" s="1041"/>
      <c r="P46" s="1042"/>
      <c r="Q46" s="1052"/>
      <c r="R46" s="1053"/>
      <c r="S46" s="1053"/>
      <c r="T46" s="1053"/>
      <c r="U46" s="1053"/>
      <c r="V46" s="1053"/>
      <c r="W46" s="1053"/>
      <c r="X46" s="1053"/>
      <c r="Y46" s="1053"/>
      <c r="Z46" s="1053"/>
      <c r="AA46" s="1053"/>
      <c r="AB46" s="1053"/>
      <c r="AC46" s="1053"/>
      <c r="AD46" s="1053"/>
      <c r="AE46" s="1054"/>
      <c r="AF46" s="1046"/>
      <c r="AG46" s="1047"/>
      <c r="AH46" s="1047"/>
      <c r="AI46" s="1047"/>
      <c r="AJ46" s="1048"/>
      <c r="AK46" s="979"/>
      <c r="AL46" s="970"/>
      <c r="AM46" s="970"/>
      <c r="AN46" s="970"/>
      <c r="AO46" s="970"/>
      <c r="AP46" s="970"/>
      <c r="AQ46" s="970"/>
      <c r="AR46" s="970"/>
      <c r="AS46" s="970"/>
      <c r="AT46" s="970"/>
      <c r="AU46" s="970"/>
      <c r="AV46" s="970"/>
      <c r="AW46" s="970"/>
      <c r="AX46" s="970"/>
      <c r="AY46" s="970"/>
      <c r="AZ46" s="1051"/>
      <c r="BA46" s="1051"/>
      <c r="BB46" s="1051"/>
      <c r="BC46" s="1051"/>
      <c r="BD46" s="1051"/>
      <c r="BE46" s="1035"/>
      <c r="BF46" s="1035"/>
      <c r="BG46" s="1035"/>
      <c r="BH46" s="1035"/>
      <c r="BI46" s="1036"/>
      <c r="BJ46" s="205"/>
      <c r="BK46" s="205"/>
      <c r="BL46" s="205"/>
      <c r="BM46" s="205"/>
      <c r="BN46" s="205"/>
      <c r="BO46" s="218"/>
      <c r="BP46" s="218"/>
      <c r="BQ46" s="215">
        <v>40</v>
      </c>
      <c r="BR46" s="216"/>
      <c r="BS46" s="1023"/>
      <c r="BT46" s="1024"/>
      <c r="BU46" s="1024"/>
      <c r="BV46" s="1024"/>
      <c r="BW46" s="1024"/>
      <c r="BX46" s="1024"/>
      <c r="BY46" s="1024"/>
      <c r="BZ46" s="1024"/>
      <c r="CA46" s="1024"/>
      <c r="CB46" s="1024"/>
      <c r="CC46" s="1024"/>
      <c r="CD46" s="1024"/>
      <c r="CE46" s="1024"/>
      <c r="CF46" s="1024"/>
      <c r="CG46" s="1025"/>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199"/>
    </row>
    <row r="47" spans="1:131" s="200" customFormat="1" ht="26.25" customHeight="1" x14ac:dyDescent="0.15">
      <c r="A47" s="214">
        <v>20</v>
      </c>
      <c r="B47" s="1040"/>
      <c r="C47" s="1041"/>
      <c r="D47" s="1041"/>
      <c r="E47" s="1041"/>
      <c r="F47" s="1041"/>
      <c r="G47" s="1041"/>
      <c r="H47" s="1041"/>
      <c r="I47" s="1041"/>
      <c r="J47" s="1041"/>
      <c r="K47" s="1041"/>
      <c r="L47" s="1041"/>
      <c r="M47" s="1041"/>
      <c r="N47" s="1041"/>
      <c r="O47" s="1041"/>
      <c r="P47" s="1042"/>
      <c r="Q47" s="1052"/>
      <c r="R47" s="1053"/>
      <c r="S47" s="1053"/>
      <c r="T47" s="1053"/>
      <c r="U47" s="1053"/>
      <c r="V47" s="1053"/>
      <c r="W47" s="1053"/>
      <c r="X47" s="1053"/>
      <c r="Y47" s="1053"/>
      <c r="Z47" s="1053"/>
      <c r="AA47" s="1053"/>
      <c r="AB47" s="1053"/>
      <c r="AC47" s="1053"/>
      <c r="AD47" s="1053"/>
      <c r="AE47" s="1054"/>
      <c r="AF47" s="1046"/>
      <c r="AG47" s="1047"/>
      <c r="AH47" s="1047"/>
      <c r="AI47" s="1047"/>
      <c r="AJ47" s="1048"/>
      <c r="AK47" s="979"/>
      <c r="AL47" s="970"/>
      <c r="AM47" s="970"/>
      <c r="AN47" s="970"/>
      <c r="AO47" s="970"/>
      <c r="AP47" s="970"/>
      <c r="AQ47" s="970"/>
      <c r="AR47" s="970"/>
      <c r="AS47" s="970"/>
      <c r="AT47" s="970"/>
      <c r="AU47" s="970"/>
      <c r="AV47" s="970"/>
      <c r="AW47" s="970"/>
      <c r="AX47" s="970"/>
      <c r="AY47" s="970"/>
      <c r="AZ47" s="1051"/>
      <c r="BA47" s="1051"/>
      <c r="BB47" s="1051"/>
      <c r="BC47" s="1051"/>
      <c r="BD47" s="1051"/>
      <c r="BE47" s="1035"/>
      <c r="BF47" s="1035"/>
      <c r="BG47" s="1035"/>
      <c r="BH47" s="1035"/>
      <c r="BI47" s="1036"/>
      <c r="BJ47" s="205"/>
      <c r="BK47" s="205"/>
      <c r="BL47" s="205"/>
      <c r="BM47" s="205"/>
      <c r="BN47" s="205"/>
      <c r="BO47" s="218"/>
      <c r="BP47" s="218"/>
      <c r="BQ47" s="215">
        <v>41</v>
      </c>
      <c r="BR47" s="216"/>
      <c r="BS47" s="1023"/>
      <c r="BT47" s="1024"/>
      <c r="BU47" s="1024"/>
      <c r="BV47" s="1024"/>
      <c r="BW47" s="1024"/>
      <c r="BX47" s="1024"/>
      <c r="BY47" s="1024"/>
      <c r="BZ47" s="1024"/>
      <c r="CA47" s="1024"/>
      <c r="CB47" s="1024"/>
      <c r="CC47" s="1024"/>
      <c r="CD47" s="1024"/>
      <c r="CE47" s="1024"/>
      <c r="CF47" s="1024"/>
      <c r="CG47" s="1025"/>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199"/>
    </row>
    <row r="48" spans="1:131" s="200" customFormat="1" ht="26.25" customHeight="1" x14ac:dyDescent="0.15">
      <c r="A48" s="214">
        <v>21</v>
      </c>
      <c r="B48" s="1040"/>
      <c r="C48" s="1041"/>
      <c r="D48" s="1041"/>
      <c r="E48" s="1041"/>
      <c r="F48" s="1041"/>
      <c r="G48" s="1041"/>
      <c r="H48" s="1041"/>
      <c r="I48" s="1041"/>
      <c r="J48" s="1041"/>
      <c r="K48" s="1041"/>
      <c r="L48" s="1041"/>
      <c r="M48" s="1041"/>
      <c r="N48" s="1041"/>
      <c r="O48" s="1041"/>
      <c r="P48" s="1042"/>
      <c r="Q48" s="1052"/>
      <c r="R48" s="1053"/>
      <c r="S48" s="1053"/>
      <c r="T48" s="1053"/>
      <c r="U48" s="1053"/>
      <c r="V48" s="1053"/>
      <c r="W48" s="1053"/>
      <c r="X48" s="1053"/>
      <c r="Y48" s="1053"/>
      <c r="Z48" s="1053"/>
      <c r="AA48" s="1053"/>
      <c r="AB48" s="1053"/>
      <c r="AC48" s="1053"/>
      <c r="AD48" s="1053"/>
      <c r="AE48" s="1054"/>
      <c r="AF48" s="1046"/>
      <c r="AG48" s="1047"/>
      <c r="AH48" s="1047"/>
      <c r="AI48" s="1047"/>
      <c r="AJ48" s="1048"/>
      <c r="AK48" s="979"/>
      <c r="AL48" s="970"/>
      <c r="AM48" s="970"/>
      <c r="AN48" s="970"/>
      <c r="AO48" s="970"/>
      <c r="AP48" s="970"/>
      <c r="AQ48" s="970"/>
      <c r="AR48" s="970"/>
      <c r="AS48" s="970"/>
      <c r="AT48" s="970"/>
      <c r="AU48" s="970"/>
      <c r="AV48" s="970"/>
      <c r="AW48" s="970"/>
      <c r="AX48" s="970"/>
      <c r="AY48" s="970"/>
      <c r="AZ48" s="1051"/>
      <c r="BA48" s="1051"/>
      <c r="BB48" s="1051"/>
      <c r="BC48" s="1051"/>
      <c r="BD48" s="1051"/>
      <c r="BE48" s="1035"/>
      <c r="BF48" s="1035"/>
      <c r="BG48" s="1035"/>
      <c r="BH48" s="1035"/>
      <c r="BI48" s="1036"/>
      <c r="BJ48" s="205"/>
      <c r="BK48" s="205"/>
      <c r="BL48" s="205"/>
      <c r="BM48" s="205"/>
      <c r="BN48" s="205"/>
      <c r="BO48" s="218"/>
      <c r="BP48" s="218"/>
      <c r="BQ48" s="215">
        <v>42</v>
      </c>
      <c r="BR48" s="216"/>
      <c r="BS48" s="1023"/>
      <c r="BT48" s="1024"/>
      <c r="BU48" s="1024"/>
      <c r="BV48" s="1024"/>
      <c r="BW48" s="1024"/>
      <c r="BX48" s="1024"/>
      <c r="BY48" s="1024"/>
      <c r="BZ48" s="1024"/>
      <c r="CA48" s="1024"/>
      <c r="CB48" s="1024"/>
      <c r="CC48" s="1024"/>
      <c r="CD48" s="1024"/>
      <c r="CE48" s="1024"/>
      <c r="CF48" s="1024"/>
      <c r="CG48" s="1025"/>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199"/>
    </row>
    <row r="49" spans="1:131" s="200" customFormat="1" ht="26.25" customHeight="1" x14ac:dyDescent="0.15">
      <c r="A49" s="214">
        <v>22</v>
      </c>
      <c r="B49" s="1040"/>
      <c r="C49" s="1041"/>
      <c r="D49" s="1041"/>
      <c r="E49" s="1041"/>
      <c r="F49" s="1041"/>
      <c r="G49" s="1041"/>
      <c r="H49" s="1041"/>
      <c r="I49" s="1041"/>
      <c r="J49" s="1041"/>
      <c r="K49" s="1041"/>
      <c r="L49" s="1041"/>
      <c r="M49" s="1041"/>
      <c r="N49" s="1041"/>
      <c r="O49" s="1041"/>
      <c r="P49" s="1042"/>
      <c r="Q49" s="1052"/>
      <c r="R49" s="1053"/>
      <c r="S49" s="1053"/>
      <c r="T49" s="1053"/>
      <c r="U49" s="1053"/>
      <c r="V49" s="1053"/>
      <c r="W49" s="1053"/>
      <c r="X49" s="1053"/>
      <c r="Y49" s="1053"/>
      <c r="Z49" s="1053"/>
      <c r="AA49" s="1053"/>
      <c r="AB49" s="1053"/>
      <c r="AC49" s="1053"/>
      <c r="AD49" s="1053"/>
      <c r="AE49" s="1054"/>
      <c r="AF49" s="1046"/>
      <c r="AG49" s="1047"/>
      <c r="AH49" s="1047"/>
      <c r="AI49" s="1047"/>
      <c r="AJ49" s="1048"/>
      <c r="AK49" s="979"/>
      <c r="AL49" s="970"/>
      <c r="AM49" s="970"/>
      <c r="AN49" s="970"/>
      <c r="AO49" s="970"/>
      <c r="AP49" s="970"/>
      <c r="AQ49" s="970"/>
      <c r="AR49" s="970"/>
      <c r="AS49" s="970"/>
      <c r="AT49" s="970"/>
      <c r="AU49" s="970"/>
      <c r="AV49" s="970"/>
      <c r="AW49" s="970"/>
      <c r="AX49" s="970"/>
      <c r="AY49" s="970"/>
      <c r="AZ49" s="1051"/>
      <c r="BA49" s="1051"/>
      <c r="BB49" s="1051"/>
      <c r="BC49" s="1051"/>
      <c r="BD49" s="1051"/>
      <c r="BE49" s="1035"/>
      <c r="BF49" s="1035"/>
      <c r="BG49" s="1035"/>
      <c r="BH49" s="1035"/>
      <c r="BI49" s="1036"/>
      <c r="BJ49" s="205"/>
      <c r="BK49" s="205"/>
      <c r="BL49" s="205"/>
      <c r="BM49" s="205"/>
      <c r="BN49" s="205"/>
      <c r="BO49" s="218"/>
      <c r="BP49" s="218"/>
      <c r="BQ49" s="215">
        <v>43</v>
      </c>
      <c r="BR49" s="216"/>
      <c r="BS49" s="1023"/>
      <c r="BT49" s="1024"/>
      <c r="BU49" s="1024"/>
      <c r="BV49" s="1024"/>
      <c r="BW49" s="1024"/>
      <c r="BX49" s="1024"/>
      <c r="BY49" s="1024"/>
      <c r="BZ49" s="1024"/>
      <c r="CA49" s="1024"/>
      <c r="CB49" s="1024"/>
      <c r="CC49" s="1024"/>
      <c r="CD49" s="1024"/>
      <c r="CE49" s="1024"/>
      <c r="CF49" s="1024"/>
      <c r="CG49" s="1025"/>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199"/>
    </row>
    <row r="50" spans="1:131" s="200" customFormat="1" ht="26.25" customHeight="1" x14ac:dyDescent="0.15">
      <c r="A50" s="214">
        <v>23</v>
      </c>
      <c r="B50" s="1040"/>
      <c r="C50" s="1041"/>
      <c r="D50" s="1041"/>
      <c r="E50" s="1041"/>
      <c r="F50" s="1041"/>
      <c r="G50" s="1041"/>
      <c r="H50" s="1041"/>
      <c r="I50" s="1041"/>
      <c r="J50" s="1041"/>
      <c r="K50" s="1041"/>
      <c r="L50" s="1041"/>
      <c r="M50" s="1041"/>
      <c r="N50" s="1041"/>
      <c r="O50" s="1041"/>
      <c r="P50" s="1042"/>
      <c r="Q50" s="1043"/>
      <c r="R50" s="1044"/>
      <c r="S50" s="1044"/>
      <c r="T50" s="1044"/>
      <c r="U50" s="1044"/>
      <c r="V50" s="1044"/>
      <c r="W50" s="1044"/>
      <c r="X50" s="1044"/>
      <c r="Y50" s="1044"/>
      <c r="Z50" s="1044"/>
      <c r="AA50" s="1044"/>
      <c r="AB50" s="1044"/>
      <c r="AC50" s="1044"/>
      <c r="AD50" s="1044"/>
      <c r="AE50" s="1045"/>
      <c r="AF50" s="1046"/>
      <c r="AG50" s="1047"/>
      <c r="AH50" s="1047"/>
      <c r="AI50" s="1047"/>
      <c r="AJ50" s="1048"/>
      <c r="AK50" s="1049"/>
      <c r="AL50" s="1044"/>
      <c r="AM50" s="1044"/>
      <c r="AN50" s="1044"/>
      <c r="AO50" s="1044"/>
      <c r="AP50" s="1044"/>
      <c r="AQ50" s="1044"/>
      <c r="AR50" s="1044"/>
      <c r="AS50" s="1044"/>
      <c r="AT50" s="1044"/>
      <c r="AU50" s="1044"/>
      <c r="AV50" s="1044"/>
      <c r="AW50" s="1044"/>
      <c r="AX50" s="1044"/>
      <c r="AY50" s="1044"/>
      <c r="AZ50" s="1050"/>
      <c r="BA50" s="1050"/>
      <c r="BB50" s="1050"/>
      <c r="BC50" s="1050"/>
      <c r="BD50" s="1050"/>
      <c r="BE50" s="1035"/>
      <c r="BF50" s="1035"/>
      <c r="BG50" s="1035"/>
      <c r="BH50" s="1035"/>
      <c r="BI50" s="1036"/>
      <c r="BJ50" s="205"/>
      <c r="BK50" s="205"/>
      <c r="BL50" s="205"/>
      <c r="BM50" s="205"/>
      <c r="BN50" s="205"/>
      <c r="BO50" s="218"/>
      <c r="BP50" s="218"/>
      <c r="BQ50" s="215">
        <v>44</v>
      </c>
      <c r="BR50" s="216"/>
      <c r="BS50" s="1023"/>
      <c r="BT50" s="1024"/>
      <c r="BU50" s="1024"/>
      <c r="BV50" s="1024"/>
      <c r="BW50" s="1024"/>
      <c r="BX50" s="1024"/>
      <c r="BY50" s="1024"/>
      <c r="BZ50" s="1024"/>
      <c r="CA50" s="1024"/>
      <c r="CB50" s="1024"/>
      <c r="CC50" s="1024"/>
      <c r="CD50" s="1024"/>
      <c r="CE50" s="1024"/>
      <c r="CF50" s="1024"/>
      <c r="CG50" s="1025"/>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199"/>
    </row>
    <row r="51" spans="1:131" s="200" customFormat="1" ht="26.25" customHeight="1" x14ac:dyDescent="0.15">
      <c r="A51" s="214">
        <v>24</v>
      </c>
      <c r="B51" s="1040"/>
      <c r="C51" s="1041"/>
      <c r="D51" s="1041"/>
      <c r="E51" s="1041"/>
      <c r="F51" s="1041"/>
      <c r="G51" s="1041"/>
      <c r="H51" s="1041"/>
      <c r="I51" s="1041"/>
      <c r="J51" s="1041"/>
      <c r="K51" s="1041"/>
      <c r="L51" s="1041"/>
      <c r="M51" s="1041"/>
      <c r="N51" s="1041"/>
      <c r="O51" s="1041"/>
      <c r="P51" s="1042"/>
      <c r="Q51" s="1043"/>
      <c r="R51" s="1044"/>
      <c r="S51" s="1044"/>
      <c r="T51" s="1044"/>
      <c r="U51" s="1044"/>
      <c r="V51" s="1044"/>
      <c r="W51" s="1044"/>
      <c r="X51" s="1044"/>
      <c r="Y51" s="1044"/>
      <c r="Z51" s="1044"/>
      <c r="AA51" s="1044"/>
      <c r="AB51" s="1044"/>
      <c r="AC51" s="1044"/>
      <c r="AD51" s="1044"/>
      <c r="AE51" s="1045"/>
      <c r="AF51" s="1046"/>
      <c r="AG51" s="1047"/>
      <c r="AH51" s="1047"/>
      <c r="AI51" s="1047"/>
      <c r="AJ51" s="1048"/>
      <c r="AK51" s="1049"/>
      <c r="AL51" s="1044"/>
      <c r="AM51" s="1044"/>
      <c r="AN51" s="1044"/>
      <c r="AO51" s="1044"/>
      <c r="AP51" s="1044"/>
      <c r="AQ51" s="1044"/>
      <c r="AR51" s="1044"/>
      <c r="AS51" s="1044"/>
      <c r="AT51" s="1044"/>
      <c r="AU51" s="1044"/>
      <c r="AV51" s="1044"/>
      <c r="AW51" s="1044"/>
      <c r="AX51" s="1044"/>
      <c r="AY51" s="1044"/>
      <c r="AZ51" s="1050"/>
      <c r="BA51" s="1050"/>
      <c r="BB51" s="1050"/>
      <c r="BC51" s="1050"/>
      <c r="BD51" s="1050"/>
      <c r="BE51" s="1035"/>
      <c r="BF51" s="1035"/>
      <c r="BG51" s="1035"/>
      <c r="BH51" s="1035"/>
      <c r="BI51" s="1036"/>
      <c r="BJ51" s="205"/>
      <c r="BK51" s="205"/>
      <c r="BL51" s="205"/>
      <c r="BM51" s="205"/>
      <c r="BN51" s="205"/>
      <c r="BO51" s="218"/>
      <c r="BP51" s="218"/>
      <c r="BQ51" s="215">
        <v>45</v>
      </c>
      <c r="BR51" s="216"/>
      <c r="BS51" s="1023"/>
      <c r="BT51" s="1024"/>
      <c r="BU51" s="1024"/>
      <c r="BV51" s="1024"/>
      <c r="BW51" s="1024"/>
      <c r="BX51" s="1024"/>
      <c r="BY51" s="1024"/>
      <c r="BZ51" s="1024"/>
      <c r="CA51" s="1024"/>
      <c r="CB51" s="1024"/>
      <c r="CC51" s="1024"/>
      <c r="CD51" s="1024"/>
      <c r="CE51" s="1024"/>
      <c r="CF51" s="1024"/>
      <c r="CG51" s="1025"/>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199"/>
    </row>
    <row r="52" spans="1:131" s="200" customFormat="1" ht="26.25" customHeight="1" x14ac:dyDescent="0.15">
      <c r="A52" s="214">
        <v>25</v>
      </c>
      <c r="B52" s="1040"/>
      <c r="C52" s="1041"/>
      <c r="D52" s="1041"/>
      <c r="E52" s="1041"/>
      <c r="F52" s="1041"/>
      <c r="G52" s="1041"/>
      <c r="H52" s="1041"/>
      <c r="I52" s="1041"/>
      <c r="J52" s="1041"/>
      <c r="K52" s="1041"/>
      <c r="L52" s="1041"/>
      <c r="M52" s="1041"/>
      <c r="N52" s="1041"/>
      <c r="O52" s="1041"/>
      <c r="P52" s="1042"/>
      <c r="Q52" s="1043"/>
      <c r="R52" s="1044"/>
      <c r="S52" s="1044"/>
      <c r="T52" s="1044"/>
      <c r="U52" s="1044"/>
      <c r="V52" s="1044"/>
      <c r="W52" s="1044"/>
      <c r="X52" s="1044"/>
      <c r="Y52" s="1044"/>
      <c r="Z52" s="1044"/>
      <c r="AA52" s="1044"/>
      <c r="AB52" s="1044"/>
      <c r="AC52" s="1044"/>
      <c r="AD52" s="1044"/>
      <c r="AE52" s="1045"/>
      <c r="AF52" s="1046"/>
      <c r="AG52" s="1047"/>
      <c r="AH52" s="1047"/>
      <c r="AI52" s="1047"/>
      <c r="AJ52" s="1048"/>
      <c r="AK52" s="1049"/>
      <c r="AL52" s="1044"/>
      <c r="AM52" s="1044"/>
      <c r="AN52" s="1044"/>
      <c r="AO52" s="1044"/>
      <c r="AP52" s="1044"/>
      <c r="AQ52" s="1044"/>
      <c r="AR52" s="1044"/>
      <c r="AS52" s="1044"/>
      <c r="AT52" s="1044"/>
      <c r="AU52" s="1044"/>
      <c r="AV52" s="1044"/>
      <c r="AW52" s="1044"/>
      <c r="AX52" s="1044"/>
      <c r="AY52" s="1044"/>
      <c r="AZ52" s="1050"/>
      <c r="BA52" s="1050"/>
      <c r="BB52" s="1050"/>
      <c r="BC52" s="1050"/>
      <c r="BD52" s="1050"/>
      <c r="BE52" s="1035"/>
      <c r="BF52" s="1035"/>
      <c r="BG52" s="1035"/>
      <c r="BH52" s="1035"/>
      <c r="BI52" s="1036"/>
      <c r="BJ52" s="205"/>
      <c r="BK52" s="205"/>
      <c r="BL52" s="205"/>
      <c r="BM52" s="205"/>
      <c r="BN52" s="205"/>
      <c r="BO52" s="218"/>
      <c r="BP52" s="218"/>
      <c r="BQ52" s="215">
        <v>46</v>
      </c>
      <c r="BR52" s="216"/>
      <c r="BS52" s="1023"/>
      <c r="BT52" s="1024"/>
      <c r="BU52" s="1024"/>
      <c r="BV52" s="1024"/>
      <c r="BW52" s="1024"/>
      <c r="BX52" s="1024"/>
      <c r="BY52" s="1024"/>
      <c r="BZ52" s="1024"/>
      <c r="CA52" s="1024"/>
      <c r="CB52" s="1024"/>
      <c r="CC52" s="1024"/>
      <c r="CD52" s="1024"/>
      <c r="CE52" s="1024"/>
      <c r="CF52" s="1024"/>
      <c r="CG52" s="1025"/>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199"/>
    </row>
    <row r="53" spans="1:131" s="200" customFormat="1" ht="26.25" customHeight="1" x14ac:dyDescent="0.15">
      <c r="A53" s="214">
        <v>26</v>
      </c>
      <c r="B53" s="1040"/>
      <c r="C53" s="1041"/>
      <c r="D53" s="1041"/>
      <c r="E53" s="1041"/>
      <c r="F53" s="1041"/>
      <c r="G53" s="1041"/>
      <c r="H53" s="1041"/>
      <c r="I53" s="1041"/>
      <c r="J53" s="1041"/>
      <c r="K53" s="1041"/>
      <c r="L53" s="1041"/>
      <c r="M53" s="1041"/>
      <c r="N53" s="1041"/>
      <c r="O53" s="1041"/>
      <c r="P53" s="1042"/>
      <c r="Q53" s="1043"/>
      <c r="R53" s="1044"/>
      <c r="S53" s="1044"/>
      <c r="T53" s="1044"/>
      <c r="U53" s="1044"/>
      <c r="V53" s="1044"/>
      <c r="W53" s="1044"/>
      <c r="X53" s="1044"/>
      <c r="Y53" s="1044"/>
      <c r="Z53" s="1044"/>
      <c r="AA53" s="1044"/>
      <c r="AB53" s="1044"/>
      <c r="AC53" s="1044"/>
      <c r="AD53" s="1044"/>
      <c r="AE53" s="1045"/>
      <c r="AF53" s="1046"/>
      <c r="AG53" s="1047"/>
      <c r="AH53" s="1047"/>
      <c r="AI53" s="1047"/>
      <c r="AJ53" s="1048"/>
      <c r="AK53" s="1049"/>
      <c r="AL53" s="1044"/>
      <c r="AM53" s="1044"/>
      <c r="AN53" s="1044"/>
      <c r="AO53" s="1044"/>
      <c r="AP53" s="1044"/>
      <c r="AQ53" s="1044"/>
      <c r="AR53" s="1044"/>
      <c r="AS53" s="1044"/>
      <c r="AT53" s="1044"/>
      <c r="AU53" s="1044"/>
      <c r="AV53" s="1044"/>
      <c r="AW53" s="1044"/>
      <c r="AX53" s="1044"/>
      <c r="AY53" s="1044"/>
      <c r="AZ53" s="1050"/>
      <c r="BA53" s="1050"/>
      <c r="BB53" s="1050"/>
      <c r="BC53" s="1050"/>
      <c r="BD53" s="1050"/>
      <c r="BE53" s="1035"/>
      <c r="BF53" s="1035"/>
      <c r="BG53" s="1035"/>
      <c r="BH53" s="1035"/>
      <c r="BI53" s="1036"/>
      <c r="BJ53" s="205"/>
      <c r="BK53" s="205"/>
      <c r="BL53" s="205"/>
      <c r="BM53" s="205"/>
      <c r="BN53" s="205"/>
      <c r="BO53" s="218"/>
      <c r="BP53" s="218"/>
      <c r="BQ53" s="215">
        <v>47</v>
      </c>
      <c r="BR53" s="216"/>
      <c r="BS53" s="1023"/>
      <c r="BT53" s="1024"/>
      <c r="BU53" s="1024"/>
      <c r="BV53" s="1024"/>
      <c r="BW53" s="1024"/>
      <c r="BX53" s="1024"/>
      <c r="BY53" s="1024"/>
      <c r="BZ53" s="1024"/>
      <c r="CA53" s="1024"/>
      <c r="CB53" s="1024"/>
      <c r="CC53" s="1024"/>
      <c r="CD53" s="1024"/>
      <c r="CE53" s="1024"/>
      <c r="CF53" s="1024"/>
      <c r="CG53" s="1025"/>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199"/>
    </row>
    <row r="54" spans="1:131" s="200" customFormat="1" ht="26.25" customHeight="1" x14ac:dyDescent="0.15">
      <c r="A54" s="214">
        <v>27</v>
      </c>
      <c r="B54" s="1040"/>
      <c r="C54" s="1041"/>
      <c r="D54" s="1041"/>
      <c r="E54" s="1041"/>
      <c r="F54" s="1041"/>
      <c r="G54" s="1041"/>
      <c r="H54" s="1041"/>
      <c r="I54" s="1041"/>
      <c r="J54" s="1041"/>
      <c r="K54" s="1041"/>
      <c r="L54" s="1041"/>
      <c r="M54" s="1041"/>
      <c r="N54" s="1041"/>
      <c r="O54" s="1041"/>
      <c r="P54" s="1042"/>
      <c r="Q54" s="1043"/>
      <c r="R54" s="1044"/>
      <c r="S54" s="1044"/>
      <c r="T54" s="1044"/>
      <c r="U54" s="1044"/>
      <c r="V54" s="1044"/>
      <c r="W54" s="1044"/>
      <c r="X54" s="1044"/>
      <c r="Y54" s="1044"/>
      <c r="Z54" s="1044"/>
      <c r="AA54" s="1044"/>
      <c r="AB54" s="1044"/>
      <c r="AC54" s="1044"/>
      <c r="AD54" s="1044"/>
      <c r="AE54" s="1045"/>
      <c r="AF54" s="1046"/>
      <c r="AG54" s="1047"/>
      <c r="AH54" s="1047"/>
      <c r="AI54" s="1047"/>
      <c r="AJ54" s="1048"/>
      <c r="AK54" s="1049"/>
      <c r="AL54" s="1044"/>
      <c r="AM54" s="1044"/>
      <c r="AN54" s="1044"/>
      <c r="AO54" s="1044"/>
      <c r="AP54" s="1044"/>
      <c r="AQ54" s="1044"/>
      <c r="AR54" s="1044"/>
      <c r="AS54" s="1044"/>
      <c r="AT54" s="1044"/>
      <c r="AU54" s="1044"/>
      <c r="AV54" s="1044"/>
      <c r="AW54" s="1044"/>
      <c r="AX54" s="1044"/>
      <c r="AY54" s="1044"/>
      <c r="AZ54" s="1050"/>
      <c r="BA54" s="1050"/>
      <c r="BB54" s="1050"/>
      <c r="BC54" s="1050"/>
      <c r="BD54" s="1050"/>
      <c r="BE54" s="1035"/>
      <c r="BF54" s="1035"/>
      <c r="BG54" s="1035"/>
      <c r="BH54" s="1035"/>
      <c r="BI54" s="1036"/>
      <c r="BJ54" s="205"/>
      <c r="BK54" s="205"/>
      <c r="BL54" s="205"/>
      <c r="BM54" s="205"/>
      <c r="BN54" s="205"/>
      <c r="BO54" s="218"/>
      <c r="BP54" s="218"/>
      <c r="BQ54" s="215">
        <v>48</v>
      </c>
      <c r="BR54" s="216"/>
      <c r="BS54" s="1023"/>
      <c r="BT54" s="1024"/>
      <c r="BU54" s="1024"/>
      <c r="BV54" s="1024"/>
      <c r="BW54" s="1024"/>
      <c r="BX54" s="1024"/>
      <c r="BY54" s="1024"/>
      <c r="BZ54" s="1024"/>
      <c r="CA54" s="1024"/>
      <c r="CB54" s="1024"/>
      <c r="CC54" s="1024"/>
      <c r="CD54" s="1024"/>
      <c r="CE54" s="1024"/>
      <c r="CF54" s="1024"/>
      <c r="CG54" s="1025"/>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199"/>
    </row>
    <row r="55" spans="1:131" s="200" customFormat="1" ht="26.25" customHeight="1" x14ac:dyDescent="0.15">
      <c r="A55" s="214">
        <v>28</v>
      </c>
      <c r="B55" s="1040"/>
      <c r="C55" s="1041"/>
      <c r="D55" s="1041"/>
      <c r="E55" s="1041"/>
      <c r="F55" s="1041"/>
      <c r="G55" s="1041"/>
      <c r="H55" s="1041"/>
      <c r="I55" s="1041"/>
      <c r="J55" s="1041"/>
      <c r="K55" s="1041"/>
      <c r="L55" s="1041"/>
      <c r="M55" s="1041"/>
      <c r="N55" s="1041"/>
      <c r="O55" s="1041"/>
      <c r="P55" s="1042"/>
      <c r="Q55" s="1043"/>
      <c r="R55" s="1044"/>
      <c r="S55" s="1044"/>
      <c r="T55" s="1044"/>
      <c r="U55" s="1044"/>
      <c r="V55" s="1044"/>
      <c r="W55" s="1044"/>
      <c r="X55" s="1044"/>
      <c r="Y55" s="1044"/>
      <c r="Z55" s="1044"/>
      <c r="AA55" s="1044"/>
      <c r="AB55" s="1044"/>
      <c r="AC55" s="1044"/>
      <c r="AD55" s="1044"/>
      <c r="AE55" s="1045"/>
      <c r="AF55" s="1046"/>
      <c r="AG55" s="1047"/>
      <c r="AH55" s="1047"/>
      <c r="AI55" s="1047"/>
      <c r="AJ55" s="1048"/>
      <c r="AK55" s="1049"/>
      <c r="AL55" s="1044"/>
      <c r="AM55" s="1044"/>
      <c r="AN55" s="1044"/>
      <c r="AO55" s="1044"/>
      <c r="AP55" s="1044"/>
      <c r="AQ55" s="1044"/>
      <c r="AR55" s="1044"/>
      <c r="AS55" s="1044"/>
      <c r="AT55" s="1044"/>
      <c r="AU55" s="1044"/>
      <c r="AV55" s="1044"/>
      <c r="AW55" s="1044"/>
      <c r="AX55" s="1044"/>
      <c r="AY55" s="1044"/>
      <c r="AZ55" s="1050"/>
      <c r="BA55" s="1050"/>
      <c r="BB55" s="1050"/>
      <c r="BC55" s="1050"/>
      <c r="BD55" s="1050"/>
      <c r="BE55" s="1035"/>
      <c r="BF55" s="1035"/>
      <c r="BG55" s="1035"/>
      <c r="BH55" s="1035"/>
      <c r="BI55" s="1036"/>
      <c r="BJ55" s="205"/>
      <c r="BK55" s="205"/>
      <c r="BL55" s="205"/>
      <c r="BM55" s="205"/>
      <c r="BN55" s="205"/>
      <c r="BO55" s="218"/>
      <c r="BP55" s="218"/>
      <c r="BQ55" s="215">
        <v>49</v>
      </c>
      <c r="BR55" s="216"/>
      <c r="BS55" s="1023"/>
      <c r="BT55" s="1024"/>
      <c r="BU55" s="1024"/>
      <c r="BV55" s="1024"/>
      <c r="BW55" s="1024"/>
      <c r="BX55" s="1024"/>
      <c r="BY55" s="1024"/>
      <c r="BZ55" s="1024"/>
      <c r="CA55" s="1024"/>
      <c r="CB55" s="1024"/>
      <c r="CC55" s="1024"/>
      <c r="CD55" s="1024"/>
      <c r="CE55" s="1024"/>
      <c r="CF55" s="1024"/>
      <c r="CG55" s="1025"/>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199"/>
    </row>
    <row r="56" spans="1:131" s="200" customFormat="1" ht="26.25" customHeight="1" x14ac:dyDescent="0.15">
      <c r="A56" s="214">
        <v>29</v>
      </c>
      <c r="B56" s="1040"/>
      <c r="C56" s="1041"/>
      <c r="D56" s="1041"/>
      <c r="E56" s="1041"/>
      <c r="F56" s="1041"/>
      <c r="G56" s="1041"/>
      <c r="H56" s="1041"/>
      <c r="I56" s="1041"/>
      <c r="J56" s="1041"/>
      <c r="K56" s="1041"/>
      <c r="L56" s="1041"/>
      <c r="M56" s="1041"/>
      <c r="N56" s="1041"/>
      <c r="O56" s="1041"/>
      <c r="P56" s="1042"/>
      <c r="Q56" s="1043"/>
      <c r="R56" s="1044"/>
      <c r="S56" s="1044"/>
      <c r="T56" s="1044"/>
      <c r="U56" s="1044"/>
      <c r="V56" s="1044"/>
      <c r="W56" s="1044"/>
      <c r="X56" s="1044"/>
      <c r="Y56" s="1044"/>
      <c r="Z56" s="1044"/>
      <c r="AA56" s="1044"/>
      <c r="AB56" s="1044"/>
      <c r="AC56" s="1044"/>
      <c r="AD56" s="1044"/>
      <c r="AE56" s="1045"/>
      <c r="AF56" s="1046"/>
      <c r="AG56" s="1047"/>
      <c r="AH56" s="1047"/>
      <c r="AI56" s="1047"/>
      <c r="AJ56" s="1048"/>
      <c r="AK56" s="1049"/>
      <c r="AL56" s="1044"/>
      <c r="AM56" s="1044"/>
      <c r="AN56" s="1044"/>
      <c r="AO56" s="1044"/>
      <c r="AP56" s="1044"/>
      <c r="AQ56" s="1044"/>
      <c r="AR56" s="1044"/>
      <c r="AS56" s="1044"/>
      <c r="AT56" s="1044"/>
      <c r="AU56" s="1044"/>
      <c r="AV56" s="1044"/>
      <c r="AW56" s="1044"/>
      <c r="AX56" s="1044"/>
      <c r="AY56" s="1044"/>
      <c r="AZ56" s="1050"/>
      <c r="BA56" s="1050"/>
      <c r="BB56" s="1050"/>
      <c r="BC56" s="1050"/>
      <c r="BD56" s="1050"/>
      <c r="BE56" s="1035"/>
      <c r="BF56" s="1035"/>
      <c r="BG56" s="1035"/>
      <c r="BH56" s="1035"/>
      <c r="BI56" s="1036"/>
      <c r="BJ56" s="205"/>
      <c r="BK56" s="205"/>
      <c r="BL56" s="205"/>
      <c r="BM56" s="205"/>
      <c r="BN56" s="205"/>
      <c r="BO56" s="218"/>
      <c r="BP56" s="218"/>
      <c r="BQ56" s="215">
        <v>50</v>
      </c>
      <c r="BR56" s="216"/>
      <c r="BS56" s="1023"/>
      <c r="BT56" s="1024"/>
      <c r="BU56" s="1024"/>
      <c r="BV56" s="1024"/>
      <c r="BW56" s="1024"/>
      <c r="BX56" s="1024"/>
      <c r="BY56" s="1024"/>
      <c r="BZ56" s="1024"/>
      <c r="CA56" s="1024"/>
      <c r="CB56" s="1024"/>
      <c r="CC56" s="1024"/>
      <c r="CD56" s="1024"/>
      <c r="CE56" s="1024"/>
      <c r="CF56" s="1024"/>
      <c r="CG56" s="1025"/>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199"/>
    </row>
    <row r="57" spans="1:131" s="200" customFormat="1" ht="26.25" customHeight="1" x14ac:dyDescent="0.15">
      <c r="A57" s="214">
        <v>30</v>
      </c>
      <c r="B57" s="1040"/>
      <c r="C57" s="1041"/>
      <c r="D57" s="1041"/>
      <c r="E57" s="1041"/>
      <c r="F57" s="1041"/>
      <c r="G57" s="1041"/>
      <c r="H57" s="1041"/>
      <c r="I57" s="1041"/>
      <c r="J57" s="1041"/>
      <c r="K57" s="1041"/>
      <c r="L57" s="1041"/>
      <c r="M57" s="1041"/>
      <c r="N57" s="1041"/>
      <c r="O57" s="1041"/>
      <c r="P57" s="1042"/>
      <c r="Q57" s="1043"/>
      <c r="R57" s="1044"/>
      <c r="S57" s="1044"/>
      <c r="T57" s="1044"/>
      <c r="U57" s="1044"/>
      <c r="V57" s="1044"/>
      <c r="W57" s="1044"/>
      <c r="X57" s="1044"/>
      <c r="Y57" s="1044"/>
      <c r="Z57" s="1044"/>
      <c r="AA57" s="1044"/>
      <c r="AB57" s="1044"/>
      <c r="AC57" s="1044"/>
      <c r="AD57" s="1044"/>
      <c r="AE57" s="1045"/>
      <c r="AF57" s="1046"/>
      <c r="AG57" s="1047"/>
      <c r="AH57" s="1047"/>
      <c r="AI57" s="1047"/>
      <c r="AJ57" s="1048"/>
      <c r="AK57" s="1049"/>
      <c r="AL57" s="1044"/>
      <c r="AM57" s="1044"/>
      <c r="AN57" s="1044"/>
      <c r="AO57" s="1044"/>
      <c r="AP57" s="1044"/>
      <c r="AQ57" s="1044"/>
      <c r="AR57" s="1044"/>
      <c r="AS57" s="1044"/>
      <c r="AT57" s="1044"/>
      <c r="AU57" s="1044"/>
      <c r="AV57" s="1044"/>
      <c r="AW57" s="1044"/>
      <c r="AX57" s="1044"/>
      <c r="AY57" s="1044"/>
      <c r="AZ57" s="1050"/>
      <c r="BA57" s="1050"/>
      <c r="BB57" s="1050"/>
      <c r="BC57" s="1050"/>
      <c r="BD57" s="1050"/>
      <c r="BE57" s="1035"/>
      <c r="BF57" s="1035"/>
      <c r="BG57" s="1035"/>
      <c r="BH57" s="1035"/>
      <c r="BI57" s="1036"/>
      <c r="BJ57" s="205"/>
      <c r="BK57" s="205"/>
      <c r="BL57" s="205"/>
      <c r="BM57" s="205"/>
      <c r="BN57" s="205"/>
      <c r="BO57" s="218"/>
      <c r="BP57" s="218"/>
      <c r="BQ57" s="215">
        <v>51</v>
      </c>
      <c r="BR57" s="216"/>
      <c r="BS57" s="1023"/>
      <c r="BT57" s="1024"/>
      <c r="BU57" s="1024"/>
      <c r="BV57" s="1024"/>
      <c r="BW57" s="1024"/>
      <c r="BX57" s="1024"/>
      <c r="BY57" s="1024"/>
      <c r="BZ57" s="1024"/>
      <c r="CA57" s="1024"/>
      <c r="CB57" s="1024"/>
      <c r="CC57" s="1024"/>
      <c r="CD57" s="1024"/>
      <c r="CE57" s="1024"/>
      <c r="CF57" s="1024"/>
      <c r="CG57" s="1025"/>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199"/>
    </row>
    <row r="58" spans="1:131" s="200" customFormat="1" ht="26.25" customHeight="1" x14ac:dyDescent="0.15">
      <c r="A58" s="214">
        <v>31</v>
      </c>
      <c r="B58" s="1040"/>
      <c r="C58" s="1041"/>
      <c r="D58" s="1041"/>
      <c r="E58" s="1041"/>
      <c r="F58" s="1041"/>
      <c r="G58" s="1041"/>
      <c r="H58" s="1041"/>
      <c r="I58" s="1041"/>
      <c r="J58" s="1041"/>
      <c r="K58" s="1041"/>
      <c r="L58" s="1041"/>
      <c r="M58" s="1041"/>
      <c r="N58" s="1041"/>
      <c r="O58" s="1041"/>
      <c r="P58" s="1042"/>
      <c r="Q58" s="1043"/>
      <c r="R58" s="1044"/>
      <c r="S58" s="1044"/>
      <c r="T58" s="1044"/>
      <c r="U58" s="1044"/>
      <c r="V58" s="1044"/>
      <c r="W58" s="1044"/>
      <c r="X58" s="1044"/>
      <c r="Y58" s="1044"/>
      <c r="Z58" s="1044"/>
      <c r="AA58" s="1044"/>
      <c r="AB58" s="1044"/>
      <c r="AC58" s="1044"/>
      <c r="AD58" s="1044"/>
      <c r="AE58" s="1045"/>
      <c r="AF58" s="1046"/>
      <c r="AG58" s="1047"/>
      <c r="AH58" s="1047"/>
      <c r="AI58" s="1047"/>
      <c r="AJ58" s="1048"/>
      <c r="AK58" s="1049"/>
      <c r="AL58" s="1044"/>
      <c r="AM58" s="1044"/>
      <c r="AN58" s="1044"/>
      <c r="AO58" s="1044"/>
      <c r="AP58" s="1044"/>
      <c r="AQ58" s="1044"/>
      <c r="AR58" s="1044"/>
      <c r="AS58" s="1044"/>
      <c r="AT58" s="1044"/>
      <c r="AU58" s="1044"/>
      <c r="AV58" s="1044"/>
      <c r="AW58" s="1044"/>
      <c r="AX58" s="1044"/>
      <c r="AY58" s="1044"/>
      <c r="AZ58" s="1050"/>
      <c r="BA58" s="1050"/>
      <c r="BB58" s="1050"/>
      <c r="BC58" s="1050"/>
      <c r="BD58" s="1050"/>
      <c r="BE58" s="1035"/>
      <c r="BF58" s="1035"/>
      <c r="BG58" s="1035"/>
      <c r="BH58" s="1035"/>
      <c r="BI58" s="1036"/>
      <c r="BJ58" s="205"/>
      <c r="BK58" s="205"/>
      <c r="BL58" s="205"/>
      <c r="BM58" s="205"/>
      <c r="BN58" s="205"/>
      <c r="BO58" s="218"/>
      <c r="BP58" s="218"/>
      <c r="BQ58" s="215">
        <v>52</v>
      </c>
      <c r="BR58" s="216"/>
      <c r="BS58" s="1023"/>
      <c r="BT58" s="1024"/>
      <c r="BU58" s="1024"/>
      <c r="BV58" s="1024"/>
      <c r="BW58" s="1024"/>
      <c r="BX58" s="1024"/>
      <c r="BY58" s="1024"/>
      <c r="BZ58" s="1024"/>
      <c r="CA58" s="1024"/>
      <c r="CB58" s="1024"/>
      <c r="CC58" s="1024"/>
      <c r="CD58" s="1024"/>
      <c r="CE58" s="1024"/>
      <c r="CF58" s="1024"/>
      <c r="CG58" s="1025"/>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199"/>
    </row>
    <row r="59" spans="1:131" s="200" customFormat="1" ht="26.25" customHeight="1" x14ac:dyDescent="0.15">
      <c r="A59" s="214">
        <v>32</v>
      </c>
      <c r="B59" s="1040"/>
      <c r="C59" s="1041"/>
      <c r="D59" s="1041"/>
      <c r="E59" s="1041"/>
      <c r="F59" s="1041"/>
      <c r="G59" s="1041"/>
      <c r="H59" s="1041"/>
      <c r="I59" s="1041"/>
      <c r="J59" s="1041"/>
      <c r="K59" s="1041"/>
      <c r="L59" s="1041"/>
      <c r="M59" s="1041"/>
      <c r="N59" s="1041"/>
      <c r="O59" s="1041"/>
      <c r="P59" s="1042"/>
      <c r="Q59" s="1043"/>
      <c r="R59" s="1044"/>
      <c r="S59" s="1044"/>
      <c r="T59" s="1044"/>
      <c r="U59" s="1044"/>
      <c r="V59" s="1044"/>
      <c r="W59" s="1044"/>
      <c r="X59" s="1044"/>
      <c r="Y59" s="1044"/>
      <c r="Z59" s="1044"/>
      <c r="AA59" s="1044"/>
      <c r="AB59" s="1044"/>
      <c r="AC59" s="1044"/>
      <c r="AD59" s="1044"/>
      <c r="AE59" s="1045"/>
      <c r="AF59" s="1046"/>
      <c r="AG59" s="1047"/>
      <c r="AH59" s="1047"/>
      <c r="AI59" s="1047"/>
      <c r="AJ59" s="1048"/>
      <c r="AK59" s="1049"/>
      <c r="AL59" s="1044"/>
      <c r="AM59" s="1044"/>
      <c r="AN59" s="1044"/>
      <c r="AO59" s="1044"/>
      <c r="AP59" s="1044"/>
      <c r="AQ59" s="1044"/>
      <c r="AR59" s="1044"/>
      <c r="AS59" s="1044"/>
      <c r="AT59" s="1044"/>
      <c r="AU59" s="1044"/>
      <c r="AV59" s="1044"/>
      <c r="AW59" s="1044"/>
      <c r="AX59" s="1044"/>
      <c r="AY59" s="1044"/>
      <c r="AZ59" s="1050"/>
      <c r="BA59" s="1050"/>
      <c r="BB59" s="1050"/>
      <c r="BC59" s="1050"/>
      <c r="BD59" s="1050"/>
      <c r="BE59" s="1035"/>
      <c r="BF59" s="1035"/>
      <c r="BG59" s="1035"/>
      <c r="BH59" s="1035"/>
      <c r="BI59" s="1036"/>
      <c r="BJ59" s="205"/>
      <c r="BK59" s="205"/>
      <c r="BL59" s="205"/>
      <c r="BM59" s="205"/>
      <c r="BN59" s="205"/>
      <c r="BO59" s="218"/>
      <c r="BP59" s="218"/>
      <c r="BQ59" s="215">
        <v>53</v>
      </c>
      <c r="BR59" s="216"/>
      <c r="BS59" s="1023"/>
      <c r="BT59" s="1024"/>
      <c r="BU59" s="1024"/>
      <c r="BV59" s="1024"/>
      <c r="BW59" s="1024"/>
      <c r="BX59" s="1024"/>
      <c r="BY59" s="1024"/>
      <c r="BZ59" s="1024"/>
      <c r="CA59" s="1024"/>
      <c r="CB59" s="1024"/>
      <c r="CC59" s="1024"/>
      <c r="CD59" s="1024"/>
      <c r="CE59" s="1024"/>
      <c r="CF59" s="1024"/>
      <c r="CG59" s="1025"/>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199"/>
    </row>
    <row r="60" spans="1:131" s="200" customFormat="1" ht="26.25" customHeight="1" x14ac:dyDescent="0.15">
      <c r="A60" s="214">
        <v>33</v>
      </c>
      <c r="B60" s="1040"/>
      <c r="C60" s="1041"/>
      <c r="D60" s="1041"/>
      <c r="E60" s="1041"/>
      <c r="F60" s="1041"/>
      <c r="G60" s="1041"/>
      <c r="H60" s="1041"/>
      <c r="I60" s="1041"/>
      <c r="J60" s="1041"/>
      <c r="K60" s="1041"/>
      <c r="L60" s="1041"/>
      <c r="M60" s="1041"/>
      <c r="N60" s="1041"/>
      <c r="O60" s="1041"/>
      <c r="P60" s="1042"/>
      <c r="Q60" s="1043"/>
      <c r="R60" s="1044"/>
      <c r="S60" s="1044"/>
      <c r="T60" s="1044"/>
      <c r="U60" s="1044"/>
      <c r="V60" s="1044"/>
      <c r="W60" s="1044"/>
      <c r="X60" s="1044"/>
      <c r="Y60" s="1044"/>
      <c r="Z60" s="1044"/>
      <c r="AA60" s="1044"/>
      <c r="AB60" s="1044"/>
      <c r="AC60" s="1044"/>
      <c r="AD60" s="1044"/>
      <c r="AE60" s="1045"/>
      <c r="AF60" s="1046"/>
      <c r="AG60" s="1047"/>
      <c r="AH60" s="1047"/>
      <c r="AI60" s="1047"/>
      <c r="AJ60" s="1048"/>
      <c r="AK60" s="1049"/>
      <c r="AL60" s="1044"/>
      <c r="AM60" s="1044"/>
      <c r="AN60" s="1044"/>
      <c r="AO60" s="1044"/>
      <c r="AP60" s="1044"/>
      <c r="AQ60" s="1044"/>
      <c r="AR60" s="1044"/>
      <c r="AS60" s="1044"/>
      <c r="AT60" s="1044"/>
      <c r="AU60" s="1044"/>
      <c r="AV60" s="1044"/>
      <c r="AW60" s="1044"/>
      <c r="AX60" s="1044"/>
      <c r="AY60" s="1044"/>
      <c r="AZ60" s="1050"/>
      <c r="BA60" s="1050"/>
      <c r="BB60" s="1050"/>
      <c r="BC60" s="1050"/>
      <c r="BD60" s="1050"/>
      <c r="BE60" s="1035"/>
      <c r="BF60" s="1035"/>
      <c r="BG60" s="1035"/>
      <c r="BH60" s="1035"/>
      <c r="BI60" s="1036"/>
      <c r="BJ60" s="205"/>
      <c r="BK60" s="205"/>
      <c r="BL60" s="205"/>
      <c r="BM60" s="205"/>
      <c r="BN60" s="205"/>
      <c r="BO60" s="218"/>
      <c r="BP60" s="218"/>
      <c r="BQ60" s="215">
        <v>54</v>
      </c>
      <c r="BR60" s="216"/>
      <c r="BS60" s="1023"/>
      <c r="BT60" s="1024"/>
      <c r="BU60" s="1024"/>
      <c r="BV60" s="1024"/>
      <c r="BW60" s="1024"/>
      <c r="BX60" s="1024"/>
      <c r="BY60" s="1024"/>
      <c r="BZ60" s="1024"/>
      <c r="CA60" s="1024"/>
      <c r="CB60" s="1024"/>
      <c r="CC60" s="1024"/>
      <c r="CD60" s="1024"/>
      <c r="CE60" s="1024"/>
      <c r="CF60" s="1024"/>
      <c r="CG60" s="1025"/>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199"/>
    </row>
    <row r="61" spans="1:131" s="200" customFormat="1" ht="26.25" customHeight="1" thickBot="1" x14ac:dyDescent="0.2">
      <c r="A61" s="214">
        <v>34</v>
      </c>
      <c r="B61" s="1040"/>
      <c r="C61" s="1041"/>
      <c r="D61" s="1041"/>
      <c r="E61" s="1041"/>
      <c r="F61" s="1041"/>
      <c r="G61" s="1041"/>
      <c r="H61" s="1041"/>
      <c r="I61" s="1041"/>
      <c r="J61" s="1041"/>
      <c r="K61" s="1041"/>
      <c r="L61" s="1041"/>
      <c r="M61" s="1041"/>
      <c r="N61" s="1041"/>
      <c r="O61" s="1041"/>
      <c r="P61" s="1042"/>
      <c r="Q61" s="1043"/>
      <c r="R61" s="1044"/>
      <c r="S61" s="1044"/>
      <c r="T61" s="1044"/>
      <c r="U61" s="1044"/>
      <c r="V61" s="1044"/>
      <c r="W61" s="1044"/>
      <c r="X61" s="1044"/>
      <c r="Y61" s="1044"/>
      <c r="Z61" s="1044"/>
      <c r="AA61" s="1044"/>
      <c r="AB61" s="1044"/>
      <c r="AC61" s="1044"/>
      <c r="AD61" s="1044"/>
      <c r="AE61" s="1045"/>
      <c r="AF61" s="1046"/>
      <c r="AG61" s="1047"/>
      <c r="AH61" s="1047"/>
      <c r="AI61" s="1047"/>
      <c r="AJ61" s="1048"/>
      <c r="AK61" s="1049"/>
      <c r="AL61" s="1044"/>
      <c r="AM61" s="1044"/>
      <c r="AN61" s="1044"/>
      <c r="AO61" s="1044"/>
      <c r="AP61" s="1044"/>
      <c r="AQ61" s="1044"/>
      <c r="AR61" s="1044"/>
      <c r="AS61" s="1044"/>
      <c r="AT61" s="1044"/>
      <c r="AU61" s="1044"/>
      <c r="AV61" s="1044"/>
      <c r="AW61" s="1044"/>
      <c r="AX61" s="1044"/>
      <c r="AY61" s="1044"/>
      <c r="AZ61" s="1050"/>
      <c r="BA61" s="1050"/>
      <c r="BB61" s="1050"/>
      <c r="BC61" s="1050"/>
      <c r="BD61" s="1050"/>
      <c r="BE61" s="1035"/>
      <c r="BF61" s="1035"/>
      <c r="BG61" s="1035"/>
      <c r="BH61" s="1035"/>
      <c r="BI61" s="1036"/>
      <c r="BJ61" s="205"/>
      <c r="BK61" s="205"/>
      <c r="BL61" s="205"/>
      <c r="BM61" s="205"/>
      <c r="BN61" s="205"/>
      <c r="BO61" s="218"/>
      <c r="BP61" s="218"/>
      <c r="BQ61" s="215">
        <v>55</v>
      </c>
      <c r="BR61" s="216"/>
      <c r="BS61" s="1023"/>
      <c r="BT61" s="1024"/>
      <c r="BU61" s="1024"/>
      <c r="BV61" s="1024"/>
      <c r="BW61" s="1024"/>
      <c r="BX61" s="1024"/>
      <c r="BY61" s="1024"/>
      <c r="BZ61" s="1024"/>
      <c r="CA61" s="1024"/>
      <c r="CB61" s="1024"/>
      <c r="CC61" s="1024"/>
      <c r="CD61" s="1024"/>
      <c r="CE61" s="1024"/>
      <c r="CF61" s="1024"/>
      <c r="CG61" s="1025"/>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199"/>
    </row>
    <row r="62" spans="1:131" s="200" customFormat="1" ht="26.25" customHeight="1" x14ac:dyDescent="0.15">
      <c r="A62" s="214">
        <v>35</v>
      </c>
      <c r="B62" s="1040"/>
      <c r="C62" s="1041"/>
      <c r="D62" s="1041"/>
      <c r="E62" s="1041"/>
      <c r="F62" s="1041"/>
      <c r="G62" s="1041"/>
      <c r="H62" s="1041"/>
      <c r="I62" s="1041"/>
      <c r="J62" s="1041"/>
      <c r="K62" s="1041"/>
      <c r="L62" s="1041"/>
      <c r="M62" s="1041"/>
      <c r="N62" s="1041"/>
      <c r="O62" s="1041"/>
      <c r="P62" s="1042"/>
      <c r="Q62" s="1043"/>
      <c r="R62" s="1044"/>
      <c r="S62" s="1044"/>
      <c r="T62" s="1044"/>
      <c r="U62" s="1044"/>
      <c r="V62" s="1044"/>
      <c r="W62" s="1044"/>
      <c r="X62" s="1044"/>
      <c r="Y62" s="1044"/>
      <c r="Z62" s="1044"/>
      <c r="AA62" s="1044"/>
      <c r="AB62" s="1044"/>
      <c r="AC62" s="1044"/>
      <c r="AD62" s="1044"/>
      <c r="AE62" s="1045"/>
      <c r="AF62" s="1046"/>
      <c r="AG62" s="1047"/>
      <c r="AH62" s="1047"/>
      <c r="AI62" s="1047"/>
      <c r="AJ62" s="1048"/>
      <c r="AK62" s="1049"/>
      <c r="AL62" s="1044"/>
      <c r="AM62" s="1044"/>
      <c r="AN62" s="1044"/>
      <c r="AO62" s="1044"/>
      <c r="AP62" s="1044"/>
      <c r="AQ62" s="1044"/>
      <c r="AR62" s="1044"/>
      <c r="AS62" s="1044"/>
      <c r="AT62" s="1044"/>
      <c r="AU62" s="1044"/>
      <c r="AV62" s="1044"/>
      <c r="AW62" s="1044"/>
      <c r="AX62" s="1044"/>
      <c r="AY62" s="1044"/>
      <c r="AZ62" s="1050"/>
      <c r="BA62" s="1050"/>
      <c r="BB62" s="1050"/>
      <c r="BC62" s="1050"/>
      <c r="BD62" s="1050"/>
      <c r="BE62" s="1035"/>
      <c r="BF62" s="1035"/>
      <c r="BG62" s="1035"/>
      <c r="BH62" s="1035"/>
      <c r="BI62" s="1036"/>
      <c r="BJ62" s="1037" t="s">
        <v>400</v>
      </c>
      <c r="BK62" s="1038"/>
      <c r="BL62" s="1038"/>
      <c r="BM62" s="1038"/>
      <c r="BN62" s="1039"/>
      <c r="BO62" s="218"/>
      <c r="BP62" s="218"/>
      <c r="BQ62" s="215">
        <v>56</v>
      </c>
      <c r="BR62" s="216"/>
      <c r="BS62" s="1023"/>
      <c r="BT62" s="1024"/>
      <c r="BU62" s="1024"/>
      <c r="BV62" s="1024"/>
      <c r="BW62" s="1024"/>
      <c r="BX62" s="1024"/>
      <c r="BY62" s="1024"/>
      <c r="BZ62" s="1024"/>
      <c r="CA62" s="1024"/>
      <c r="CB62" s="1024"/>
      <c r="CC62" s="1024"/>
      <c r="CD62" s="1024"/>
      <c r="CE62" s="1024"/>
      <c r="CF62" s="1024"/>
      <c r="CG62" s="1025"/>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199"/>
    </row>
    <row r="63" spans="1:131" s="200" customFormat="1" ht="26.25" customHeight="1" thickBot="1" x14ac:dyDescent="0.2">
      <c r="A63" s="217" t="s">
        <v>376</v>
      </c>
      <c r="B63" s="943" t="s">
        <v>401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31"/>
      <c r="AF63" s="1032">
        <v>-1141</v>
      </c>
      <c r="AG63" s="958"/>
      <c r="AH63" s="958"/>
      <c r="AI63" s="958"/>
      <c r="AJ63" s="1033"/>
      <c r="AK63" s="1034"/>
      <c r="AL63" s="962"/>
      <c r="AM63" s="962"/>
      <c r="AN63" s="962"/>
      <c r="AO63" s="962"/>
      <c r="AP63" s="958">
        <v>289229</v>
      </c>
      <c r="AQ63" s="958"/>
      <c r="AR63" s="958"/>
      <c r="AS63" s="958"/>
      <c r="AT63" s="958"/>
      <c r="AU63" s="958">
        <v>155176</v>
      </c>
      <c r="AV63" s="958"/>
      <c r="AW63" s="958"/>
      <c r="AX63" s="958"/>
      <c r="AY63" s="958"/>
      <c r="AZ63" s="1028"/>
      <c r="BA63" s="1028"/>
      <c r="BB63" s="1028"/>
      <c r="BC63" s="1028"/>
      <c r="BD63" s="1028"/>
      <c r="BE63" s="959"/>
      <c r="BF63" s="959"/>
      <c r="BG63" s="959"/>
      <c r="BH63" s="959"/>
      <c r="BI63" s="960"/>
      <c r="BJ63" s="1029" t="s">
        <v>112</v>
      </c>
      <c r="BK63" s="950"/>
      <c r="BL63" s="950"/>
      <c r="BM63" s="950"/>
      <c r="BN63" s="1030"/>
      <c r="BO63" s="218"/>
      <c r="BP63" s="218"/>
      <c r="BQ63" s="215">
        <v>57</v>
      </c>
      <c r="BR63" s="216"/>
      <c r="BS63" s="1023"/>
      <c r="BT63" s="1024"/>
      <c r="BU63" s="1024"/>
      <c r="BV63" s="1024"/>
      <c r="BW63" s="1024"/>
      <c r="BX63" s="1024"/>
      <c r="BY63" s="1024"/>
      <c r="BZ63" s="1024"/>
      <c r="CA63" s="1024"/>
      <c r="CB63" s="1024"/>
      <c r="CC63" s="1024"/>
      <c r="CD63" s="1024"/>
      <c r="CE63" s="1024"/>
      <c r="CF63" s="1024"/>
      <c r="CG63" s="1025"/>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23"/>
      <c r="BT64" s="1024"/>
      <c r="BU64" s="1024"/>
      <c r="BV64" s="1024"/>
      <c r="BW64" s="1024"/>
      <c r="BX64" s="1024"/>
      <c r="BY64" s="1024"/>
      <c r="BZ64" s="1024"/>
      <c r="CA64" s="1024"/>
      <c r="CB64" s="1024"/>
      <c r="CC64" s="1024"/>
      <c r="CD64" s="1024"/>
      <c r="CE64" s="1024"/>
      <c r="CF64" s="1024"/>
      <c r="CG64" s="1025"/>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199"/>
    </row>
    <row r="65" spans="1:131" s="200" customFormat="1" ht="26.25" customHeight="1" thickBot="1" x14ac:dyDescent="0.2">
      <c r="A65" s="205" t="s">
        <v>402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23"/>
      <c r="BT65" s="1024"/>
      <c r="BU65" s="1024"/>
      <c r="BV65" s="1024"/>
      <c r="BW65" s="1024"/>
      <c r="BX65" s="1024"/>
      <c r="BY65" s="1024"/>
      <c r="BZ65" s="1024"/>
      <c r="CA65" s="1024"/>
      <c r="CB65" s="1024"/>
      <c r="CC65" s="1024"/>
      <c r="CD65" s="1024"/>
      <c r="CE65" s="1024"/>
      <c r="CF65" s="1024"/>
      <c r="CG65" s="1025"/>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199"/>
    </row>
    <row r="66" spans="1:131" s="200" customFormat="1" ht="26.25" customHeight="1" x14ac:dyDescent="0.15">
      <c r="A66" s="1004" t="s">
        <v>403</v>
      </c>
      <c r="B66" s="1005"/>
      <c r="C66" s="1005"/>
      <c r="D66" s="1005"/>
      <c r="E66" s="1005"/>
      <c r="F66" s="1005"/>
      <c r="G66" s="1005"/>
      <c r="H66" s="1005"/>
      <c r="I66" s="1005"/>
      <c r="J66" s="1005"/>
      <c r="K66" s="1005"/>
      <c r="L66" s="1005"/>
      <c r="M66" s="1005"/>
      <c r="N66" s="1005"/>
      <c r="O66" s="1005"/>
      <c r="P66" s="1006"/>
      <c r="Q66" s="1010" t="s">
        <v>380</v>
      </c>
      <c r="R66" s="1011"/>
      <c r="S66" s="1011"/>
      <c r="T66" s="1011"/>
      <c r="U66" s="1012"/>
      <c r="V66" s="1010" t="s">
        <v>381</v>
      </c>
      <c r="W66" s="1011"/>
      <c r="X66" s="1011"/>
      <c r="Y66" s="1011"/>
      <c r="Z66" s="1012"/>
      <c r="AA66" s="1010" t="s">
        <v>382</v>
      </c>
      <c r="AB66" s="1011"/>
      <c r="AC66" s="1011"/>
      <c r="AD66" s="1011"/>
      <c r="AE66" s="1012"/>
      <c r="AF66" s="1016" t="s">
        <v>383</v>
      </c>
      <c r="AG66" s="1017"/>
      <c r="AH66" s="1017"/>
      <c r="AI66" s="1017"/>
      <c r="AJ66" s="1018"/>
      <c r="AK66" s="1010" t="s">
        <v>384</v>
      </c>
      <c r="AL66" s="1005"/>
      <c r="AM66" s="1005"/>
      <c r="AN66" s="1005"/>
      <c r="AO66" s="1006"/>
      <c r="AP66" s="1010" t="s">
        <v>385</v>
      </c>
      <c r="AQ66" s="1011"/>
      <c r="AR66" s="1011"/>
      <c r="AS66" s="1011"/>
      <c r="AT66" s="1012"/>
      <c r="AU66" s="1010" t="s">
        <v>404</v>
      </c>
      <c r="AV66" s="1011"/>
      <c r="AW66" s="1011"/>
      <c r="AX66" s="1011"/>
      <c r="AY66" s="1012"/>
      <c r="AZ66" s="1010" t="s">
        <v>357</v>
      </c>
      <c r="BA66" s="1011"/>
      <c r="BB66" s="1011"/>
      <c r="BC66" s="1011"/>
      <c r="BD66" s="102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94" t="s">
        <v>570</v>
      </c>
      <c r="C68" s="995"/>
      <c r="D68" s="995"/>
      <c r="E68" s="995"/>
      <c r="F68" s="995"/>
      <c r="G68" s="995"/>
      <c r="H68" s="995"/>
      <c r="I68" s="995"/>
      <c r="J68" s="995"/>
      <c r="K68" s="995"/>
      <c r="L68" s="995"/>
      <c r="M68" s="995"/>
      <c r="N68" s="995"/>
      <c r="O68" s="995"/>
      <c r="P68" s="996"/>
      <c r="Q68" s="997">
        <v>22493</v>
      </c>
      <c r="R68" s="991"/>
      <c r="S68" s="991"/>
      <c r="T68" s="991"/>
      <c r="U68" s="991"/>
      <c r="V68" s="991">
        <v>22018</v>
      </c>
      <c r="W68" s="991"/>
      <c r="X68" s="991"/>
      <c r="Y68" s="991"/>
      <c r="Z68" s="991"/>
      <c r="AA68" s="991">
        <v>475</v>
      </c>
      <c r="AB68" s="991"/>
      <c r="AC68" s="991"/>
      <c r="AD68" s="991"/>
      <c r="AE68" s="991"/>
      <c r="AF68" s="991">
        <v>475</v>
      </c>
      <c r="AG68" s="991"/>
      <c r="AH68" s="991"/>
      <c r="AI68" s="991"/>
      <c r="AJ68" s="991"/>
      <c r="AK68" s="991" t="s">
        <v>552</v>
      </c>
      <c r="AL68" s="991"/>
      <c r="AM68" s="991"/>
      <c r="AN68" s="991"/>
      <c r="AO68" s="991"/>
      <c r="AP68" s="991" t="s">
        <v>552</v>
      </c>
      <c r="AQ68" s="991"/>
      <c r="AR68" s="991"/>
      <c r="AS68" s="991"/>
      <c r="AT68" s="991"/>
      <c r="AU68" s="991" t="s">
        <v>552</v>
      </c>
      <c r="AV68" s="991"/>
      <c r="AW68" s="991"/>
      <c r="AX68" s="991"/>
      <c r="AY68" s="991"/>
      <c r="AZ68" s="992"/>
      <c r="BA68" s="992"/>
      <c r="BB68" s="992"/>
      <c r="BC68" s="992"/>
      <c r="BD68" s="99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571</v>
      </c>
      <c r="C69" s="974"/>
      <c r="D69" s="974"/>
      <c r="E69" s="974"/>
      <c r="F69" s="974"/>
      <c r="G69" s="974"/>
      <c r="H69" s="974"/>
      <c r="I69" s="974"/>
      <c r="J69" s="974"/>
      <c r="K69" s="974"/>
      <c r="L69" s="974"/>
      <c r="M69" s="974"/>
      <c r="N69" s="974"/>
      <c r="O69" s="974"/>
      <c r="P69" s="975"/>
      <c r="Q69" s="976">
        <v>187</v>
      </c>
      <c r="R69" s="970"/>
      <c r="S69" s="970"/>
      <c r="T69" s="970"/>
      <c r="U69" s="970"/>
      <c r="V69" s="970">
        <v>154</v>
      </c>
      <c r="W69" s="970"/>
      <c r="X69" s="970"/>
      <c r="Y69" s="970"/>
      <c r="Z69" s="970"/>
      <c r="AA69" s="970">
        <v>32</v>
      </c>
      <c r="AB69" s="970"/>
      <c r="AC69" s="970"/>
      <c r="AD69" s="970"/>
      <c r="AE69" s="970"/>
      <c r="AF69" s="970">
        <v>32</v>
      </c>
      <c r="AG69" s="970"/>
      <c r="AH69" s="970"/>
      <c r="AI69" s="970"/>
      <c r="AJ69" s="970"/>
      <c r="AK69" s="970" t="s">
        <v>552</v>
      </c>
      <c r="AL69" s="970"/>
      <c r="AM69" s="970"/>
      <c r="AN69" s="970"/>
      <c r="AO69" s="970"/>
      <c r="AP69" s="970" t="s">
        <v>552</v>
      </c>
      <c r="AQ69" s="970"/>
      <c r="AR69" s="970"/>
      <c r="AS69" s="970"/>
      <c r="AT69" s="970"/>
      <c r="AU69" s="970" t="s">
        <v>552</v>
      </c>
      <c r="AV69" s="970"/>
      <c r="AW69" s="970"/>
      <c r="AX69" s="970"/>
      <c r="AY69" s="970"/>
      <c r="AZ69" s="989"/>
      <c r="BA69" s="989"/>
      <c r="BB69" s="989"/>
      <c r="BC69" s="989"/>
      <c r="BD69" s="990"/>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572</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t="s">
        <v>552</v>
      </c>
      <c r="AL70" s="970"/>
      <c r="AM70" s="970"/>
      <c r="AN70" s="970"/>
      <c r="AO70" s="970"/>
      <c r="AP70" s="970" t="s">
        <v>552</v>
      </c>
      <c r="AQ70" s="970"/>
      <c r="AR70" s="970"/>
      <c r="AS70" s="970"/>
      <c r="AT70" s="970"/>
      <c r="AU70" s="970" t="s">
        <v>552</v>
      </c>
      <c r="AV70" s="970"/>
      <c r="AW70" s="970"/>
      <c r="AX70" s="970"/>
      <c r="AY70" s="970"/>
      <c r="AZ70" s="989"/>
      <c r="BA70" s="989"/>
      <c r="BB70" s="989"/>
      <c r="BC70" s="989"/>
      <c r="BD70" s="990"/>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82" t="s">
        <v>573</v>
      </c>
      <c r="C71" s="983"/>
      <c r="D71" s="983"/>
      <c r="E71" s="983"/>
      <c r="F71" s="983"/>
      <c r="G71" s="983"/>
      <c r="H71" s="983"/>
      <c r="I71" s="983"/>
      <c r="J71" s="983"/>
      <c r="K71" s="983"/>
      <c r="L71" s="983"/>
      <c r="M71" s="983"/>
      <c r="N71" s="983"/>
      <c r="O71" s="983"/>
      <c r="P71" s="984"/>
      <c r="Q71" s="985">
        <v>111</v>
      </c>
      <c r="R71" s="986"/>
      <c r="S71" s="986"/>
      <c r="T71" s="986"/>
      <c r="U71" s="986"/>
      <c r="V71" s="986">
        <v>81</v>
      </c>
      <c r="W71" s="986"/>
      <c r="X71" s="986"/>
      <c r="Y71" s="986"/>
      <c r="Z71" s="986"/>
      <c r="AA71" s="986">
        <v>31</v>
      </c>
      <c r="AB71" s="986"/>
      <c r="AC71" s="986"/>
      <c r="AD71" s="986"/>
      <c r="AE71" s="986"/>
      <c r="AF71" s="986">
        <v>31</v>
      </c>
      <c r="AG71" s="986"/>
      <c r="AH71" s="986"/>
      <c r="AI71" s="986"/>
      <c r="AJ71" s="986"/>
      <c r="AK71" s="986" t="s">
        <v>552</v>
      </c>
      <c r="AL71" s="986"/>
      <c r="AM71" s="986"/>
      <c r="AN71" s="986"/>
      <c r="AO71" s="986"/>
      <c r="AP71" s="986" t="s">
        <v>552</v>
      </c>
      <c r="AQ71" s="986"/>
      <c r="AR71" s="986"/>
      <c r="AS71" s="986"/>
      <c r="AT71" s="986"/>
      <c r="AU71" s="986" t="s">
        <v>552</v>
      </c>
      <c r="AV71" s="986"/>
      <c r="AW71" s="986"/>
      <c r="AX71" s="986"/>
      <c r="AY71" s="986"/>
      <c r="AZ71" s="987"/>
      <c r="BA71" s="987"/>
      <c r="BB71" s="987"/>
      <c r="BC71" s="987"/>
      <c r="BD71" s="988"/>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574</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81">
        <v>73</v>
      </c>
      <c r="AL72" s="981"/>
      <c r="AM72" s="981"/>
      <c r="AN72" s="981"/>
      <c r="AO72" s="981"/>
      <c r="AP72" s="970" t="s">
        <v>552</v>
      </c>
      <c r="AQ72" s="970"/>
      <c r="AR72" s="970"/>
      <c r="AS72" s="970"/>
      <c r="AT72" s="970"/>
      <c r="AU72" s="970" t="s">
        <v>552</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575</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81">
        <v>3497</v>
      </c>
      <c r="AL73" s="981"/>
      <c r="AM73" s="981"/>
      <c r="AN73" s="981"/>
      <c r="AO73" s="981"/>
      <c r="AP73" s="970" t="s">
        <v>552</v>
      </c>
      <c r="AQ73" s="970"/>
      <c r="AR73" s="970"/>
      <c r="AS73" s="970"/>
      <c r="AT73" s="970"/>
      <c r="AU73" s="970" t="s">
        <v>552</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376</v>
      </c>
      <c r="B88" s="943" t="s">
        <v>405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13802</v>
      </c>
      <c r="AG88" s="958"/>
      <c r="AH88" s="958"/>
      <c r="AI88" s="958"/>
      <c r="AJ88" s="958"/>
      <c r="AK88" s="962"/>
      <c r="AL88" s="962"/>
      <c r="AM88" s="962"/>
      <c r="AN88" s="962"/>
      <c r="AO88" s="962"/>
      <c r="AP88" s="958" t="s">
        <v>576</v>
      </c>
      <c r="AQ88" s="958"/>
      <c r="AR88" s="958"/>
      <c r="AS88" s="958"/>
      <c r="AT88" s="958"/>
      <c r="AU88" s="958" t="s">
        <v>577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376</v>
      </c>
      <c r="BR102" s="943" t="s">
        <v>406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SUM(CR7:CV22)</f>
        <v>1869</v>
      </c>
      <c r="CS102" s="950"/>
      <c r="CT102" s="950"/>
      <c r="CU102" s="950"/>
      <c r="CV102" s="951"/>
      <c r="CW102" s="949">
        <f>SUM(CW7:DA22)</f>
        <v>892</v>
      </c>
      <c r="CX102" s="950"/>
      <c r="CY102" s="950"/>
      <c r="CZ102" s="950"/>
      <c r="DA102" s="951"/>
      <c r="DB102" s="949">
        <f>SUM(DB7:DF22)</f>
        <v>4704</v>
      </c>
      <c r="DC102" s="950"/>
      <c r="DD102" s="950"/>
      <c r="DE102" s="950"/>
      <c r="DF102" s="951"/>
      <c r="DG102" s="949" t="s">
        <v>578</v>
      </c>
      <c r="DH102" s="950"/>
      <c r="DI102" s="950"/>
      <c r="DJ102" s="950"/>
      <c r="DK102" s="951"/>
      <c r="DL102" s="949">
        <f>SUM(DL7:DP22)</f>
        <v>9268</v>
      </c>
      <c r="DM102" s="950"/>
      <c r="DN102" s="950"/>
      <c r="DO102" s="950"/>
      <c r="DP102" s="951"/>
      <c r="DQ102" s="949">
        <f>SUM(DQ7:DU22)</f>
        <v>2780</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411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414</v>
      </c>
      <c r="AB109" s="893"/>
      <c r="AC109" s="893"/>
      <c r="AD109" s="893"/>
      <c r="AE109" s="894"/>
      <c r="AF109" s="895" t="s">
        <v>289</v>
      </c>
      <c r="AG109" s="893"/>
      <c r="AH109" s="893"/>
      <c r="AI109" s="893"/>
      <c r="AJ109" s="894"/>
      <c r="AK109" s="895" t="s">
        <v>288</v>
      </c>
      <c r="AL109" s="893"/>
      <c r="AM109" s="893"/>
      <c r="AN109" s="893"/>
      <c r="AO109" s="894"/>
      <c r="AP109" s="895" t="s">
        <v>415</v>
      </c>
      <c r="AQ109" s="893"/>
      <c r="AR109" s="893"/>
      <c r="AS109" s="893"/>
      <c r="AT109" s="924"/>
      <c r="AU109" s="892" t="s">
        <v>413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414</v>
      </c>
      <c r="BR109" s="893"/>
      <c r="BS109" s="893"/>
      <c r="BT109" s="893"/>
      <c r="BU109" s="894"/>
      <c r="BV109" s="895" t="s">
        <v>289</v>
      </c>
      <c r="BW109" s="893"/>
      <c r="BX109" s="893"/>
      <c r="BY109" s="893"/>
      <c r="BZ109" s="894"/>
      <c r="CA109" s="895" t="s">
        <v>288</v>
      </c>
      <c r="CB109" s="893"/>
      <c r="CC109" s="893"/>
      <c r="CD109" s="893"/>
      <c r="CE109" s="894"/>
      <c r="CF109" s="931" t="s">
        <v>415</v>
      </c>
      <c r="CG109" s="931"/>
      <c r="CH109" s="931"/>
      <c r="CI109" s="931"/>
      <c r="CJ109" s="931"/>
      <c r="CK109" s="895" t="s">
        <v>416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414</v>
      </c>
      <c r="DH109" s="893"/>
      <c r="DI109" s="893"/>
      <c r="DJ109" s="893"/>
      <c r="DK109" s="894"/>
      <c r="DL109" s="895" t="s">
        <v>289</v>
      </c>
      <c r="DM109" s="893"/>
      <c r="DN109" s="893"/>
      <c r="DO109" s="893"/>
      <c r="DP109" s="894"/>
      <c r="DQ109" s="895" t="s">
        <v>288</v>
      </c>
      <c r="DR109" s="893"/>
      <c r="DS109" s="893"/>
      <c r="DT109" s="893"/>
      <c r="DU109" s="894"/>
      <c r="DV109" s="895" t="s">
        <v>415</v>
      </c>
      <c r="DW109" s="893"/>
      <c r="DX109" s="893"/>
      <c r="DY109" s="893"/>
      <c r="DZ109" s="924"/>
    </row>
    <row r="110" spans="1:131" s="199" customFormat="1" ht="26.25" customHeight="1" x14ac:dyDescent="0.15">
      <c r="A110" s="795" t="s">
        <v>417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29641251</v>
      </c>
      <c r="AB110" s="886"/>
      <c r="AC110" s="886"/>
      <c r="AD110" s="886"/>
      <c r="AE110" s="887"/>
      <c r="AF110" s="888">
        <v>30554186</v>
      </c>
      <c r="AG110" s="886"/>
      <c r="AH110" s="886"/>
      <c r="AI110" s="886"/>
      <c r="AJ110" s="887"/>
      <c r="AK110" s="888">
        <v>30108430</v>
      </c>
      <c r="AL110" s="886"/>
      <c r="AM110" s="886"/>
      <c r="AN110" s="886"/>
      <c r="AO110" s="887"/>
      <c r="AP110" s="889">
        <v>16.3</v>
      </c>
      <c r="AQ110" s="890"/>
      <c r="AR110" s="890"/>
      <c r="AS110" s="890"/>
      <c r="AT110" s="891"/>
      <c r="AU110" s="925" t="s">
        <v>62</v>
      </c>
      <c r="AV110" s="926"/>
      <c r="AW110" s="926"/>
      <c r="AX110" s="926"/>
      <c r="AY110" s="926"/>
      <c r="AZ110" s="851" t="s">
        <v>418</v>
      </c>
      <c r="BA110" s="796"/>
      <c r="BB110" s="796"/>
      <c r="BC110" s="796"/>
      <c r="BD110" s="796"/>
      <c r="BE110" s="796"/>
      <c r="BF110" s="796"/>
      <c r="BG110" s="796"/>
      <c r="BH110" s="796"/>
      <c r="BI110" s="796"/>
      <c r="BJ110" s="796"/>
      <c r="BK110" s="796"/>
      <c r="BL110" s="796"/>
      <c r="BM110" s="796"/>
      <c r="BN110" s="796"/>
      <c r="BO110" s="796"/>
      <c r="BP110" s="797"/>
      <c r="BQ110" s="852">
        <v>846837867</v>
      </c>
      <c r="BR110" s="833"/>
      <c r="BS110" s="833"/>
      <c r="BT110" s="833"/>
      <c r="BU110" s="833"/>
      <c r="BV110" s="833">
        <v>839824288</v>
      </c>
      <c r="BW110" s="833"/>
      <c r="BX110" s="833"/>
      <c r="BY110" s="833"/>
      <c r="BZ110" s="833"/>
      <c r="CA110" s="833">
        <v>839836766</v>
      </c>
      <c r="CB110" s="833"/>
      <c r="CC110" s="833"/>
      <c r="CD110" s="833"/>
      <c r="CE110" s="833"/>
      <c r="CF110" s="857">
        <v>454.9</v>
      </c>
      <c r="CG110" s="858"/>
      <c r="CH110" s="858"/>
      <c r="CI110" s="858"/>
      <c r="CJ110" s="858"/>
      <c r="CK110" s="921" t="s">
        <v>419</v>
      </c>
      <c r="CL110" s="807"/>
      <c r="CM110" s="882" t="s">
        <v>420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v>5974947</v>
      </c>
      <c r="DH110" s="833"/>
      <c r="DI110" s="833"/>
      <c r="DJ110" s="833"/>
      <c r="DK110" s="833"/>
      <c r="DL110" s="833">
        <v>5024289</v>
      </c>
      <c r="DM110" s="833"/>
      <c r="DN110" s="833"/>
      <c r="DO110" s="833"/>
      <c r="DP110" s="833"/>
      <c r="DQ110" s="833">
        <v>4073080</v>
      </c>
      <c r="DR110" s="833"/>
      <c r="DS110" s="833"/>
      <c r="DT110" s="833"/>
      <c r="DU110" s="833"/>
      <c r="DV110" s="834">
        <v>2.2000000000000002</v>
      </c>
      <c r="DW110" s="834"/>
      <c r="DX110" s="834"/>
      <c r="DY110" s="834"/>
      <c r="DZ110" s="835"/>
    </row>
    <row r="111" spans="1:131" s="199" customFormat="1" ht="26.25" customHeight="1" x14ac:dyDescent="0.15">
      <c r="A111" s="762" t="s">
        <v>421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v>5456545</v>
      </c>
      <c r="AB111" s="914"/>
      <c r="AC111" s="914"/>
      <c r="AD111" s="914"/>
      <c r="AE111" s="915"/>
      <c r="AF111" s="916">
        <v>5257731</v>
      </c>
      <c r="AG111" s="914"/>
      <c r="AH111" s="914"/>
      <c r="AI111" s="914"/>
      <c r="AJ111" s="915"/>
      <c r="AK111" s="916">
        <v>3144444</v>
      </c>
      <c r="AL111" s="914"/>
      <c r="AM111" s="914"/>
      <c r="AN111" s="914"/>
      <c r="AO111" s="915"/>
      <c r="AP111" s="917">
        <v>1.7</v>
      </c>
      <c r="AQ111" s="918"/>
      <c r="AR111" s="918"/>
      <c r="AS111" s="918"/>
      <c r="AT111" s="919"/>
      <c r="AU111" s="927"/>
      <c r="AV111" s="928"/>
      <c r="AW111" s="928"/>
      <c r="AX111" s="928"/>
      <c r="AY111" s="928"/>
      <c r="AZ111" s="803" t="s">
        <v>422</v>
      </c>
      <c r="BA111" s="738"/>
      <c r="BB111" s="738"/>
      <c r="BC111" s="738"/>
      <c r="BD111" s="738"/>
      <c r="BE111" s="738"/>
      <c r="BF111" s="738"/>
      <c r="BG111" s="738"/>
      <c r="BH111" s="738"/>
      <c r="BI111" s="738"/>
      <c r="BJ111" s="738"/>
      <c r="BK111" s="738"/>
      <c r="BL111" s="738"/>
      <c r="BM111" s="738"/>
      <c r="BN111" s="738"/>
      <c r="BO111" s="738"/>
      <c r="BP111" s="739"/>
      <c r="BQ111" s="804">
        <v>30514930</v>
      </c>
      <c r="BR111" s="805"/>
      <c r="BS111" s="805"/>
      <c r="BT111" s="805"/>
      <c r="BU111" s="805"/>
      <c r="BV111" s="805">
        <v>23065619</v>
      </c>
      <c r="BW111" s="805"/>
      <c r="BX111" s="805"/>
      <c r="BY111" s="805"/>
      <c r="BZ111" s="805"/>
      <c r="CA111" s="805">
        <v>19217760</v>
      </c>
      <c r="CB111" s="805"/>
      <c r="CC111" s="805"/>
      <c r="CD111" s="805"/>
      <c r="CE111" s="805"/>
      <c r="CF111" s="866">
        <v>10.4</v>
      </c>
      <c r="CG111" s="867"/>
      <c r="CH111" s="867"/>
      <c r="CI111" s="867"/>
      <c r="CJ111" s="867"/>
      <c r="CK111" s="922"/>
      <c r="CL111" s="809"/>
      <c r="CM111" s="812" t="s">
        <v>423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v>209859</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424</v>
      </c>
      <c r="B112" s="908"/>
      <c r="C112" s="738" t="s">
        <v>425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26540059</v>
      </c>
      <c r="AB112" s="768"/>
      <c r="AC112" s="768"/>
      <c r="AD112" s="768"/>
      <c r="AE112" s="769"/>
      <c r="AF112" s="770">
        <v>26454360</v>
      </c>
      <c r="AG112" s="768"/>
      <c r="AH112" s="768"/>
      <c r="AI112" s="768"/>
      <c r="AJ112" s="769"/>
      <c r="AK112" s="770">
        <v>25481211</v>
      </c>
      <c r="AL112" s="768"/>
      <c r="AM112" s="768"/>
      <c r="AN112" s="768"/>
      <c r="AO112" s="769"/>
      <c r="AP112" s="815">
        <v>13.8</v>
      </c>
      <c r="AQ112" s="816"/>
      <c r="AR112" s="816"/>
      <c r="AS112" s="816"/>
      <c r="AT112" s="817"/>
      <c r="AU112" s="927"/>
      <c r="AV112" s="928"/>
      <c r="AW112" s="928"/>
      <c r="AX112" s="928"/>
      <c r="AY112" s="928"/>
      <c r="AZ112" s="803" t="s">
        <v>426</v>
      </c>
      <c r="BA112" s="738"/>
      <c r="BB112" s="738"/>
      <c r="BC112" s="738"/>
      <c r="BD112" s="738"/>
      <c r="BE112" s="738"/>
      <c r="BF112" s="738"/>
      <c r="BG112" s="738"/>
      <c r="BH112" s="738"/>
      <c r="BI112" s="738"/>
      <c r="BJ112" s="738"/>
      <c r="BK112" s="738"/>
      <c r="BL112" s="738"/>
      <c r="BM112" s="738"/>
      <c r="BN112" s="738"/>
      <c r="BO112" s="738"/>
      <c r="BP112" s="739"/>
      <c r="BQ112" s="804">
        <v>162520750</v>
      </c>
      <c r="BR112" s="805"/>
      <c r="BS112" s="805"/>
      <c r="BT112" s="805"/>
      <c r="BU112" s="805"/>
      <c r="BV112" s="805">
        <v>160008060</v>
      </c>
      <c r="BW112" s="805"/>
      <c r="BX112" s="805"/>
      <c r="BY112" s="805"/>
      <c r="BZ112" s="805"/>
      <c r="CA112" s="805">
        <v>155175704</v>
      </c>
      <c r="CB112" s="805"/>
      <c r="CC112" s="805"/>
      <c r="CD112" s="805"/>
      <c r="CE112" s="805"/>
      <c r="CF112" s="866">
        <v>84</v>
      </c>
      <c r="CG112" s="867"/>
      <c r="CH112" s="867"/>
      <c r="CI112" s="867"/>
      <c r="CJ112" s="867"/>
      <c r="CK112" s="922"/>
      <c r="CL112" s="809"/>
      <c r="CM112" s="812" t="s">
        <v>427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428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10003506</v>
      </c>
      <c r="AB113" s="914"/>
      <c r="AC113" s="914"/>
      <c r="AD113" s="914"/>
      <c r="AE113" s="915"/>
      <c r="AF113" s="916">
        <v>9986742</v>
      </c>
      <c r="AG113" s="914"/>
      <c r="AH113" s="914"/>
      <c r="AI113" s="914"/>
      <c r="AJ113" s="915"/>
      <c r="AK113" s="916">
        <v>9761919</v>
      </c>
      <c r="AL113" s="914"/>
      <c r="AM113" s="914"/>
      <c r="AN113" s="914"/>
      <c r="AO113" s="915"/>
      <c r="AP113" s="917">
        <v>5.3</v>
      </c>
      <c r="AQ113" s="918"/>
      <c r="AR113" s="918"/>
      <c r="AS113" s="918"/>
      <c r="AT113" s="919"/>
      <c r="AU113" s="927"/>
      <c r="AV113" s="928"/>
      <c r="AW113" s="928"/>
      <c r="AX113" s="928"/>
      <c r="AY113" s="928"/>
      <c r="AZ113" s="803" t="s">
        <v>429</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t="s">
        <v>112</v>
      </c>
      <c r="BW113" s="805"/>
      <c r="BX113" s="805"/>
      <c r="BY113" s="805"/>
      <c r="BZ113" s="805"/>
      <c r="CA113" s="805" t="s">
        <v>112</v>
      </c>
      <c r="CB113" s="805"/>
      <c r="CC113" s="805"/>
      <c r="CD113" s="805"/>
      <c r="CE113" s="805"/>
      <c r="CF113" s="866" t="s">
        <v>112</v>
      </c>
      <c r="CG113" s="867"/>
      <c r="CH113" s="867"/>
      <c r="CI113" s="867"/>
      <c r="CJ113" s="867"/>
      <c r="CK113" s="922"/>
      <c r="CL113" s="809"/>
      <c r="CM113" s="812" t="s">
        <v>430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503954</v>
      </c>
      <c r="DH113" s="768"/>
      <c r="DI113" s="768"/>
      <c r="DJ113" s="768"/>
      <c r="DK113" s="769"/>
      <c r="DL113" s="770">
        <v>71362</v>
      </c>
      <c r="DM113" s="768"/>
      <c r="DN113" s="768"/>
      <c r="DO113" s="768"/>
      <c r="DP113" s="769"/>
      <c r="DQ113" s="770">
        <v>4052</v>
      </c>
      <c r="DR113" s="768"/>
      <c r="DS113" s="768"/>
      <c r="DT113" s="768"/>
      <c r="DU113" s="769"/>
      <c r="DV113" s="815">
        <v>0</v>
      </c>
      <c r="DW113" s="816"/>
      <c r="DX113" s="816"/>
      <c r="DY113" s="816"/>
      <c r="DZ113" s="817"/>
    </row>
    <row r="114" spans="1:130" s="199" customFormat="1" ht="26.25" customHeight="1" x14ac:dyDescent="0.15">
      <c r="A114" s="909"/>
      <c r="B114" s="910"/>
      <c r="C114" s="738" t="s">
        <v>431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432</v>
      </c>
      <c r="BA114" s="738"/>
      <c r="BB114" s="738"/>
      <c r="BC114" s="738"/>
      <c r="BD114" s="738"/>
      <c r="BE114" s="738"/>
      <c r="BF114" s="738"/>
      <c r="BG114" s="738"/>
      <c r="BH114" s="738"/>
      <c r="BI114" s="738"/>
      <c r="BJ114" s="738"/>
      <c r="BK114" s="738"/>
      <c r="BL114" s="738"/>
      <c r="BM114" s="738"/>
      <c r="BN114" s="738"/>
      <c r="BO114" s="738"/>
      <c r="BP114" s="739"/>
      <c r="BQ114" s="804">
        <v>44887827</v>
      </c>
      <c r="BR114" s="805"/>
      <c r="BS114" s="805"/>
      <c r="BT114" s="805"/>
      <c r="BU114" s="805"/>
      <c r="BV114" s="805">
        <v>40448188</v>
      </c>
      <c r="BW114" s="805"/>
      <c r="BX114" s="805"/>
      <c r="BY114" s="805"/>
      <c r="BZ114" s="805"/>
      <c r="CA114" s="805">
        <v>38497929</v>
      </c>
      <c r="CB114" s="805"/>
      <c r="CC114" s="805"/>
      <c r="CD114" s="805"/>
      <c r="CE114" s="805"/>
      <c r="CF114" s="866">
        <v>20.9</v>
      </c>
      <c r="CG114" s="867"/>
      <c r="CH114" s="867"/>
      <c r="CI114" s="867"/>
      <c r="CJ114" s="867"/>
      <c r="CK114" s="922"/>
      <c r="CL114" s="809"/>
      <c r="CM114" s="812" t="s">
        <v>433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434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2583688</v>
      </c>
      <c r="AB115" s="914"/>
      <c r="AC115" s="914"/>
      <c r="AD115" s="914"/>
      <c r="AE115" s="915"/>
      <c r="AF115" s="916">
        <v>3316009</v>
      </c>
      <c r="AG115" s="914"/>
      <c r="AH115" s="914"/>
      <c r="AI115" s="914"/>
      <c r="AJ115" s="915"/>
      <c r="AK115" s="916">
        <v>2328245</v>
      </c>
      <c r="AL115" s="914"/>
      <c r="AM115" s="914"/>
      <c r="AN115" s="914"/>
      <c r="AO115" s="915"/>
      <c r="AP115" s="917">
        <v>1.3</v>
      </c>
      <c r="AQ115" s="918"/>
      <c r="AR115" s="918"/>
      <c r="AS115" s="918"/>
      <c r="AT115" s="919"/>
      <c r="AU115" s="927"/>
      <c r="AV115" s="928"/>
      <c r="AW115" s="928"/>
      <c r="AX115" s="928"/>
      <c r="AY115" s="928"/>
      <c r="AZ115" s="803" t="s">
        <v>435</v>
      </c>
      <c r="BA115" s="738"/>
      <c r="BB115" s="738"/>
      <c r="BC115" s="738"/>
      <c r="BD115" s="738"/>
      <c r="BE115" s="738"/>
      <c r="BF115" s="738"/>
      <c r="BG115" s="738"/>
      <c r="BH115" s="738"/>
      <c r="BI115" s="738"/>
      <c r="BJ115" s="738"/>
      <c r="BK115" s="738"/>
      <c r="BL115" s="738"/>
      <c r="BM115" s="738"/>
      <c r="BN115" s="738"/>
      <c r="BO115" s="738"/>
      <c r="BP115" s="739"/>
      <c r="BQ115" s="804">
        <v>6324175</v>
      </c>
      <c r="BR115" s="805"/>
      <c r="BS115" s="805"/>
      <c r="BT115" s="805"/>
      <c r="BU115" s="805"/>
      <c r="BV115" s="805">
        <v>4536097</v>
      </c>
      <c r="BW115" s="805"/>
      <c r="BX115" s="805"/>
      <c r="BY115" s="805"/>
      <c r="BZ115" s="805"/>
      <c r="CA115" s="805">
        <v>3303634</v>
      </c>
      <c r="CB115" s="805"/>
      <c r="CC115" s="805"/>
      <c r="CD115" s="805"/>
      <c r="CE115" s="805"/>
      <c r="CF115" s="866">
        <v>1.8</v>
      </c>
      <c r="CG115" s="867"/>
      <c r="CH115" s="867"/>
      <c r="CI115" s="867"/>
      <c r="CJ115" s="867"/>
      <c r="CK115" s="922"/>
      <c r="CL115" s="809"/>
      <c r="CM115" s="803" t="s">
        <v>436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437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438</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v>647838</v>
      </c>
      <c r="DR116" s="768"/>
      <c r="DS116" s="768"/>
      <c r="DT116" s="768"/>
      <c r="DU116" s="769"/>
      <c r="DV116" s="815">
        <v>0.4</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440</v>
      </c>
      <c r="Z117" s="894"/>
      <c r="AA117" s="899">
        <v>74225049</v>
      </c>
      <c r="AB117" s="900"/>
      <c r="AC117" s="900"/>
      <c r="AD117" s="900"/>
      <c r="AE117" s="901"/>
      <c r="AF117" s="902">
        <v>75569028</v>
      </c>
      <c r="AG117" s="900"/>
      <c r="AH117" s="900"/>
      <c r="AI117" s="900"/>
      <c r="AJ117" s="901"/>
      <c r="AK117" s="902">
        <v>70824249</v>
      </c>
      <c r="AL117" s="900"/>
      <c r="AM117" s="900"/>
      <c r="AN117" s="900"/>
      <c r="AO117" s="901"/>
      <c r="AP117" s="903"/>
      <c r="AQ117" s="904"/>
      <c r="AR117" s="904"/>
      <c r="AS117" s="904"/>
      <c r="AT117" s="905"/>
      <c r="AU117" s="927"/>
      <c r="AV117" s="928"/>
      <c r="AW117" s="928"/>
      <c r="AX117" s="928"/>
      <c r="AY117" s="928"/>
      <c r="AZ117" s="854" t="s">
        <v>441</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442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416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414</v>
      </c>
      <c r="AB118" s="893"/>
      <c r="AC118" s="893"/>
      <c r="AD118" s="893"/>
      <c r="AE118" s="894"/>
      <c r="AF118" s="895" t="s">
        <v>289</v>
      </c>
      <c r="AG118" s="893"/>
      <c r="AH118" s="893"/>
      <c r="AI118" s="893"/>
      <c r="AJ118" s="894"/>
      <c r="AK118" s="895" t="s">
        <v>288</v>
      </c>
      <c r="AL118" s="893"/>
      <c r="AM118" s="893"/>
      <c r="AN118" s="893"/>
      <c r="AO118" s="894"/>
      <c r="AP118" s="896" t="s">
        <v>415</v>
      </c>
      <c r="AQ118" s="897"/>
      <c r="AR118" s="897"/>
      <c r="AS118" s="897"/>
      <c r="AT118" s="898"/>
      <c r="AU118" s="927"/>
      <c r="AV118" s="928"/>
      <c r="AW118" s="928"/>
      <c r="AX118" s="928"/>
      <c r="AY118" s="928"/>
      <c r="AZ118" s="870" t="s">
        <v>443</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444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419</v>
      </c>
      <c r="B119" s="807"/>
      <c r="C119" s="882" t="s">
        <v>420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v>949175</v>
      </c>
      <c r="AB119" s="886"/>
      <c r="AC119" s="886"/>
      <c r="AD119" s="886"/>
      <c r="AE119" s="887"/>
      <c r="AF119" s="888">
        <v>949858</v>
      </c>
      <c r="AG119" s="886"/>
      <c r="AH119" s="886"/>
      <c r="AI119" s="886"/>
      <c r="AJ119" s="887"/>
      <c r="AK119" s="888">
        <v>952039</v>
      </c>
      <c r="AL119" s="886"/>
      <c r="AM119" s="886"/>
      <c r="AN119" s="886"/>
      <c r="AO119" s="887"/>
      <c r="AP119" s="889">
        <v>0.5</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445</v>
      </c>
      <c r="BP119" s="869"/>
      <c r="BQ119" s="873">
        <v>1091085549</v>
      </c>
      <c r="BR119" s="836"/>
      <c r="BS119" s="836"/>
      <c r="BT119" s="836"/>
      <c r="BU119" s="836"/>
      <c r="BV119" s="836">
        <v>1067882252</v>
      </c>
      <c r="BW119" s="836"/>
      <c r="BX119" s="836"/>
      <c r="BY119" s="836"/>
      <c r="BZ119" s="836"/>
      <c r="CA119" s="836">
        <v>1056031793</v>
      </c>
      <c r="CB119" s="836"/>
      <c r="CC119" s="836"/>
      <c r="CD119" s="836"/>
      <c r="CE119" s="836"/>
      <c r="CF119" s="734"/>
      <c r="CG119" s="735"/>
      <c r="CH119" s="735"/>
      <c r="CI119" s="735"/>
      <c r="CJ119" s="825"/>
      <c r="CK119" s="923"/>
      <c r="CL119" s="811"/>
      <c r="CM119" s="829" t="s">
        <v>446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23826170</v>
      </c>
      <c r="DH119" s="751"/>
      <c r="DI119" s="751"/>
      <c r="DJ119" s="751"/>
      <c r="DK119" s="752"/>
      <c r="DL119" s="753">
        <v>17969968</v>
      </c>
      <c r="DM119" s="751"/>
      <c r="DN119" s="751"/>
      <c r="DO119" s="751"/>
      <c r="DP119" s="752"/>
      <c r="DQ119" s="753">
        <v>14492790</v>
      </c>
      <c r="DR119" s="751"/>
      <c r="DS119" s="751"/>
      <c r="DT119" s="751"/>
      <c r="DU119" s="752"/>
      <c r="DV119" s="839">
        <v>7.8</v>
      </c>
      <c r="DW119" s="840"/>
      <c r="DX119" s="840"/>
      <c r="DY119" s="840"/>
      <c r="DZ119" s="841"/>
    </row>
    <row r="120" spans="1:130" s="199" customFormat="1" ht="26.25" customHeight="1" x14ac:dyDescent="0.15">
      <c r="A120" s="808"/>
      <c r="B120" s="809"/>
      <c r="C120" s="812" t="s">
        <v>423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v>210961</v>
      </c>
      <c r="AB120" s="768"/>
      <c r="AC120" s="768"/>
      <c r="AD120" s="768"/>
      <c r="AE120" s="769"/>
      <c r="AF120" s="770">
        <v>209859</v>
      </c>
      <c r="AG120" s="768"/>
      <c r="AH120" s="768"/>
      <c r="AI120" s="768"/>
      <c r="AJ120" s="769"/>
      <c r="AK120" s="770" t="s">
        <v>112</v>
      </c>
      <c r="AL120" s="768"/>
      <c r="AM120" s="768"/>
      <c r="AN120" s="768"/>
      <c r="AO120" s="769"/>
      <c r="AP120" s="815" t="s">
        <v>112</v>
      </c>
      <c r="AQ120" s="816"/>
      <c r="AR120" s="816"/>
      <c r="AS120" s="816"/>
      <c r="AT120" s="817"/>
      <c r="AU120" s="874" t="s">
        <v>447</v>
      </c>
      <c r="AV120" s="875"/>
      <c r="AW120" s="875"/>
      <c r="AX120" s="875"/>
      <c r="AY120" s="876"/>
      <c r="AZ120" s="851" t="s">
        <v>448</v>
      </c>
      <c r="BA120" s="796"/>
      <c r="BB120" s="796"/>
      <c r="BC120" s="796"/>
      <c r="BD120" s="796"/>
      <c r="BE120" s="796"/>
      <c r="BF120" s="796"/>
      <c r="BG120" s="796"/>
      <c r="BH120" s="796"/>
      <c r="BI120" s="796"/>
      <c r="BJ120" s="796"/>
      <c r="BK120" s="796"/>
      <c r="BL120" s="796"/>
      <c r="BM120" s="796"/>
      <c r="BN120" s="796"/>
      <c r="BO120" s="796"/>
      <c r="BP120" s="797"/>
      <c r="BQ120" s="852">
        <v>96510251</v>
      </c>
      <c r="BR120" s="833"/>
      <c r="BS120" s="833"/>
      <c r="BT120" s="833"/>
      <c r="BU120" s="833"/>
      <c r="BV120" s="833">
        <v>103209524</v>
      </c>
      <c r="BW120" s="833"/>
      <c r="BX120" s="833"/>
      <c r="BY120" s="833"/>
      <c r="BZ120" s="833"/>
      <c r="CA120" s="833">
        <v>115044237</v>
      </c>
      <c r="CB120" s="833"/>
      <c r="CC120" s="833"/>
      <c r="CD120" s="833"/>
      <c r="CE120" s="833"/>
      <c r="CF120" s="857">
        <v>62.3</v>
      </c>
      <c r="CG120" s="858"/>
      <c r="CH120" s="858"/>
      <c r="CI120" s="858"/>
      <c r="CJ120" s="858"/>
      <c r="CK120" s="859" t="s">
        <v>449</v>
      </c>
      <c r="CL120" s="843"/>
      <c r="CM120" s="843"/>
      <c r="CN120" s="843"/>
      <c r="CO120" s="844"/>
      <c r="CP120" s="863" t="s">
        <v>394</v>
      </c>
      <c r="CQ120" s="864"/>
      <c r="CR120" s="864"/>
      <c r="CS120" s="864"/>
      <c r="CT120" s="864"/>
      <c r="CU120" s="864"/>
      <c r="CV120" s="864"/>
      <c r="CW120" s="864"/>
      <c r="CX120" s="864"/>
      <c r="CY120" s="864"/>
      <c r="CZ120" s="864"/>
      <c r="DA120" s="864"/>
      <c r="DB120" s="864"/>
      <c r="DC120" s="864"/>
      <c r="DD120" s="864"/>
      <c r="DE120" s="864"/>
      <c r="DF120" s="865"/>
      <c r="DG120" s="852">
        <v>131709062</v>
      </c>
      <c r="DH120" s="833"/>
      <c r="DI120" s="833"/>
      <c r="DJ120" s="833"/>
      <c r="DK120" s="833"/>
      <c r="DL120" s="833">
        <v>129071966</v>
      </c>
      <c r="DM120" s="833"/>
      <c r="DN120" s="833"/>
      <c r="DO120" s="833"/>
      <c r="DP120" s="833"/>
      <c r="DQ120" s="833">
        <v>126172580</v>
      </c>
      <c r="DR120" s="833"/>
      <c r="DS120" s="833"/>
      <c r="DT120" s="833"/>
      <c r="DU120" s="833"/>
      <c r="DV120" s="834">
        <v>68.3</v>
      </c>
      <c r="DW120" s="834"/>
      <c r="DX120" s="834"/>
      <c r="DY120" s="834"/>
      <c r="DZ120" s="835"/>
    </row>
    <row r="121" spans="1:130" s="199" customFormat="1" ht="26.25" customHeight="1" x14ac:dyDescent="0.15">
      <c r="A121" s="808"/>
      <c r="B121" s="809"/>
      <c r="C121" s="854" t="s">
        <v>450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451</v>
      </c>
      <c r="BA121" s="738"/>
      <c r="BB121" s="738"/>
      <c r="BC121" s="738"/>
      <c r="BD121" s="738"/>
      <c r="BE121" s="738"/>
      <c r="BF121" s="738"/>
      <c r="BG121" s="738"/>
      <c r="BH121" s="738"/>
      <c r="BI121" s="738"/>
      <c r="BJ121" s="738"/>
      <c r="BK121" s="738"/>
      <c r="BL121" s="738"/>
      <c r="BM121" s="738"/>
      <c r="BN121" s="738"/>
      <c r="BO121" s="738"/>
      <c r="BP121" s="739"/>
      <c r="BQ121" s="804">
        <v>161537241</v>
      </c>
      <c r="BR121" s="805"/>
      <c r="BS121" s="805"/>
      <c r="BT121" s="805"/>
      <c r="BU121" s="805"/>
      <c r="BV121" s="805">
        <v>167155881</v>
      </c>
      <c r="BW121" s="805"/>
      <c r="BX121" s="805"/>
      <c r="BY121" s="805"/>
      <c r="BZ121" s="805"/>
      <c r="CA121" s="805">
        <v>174255917</v>
      </c>
      <c r="CB121" s="805"/>
      <c r="CC121" s="805"/>
      <c r="CD121" s="805"/>
      <c r="CE121" s="805"/>
      <c r="CF121" s="866">
        <v>94.4</v>
      </c>
      <c r="CG121" s="867"/>
      <c r="CH121" s="867"/>
      <c r="CI121" s="867"/>
      <c r="CJ121" s="867"/>
      <c r="CK121" s="860"/>
      <c r="CL121" s="846"/>
      <c r="CM121" s="846"/>
      <c r="CN121" s="846"/>
      <c r="CO121" s="847"/>
      <c r="CP121" s="826" t="s">
        <v>392</v>
      </c>
      <c r="CQ121" s="827"/>
      <c r="CR121" s="827"/>
      <c r="CS121" s="827"/>
      <c r="CT121" s="827"/>
      <c r="CU121" s="827"/>
      <c r="CV121" s="827"/>
      <c r="CW121" s="827"/>
      <c r="CX121" s="827"/>
      <c r="CY121" s="827"/>
      <c r="CZ121" s="827"/>
      <c r="DA121" s="827"/>
      <c r="DB121" s="827"/>
      <c r="DC121" s="827"/>
      <c r="DD121" s="827"/>
      <c r="DE121" s="827"/>
      <c r="DF121" s="828"/>
      <c r="DG121" s="804">
        <v>13245454</v>
      </c>
      <c r="DH121" s="805"/>
      <c r="DI121" s="805"/>
      <c r="DJ121" s="805"/>
      <c r="DK121" s="805"/>
      <c r="DL121" s="805">
        <v>14023404</v>
      </c>
      <c r="DM121" s="805"/>
      <c r="DN121" s="805"/>
      <c r="DO121" s="805"/>
      <c r="DP121" s="805"/>
      <c r="DQ121" s="805">
        <v>13491249</v>
      </c>
      <c r="DR121" s="805"/>
      <c r="DS121" s="805"/>
      <c r="DT121" s="805"/>
      <c r="DU121" s="805"/>
      <c r="DV121" s="782">
        <v>7.3</v>
      </c>
      <c r="DW121" s="782"/>
      <c r="DX121" s="782"/>
      <c r="DY121" s="782"/>
      <c r="DZ121" s="783"/>
    </row>
    <row r="122" spans="1:130" s="199" customFormat="1" ht="26.25" customHeight="1" x14ac:dyDescent="0.15">
      <c r="A122" s="808"/>
      <c r="B122" s="809"/>
      <c r="C122" s="812" t="s">
        <v>433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452</v>
      </c>
      <c r="BA122" s="871"/>
      <c r="BB122" s="871"/>
      <c r="BC122" s="871"/>
      <c r="BD122" s="871"/>
      <c r="BE122" s="871"/>
      <c r="BF122" s="871"/>
      <c r="BG122" s="871"/>
      <c r="BH122" s="871"/>
      <c r="BI122" s="871"/>
      <c r="BJ122" s="871"/>
      <c r="BK122" s="871"/>
      <c r="BL122" s="871"/>
      <c r="BM122" s="871"/>
      <c r="BN122" s="871"/>
      <c r="BO122" s="871"/>
      <c r="BP122" s="872"/>
      <c r="BQ122" s="873">
        <v>422105031</v>
      </c>
      <c r="BR122" s="836"/>
      <c r="BS122" s="836"/>
      <c r="BT122" s="836"/>
      <c r="BU122" s="836"/>
      <c r="BV122" s="836">
        <v>421800797</v>
      </c>
      <c r="BW122" s="836"/>
      <c r="BX122" s="836"/>
      <c r="BY122" s="836"/>
      <c r="BZ122" s="836"/>
      <c r="CA122" s="836">
        <v>422792818</v>
      </c>
      <c r="CB122" s="836"/>
      <c r="CC122" s="836"/>
      <c r="CD122" s="836"/>
      <c r="CE122" s="836"/>
      <c r="CF122" s="837">
        <v>229</v>
      </c>
      <c r="CG122" s="838"/>
      <c r="CH122" s="838"/>
      <c r="CI122" s="838"/>
      <c r="CJ122" s="838"/>
      <c r="CK122" s="860"/>
      <c r="CL122" s="846"/>
      <c r="CM122" s="846"/>
      <c r="CN122" s="846"/>
      <c r="CO122" s="847"/>
      <c r="CP122" s="826" t="s">
        <v>395</v>
      </c>
      <c r="CQ122" s="827"/>
      <c r="CR122" s="827"/>
      <c r="CS122" s="827"/>
      <c r="CT122" s="827"/>
      <c r="CU122" s="827"/>
      <c r="CV122" s="827"/>
      <c r="CW122" s="827"/>
      <c r="CX122" s="827"/>
      <c r="CY122" s="827"/>
      <c r="CZ122" s="827"/>
      <c r="DA122" s="827"/>
      <c r="DB122" s="827"/>
      <c r="DC122" s="827"/>
      <c r="DD122" s="827"/>
      <c r="DE122" s="827"/>
      <c r="DF122" s="828"/>
      <c r="DG122" s="804">
        <v>12380673</v>
      </c>
      <c r="DH122" s="805"/>
      <c r="DI122" s="805"/>
      <c r="DJ122" s="805"/>
      <c r="DK122" s="805"/>
      <c r="DL122" s="805">
        <v>11503136</v>
      </c>
      <c r="DM122" s="805"/>
      <c r="DN122" s="805"/>
      <c r="DO122" s="805"/>
      <c r="DP122" s="805"/>
      <c r="DQ122" s="805">
        <v>10520915</v>
      </c>
      <c r="DR122" s="805"/>
      <c r="DS122" s="805"/>
      <c r="DT122" s="805"/>
      <c r="DU122" s="805"/>
      <c r="DV122" s="782">
        <v>5.7</v>
      </c>
      <c r="DW122" s="782"/>
      <c r="DX122" s="782"/>
      <c r="DY122" s="782"/>
      <c r="DZ122" s="783"/>
    </row>
    <row r="123" spans="1:130" s="199" customFormat="1" ht="26.25" customHeight="1" x14ac:dyDescent="0.15">
      <c r="A123" s="808"/>
      <c r="B123" s="809"/>
      <c r="C123" s="812" t="s">
        <v>439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453</v>
      </c>
      <c r="BP123" s="869"/>
      <c r="BQ123" s="823">
        <v>680152523</v>
      </c>
      <c r="BR123" s="824"/>
      <c r="BS123" s="824"/>
      <c r="BT123" s="824"/>
      <c r="BU123" s="824"/>
      <c r="BV123" s="824">
        <v>692166202</v>
      </c>
      <c r="BW123" s="824"/>
      <c r="BX123" s="824"/>
      <c r="BY123" s="824"/>
      <c r="BZ123" s="824"/>
      <c r="CA123" s="824">
        <v>712092972</v>
      </c>
      <c r="CB123" s="824"/>
      <c r="CC123" s="824"/>
      <c r="CD123" s="824"/>
      <c r="CE123" s="824"/>
      <c r="CF123" s="734"/>
      <c r="CG123" s="735"/>
      <c r="CH123" s="735"/>
      <c r="CI123" s="735"/>
      <c r="CJ123" s="825"/>
      <c r="CK123" s="860"/>
      <c r="CL123" s="846"/>
      <c r="CM123" s="846"/>
      <c r="CN123" s="846"/>
      <c r="CO123" s="847"/>
      <c r="CP123" s="826" t="s">
        <v>396</v>
      </c>
      <c r="CQ123" s="827"/>
      <c r="CR123" s="827"/>
      <c r="CS123" s="827"/>
      <c r="CT123" s="827"/>
      <c r="CU123" s="827"/>
      <c r="CV123" s="827"/>
      <c r="CW123" s="827"/>
      <c r="CX123" s="827"/>
      <c r="CY123" s="827"/>
      <c r="CZ123" s="827"/>
      <c r="DA123" s="827"/>
      <c r="DB123" s="827"/>
      <c r="DC123" s="827"/>
      <c r="DD123" s="827"/>
      <c r="DE123" s="827"/>
      <c r="DF123" s="828"/>
      <c r="DG123" s="767">
        <v>3976553</v>
      </c>
      <c r="DH123" s="768"/>
      <c r="DI123" s="768"/>
      <c r="DJ123" s="768"/>
      <c r="DK123" s="769"/>
      <c r="DL123" s="770">
        <v>3753017</v>
      </c>
      <c r="DM123" s="768"/>
      <c r="DN123" s="768"/>
      <c r="DO123" s="768"/>
      <c r="DP123" s="769"/>
      <c r="DQ123" s="770">
        <v>3445966</v>
      </c>
      <c r="DR123" s="768"/>
      <c r="DS123" s="768"/>
      <c r="DT123" s="768"/>
      <c r="DU123" s="769"/>
      <c r="DV123" s="815">
        <v>1.9</v>
      </c>
      <c r="DW123" s="816"/>
      <c r="DX123" s="816"/>
      <c r="DY123" s="816"/>
      <c r="DZ123" s="817"/>
    </row>
    <row r="124" spans="1:130" s="199" customFormat="1" ht="26.25" customHeight="1" thickBot="1" x14ac:dyDescent="0.2">
      <c r="A124" s="808"/>
      <c r="B124" s="809"/>
      <c r="C124" s="812" t="s">
        <v>442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454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231.8</v>
      </c>
      <c r="BR124" s="822"/>
      <c r="BS124" s="822"/>
      <c r="BT124" s="822"/>
      <c r="BU124" s="822"/>
      <c r="BV124" s="822">
        <v>208.7</v>
      </c>
      <c r="BW124" s="822"/>
      <c r="BX124" s="822"/>
      <c r="BY124" s="822"/>
      <c r="BZ124" s="822"/>
      <c r="CA124" s="822">
        <v>186.2</v>
      </c>
      <c r="CB124" s="822"/>
      <c r="CC124" s="822"/>
      <c r="CD124" s="822"/>
      <c r="CE124" s="822"/>
      <c r="CF124" s="712"/>
      <c r="CG124" s="713"/>
      <c r="CH124" s="713"/>
      <c r="CI124" s="713"/>
      <c r="CJ124" s="853"/>
      <c r="CK124" s="861"/>
      <c r="CL124" s="861"/>
      <c r="CM124" s="861"/>
      <c r="CN124" s="861"/>
      <c r="CO124" s="862"/>
      <c r="CP124" s="826" t="s">
        <v>455</v>
      </c>
      <c r="CQ124" s="827"/>
      <c r="CR124" s="827"/>
      <c r="CS124" s="827"/>
      <c r="CT124" s="827"/>
      <c r="CU124" s="827"/>
      <c r="CV124" s="827"/>
      <c r="CW124" s="827"/>
      <c r="CX124" s="827"/>
      <c r="CY124" s="827"/>
      <c r="CZ124" s="827"/>
      <c r="DA124" s="827"/>
      <c r="DB124" s="827"/>
      <c r="DC124" s="827"/>
      <c r="DD124" s="827"/>
      <c r="DE124" s="827"/>
      <c r="DF124" s="828"/>
      <c r="DG124" s="750">
        <v>1209008</v>
      </c>
      <c r="DH124" s="751"/>
      <c r="DI124" s="751"/>
      <c r="DJ124" s="751"/>
      <c r="DK124" s="752"/>
      <c r="DL124" s="753">
        <v>1656537</v>
      </c>
      <c r="DM124" s="751"/>
      <c r="DN124" s="751"/>
      <c r="DO124" s="751"/>
      <c r="DP124" s="752"/>
      <c r="DQ124" s="753">
        <v>1544994</v>
      </c>
      <c r="DR124" s="751"/>
      <c r="DS124" s="751"/>
      <c r="DT124" s="751"/>
      <c r="DU124" s="752"/>
      <c r="DV124" s="839">
        <v>0.8</v>
      </c>
      <c r="DW124" s="840"/>
      <c r="DX124" s="840"/>
      <c r="DY124" s="840"/>
      <c r="DZ124" s="841"/>
    </row>
    <row r="125" spans="1:130" s="199" customFormat="1" ht="26.25" customHeight="1" x14ac:dyDescent="0.15">
      <c r="A125" s="808"/>
      <c r="B125" s="809"/>
      <c r="C125" s="812" t="s">
        <v>444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456</v>
      </c>
      <c r="CL125" s="843"/>
      <c r="CM125" s="843"/>
      <c r="CN125" s="843"/>
      <c r="CO125" s="844"/>
      <c r="CP125" s="851" t="s">
        <v>457</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446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1422834</v>
      </c>
      <c r="AB126" s="768"/>
      <c r="AC126" s="768"/>
      <c r="AD126" s="768"/>
      <c r="AE126" s="769"/>
      <c r="AF126" s="770">
        <v>2155836</v>
      </c>
      <c r="AG126" s="768"/>
      <c r="AH126" s="768"/>
      <c r="AI126" s="768"/>
      <c r="AJ126" s="769"/>
      <c r="AK126" s="770">
        <v>1375792</v>
      </c>
      <c r="AL126" s="768"/>
      <c r="AM126" s="768"/>
      <c r="AN126" s="768"/>
      <c r="AO126" s="769"/>
      <c r="AP126" s="815">
        <v>0.7</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458</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718</v>
      </c>
      <c r="AB127" s="768"/>
      <c r="AC127" s="768"/>
      <c r="AD127" s="768"/>
      <c r="AE127" s="769"/>
      <c r="AF127" s="770">
        <v>456</v>
      </c>
      <c r="AG127" s="768"/>
      <c r="AH127" s="768"/>
      <c r="AI127" s="768"/>
      <c r="AJ127" s="769"/>
      <c r="AK127" s="770">
        <v>414</v>
      </c>
      <c r="AL127" s="768"/>
      <c r="AM127" s="768"/>
      <c r="AN127" s="768"/>
      <c r="AO127" s="769"/>
      <c r="AP127" s="815">
        <v>0</v>
      </c>
      <c r="AQ127" s="816"/>
      <c r="AR127" s="816"/>
      <c r="AS127" s="816"/>
      <c r="AT127" s="817"/>
      <c r="AU127" s="235"/>
      <c r="AV127" s="235"/>
      <c r="AW127" s="235"/>
      <c r="AX127" s="832" t="s">
        <v>460</v>
      </c>
      <c r="AY127" s="800"/>
      <c r="AZ127" s="800"/>
      <c r="BA127" s="800"/>
      <c r="BB127" s="800"/>
      <c r="BC127" s="800"/>
      <c r="BD127" s="800"/>
      <c r="BE127" s="801"/>
      <c r="BF127" s="799" t="s">
        <v>461</v>
      </c>
      <c r="BG127" s="800"/>
      <c r="BH127" s="800"/>
      <c r="BI127" s="800"/>
      <c r="BJ127" s="800"/>
      <c r="BK127" s="800"/>
      <c r="BL127" s="801"/>
      <c r="BM127" s="799" t="s">
        <v>462</v>
      </c>
      <c r="BN127" s="800"/>
      <c r="BO127" s="800"/>
      <c r="BP127" s="800"/>
      <c r="BQ127" s="800"/>
      <c r="BR127" s="800"/>
      <c r="BS127" s="801"/>
      <c r="BT127" s="799" t="s">
        <v>463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464</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465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466</v>
      </c>
      <c r="X128" s="786"/>
      <c r="Y128" s="786"/>
      <c r="Z128" s="787"/>
      <c r="AA128" s="788">
        <v>12161875</v>
      </c>
      <c r="AB128" s="789"/>
      <c r="AC128" s="789"/>
      <c r="AD128" s="789"/>
      <c r="AE128" s="790"/>
      <c r="AF128" s="791">
        <v>12066960</v>
      </c>
      <c r="AG128" s="789"/>
      <c r="AH128" s="789"/>
      <c r="AI128" s="789"/>
      <c r="AJ128" s="790"/>
      <c r="AK128" s="791">
        <v>12030577</v>
      </c>
      <c r="AL128" s="789"/>
      <c r="AM128" s="789"/>
      <c r="AN128" s="789"/>
      <c r="AO128" s="790"/>
      <c r="AP128" s="792"/>
      <c r="AQ128" s="793"/>
      <c r="AR128" s="793"/>
      <c r="AS128" s="793"/>
      <c r="AT128" s="794"/>
      <c r="AU128" s="235"/>
      <c r="AV128" s="235"/>
      <c r="AW128" s="235"/>
      <c r="AX128" s="795" t="s">
        <v>467</v>
      </c>
      <c r="AY128" s="796"/>
      <c r="AZ128" s="796"/>
      <c r="BA128" s="796"/>
      <c r="BB128" s="796"/>
      <c r="BC128" s="796"/>
      <c r="BD128" s="796"/>
      <c r="BE128" s="797"/>
      <c r="BF128" s="774" t="s">
        <v>112</v>
      </c>
      <c r="BG128" s="775"/>
      <c r="BH128" s="775"/>
      <c r="BI128" s="775"/>
      <c r="BJ128" s="775"/>
      <c r="BK128" s="775"/>
      <c r="BL128" s="798"/>
      <c r="BM128" s="774">
        <v>11.25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468</v>
      </c>
      <c r="CQ128" s="716"/>
      <c r="CR128" s="716"/>
      <c r="CS128" s="716"/>
      <c r="CT128" s="716"/>
      <c r="CU128" s="716"/>
      <c r="CV128" s="716"/>
      <c r="CW128" s="716"/>
      <c r="CX128" s="716"/>
      <c r="CY128" s="716"/>
      <c r="CZ128" s="716"/>
      <c r="DA128" s="716"/>
      <c r="DB128" s="716"/>
      <c r="DC128" s="716"/>
      <c r="DD128" s="716"/>
      <c r="DE128" s="716"/>
      <c r="DF128" s="717"/>
      <c r="DG128" s="778">
        <v>6324175</v>
      </c>
      <c r="DH128" s="779"/>
      <c r="DI128" s="779"/>
      <c r="DJ128" s="779"/>
      <c r="DK128" s="779"/>
      <c r="DL128" s="779">
        <v>4536097</v>
      </c>
      <c r="DM128" s="779"/>
      <c r="DN128" s="779"/>
      <c r="DO128" s="779"/>
      <c r="DP128" s="779"/>
      <c r="DQ128" s="779">
        <v>3303634</v>
      </c>
      <c r="DR128" s="779"/>
      <c r="DS128" s="779"/>
      <c r="DT128" s="779"/>
      <c r="DU128" s="779"/>
      <c r="DV128" s="780">
        <v>1.8</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469</v>
      </c>
      <c r="X129" s="765"/>
      <c r="Y129" s="765"/>
      <c r="Z129" s="766"/>
      <c r="AA129" s="767">
        <v>206719310</v>
      </c>
      <c r="AB129" s="768"/>
      <c r="AC129" s="768"/>
      <c r="AD129" s="768"/>
      <c r="AE129" s="769"/>
      <c r="AF129" s="770">
        <v>210635082</v>
      </c>
      <c r="AG129" s="768"/>
      <c r="AH129" s="768"/>
      <c r="AI129" s="768"/>
      <c r="AJ129" s="769"/>
      <c r="AK129" s="770">
        <v>214915543</v>
      </c>
      <c r="AL129" s="768"/>
      <c r="AM129" s="768"/>
      <c r="AN129" s="768"/>
      <c r="AO129" s="769"/>
      <c r="AP129" s="771"/>
      <c r="AQ129" s="772"/>
      <c r="AR129" s="772"/>
      <c r="AS129" s="772"/>
      <c r="AT129" s="773"/>
      <c r="AU129" s="237"/>
      <c r="AV129" s="237"/>
      <c r="AW129" s="237"/>
      <c r="AX129" s="737" t="s">
        <v>470</v>
      </c>
      <c r="AY129" s="738"/>
      <c r="AZ129" s="738"/>
      <c r="BA129" s="738"/>
      <c r="BB129" s="738"/>
      <c r="BC129" s="738"/>
      <c r="BD129" s="738"/>
      <c r="BE129" s="739"/>
      <c r="BF129" s="757" t="s">
        <v>112</v>
      </c>
      <c r="BG129" s="758"/>
      <c r="BH129" s="758"/>
      <c r="BI129" s="758"/>
      <c r="BJ129" s="758"/>
      <c r="BK129" s="758"/>
      <c r="BL129" s="759"/>
      <c r="BM129" s="757">
        <v>16.25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471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472</v>
      </c>
      <c r="X130" s="765"/>
      <c r="Y130" s="765"/>
      <c r="Z130" s="766"/>
      <c r="AA130" s="767">
        <v>29479217</v>
      </c>
      <c r="AB130" s="768"/>
      <c r="AC130" s="768"/>
      <c r="AD130" s="768"/>
      <c r="AE130" s="769"/>
      <c r="AF130" s="770">
        <v>30666263</v>
      </c>
      <c r="AG130" s="768"/>
      <c r="AH130" s="768"/>
      <c r="AI130" s="768"/>
      <c r="AJ130" s="769"/>
      <c r="AK130" s="770">
        <v>30288910</v>
      </c>
      <c r="AL130" s="768"/>
      <c r="AM130" s="768"/>
      <c r="AN130" s="768"/>
      <c r="AO130" s="769"/>
      <c r="AP130" s="771"/>
      <c r="AQ130" s="772"/>
      <c r="AR130" s="772"/>
      <c r="AS130" s="772"/>
      <c r="AT130" s="773"/>
      <c r="AU130" s="237"/>
      <c r="AV130" s="237"/>
      <c r="AW130" s="237"/>
      <c r="AX130" s="737" t="s">
        <v>473</v>
      </c>
      <c r="AY130" s="738"/>
      <c r="AZ130" s="738"/>
      <c r="BA130" s="738"/>
      <c r="BB130" s="738"/>
      <c r="BC130" s="738"/>
      <c r="BD130" s="738"/>
      <c r="BE130" s="739"/>
      <c r="BF130" s="740">
        <v>17.3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474</v>
      </c>
      <c r="X131" s="748"/>
      <c r="Y131" s="748"/>
      <c r="Z131" s="749"/>
      <c r="AA131" s="750">
        <v>177240093</v>
      </c>
      <c r="AB131" s="751"/>
      <c r="AC131" s="751"/>
      <c r="AD131" s="751"/>
      <c r="AE131" s="752"/>
      <c r="AF131" s="753">
        <v>179968819</v>
      </c>
      <c r="AG131" s="751"/>
      <c r="AH131" s="751"/>
      <c r="AI131" s="751"/>
      <c r="AJ131" s="752"/>
      <c r="AK131" s="753">
        <v>184626633</v>
      </c>
      <c r="AL131" s="751"/>
      <c r="AM131" s="751"/>
      <c r="AN131" s="751"/>
      <c r="AO131" s="752"/>
      <c r="AP131" s="754"/>
      <c r="AQ131" s="755"/>
      <c r="AR131" s="755"/>
      <c r="AS131" s="755"/>
      <c r="AT131" s="756"/>
      <c r="AU131" s="237"/>
      <c r="AV131" s="237"/>
      <c r="AW131" s="237"/>
      <c r="AX131" s="715" t="s">
        <v>475</v>
      </c>
      <c r="AY131" s="716"/>
      <c r="AZ131" s="716"/>
      <c r="BA131" s="716"/>
      <c r="BB131" s="716"/>
      <c r="BC131" s="716"/>
      <c r="BD131" s="716"/>
      <c r="BE131" s="717"/>
      <c r="BF131" s="718">
        <v>186.2</v>
      </c>
      <c r="BG131" s="719"/>
      <c r="BH131" s="719"/>
      <c r="BI131" s="719"/>
      <c r="BJ131" s="719"/>
      <c r="BK131" s="719"/>
      <c r="BL131" s="720"/>
      <c r="BM131" s="718">
        <v>400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477</v>
      </c>
      <c r="W132" s="728"/>
      <c r="X132" s="728"/>
      <c r="Y132" s="728"/>
      <c r="Z132" s="729"/>
      <c r="AA132" s="730">
        <v>18.384078030000001</v>
      </c>
      <c r="AB132" s="731"/>
      <c r="AC132" s="731"/>
      <c r="AD132" s="731"/>
      <c r="AE132" s="732"/>
      <c r="AF132" s="733">
        <v>18.245274479999999</v>
      </c>
      <c r="AG132" s="731"/>
      <c r="AH132" s="731"/>
      <c r="AI132" s="731"/>
      <c r="AJ132" s="732"/>
      <c r="AK132" s="733">
        <v>15.439138870000001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478</v>
      </c>
      <c r="W133" s="707"/>
      <c r="X133" s="707"/>
      <c r="Y133" s="707"/>
      <c r="Z133" s="708"/>
      <c r="AA133" s="709">
        <v>18.399999999999999</v>
      </c>
      <c r="AB133" s="710"/>
      <c r="AC133" s="710"/>
      <c r="AD133" s="710"/>
      <c r="AE133" s="711"/>
      <c r="AF133" s="709">
        <v>18</v>
      </c>
      <c r="AG133" s="710"/>
      <c r="AH133" s="710"/>
      <c r="AI133" s="710"/>
      <c r="AJ133" s="711"/>
      <c r="AK133" s="709">
        <v>17.3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100" workbookViewId="0">
      <selection activeCell="J73" sqref="J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9"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0" t="s">
        <v>481</v>
      </c>
      <c r="L7" s="256"/>
      <c r="M7" s="257" t="s">
        <v>482</v>
      </c>
      <c r="N7" s="258"/>
    </row>
    <row r="8" spans="1:16" x14ac:dyDescent="0.15">
      <c r="A8" s="250"/>
      <c r="B8" s="246"/>
      <c r="C8" s="246"/>
      <c r="D8" s="246"/>
      <c r="E8" s="246"/>
      <c r="F8" s="246"/>
      <c r="G8" s="259"/>
      <c r="H8" s="260"/>
      <c r="I8" s="260"/>
      <c r="J8" s="261"/>
      <c r="K8" s="1151"/>
      <c r="L8" s="262" t="s">
        <v>483</v>
      </c>
      <c r="M8" s="263" t="s">
        <v>484</v>
      </c>
      <c r="N8" s="264" t="s">
        <v>485</v>
      </c>
    </row>
    <row r="9" spans="1:16" x14ac:dyDescent="0.15">
      <c r="A9" s="250"/>
      <c r="B9" s="246"/>
      <c r="C9" s="246"/>
      <c r="D9" s="246"/>
      <c r="E9" s="246"/>
      <c r="F9" s="246"/>
      <c r="G9" s="1164" t="s">
        <v>486</v>
      </c>
      <c r="H9" s="1165"/>
      <c r="I9" s="1165"/>
      <c r="J9" s="1166"/>
      <c r="K9" s="265">
        <v>53903251</v>
      </c>
      <c r="L9" s="266">
        <v>55823</v>
      </c>
      <c r="M9" s="267">
        <v>62452</v>
      </c>
      <c r="N9" s="268">
        <v>-10.6</v>
      </c>
    </row>
    <row r="10" spans="1:16" x14ac:dyDescent="0.15">
      <c r="A10" s="250"/>
      <c r="B10" s="246"/>
      <c r="C10" s="246"/>
      <c r="D10" s="246"/>
      <c r="E10" s="246"/>
      <c r="F10" s="246"/>
      <c r="G10" s="1164" t="s">
        <v>487</v>
      </c>
      <c r="H10" s="1165"/>
      <c r="I10" s="1165"/>
      <c r="J10" s="1166"/>
      <c r="K10" s="269">
        <v>2008173</v>
      </c>
      <c r="L10" s="270">
        <v>2080</v>
      </c>
      <c r="M10" s="271">
        <v>1462</v>
      </c>
      <c r="N10" s="272">
        <v>42.3</v>
      </c>
    </row>
    <row r="11" spans="1:16" ht="13.5" customHeight="1" x14ac:dyDescent="0.15">
      <c r="A11" s="250"/>
      <c r="B11" s="246"/>
      <c r="C11" s="246"/>
      <c r="D11" s="246"/>
      <c r="E11" s="246"/>
      <c r="F11" s="246"/>
      <c r="G11" s="1164" t="s">
        <v>488</v>
      </c>
      <c r="H11" s="1165"/>
      <c r="I11" s="1165"/>
      <c r="J11" s="1166"/>
      <c r="K11" s="269">
        <v>8041</v>
      </c>
      <c r="L11" s="270">
        <v>8</v>
      </c>
      <c r="M11" s="271">
        <v>131</v>
      </c>
      <c r="N11" s="272">
        <v>-93.9</v>
      </c>
    </row>
    <row r="12" spans="1:16" ht="13.5" customHeight="1" x14ac:dyDescent="0.15">
      <c r="A12" s="250"/>
      <c r="B12" s="246"/>
      <c r="C12" s="246"/>
      <c r="D12" s="246"/>
      <c r="E12" s="246"/>
      <c r="F12" s="246"/>
      <c r="G12" s="1164" t="s">
        <v>489</v>
      </c>
      <c r="H12" s="1165"/>
      <c r="I12" s="1165"/>
      <c r="J12" s="1166"/>
      <c r="K12" s="269">
        <v>415333</v>
      </c>
      <c r="L12" s="270">
        <v>430</v>
      </c>
      <c r="M12" s="271">
        <v>1277</v>
      </c>
      <c r="N12" s="272">
        <v>-66.3</v>
      </c>
    </row>
    <row r="13" spans="1:16" ht="13.5" customHeight="1" x14ac:dyDescent="0.15">
      <c r="A13" s="250"/>
      <c r="B13" s="246"/>
      <c r="C13" s="246"/>
      <c r="D13" s="246"/>
      <c r="E13" s="246"/>
      <c r="F13" s="246"/>
      <c r="G13" s="1164" t="s">
        <v>490</v>
      </c>
      <c r="H13" s="1165"/>
      <c r="I13" s="1165"/>
      <c r="J13" s="1166"/>
      <c r="K13" s="269" t="s">
        <v>491</v>
      </c>
      <c r="L13" s="270" t="s">
        <v>491</v>
      </c>
      <c r="M13" s="271">
        <v>5</v>
      </c>
      <c r="N13" s="272" t="s">
        <v>491</v>
      </c>
    </row>
    <row r="14" spans="1:16" ht="13.5" customHeight="1" x14ac:dyDescent="0.15">
      <c r="A14" s="250"/>
      <c r="B14" s="246"/>
      <c r="C14" s="246"/>
      <c r="D14" s="246"/>
      <c r="E14" s="246"/>
      <c r="F14" s="246"/>
      <c r="G14" s="1164" t="s">
        <v>492</v>
      </c>
      <c r="H14" s="1165"/>
      <c r="I14" s="1165"/>
      <c r="J14" s="1166"/>
      <c r="K14" s="269">
        <v>1615181</v>
      </c>
      <c r="L14" s="270">
        <v>1673</v>
      </c>
      <c r="M14" s="271">
        <v>1919</v>
      </c>
      <c r="N14" s="272">
        <v>-12.8</v>
      </c>
    </row>
    <row r="15" spans="1:16" ht="13.5" customHeight="1" x14ac:dyDescent="0.15">
      <c r="A15" s="250"/>
      <c r="B15" s="246"/>
      <c r="C15" s="246"/>
      <c r="D15" s="246"/>
      <c r="E15" s="246"/>
      <c r="F15" s="246"/>
      <c r="G15" s="1164" t="s">
        <v>493</v>
      </c>
      <c r="H15" s="1165"/>
      <c r="I15" s="1165"/>
      <c r="J15" s="1166"/>
      <c r="K15" s="269">
        <v>1076218</v>
      </c>
      <c r="L15" s="270">
        <v>1115</v>
      </c>
      <c r="M15" s="271">
        <v>1219</v>
      </c>
      <c r="N15" s="272">
        <v>-8.5</v>
      </c>
    </row>
    <row r="16" spans="1:16" x14ac:dyDescent="0.15">
      <c r="A16" s="250"/>
      <c r="B16" s="246"/>
      <c r="C16" s="246"/>
      <c r="D16" s="246"/>
      <c r="E16" s="246"/>
      <c r="F16" s="246"/>
      <c r="G16" s="1167" t="s">
        <v>494</v>
      </c>
      <c r="H16" s="1168"/>
      <c r="I16" s="1168"/>
      <c r="J16" s="1169"/>
      <c r="K16" s="270">
        <v>-4479725</v>
      </c>
      <c r="L16" s="270">
        <v>-4639</v>
      </c>
      <c r="M16" s="271">
        <v>-4920</v>
      </c>
      <c r="N16" s="272">
        <v>-5.7</v>
      </c>
    </row>
    <row r="17" spans="1:16" x14ac:dyDescent="0.15">
      <c r="A17" s="250"/>
      <c r="B17" s="246"/>
      <c r="C17" s="246"/>
      <c r="D17" s="246"/>
      <c r="E17" s="246"/>
      <c r="F17" s="246"/>
      <c r="G17" s="1167" t="s">
        <v>172</v>
      </c>
      <c r="H17" s="1168"/>
      <c r="I17" s="1168"/>
      <c r="J17" s="1169"/>
      <c r="K17" s="270">
        <v>54546472</v>
      </c>
      <c r="L17" s="270">
        <v>56489</v>
      </c>
      <c r="M17" s="271">
        <v>63546</v>
      </c>
      <c r="N17" s="272">
        <v>-11.1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61" t="s">
        <v>499</v>
      </c>
      <c r="H21" s="1162"/>
      <c r="I21" s="1162"/>
      <c r="J21" s="1163"/>
      <c r="K21" s="282">
        <v>10.53</v>
      </c>
      <c r="L21" s="283">
        <v>10.75</v>
      </c>
      <c r="M21" s="284">
        <v>-0.22</v>
      </c>
      <c r="N21" s="251"/>
      <c r="O21" s="285"/>
      <c r="P21" s="281"/>
    </row>
    <row r="22" spans="1:16" s="286" customFormat="1" x14ac:dyDescent="0.15">
      <c r="A22" s="281"/>
      <c r="B22" s="251"/>
      <c r="C22" s="251"/>
      <c r="D22" s="251"/>
      <c r="E22" s="251"/>
      <c r="F22" s="251"/>
      <c r="G22" s="1161" t="s">
        <v>500</v>
      </c>
      <c r="H22" s="1162"/>
      <c r="I22" s="1162"/>
      <c r="J22" s="1163"/>
      <c r="K22" s="287">
        <v>99.8</v>
      </c>
      <c r="L22" s="288">
        <v>99.9</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0" t="s">
        <v>481</v>
      </c>
      <c r="L30" s="256"/>
      <c r="M30" s="257" t="s">
        <v>482</v>
      </c>
      <c r="N30" s="258"/>
    </row>
    <row r="31" spans="1:16" x14ac:dyDescent="0.15">
      <c r="A31" s="250"/>
      <c r="B31" s="246"/>
      <c r="C31" s="246"/>
      <c r="D31" s="246"/>
      <c r="E31" s="246"/>
      <c r="F31" s="246"/>
      <c r="G31" s="259"/>
      <c r="H31" s="260"/>
      <c r="I31" s="260"/>
      <c r="J31" s="261"/>
      <c r="K31" s="1151"/>
      <c r="L31" s="262" t="s">
        <v>483</v>
      </c>
      <c r="M31" s="263" t="s">
        <v>484</v>
      </c>
      <c r="N31" s="264" t="s">
        <v>485</v>
      </c>
    </row>
    <row r="32" spans="1:16" ht="27" customHeight="1" x14ac:dyDescent="0.15">
      <c r="A32" s="250"/>
      <c r="B32" s="246"/>
      <c r="C32" s="246"/>
      <c r="D32" s="246"/>
      <c r="E32" s="246"/>
      <c r="F32" s="246"/>
      <c r="G32" s="1152" t="s">
        <v>504</v>
      </c>
      <c r="H32" s="1153"/>
      <c r="I32" s="1153"/>
      <c r="J32" s="1154"/>
      <c r="K32" s="296">
        <v>30108430</v>
      </c>
      <c r="L32" s="296">
        <v>31181</v>
      </c>
      <c r="M32" s="297">
        <v>33321</v>
      </c>
      <c r="N32" s="298">
        <v>-6.4</v>
      </c>
    </row>
    <row r="33" spans="1:16" ht="13.5" customHeight="1" x14ac:dyDescent="0.15">
      <c r="A33" s="250"/>
      <c r="B33" s="246"/>
      <c r="C33" s="246"/>
      <c r="D33" s="246"/>
      <c r="E33" s="246"/>
      <c r="F33" s="246"/>
      <c r="G33" s="1152" t="s">
        <v>505</v>
      </c>
      <c r="H33" s="1153"/>
      <c r="I33" s="1153"/>
      <c r="J33" s="1154"/>
      <c r="K33" s="296">
        <v>3144444</v>
      </c>
      <c r="L33" s="296">
        <v>3256</v>
      </c>
      <c r="M33" s="297">
        <v>3258</v>
      </c>
      <c r="N33" s="298">
        <v>-0.1</v>
      </c>
    </row>
    <row r="34" spans="1:16" ht="27" customHeight="1" x14ac:dyDescent="0.15">
      <c r="A34" s="250"/>
      <c r="B34" s="246"/>
      <c r="C34" s="246"/>
      <c r="D34" s="246"/>
      <c r="E34" s="246"/>
      <c r="F34" s="246"/>
      <c r="G34" s="1152" t="s">
        <v>506</v>
      </c>
      <c r="H34" s="1153"/>
      <c r="I34" s="1153"/>
      <c r="J34" s="1154"/>
      <c r="K34" s="296">
        <v>25481211</v>
      </c>
      <c r="L34" s="296">
        <v>26389</v>
      </c>
      <c r="M34" s="297">
        <v>20639</v>
      </c>
      <c r="N34" s="298">
        <v>27.9</v>
      </c>
    </row>
    <row r="35" spans="1:16" ht="27" customHeight="1" x14ac:dyDescent="0.15">
      <c r="A35" s="250"/>
      <c r="B35" s="246"/>
      <c r="C35" s="246"/>
      <c r="D35" s="246"/>
      <c r="E35" s="246"/>
      <c r="F35" s="246"/>
      <c r="G35" s="1152" t="s">
        <v>507</v>
      </c>
      <c r="H35" s="1153"/>
      <c r="I35" s="1153"/>
      <c r="J35" s="1154"/>
      <c r="K35" s="296">
        <v>9761919</v>
      </c>
      <c r="L35" s="296">
        <v>10110</v>
      </c>
      <c r="M35" s="297">
        <v>12279</v>
      </c>
      <c r="N35" s="298">
        <v>-17.7</v>
      </c>
    </row>
    <row r="36" spans="1:16" ht="27" customHeight="1" x14ac:dyDescent="0.15">
      <c r="A36" s="250"/>
      <c r="B36" s="246"/>
      <c r="C36" s="246"/>
      <c r="D36" s="246"/>
      <c r="E36" s="246"/>
      <c r="F36" s="246"/>
      <c r="G36" s="1152" t="s">
        <v>508</v>
      </c>
      <c r="H36" s="1153"/>
      <c r="I36" s="1153"/>
      <c r="J36" s="1154"/>
      <c r="K36" s="296" t="s">
        <v>491</v>
      </c>
      <c r="L36" s="296" t="s">
        <v>491</v>
      </c>
      <c r="M36" s="297">
        <v>229</v>
      </c>
      <c r="N36" s="298" t="s">
        <v>491</v>
      </c>
    </row>
    <row r="37" spans="1:16" ht="13.5" customHeight="1" x14ac:dyDescent="0.15">
      <c r="A37" s="250"/>
      <c r="B37" s="246"/>
      <c r="C37" s="246"/>
      <c r="D37" s="246"/>
      <c r="E37" s="246"/>
      <c r="F37" s="246"/>
      <c r="G37" s="1152" t="s">
        <v>509</v>
      </c>
      <c r="H37" s="1153"/>
      <c r="I37" s="1153"/>
      <c r="J37" s="1154"/>
      <c r="K37" s="296">
        <v>2328245</v>
      </c>
      <c r="L37" s="296">
        <v>2411</v>
      </c>
      <c r="M37" s="297">
        <v>1150</v>
      </c>
      <c r="N37" s="298">
        <v>109.7</v>
      </c>
    </row>
    <row r="38" spans="1:16" ht="27" customHeight="1" x14ac:dyDescent="0.15">
      <c r="A38" s="250"/>
      <c r="B38" s="246"/>
      <c r="C38" s="246"/>
      <c r="D38" s="246"/>
      <c r="E38" s="246"/>
      <c r="F38" s="246"/>
      <c r="G38" s="1155" t="s">
        <v>510</v>
      </c>
      <c r="H38" s="1156"/>
      <c r="I38" s="1156"/>
      <c r="J38" s="1157"/>
      <c r="K38" s="299" t="s">
        <v>491</v>
      </c>
      <c r="L38" s="299" t="s">
        <v>491</v>
      </c>
      <c r="M38" s="300">
        <v>1</v>
      </c>
      <c r="N38" s="301" t="s">
        <v>491</v>
      </c>
      <c r="O38" s="295"/>
    </row>
    <row r="39" spans="1:16" x14ac:dyDescent="0.15">
      <c r="A39" s="250"/>
      <c r="B39" s="246"/>
      <c r="C39" s="246"/>
      <c r="D39" s="246"/>
      <c r="E39" s="246"/>
      <c r="F39" s="246"/>
      <c r="G39" s="1155" t="s">
        <v>511</v>
      </c>
      <c r="H39" s="1156"/>
      <c r="I39" s="1156"/>
      <c r="J39" s="1157"/>
      <c r="K39" s="302">
        <v>-12030577</v>
      </c>
      <c r="L39" s="302">
        <v>-12459</v>
      </c>
      <c r="M39" s="303">
        <v>-17392</v>
      </c>
      <c r="N39" s="304">
        <v>-28.4</v>
      </c>
      <c r="O39" s="295"/>
    </row>
    <row r="40" spans="1:16" ht="27" customHeight="1" x14ac:dyDescent="0.15">
      <c r="A40" s="250"/>
      <c r="B40" s="246"/>
      <c r="C40" s="246"/>
      <c r="D40" s="246"/>
      <c r="E40" s="246"/>
      <c r="F40" s="246"/>
      <c r="G40" s="1152" t="s">
        <v>512</v>
      </c>
      <c r="H40" s="1153"/>
      <c r="I40" s="1153"/>
      <c r="J40" s="1154"/>
      <c r="K40" s="302">
        <v>-30288910</v>
      </c>
      <c r="L40" s="302">
        <v>-31368</v>
      </c>
      <c r="M40" s="303">
        <v>-34463</v>
      </c>
      <c r="N40" s="304">
        <v>-9</v>
      </c>
      <c r="O40" s="295"/>
    </row>
    <row r="41" spans="1:16" x14ac:dyDescent="0.15">
      <c r="A41" s="250"/>
      <c r="B41" s="246"/>
      <c r="C41" s="246"/>
      <c r="D41" s="246"/>
      <c r="E41" s="246"/>
      <c r="F41" s="246"/>
      <c r="G41" s="1158" t="s">
        <v>283</v>
      </c>
      <c r="H41" s="1159"/>
      <c r="I41" s="1159"/>
      <c r="J41" s="1160"/>
      <c r="K41" s="296">
        <v>28504762</v>
      </c>
      <c r="L41" s="302">
        <v>29520</v>
      </c>
      <c r="M41" s="303">
        <v>19023</v>
      </c>
      <c r="N41" s="304">
        <v>55.2</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45" t="s">
        <v>481</v>
      </c>
      <c r="J49" s="1147" t="s">
        <v>516</v>
      </c>
      <c r="K49" s="1148"/>
      <c r="L49" s="1148"/>
      <c r="M49" s="1148"/>
      <c r="N49" s="1149"/>
    </row>
    <row r="50" spans="1:14" x14ac:dyDescent="0.15">
      <c r="A50" s="250"/>
      <c r="B50" s="246"/>
      <c r="C50" s="246"/>
      <c r="D50" s="246"/>
      <c r="E50" s="246"/>
      <c r="F50" s="246"/>
      <c r="G50" s="314"/>
      <c r="H50" s="315"/>
      <c r="I50" s="1146"/>
      <c r="J50" s="316" t="s">
        <v>517</v>
      </c>
      <c r="K50" s="317" t="s">
        <v>518</v>
      </c>
      <c r="L50" s="318" t="s">
        <v>519</v>
      </c>
      <c r="M50" s="319" t="s">
        <v>520</v>
      </c>
      <c r="N50" s="320" t="s">
        <v>521</v>
      </c>
    </row>
    <row r="51" spans="1:14" x14ac:dyDescent="0.15">
      <c r="A51" s="250"/>
      <c r="B51" s="246"/>
      <c r="C51" s="246"/>
      <c r="D51" s="246"/>
      <c r="E51" s="246"/>
      <c r="F51" s="246"/>
      <c r="G51" s="312" t="s">
        <v>522</v>
      </c>
      <c r="H51" s="313"/>
      <c r="I51" s="321">
        <v>32847950</v>
      </c>
      <c r="J51" s="322">
        <v>34282</v>
      </c>
      <c r="K51" s="323">
        <v>9.9</v>
      </c>
      <c r="L51" s="324">
        <v>47129</v>
      </c>
      <c r="M51" s="325">
        <v>-3.4</v>
      </c>
      <c r="N51" s="326">
        <v>13.3</v>
      </c>
    </row>
    <row r="52" spans="1:14" x14ac:dyDescent="0.15">
      <c r="A52" s="250"/>
      <c r="B52" s="246"/>
      <c r="C52" s="246"/>
      <c r="D52" s="246"/>
      <c r="E52" s="246"/>
      <c r="F52" s="246"/>
      <c r="G52" s="327"/>
      <c r="H52" s="328" t="s">
        <v>523</v>
      </c>
      <c r="I52" s="329">
        <v>19713417</v>
      </c>
      <c r="J52" s="330">
        <v>20574</v>
      </c>
      <c r="K52" s="331">
        <v>3.3</v>
      </c>
      <c r="L52" s="332">
        <v>23069</v>
      </c>
      <c r="M52" s="333">
        <v>-10.199999999999999</v>
      </c>
      <c r="N52" s="334">
        <v>13.5</v>
      </c>
    </row>
    <row r="53" spans="1:14" x14ac:dyDescent="0.15">
      <c r="A53" s="250"/>
      <c r="B53" s="246"/>
      <c r="C53" s="246"/>
      <c r="D53" s="246"/>
      <c r="E53" s="246"/>
      <c r="F53" s="246"/>
      <c r="G53" s="312" t="s">
        <v>524</v>
      </c>
      <c r="H53" s="313"/>
      <c r="I53" s="321">
        <v>31671287</v>
      </c>
      <c r="J53" s="322">
        <v>32989</v>
      </c>
      <c r="K53" s="323">
        <v>-3.8</v>
      </c>
      <c r="L53" s="324">
        <v>50848</v>
      </c>
      <c r="M53" s="325">
        <v>7.9</v>
      </c>
      <c r="N53" s="326">
        <v>-11.7</v>
      </c>
    </row>
    <row r="54" spans="1:14" x14ac:dyDescent="0.15">
      <c r="A54" s="250"/>
      <c r="B54" s="246"/>
      <c r="C54" s="246"/>
      <c r="D54" s="246"/>
      <c r="E54" s="246"/>
      <c r="F54" s="246"/>
      <c r="G54" s="327"/>
      <c r="H54" s="328" t="s">
        <v>523</v>
      </c>
      <c r="I54" s="329">
        <v>16631930</v>
      </c>
      <c r="J54" s="330">
        <v>17324</v>
      </c>
      <c r="K54" s="331">
        <v>-15.8</v>
      </c>
      <c r="L54" s="332">
        <v>22583</v>
      </c>
      <c r="M54" s="333">
        <v>-2.1</v>
      </c>
      <c r="N54" s="334">
        <v>-13.7</v>
      </c>
    </row>
    <row r="55" spans="1:14" x14ac:dyDescent="0.15">
      <c r="A55" s="250"/>
      <c r="B55" s="246"/>
      <c r="C55" s="246"/>
      <c r="D55" s="246"/>
      <c r="E55" s="246"/>
      <c r="F55" s="246"/>
      <c r="G55" s="312" t="s">
        <v>525</v>
      </c>
      <c r="H55" s="313"/>
      <c r="I55" s="321">
        <v>31857387</v>
      </c>
      <c r="J55" s="322">
        <v>33103</v>
      </c>
      <c r="K55" s="323">
        <v>0.3</v>
      </c>
      <c r="L55" s="324">
        <v>53572</v>
      </c>
      <c r="M55" s="325">
        <v>5.4</v>
      </c>
      <c r="N55" s="326">
        <v>-5.0999999999999996</v>
      </c>
    </row>
    <row r="56" spans="1:14" x14ac:dyDescent="0.15">
      <c r="A56" s="250"/>
      <c r="B56" s="246"/>
      <c r="C56" s="246"/>
      <c r="D56" s="246"/>
      <c r="E56" s="246"/>
      <c r="F56" s="246"/>
      <c r="G56" s="327"/>
      <c r="H56" s="328" t="s">
        <v>523</v>
      </c>
      <c r="I56" s="329">
        <v>15585634</v>
      </c>
      <c r="J56" s="330">
        <v>16195</v>
      </c>
      <c r="K56" s="331">
        <v>-6.5</v>
      </c>
      <c r="L56" s="332">
        <v>25259</v>
      </c>
      <c r="M56" s="333">
        <v>11.8</v>
      </c>
      <c r="N56" s="334">
        <v>-18.3</v>
      </c>
    </row>
    <row r="57" spans="1:14" x14ac:dyDescent="0.15">
      <c r="A57" s="250"/>
      <c r="B57" s="246"/>
      <c r="C57" s="246"/>
      <c r="D57" s="246"/>
      <c r="E57" s="246"/>
      <c r="F57" s="246"/>
      <c r="G57" s="312" t="s">
        <v>526</v>
      </c>
      <c r="H57" s="313"/>
      <c r="I57" s="321">
        <v>31834614</v>
      </c>
      <c r="J57" s="322">
        <v>33009</v>
      </c>
      <c r="K57" s="323">
        <v>-0.3</v>
      </c>
      <c r="L57" s="324">
        <v>51898</v>
      </c>
      <c r="M57" s="325">
        <v>-3.1</v>
      </c>
      <c r="N57" s="326">
        <v>2.8</v>
      </c>
    </row>
    <row r="58" spans="1:14" x14ac:dyDescent="0.15">
      <c r="A58" s="250"/>
      <c r="B58" s="246"/>
      <c r="C58" s="246"/>
      <c r="D58" s="246"/>
      <c r="E58" s="246"/>
      <c r="F58" s="246"/>
      <c r="G58" s="327"/>
      <c r="H58" s="328" t="s">
        <v>523</v>
      </c>
      <c r="I58" s="329">
        <v>20569536</v>
      </c>
      <c r="J58" s="330">
        <v>21328</v>
      </c>
      <c r="K58" s="331">
        <v>31.7</v>
      </c>
      <c r="L58" s="332">
        <v>25986</v>
      </c>
      <c r="M58" s="333">
        <v>2.9</v>
      </c>
      <c r="N58" s="334">
        <v>28.8</v>
      </c>
    </row>
    <row r="59" spans="1:14" x14ac:dyDescent="0.15">
      <c r="A59" s="250"/>
      <c r="B59" s="246"/>
      <c r="C59" s="246"/>
      <c r="D59" s="246"/>
      <c r="E59" s="246"/>
      <c r="F59" s="246"/>
      <c r="G59" s="312" t="s">
        <v>527</v>
      </c>
      <c r="H59" s="313"/>
      <c r="I59" s="321">
        <v>35952119</v>
      </c>
      <c r="J59" s="322">
        <v>37233</v>
      </c>
      <c r="K59" s="323">
        <v>12.8</v>
      </c>
      <c r="L59" s="324">
        <v>51684</v>
      </c>
      <c r="M59" s="325">
        <v>-0.4</v>
      </c>
      <c r="N59" s="326">
        <v>13.2</v>
      </c>
    </row>
    <row r="60" spans="1:14" x14ac:dyDescent="0.15">
      <c r="A60" s="250"/>
      <c r="B60" s="246"/>
      <c r="C60" s="246"/>
      <c r="D60" s="246"/>
      <c r="E60" s="246"/>
      <c r="F60" s="246"/>
      <c r="G60" s="327"/>
      <c r="H60" s="328" t="s">
        <v>523</v>
      </c>
      <c r="I60" s="335">
        <v>21402444</v>
      </c>
      <c r="J60" s="330">
        <v>22165</v>
      </c>
      <c r="K60" s="331">
        <v>3.9</v>
      </c>
      <c r="L60" s="332">
        <v>26671</v>
      </c>
      <c r="M60" s="333">
        <v>2.6</v>
      </c>
      <c r="N60" s="334">
        <v>1.3</v>
      </c>
    </row>
    <row r="61" spans="1:14" x14ac:dyDescent="0.15">
      <c r="A61" s="250"/>
      <c r="B61" s="246"/>
      <c r="C61" s="246"/>
      <c r="D61" s="246"/>
      <c r="E61" s="246"/>
      <c r="F61" s="246"/>
      <c r="G61" s="312" t="s">
        <v>528</v>
      </c>
      <c r="H61" s="336"/>
      <c r="I61" s="337">
        <v>32832671</v>
      </c>
      <c r="J61" s="338">
        <v>34123</v>
      </c>
      <c r="K61" s="339">
        <v>3.8</v>
      </c>
      <c r="L61" s="340">
        <v>51026</v>
      </c>
      <c r="M61" s="341">
        <v>1.3</v>
      </c>
      <c r="N61" s="326">
        <v>2.5</v>
      </c>
    </row>
    <row r="62" spans="1:14" x14ac:dyDescent="0.15">
      <c r="A62" s="250"/>
      <c r="B62" s="246"/>
      <c r="C62" s="246"/>
      <c r="D62" s="246"/>
      <c r="E62" s="246"/>
      <c r="F62" s="246"/>
      <c r="G62" s="327"/>
      <c r="H62" s="328" t="s">
        <v>523</v>
      </c>
      <c r="I62" s="329">
        <v>18780592</v>
      </c>
      <c r="J62" s="330">
        <v>19517</v>
      </c>
      <c r="K62" s="331">
        <v>3.3</v>
      </c>
      <c r="L62" s="332">
        <v>24714</v>
      </c>
      <c r="M62" s="333">
        <v>1</v>
      </c>
      <c r="N62" s="334">
        <v>2.2999999999999998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6"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55" zoomScaleNormal="55" zoomScaleSheetLayoutView="55" workbookViewId="0">
      <selection activeCell="AF90" sqref="AF9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0" t="s">
        <v>3</v>
      </c>
      <c r="D47" s="1170"/>
      <c r="E47" s="1171"/>
      <c r="F47" s="11">
        <v>1.03</v>
      </c>
      <c r="G47" s="12">
        <v>1.79</v>
      </c>
      <c r="H47" s="12">
        <v>1.77</v>
      </c>
      <c r="I47" s="12">
        <v>2.58</v>
      </c>
      <c r="J47" s="13">
        <v>3.31</v>
      </c>
    </row>
    <row r="48" spans="2:10" ht="57.75" customHeight="1" x14ac:dyDescent="0.15">
      <c r="B48" s="14"/>
      <c r="C48" s="1172" t="s">
        <v>4</v>
      </c>
      <c r="D48" s="1172"/>
      <c r="E48" s="1173"/>
      <c r="F48" s="15">
        <v>0.51</v>
      </c>
      <c r="G48" s="16">
        <v>1.32</v>
      </c>
      <c r="H48" s="16">
        <v>1.44</v>
      </c>
      <c r="I48" s="16">
        <v>2.16</v>
      </c>
      <c r="J48" s="17">
        <v>2.25</v>
      </c>
    </row>
    <row r="49" spans="2:10" ht="57.75" customHeight="1" thickBot="1" x14ac:dyDescent="0.2">
      <c r="B49" s="18"/>
      <c r="C49" s="1174" t="s">
        <v>5</v>
      </c>
      <c r="D49" s="1174"/>
      <c r="E49" s="1175"/>
      <c r="F49" s="19" t="s">
        <v>535</v>
      </c>
      <c r="G49" s="20">
        <v>1.61</v>
      </c>
      <c r="H49" s="20">
        <v>0.11</v>
      </c>
      <c r="I49" s="20">
        <v>1.59</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testserver</cp:lastModifiedBy>
  <cp:lastPrinted>2018-02-26T01:55:35Z</cp:lastPrinted>
  <dcterms:created xsi:type="dcterms:W3CDTF">2018-01-24T04:20:50Z</dcterms:created>
  <dcterms:modified xsi:type="dcterms:W3CDTF">2018-02-26T02:01:44Z</dcterms:modified>
</cp:coreProperties>
</file>