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B32A4AE6-6D52-4280-8E3E-8D6193B31CE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R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D7" i="1"/>
  <c r="E7" i="1"/>
  <c r="F7" i="1"/>
  <c r="G7" i="1"/>
  <c r="H7" i="1"/>
  <c r="I7" i="1"/>
  <c r="J7" i="1"/>
  <c r="K7" i="1"/>
  <c r="L7" i="1"/>
  <c r="M7" i="1"/>
  <c r="N7" i="1"/>
  <c r="O7" i="1"/>
  <c r="O13" i="1" l="1"/>
  <c r="N13" i="1"/>
  <c r="M13" i="1"/>
  <c r="L13" i="1"/>
  <c r="K13" i="1"/>
  <c r="J13" i="1"/>
  <c r="I13" i="1"/>
  <c r="H13" i="1"/>
  <c r="G13" i="1"/>
  <c r="F13" i="1"/>
  <c r="E13" i="1"/>
  <c r="D13" i="1"/>
  <c r="P13" i="1" s="1"/>
  <c r="O10" i="1"/>
  <c r="E10" i="1"/>
  <c r="D10" i="1"/>
  <c r="P19" i="1" l="1"/>
  <c r="P17" i="1"/>
  <c r="E21" i="1"/>
  <c r="F21" i="1"/>
  <c r="G21" i="1"/>
  <c r="H21" i="1"/>
  <c r="I21" i="1"/>
  <c r="J21" i="1"/>
  <c r="K21" i="1"/>
  <c r="L21" i="1"/>
  <c r="M21" i="1"/>
  <c r="N21" i="1"/>
  <c r="O21" i="1"/>
  <c r="D21" i="1"/>
  <c r="E15" i="1"/>
  <c r="F15" i="1"/>
  <c r="G15" i="1"/>
  <c r="H15" i="1"/>
  <c r="I15" i="1"/>
  <c r="J15" i="1"/>
  <c r="K15" i="1"/>
  <c r="L15" i="1"/>
  <c r="M15" i="1"/>
  <c r="N15" i="1"/>
  <c r="O15" i="1"/>
  <c r="D15" i="1"/>
  <c r="P12" i="1"/>
  <c r="P11" i="1"/>
  <c r="P10" i="1"/>
  <c r="P9" i="1"/>
  <c r="P8" i="1"/>
  <c r="P6" i="1"/>
  <c r="P7" i="1"/>
  <c r="P5" i="1"/>
  <c r="P15" i="1" l="1"/>
  <c r="P21" i="1"/>
</calcChain>
</file>

<file path=xl/sharedStrings.xml><?xml version="1.0" encoding="utf-8"?>
<sst xmlns="http://schemas.openxmlformats.org/spreadsheetml/2006/main" count="42" uniqueCount="29">
  <si>
    <t>登録者数
（人）</t>
    <rPh sb="0" eb="2">
      <t>トウロク</t>
    </rPh>
    <rPh sb="2" eb="3">
      <t>シャ</t>
    </rPh>
    <rPh sb="3" eb="4">
      <t>スウ</t>
    </rPh>
    <rPh sb="6" eb="7">
      <t>ニン</t>
    </rPh>
    <phoneticPr fontId="2"/>
  </si>
  <si>
    <t>延べ人数
（人）</t>
    <rPh sb="0" eb="1">
      <t>ノ</t>
    </rPh>
    <rPh sb="2" eb="4">
      <t>ニンズウ</t>
    </rPh>
    <rPh sb="6" eb="7">
      <t>ニン</t>
    </rPh>
    <phoneticPr fontId="2"/>
  </si>
  <si>
    <t>平均利用人数
（人／日）</t>
    <rPh sb="0" eb="2">
      <t>ヘイキン</t>
    </rPh>
    <rPh sb="2" eb="4">
      <t>リヨウ</t>
    </rPh>
    <rPh sb="4" eb="6">
      <t>ニンズウ</t>
    </rPh>
    <rPh sb="8" eb="9">
      <t>ニン</t>
    </rPh>
    <rPh sb="10" eb="11">
      <t>ニチ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</si>
  <si>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</si>
  <si>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</si>
  <si>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</si>
  <si>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</si>
  <si>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</si>
  <si>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</si>
  <si>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</si>
  <si>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</si>
  <si>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</si>
  <si>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</si>
  <si>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</si>
  <si>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</si>
  <si>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青葉病院</t>
    <rPh sb="0" eb="2">
      <t>アオバ</t>
    </rPh>
    <rPh sb="2" eb="4">
      <t>ビョウイン</t>
    </rPh>
    <phoneticPr fontId="2"/>
  </si>
  <si>
    <t>平均</t>
    <rPh sb="0" eb="2">
      <t>ヘイキン</t>
    </rPh>
    <phoneticPr fontId="2"/>
  </si>
  <si>
    <t>合計</t>
    <rPh sb="0" eb="2">
      <t>ゴウケイ</t>
    </rPh>
    <phoneticPr fontId="2"/>
  </si>
  <si>
    <t>準・深夜の延べ人数</t>
    <rPh sb="0" eb="1">
      <t>ジュン</t>
    </rPh>
    <rPh sb="2" eb="4">
      <t>シンヤ</t>
    </rPh>
    <rPh sb="5" eb="6">
      <t>ノベ</t>
    </rPh>
    <rPh sb="7" eb="9">
      <t>ニンズウ</t>
    </rPh>
    <phoneticPr fontId="2"/>
  </si>
  <si>
    <t>日中日数</t>
    <rPh sb="0" eb="2">
      <t>ニッチュウ</t>
    </rPh>
    <rPh sb="2" eb="4">
      <t>ニッスウ</t>
    </rPh>
    <phoneticPr fontId="2"/>
  </si>
  <si>
    <t>夜間日数</t>
    <rPh sb="0" eb="2">
      <t>ヤカン</t>
    </rPh>
    <rPh sb="2" eb="4">
      <t>ニッスウ</t>
    </rPh>
    <phoneticPr fontId="2"/>
  </si>
  <si>
    <t>（月水金）</t>
    <rPh sb="1" eb="2">
      <t>ゲツ</t>
    </rPh>
    <rPh sb="2" eb="3">
      <t>スイ</t>
    </rPh>
    <rPh sb="3" eb="4">
      <t>キン</t>
    </rPh>
    <phoneticPr fontId="2"/>
  </si>
  <si>
    <t>別紙１</t>
    <rPh sb="0" eb="2">
      <t>ベッシ</t>
    </rPh>
    <phoneticPr fontId="2"/>
  </si>
  <si>
    <t>R2院内保育所利用状況（青葉病院）</t>
    <rPh sb="2" eb="4">
      <t>インナイ</t>
    </rPh>
    <rPh sb="4" eb="6">
      <t>ホイク</t>
    </rPh>
    <rPh sb="6" eb="7">
      <t>ショ</t>
    </rPh>
    <rPh sb="7" eb="9">
      <t>リヨウ</t>
    </rPh>
    <rPh sb="9" eb="11">
      <t>ジョウキョウ</t>
    </rPh>
    <rPh sb="12" eb="14">
      <t>アオバ</t>
    </rPh>
    <rPh sb="14" eb="16">
      <t>ビョウイン</t>
    </rPh>
    <phoneticPr fontId="2"/>
  </si>
  <si>
    <t>R2年度</t>
    <rPh sb="2" eb="4">
      <t>ネンド</t>
    </rPh>
    <phoneticPr fontId="2"/>
  </si>
  <si>
    <t>日勤帯</t>
    <rPh sb="0" eb="3">
      <t>ニッキンタイ</t>
    </rPh>
    <phoneticPr fontId="2"/>
  </si>
  <si>
    <t>準夜帯
15:30～2:00</t>
    <rPh sb="0" eb="1">
      <t>ジュン</t>
    </rPh>
    <rPh sb="1" eb="2">
      <t>ヨル</t>
    </rPh>
    <rPh sb="2" eb="3">
      <t>タイ</t>
    </rPh>
    <phoneticPr fontId="2"/>
  </si>
  <si>
    <t>深夜帯
23:30～10:30</t>
    <rPh sb="0" eb="3">
      <t>シンヤタイ</t>
    </rPh>
    <phoneticPr fontId="2"/>
  </si>
  <si>
    <t>24時間保育平均人数</t>
    <rPh sb="2" eb="4">
      <t>ジカン</t>
    </rPh>
    <rPh sb="4" eb="6">
      <t>ホイク</t>
    </rPh>
    <rPh sb="6" eb="8">
      <t>ヘイキン</t>
    </rPh>
    <rPh sb="8" eb="10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</si>
</sst>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0" fillId="0" borderId="18" xfId="0" applyNumberFormat="1" applyBorder="1" applyAlignment="1">
      <alignment vertical="center"/>
    </xf>
    <xf numFmtId="38" fontId="0" fillId="0" borderId="20" xfId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vertical="center"/>
    </xf>
    <xf numFmtId="176" fontId="0" fillId="0" borderId="0" xfId="0" applyNumberFormat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177" fontId="0" fillId="2" borderId="0" xfId="0" applyNumberFormat="1" applyFill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Fill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topLeftCell="A10" workbookViewId="0">
      <selection activeCell="C22" sqref="C22"/>
    </sheetView>
  </sheetViews>
  <sheetFormatPr defaultRowHeight="18.75"/>
  <cols>
    <col min="2" max="2" width="13.625" customWidth="1"/>
    <col min="3" max="3" width="18.125" customWidth="1"/>
    <col min="4" max="15" width="7.875" customWidth="1"/>
  </cols>
  <sheetData>
    <row r="1" spans="1:17">
      <c r="A1" t="s">
        <v>23</v>
      </c>
      <c r="Q1" t="s">
        <v>22</v>
      </c>
    </row>
    <row r="2" spans="1:17" ht="19.5" thickBot="1"/>
    <row r="3" spans="1:17" ht="30" customHeight="1">
      <c r="A3" s="43"/>
      <c r="B3" s="44"/>
      <c r="C3" s="45"/>
      <c r="D3" s="40" t="s">
        <v>24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  <c r="P3" s="49"/>
    </row>
    <row r="4" spans="1:17" s="1" customFormat="1" ht="30" customHeight="1" thickBot="1">
      <c r="A4" s="46"/>
      <c r="B4" s="47"/>
      <c r="C4" s="48"/>
      <c r="D4" s="1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15" t="s">
        <v>14</v>
      </c>
      <c r="P4" s="50"/>
    </row>
    <row r="5" spans="1:17" ht="40.5" customHeight="1">
      <c r="A5" s="37" t="s">
        <v>15</v>
      </c>
      <c r="B5" s="52" t="s">
        <v>25</v>
      </c>
      <c r="C5" s="8" t="s">
        <v>0</v>
      </c>
      <c r="D5" s="30">
        <v>48</v>
      </c>
      <c r="E5" s="29">
        <v>50</v>
      </c>
      <c r="F5" s="29">
        <v>50</v>
      </c>
      <c r="G5" s="29">
        <v>49</v>
      </c>
      <c r="H5" s="29">
        <v>50</v>
      </c>
      <c r="I5" s="29">
        <v>49</v>
      </c>
      <c r="J5" s="29">
        <v>49</v>
      </c>
      <c r="K5" s="29">
        <v>49</v>
      </c>
      <c r="L5" s="29">
        <v>50</v>
      </c>
      <c r="M5" s="29">
        <v>50</v>
      </c>
      <c r="N5" s="29">
        <v>50</v>
      </c>
      <c r="O5" s="32">
        <v>50</v>
      </c>
      <c r="P5" s="11">
        <f>AVERAGE(D5:O5)</f>
        <v>49.5</v>
      </c>
      <c r="Q5" s="2" t="s">
        <v>16</v>
      </c>
    </row>
    <row r="6" spans="1:17" ht="40.5" customHeight="1">
      <c r="A6" s="38"/>
      <c r="B6" s="53"/>
      <c r="C6" s="9" t="s">
        <v>1</v>
      </c>
      <c r="D6" s="31">
        <v>369</v>
      </c>
      <c r="E6" s="29">
        <v>339</v>
      </c>
      <c r="F6" s="29">
        <v>395</v>
      </c>
      <c r="G6" s="29">
        <v>387</v>
      </c>
      <c r="H6" s="29">
        <v>383</v>
      </c>
      <c r="I6" s="29">
        <v>341</v>
      </c>
      <c r="J6" s="29">
        <v>353</v>
      </c>
      <c r="K6" s="29">
        <v>331</v>
      </c>
      <c r="L6" s="29">
        <v>340</v>
      </c>
      <c r="M6" s="29">
        <v>327</v>
      </c>
      <c r="N6" s="29">
        <v>297</v>
      </c>
      <c r="O6" s="33">
        <v>399</v>
      </c>
      <c r="P6" s="12">
        <f>SUM(D6:O6)</f>
        <v>4261</v>
      </c>
      <c r="Q6" s="2" t="s">
        <v>17</v>
      </c>
    </row>
    <row r="7" spans="1:17" ht="40.5" customHeight="1" thickBot="1">
      <c r="A7" s="38"/>
      <c r="B7" s="54"/>
      <c r="C7" s="10" t="s">
        <v>2</v>
      </c>
      <c r="D7" s="20">
        <f>D6/D17</f>
        <v>12.3</v>
      </c>
      <c r="E7" s="6">
        <f t="shared" ref="E7:O7" si="0">E6/E17</f>
        <v>10.935483870967742</v>
      </c>
      <c r="F7" s="6">
        <f t="shared" si="0"/>
        <v>13.166666666666666</v>
      </c>
      <c r="G7" s="6">
        <f t="shared" si="0"/>
        <v>12.483870967741936</v>
      </c>
      <c r="H7" s="6">
        <f t="shared" si="0"/>
        <v>12.35483870967742</v>
      </c>
      <c r="I7" s="6">
        <f t="shared" si="0"/>
        <v>11.366666666666667</v>
      </c>
      <c r="J7" s="6">
        <f t="shared" si="0"/>
        <v>11.387096774193548</v>
      </c>
      <c r="K7" s="6">
        <f t="shared" si="0"/>
        <v>11.033333333333333</v>
      </c>
      <c r="L7" s="6">
        <f t="shared" si="0"/>
        <v>10.96774193548387</v>
      </c>
      <c r="M7" s="6">
        <f t="shared" si="0"/>
        <v>10.548387096774194</v>
      </c>
      <c r="N7" s="6">
        <f t="shared" si="0"/>
        <v>10.607142857142858</v>
      </c>
      <c r="O7" s="7">
        <f t="shared" si="0"/>
        <v>12.870967741935484</v>
      </c>
      <c r="P7" s="13">
        <f>AVERAGE(D7:O7)</f>
        <v>11.668516385048642</v>
      </c>
      <c r="Q7" s="2" t="s">
        <v>16</v>
      </c>
    </row>
    <row r="8" spans="1:17" ht="40.5" customHeight="1">
      <c r="A8" s="38"/>
      <c r="B8" s="52" t="s">
        <v>26</v>
      </c>
      <c r="C8" s="8" t="s">
        <v>0</v>
      </c>
      <c r="D8" s="16">
        <v>11</v>
      </c>
      <c r="E8" s="5">
        <v>14</v>
      </c>
      <c r="F8" s="5">
        <v>14</v>
      </c>
      <c r="G8" s="5">
        <v>15</v>
      </c>
      <c r="H8" s="5">
        <v>15</v>
      </c>
      <c r="I8" s="5">
        <v>15</v>
      </c>
      <c r="J8" s="5">
        <v>15</v>
      </c>
      <c r="K8" s="5">
        <v>15</v>
      </c>
      <c r="L8" s="5">
        <v>15</v>
      </c>
      <c r="M8" s="5">
        <v>15</v>
      </c>
      <c r="N8" s="5">
        <v>15</v>
      </c>
      <c r="O8" s="17">
        <v>15</v>
      </c>
      <c r="P8" s="11">
        <f>AVERAGE(D8:O8)</f>
        <v>14.5</v>
      </c>
      <c r="Q8" s="2" t="s">
        <v>16</v>
      </c>
    </row>
    <row r="9" spans="1:17" ht="40.5" customHeight="1">
      <c r="A9" s="38"/>
      <c r="B9" s="53"/>
      <c r="C9" s="9" t="s">
        <v>1</v>
      </c>
      <c r="D9" s="18">
        <v>9</v>
      </c>
      <c r="E9" s="3">
        <v>12</v>
      </c>
      <c r="F9" s="3">
        <v>24</v>
      </c>
      <c r="G9" s="3">
        <v>23</v>
      </c>
      <c r="H9" s="3">
        <v>27</v>
      </c>
      <c r="I9" s="3">
        <v>19</v>
      </c>
      <c r="J9" s="3">
        <v>27</v>
      </c>
      <c r="K9" s="3">
        <v>18</v>
      </c>
      <c r="L9" s="3">
        <v>21</v>
      </c>
      <c r="M9" s="3">
        <v>18</v>
      </c>
      <c r="N9" s="3">
        <v>11</v>
      </c>
      <c r="O9" s="19">
        <v>24</v>
      </c>
      <c r="P9" s="12">
        <f>SUM(D9:O9)</f>
        <v>233</v>
      </c>
      <c r="Q9" s="2" t="s">
        <v>17</v>
      </c>
    </row>
    <row r="10" spans="1:17" ht="40.5" customHeight="1" thickBot="1">
      <c r="A10" s="38"/>
      <c r="B10" s="54"/>
      <c r="C10" s="10" t="s">
        <v>2</v>
      </c>
      <c r="D10" s="20">
        <f>D9/D17</f>
        <v>0.3</v>
      </c>
      <c r="E10" s="6">
        <f t="shared" ref="E10:O10" si="1">E9/E17</f>
        <v>0.38709677419354838</v>
      </c>
      <c r="F10" s="6">
        <f t="shared" si="1"/>
        <v>0.8</v>
      </c>
      <c r="G10" s="6">
        <f t="shared" si="1"/>
        <v>0.74193548387096775</v>
      </c>
      <c r="H10" s="6">
        <f t="shared" si="1"/>
        <v>0.87096774193548387</v>
      </c>
      <c r="I10" s="6">
        <f t="shared" si="1"/>
        <v>0.6333333333333333</v>
      </c>
      <c r="J10" s="6">
        <f t="shared" si="1"/>
        <v>0.87096774193548387</v>
      </c>
      <c r="K10" s="6">
        <f t="shared" si="1"/>
        <v>0.6</v>
      </c>
      <c r="L10" s="6">
        <f t="shared" si="1"/>
        <v>0.67741935483870963</v>
      </c>
      <c r="M10" s="6">
        <f t="shared" si="1"/>
        <v>0.58064516129032262</v>
      </c>
      <c r="N10" s="6">
        <f t="shared" si="1"/>
        <v>0.39285714285714285</v>
      </c>
      <c r="O10" s="7">
        <f t="shared" si="1"/>
        <v>0.77419354838709675</v>
      </c>
      <c r="P10" s="13">
        <f>AVERAGE(D10:O10)</f>
        <v>0.63578469022017414</v>
      </c>
      <c r="Q10" s="2" t="s">
        <v>16</v>
      </c>
    </row>
    <row r="11" spans="1:17" ht="40.5" customHeight="1">
      <c r="A11" s="38"/>
      <c r="B11" s="52" t="s">
        <v>27</v>
      </c>
      <c r="C11" s="8" t="s">
        <v>0</v>
      </c>
      <c r="D11" s="16">
        <v>11</v>
      </c>
      <c r="E11" s="5">
        <v>14</v>
      </c>
      <c r="F11" s="5">
        <v>14</v>
      </c>
      <c r="G11" s="5">
        <v>15</v>
      </c>
      <c r="H11" s="5">
        <v>15</v>
      </c>
      <c r="I11" s="5">
        <v>15</v>
      </c>
      <c r="J11" s="5">
        <v>15</v>
      </c>
      <c r="K11" s="5">
        <v>15</v>
      </c>
      <c r="L11" s="5">
        <v>15</v>
      </c>
      <c r="M11" s="5">
        <v>15</v>
      </c>
      <c r="N11" s="5">
        <v>15</v>
      </c>
      <c r="O11" s="17">
        <v>15</v>
      </c>
      <c r="P11" s="11">
        <f>AVERAGE(D11:O11)</f>
        <v>14.5</v>
      </c>
      <c r="Q11" s="2" t="s">
        <v>16</v>
      </c>
    </row>
    <row r="12" spans="1:17" ht="40.5" customHeight="1">
      <c r="A12" s="38"/>
      <c r="B12" s="53"/>
      <c r="C12" s="9" t="s">
        <v>1</v>
      </c>
      <c r="D12" s="34">
        <v>9</v>
      </c>
      <c r="E12" s="35">
        <v>16</v>
      </c>
      <c r="F12" s="35">
        <v>28</v>
      </c>
      <c r="G12" s="35">
        <v>28</v>
      </c>
      <c r="H12" s="35">
        <v>32</v>
      </c>
      <c r="I12" s="35">
        <v>23</v>
      </c>
      <c r="J12" s="35">
        <v>33</v>
      </c>
      <c r="K12" s="35">
        <v>29</v>
      </c>
      <c r="L12" s="35">
        <v>24</v>
      </c>
      <c r="M12" s="35">
        <v>24</v>
      </c>
      <c r="N12" s="35">
        <v>17</v>
      </c>
      <c r="O12" s="36">
        <v>31</v>
      </c>
      <c r="P12" s="12">
        <f>SUM(D12:O12)</f>
        <v>294</v>
      </c>
      <c r="Q12" s="2" t="s">
        <v>17</v>
      </c>
    </row>
    <row r="13" spans="1:17" ht="40.5" customHeight="1" thickBot="1">
      <c r="A13" s="39"/>
      <c r="B13" s="54"/>
      <c r="C13" s="10" t="s">
        <v>2</v>
      </c>
      <c r="D13" s="20">
        <f>D12/D19</f>
        <v>0.75</v>
      </c>
      <c r="E13" s="6">
        <f t="shared" ref="E13:O13" si="2">E12/E19</f>
        <v>1.1428571428571428</v>
      </c>
      <c r="F13" s="6">
        <f t="shared" si="2"/>
        <v>2.1538461538461537</v>
      </c>
      <c r="G13" s="6">
        <f t="shared" si="2"/>
        <v>2.1538461538461537</v>
      </c>
      <c r="H13" s="6">
        <f t="shared" si="2"/>
        <v>2.4615384615384617</v>
      </c>
      <c r="I13" s="6">
        <f t="shared" si="2"/>
        <v>1.7692307692307692</v>
      </c>
      <c r="J13" s="6">
        <f t="shared" si="2"/>
        <v>2.5384615384615383</v>
      </c>
      <c r="K13" s="6">
        <f t="shared" si="2"/>
        <v>2.2307692307692308</v>
      </c>
      <c r="L13" s="6">
        <f t="shared" si="2"/>
        <v>1.7142857142857142</v>
      </c>
      <c r="M13" s="6">
        <f t="shared" si="2"/>
        <v>1.8461538461538463</v>
      </c>
      <c r="N13" s="6">
        <f t="shared" si="2"/>
        <v>1.4166666666666667</v>
      </c>
      <c r="O13" s="7">
        <f t="shared" si="2"/>
        <v>2.3846153846153846</v>
      </c>
      <c r="P13" s="13">
        <f>AVERAGE(D13:O13)</f>
        <v>1.8801892551892554</v>
      </c>
      <c r="Q13" s="2" t="s">
        <v>16</v>
      </c>
    </row>
    <row r="15" spans="1:17">
      <c r="B15" s="51" t="s">
        <v>18</v>
      </c>
      <c r="C15" s="51"/>
      <c r="D15">
        <f>D9+D12</f>
        <v>18</v>
      </c>
      <c r="E15">
        <f t="shared" ref="E15:O15" si="3">E9+E12</f>
        <v>28</v>
      </c>
      <c r="F15">
        <f t="shared" si="3"/>
        <v>52</v>
      </c>
      <c r="G15">
        <f t="shared" si="3"/>
        <v>51</v>
      </c>
      <c r="H15">
        <f t="shared" si="3"/>
        <v>59</v>
      </c>
      <c r="I15">
        <f t="shared" si="3"/>
        <v>42</v>
      </c>
      <c r="J15">
        <f t="shared" si="3"/>
        <v>60</v>
      </c>
      <c r="K15">
        <f t="shared" si="3"/>
        <v>47</v>
      </c>
      <c r="L15">
        <f t="shared" si="3"/>
        <v>45</v>
      </c>
      <c r="M15">
        <f t="shared" si="3"/>
        <v>42</v>
      </c>
      <c r="N15">
        <f t="shared" si="3"/>
        <v>28</v>
      </c>
      <c r="O15">
        <f t="shared" si="3"/>
        <v>55</v>
      </c>
      <c r="P15">
        <f>SUM(D15:O15)</f>
        <v>527</v>
      </c>
    </row>
    <row r="16" spans="1:17" ht="13.5" customHeight="1" thickBot="1"/>
    <row r="17" spans="2:16" ht="19.5" thickBot="1">
      <c r="B17" s="22"/>
      <c r="C17" s="22" t="s">
        <v>19</v>
      </c>
      <c r="D17" s="25">
        <v>30</v>
      </c>
      <c r="E17" s="26">
        <v>31</v>
      </c>
      <c r="F17" s="26">
        <v>30</v>
      </c>
      <c r="G17" s="26">
        <v>31</v>
      </c>
      <c r="H17" s="26">
        <v>31</v>
      </c>
      <c r="I17" s="26">
        <v>30</v>
      </c>
      <c r="J17" s="26">
        <v>31</v>
      </c>
      <c r="K17" s="26">
        <v>30</v>
      </c>
      <c r="L17" s="26">
        <v>31</v>
      </c>
      <c r="M17" s="26">
        <v>31</v>
      </c>
      <c r="N17" s="26">
        <v>28</v>
      </c>
      <c r="O17" s="27">
        <v>31</v>
      </c>
      <c r="P17">
        <f>SUM(D17:O17)</f>
        <v>365</v>
      </c>
    </row>
    <row r="18" spans="2:16" ht="13.5" customHeight="1" thickBot="1">
      <c r="B18" s="21"/>
      <c r="C18" s="21"/>
    </row>
    <row r="19" spans="2:16" ht="19.5" thickBot="1">
      <c r="B19" s="23" t="s">
        <v>21</v>
      </c>
      <c r="C19" s="22" t="s">
        <v>20</v>
      </c>
      <c r="D19" s="25">
        <v>12</v>
      </c>
      <c r="E19" s="26">
        <v>14</v>
      </c>
      <c r="F19" s="26">
        <v>13</v>
      </c>
      <c r="G19" s="26">
        <v>13</v>
      </c>
      <c r="H19" s="26">
        <v>13</v>
      </c>
      <c r="I19" s="26">
        <v>13</v>
      </c>
      <c r="J19" s="26">
        <v>13</v>
      </c>
      <c r="K19" s="26">
        <v>13</v>
      </c>
      <c r="L19" s="26">
        <v>14</v>
      </c>
      <c r="M19" s="26">
        <v>13</v>
      </c>
      <c r="N19" s="26">
        <v>12</v>
      </c>
      <c r="O19" s="27">
        <v>13</v>
      </c>
      <c r="P19">
        <f>SUM(D19:O19)</f>
        <v>156</v>
      </c>
    </row>
    <row r="20" spans="2:16" ht="13.5" customHeight="1">
      <c r="B20" s="21"/>
      <c r="C20" s="21"/>
    </row>
    <row r="21" spans="2:16">
      <c r="C21" s="22" t="s">
        <v>28</v>
      </c>
      <c r="D21" s="28">
        <f>D10+D13</f>
        <v>1.05</v>
      </c>
      <c r="E21" s="28">
        <f t="shared" ref="E21:O21" si="4">E10+E13</f>
        <v>1.5299539170506913</v>
      </c>
      <c r="F21" s="28">
        <f t="shared" si="4"/>
        <v>2.953846153846154</v>
      </c>
      <c r="G21" s="28">
        <f t="shared" si="4"/>
        <v>2.8957816377171213</v>
      </c>
      <c r="H21" s="28">
        <f t="shared" si="4"/>
        <v>3.3325062034739457</v>
      </c>
      <c r="I21" s="28">
        <f t="shared" si="4"/>
        <v>2.4025641025641025</v>
      </c>
      <c r="J21" s="28">
        <f t="shared" si="4"/>
        <v>3.4094292803970223</v>
      </c>
      <c r="K21" s="28">
        <f t="shared" si="4"/>
        <v>2.8307692307692309</v>
      </c>
      <c r="L21" s="28">
        <f t="shared" si="4"/>
        <v>2.3917050691244239</v>
      </c>
      <c r="M21" s="28">
        <f t="shared" si="4"/>
        <v>2.4267990074441688</v>
      </c>
      <c r="N21" s="28">
        <f t="shared" si="4"/>
        <v>1.8095238095238095</v>
      </c>
      <c r="O21" s="28">
        <f t="shared" si="4"/>
        <v>3.1588089330024811</v>
      </c>
      <c r="P21" s="24">
        <f>AVERAGE(D21:O21)</f>
        <v>2.5159739454094296</v>
      </c>
    </row>
    <row r="22" spans="2:16">
      <c r="B22" s="21"/>
      <c r="C22" s="21"/>
    </row>
  </sheetData>
  <mergeCells count="8">
    <mergeCell ref="A5:A13"/>
    <mergeCell ref="D3:O3"/>
    <mergeCell ref="A3:C4"/>
    <mergeCell ref="P3:P4"/>
    <mergeCell ref="B15:C15"/>
    <mergeCell ref="B5:B7"/>
    <mergeCell ref="B8:B10"/>
    <mergeCell ref="B11:B13"/>
  </mergeCells>
  <phoneticPr fontId="2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2023-08-10T02:13:27Z</dcterms:modified>
</cp:coreProperties>
</file>