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-p00n-fls01\F51001000_病院局経営企画課\経営企画課\03計画・プラン\09 市立病院のあり方検討(H29～）\102　開院前内覧会\xx_入札\"/>
    </mc:Choice>
  </mc:AlternateContent>
  <xr:revisionPtr revIDLastSave="0" documentId="13_ncr:1_{F4392674-902B-44A6-B115-86CCE1F232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設計書鑑文" sheetId="5" r:id="rId1"/>
    <sheet name="内訳 " sheetId="12" r:id="rId2"/>
    <sheet name="第1号内訳" sheetId="11" r:id="rId3"/>
    <sheet name="単価表１" sheetId="13" r:id="rId4"/>
    <sheet name="単価表２" sheetId="15" r:id="rId5"/>
    <sheet name="単価表３" sheetId="16" r:id="rId6"/>
    <sheet name="単価表４" sheetId="17" r:id="rId7"/>
    <sheet name="単価表５" sheetId="18" r:id="rId8"/>
    <sheet name="単価表６" sheetId="19" r:id="rId9"/>
    <sheet name="単価表７" sheetId="20" r:id="rId10"/>
  </sheets>
  <definedNames>
    <definedName name="_xlnm.Print_Area" localSheetId="0">設計書鑑文!$A$1:$F$17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G23" i="13"/>
  <c r="G15" i="15"/>
  <c r="G39" i="15"/>
  <c r="G40" i="15"/>
  <c r="G5" i="20"/>
  <c r="G6" i="20" s="1"/>
  <c r="G11" i="11" s="1"/>
  <c r="G6" i="19"/>
  <c r="G7" i="19"/>
  <c r="G5" i="19"/>
  <c r="G6" i="18"/>
  <c r="G7" i="18"/>
  <c r="G8" i="18"/>
  <c r="G5" i="18"/>
  <c r="G5" i="17"/>
  <c r="G6" i="17" s="1"/>
  <c r="G6" i="16"/>
  <c r="G7" i="16"/>
  <c r="G5" i="16"/>
  <c r="G6" i="15"/>
  <c r="G7" i="15"/>
  <c r="G8" i="15"/>
  <c r="G9" i="15"/>
  <c r="G10" i="15"/>
  <c r="G11" i="15"/>
  <c r="G12" i="15"/>
  <c r="G13" i="15"/>
  <c r="G14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5" i="15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4" i="13"/>
  <c r="G25" i="13"/>
  <c r="G5" i="13"/>
  <c r="G41" i="15" l="1"/>
  <c r="G6" i="11" s="1"/>
  <c r="G26" i="13"/>
  <c r="G5" i="11" s="1"/>
  <c r="G9" i="18"/>
  <c r="G9" i="11" s="1"/>
  <c r="G8" i="11"/>
  <c r="G8" i="19"/>
  <c r="G10" i="11" s="1"/>
  <c r="G8" i="16"/>
  <c r="G7" i="11" s="1"/>
  <c r="G15" i="11" l="1"/>
  <c r="F4" i="12" s="1"/>
  <c r="F9" i="12" s="1"/>
  <c r="F10" i="12" l="1"/>
  <c r="F11" i="12" s="1"/>
</calcChain>
</file>

<file path=xl/sharedStrings.xml><?xml version="1.0" encoding="utf-8"?>
<sst xmlns="http://schemas.openxmlformats.org/spreadsheetml/2006/main" count="302" uniqueCount="165">
  <si>
    <t>設　計　書</t>
    <rPh sb="0" eb="1">
      <t>セツ</t>
    </rPh>
    <rPh sb="2" eb="3">
      <t>ケイ</t>
    </rPh>
    <rPh sb="4" eb="5">
      <t>ショ</t>
    </rPh>
    <phoneticPr fontId="1"/>
  </si>
  <si>
    <t>数量</t>
    <rPh sb="0" eb="1">
      <t>スウ</t>
    </rPh>
    <rPh sb="1" eb="2">
      <t>リョウ</t>
    </rPh>
    <phoneticPr fontId="1"/>
  </si>
  <si>
    <t>単位</t>
    <rPh sb="0" eb="1">
      <t>タン</t>
    </rPh>
    <rPh sb="1" eb="2">
      <t>イ</t>
    </rPh>
    <phoneticPr fontId="1"/>
  </si>
  <si>
    <t>単価</t>
    <rPh sb="0" eb="2">
      <t>タンカ</t>
    </rPh>
    <phoneticPr fontId="8"/>
  </si>
  <si>
    <t>所管課</t>
    <rPh sb="0" eb="2">
      <t>ショカン</t>
    </rPh>
    <rPh sb="2" eb="3">
      <t>カ</t>
    </rPh>
    <phoneticPr fontId="1"/>
  </si>
  <si>
    <t>式</t>
    <rPh sb="0" eb="1">
      <t>シキ</t>
    </rPh>
    <phoneticPr fontId="8"/>
  </si>
  <si>
    <t>千葉市病院局経営企画課</t>
    <rPh sb="0" eb="3">
      <t>チバシ</t>
    </rPh>
    <rPh sb="3" eb="5">
      <t>ビョウイン</t>
    </rPh>
    <rPh sb="5" eb="6">
      <t>キョク</t>
    </rPh>
    <rPh sb="6" eb="11">
      <t>ケイエイキカクカ</t>
    </rPh>
    <phoneticPr fontId="1"/>
  </si>
  <si>
    <t>　　　　　　業務名称　　千葉市立新病院開院記念式典等業務委託</t>
    <rPh sb="6" eb="8">
      <t>ギョウム</t>
    </rPh>
    <rPh sb="8" eb="10">
      <t>メイショウ</t>
    </rPh>
    <rPh sb="12" eb="16">
      <t>チバシリツ</t>
    </rPh>
    <rPh sb="16" eb="19">
      <t>シンビョウイン</t>
    </rPh>
    <rPh sb="19" eb="21">
      <t>カイイン</t>
    </rPh>
    <rPh sb="21" eb="23">
      <t>キネン</t>
    </rPh>
    <rPh sb="23" eb="25">
      <t>シキテン</t>
    </rPh>
    <rPh sb="25" eb="26">
      <t>トウ</t>
    </rPh>
    <rPh sb="26" eb="28">
      <t>ギョウム</t>
    </rPh>
    <rPh sb="28" eb="30">
      <t>イタク</t>
    </rPh>
    <phoneticPr fontId="1"/>
  </si>
  <si>
    <t>千葉市立新病院の開院記念式典の企画・運営業務を委託するものである。</t>
    <rPh sb="8" eb="10">
      <t>カイイン</t>
    </rPh>
    <rPh sb="10" eb="12">
      <t>キネン</t>
    </rPh>
    <rPh sb="12" eb="14">
      <t>シキテン</t>
    </rPh>
    <rPh sb="15" eb="17">
      <t>キカク</t>
    </rPh>
    <rPh sb="18" eb="20">
      <t>ウンエイ</t>
    </rPh>
    <rPh sb="20" eb="22">
      <t>ギョウム</t>
    </rPh>
    <rPh sb="23" eb="25">
      <t>イタク</t>
    </rPh>
    <phoneticPr fontId="1"/>
  </si>
  <si>
    <t>諸経費</t>
    <rPh sb="0" eb="3">
      <t>ショケイヒ</t>
    </rPh>
    <phoneticPr fontId="8"/>
  </si>
  <si>
    <t>令和8年度</t>
    <rPh sb="0" eb="2">
      <t>レイワ</t>
    </rPh>
    <rPh sb="3" eb="5">
      <t>ネンド</t>
    </rPh>
    <phoneticPr fontId="1"/>
  </si>
  <si>
    <t>中　白</t>
    <rPh sb="0" eb="1">
      <t>チュウ</t>
    </rPh>
    <rPh sb="2" eb="3">
      <t>シロ</t>
    </rPh>
    <phoneticPr fontId="8"/>
  </si>
  <si>
    <t>中　赤</t>
    <rPh sb="0" eb="1">
      <t>チュウ</t>
    </rPh>
    <rPh sb="2" eb="3">
      <t>アカ</t>
    </rPh>
    <phoneticPr fontId="8"/>
  </si>
  <si>
    <t>金額</t>
    <rPh sb="0" eb="1">
      <t>キン</t>
    </rPh>
    <rPh sb="1" eb="2">
      <t>ガク</t>
    </rPh>
    <phoneticPr fontId="1"/>
  </si>
  <si>
    <t>450mm×1800mm　木製</t>
    <rPh sb="13" eb="15">
      <t>モクセイ</t>
    </rPh>
    <phoneticPr fontId="8"/>
  </si>
  <si>
    <t>450mm×450mm
パネルスタンドを含む</t>
    <rPh sb="20" eb="21">
      <t>フク</t>
    </rPh>
    <phoneticPr fontId="8"/>
  </si>
  <si>
    <t>色付きリボン＋安全ピン</t>
    <rPh sb="0" eb="2">
      <t>イロツ</t>
    </rPh>
    <rPh sb="7" eb="9">
      <t>アンゼン</t>
    </rPh>
    <phoneticPr fontId="8"/>
  </si>
  <si>
    <t>300mm×600mm
立札スタンド含む</t>
    <rPh sb="12" eb="14">
      <t>タテフダ</t>
    </rPh>
    <rPh sb="18" eb="19">
      <t>フク</t>
    </rPh>
    <phoneticPr fontId="8"/>
  </si>
  <si>
    <t>450mm×5400mm　
ウエイト・横看板自立材含む</t>
    <rPh sb="19" eb="20">
      <t>ヨコ</t>
    </rPh>
    <rPh sb="22" eb="25">
      <t>ジリツザイ</t>
    </rPh>
    <rPh sb="25" eb="26">
      <t>フク</t>
    </rPh>
    <phoneticPr fontId="8"/>
  </si>
  <si>
    <t>クロース付　450mm×1800mm　木製</t>
    <rPh sb="4" eb="5">
      <t>ツキ</t>
    </rPh>
    <rPh sb="19" eb="21">
      <t>モクセイ</t>
    </rPh>
    <phoneticPr fontId="8"/>
  </si>
  <si>
    <t>区分</t>
    <rPh sb="0" eb="2">
      <t>クブン</t>
    </rPh>
    <phoneticPr fontId="1"/>
  </si>
  <si>
    <t>備考</t>
    <rPh sb="0" eb="2">
      <t>ビコウ</t>
    </rPh>
    <phoneticPr fontId="8"/>
  </si>
  <si>
    <t>式典等の運営・進行管理</t>
    <rPh sb="0" eb="2">
      <t>シキテン</t>
    </rPh>
    <rPh sb="2" eb="3">
      <t>トウ</t>
    </rPh>
    <rPh sb="4" eb="6">
      <t>ウンエイ</t>
    </rPh>
    <rPh sb="7" eb="9">
      <t>シンコウ</t>
    </rPh>
    <rPh sb="9" eb="11">
      <t>カンリ</t>
    </rPh>
    <phoneticPr fontId="8"/>
  </si>
  <si>
    <t>（内訳）</t>
    <rPh sb="1" eb="3">
      <t>ウチワケ</t>
    </rPh>
    <phoneticPr fontId="8"/>
  </si>
  <si>
    <t>（１）式典等の運営・進行管理</t>
    <phoneticPr fontId="8"/>
  </si>
  <si>
    <t>（２）会場設営・管理</t>
    <phoneticPr fontId="8"/>
  </si>
  <si>
    <t>（３）招待客への案内状の作成、発送</t>
    <phoneticPr fontId="8"/>
  </si>
  <si>
    <t>（４）市民見学会の募集・受付・案内状の発送及び付随業務</t>
    <phoneticPr fontId="8"/>
  </si>
  <si>
    <t>（５）記念品の手配</t>
    <phoneticPr fontId="8"/>
  </si>
  <si>
    <t>開院挨拶状の作成・発送</t>
    <rPh sb="0" eb="2">
      <t>カイイン</t>
    </rPh>
    <rPh sb="2" eb="5">
      <t>アイサツジョウ</t>
    </rPh>
    <rPh sb="6" eb="8">
      <t>サクセイ</t>
    </rPh>
    <rPh sb="9" eb="11">
      <t>ハッソウ</t>
    </rPh>
    <phoneticPr fontId="8"/>
  </si>
  <si>
    <t>単価表１</t>
    <phoneticPr fontId="8"/>
  </si>
  <si>
    <t>単価表２</t>
  </si>
  <si>
    <t>単価表３</t>
  </si>
  <si>
    <t>単価表４</t>
  </si>
  <si>
    <t>単価表５</t>
  </si>
  <si>
    <t>単価表６</t>
  </si>
  <si>
    <t>単価表７</t>
  </si>
  <si>
    <t>計</t>
    <rPh sb="0" eb="1">
      <t>ケイ</t>
    </rPh>
    <phoneticPr fontId="8"/>
  </si>
  <si>
    <t>第1号内訳書</t>
    <rPh sb="5" eb="6">
      <t>ショ</t>
    </rPh>
    <phoneticPr fontId="8"/>
  </si>
  <si>
    <t>内訳</t>
    <phoneticPr fontId="8"/>
  </si>
  <si>
    <t>名称</t>
    <rPh sb="0" eb="2">
      <t>メイショウ</t>
    </rPh>
    <phoneticPr fontId="1"/>
  </si>
  <si>
    <t>第１号内訳書</t>
    <phoneticPr fontId="8"/>
  </si>
  <si>
    <t>業務価格</t>
    <phoneticPr fontId="8"/>
  </si>
  <si>
    <t>消費税相当額</t>
    <phoneticPr fontId="8"/>
  </si>
  <si>
    <t>設計金額</t>
    <phoneticPr fontId="8"/>
  </si>
  <si>
    <t>消費税率　10%</t>
    <phoneticPr fontId="8"/>
  </si>
  <si>
    <t>カーペット</t>
  </si>
  <si>
    <t>紅白テープ</t>
  </si>
  <si>
    <t>紅白リボン</t>
  </si>
  <si>
    <t>金鋏</t>
  </si>
  <si>
    <t>白手袋</t>
  </si>
  <si>
    <t>表彰盆</t>
  </si>
  <si>
    <t>テーブル</t>
  </si>
  <si>
    <t>横看板（床置き）</t>
  </si>
  <si>
    <t>赤　10m×900mm</t>
  </si>
  <si>
    <t>金スタンド付、ウエイト含む</t>
  </si>
  <si>
    <t>リボン付</t>
  </si>
  <si>
    <t>介添えスタッフ4双含む</t>
  </si>
  <si>
    <t>A3用ふくさ付、540mm×380mm</t>
  </si>
  <si>
    <t>枚</t>
  </si>
  <si>
    <t>組</t>
  </si>
  <si>
    <t>ケ</t>
  </si>
  <si>
    <t>丁</t>
  </si>
  <si>
    <t>双</t>
  </si>
  <si>
    <t>台</t>
  </si>
  <si>
    <t>シナリオ・進行台本作成</t>
  </si>
  <si>
    <t>会場計画作成</t>
  </si>
  <si>
    <t>人員配置計画書作成</t>
  </si>
  <si>
    <t>運営マニュアル作成</t>
  </si>
  <si>
    <t>トランシーバー</t>
  </si>
  <si>
    <t>式</t>
  </si>
  <si>
    <t>全体統括責任者</t>
  </si>
  <si>
    <t>進行ディレクター</t>
  </si>
  <si>
    <t>進行アシスタントディレクター</t>
  </si>
  <si>
    <t>司会者</t>
  </si>
  <si>
    <t>名</t>
  </si>
  <si>
    <t>警備員</t>
  </si>
  <si>
    <t>単価表２</t>
    <phoneticPr fontId="8"/>
  </si>
  <si>
    <t>　</t>
    <phoneticPr fontId="8"/>
  </si>
  <si>
    <t>立看板</t>
  </si>
  <si>
    <t>テーブル　クロース付</t>
  </si>
  <si>
    <t>名刺受盆　ふくさ付き</t>
  </si>
  <si>
    <t>立札サイン（受付）</t>
  </si>
  <si>
    <t>クローク棚</t>
  </si>
  <si>
    <t>クローク棚　合札</t>
  </si>
  <si>
    <t>記章リボンバラ</t>
  </si>
  <si>
    <t>記章筆耕費</t>
  </si>
  <si>
    <t>招待客目印</t>
  </si>
  <si>
    <t>立札サイン（トイレ）</t>
  </si>
  <si>
    <t>900mm×1800mm
ウエイト・立看板自立材を含む</t>
  </si>
  <si>
    <t>本</t>
  </si>
  <si>
    <t>ステージ</t>
  </si>
  <si>
    <t>ステップ</t>
  </si>
  <si>
    <t>講演台</t>
  </si>
  <si>
    <t>花台</t>
  </si>
  <si>
    <t>花瓶花</t>
  </si>
  <si>
    <t>感謝状</t>
  </si>
  <si>
    <t>テーブルクロース</t>
  </si>
  <si>
    <t>W3間×D1.5間×H500</t>
  </si>
  <si>
    <t>壺を含む</t>
  </si>
  <si>
    <t>筒含む</t>
  </si>
  <si>
    <t>感謝状介添え用</t>
  </si>
  <si>
    <t>映像オペレーター</t>
  </si>
  <si>
    <t>マイクスタンド　WL用ホルダー</t>
  </si>
  <si>
    <t>映像スイッチャー</t>
  </si>
  <si>
    <t>PC　事前動画収納</t>
  </si>
  <si>
    <t>HDMIケーブル</t>
  </si>
  <si>
    <t>８インチTVモニター（確認用）</t>
  </si>
  <si>
    <t>音響設備</t>
  </si>
  <si>
    <t>クロース付　750mm×1800mm　木製</t>
  </si>
  <si>
    <t>市民見学会正面入口立看板</t>
  </si>
  <si>
    <t>立札サイン（順路矢印）</t>
  </si>
  <si>
    <t>ポールパーテーション</t>
  </si>
  <si>
    <t>ハンズフリー小型拡声器</t>
  </si>
  <si>
    <t>ドアストッパー</t>
  </si>
  <si>
    <t>600mm×1800mm
ウエイト・立看板自立材を含む</t>
  </si>
  <si>
    <t>300mm×600mm
立札スタンド含む</t>
  </si>
  <si>
    <t>パーテーションチェーンを含む</t>
  </si>
  <si>
    <t>個</t>
  </si>
  <si>
    <t>単価表３</t>
    <phoneticPr fontId="8"/>
  </si>
  <si>
    <t>案内状封入作業</t>
  </si>
  <si>
    <t>出欠とりまとめ</t>
  </si>
  <si>
    <t>挨拶状作成</t>
  </si>
  <si>
    <t>単価表４</t>
    <phoneticPr fontId="8"/>
  </si>
  <si>
    <t>単価表５</t>
    <phoneticPr fontId="8"/>
  </si>
  <si>
    <t>A4クリアファイル（200枚）</t>
  </si>
  <si>
    <t>参列者名簿（200枚）</t>
  </si>
  <si>
    <t>封入作業</t>
  </si>
  <si>
    <t>フルカラー</t>
  </si>
  <si>
    <t>A4モノクロ</t>
  </si>
  <si>
    <t>撮影機材</t>
  </si>
  <si>
    <t>ドローン、人件費含む</t>
  </si>
  <si>
    <t>企画</t>
    <phoneticPr fontId="8"/>
  </si>
  <si>
    <t>編集</t>
    <phoneticPr fontId="8"/>
  </si>
  <si>
    <t>開院挨拶状の作成・発送</t>
    <phoneticPr fontId="8"/>
  </si>
  <si>
    <t>単価表６</t>
    <phoneticPr fontId="8"/>
  </si>
  <si>
    <t>単価表７</t>
    <phoneticPr fontId="8"/>
  </si>
  <si>
    <t>300枚</t>
    <rPh sb="3" eb="4">
      <t>マイ</t>
    </rPh>
    <phoneticPr fontId="8"/>
  </si>
  <si>
    <t>設営撤収費</t>
  </si>
  <si>
    <t>器具運搬代</t>
  </si>
  <si>
    <t>小計（単価表１）</t>
    <phoneticPr fontId="8"/>
  </si>
  <si>
    <t>小計（単価表２）</t>
    <phoneticPr fontId="8"/>
  </si>
  <si>
    <t>小計（単価表３）</t>
    <phoneticPr fontId="8"/>
  </si>
  <si>
    <t>市民見学会の募集・受付・案内状の発送及び付随業務</t>
    <phoneticPr fontId="8"/>
  </si>
  <si>
    <t>小計（単価表４）</t>
    <phoneticPr fontId="8"/>
  </si>
  <si>
    <t>動画の企画・制作業務</t>
    <phoneticPr fontId="8"/>
  </si>
  <si>
    <t>動画の企画・制作業務</t>
    <rPh sb="6" eb="8">
      <t>セイサク</t>
    </rPh>
    <phoneticPr fontId="8"/>
  </si>
  <si>
    <t>1色/単色印刷/表面</t>
    <rPh sb="1" eb="2">
      <t>ショク</t>
    </rPh>
    <rPh sb="3" eb="5">
      <t>タンショク</t>
    </rPh>
    <rPh sb="5" eb="7">
      <t>インサツ</t>
    </rPh>
    <rPh sb="8" eb="10">
      <t>オモテメン</t>
    </rPh>
    <phoneticPr fontId="8"/>
  </si>
  <si>
    <t>A4サイズ不織布マチ無バッグ（200個）</t>
    <rPh sb="10" eb="11">
      <t>ナシ</t>
    </rPh>
    <phoneticPr fontId="8"/>
  </si>
  <si>
    <t>受付スタッフ</t>
    <rPh sb="0" eb="2">
      <t>ウケツケ</t>
    </rPh>
    <phoneticPr fontId="8"/>
  </si>
  <si>
    <t>名</t>
    <phoneticPr fontId="8"/>
  </si>
  <si>
    <t xml:space="preserve">1名×3日 </t>
    <phoneticPr fontId="8"/>
  </si>
  <si>
    <t xml:space="preserve">1名×1日 </t>
    <phoneticPr fontId="8"/>
  </si>
  <si>
    <t>1名×2日</t>
    <phoneticPr fontId="8"/>
  </si>
  <si>
    <t>4名×8日</t>
    <rPh sb="1" eb="2">
      <t>メイ</t>
    </rPh>
    <rPh sb="4" eb="5">
      <t>ニチ</t>
    </rPh>
    <phoneticPr fontId="8"/>
  </si>
  <si>
    <t>立札サイン（控室）</t>
    <rPh sb="6" eb="8">
      <t>ヒカエシツ</t>
    </rPh>
    <phoneticPr fontId="8"/>
  </si>
  <si>
    <t>座席番号</t>
    <rPh sb="0" eb="4">
      <t>ザセキバンゴウ</t>
    </rPh>
    <phoneticPr fontId="8"/>
  </si>
  <si>
    <t>警備員(現場責任者)</t>
    <rPh sb="4" eb="9">
      <t>ゲンバセキニンシャ</t>
    </rPh>
    <phoneticPr fontId="8"/>
  </si>
  <si>
    <t>マイク、マイクスタンド、音響オペレーター、
2SP/卓/Amp、CDプレイヤーを含む</t>
    <rPh sb="12" eb="14">
      <t>オンキョウ</t>
    </rPh>
    <rPh sb="26" eb="27">
      <t>タク</t>
    </rPh>
    <rPh sb="40" eb="41">
      <t>フク</t>
    </rPh>
    <phoneticPr fontId="8"/>
  </si>
  <si>
    <t>案内状の作成・発送</t>
    <rPh sb="0" eb="3">
      <t>アンナイジョウ</t>
    </rPh>
    <rPh sb="4" eb="6">
      <t>サクセイ</t>
    </rPh>
    <rPh sb="7" eb="9">
      <t>ハッソウ</t>
    </rPh>
    <phoneticPr fontId="8"/>
  </si>
  <si>
    <t>案内状・案内図・封筒・返信用はがき含む、150枚</t>
    <rPh sb="0" eb="3">
      <t>アンナイジョウ</t>
    </rPh>
    <rPh sb="4" eb="6">
      <t>アンナイ</t>
    </rPh>
    <rPh sb="6" eb="7">
      <t>ズ</t>
    </rPh>
    <rPh sb="8" eb="10">
      <t>フウトウ</t>
    </rPh>
    <rPh sb="11" eb="14">
      <t>ヘンシンヨウ</t>
    </rPh>
    <rPh sb="17" eb="18">
      <t>フク</t>
    </rPh>
    <phoneticPr fontId="8"/>
  </si>
  <si>
    <t>４名×2日</t>
    <phoneticPr fontId="8"/>
  </si>
  <si>
    <t>　　　　　　履行期間　　契約締結の翌日　～　令和８年１０月３０日（金）</t>
    <rPh sb="6" eb="8">
      <t>リコウ</t>
    </rPh>
    <rPh sb="8" eb="10">
      <t>キカン</t>
    </rPh>
    <rPh sb="12" eb="14">
      <t>ケイヤク</t>
    </rPh>
    <rPh sb="14" eb="16">
      <t>テイケツ</t>
    </rPh>
    <rPh sb="17" eb="19">
      <t>ヨクジツ</t>
    </rPh>
    <rPh sb="22" eb="24">
      <t>レイワ</t>
    </rPh>
    <rPh sb="25" eb="26">
      <t>ネン</t>
    </rPh>
    <rPh sb="31" eb="32">
      <t>ニチ</t>
    </rPh>
    <rPh sb="33" eb="34">
      <t>キン</t>
    </rPh>
    <phoneticPr fontId="1"/>
  </si>
  <si>
    <t>　　　　　　履行場所　　千葉市立幕張海浜病院 他</t>
    <rPh sb="6" eb="8">
      <t>リコウ</t>
    </rPh>
    <rPh sb="8" eb="10">
      <t>バショ</t>
    </rPh>
    <rPh sb="23" eb="24">
      <t>ホカ</t>
    </rPh>
    <phoneticPr fontId="1"/>
  </si>
  <si>
    <t>式典等委託業務</t>
    <rPh sb="0" eb="2">
      <t>シキテン</t>
    </rPh>
    <rPh sb="2" eb="3">
      <t>トウ</t>
    </rPh>
    <rPh sb="3" eb="5">
      <t>イタク</t>
    </rPh>
    <rPh sb="5" eb="7">
      <t>ギョウム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</si>
</sst>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77" fontId="5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177" fontId="5" fillId="0" borderId="18" xfId="0" applyNumberFormat="1" applyFont="1" applyBorder="1" applyAlignment="1">
      <alignment horizontal="right" vertical="center"/>
    </xf>
    <xf numFmtId="176" fontId="5" fillId="0" borderId="18" xfId="0" applyNumberFormat="1" applyFont="1" applyBorder="1">
      <alignment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178" fontId="5" fillId="0" borderId="19" xfId="1" applyNumberFormat="1" applyFont="1" applyBorder="1" applyAlignment="1">
      <alignment horizontal="right" vertical="center" shrinkToFit="1"/>
    </xf>
    <xf numFmtId="176" fontId="5" fillId="0" borderId="19" xfId="0" applyNumberFormat="1" applyFont="1" applyBorder="1" applyAlignment="1">
      <alignment vertical="center" shrinkToFit="1"/>
    </xf>
    <xf numFmtId="176" fontId="5" fillId="0" borderId="18" xfId="0" applyNumberFormat="1" applyFont="1" applyBorder="1" applyAlignment="1">
      <alignment vertical="center" shrinkToFit="1"/>
    </xf>
    <xf numFmtId="177" fontId="5" fillId="0" borderId="18" xfId="0" applyNumberFormat="1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177" fontId="5" fillId="0" borderId="25" xfId="0" applyNumberFormat="1" applyFont="1" applyBorder="1" applyAlignment="1">
      <alignment horizontal="right" vertical="center" shrinkToFit="1"/>
    </xf>
    <xf numFmtId="177" fontId="5" fillId="0" borderId="25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178" fontId="5" fillId="0" borderId="18" xfId="1" applyNumberFormat="1" applyFont="1" applyBorder="1" applyAlignment="1">
      <alignment horizontal="right" vertical="center" shrinkToFit="1"/>
    </xf>
    <xf numFmtId="0" fontId="3" fillId="0" borderId="25" xfId="0" applyFont="1" applyBorder="1" applyAlignment="1">
      <alignment horizontal="center" vertical="center" shrinkToFit="1"/>
    </xf>
    <xf numFmtId="178" fontId="5" fillId="0" borderId="25" xfId="1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 shrinkToFit="1"/>
    </xf>
    <xf numFmtId="176" fontId="5" fillId="0" borderId="18" xfId="0" applyNumberFormat="1" applyFont="1" applyBorder="1" applyAlignment="1">
      <alignment horizontal="right" vertical="center" shrinkToFit="1"/>
    </xf>
    <xf numFmtId="176" fontId="5" fillId="0" borderId="48" xfId="0" applyNumberFormat="1" applyFont="1" applyBorder="1" applyAlignment="1">
      <alignment horizontal="right" vertical="center" shrinkToFit="1"/>
    </xf>
    <xf numFmtId="176" fontId="5" fillId="0" borderId="19" xfId="0" applyNumberFormat="1" applyFont="1" applyBorder="1">
      <alignment vertical="center"/>
    </xf>
    <xf numFmtId="176" fontId="5" fillId="0" borderId="4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178" fontId="5" fillId="0" borderId="0" xfId="1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7" fontId="5" fillId="0" borderId="0" xfId="0" applyNumberFormat="1" applyFont="1" applyAlignment="1">
      <alignment horizontal="right" vertical="center"/>
    </xf>
    <xf numFmtId="176" fontId="5" fillId="0" borderId="32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0" fontId="3" fillId="0" borderId="5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52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shrinkToFit="1"/>
    </xf>
    <xf numFmtId="178" fontId="5" fillId="0" borderId="19" xfId="1" applyNumberFormat="1" applyFont="1" applyFill="1" applyBorder="1" applyAlignment="1">
      <alignment horizontal="right" vertical="center" shrinkToFit="1"/>
    </xf>
    <xf numFmtId="0" fontId="11" fillId="0" borderId="20" xfId="0" applyFont="1" applyBorder="1" applyAlignment="1">
      <alignment vertical="center" wrapText="1" shrinkToFit="1"/>
    </xf>
    <xf numFmtId="0" fontId="3" fillId="2" borderId="32" xfId="0" applyFont="1" applyFill="1" applyBorder="1" applyAlignment="1">
      <alignment horizontal="center" vertical="center"/>
    </xf>
    <xf numFmtId="178" fontId="5" fillId="2" borderId="19" xfId="1" applyNumberFormat="1" applyFont="1" applyFill="1" applyBorder="1" applyAlignment="1">
      <alignment horizontal="right" vertical="center" shrinkToFit="1"/>
    </xf>
    <xf numFmtId="177" fontId="5" fillId="2" borderId="18" xfId="0" applyNumberFormat="1" applyFont="1" applyFill="1" applyBorder="1" applyAlignment="1">
      <alignment vertical="center" shrinkToFit="1"/>
    </xf>
    <xf numFmtId="177" fontId="5" fillId="2" borderId="25" xfId="0" applyNumberFormat="1" applyFont="1" applyFill="1" applyBorder="1" applyAlignment="1">
      <alignment vertical="center" shrinkToFit="1"/>
    </xf>
    <xf numFmtId="176" fontId="5" fillId="2" borderId="19" xfId="0" applyNumberFormat="1" applyFont="1" applyFill="1" applyBorder="1" applyAlignment="1">
      <alignment vertical="center" shrinkToFit="1"/>
    </xf>
    <xf numFmtId="176" fontId="5" fillId="2" borderId="18" xfId="0" applyNumberFormat="1" applyFont="1" applyFill="1" applyBorder="1" applyAlignment="1">
      <alignment vertical="center" shrinkToFit="1"/>
    </xf>
    <xf numFmtId="0" fontId="5" fillId="0" borderId="39" xfId="0" applyFont="1" applyBorder="1" applyAlignment="1">
      <alignment horizontal="left" vertical="center" shrinkToFit="1"/>
    </xf>
    <xf numFmtId="0" fontId="3" fillId="2" borderId="46" xfId="0" applyFont="1" applyFill="1" applyBorder="1" applyAlignment="1">
      <alignment horizontal="center" vertical="center"/>
    </xf>
    <xf numFmtId="178" fontId="5" fillId="2" borderId="18" xfId="1" applyNumberFormat="1" applyFont="1" applyFill="1" applyBorder="1" applyAlignment="1">
      <alignment horizontal="right" vertical="center" shrinkToFit="1"/>
    </xf>
    <xf numFmtId="178" fontId="5" fillId="2" borderId="25" xfId="1" applyNumberFormat="1" applyFont="1" applyFill="1" applyBorder="1" applyAlignment="1">
      <alignment horizontal="right" vertical="center" shrinkToFit="1"/>
    </xf>
    <xf numFmtId="176" fontId="5" fillId="2" borderId="19" xfId="0" applyNumberFormat="1" applyFont="1" applyFill="1" applyBorder="1" applyAlignment="1">
      <alignment horizontal="right" vertical="center" shrinkToFit="1"/>
    </xf>
    <xf numFmtId="176" fontId="5" fillId="2" borderId="18" xfId="0" applyNumberFormat="1" applyFont="1" applyFill="1" applyBorder="1" applyAlignment="1">
      <alignment horizontal="right" vertical="center" shrinkToFit="1"/>
    </xf>
    <xf numFmtId="176" fontId="5" fillId="2" borderId="48" xfId="0" applyNumberFormat="1" applyFont="1" applyFill="1" applyBorder="1" applyAlignment="1">
      <alignment horizontal="right" vertical="center" shrinkToFit="1"/>
    </xf>
    <xf numFmtId="176" fontId="5" fillId="2" borderId="25" xfId="0" applyNumberFormat="1" applyFont="1" applyFill="1" applyBorder="1" applyAlignment="1">
      <alignment horizontal="right" vertical="center" shrinkToFit="1"/>
    </xf>
    <xf numFmtId="176" fontId="5" fillId="2" borderId="32" xfId="0" applyNumberFormat="1" applyFont="1" applyFill="1" applyBorder="1" applyAlignment="1">
      <alignment horizontal="center" vertical="center"/>
    </xf>
    <xf numFmtId="176" fontId="5" fillId="2" borderId="19" xfId="0" applyNumberFormat="1" applyFont="1" applyFill="1" applyBorder="1">
      <alignment vertical="center"/>
    </xf>
    <xf numFmtId="177" fontId="5" fillId="2" borderId="18" xfId="0" applyNumberFormat="1" applyFont="1" applyFill="1" applyBorder="1" applyAlignment="1">
      <alignment horizontal="right" vertical="center"/>
    </xf>
    <xf numFmtId="176" fontId="5" fillId="2" borderId="18" xfId="0" applyNumberFormat="1" applyFont="1" applyFill="1" applyBorder="1">
      <alignment vertical="center"/>
    </xf>
    <xf numFmtId="0" fontId="5" fillId="0" borderId="16" xfId="0" applyFont="1" applyBorder="1" applyAlignment="1">
      <alignment horizontal="left" vertical="center" shrinkToFit="1"/>
    </xf>
    <xf numFmtId="176" fontId="5" fillId="2" borderId="4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8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37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topLeftCell="A5" zoomScaleNormal="100" zoomScaleSheetLayoutView="100" workbookViewId="0">
      <selection activeCell="A5" sqref="A5:F6"/>
    </sheetView>
  </sheetViews>
  <sheetFormatPr defaultRowHeight="13" x14ac:dyDescent="0.2"/>
  <cols>
    <col min="1" max="1" width="10.6328125" customWidth="1"/>
    <col min="2" max="2" width="40.6328125" customWidth="1"/>
    <col min="3" max="3" width="15.6328125" customWidth="1"/>
    <col min="4" max="4" width="10.6328125" customWidth="1"/>
    <col min="5" max="5" width="25.6328125" customWidth="1"/>
    <col min="6" max="6" width="30.6328125" customWidth="1"/>
  </cols>
  <sheetData>
    <row r="1" spans="1:6" ht="30" customHeight="1" thickBot="1" x14ac:dyDescent="0.25">
      <c r="A1" s="21" t="s">
        <v>4</v>
      </c>
      <c r="B1" s="107" t="s">
        <v>6</v>
      </c>
      <c r="C1" s="108"/>
      <c r="D1" s="109"/>
    </row>
    <row r="2" spans="1:6" ht="25" customHeight="1" x14ac:dyDescent="0.2">
      <c r="A2" s="30" t="s">
        <v>10</v>
      </c>
      <c r="B2" s="2"/>
      <c r="C2" s="2"/>
      <c r="D2" s="2"/>
      <c r="E2" s="2"/>
      <c r="F2" s="3"/>
    </row>
    <row r="3" spans="1:6" ht="30" customHeight="1" x14ac:dyDescent="0.2">
      <c r="A3" s="4"/>
      <c r="B3" s="5"/>
      <c r="C3" s="5"/>
      <c r="D3" s="6"/>
      <c r="E3" s="7"/>
      <c r="F3" s="8"/>
    </row>
    <row r="4" spans="1:6" ht="30" customHeight="1" x14ac:dyDescent="0.2">
      <c r="A4" s="4"/>
      <c r="B4" s="5"/>
      <c r="C4" s="5"/>
      <c r="D4" s="6"/>
      <c r="E4" s="7"/>
      <c r="F4" s="8"/>
    </row>
    <row r="5" spans="1:6" ht="30" customHeight="1" x14ac:dyDescent="0.2">
      <c r="A5" s="111" t="s">
        <v>0</v>
      </c>
      <c r="B5" s="112"/>
      <c r="C5" s="112"/>
      <c r="D5" s="112"/>
      <c r="E5" s="112"/>
      <c r="F5" s="113"/>
    </row>
    <row r="6" spans="1:6" ht="30" customHeight="1" x14ac:dyDescent="0.2">
      <c r="A6" s="111"/>
      <c r="B6" s="112"/>
      <c r="C6" s="112"/>
      <c r="D6" s="112"/>
      <c r="E6" s="112"/>
      <c r="F6" s="113"/>
    </row>
    <row r="7" spans="1:6" ht="30" customHeight="1" x14ac:dyDescent="0.2">
      <c r="A7" s="4"/>
      <c r="B7" s="5"/>
      <c r="C7" s="5"/>
      <c r="D7" s="6"/>
      <c r="E7" s="7"/>
      <c r="F7" s="8"/>
    </row>
    <row r="8" spans="1:6" ht="30" customHeight="1" x14ac:dyDescent="0.2">
      <c r="A8" s="114" t="s">
        <v>7</v>
      </c>
      <c r="B8" s="115"/>
      <c r="C8" s="115"/>
      <c r="D8" s="115"/>
      <c r="E8" s="115"/>
      <c r="F8" s="116"/>
    </row>
    <row r="9" spans="1:6" ht="30" customHeight="1" x14ac:dyDescent="0.2">
      <c r="A9" s="117" t="s">
        <v>163</v>
      </c>
      <c r="B9" s="118"/>
      <c r="C9" s="115"/>
      <c r="D9" s="115"/>
      <c r="E9" s="115"/>
      <c r="F9" s="116"/>
    </row>
    <row r="10" spans="1:6" ht="30" customHeight="1" x14ac:dyDescent="0.2">
      <c r="A10" s="117" t="s">
        <v>162</v>
      </c>
      <c r="B10" s="118"/>
      <c r="C10" s="115"/>
      <c r="D10" s="115"/>
      <c r="E10" s="115"/>
      <c r="F10" s="116"/>
    </row>
    <row r="11" spans="1:6" ht="30" customHeight="1" x14ac:dyDescent="0.2">
      <c r="A11" s="4"/>
      <c r="B11" s="5"/>
      <c r="C11" s="119"/>
      <c r="D11" s="119"/>
      <c r="E11" s="119"/>
      <c r="F11" s="9"/>
    </row>
    <row r="12" spans="1:6" ht="30" customHeight="1" x14ac:dyDescent="0.2">
      <c r="A12" s="14"/>
      <c r="B12" s="27"/>
      <c r="C12" s="19"/>
      <c r="D12" s="19"/>
      <c r="E12" s="20"/>
      <c r="F12" s="15"/>
    </row>
    <row r="13" spans="1:6" ht="30" customHeight="1" x14ac:dyDescent="0.2">
      <c r="A13" s="16"/>
      <c r="B13" s="28"/>
      <c r="C13" s="17"/>
      <c r="D13" s="17"/>
      <c r="E13" s="17"/>
      <c r="F13" s="18"/>
    </row>
    <row r="14" spans="1:6" ht="30" customHeight="1" x14ac:dyDescent="0.2">
      <c r="A14" s="110" t="s">
        <v>8</v>
      </c>
      <c r="B14" s="105"/>
      <c r="C14" s="105"/>
      <c r="D14" s="105"/>
      <c r="E14" s="105"/>
      <c r="F14" s="106"/>
    </row>
    <row r="15" spans="1:6" ht="30" customHeight="1" x14ac:dyDescent="0.2">
      <c r="A15" s="104"/>
      <c r="B15" s="105"/>
      <c r="C15" s="105"/>
      <c r="D15" s="105"/>
      <c r="E15" s="105"/>
      <c r="F15" s="106"/>
    </row>
    <row r="16" spans="1:6" ht="30" customHeight="1" x14ac:dyDescent="0.2">
      <c r="A16" s="104"/>
      <c r="B16" s="105"/>
      <c r="C16" s="105"/>
      <c r="D16" s="105"/>
      <c r="E16" s="105"/>
      <c r="F16" s="106"/>
    </row>
    <row r="17" spans="1:6" ht="30" customHeight="1" thickBot="1" x14ac:dyDescent="0.25">
      <c r="A17" s="10"/>
      <c r="B17" s="29"/>
      <c r="C17" s="11"/>
      <c r="D17" s="11"/>
      <c r="E17" s="12"/>
      <c r="F17" s="13"/>
    </row>
  </sheetData>
  <mergeCells count="9">
    <mergeCell ref="A16:F16"/>
    <mergeCell ref="B1:D1"/>
    <mergeCell ref="A15:F15"/>
    <mergeCell ref="A14:F14"/>
    <mergeCell ref="A5:F6"/>
    <mergeCell ref="A8:F8"/>
    <mergeCell ref="A10:F10"/>
    <mergeCell ref="A9:F9"/>
    <mergeCell ref="C11:E11"/>
  </mergeCells>
  <phoneticPr fontId="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580F-16EC-4833-8FAE-7BE7E0AB8589}">
  <sheetPr>
    <pageSetUpPr fitToPage="1"/>
  </sheetPr>
  <dimension ref="A2:H25"/>
  <sheetViews>
    <sheetView workbookViewId="0">
      <selection activeCell="A46" sqref="A46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3.6328125" customWidth="1"/>
    <col min="5" max="5" width="13.6328125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136</v>
      </c>
      <c r="D2" s="46"/>
      <c r="E2" s="46"/>
      <c r="H2" s="1"/>
    </row>
    <row r="3" spans="1:8" ht="25" customHeight="1" x14ac:dyDescent="0.2">
      <c r="A3" s="134" t="s">
        <v>134</v>
      </c>
      <c r="B3" s="135"/>
      <c r="C3" s="135"/>
      <c r="D3" s="135"/>
      <c r="E3" s="135"/>
      <c r="F3" s="135"/>
      <c r="G3" s="135"/>
      <c r="H3" s="136"/>
    </row>
    <row r="4" spans="1:8" ht="25" customHeight="1" thickBot="1" x14ac:dyDescent="0.25">
      <c r="A4" s="54"/>
      <c r="B4" s="55" t="s">
        <v>1</v>
      </c>
      <c r="C4" s="55" t="s">
        <v>2</v>
      </c>
      <c r="D4" s="65" t="s">
        <v>3</v>
      </c>
      <c r="E4" s="103" t="s">
        <v>3</v>
      </c>
      <c r="F4" s="55" t="s">
        <v>13</v>
      </c>
      <c r="G4" s="91" t="s">
        <v>13</v>
      </c>
      <c r="H4" s="56" t="s">
        <v>21</v>
      </c>
    </row>
    <row r="5" spans="1:8" ht="25" customHeight="1" thickTop="1" x14ac:dyDescent="0.2">
      <c r="A5" s="102" t="s">
        <v>122</v>
      </c>
      <c r="B5" s="47">
        <v>1</v>
      </c>
      <c r="C5" s="36" t="s">
        <v>70</v>
      </c>
      <c r="D5" s="64"/>
      <c r="E5" s="99">
        <v>123500</v>
      </c>
      <c r="F5" s="37"/>
      <c r="G5" s="85">
        <f>B5*E5</f>
        <v>123500</v>
      </c>
      <c r="H5" s="53" t="s">
        <v>137</v>
      </c>
    </row>
    <row r="6" spans="1:8" ht="25" customHeight="1" thickBot="1" x14ac:dyDescent="0.25">
      <c r="A6" s="26" t="s">
        <v>144</v>
      </c>
      <c r="B6" s="50"/>
      <c r="C6" s="43"/>
      <c r="D6" s="72"/>
      <c r="E6" s="97"/>
      <c r="F6" s="51"/>
      <c r="G6" s="93">
        <f>SUM(G5)</f>
        <v>123500</v>
      </c>
      <c r="H6" s="52"/>
    </row>
    <row r="7" spans="1:8" ht="25" customHeight="1" x14ac:dyDescent="0.2">
      <c r="A7" s="66"/>
      <c r="B7" s="67"/>
      <c r="C7" s="68"/>
      <c r="D7" s="7"/>
      <c r="E7" s="7"/>
      <c r="F7" s="70"/>
      <c r="G7" s="70"/>
      <c r="H7" s="71"/>
    </row>
    <row r="8" spans="1:8" ht="25" customHeight="1" x14ac:dyDescent="0.2">
      <c r="A8" s="66"/>
      <c r="B8" s="67"/>
      <c r="C8" s="68"/>
      <c r="D8" s="7"/>
      <c r="E8" s="7"/>
      <c r="F8" s="70"/>
      <c r="G8" s="70"/>
      <c r="H8" s="71"/>
    </row>
    <row r="9" spans="1:8" ht="25" customHeight="1" x14ac:dyDescent="0.2">
      <c r="A9" s="66"/>
      <c r="B9" s="67"/>
      <c r="C9" s="68"/>
      <c r="D9" s="7"/>
      <c r="E9" s="7"/>
      <c r="F9" s="70"/>
      <c r="G9" s="70"/>
      <c r="H9" s="71"/>
    </row>
    <row r="10" spans="1:8" ht="25" customHeight="1" x14ac:dyDescent="0.2">
      <c r="A10" s="66"/>
      <c r="B10" s="67"/>
      <c r="C10" s="68"/>
      <c r="D10" s="7"/>
      <c r="E10" s="7"/>
      <c r="F10" s="70"/>
      <c r="G10" s="70"/>
      <c r="H10" s="71"/>
    </row>
    <row r="11" spans="1:8" ht="25" customHeight="1" x14ac:dyDescent="0.2">
      <c r="A11" s="66"/>
      <c r="B11" s="67"/>
      <c r="C11" s="68"/>
      <c r="D11" s="7"/>
      <c r="E11" s="7"/>
      <c r="F11" s="70"/>
      <c r="G11" s="70"/>
      <c r="H11" s="71"/>
    </row>
    <row r="12" spans="1:8" ht="25" customHeight="1" x14ac:dyDescent="0.2">
      <c r="A12" s="66"/>
      <c r="B12" s="67"/>
      <c r="C12" s="68"/>
      <c r="D12" s="7"/>
      <c r="E12" s="7"/>
      <c r="F12" s="70"/>
      <c r="G12" s="70"/>
      <c r="H12" s="71"/>
    </row>
    <row r="13" spans="1:8" ht="25" customHeight="1" x14ac:dyDescent="0.2">
      <c r="A13" s="66"/>
      <c r="B13" s="67"/>
      <c r="C13" s="68"/>
      <c r="D13" s="7"/>
      <c r="E13" s="7"/>
      <c r="F13" s="70"/>
      <c r="G13" s="70"/>
      <c r="H13" s="71"/>
    </row>
    <row r="14" spans="1:8" ht="25" customHeight="1" x14ac:dyDescent="0.2">
      <c r="A14" s="66"/>
      <c r="B14" s="67"/>
      <c r="C14" s="68"/>
      <c r="D14" s="7"/>
      <c r="E14" s="7"/>
      <c r="F14" s="70"/>
      <c r="G14" s="70"/>
      <c r="H14" s="71"/>
    </row>
    <row r="15" spans="1:8" ht="25" customHeight="1" x14ac:dyDescent="0.2">
      <c r="A15" s="66"/>
      <c r="B15" s="67"/>
      <c r="C15" s="68"/>
      <c r="D15" s="7"/>
      <c r="E15" s="7"/>
      <c r="F15" s="70"/>
      <c r="G15" s="70"/>
      <c r="H15" s="71"/>
    </row>
    <row r="16" spans="1:8" ht="25" customHeight="1" x14ac:dyDescent="0.2">
      <c r="A16" s="66"/>
      <c r="B16" s="67"/>
      <c r="C16" s="68"/>
      <c r="D16" s="7"/>
      <c r="E16" s="7"/>
      <c r="F16" s="70"/>
      <c r="G16" s="70"/>
      <c r="H16" s="71"/>
    </row>
    <row r="17" spans="1:8" ht="25" customHeight="1" x14ac:dyDescent="0.2">
      <c r="A17" s="66"/>
      <c r="B17" s="67"/>
      <c r="C17" s="68"/>
      <c r="D17" s="7"/>
      <c r="E17" s="7"/>
      <c r="F17" s="70"/>
      <c r="G17" s="70"/>
      <c r="H17" s="71"/>
    </row>
    <row r="18" spans="1:8" ht="25" customHeight="1" x14ac:dyDescent="0.2">
      <c r="A18" s="66"/>
      <c r="B18" s="67"/>
      <c r="C18" s="68"/>
      <c r="D18" s="7"/>
      <c r="E18" s="7"/>
      <c r="F18" s="70"/>
      <c r="G18" s="70"/>
      <c r="H18" s="71"/>
    </row>
    <row r="19" spans="1:8" ht="25" customHeight="1" x14ac:dyDescent="0.2">
      <c r="A19" s="66"/>
      <c r="B19" s="67"/>
      <c r="C19" s="68"/>
      <c r="D19" s="7"/>
      <c r="E19" s="7"/>
      <c r="F19" s="70"/>
      <c r="G19" s="70"/>
      <c r="H19" s="71"/>
    </row>
    <row r="20" spans="1:8" ht="25" customHeight="1" x14ac:dyDescent="0.2">
      <c r="A20" s="66"/>
      <c r="B20" s="67"/>
      <c r="C20" s="68"/>
      <c r="D20" s="7"/>
      <c r="E20" s="7"/>
      <c r="F20" s="70"/>
      <c r="G20" s="70"/>
      <c r="H20" s="71"/>
    </row>
    <row r="21" spans="1:8" ht="25" customHeight="1" x14ac:dyDescent="0.2">
      <c r="A21" s="66"/>
      <c r="B21" s="67"/>
      <c r="C21" s="68"/>
      <c r="D21" s="7"/>
      <c r="E21" s="7"/>
      <c r="F21" s="70"/>
      <c r="G21" s="70"/>
      <c r="H21" s="71"/>
    </row>
    <row r="22" spans="1:8" ht="25" customHeight="1" x14ac:dyDescent="0.2">
      <c r="A22" s="66"/>
      <c r="B22" s="67"/>
      <c r="C22" s="68"/>
      <c r="D22" s="7"/>
      <c r="E22" s="7"/>
      <c r="F22" s="70"/>
      <c r="G22" s="70"/>
      <c r="H22" s="71"/>
    </row>
    <row r="23" spans="1:8" ht="25" customHeight="1" x14ac:dyDescent="0.2">
      <c r="A23" s="66"/>
      <c r="B23" s="67"/>
      <c r="C23" s="68"/>
      <c r="D23" s="7"/>
      <c r="E23" s="7"/>
      <c r="F23" s="70"/>
      <c r="G23" s="70"/>
      <c r="H23" s="71"/>
    </row>
    <row r="24" spans="1:8" ht="25" customHeight="1" x14ac:dyDescent="0.2">
      <c r="A24" s="66"/>
      <c r="B24" s="67"/>
      <c r="C24" s="68"/>
      <c r="D24" s="7"/>
      <c r="E24" s="7"/>
      <c r="F24" s="70"/>
      <c r="G24" s="70"/>
      <c r="H24" s="71"/>
    </row>
    <row r="25" spans="1:8" ht="25" customHeight="1" x14ac:dyDescent="0.2">
      <c r="A25" s="66"/>
      <c r="B25" s="67"/>
      <c r="C25" s="68"/>
      <c r="D25" s="7"/>
      <c r="E25" s="7"/>
      <c r="F25" s="70"/>
      <c r="G25" s="70"/>
      <c r="H25" s="71"/>
    </row>
  </sheetData>
  <mergeCells count="1">
    <mergeCell ref="A3:H3"/>
  </mergeCells>
  <phoneticPr fontId="8"/>
  <conditionalFormatting sqref="A6">
    <cfRule type="duplicateValues" dxfId="0" priority="1"/>
  </conditionalFormatting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15B2-AC31-414C-9886-BB78EC17F568}">
  <sheetPr>
    <pageSetUpPr fitToPage="1"/>
  </sheetPr>
  <dimension ref="A2:G12"/>
  <sheetViews>
    <sheetView workbookViewId="0">
      <selection activeCell="F1" sqref="F1:F1048576"/>
    </sheetView>
  </sheetViews>
  <sheetFormatPr defaultRowHeight="13" x14ac:dyDescent="0.2"/>
  <cols>
    <col min="1" max="1" width="11.54296875" style="46" customWidth="1"/>
    <col min="2" max="2" width="64.1796875" bestFit="1" customWidth="1"/>
    <col min="3" max="3" width="10.6328125" style="46" customWidth="1"/>
    <col min="4" max="4" width="8.6328125" style="46" customWidth="1"/>
    <col min="5" max="5" width="15.6328125" customWidth="1"/>
    <col min="6" max="6" width="15.6328125" hidden="1" customWidth="1"/>
    <col min="7" max="7" width="30.6328125" customWidth="1"/>
  </cols>
  <sheetData>
    <row r="2" spans="1:7" ht="19.5" thickBot="1" x14ac:dyDescent="0.25">
      <c r="A2" s="32" t="s">
        <v>39</v>
      </c>
      <c r="B2" s="1"/>
      <c r="G2" s="1"/>
    </row>
    <row r="3" spans="1:7" ht="25" customHeight="1" thickBot="1" x14ac:dyDescent="0.25">
      <c r="A3" s="122" t="s">
        <v>40</v>
      </c>
      <c r="B3" s="123"/>
      <c r="C3" s="34" t="s">
        <v>1</v>
      </c>
      <c r="D3" s="34" t="s">
        <v>2</v>
      </c>
      <c r="E3" s="34" t="s">
        <v>13</v>
      </c>
      <c r="F3" s="84" t="s">
        <v>13</v>
      </c>
      <c r="G3" s="75" t="s">
        <v>21</v>
      </c>
    </row>
    <row r="4" spans="1:7" ht="25" customHeight="1" thickTop="1" x14ac:dyDescent="0.2">
      <c r="A4" s="120" t="s">
        <v>22</v>
      </c>
      <c r="B4" s="121"/>
      <c r="C4" s="47">
        <v>1</v>
      </c>
      <c r="D4" s="36" t="s">
        <v>5</v>
      </c>
      <c r="E4" s="37"/>
      <c r="F4" s="85">
        <f>第1号内訳!G15</f>
        <v>5553086</v>
      </c>
      <c r="G4" s="76" t="s">
        <v>41</v>
      </c>
    </row>
    <row r="5" spans="1:7" ht="25" customHeight="1" x14ac:dyDescent="0.2">
      <c r="A5" s="124"/>
      <c r="B5" s="125"/>
      <c r="C5" s="47"/>
      <c r="D5" s="36"/>
      <c r="E5" s="37"/>
      <c r="F5" s="85"/>
      <c r="G5" s="76"/>
    </row>
    <row r="6" spans="1:7" ht="25" customHeight="1" x14ac:dyDescent="0.2">
      <c r="A6" s="124"/>
      <c r="B6" s="125"/>
      <c r="C6" s="47"/>
      <c r="D6" s="36"/>
      <c r="E6" s="37"/>
      <c r="F6" s="85"/>
      <c r="G6" s="76"/>
    </row>
    <row r="7" spans="1:7" ht="25" customHeight="1" x14ac:dyDescent="0.2">
      <c r="A7" s="124"/>
      <c r="B7" s="125"/>
      <c r="C7" s="47"/>
      <c r="D7" s="36"/>
      <c r="E7" s="37"/>
      <c r="F7" s="85"/>
      <c r="G7" s="76"/>
    </row>
    <row r="8" spans="1:7" ht="25" customHeight="1" x14ac:dyDescent="0.2">
      <c r="A8" s="124"/>
      <c r="B8" s="125"/>
      <c r="C8" s="47"/>
      <c r="D8" s="36"/>
      <c r="E8" s="37"/>
      <c r="F8" s="85"/>
      <c r="G8" s="76"/>
    </row>
    <row r="9" spans="1:7" ht="25" customHeight="1" x14ac:dyDescent="0.2">
      <c r="A9" s="124" t="s">
        <v>42</v>
      </c>
      <c r="B9" s="125"/>
      <c r="C9" s="47">
        <v>1</v>
      </c>
      <c r="D9" s="36" t="s">
        <v>5</v>
      </c>
      <c r="E9" s="42"/>
      <c r="F9" s="86">
        <f>F4</f>
        <v>5553086</v>
      </c>
      <c r="G9" s="76"/>
    </row>
    <row r="10" spans="1:7" ht="25" customHeight="1" x14ac:dyDescent="0.2">
      <c r="A10" s="124" t="s">
        <v>43</v>
      </c>
      <c r="B10" s="125"/>
      <c r="C10" s="47">
        <v>1</v>
      </c>
      <c r="D10" s="36" t="s">
        <v>5</v>
      </c>
      <c r="E10" s="42"/>
      <c r="F10" s="86">
        <f>F9/10</f>
        <v>555308.6</v>
      </c>
      <c r="G10" s="76" t="s">
        <v>45</v>
      </c>
    </row>
    <row r="11" spans="1:7" ht="25" customHeight="1" thickBot="1" x14ac:dyDescent="0.25">
      <c r="A11" s="127" t="s">
        <v>44</v>
      </c>
      <c r="B11" s="128"/>
      <c r="C11" s="77">
        <v>1</v>
      </c>
      <c r="D11" s="78" t="s">
        <v>5</v>
      </c>
      <c r="E11" s="45"/>
      <c r="F11" s="87">
        <f>F9+F10</f>
        <v>6108394.5999999996</v>
      </c>
      <c r="G11" s="79"/>
    </row>
    <row r="12" spans="1:7" ht="20.149999999999999" customHeight="1" x14ac:dyDescent="0.2">
      <c r="A12" s="126"/>
      <c r="B12" s="126"/>
      <c r="C12" s="126"/>
      <c r="D12" s="126"/>
      <c r="E12" s="126"/>
      <c r="F12" s="126"/>
      <c r="G12" s="126"/>
    </row>
  </sheetData>
  <mergeCells count="10">
    <mergeCell ref="A4:B4"/>
    <mergeCell ref="A3:B3"/>
    <mergeCell ref="A9:B9"/>
    <mergeCell ref="A10:B10"/>
    <mergeCell ref="A12:G12"/>
    <mergeCell ref="A5:B5"/>
    <mergeCell ref="A6:B6"/>
    <mergeCell ref="A7:B7"/>
    <mergeCell ref="A8:B8"/>
    <mergeCell ref="A11:B11"/>
  </mergeCells>
  <phoneticPr fontId="8"/>
  <conditionalFormatting sqref="A12:B1048576 A2:B2 A3:A11">
    <cfRule type="duplicateValues" dxfId="8" priority="1"/>
  </conditionalFormatting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4A23-D52F-4AB7-813C-D27CDDB0E2EC}">
  <sheetPr>
    <pageSetUpPr fitToPage="1"/>
  </sheetPr>
  <dimension ref="A2:H16"/>
  <sheetViews>
    <sheetView topLeftCell="A4" workbookViewId="0">
      <selection activeCell="B8" sqref="B8"/>
    </sheetView>
  </sheetViews>
  <sheetFormatPr defaultRowHeight="13" x14ac:dyDescent="0.2"/>
  <cols>
    <col min="1" max="1" width="11.54296875" style="46" customWidth="1"/>
    <col min="2" max="2" width="64.1796875" bestFit="1" customWidth="1"/>
    <col min="3" max="3" width="10.6328125" style="46" customWidth="1"/>
    <col min="4" max="4" width="8.6328125" style="46" customWidth="1"/>
    <col min="5" max="5" width="13.6328125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38</v>
      </c>
      <c r="B2" s="1"/>
      <c r="H2" s="1"/>
    </row>
    <row r="3" spans="1:8" ht="25" customHeight="1" thickBot="1" x14ac:dyDescent="0.25">
      <c r="A3" s="122" t="s">
        <v>20</v>
      </c>
      <c r="B3" s="123"/>
      <c r="C3" s="34" t="s">
        <v>1</v>
      </c>
      <c r="D3" s="34" t="s">
        <v>2</v>
      </c>
      <c r="E3" s="34" t="s">
        <v>3</v>
      </c>
      <c r="F3" s="34" t="s">
        <v>13</v>
      </c>
      <c r="G3" s="84" t="s">
        <v>13</v>
      </c>
      <c r="H3" s="75" t="s">
        <v>21</v>
      </c>
    </row>
    <row r="4" spans="1:8" ht="25" customHeight="1" thickTop="1" x14ac:dyDescent="0.2">
      <c r="A4" s="120" t="s">
        <v>164</v>
      </c>
      <c r="B4" s="121"/>
      <c r="C4" s="47">
        <v>1</v>
      </c>
      <c r="D4" s="36" t="s">
        <v>5</v>
      </c>
      <c r="E4" s="37"/>
      <c r="F4" s="37"/>
      <c r="G4" s="85"/>
      <c r="H4" s="76"/>
    </row>
    <row r="5" spans="1:8" ht="25" customHeight="1" x14ac:dyDescent="0.2">
      <c r="A5" s="129" t="s">
        <v>23</v>
      </c>
      <c r="B5" s="22" t="s">
        <v>24</v>
      </c>
      <c r="C5" s="47"/>
      <c r="D5" s="36"/>
      <c r="E5" s="38"/>
      <c r="F5" s="38"/>
      <c r="G5" s="88">
        <f>単価表１!G26</f>
        <v>1531700</v>
      </c>
      <c r="H5" s="76" t="s">
        <v>30</v>
      </c>
    </row>
    <row r="6" spans="1:8" ht="25" customHeight="1" x14ac:dyDescent="0.2">
      <c r="A6" s="130"/>
      <c r="B6" s="22" t="s">
        <v>25</v>
      </c>
      <c r="C6" s="47"/>
      <c r="D6" s="36"/>
      <c r="E6" s="38"/>
      <c r="F6" s="38"/>
      <c r="G6" s="88">
        <f>単価表２!G41</f>
        <v>1422650</v>
      </c>
      <c r="H6" s="76" t="s">
        <v>31</v>
      </c>
    </row>
    <row r="7" spans="1:8" ht="25" customHeight="1" x14ac:dyDescent="0.2">
      <c r="A7" s="130"/>
      <c r="B7" s="22" t="s">
        <v>26</v>
      </c>
      <c r="C7" s="47"/>
      <c r="D7" s="36"/>
      <c r="E7" s="40"/>
      <c r="F7" s="39"/>
      <c r="G7" s="89">
        <f>単価表３!G8</f>
        <v>133750</v>
      </c>
      <c r="H7" s="76" t="s">
        <v>32</v>
      </c>
    </row>
    <row r="8" spans="1:8" ht="25" customHeight="1" x14ac:dyDescent="0.2">
      <c r="A8" s="130"/>
      <c r="B8" s="22" t="s">
        <v>27</v>
      </c>
      <c r="C8" s="41"/>
      <c r="D8" s="41"/>
      <c r="E8" s="40"/>
      <c r="F8" s="39"/>
      <c r="G8" s="89">
        <f>単価表４!G6</f>
        <v>16000</v>
      </c>
      <c r="H8" s="76" t="s">
        <v>33</v>
      </c>
    </row>
    <row r="9" spans="1:8" ht="25" customHeight="1" x14ac:dyDescent="0.2">
      <c r="A9" s="131"/>
      <c r="B9" s="22" t="s">
        <v>28</v>
      </c>
      <c r="C9" s="36"/>
      <c r="D9" s="36"/>
      <c r="E9" s="40"/>
      <c r="F9" s="39"/>
      <c r="G9" s="89">
        <f>単価表５!G9</f>
        <v>174840</v>
      </c>
      <c r="H9" s="76" t="s">
        <v>34</v>
      </c>
    </row>
    <row r="10" spans="1:8" ht="25" customHeight="1" x14ac:dyDescent="0.2">
      <c r="A10" s="124" t="s">
        <v>145</v>
      </c>
      <c r="B10" s="125"/>
      <c r="C10" s="47">
        <v>1</v>
      </c>
      <c r="D10" s="36" t="s">
        <v>5</v>
      </c>
      <c r="E10" s="40"/>
      <c r="F10" s="42"/>
      <c r="G10" s="86">
        <f>単価表６!G8</f>
        <v>1536000</v>
      </c>
      <c r="H10" s="76" t="s">
        <v>35</v>
      </c>
    </row>
    <row r="11" spans="1:8" ht="25" customHeight="1" x14ac:dyDescent="0.2">
      <c r="A11" s="124" t="s">
        <v>29</v>
      </c>
      <c r="B11" s="125"/>
      <c r="C11" s="47">
        <v>1</v>
      </c>
      <c r="D11" s="36" t="s">
        <v>5</v>
      </c>
      <c r="E11" s="40"/>
      <c r="F11" s="42"/>
      <c r="G11" s="86">
        <f>単価表７!G6</f>
        <v>123500</v>
      </c>
      <c r="H11" s="76" t="s">
        <v>36</v>
      </c>
    </row>
    <row r="12" spans="1:8" ht="25" customHeight="1" x14ac:dyDescent="0.2">
      <c r="A12" s="124"/>
      <c r="B12" s="125"/>
      <c r="C12" s="47"/>
      <c r="D12" s="36"/>
      <c r="E12" s="40"/>
      <c r="F12" s="42"/>
      <c r="G12" s="86"/>
      <c r="H12" s="76"/>
    </row>
    <row r="13" spans="1:8" ht="25" customHeight="1" x14ac:dyDescent="0.2">
      <c r="A13" s="124" t="s">
        <v>9</v>
      </c>
      <c r="B13" s="125"/>
      <c r="C13" s="47">
        <v>1</v>
      </c>
      <c r="D13" s="36" t="s">
        <v>5</v>
      </c>
      <c r="E13" s="40"/>
      <c r="F13" s="42"/>
      <c r="G13" s="86">
        <v>614646</v>
      </c>
      <c r="H13" s="76"/>
    </row>
    <row r="14" spans="1:8" ht="25" customHeight="1" x14ac:dyDescent="0.2">
      <c r="A14" s="124"/>
      <c r="B14" s="125"/>
      <c r="C14" s="47"/>
      <c r="D14" s="36"/>
      <c r="E14" s="40"/>
      <c r="F14" s="42"/>
      <c r="G14" s="86"/>
      <c r="H14" s="76"/>
    </row>
    <row r="15" spans="1:8" ht="25" customHeight="1" thickBot="1" x14ac:dyDescent="0.25">
      <c r="A15" s="132" t="s">
        <v>37</v>
      </c>
      <c r="B15" s="133"/>
      <c r="C15" s="43"/>
      <c r="D15" s="43"/>
      <c r="E15" s="44"/>
      <c r="F15" s="45"/>
      <c r="G15" s="87">
        <f>SUM(G5:G13)</f>
        <v>5553086</v>
      </c>
      <c r="H15" s="80"/>
    </row>
    <row r="16" spans="1:8" ht="20.149999999999999" customHeight="1" x14ac:dyDescent="0.2">
      <c r="A16" s="126"/>
      <c r="B16" s="126"/>
      <c r="C16" s="126"/>
      <c r="D16" s="126"/>
      <c r="E16" s="126"/>
      <c r="F16" s="126"/>
      <c r="G16" s="126"/>
      <c r="H16" s="126"/>
    </row>
  </sheetData>
  <mergeCells count="10">
    <mergeCell ref="A16:H16"/>
    <mergeCell ref="A3:B3"/>
    <mergeCell ref="A4:B4"/>
    <mergeCell ref="A5:A9"/>
    <mergeCell ref="A10:B10"/>
    <mergeCell ref="A11:B11"/>
    <mergeCell ref="A13:B13"/>
    <mergeCell ref="A14:B14"/>
    <mergeCell ref="A15:B15"/>
    <mergeCell ref="A12:B12"/>
  </mergeCells>
  <phoneticPr fontId="8"/>
  <conditionalFormatting sqref="A16:B1048576 A2:B2 A5:B5 A3:A4 B6:B9 A10:A15">
    <cfRule type="duplicateValues" dxfId="7" priority="1"/>
  </conditionalFormatting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D4BD-59B7-466C-AD08-9090509D4270}">
  <sheetPr>
    <pageSetUpPr fitToPage="1"/>
  </sheetPr>
  <dimension ref="A2:H36"/>
  <sheetViews>
    <sheetView workbookViewId="0">
      <pane ySplit="4" topLeftCell="A5" activePane="bottomLeft" state="frozen"/>
      <selection pane="bottomLeft" activeCell="D9" sqref="D9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5.6328125" style="60" customWidth="1"/>
    <col min="5" max="5" width="15.6328125" style="60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30</v>
      </c>
      <c r="H2" s="1"/>
    </row>
    <row r="3" spans="1:8" ht="25" customHeight="1" x14ac:dyDescent="0.2">
      <c r="A3" s="134" t="s">
        <v>24</v>
      </c>
      <c r="B3" s="135"/>
      <c r="C3" s="135"/>
      <c r="D3" s="135"/>
      <c r="E3" s="135"/>
      <c r="F3" s="135"/>
      <c r="G3" s="135"/>
      <c r="H3" s="136"/>
    </row>
    <row r="4" spans="1:8" ht="25" customHeight="1" thickBot="1" x14ac:dyDescent="0.25">
      <c r="A4" s="54"/>
      <c r="B4" s="55" t="s">
        <v>1</v>
      </c>
      <c r="C4" s="55" t="s">
        <v>2</v>
      </c>
      <c r="D4" s="55" t="s">
        <v>3</v>
      </c>
      <c r="E4" s="91" t="s">
        <v>3</v>
      </c>
      <c r="F4" s="55" t="s">
        <v>13</v>
      </c>
      <c r="G4" s="91" t="s">
        <v>13</v>
      </c>
      <c r="H4" s="56" t="s">
        <v>21</v>
      </c>
    </row>
    <row r="5" spans="1:8" ht="25" customHeight="1" thickTop="1" x14ac:dyDescent="0.2">
      <c r="A5" s="102" t="s">
        <v>46</v>
      </c>
      <c r="B5" s="47">
        <v>1</v>
      </c>
      <c r="C5" s="36" t="s">
        <v>59</v>
      </c>
      <c r="D5" s="61"/>
      <c r="E5" s="94">
        <v>10000</v>
      </c>
      <c r="F5" s="37"/>
      <c r="G5" s="85">
        <f t="shared" ref="G5:G25" si="0">B5*E5</f>
        <v>10000</v>
      </c>
      <c r="H5" s="53" t="s">
        <v>54</v>
      </c>
    </row>
    <row r="6" spans="1:8" ht="25" customHeight="1" x14ac:dyDescent="0.2">
      <c r="A6" s="25" t="s">
        <v>47</v>
      </c>
      <c r="B6" s="48">
        <v>1</v>
      </c>
      <c r="C6" s="41" t="s">
        <v>60</v>
      </c>
      <c r="D6" s="62"/>
      <c r="E6" s="95">
        <v>9200</v>
      </c>
      <c r="F6" s="37"/>
      <c r="G6" s="85">
        <f t="shared" si="0"/>
        <v>9200</v>
      </c>
      <c r="H6" s="31" t="s">
        <v>55</v>
      </c>
    </row>
    <row r="7" spans="1:8" ht="25" customHeight="1" x14ac:dyDescent="0.2">
      <c r="A7" s="25" t="s">
        <v>48</v>
      </c>
      <c r="B7" s="48">
        <v>7</v>
      </c>
      <c r="C7" s="41" t="s">
        <v>61</v>
      </c>
      <c r="D7" s="62"/>
      <c r="E7" s="95">
        <v>1700</v>
      </c>
      <c r="F7" s="37"/>
      <c r="G7" s="85">
        <f t="shared" si="0"/>
        <v>11900</v>
      </c>
      <c r="H7" s="31"/>
    </row>
    <row r="8" spans="1:8" ht="25" customHeight="1" x14ac:dyDescent="0.2">
      <c r="A8" s="25" t="s">
        <v>49</v>
      </c>
      <c r="B8" s="48">
        <v>7</v>
      </c>
      <c r="C8" s="41" t="s">
        <v>62</v>
      </c>
      <c r="D8" s="62"/>
      <c r="E8" s="95">
        <v>3900</v>
      </c>
      <c r="F8" s="37"/>
      <c r="G8" s="85">
        <f t="shared" si="0"/>
        <v>27300</v>
      </c>
      <c r="H8" s="31" t="s">
        <v>56</v>
      </c>
    </row>
    <row r="9" spans="1:8" ht="25" customHeight="1" x14ac:dyDescent="0.2">
      <c r="A9" s="25" t="s">
        <v>50</v>
      </c>
      <c r="B9" s="48">
        <v>11</v>
      </c>
      <c r="C9" s="41" t="s">
        <v>63</v>
      </c>
      <c r="D9" s="62"/>
      <c r="E9" s="95">
        <v>500</v>
      </c>
      <c r="F9" s="37"/>
      <c r="G9" s="85">
        <f t="shared" si="0"/>
        <v>5500</v>
      </c>
      <c r="H9" s="31" t="s">
        <v>57</v>
      </c>
    </row>
    <row r="10" spans="1:8" ht="25" customHeight="1" x14ac:dyDescent="0.2">
      <c r="A10" s="25" t="s">
        <v>51</v>
      </c>
      <c r="B10" s="48">
        <v>2</v>
      </c>
      <c r="C10" s="41" t="s">
        <v>59</v>
      </c>
      <c r="D10" s="62"/>
      <c r="E10" s="95">
        <v>2800</v>
      </c>
      <c r="F10" s="37"/>
      <c r="G10" s="85">
        <f t="shared" si="0"/>
        <v>5600</v>
      </c>
      <c r="H10" s="31" t="s">
        <v>78</v>
      </c>
    </row>
    <row r="11" spans="1:8" ht="25" customHeight="1" x14ac:dyDescent="0.2">
      <c r="A11" s="25" t="s">
        <v>52</v>
      </c>
      <c r="B11" s="48">
        <v>1</v>
      </c>
      <c r="C11" s="41" t="s">
        <v>64</v>
      </c>
      <c r="D11" s="62"/>
      <c r="E11" s="95">
        <v>1800</v>
      </c>
      <c r="F11" s="37"/>
      <c r="G11" s="85">
        <f t="shared" si="0"/>
        <v>1800</v>
      </c>
      <c r="H11" s="31" t="s">
        <v>19</v>
      </c>
    </row>
    <row r="12" spans="1:8" ht="25" customHeight="1" x14ac:dyDescent="0.2">
      <c r="A12" s="25" t="s">
        <v>53</v>
      </c>
      <c r="B12" s="48">
        <v>1</v>
      </c>
      <c r="C12" s="41" t="s">
        <v>59</v>
      </c>
      <c r="D12" s="62"/>
      <c r="E12" s="95">
        <v>31400</v>
      </c>
      <c r="F12" s="37"/>
      <c r="G12" s="85">
        <f t="shared" si="0"/>
        <v>31400</v>
      </c>
      <c r="H12" s="31" t="s">
        <v>18</v>
      </c>
    </row>
    <row r="13" spans="1:8" ht="25" customHeight="1" x14ac:dyDescent="0.2">
      <c r="A13" s="25" t="s">
        <v>65</v>
      </c>
      <c r="B13" s="48">
        <v>1</v>
      </c>
      <c r="C13" s="41" t="s">
        <v>70</v>
      </c>
      <c r="D13" s="62"/>
      <c r="E13" s="95">
        <v>100000</v>
      </c>
      <c r="F13" s="37"/>
      <c r="G13" s="85">
        <f t="shared" si="0"/>
        <v>100000</v>
      </c>
      <c r="H13" s="31"/>
    </row>
    <row r="14" spans="1:8" ht="25" customHeight="1" x14ac:dyDescent="0.2">
      <c r="A14" s="25" t="s">
        <v>66</v>
      </c>
      <c r="B14" s="48">
        <v>1</v>
      </c>
      <c r="C14" s="41" t="s">
        <v>70</v>
      </c>
      <c r="D14" s="62"/>
      <c r="E14" s="95">
        <v>50000</v>
      </c>
      <c r="F14" s="37"/>
      <c r="G14" s="85">
        <f t="shared" si="0"/>
        <v>50000</v>
      </c>
      <c r="H14" s="31"/>
    </row>
    <row r="15" spans="1:8" ht="25" customHeight="1" x14ac:dyDescent="0.2">
      <c r="A15" s="25" t="s">
        <v>67</v>
      </c>
      <c r="B15" s="48">
        <v>1</v>
      </c>
      <c r="C15" s="41" t="s">
        <v>70</v>
      </c>
      <c r="D15" s="62"/>
      <c r="E15" s="95">
        <v>30000</v>
      </c>
      <c r="F15" s="37"/>
      <c r="G15" s="85">
        <f t="shared" si="0"/>
        <v>30000</v>
      </c>
      <c r="H15" s="31"/>
    </row>
    <row r="16" spans="1:8" ht="25" customHeight="1" x14ac:dyDescent="0.2">
      <c r="A16" s="25" t="s">
        <v>68</v>
      </c>
      <c r="B16" s="48">
        <v>1</v>
      </c>
      <c r="C16" s="41" t="s">
        <v>70</v>
      </c>
      <c r="D16" s="62"/>
      <c r="E16" s="95">
        <v>150000</v>
      </c>
      <c r="F16" s="37"/>
      <c r="G16" s="85">
        <f t="shared" si="0"/>
        <v>150000</v>
      </c>
      <c r="H16" s="31"/>
    </row>
    <row r="17" spans="1:8" ht="25" customHeight="1" x14ac:dyDescent="0.2">
      <c r="A17" s="25" t="s">
        <v>69</v>
      </c>
      <c r="B17" s="48">
        <v>40</v>
      </c>
      <c r="C17" s="41" t="s">
        <v>64</v>
      </c>
      <c r="D17" s="62"/>
      <c r="E17" s="95">
        <v>3000</v>
      </c>
      <c r="F17" s="37"/>
      <c r="G17" s="85">
        <f t="shared" si="0"/>
        <v>120000</v>
      </c>
      <c r="H17" s="31"/>
    </row>
    <row r="18" spans="1:8" ht="25" customHeight="1" x14ac:dyDescent="0.2">
      <c r="A18" s="25" t="s">
        <v>71</v>
      </c>
      <c r="B18" s="48">
        <v>3</v>
      </c>
      <c r="C18" s="41" t="s">
        <v>75</v>
      </c>
      <c r="D18" s="62"/>
      <c r="E18" s="95">
        <v>50000</v>
      </c>
      <c r="F18" s="37"/>
      <c r="G18" s="85">
        <f t="shared" si="0"/>
        <v>150000</v>
      </c>
      <c r="H18" s="31" t="s">
        <v>151</v>
      </c>
    </row>
    <row r="19" spans="1:8" ht="25" customHeight="1" x14ac:dyDescent="0.2">
      <c r="A19" s="25" t="s">
        <v>72</v>
      </c>
      <c r="B19" s="48">
        <v>1</v>
      </c>
      <c r="C19" s="41" t="s">
        <v>75</v>
      </c>
      <c r="D19" s="62"/>
      <c r="E19" s="95">
        <v>50000</v>
      </c>
      <c r="F19" s="37"/>
      <c r="G19" s="85">
        <f t="shared" si="0"/>
        <v>50000</v>
      </c>
      <c r="H19" s="31" t="s">
        <v>152</v>
      </c>
    </row>
    <row r="20" spans="1:8" ht="25" customHeight="1" x14ac:dyDescent="0.2">
      <c r="A20" s="25" t="s">
        <v>73</v>
      </c>
      <c r="B20" s="48">
        <v>1</v>
      </c>
      <c r="C20" s="41" t="s">
        <v>75</v>
      </c>
      <c r="D20" s="62"/>
      <c r="E20" s="95">
        <v>35000</v>
      </c>
      <c r="F20" s="37"/>
      <c r="G20" s="85">
        <f t="shared" si="0"/>
        <v>35000</v>
      </c>
      <c r="H20" s="31" t="s">
        <v>152</v>
      </c>
    </row>
    <row r="21" spans="1:8" ht="25" customHeight="1" x14ac:dyDescent="0.2">
      <c r="A21" s="25" t="s">
        <v>74</v>
      </c>
      <c r="B21" s="48">
        <v>1</v>
      </c>
      <c r="C21" s="41" t="s">
        <v>75</v>
      </c>
      <c r="D21" s="62"/>
      <c r="E21" s="95">
        <v>60000</v>
      </c>
      <c r="F21" s="37"/>
      <c r="G21" s="85">
        <f t="shared" si="0"/>
        <v>60000</v>
      </c>
      <c r="H21" s="31" t="s">
        <v>152</v>
      </c>
    </row>
    <row r="22" spans="1:8" ht="25" customHeight="1" x14ac:dyDescent="0.2">
      <c r="A22" s="90" t="s">
        <v>149</v>
      </c>
      <c r="B22" s="57">
        <v>8</v>
      </c>
      <c r="C22" s="58" t="s">
        <v>150</v>
      </c>
      <c r="D22" s="63"/>
      <c r="E22" s="96">
        <v>25000</v>
      </c>
      <c r="F22" s="49"/>
      <c r="G22" s="92">
        <f t="shared" si="0"/>
        <v>200000</v>
      </c>
      <c r="H22" s="59" t="s">
        <v>154</v>
      </c>
    </row>
    <row r="23" spans="1:8" ht="25" customHeight="1" x14ac:dyDescent="0.2">
      <c r="A23" s="90" t="s">
        <v>157</v>
      </c>
      <c r="B23" s="57">
        <v>2</v>
      </c>
      <c r="C23" s="58" t="s">
        <v>75</v>
      </c>
      <c r="D23" s="63"/>
      <c r="E23" s="96">
        <v>48000</v>
      </c>
      <c r="F23" s="37"/>
      <c r="G23" s="85">
        <f t="shared" si="0"/>
        <v>96000</v>
      </c>
      <c r="H23" s="59" t="s">
        <v>153</v>
      </c>
    </row>
    <row r="24" spans="1:8" ht="25" customHeight="1" x14ac:dyDescent="0.2">
      <c r="A24" s="90" t="s">
        <v>76</v>
      </c>
      <c r="B24" s="57">
        <v>8</v>
      </c>
      <c r="C24" s="58" t="s">
        <v>75</v>
      </c>
      <c r="D24" s="63"/>
      <c r="E24" s="96">
        <v>36000</v>
      </c>
      <c r="F24" s="37"/>
      <c r="G24" s="85">
        <f t="shared" si="0"/>
        <v>288000</v>
      </c>
      <c r="H24" s="59" t="s">
        <v>161</v>
      </c>
    </row>
    <row r="25" spans="1:8" ht="25" customHeight="1" x14ac:dyDescent="0.2">
      <c r="A25" s="25" t="s">
        <v>102</v>
      </c>
      <c r="B25" s="48">
        <v>2</v>
      </c>
      <c r="C25" s="41" t="s">
        <v>75</v>
      </c>
      <c r="D25" s="62"/>
      <c r="E25" s="95">
        <v>50000</v>
      </c>
      <c r="F25" s="37"/>
      <c r="G25" s="85">
        <f t="shared" si="0"/>
        <v>100000</v>
      </c>
      <c r="H25" s="31" t="s">
        <v>153</v>
      </c>
    </row>
    <row r="26" spans="1:8" ht="25" customHeight="1" thickBot="1" x14ac:dyDescent="0.25">
      <c r="A26" s="26" t="s">
        <v>140</v>
      </c>
      <c r="B26" s="50"/>
      <c r="C26" s="43"/>
      <c r="D26" s="72"/>
      <c r="E26" s="97"/>
      <c r="F26" s="51"/>
      <c r="G26" s="93">
        <f>SUM(G5:G25)</f>
        <v>1531700</v>
      </c>
      <c r="H26" s="52"/>
    </row>
    <row r="27" spans="1:8" ht="25" customHeight="1" x14ac:dyDescent="0.2">
      <c r="A27" s="66"/>
      <c r="B27" s="67"/>
      <c r="C27" s="68"/>
      <c r="D27" s="69"/>
      <c r="E27" s="69"/>
      <c r="F27" s="70"/>
      <c r="G27" s="70"/>
      <c r="H27" s="71"/>
    </row>
    <row r="28" spans="1:8" ht="25" customHeight="1" x14ac:dyDescent="0.2">
      <c r="A28" s="66"/>
      <c r="B28" s="67"/>
      <c r="C28" s="68"/>
      <c r="D28" s="69"/>
      <c r="E28" s="69"/>
      <c r="F28" s="70"/>
      <c r="G28" s="70"/>
      <c r="H28" s="71"/>
    </row>
    <row r="29" spans="1:8" ht="25" customHeight="1" x14ac:dyDescent="0.2">
      <c r="A29" s="66"/>
      <c r="B29" s="67"/>
      <c r="C29" s="68"/>
      <c r="D29" s="69"/>
      <c r="E29" s="69"/>
      <c r="F29" s="70"/>
      <c r="G29" s="70"/>
      <c r="H29" s="71"/>
    </row>
    <row r="30" spans="1:8" ht="25" customHeight="1" x14ac:dyDescent="0.2">
      <c r="A30" s="66"/>
      <c r="B30" s="67"/>
      <c r="C30" s="68"/>
      <c r="D30" s="69"/>
      <c r="E30" s="69"/>
      <c r="F30" s="70"/>
      <c r="G30" s="70"/>
      <c r="H30" s="71"/>
    </row>
    <row r="31" spans="1:8" ht="25" customHeight="1" x14ac:dyDescent="0.2">
      <c r="A31" s="66"/>
      <c r="B31" s="67"/>
      <c r="C31" s="68"/>
      <c r="D31" s="69"/>
      <c r="E31" s="69"/>
      <c r="F31" s="70"/>
      <c r="G31" s="70"/>
      <c r="H31" s="71"/>
    </row>
    <row r="32" spans="1:8" ht="25" customHeight="1" x14ac:dyDescent="0.2">
      <c r="A32" s="66"/>
      <c r="B32" s="67"/>
      <c r="C32" s="68"/>
      <c r="D32" s="69"/>
      <c r="E32" s="69"/>
      <c r="F32" s="70"/>
      <c r="G32" s="70"/>
      <c r="H32" s="71"/>
    </row>
    <row r="33" spans="1:8" ht="25" customHeight="1" x14ac:dyDescent="0.2">
      <c r="A33" s="66"/>
      <c r="B33" s="67"/>
      <c r="C33" s="68"/>
      <c r="D33" s="69"/>
      <c r="E33" s="69"/>
      <c r="F33" s="70"/>
      <c r="G33" s="70"/>
      <c r="H33" s="71"/>
    </row>
    <row r="34" spans="1:8" ht="25" customHeight="1" x14ac:dyDescent="0.2">
      <c r="A34" s="66"/>
      <c r="B34" s="67"/>
      <c r="C34" s="68"/>
      <c r="D34" s="69"/>
      <c r="E34" s="69"/>
      <c r="F34" s="70"/>
      <c r="G34" s="70"/>
      <c r="H34" s="71"/>
    </row>
    <row r="35" spans="1:8" ht="25" customHeight="1" x14ac:dyDescent="0.2">
      <c r="A35" s="66"/>
      <c r="B35" s="67"/>
      <c r="C35" s="68"/>
      <c r="D35" s="69"/>
      <c r="E35" s="69"/>
      <c r="F35" s="70"/>
      <c r="G35" s="70"/>
      <c r="H35" s="71"/>
    </row>
    <row r="36" spans="1:8" ht="25" customHeight="1" x14ac:dyDescent="0.2">
      <c r="A36" s="66"/>
      <c r="B36" s="67"/>
      <c r="C36" s="68"/>
      <c r="D36" s="69"/>
      <c r="E36" s="69"/>
      <c r="F36" s="70"/>
      <c r="G36" s="70"/>
      <c r="H36" s="71"/>
    </row>
  </sheetData>
  <mergeCells count="1">
    <mergeCell ref="A3:H3"/>
  </mergeCells>
  <phoneticPr fontId="8"/>
  <conditionalFormatting sqref="A2:A1048576">
    <cfRule type="duplicateValues" dxfId="6" priority="2"/>
  </conditionalFormatting>
  <pageMargins left="0.7" right="0.7" top="0.75" bottom="0.75" header="0.3" footer="0.3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1EA7-D30F-410A-8A81-3B9FB7C58AA3}">
  <sheetPr>
    <pageSetUpPr fitToPage="1"/>
  </sheetPr>
  <dimension ref="A2:H53"/>
  <sheetViews>
    <sheetView workbookViewId="0">
      <pane ySplit="4" topLeftCell="A36" activePane="bottomLeft" state="frozen"/>
      <selection pane="bottomLeft" activeCell="I37" sqref="I37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3.6328125" customWidth="1"/>
    <col min="5" max="5" width="13.6328125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77</v>
      </c>
      <c r="D2" s="46"/>
      <c r="E2" s="46"/>
      <c r="H2" s="1"/>
    </row>
    <row r="3" spans="1:8" ht="25" customHeight="1" thickBot="1" x14ac:dyDescent="0.25">
      <c r="A3" s="137" t="s">
        <v>25</v>
      </c>
      <c r="B3" s="138"/>
      <c r="C3" s="138"/>
      <c r="D3" s="138"/>
      <c r="E3" s="138"/>
      <c r="F3" s="138"/>
      <c r="G3" s="138"/>
      <c r="H3" s="139"/>
    </row>
    <row r="4" spans="1:8" ht="25" customHeight="1" thickBot="1" x14ac:dyDescent="0.25">
      <c r="A4" s="33"/>
      <c r="B4" s="34" t="s">
        <v>1</v>
      </c>
      <c r="C4" s="34" t="s">
        <v>2</v>
      </c>
      <c r="D4" s="74" t="s">
        <v>3</v>
      </c>
      <c r="E4" s="98" t="s">
        <v>3</v>
      </c>
      <c r="F4" s="34" t="s">
        <v>13</v>
      </c>
      <c r="G4" s="84" t="s">
        <v>13</v>
      </c>
      <c r="H4" s="35" t="s">
        <v>21</v>
      </c>
    </row>
    <row r="5" spans="1:8" ht="25" customHeight="1" thickTop="1" x14ac:dyDescent="0.2">
      <c r="A5" s="102" t="s">
        <v>79</v>
      </c>
      <c r="B5" s="47">
        <v>2</v>
      </c>
      <c r="C5" s="36" t="s">
        <v>59</v>
      </c>
      <c r="D5" s="64"/>
      <c r="E5" s="99">
        <v>19700</v>
      </c>
      <c r="F5" s="37"/>
      <c r="G5" s="85">
        <f t="shared" ref="G5:G40" si="0">B5*E5</f>
        <v>39400</v>
      </c>
      <c r="H5" s="53" t="s">
        <v>89</v>
      </c>
    </row>
    <row r="6" spans="1:8" ht="25" customHeight="1" x14ac:dyDescent="0.2">
      <c r="A6" s="25" t="s">
        <v>80</v>
      </c>
      <c r="B6" s="48">
        <v>8</v>
      </c>
      <c r="C6" s="41" t="s">
        <v>64</v>
      </c>
      <c r="D6" s="23"/>
      <c r="E6" s="100">
        <v>1800</v>
      </c>
      <c r="F6" s="37"/>
      <c r="G6" s="85">
        <f t="shared" si="0"/>
        <v>14400</v>
      </c>
      <c r="H6" s="31" t="s">
        <v>14</v>
      </c>
    </row>
    <row r="7" spans="1:8" ht="25" customHeight="1" x14ac:dyDescent="0.2">
      <c r="A7" s="25" t="s">
        <v>81</v>
      </c>
      <c r="B7" s="48">
        <v>4</v>
      </c>
      <c r="C7" s="41" t="s">
        <v>59</v>
      </c>
      <c r="D7" s="23"/>
      <c r="E7" s="100">
        <v>500</v>
      </c>
      <c r="F7" s="37"/>
      <c r="G7" s="85">
        <f t="shared" si="0"/>
        <v>2000</v>
      </c>
      <c r="H7" s="31"/>
    </row>
    <row r="8" spans="1:8" ht="25" customHeight="1" x14ac:dyDescent="0.2">
      <c r="A8" s="25" t="s">
        <v>82</v>
      </c>
      <c r="B8" s="48">
        <v>3</v>
      </c>
      <c r="C8" s="41" t="s">
        <v>59</v>
      </c>
      <c r="D8" s="23"/>
      <c r="E8" s="100">
        <v>5000</v>
      </c>
      <c r="F8" s="37"/>
      <c r="G8" s="85">
        <f t="shared" si="0"/>
        <v>15000</v>
      </c>
      <c r="H8" s="31" t="s">
        <v>15</v>
      </c>
    </row>
    <row r="9" spans="1:8" ht="25" customHeight="1" x14ac:dyDescent="0.2">
      <c r="A9" s="25" t="s">
        <v>83</v>
      </c>
      <c r="B9" s="48">
        <v>3</v>
      </c>
      <c r="C9" s="41" t="s">
        <v>64</v>
      </c>
      <c r="D9" s="23"/>
      <c r="E9" s="100">
        <v>3900</v>
      </c>
      <c r="F9" s="37"/>
      <c r="G9" s="85">
        <f t="shared" si="0"/>
        <v>11700</v>
      </c>
      <c r="H9" s="31"/>
    </row>
    <row r="10" spans="1:8" ht="25" customHeight="1" x14ac:dyDescent="0.2">
      <c r="A10" s="25" t="s">
        <v>84</v>
      </c>
      <c r="B10" s="48">
        <v>150</v>
      </c>
      <c r="C10" s="41" t="s">
        <v>60</v>
      </c>
      <c r="D10" s="23"/>
      <c r="E10" s="100">
        <v>50</v>
      </c>
      <c r="F10" s="37"/>
      <c r="G10" s="85">
        <f t="shared" si="0"/>
        <v>7500</v>
      </c>
      <c r="H10" s="31"/>
    </row>
    <row r="11" spans="1:8" ht="25" customHeight="1" x14ac:dyDescent="0.2">
      <c r="A11" s="25" t="s">
        <v>85</v>
      </c>
      <c r="B11" s="48">
        <v>1</v>
      </c>
      <c r="C11" s="41" t="s">
        <v>61</v>
      </c>
      <c r="D11" s="23"/>
      <c r="E11" s="100">
        <v>650</v>
      </c>
      <c r="F11" s="37"/>
      <c r="G11" s="85">
        <f t="shared" si="0"/>
        <v>650</v>
      </c>
      <c r="H11" s="31" t="s">
        <v>11</v>
      </c>
    </row>
    <row r="12" spans="1:8" ht="25" customHeight="1" x14ac:dyDescent="0.2">
      <c r="A12" s="25" t="s">
        <v>85</v>
      </c>
      <c r="B12" s="48">
        <v>8</v>
      </c>
      <c r="C12" s="41" t="s">
        <v>61</v>
      </c>
      <c r="D12" s="23"/>
      <c r="E12" s="100">
        <v>650</v>
      </c>
      <c r="F12" s="37"/>
      <c r="G12" s="85">
        <f t="shared" si="0"/>
        <v>5200</v>
      </c>
      <c r="H12" s="31" t="s">
        <v>12</v>
      </c>
    </row>
    <row r="13" spans="1:8" ht="25" customHeight="1" x14ac:dyDescent="0.2">
      <c r="A13" s="25" t="s">
        <v>86</v>
      </c>
      <c r="B13" s="48">
        <v>9</v>
      </c>
      <c r="C13" s="41" t="s">
        <v>70</v>
      </c>
      <c r="D13" s="23"/>
      <c r="E13" s="100">
        <v>500</v>
      </c>
      <c r="F13" s="37"/>
      <c r="G13" s="85">
        <f t="shared" si="0"/>
        <v>4500</v>
      </c>
      <c r="H13" s="31"/>
    </row>
    <row r="14" spans="1:8" ht="25" customHeight="1" x14ac:dyDescent="0.2">
      <c r="A14" s="25" t="s">
        <v>87</v>
      </c>
      <c r="B14" s="48">
        <v>3</v>
      </c>
      <c r="C14" s="41" t="s">
        <v>70</v>
      </c>
      <c r="D14" s="23"/>
      <c r="E14" s="100">
        <v>7500</v>
      </c>
      <c r="F14" s="37"/>
      <c r="G14" s="85">
        <f t="shared" si="0"/>
        <v>22500</v>
      </c>
      <c r="H14" s="31" t="s">
        <v>16</v>
      </c>
    </row>
    <row r="15" spans="1:8" ht="25" customHeight="1" x14ac:dyDescent="0.2">
      <c r="A15" s="25" t="s">
        <v>155</v>
      </c>
      <c r="B15" s="48">
        <v>2</v>
      </c>
      <c r="C15" s="41" t="s">
        <v>90</v>
      </c>
      <c r="D15" s="24"/>
      <c r="E15" s="101">
        <v>3100</v>
      </c>
      <c r="F15" s="37"/>
      <c r="G15" s="85">
        <f t="shared" si="0"/>
        <v>6200</v>
      </c>
      <c r="H15" s="31" t="s">
        <v>17</v>
      </c>
    </row>
    <row r="16" spans="1:8" ht="25" customHeight="1" x14ac:dyDescent="0.2">
      <c r="A16" s="25" t="s">
        <v>88</v>
      </c>
      <c r="B16" s="48">
        <v>3</v>
      </c>
      <c r="C16" s="41" t="s">
        <v>90</v>
      </c>
      <c r="D16" s="24"/>
      <c r="E16" s="101">
        <v>3100</v>
      </c>
      <c r="F16" s="37"/>
      <c r="G16" s="85">
        <f t="shared" si="0"/>
        <v>9300</v>
      </c>
      <c r="H16" s="31" t="s">
        <v>17</v>
      </c>
    </row>
    <row r="17" spans="1:8" ht="25" customHeight="1" x14ac:dyDescent="0.2">
      <c r="A17" s="25" t="s">
        <v>91</v>
      </c>
      <c r="B17" s="48">
        <v>1</v>
      </c>
      <c r="C17" s="41" t="s">
        <v>70</v>
      </c>
      <c r="D17" s="24"/>
      <c r="E17" s="101">
        <v>40000</v>
      </c>
      <c r="F17" s="37"/>
      <c r="G17" s="85">
        <f t="shared" si="0"/>
        <v>40000</v>
      </c>
      <c r="H17" s="31" t="s">
        <v>98</v>
      </c>
    </row>
    <row r="18" spans="1:8" ht="25" customHeight="1" x14ac:dyDescent="0.2">
      <c r="A18" s="25" t="s">
        <v>92</v>
      </c>
      <c r="B18" s="48">
        <v>2</v>
      </c>
      <c r="C18" s="41" t="s">
        <v>64</v>
      </c>
      <c r="D18" s="24"/>
      <c r="E18" s="101">
        <v>4000</v>
      </c>
      <c r="F18" s="37"/>
      <c r="G18" s="85">
        <f t="shared" si="0"/>
        <v>8000</v>
      </c>
      <c r="H18" s="31"/>
    </row>
    <row r="19" spans="1:8" ht="25" customHeight="1" x14ac:dyDescent="0.2">
      <c r="A19" s="25" t="s">
        <v>93</v>
      </c>
      <c r="B19" s="48">
        <v>1</v>
      </c>
      <c r="C19" s="41" t="s">
        <v>64</v>
      </c>
      <c r="D19" s="23"/>
      <c r="E19" s="100">
        <v>40000</v>
      </c>
      <c r="F19" s="37"/>
      <c r="G19" s="85">
        <f t="shared" si="0"/>
        <v>40000</v>
      </c>
      <c r="H19" s="31"/>
    </row>
    <row r="20" spans="1:8" ht="25" customHeight="1" x14ac:dyDescent="0.2">
      <c r="A20" s="25" t="s">
        <v>94</v>
      </c>
      <c r="B20" s="48">
        <v>1</v>
      </c>
      <c r="C20" s="41" t="s">
        <v>64</v>
      </c>
      <c r="D20" s="23"/>
      <c r="E20" s="100">
        <v>10000</v>
      </c>
      <c r="F20" s="37"/>
      <c r="G20" s="85">
        <f t="shared" si="0"/>
        <v>10000</v>
      </c>
      <c r="H20" s="31"/>
    </row>
    <row r="21" spans="1:8" ht="25" customHeight="1" x14ac:dyDescent="0.2">
      <c r="A21" s="25" t="s">
        <v>95</v>
      </c>
      <c r="B21" s="48">
        <v>1</v>
      </c>
      <c r="C21" s="41" t="s">
        <v>70</v>
      </c>
      <c r="D21" s="23"/>
      <c r="E21" s="100">
        <v>10000</v>
      </c>
      <c r="F21" s="37"/>
      <c r="G21" s="85">
        <f t="shared" si="0"/>
        <v>10000</v>
      </c>
      <c r="H21" s="31" t="s">
        <v>99</v>
      </c>
    </row>
    <row r="22" spans="1:8" ht="25" customHeight="1" x14ac:dyDescent="0.2">
      <c r="A22" s="25" t="s">
        <v>156</v>
      </c>
      <c r="B22" s="48">
        <v>150</v>
      </c>
      <c r="C22" s="41" t="s">
        <v>59</v>
      </c>
      <c r="D22" s="23"/>
      <c r="E22" s="100">
        <v>10</v>
      </c>
      <c r="F22" s="82"/>
      <c r="G22" s="85">
        <f t="shared" si="0"/>
        <v>1500</v>
      </c>
      <c r="H22" s="31"/>
    </row>
    <row r="23" spans="1:8" ht="25" customHeight="1" x14ac:dyDescent="0.2">
      <c r="A23" s="25" t="s">
        <v>96</v>
      </c>
      <c r="B23" s="48">
        <v>3</v>
      </c>
      <c r="C23" s="41" t="s">
        <v>59</v>
      </c>
      <c r="D23" s="23"/>
      <c r="E23" s="100">
        <v>8200</v>
      </c>
      <c r="F23" s="37"/>
      <c r="G23" s="85">
        <f t="shared" si="0"/>
        <v>24600</v>
      </c>
      <c r="H23" s="31" t="s">
        <v>100</v>
      </c>
    </row>
    <row r="24" spans="1:8" ht="25" customHeight="1" x14ac:dyDescent="0.2">
      <c r="A24" s="25" t="s">
        <v>97</v>
      </c>
      <c r="B24" s="48">
        <v>2</v>
      </c>
      <c r="C24" s="41" t="s">
        <v>59</v>
      </c>
      <c r="D24" s="23"/>
      <c r="E24" s="100">
        <v>700</v>
      </c>
      <c r="F24" s="37"/>
      <c r="G24" s="85">
        <f t="shared" si="0"/>
        <v>1400</v>
      </c>
      <c r="H24" s="31"/>
    </row>
    <row r="25" spans="1:8" ht="25" customHeight="1" x14ac:dyDescent="0.2">
      <c r="A25" s="25" t="s">
        <v>51</v>
      </c>
      <c r="B25" s="48">
        <v>2</v>
      </c>
      <c r="C25" s="41" t="s">
        <v>59</v>
      </c>
      <c r="D25" s="23"/>
      <c r="E25" s="100">
        <v>2800</v>
      </c>
      <c r="F25" s="37"/>
      <c r="G25" s="85">
        <f t="shared" si="0"/>
        <v>5600</v>
      </c>
      <c r="H25" s="31" t="s">
        <v>58</v>
      </c>
    </row>
    <row r="26" spans="1:8" ht="25" customHeight="1" x14ac:dyDescent="0.2">
      <c r="A26" s="25" t="s">
        <v>50</v>
      </c>
      <c r="B26" s="48">
        <v>4</v>
      </c>
      <c r="C26" s="41" t="s">
        <v>63</v>
      </c>
      <c r="D26" s="24"/>
      <c r="E26" s="101">
        <v>500</v>
      </c>
      <c r="F26" s="37"/>
      <c r="G26" s="85">
        <f t="shared" si="0"/>
        <v>2000</v>
      </c>
      <c r="H26" s="31" t="s">
        <v>101</v>
      </c>
    </row>
    <row r="27" spans="1:8" ht="25" customHeight="1" x14ac:dyDescent="0.2">
      <c r="A27" s="25" t="s">
        <v>103</v>
      </c>
      <c r="B27" s="48">
        <v>1</v>
      </c>
      <c r="C27" s="41" t="s">
        <v>90</v>
      </c>
      <c r="D27" s="24"/>
      <c r="E27" s="101">
        <v>1100</v>
      </c>
      <c r="F27" s="37"/>
      <c r="G27" s="85">
        <f t="shared" si="0"/>
        <v>1100</v>
      </c>
      <c r="H27" s="31"/>
    </row>
    <row r="28" spans="1:8" ht="25" customHeight="1" x14ac:dyDescent="0.2">
      <c r="A28" s="25" t="s">
        <v>104</v>
      </c>
      <c r="B28" s="48">
        <v>1</v>
      </c>
      <c r="C28" s="41" t="s">
        <v>64</v>
      </c>
      <c r="D28" s="24"/>
      <c r="E28" s="101">
        <v>10000</v>
      </c>
      <c r="F28" s="37"/>
      <c r="G28" s="85">
        <f t="shared" si="0"/>
        <v>10000</v>
      </c>
      <c r="H28" s="31"/>
    </row>
    <row r="29" spans="1:8" ht="25" customHeight="1" x14ac:dyDescent="0.2">
      <c r="A29" s="25" t="s">
        <v>105</v>
      </c>
      <c r="B29" s="48">
        <v>1</v>
      </c>
      <c r="C29" s="41" t="s">
        <v>64</v>
      </c>
      <c r="D29" s="24"/>
      <c r="E29" s="101">
        <v>26000</v>
      </c>
      <c r="F29" s="37"/>
      <c r="G29" s="85">
        <f t="shared" si="0"/>
        <v>26000</v>
      </c>
      <c r="H29" s="31"/>
    </row>
    <row r="30" spans="1:8" ht="25" customHeight="1" x14ac:dyDescent="0.2">
      <c r="A30" s="25" t="s">
        <v>106</v>
      </c>
      <c r="B30" s="48">
        <v>1</v>
      </c>
      <c r="C30" s="41" t="s">
        <v>70</v>
      </c>
      <c r="D30" s="23"/>
      <c r="E30" s="100">
        <v>5400</v>
      </c>
      <c r="F30" s="37"/>
      <c r="G30" s="85">
        <f t="shared" si="0"/>
        <v>5400</v>
      </c>
      <c r="H30" s="31"/>
    </row>
    <row r="31" spans="1:8" ht="25" customHeight="1" x14ac:dyDescent="0.2">
      <c r="A31" s="25" t="s">
        <v>107</v>
      </c>
      <c r="B31" s="48">
        <v>1</v>
      </c>
      <c r="C31" s="41" t="s">
        <v>64</v>
      </c>
      <c r="D31" s="23"/>
      <c r="E31" s="100">
        <v>6500</v>
      </c>
      <c r="F31" s="37"/>
      <c r="G31" s="85">
        <f t="shared" si="0"/>
        <v>6500</v>
      </c>
      <c r="H31" s="31"/>
    </row>
    <row r="32" spans="1:8" ht="25" customHeight="1" x14ac:dyDescent="0.2">
      <c r="A32" s="25" t="s">
        <v>108</v>
      </c>
      <c r="B32" s="48">
        <v>1</v>
      </c>
      <c r="C32" s="41" t="s">
        <v>70</v>
      </c>
      <c r="D32" s="23"/>
      <c r="E32" s="100">
        <v>97800</v>
      </c>
      <c r="F32" s="37"/>
      <c r="G32" s="85">
        <f t="shared" si="0"/>
        <v>97800</v>
      </c>
      <c r="H32" s="83" t="s">
        <v>158</v>
      </c>
    </row>
    <row r="33" spans="1:8" ht="25" customHeight="1" x14ac:dyDescent="0.2">
      <c r="A33" s="25" t="s">
        <v>52</v>
      </c>
      <c r="B33" s="48">
        <v>1</v>
      </c>
      <c r="C33" s="41" t="s">
        <v>64</v>
      </c>
      <c r="D33" s="23"/>
      <c r="E33" s="100">
        <v>1800</v>
      </c>
      <c r="F33" s="82"/>
      <c r="G33" s="85">
        <f t="shared" si="0"/>
        <v>1800</v>
      </c>
      <c r="H33" s="31" t="s">
        <v>109</v>
      </c>
    </row>
    <row r="34" spans="1:8" ht="25" customHeight="1" x14ac:dyDescent="0.2">
      <c r="A34" s="25" t="s">
        <v>110</v>
      </c>
      <c r="B34" s="48">
        <v>1</v>
      </c>
      <c r="C34" s="41" t="s">
        <v>59</v>
      </c>
      <c r="D34" s="23"/>
      <c r="E34" s="100">
        <v>13600</v>
      </c>
      <c r="F34" s="37"/>
      <c r="G34" s="85">
        <f t="shared" si="0"/>
        <v>13600</v>
      </c>
      <c r="H34" s="31" t="s">
        <v>115</v>
      </c>
    </row>
    <row r="35" spans="1:8" ht="25" customHeight="1" x14ac:dyDescent="0.2">
      <c r="A35" s="25" t="s">
        <v>111</v>
      </c>
      <c r="B35" s="48">
        <v>20</v>
      </c>
      <c r="C35" s="41" t="s">
        <v>59</v>
      </c>
      <c r="D35" s="23"/>
      <c r="E35" s="100">
        <v>3400</v>
      </c>
      <c r="F35" s="37"/>
      <c r="G35" s="85">
        <f t="shared" si="0"/>
        <v>68000</v>
      </c>
      <c r="H35" s="31" t="s">
        <v>116</v>
      </c>
    </row>
    <row r="36" spans="1:8" ht="25" customHeight="1" x14ac:dyDescent="0.2">
      <c r="A36" s="25" t="s">
        <v>112</v>
      </c>
      <c r="B36" s="48">
        <v>200</v>
      </c>
      <c r="C36" s="41" t="s">
        <v>90</v>
      </c>
      <c r="D36" s="23"/>
      <c r="E36" s="100">
        <v>1150</v>
      </c>
      <c r="F36" s="37"/>
      <c r="G36" s="85">
        <f t="shared" si="0"/>
        <v>230000</v>
      </c>
      <c r="H36" s="31" t="s">
        <v>117</v>
      </c>
    </row>
    <row r="37" spans="1:8" ht="25" customHeight="1" x14ac:dyDescent="0.2">
      <c r="A37" s="25" t="s">
        <v>113</v>
      </c>
      <c r="B37" s="48">
        <v>6</v>
      </c>
      <c r="C37" s="41" t="s">
        <v>64</v>
      </c>
      <c r="D37" s="23"/>
      <c r="E37" s="100">
        <v>3000</v>
      </c>
      <c r="F37" s="37"/>
      <c r="G37" s="85">
        <f t="shared" si="0"/>
        <v>18000</v>
      </c>
      <c r="H37" s="31"/>
    </row>
    <row r="38" spans="1:8" ht="25" customHeight="1" x14ac:dyDescent="0.2">
      <c r="A38" s="25" t="s">
        <v>114</v>
      </c>
      <c r="B38" s="48">
        <v>30</v>
      </c>
      <c r="C38" s="41" t="s">
        <v>118</v>
      </c>
      <c r="D38" s="23"/>
      <c r="E38" s="100">
        <v>800</v>
      </c>
      <c r="F38" s="37"/>
      <c r="G38" s="85">
        <f t="shared" si="0"/>
        <v>24000</v>
      </c>
      <c r="H38" s="31"/>
    </row>
    <row r="39" spans="1:8" ht="25" customHeight="1" x14ac:dyDescent="0.2">
      <c r="A39" s="25" t="s">
        <v>138</v>
      </c>
      <c r="B39" s="48">
        <v>1</v>
      </c>
      <c r="C39" s="41" t="s">
        <v>70</v>
      </c>
      <c r="D39" s="23"/>
      <c r="E39" s="100">
        <v>478000</v>
      </c>
      <c r="F39" s="37"/>
      <c r="G39" s="85">
        <f t="shared" si="0"/>
        <v>478000</v>
      </c>
      <c r="H39" s="31"/>
    </row>
    <row r="40" spans="1:8" ht="25" customHeight="1" x14ac:dyDescent="0.2">
      <c r="A40" s="25" t="s">
        <v>139</v>
      </c>
      <c r="B40" s="48">
        <v>1</v>
      </c>
      <c r="C40" s="41" t="s">
        <v>70</v>
      </c>
      <c r="D40" s="24"/>
      <c r="E40" s="101">
        <v>161000</v>
      </c>
      <c r="F40" s="37"/>
      <c r="G40" s="85">
        <f t="shared" si="0"/>
        <v>161000</v>
      </c>
      <c r="H40" s="81"/>
    </row>
    <row r="41" spans="1:8" ht="25" customHeight="1" thickBot="1" x14ac:dyDescent="0.25">
      <c r="A41" s="26" t="s">
        <v>141</v>
      </c>
      <c r="B41" s="50"/>
      <c r="C41" s="43"/>
      <c r="D41" s="72"/>
      <c r="E41" s="97"/>
      <c r="F41" s="51"/>
      <c r="G41" s="93">
        <f>SUM(G5:G40)</f>
        <v>1422650</v>
      </c>
      <c r="H41" s="52"/>
    </row>
    <row r="42" spans="1:8" ht="25" customHeight="1" x14ac:dyDescent="0.2">
      <c r="A42" s="66"/>
      <c r="B42" s="67"/>
      <c r="C42" s="68"/>
      <c r="D42" s="7"/>
      <c r="E42" s="7"/>
      <c r="F42" s="70"/>
      <c r="G42" s="70"/>
      <c r="H42" s="71"/>
    </row>
    <row r="43" spans="1:8" ht="25" customHeight="1" x14ac:dyDescent="0.2">
      <c r="A43" s="66"/>
      <c r="B43" s="67"/>
      <c r="C43" s="68"/>
      <c r="D43" s="7"/>
      <c r="E43" s="7"/>
      <c r="F43" s="70"/>
      <c r="G43" s="70"/>
      <c r="H43" s="71"/>
    </row>
    <row r="44" spans="1:8" ht="25" customHeight="1" x14ac:dyDescent="0.2">
      <c r="A44" s="66"/>
      <c r="B44" s="67"/>
      <c r="C44" s="68"/>
      <c r="D44" s="73"/>
      <c r="E44" s="73"/>
      <c r="F44" s="70"/>
      <c r="G44" s="70"/>
      <c r="H44" s="71"/>
    </row>
    <row r="45" spans="1:8" ht="25" customHeight="1" x14ac:dyDescent="0.2">
      <c r="A45" s="66"/>
      <c r="B45" s="67"/>
      <c r="C45" s="68"/>
      <c r="D45" s="73"/>
      <c r="E45" s="73"/>
      <c r="F45" s="70"/>
      <c r="G45" s="70"/>
      <c r="H45" s="71"/>
    </row>
    <row r="46" spans="1:8" ht="25" customHeight="1" x14ac:dyDescent="0.2">
      <c r="A46" s="66"/>
      <c r="B46" s="67"/>
      <c r="C46" s="68"/>
      <c r="D46" s="73"/>
      <c r="E46" s="73"/>
      <c r="F46" s="70"/>
      <c r="G46" s="70"/>
      <c r="H46" s="71"/>
    </row>
    <row r="47" spans="1:8" ht="25" customHeight="1" x14ac:dyDescent="0.2">
      <c r="A47" s="66"/>
      <c r="B47" s="67"/>
      <c r="C47" s="68"/>
      <c r="D47" s="73"/>
      <c r="E47" s="73"/>
      <c r="F47" s="70"/>
      <c r="G47" s="70"/>
      <c r="H47" s="71"/>
    </row>
    <row r="48" spans="1:8" ht="25" customHeight="1" x14ac:dyDescent="0.2">
      <c r="A48" s="66"/>
      <c r="B48" s="67"/>
      <c r="C48" s="68"/>
      <c r="D48" s="73"/>
      <c r="E48" s="73"/>
      <c r="F48" s="70"/>
      <c r="G48" s="70"/>
      <c r="H48" s="71"/>
    </row>
    <row r="49" spans="1:8" ht="25" customHeight="1" x14ac:dyDescent="0.2">
      <c r="A49" s="66"/>
      <c r="B49" s="67"/>
      <c r="C49" s="68"/>
      <c r="D49" s="73"/>
      <c r="E49" s="73"/>
      <c r="F49" s="70"/>
      <c r="G49" s="70"/>
      <c r="H49" s="71"/>
    </row>
    <row r="50" spans="1:8" ht="25" customHeight="1" x14ac:dyDescent="0.2">
      <c r="A50" s="66"/>
      <c r="B50" s="67"/>
      <c r="C50" s="68"/>
      <c r="D50" s="73"/>
      <c r="E50" s="73"/>
      <c r="F50" s="70"/>
      <c r="G50" s="70"/>
      <c r="H50" s="71"/>
    </row>
    <row r="51" spans="1:8" ht="25" customHeight="1" x14ac:dyDescent="0.2">
      <c r="A51" s="66"/>
      <c r="B51" s="67"/>
      <c r="C51" s="68"/>
      <c r="D51" s="73"/>
      <c r="E51" s="73"/>
      <c r="F51" s="70"/>
      <c r="G51" s="70"/>
      <c r="H51" s="71"/>
    </row>
    <row r="52" spans="1:8" ht="25" customHeight="1" x14ac:dyDescent="0.2">
      <c r="A52" s="66"/>
      <c r="B52" s="67"/>
      <c r="C52" s="68"/>
      <c r="D52" s="73"/>
      <c r="E52" s="73"/>
      <c r="F52" s="70"/>
      <c r="G52" s="70"/>
      <c r="H52" s="71"/>
    </row>
    <row r="53" spans="1:8" ht="25" customHeight="1" x14ac:dyDescent="0.2">
      <c r="A53" s="66"/>
      <c r="B53" s="67"/>
      <c r="C53" s="68"/>
      <c r="D53" s="73"/>
      <c r="E53" s="73"/>
      <c r="F53" s="70"/>
      <c r="G53" s="70"/>
      <c r="H53" s="71"/>
    </row>
  </sheetData>
  <mergeCells count="1">
    <mergeCell ref="A3:H3"/>
  </mergeCells>
  <phoneticPr fontId="8"/>
  <conditionalFormatting sqref="A41">
    <cfRule type="duplicateValues" dxfId="5" priority="1"/>
  </conditionalFormatting>
  <pageMargins left="0.7" right="0.7" top="0.75" bottom="0.75" header="0.3" footer="0.3"/>
  <pageSetup paperSize="9"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FB2E-559F-444D-8E1F-EDC3C0BA6675}">
  <sheetPr>
    <pageSetUpPr fitToPage="1"/>
  </sheetPr>
  <dimension ref="A2:H13"/>
  <sheetViews>
    <sheetView workbookViewId="0">
      <pane ySplit="4" topLeftCell="A5" activePane="bottomLeft" state="frozen"/>
      <selection pane="bottomLeft" activeCell="A13" sqref="A13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3.6328125" customWidth="1"/>
    <col min="5" max="5" width="13.6328125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119</v>
      </c>
      <c r="D2" s="46"/>
      <c r="E2" s="46"/>
      <c r="H2" s="1"/>
    </row>
    <row r="3" spans="1:8" ht="25" customHeight="1" x14ac:dyDescent="0.2">
      <c r="A3" s="134" t="s">
        <v>26</v>
      </c>
      <c r="B3" s="135"/>
      <c r="C3" s="135"/>
      <c r="D3" s="135"/>
      <c r="E3" s="135"/>
      <c r="F3" s="135"/>
      <c r="G3" s="135"/>
      <c r="H3" s="136"/>
    </row>
    <row r="4" spans="1:8" ht="25" customHeight="1" thickBot="1" x14ac:dyDescent="0.25">
      <c r="A4" s="54"/>
      <c r="B4" s="55" t="s">
        <v>1</v>
      </c>
      <c r="C4" s="55" t="s">
        <v>2</v>
      </c>
      <c r="D4" s="65" t="s">
        <v>3</v>
      </c>
      <c r="E4" s="103" t="s">
        <v>3</v>
      </c>
      <c r="F4" s="55" t="s">
        <v>13</v>
      </c>
      <c r="G4" s="91" t="s">
        <v>13</v>
      </c>
      <c r="H4" s="56" t="s">
        <v>21</v>
      </c>
    </row>
    <row r="5" spans="1:8" ht="25" customHeight="1" thickTop="1" x14ac:dyDescent="0.2">
      <c r="A5" s="102" t="s">
        <v>159</v>
      </c>
      <c r="B5" s="47">
        <v>1</v>
      </c>
      <c r="C5" s="36" t="s">
        <v>70</v>
      </c>
      <c r="D5" s="64"/>
      <c r="E5" s="99">
        <v>117750</v>
      </c>
      <c r="F5" s="37"/>
      <c r="G5" s="85">
        <f>B5*E5</f>
        <v>117750</v>
      </c>
      <c r="H5" s="53" t="s">
        <v>160</v>
      </c>
    </row>
    <row r="6" spans="1:8" ht="25" customHeight="1" x14ac:dyDescent="0.2">
      <c r="A6" s="25" t="s">
        <v>120</v>
      </c>
      <c r="B6" s="48">
        <v>1</v>
      </c>
      <c r="C6" s="41" t="s">
        <v>70</v>
      </c>
      <c r="D6" s="23"/>
      <c r="E6" s="100">
        <v>6000</v>
      </c>
      <c r="F6" s="37"/>
      <c r="G6" s="85">
        <f>B6*E6</f>
        <v>6000</v>
      </c>
      <c r="H6" s="31"/>
    </row>
    <row r="7" spans="1:8" ht="25" customHeight="1" x14ac:dyDescent="0.2">
      <c r="A7" s="25" t="s">
        <v>121</v>
      </c>
      <c r="B7" s="48">
        <v>1</v>
      </c>
      <c r="C7" s="41" t="s">
        <v>70</v>
      </c>
      <c r="D7" s="23"/>
      <c r="E7" s="100">
        <v>10000</v>
      </c>
      <c r="F7" s="37"/>
      <c r="G7" s="85">
        <f>B7*E7</f>
        <v>10000</v>
      </c>
      <c r="H7" s="31"/>
    </row>
    <row r="8" spans="1:8" ht="25" customHeight="1" thickBot="1" x14ac:dyDescent="0.25">
      <c r="A8" s="26" t="s">
        <v>142</v>
      </c>
      <c r="B8" s="50"/>
      <c r="C8" s="43"/>
      <c r="D8" s="72"/>
      <c r="E8" s="97"/>
      <c r="F8" s="51"/>
      <c r="G8" s="93">
        <f>SUM(G5:G7)</f>
        <v>133750</v>
      </c>
      <c r="H8" s="52"/>
    </row>
    <row r="9" spans="1:8" ht="25" customHeight="1" x14ac:dyDescent="0.2">
      <c r="A9" s="66"/>
      <c r="B9" s="67"/>
      <c r="C9" s="68"/>
      <c r="D9" s="7"/>
      <c r="E9" s="7"/>
      <c r="F9" s="70"/>
      <c r="G9" s="70"/>
      <c r="H9" s="71"/>
    </row>
    <row r="10" spans="1:8" ht="25" customHeight="1" x14ac:dyDescent="0.2">
      <c r="A10" s="66"/>
      <c r="B10" s="67"/>
      <c r="C10" s="68"/>
      <c r="D10" s="7"/>
      <c r="E10" s="7"/>
      <c r="F10" s="70"/>
      <c r="G10" s="70"/>
      <c r="H10" s="71"/>
    </row>
    <row r="11" spans="1:8" ht="25" customHeight="1" x14ac:dyDescent="0.2">
      <c r="A11" s="66"/>
      <c r="B11" s="67"/>
      <c r="C11" s="68"/>
      <c r="D11" s="73"/>
      <c r="E11" s="73"/>
      <c r="F11" s="70"/>
      <c r="G11" s="70"/>
      <c r="H11" s="71"/>
    </row>
    <row r="12" spans="1:8" ht="25" customHeight="1" x14ac:dyDescent="0.2">
      <c r="A12" s="66"/>
      <c r="B12" s="67"/>
      <c r="C12" s="68"/>
      <c r="D12" s="73"/>
      <c r="E12" s="73"/>
      <c r="F12" s="70"/>
      <c r="G12" s="70"/>
      <c r="H12" s="71"/>
    </row>
    <row r="13" spans="1:8" ht="25" customHeight="1" x14ac:dyDescent="0.2">
      <c r="A13" s="66"/>
      <c r="B13" s="67"/>
      <c r="C13" s="68"/>
      <c r="D13" s="73"/>
      <c r="E13" s="73"/>
      <c r="F13" s="70"/>
      <c r="G13" s="70"/>
      <c r="H13" s="71"/>
    </row>
  </sheetData>
  <mergeCells count="1">
    <mergeCell ref="A3:H3"/>
  </mergeCells>
  <phoneticPr fontId="8"/>
  <conditionalFormatting sqref="A8">
    <cfRule type="duplicateValues" dxfId="4" priority="1"/>
  </conditionalFormatting>
  <pageMargins left="0.7" right="0.7" top="0.75" bottom="0.75" header="0.3" footer="0.3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69E9-E867-4258-8DAE-29FB0D5871B9}">
  <sheetPr>
    <pageSetUpPr fitToPage="1"/>
  </sheetPr>
  <dimension ref="A2:H87"/>
  <sheetViews>
    <sheetView workbookViewId="0">
      <pane ySplit="4" topLeftCell="A5" activePane="bottomLeft" state="frozen"/>
      <selection pane="bottomLeft" activeCell="D8" sqref="D8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3.6328125" customWidth="1"/>
    <col min="5" max="5" width="13.6328125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123</v>
      </c>
      <c r="D2" s="46"/>
      <c r="E2" s="46"/>
      <c r="H2" s="1"/>
    </row>
    <row r="3" spans="1:8" ht="25" customHeight="1" x14ac:dyDescent="0.2">
      <c r="A3" s="134" t="s">
        <v>27</v>
      </c>
      <c r="B3" s="135"/>
      <c r="C3" s="135"/>
      <c r="D3" s="135"/>
      <c r="E3" s="135"/>
      <c r="F3" s="135"/>
      <c r="G3" s="135"/>
      <c r="H3" s="136"/>
    </row>
    <row r="4" spans="1:8" ht="25" customHeight="1" thickBot="1" x14ac:dyDescent="0.25">
      <c r="A4" s="54"/>
      <c r="B4" s="55" t="s">
        <v>1</v>
      </c>
      <c r="C4" s="55" t="s">
        <v>2</v>
      </c>
      <c r="D4" s="65" t="s">
        <v>3</v>
      </c>
      <c r="E4" s="103" t="s">
        <v>3</v>
      </c>
      <c r="F4" s="55" t="s">
        <v>13</v>
      </c>
      <c r="G4" s="91" t="s">
        <v>13</v>
      </c>
      <c r="H4" s="56" t="s">
        <v>21</v>
      </c>
    </row>
    <row r="5" spans="1:8" ht="25" customHeight="1" thickTop="1" x14ac:dyDescent="0.2">
      <c r="A5" s="102" t="s">
        <v>143</v>
      </c>
      <c r="B5" s="47">
        <v>1</v>
      </c>
      <c r="C5" s="36" t="s">
        <v>5</v>
      </c>
      <c r="D5" s="64"/>
      <c r="E5" s="99">
        <v>16000</v>
      </c>
      <c r="F5" s="37"/>
      <c r="G5" s="85">
        <f>B5*E5</f>
        <v>16000</v>
      </c>
      <c r="H5" s="53"/>
    </row>
    <row r="6" spans="1:8" ht="25" customHeight="1" thickBot="1" x14ac:dyDescent="0.25">
      <c r="A6" s="26" t="s">
        <v>144</v>
      </c>
      <c r="B6" s="50"/>
      <c r="C6" s="43"/>
      <c r="D6" s="72"/>
      <c r="E6" s="97"/>
      <c r="F6" s="51"/>
      <c r="G6" s="93">
        <f>SUM(G5)</f>
        <v>16000</v>
      </c>
      <c r="H6" s="52"/>
    </row>
    <row r="7" spans="1:8" ht="25" customHeight="1" x14ac:dyDescent="0.2">
      <c r="A7" s="66"/>
      <c r="B7" s="67"/>
      <c r="C7" s="68"/>
      <c r="D7" s="7"/>
      <c r="E7" s="7"/>
      <c r="F7" s="70"/>
      <c r="G7" s="70"/>
      <c r="H7" s="71"/>
    </row>
    <row r="8" spans="1:8" ht="25" customHeight="1" x14ac:dyDescent="0.2">
      <c r="A8" s="66"/>
      <c r="B8" s="67"/>
      <c r="C8" s="68"/>
      <c r="D8" s="7"/>
      <c r="E8" s="7"/>
      <c r="F8" s="70"/>
      <c r="G8" s="70"/>
      <c r="H8" s="71"/>
    </row>
    <row r="9" spans="1:8" ht="25" customHeight="1" x14ac:dyDescent="0.2">
      <c r="A9" s="66"/>
      <c r="B9" s="67"/>
      <c r="C9" s="68"/>
      <c r="D9" s="73"/>
      <c r="E9" s="73"/>
      <c r="F9" s="70"/>
      <c r="G9" s="70"/>
      <c r="H9" s="71"/>
    </row>
    <row r="10" spans="1:8" ht="25" customHeight="1" x14ac:dyDescent="0.2">
      <c r="A10" s="66"/>
      <c r="B10" s="67"/>
      <c r="C10" s="68"/>
      <c r="D10" s="73"/>
      <c r="E10" s="73"/>
      <c r="F10" s="70"/>
      <c r="G10" s="70"/>
      <c r="H10" s="71"/>
    </row>
    <row r="11" spans="1:8" ht="25" customHeight="1" x14ac:dyDescent="0.2">
      <c r="A11" s="66"/>
      <c r="B11" s="67"/>
      <c r="C11" s="68"/>
      <c r="D11" s="73"/>
      <c r="E11" s="73"/>
      <c r="F11" s="70"/>
      <c r="G11" s="70"/>
      <c r="H11" s="71"/>
    </row>
    <row r="12" spans="1:8" ht="25" customHeight="1" x14ac:dyDescent="0.2">
      <c r="A12" s="66"/>
      <c r="B12" s="67"/>
      <c r="C12" s="68"/>
      <c r="D12" s="7"/>
      <c r="E12" s="7"/>
      <c r="F12" s="70"/>
      <c r="G12" s="70"/>
      <c r="H12" s="71"/>
    </row>
    <row r="13" spans="1:8" ht="25" customHeight="1" x14ac:dyDescent="0.2">
      <c r="A13" s="66"/>
      <c r="B13" s="67"/>
      <c r="C13" s="68"/>
      <c r="D13" s="73"/>
      <c r="E13" s="73"/>
      <c r="F13" s="70"/>
      <c r="G13" s="70"/>
      <c r="H13" s="71"/>
    </row>
    <row r="14" spans="1:8" ht="25" customHeight="1" x14ac:dyDescent="0.2">
      <c r="A14" s="66"/>
      <c r="B14" s="67"/>
      <c r="C14" s="68"/>
      <c r="D14" s="7"/>
      <c r="E14" s="7"/>
      <c r="F14" s="70"/>
      <c r="G14" s="70"/>
      <c r="H14" s="71"/>
    </row>
    <row r="15" spans="1:8" ht="25" customHeight="1" x14ac:dyDescent="0.2">
      <c r="A15" s="66"/>
      <c r="B15" s="67"/>
      <c r="C15" s="68"/>
      <c r="D15" s="73"/>
      <c r="E15" s="73"/>
      <c r="F15" s="70"/>
      <c r="G15" s="70"/>
      <c r="H15" s="71"/>
    </row>
    <row r="16" spans="1:8" ht="25" customHeight="1" x14ac:dyDescent="0.2">
      <c r="A16" s="66"/>
      <c r="B16" s="67"/>
      <c r="C16" s="68"/>
      <c r="D16" s="7"/>
      <c r="E16" s="7"/>
      <c r="F16" s="70"/>
      <c r="G16" s="70"/>
      <c r="H16" s="71"/>
    </row>
    <row r="17" spans="1:8" ht="25" customHeight="1" x14ac:dyDescent="0.2">
      <c r="A17" s="66"/>
      <c r="B17" s="67"/>
      <c r="C17" s="68"/>
      <c r="D17" s="73"/>
      <c r="E17" s="73"/>
      <c r="F17" s="70"/>
      <c r="G17" s="70"/>
      <c r="H17" s="71"/>
    </row>
    <row r="18" spans="1:8" ht="25" customHeight="1" x14ac:dyDescent="0.2">
      <c r="A18" s="66"/>
      <c r="B18" s="67"/>
      <c r="C18" s="68"/>
      <c r="D18" s="7"/>
      <c r="E18" s="7"/>
      <c r="F18" s="70"/>
      <c r="G18" s="70"/>
      <c r="H18" s="71"/>
    </row>
    <row r="19" spans="1:8" ht="25" customHeight="1" x14ac:dyDescent="0.2">
      <c r="A19" s="66"/>
      <c r="B19" s="67"/>
      <c r="C19" s="68"/>
      <c r="D19" s="73"/>
      <c r="E19" s="73"/>
      <c r="F19" s="70"/>
      <c r="G19" s="70"/>
      <c r="H19" s="71"/>
    </row>
    <row r="20" spans="1:8" ht="25" customHeight="1" x14ac:dyDescent="0.2">
      <c r="A20" s="66"/>
      <c r="B20" s="67"/>
      <c r="C20" s="68"/>
      <c r="D20" s="7"/>
      <c r="E20" s="7"/>
      <c r="F20" s="70"/>
      <c r="G20" s="70"/>
      <c r="H20" s="71"/>
    </row>
    <row r="21" spans="1:8" ht="25" customHeight="1" x14ac:dyDescent="0.2">
      <c r="A21" s="66"/>
      <c r="B21" s="67"/>
      <c r="C21" s="68"/>
      <c r="D21" s="73"/>
      <c r="E21" s="73"/>
      <c r="F21" s="70"/>
      <c r="G21" s="70"/>
      <c r="H21" s="71"/>
    </row>
    <row r="22" spans="1:8" ht="25" customHeight="1" x14ac:dyDescent="0.2">
      <c r="A22" s="66"/>
      <c r="B22" s="67"/>
      <c r="C22" s="68"/>
      <c r="D22" s="7"/>
      <c r="E22" s="7"/>
      <c r="F22" s="70"/>
      <c r="G22" s="70"/>
      <c r="H22" s="71"/>
    </row>
    <row r="23" spans="1:8" ht="25" customHeight="1" x14ac:dyDescent="0.2">
      <c r="A23" s="66"/>
      <c r="B23" s="67"/>
      <c r="C23" s="68"/>
      <c r="D23" s="73"/>
      <c r="E23" s="73"/>
      <c r="F23" s="70"/>
      <c r="G23" s="70"/>
      <c r="H23" s="71"/>
    </row>
    <row r="24" spans="1:8" ht="25" customHeight="1" x14ac:dyDescent="0.2">
      <c r="A24" s="66"/>
      <c r="B24" s="67"/>
      <c r="C24" s="68"/>
      <c r="D24" s="7"/>
      <c r="E24" s="7"/>
      <c r="F24" s="70"/>
      <c r="G24" s="70"/>
      <c r="H24" s="71"/>
    </row>
    <row r="25" spans="1:8" ht="25" customHeight="1" x14ac:dyDescent="0.2">
      <c r="A25" s="66"/>
      <c r="B25" s="67"/>
      <c r="C25" s="68"/>
      <c r="D25" s="73"/>
      <c r="E25" s="73"/>
      <c r="F25" s="70"/>
      <c r="G25" s="70"/>
      <c r="H25" s="71"/>
    </row>
    <row r="26" spans="1:8" ht="25" customHeight="1" x14ac:dyDescent="0.2">
      <c r="A26" s="66"/>
      <c r="B26" s="67"/>
      <c r="C26" s="68"/>
      <c r="D26" s="7"/>
      <c r="E26" s="7"/>
      <c r="F26" s="70"/>
      <c r="G26" s="70"/>
      <c r="H26" s="71"/>
    </row>
    <row r="27" spans="1:8" ht="25" customHeight="1" x14ac:dyDescent="0.2">
      <c r="A27" s="66"/>
      <c r="B27" s="67"/>
      <c r="C27" s="68"/>
      <c r="D27" s="73"/>
      <c r="E27" s="73"/>
      <c r="F27" s="70"/>
      <c r="G27" s="70"/>
      <c r="H27" s="71"/>
    </row>
    <row r="28" spans="1:8" ht="25" customHeight="1" x14ac:dyDescent="0.2">
      <c r="A28" s="66"/>
      <c r="B28" s="67"/>
      <c r="C28" s="68"/>
      <c r="D28" s="7"/>
      <c r="E28" s="7"/>
      <c r="F28" s="70"/>
      <c r="G28" s="70"/>
      <c r="H28" s="71"/>
    </row>
    <row r="29" spans="1:8" ht="25" customHeight="1" x14ac:dyDescent="0.2">
      <c r="A29" s="66"/>
      <c r="B29" s="67"/>
      <c r="C29" s="68"/>
      <c r="D29" s="73"/>
      <c r="E29" s="73"/>
      <c r="F29" s="70"/>
      <c r="G29" s="70"/>
      <c r="H29" s="71"/>
    </row>
    <row r="30" spans="1:8" ht="25" customHeight="1" x14ac:dyDescent="0.2">
      <c r="A30" s="66"/>
      <c r="B30" s="67"/>
      <c r="C30" s="68"/>
      <c r="D30" s="7"/>
      <c r="E30" s="7"/>
      <c r="F30" s="70"/>
      <c r="G30" s="70"/>
      <c r="H30" s="71"/>
    </row>
    <row r="31" spans="1:8" ht="25" customHeight="1" x14ac:dyDescent="0.2">
      <c r="A31" s="66"/>
      <c r="B31" s="67"/>
      <c r="C31" s="68"/>
      <c r="D31" s="73"/>
      <c r="E31" s="73"/>
      <c r="F31" s="70"/>
      <c r="G31" s="70"/>
      <c r="H31" s="71"/>
    </row>
    <row r="32" spans="1:8" ht="25" customHeight="1" x14ac:dyDescent="0.2">
      <c r="A32" s="66"/>
      <c r="B32" s="67"/>
      <c r="C32" s="68"/>
      <c r="D32" s="7"/>
      <c r="E32" s="7"/>
      <c r="F32" s="70"/>
      <c r="G32" s="70"/>
      <c r="H32" s="71"/>
    </row>
    <row r="33" spans="1:8" ht="25" customHeight="1" x14ac:dyDescent="0.2">
      <c r="A33" s="66"/>
      <c r="B33" s="67"/>
      <c r="C33" s="68"/>
      <c r="D33" s="73"/>
      <c r="E33" s="73"/>
      <c r="F33" s="70"/>
      <c r="G33" s="70"/>
      <c r="H33" s="71"/>
    </row>
    <row r="34" spans="1:8" ht="25" customHeight="1" x14ac:dyDescent="0.2">
      <c r="A34" s="66"/>
      <c r="B34" s="67"/>
      <c r="C34" s="68"/>
      <c r="D34" s="7"/>
      <c r="E34" s="7"/>
      <c r="F34" s="70"/>
      <c r="G34" s="70"/>
      <c r="H34" s="71"/>
    </row>
    <row r="35" spans="1:8" ht="25" customHeight="1" x14ac:dyDescent="0.2">
      <c r="A35" s="66"/>
      <c r="B35" s="67"/>
      <c r="C35" s="68"/>
      <c r="D35" s="73"/>
      <c r="E35" s="73"/>
      <c r="F35" s="70"/>
      <c r="G35" s="70"/>
      <c r="H35" s="71"/>
    </row>
    <row r="36" spans="1:8" ht="25" customHeight="1" x14ac:dyDescent="0.2">
      <c r="A36" s="66"/>
      <c r="B36" s="67"/>
      <c r="C36" s="68"/>
      <c r="D36" s="7"/>
      <c r="E36" s="7"/>
      <c r="F36" s="70"/>
      <c r="G36" s="70"/>
      <c r="H36" s="71"/>
    </row>
    <row r="37" spans="1:8" ht="25" customHeight="1" x14ac:dyDescent="0.2">
      <c r="A37" s="66"/>
      <c r="B37" s="67"/>
      <c r="C37" s="68"/>
      <c r="D37" s="73"/>
      <c r="E37" s="73"/>
      <c r="F37" s="70"/>
      <c r="G37" s="70"/>
      <c r="H37" s="71"/>
    </row>
    <row r="38" spans="1:8" ht="25" customHeight="1" x14ac:dyDescent="0.2">
      <c r="A38" s="66"/>
      <c r="B38" s="67"/>
      <c r="C38" s="68"/>
      <c r="D38" s="7"/>
      <c r="E38" s="7"/>
      <c r="F38" s="70"/>
      <c r="G38" s="70"/>
      <c r="H38" s="71"/>
    </row>
    <row r="39" spans="1:8" ht="25" customHeight="1" x14ac:dyDescent="0.2">
      <c r="A39" s="66"/>
      <c r="B39" s="67"/>
      <c r="C39" s="68"/>
      <c r="D39" s="73"/>
      <c r="E39" s="73"/>
      <c r="F39" s="70"/>
      <c r="G39" s="70"/>
      <c r="H39" s="71"/>
    </row>
    <row r="40" spans="1:8" ht="25" customHeight="1" x14ac:dyDescent="0.2">
      <c r="A40" s="66"/>
      <c r="B40" s="67"/>
      <c r="C40" s="68"/>
      <c r="D40" s="7"/>
      <c r="E40" s="7"/>
      <c r="F40" s="70"/>
      <c r="G40" s="70"/>
      <c r="H40" s="71"/>
    </row>
    <row r="41" spans="1:8" ht="25" customHeight="1" x14ac:dyDescent="0.2">
      <c r="A41" s="66"/>
      <c r="B41" s="67"/>
      <c r="C41" s="68"/>
      <c r="D41" s="73"/>
      <c r="E41" s="73"/>
      <c r="F41" s="70"/>
      <c r="G41" s="70"/>
      <c r="H41" s="71"/>
    </row>
    <row r="42" spans="1:8" ht="25" customHeight="1" x14ac:dyDescent="0.2">
      <c r="A42" s="66"/>
      <c r="B42" s="67"/>
      <c r="C42" s="68"/>
      <c r="D42" s="7"/>
      <c r="E42" s="7"/>
      <c r="F42" s="70"/>
      <c r="G42" s="70"/>
      <c r="H42" s="71"/>
    </row>
    <row r="43" spans="1:8" ht="25" customHeight="1" x14ac:dyDescent="0.2">
      <c r="A43" s="66"/>
      <c r="B43" s="67"/>
      <c r="C43" s="68"/>
      <c r="D43" s="73"/>
      <c r="E43" s="73"/>
      <c r="F43" s="70"/>
      <c r="G43" s="70"/>
      <c r="H43" s="71"/>
    </row>
    <row r="44" spans="1:8" ht="25" customHeight="1" x14ac:dyDescent="0.2">
      <c r="A44" s="66"/>
      <c r="B44" s="67"/>
      <c r="C44" s="68"/>
      <c r="D44" s="7"/>
      <c r="E44" s="7"/>
      <c r="F44" s="70"/>
      <c r="G44" s="70"/>
      <c r="H44" s="71"/>
    </row>
    <row r="45" spans="1:8" ht="25" customHeight="1" x14ac:dyDescent="0.2">
      <c r="A45" s="66"/>
      <c r="B45" s="67"/>
      <c r="C45" s="68"/>
      <c r="D45" s="73"/>
      <c r="E45" s="73"/>
      <c r="F45" s="70"/>
      <c r="G45" s="70"/>
      <c r="H45" s="71"/>
    </row>
    <row r="46" spans="1:8" ht="25" customHeight="1" x14ac:dyDescent="0.2">
      <c r="A46" s="66"/>
      <c r="B46" s="67"/>
      <c r="C46" s="68"/>
      <c r="D46" s="7"/>
      <c r="E46" s="7"/>
      <c r="F46" s="70"/>
      <c r="G46" s="70"/>
      <c r="H46" s="71"/>
    </row>
    <row r="47" spans="1:8" ht="25" customHeight="1" x14ac:dyDescent="0.2">
      <c r="A47" s="66"/>
      <c r="B47" s="67"/>
      <c r="C47" s="68"/>
      <c r="D47" s="73"/>
      <c r="E47" s="73"/>
      <c r="F47" s="70"/>
      <c r="G47" s="70"/>
      <c r="H47" s="71"/>
    </row>
    <row r="48" spans="1:8" ht="25" customHeight="1" x14ac:dyDescent="0.2">
      <c r="A48" s="66"/>
      <c r="B48" s="67"/>
      <c r="C48" s="68"/>
      <c r="D48" s="7"/>
      <c r="E48" s="7"/>
      <c r="F48" s="70"/>
      <c r="G48" s="70"/>
      <c r="H48" s="71"/>
    </row>
    <row r="49" spans="1:8" ht="25" customHeight="1" x14ac:dyDescent="0.2">
      <c r="A49" s="66"/>
      <c r="B49" s="67"/>
      <c r="C49" s="68"/>
      <c r="D49" s="73"/>
      <c r="E49" s="73"/>
      <c r="F49" s="70"/>
      <c r="G49" s="70"/>
      <c r="H49" s="71"/>
    </row>
    <row r="50" spans="1:8" ht="25" customHeight="1" x14ac:dyDescent="0.2">
      <c r="A50" s="66"/>
      <c r="B50" s="67"/>
      <c r="C50" s="68"/>
      <c r="D50" s="7"/>
      <c r="E50" s="7"/>
      <c r="F50" s="70"/>
      <c r="G50" s="70"/>
      <c r="H50" s="71"/>
    </row>
    <row r="51" spans="1:8" ht="25" customHeight="1" x14ac:dyDescent="0.2">
      <c r="A51" s="66"/>
      <c r="B51" s="67"/>
      <c r="C51" s="68"/>
      <c r="D51" s="73"/>
      <c r="E51" s="73"/>
      <c r="F51" s="70"/>
      <c r="G51" s="70"/>
      <c r="H51" s="71"/>
    </row>
    <row r="52" spans="1:8" ht="25" customHeight="1" x14ac:dyDescent="0.2">
      <c r="A52" s="66"/>
      <c r="B52" s="67"/>
      <c r="C52" s="68"/>
      <c r="D52" s="7"/>
      <c r="E52" s="7"/>
      <c r="F52" s="70"/>
      <c r="G52" s="70"/>
      <c r="H52" s="71"/>
    </row>
    <row r="53" spans="1:8" ht="25" customHeight="1" x14ac:dyDescent="0.2">
      <c r="A53" s="66"/>
      <c r="B53" s="67"/>
      <c r="C53" s="68"/>
      <c r="D53" s="73"/>
      <c r="E53" s="73"/>
      <c r="F53" s="70"/>
      <c r="G53" s="70"/>
      <c r="H53" s="71"/>
    </row>
    <row r="54" spans="1:8" ht="25" customHeight="1" x14ac:dyDescent="0.2">
      <c r="A54" s="66"/>
      <c r="B54" s="67"/>
      <c r="C54" s="68"/>
      <c r="D54" s="7"/>
      <c r="E54" s="7"/>
      <c r="F54" s="70"/>
      <c r="G54" s="70"/>
      <c r="H54" s="71"/>
    </row>
    <row r="55" spans="1:8" ht="25" customHeight="1" x14ac:dyDescent="0.2">
      <c r="A55" s="66"/>
      <c r="B55" s="67"/>
      <c r="C55" s="68"/>
      <c r="D55" s="73"/>
      <c r="E55" s="73"/>
      <c r="F55" s="70"/>
      <c r="G55" s="70"/>
      <c r="H55" s="71"/>
    </row>
    <row r="56" spans="1:8" ht="25" customHeight="1" x14ac:dyDescent="0.2">
      <c r="A56" s="66"/>
      <c r="B56" s="67"/>
      <c r="C56" s="68"/>
      <c r="D56" s="7"/>
      <c r="E56" s="7"/>
      <c r="F56" s="70"/>
      <c r="G56" s="70"/>
      <c r="H56" s="71"/>
    </row>
    <row r="57" spans="1:8" ht="25" customHeight="1" x14ac:dyDescent="0.2">
      <c r="A57" s="66"/>
      <c r="B57" s="67"/>
      <c r="C57" s="68"/>
      <c r="D57" s="73"/>
      <c r="E57" s="73"/>
      <c r="F57" s="70"/>
      <c r="G57" s="70"/>
      <c r="H57" s="71"/>
    </row>
    <row r="58" spans="1:8" ht="25" customHeight="1" x14ac:dyDescent="0.2">
      <c r="A58" s="66"/>
      <c r="B58" s="67"/>
      <c r="C58" s="68"/>
      <c r="D58" s="7"/>
      <c r="E58" s="7"/>
      <c r="F58" s="70"/>
      <c r="G58" s="70"/>
      <c r="H58" s="71"/>
    </row>
    <row r="59" spans="1:8" ht="25" customHeight="1" x14ac:dyDescent="0.2">
      <c r="A59" s="66"/>
      <c r="B59" s="67"/>
      <c r="C59" s="68"/>
      <c r="D59" s="73"/>
      <c r="E59" s="73"/>
      <c r="F59" s="70"/>
      <c r="G59" s="70"/>
      <c r="H59" s="71"/>
    </row>
    <row r="60" spans="1:8" ht="25" customHeight="1" x14ac:dyDescent="0.2">
      <c r="A60" s="66"/>
      <c r="B60" s="67"/>
      <c r="C60" s="68"/>
      <c r="D60" s="7"/>
      <c r="E60" s="7"/>
      <c r="F60" s="70"/>
      <c r="G60" s="70"/>
      <c r="H60" s="71"/>
    </row>
    <row r="61" spans="1:8" ht="25" customHeight="1" x14ac:dyDescent="0.2">
      <c r="A61" s="66"/>
      <c r="B61" s="67"/>
      <c r="C61" s="68"/>
      <c r="D61" s="73"/>
      <c r="E61" s="73"/>
      <c r="F61" s="70"/>
      <c r="G61" s="70"/>
      <c r="H61" s="71"/>
    </row>
    <row r="62" spans="1:8" ht="25" customHeight="1" x14ac:dyDescent="0.2">
      <c r="A62" s="66"/>
      <c r="B62" s="67"/>
      <c r="C62" s="68"/>
      <c r="D62" s="7"/>
      <c r="E62" s="7"/>
      <c r="F62" s="70"/>
      <c r="G62" s="70"/>
      <c r="H62" s="71"/>
    </row>
    <row r="63" spans="1:8" ht="25" customHeight="1" x14ac:dyDescent="0.2">
      <c r="A63" s="66"/>
      <c r="B63" s="67"/>
      <c r="C63" s="68"/>
      <c r="D63" s="73"/>
      <c r="E63" s="73"/>
      <c r="F63" s="70"/>
      <c r="G63" s="70"/>
      <c r="H63" s="71"/>
    </row>
    <row r="64" spans="1:8" ht="25" customHeight="1" x14ac:dyDescent="0.2">
      <c r="A64" s="66"/>
      <c r="B64" s="67"/>
      <c r="C64" s="68"/>
      <c r="D64" s="7"/>
      <c r="E64" s="7"/>
      <c r="F64" s="70"/>
      <c r="G64" s="70"/>
      <c r="H64" s="71"/>
    </row>
    <row r="65" spans="1:8" ht="25" customHeight="1" x14ac:dyDescent="0.2">
      <c r="A65" s="66"/>
      <c r="B65" s="67"/>
      <c r="C65" s="68"/>
      <c r="D65" s="73"/>
      <c r="E65" s="73"/>
      <c r="F65" s="70"/>
      <c r="G65" s="70"/>
      <c r="H65" s="71"/>
    </row>
    <row r="66" spans="1:8" ht="25" customHeight="1" x14ac:dyDescent="0.2">
      <c r="A66" s="66"/>
      <c r="B66" s="67"/>
      <c r="C66" s="68"/>
      <c r="D66" s="7"/>
      <c r="E66" s="7"/>
      <c r="F66" s="70"/>
      <c r="G66" s="70"/>
      <c r="H66" s="71"/>
    </row>
    <row r="67" spans="1:8" ht="25" customHeight="1" x14ac:dyDescent="0.2">
      <c r="A67" s="66"/>
      <c r="B67" s="67"/>
      <c r="C67" s="68"/>
      <c r="D67" s="73"/>
      <c r="E67" s="73"/>
      <c r="F67" s="70"/>
      <c r="G67" s="70"/>
      <c r="H67" s="71"/>
    </row>
    <row r="68" spans="1:8" ht="25" customHeight="1" x14ac:dyDescent="0.2">
      <c r="A68" s="66"/>
      <c r="B68" s="67"/>
      <c r="C68" s="68"/>
      <c r="D68" s="7"/>
      <c r="E68" s="7"/>
      <c r="F68" s="70"/>
      <c r="G68" s="70"/>
      <c r="H68" s="71"/>
    </row>
    <row r="69" spans="1:8" ht="25" customHeight="1" x14ac:dyDescent="0.2">
      <c r="A69" s="66"/>
      <c r="B69" s="67"/>
      <c r="C69" s="68"/>
      <c r="D69" s="73"/>
      <c r="E69" s="73"/>
      <c r="F69" s="70"/>
      <c r="G69" s="70"/>
      <c r="H69" s="71"/>
    </row>
    <row r="70" spans="1:8" ht="25" customHeight="1" x14ac:dyDescent="0.2">
      <c r="A70" s="66"/>
      <c r="B70" s="67"/>
      <c r="C70" s="68"/>
      <c r="D70" s="7"/>
      <c r="E70" s="7"/>
      <c r="F70" s="70"/>
      <c r="G70" s="70"/>
      <c r="H70" s="71"/>
    </row>
    <row r="71" spans="1:8" ht="25" customHeight="1" x14ac:dyDescent="0.2">
      <c r="A71" s="66"/>
      <c r="B71" s="67"/>
      <c r="C71" s="68"/>
      <c r="D71" s="73"/>
      <c r="E71" s="73"/>
      <c r="F71" s="70"/>
      <c r="G71" s="70"/>
      <c r="H71" s="71"/>
    </row>
    <row r="72" spans="1:8" ht="25" customHeight="1" x14ac:dyDescent="0.2">
      <c r="A72" s="66"/>
      <c r="B72" s="67"/>
      <c r="C72" s="68"/>
      <c r="D72" s="7"/>
      <c r="E72" s="7"/>
      <c r="F72" s="70"/>
      <c r="G72" s="70"/>
      <c r="H72" s="71"/>
    </row>
    <row r="73" spans="1:8" ht="25" customHeight="1" x14ac:dyDescent="0.2">
      <c r="A73" s="66"/>
      <c r="B73" s="67"/>
      <c r="C73" s="68"/>
      <c r="D73" s="73"/>
      <c r="E73" s="73"/>
      <c r="F73" s="70"/>
      <c r="G73" s="70"/>
      <c r="H73" s="71"/>
    </row>
    <row r="74" spans="1:8" ht="25" customHeight="1" x14ac:dyDescent="0.2">
      <c r="A74" s="66"/>
      <c r="B74" s="67"/>
      <c r="C74" s="68"/>
      <c r="D74" s="7"/>
      <c r="E74" s="7"/>
      <c r="F74" s="70"/>
      <c r="G74" s="70"/>
      <c r="H74" s="71"/>
    </row>
    <row r="75" spans="1:8" ht="25" customHeight="1" x14ac:dyDescent="0.2">
      <c r="A75" s="66"/>
      <c r="B75" s="67"/>
      <c r="C75" s="68"/>
      <c r="D75" s="73"/>
      <c r="E75" s="73"/>
      <c r="F75" s="70"/>
      <c r="G75" s="70"/>
      <c r="H75" s="71"/>
    </row>
    <row r="76" spans="1:8" ht="25" customHeight="1" x14ac:dyDescent="0.2">
      <c r="A76" s="66"/>
      <c r="B76" s="67"/>
      <c r="C76" s="68"/>
      <c r="D76" s="7"/>
      <c r="E76" s="7"/>
      <c r="F76" s="70"/>
      <c r="G76" s="70"/>
      <c r="H76" s="71"/>
    </row>
    <row r="77" spans="1:8" ht="25" customHeight="1" x14ac:dyDescent="0.2">
      <c r="A77" s="66"/>
      <c r="B77" s="67"/>
      <c r="C77" s="68"/>
      <c r="D77" s="73"/>
      <c r="E77" s="73"/>
      <c r="F77" s="70"/>
      <c r="G77" s="70"/>
      <c r="H77" s="71"/>
    </row>
    <row r="78" spans="1:8" ht="25" customHeight="1" x14ac:dyDescent="0.2">
      <c r="A78" s="66"/>
      <c r="B78" s="67"/>
      <c r="C78" s="68"/>
      <c r="D78" s="7"/>
      <c r="E78" s="7"/>
      <c r="F78" s="70"/>
      <c r="G78" s="70"/>
      <c r="H78" s="71"/>
    </row>
    <row r="79" spans="1:8" ht="25" customHeight="1" x14ac:dyDescent="0.2">
      <c r="A79" s="66"/>
      <c r="B79" s="67"/>
      <c r="C79" s="68"/>
      <c r="D79" s="73"/>
      <c r="E79" s="73"/>
      <c r="F79" s="70"/>
      <c r="G79" s="70"/>
      <c r="H79" s="71"/>
    </row>
    <row r="80" spans="1:8" ht="25" customHeight="1" x14ac:dyDescent="0.2">
      <c r="A80" s="66"/>
      <c r="B80" s="67"/>
      <c r="C80" s="68"/>
      <c r="D80" s="7"/>
      <c r="E80" s="7"/>
      <c r="F80" s="70"/>
      <c r="G80" s="70"/>
      <c r="H80" s="71"/>
    </row>
    <row r="81" spans="1:8" ht="25" customHeight="1" x14ac:dyDescent="0.2">
      <c r="A81" s="66"/>
      <c r="B81" s="67"/>
      <c r="C81" s="68"/>
      <c r="D81" s="73"/>
      <c r="E81" s="73"/>
      <c r="F81" s="70"/>
      <c r="G81" s="70"/>
      <c r="H81" s="71"/>
    </row>
    <row r="82" spans="1:8" ht="25" customHeight="1" x14ac:dyDescent="0.2">
      <c r="A82" s="66"/>
      <c r="B82" s="67"/>
      <c r="C82" s="68"/>
      <c r="D82" s="7"/>
      <c r="E82" s="7"/>
      <c r="F82" s="70"/>
      <c r="G82" s="70"/>
      <c r="H82" s="71"/>
    </row>
    <row r="83" spans="1:8" ht="25" customHeight="1" x14ac:dyDescent="0.2">
      <c r="A83" s="66"/>
      <c r="B83" s="67"/>
      <c r="C83" s="68"/>
      <c r="D83" s="73"/>
      <c r="E83" s="73"/>
      <c r="F83" s="70"/>
      <c r="G83" s="70"/>
      <c r="H83" s="71"/>
    </row>
    <row r="84" spans="1:8" ht="25" customHeight="1" x14ac:dyDescent="0.2">
      <c r="A84" s="66"/>
      <c r="B84" s="67"/>
      <c r="C84" s="68"/>
      <c r="D84" s="7"/>
      <c r="E84" s="7"/>
      <c r="F84" s="70"/>
      <c r="G84" s="70"/>
      <c r="H84" s="71"/>
    </row>
    <row r="85" spans="1:8" ht="25" customHeight="1" x14ac:dyDescent="0.2">
      <c r="A85" s="66"/>
      <c r="B85" s="67"/>
      <c r="C85" s="68"/>
      <c r="D85" s="73"/>
      <c r="E85" s="73"/>
      <c r="F85" s="70"/>
      <c r="G85" s="70"/>
      <c r="H85" s="71"/>
    </row>
    <row r="86" spans="1:8" ht="25" customHeight="1" x14ac:dyDescent="0.2">
      <c r="A86" s="66"/>
      <c r="B86" s="67"/>
      <c r="C86" s="68"/>
      <c r="D86" s="7"/>
      <c r="E86" s="7"/>
      <c r="F86" s="70"/>
      <c r="G86" s="70"/>
      <c r="H86" s="71"/>
    </row>
    <row r="87" spans="1:8" ht="25" customHeight="1" x14ac:dyDescent="0.2">
      <c r="A87" s="66"/>
      <c r="B87" s="67"/>
      <c r="C87" s="68"/>
      <c r="D87" s="73"/>
      <c r="E87" s="73"/>
      <c r="F87" s="70"/>
      <c r="G87" s="70"/>
      <c r="H87" s="71"/>
    </row>
  </sheetData>
  <mergeCells count="1">
    <mergeCell ref="A3:H3"/>
  </mergeCells>
  <phoneticPr fontId="8"/>
  <conditionalFormatting sqref="A6">
    <cfRule type="duplicateValues" dxfId="3" priority="1"/>
  </conditionalFormatting>
  <pageMargins left="0.7" right="0.7" top="0.75" bottom="0.75" header="0.3" footer="0.3"/>
  <pageSetup paperSize="9" scale="8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2F5E-CC49-4B25-A00B-67AB129959A5}">
  <sheetPr>
    <pageSetUpPr fitToPage="1"/>
  </sheetPr>
  <dimension ref="A2:H60"/>
  <sheetViews>
    <sheetView workbookViewId="0">
      <pane ySplit="4" topLeftCell="A5" activePane="bottomLeft" state="frozen"/>
      <selection pane="bottomLeft" activeCell="I9" sqref="I9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3.6328125" customWidth="1"/>
    <col min="5" max="5" width="13.6328125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124</v>
      </c>
      <c r="D2" s="46"/>
      <c r="E2" s="46"/>
      <c r="H2" s="1"/>
    </row>
    <row r="3" spans="1:8" ht="25" customHeight="1" x14ac:dyDescent="0.2">
      <c r="A3" s="134" t="s">
        <v>28</v>
      </c>
      <c r="B3" s="135"/>
      <c r="C3" s="135"/>
      <c r="D3" s="135"/>
      <c r="E3" s="135"/>
      <c r="F3" s="135"/>
      <c r="G3" s="135"/>
      <c r="H3" s="136"/>
    </row>
    <row r="4" spans="1:8" ht="25" customHeight="1" thickBot="1" x14ac:dyDescent="0.25">
      <c r="A4" s="54"/>
      <c r="B4" s="55" t="s">
        <v>1</v>
      </c>
      <c r="C4" s="55" t="s">
        <v>2</v>
      </c>
      <c r="D4" s="65" t="s">
        <v>3</v>
      </c>
      <c r="E4" s="103" t="s">
        <v>3</v>
      </c>
      <c r="F4" s="55" t="s">
        <v>13</v>
      </c>
      <c r="G4" s="91" t="s">
        <v>13</v>
      </c>
      <c r="H4" s="56" t="s">
        <v>21</v>
      </c>
    </row>
    <row r="5" spans="1:8" ht="25" customHeight="1" thickTop="1" x14ac:dyDescent="0.2">
      <c r="A5" s="102" t="s">
        <v>148</v>
      </c>
      <c r="B5" s="47">
        <v>1</v>
      </c>
      <c r="C5" s="36" t="s">
        <v>70</v>
      </c>
      <c r="D5" s="64"/>
      <c r="E5" s="99">
        <v>90000</v>
      </c>
      <c r="F5" s="37"/>
      <c r="G5" s="85">
        <f>B5*E5</f>
        <v>90000</v>
      </c>
      <c r="H5" s="53" t="s">
        <v>147</v>
      </c>
    </row>
    <row r="6" spans="1:8" ht="25" customHeight="1" x14ac:dyDescent="0.2">
      <c r="A6" s="25" t="s">
        <v>125</v>
      </c>
      <c r="B6" s="48">
        <v>1</v>
      </c>
      <c r="C6" s="41" t="s">
        <v>70</v>
      </c>
      <c r="D6" s="23"/>
      <c r="E6" s="100">
        <v>78000</v>
      </c>
      <c r="F6" s="37"/>
      <c r="G6" s="85">
        <f t="shared" ref="G6:G8" si="0">B6*E6</f>
        <v>78000</v>
      </c>
      <c r="H6" s="31" t="s">
        <v>128</v>
      </c>
    </row>
    <row r="7" spans="1:8" ht="25" customHeight="1" x14ac:dyDescent="0.2">
      <c r="A7" s="25" t="s">
        <v>126</v>
      </c>
      <c r="B7" s="48">
        <v>1</v>
      </c>
      <c r="C7" s="41" t="s">
        <v>70</v>
      </c>
      <c r="D7" s="23"/>
      <c r="E7" s="100">
        <v>840</v>
      </c>
      <c r="F7" s="37"/>
      <c r="G7" s="85">
        <f t="shared" si="0"/>
        <v>840</v>
      </c>
      <c r="H7" s="31" t="s">
        <v>129</v>
      </c>
    </row>
    <row r="8" spans="1:8" ht="25" customHeight="1" x14ac:dyDescent="0.2">
      <c r="A8" s="25" t="s">
        <v>127</v>
      </c>
      <c r="B8" s="48">
        <v>1</v>
      </c>
      <c r="C8" s="41" t="s">
        <v>70</v>
      </c>
      <c r="D8" s="23"/>
      <c r="E8" s="100">
        <v>6000</v>
      </c>
      <c r="F8" s="37"/>
      <c r="G8" s="85">
        <f t="shared" si="0"/>
        <v>6000</v>
      </c>
      <c r="H8" s="31"/>
    </row>
    <row r="9" spans="1:8" ht="25" customHeight="1" thickBot="1" x14ac:dyDescent="0.25">
      <c r="A9" s="26" t="s">
        <v>144</v>
      </c>
      <c r="B9" s="50"/>
      <c r="C9" s="43"/>
      <c r="D9" s="72"/>
      <c r="E9" s="97"/>
      <c r="F9" s="51"/>
      <c r="G9" s="93">
        <f>SUM(G5:G8)</f>
        <v>174840</v>
      </c>
      <c r="H9" s="52"/>
    </row>
    <row r="10" spans="1:8" ht="25" customHeight="1" x14ac:dyDescent="0.2">
      <c r="A10" s="66"/>
      <c r="B10" s="67"/>
      <c r="C10" s="68"/>
      <c r="D10" s="7"/>
      <c r="E10" s="7"/>
      <c r="F10" s="70"/>
      <c r="G10" s="70"/>
      <c r="H10" s="71"/>
    </row>
    <row r="11" spans="1:8" ht="25" customHeight="1" x14ac:dyDescent="0.2">
      <c r="A11" s="66"/>
      <c r="B11" s="67"/>
      <c r="C11" s="68"/>
      <c r="D11" s="7"/>
      <c r="E11" s="7"/>
      <c r="F11" s="70"/>
      <c r="G11" s="70"/>
      <c r="H11" s="71"/>
    </row>
    <row r="12" spans="1:8" ht="25" customHeight="1" x14ac:dyDescent="0.2">
      <c r="A12" s="66"/>
      <c r="B12" s="67"/>
      <c r="C12" s="68"/>
      <c r="D12" s="73"/>
      <c r="E12" s="73"/>
      <c r="F12" s="70"/>
      <c r="G12" s="70"/>
      <c r="H12" s="71"/>
    </row>
    <row r="13" spans="1:8" ht="25" customHeight="1" x14ac:dyDescent="0.2">
      <c r="A13" s="66"/>
      <c r="B13" s="67"/>
      <c r="C13" s="68"/>
      <c r="D13" s="73"/>
      <c r="E13" s="73"/>
      <c r="F13" s="70"/>
      <c r="G13" s="70"/>
      <c r="H13" s="71"/>
    </row>
    <row r="14" spans="1:8" ht="25" customHeight="1" x14ac:dyDescent="0.2">
      <c r="A14" s="66"/>
      <c r="B14" s="67"/>
      <c r="C14" s="68"/>
      <c r="D14" s="73"/>
      <c r="E14" s="73"/>
      <c r="F14" s="70"/>
      <c r="G14" s="70"/>
      <c r="H14" s="71"/>
    </row>
    <row r="15" spans="1:8" ht="25" customHeight="1" x14ac:dyDescent="0.2">
      <c r="A15" s="66"/>
      <c r="B15" s="67"/>
      <c r="C15" s="68"/>
      <c r="D15" s="7"/>
      <c r="E15" s="7"/>
      <c r="F15" s="70"/>
      <c r="G15" s="70"/>
      <c r="H15" s="71"/>
    </row>
    <row r="16" spans="1:8" ht="25" customHeight="1" x14ac:dyDescent="0.2">
      <c r="A16" s="66"/>
      <c r="B16" s="67"/>
      <c r="C16" s="68"/>
      <c r="D16" s="73"/>
      <c r="E16" s="73"/>
      <c r="F16" s="70"/>
      <c r="G16" s="70"/>
      <c r="H16" s="71"/>
    </row>
    <row r="17" spans="1:8" ht="25" customHeight="1" x14ac:dyDescent="0.2">
      <c r="A17" s="66"/>
      <c r="B17" s="67"/>
      <c r="C17" s="68"/>
      <c r="D17" s="7"/>
      <c r="E17" s="7"/>
      <c r="F17" s="70"/>
      <c r="G17" s="70"/>
      <c r="H17" s="71"/>
    </row>
    <row r="18" spans="1:8" ht="25" customHeight="1" x14ac:dyDescent="0.2">
      <c r="A18" s="66"/>
      <c r="B18" s="67"/>
      <c r="C18" s="68"/>
      <c r="D18" s="73"/>
      <c r="E18" s="73"/>
      <c r="F18" s="70"/>
      <c r="G18" s="70"/>
      <c r="H18" s="71"/>
    </row>
    <row r="19" spans="1:8" ht="25" customHeight="1" x14ac:dyDescent="0.2">
      <c r="A19" s="66"/>
      <c r="B19" s="67"/>
      <c r="C19" s="68"/>
      <c r="D19" s="7"/>
      <c r="E19" s="7"/>
      <c r="F19" s="70"/>
      <c r="G19" s="70"/>
      <c r="H19" s="71"/>
    </row>
    <row r="20" spans="1:8" ht="25" customHeight="1" x14ac:dyDescent="0.2">
      <c r="A20" s="66"/>
      <c r="B20" s="67"/>
      <c r="C20" s="68"/>
      <c r="D20" s="73"/>
      <c r="E20" s="73"/>
      <c r="F20" s="70"/>
      <c r="G20" s="70"/>
      <c r="H20" s="71"/>
    </row>
    <row r="21" spans="1:8" ht="25" customHeight="1" x14ac:dyDescent="0.2">
      <c r="A21" s="66"/>
      <c r="B21" s="67"/>
      <c r="C21" s="68"/>
      <c r="D21" s="7"/>
      <c r="E21" s="7"/>
      <c r="F21" s="70"/>
      <c r="G21" s="70"/>
      <c r="H21" s="71"/>
    </row>
    <row r="22" spans="1:8" ht="25" customHeight="1" x14ac:dyDescent="0.2">
      <c r="A22" s="66"/>
      <c r="B22" s="67"/>
      <c r="C22" s="68"/>
      <c r="D22" s="73"/>
      <c r="E22" s="73"/>
      <c r="F22" s="70"/>
      <c r="G22" s="70"/>
      <c r="H22" s="71"/>
    </row>
    <row r="23" spans="1:8" ht="25" customHeight="1" x14ac:dyDescent="0.2">
      <c r="A23" s="66"/>
      <c r="B23" s="67"/>
      <c r="C23" s="68"/>
      <c r="D23" s="7"/>
      <c r="E23" s="7"/>
      <c r="F23" s="70"/>
      <c r="G23" s="70"/>
      <c r="H23" s="71"/>
    </row>
    <row r="24" spans="1:8" ht="25" customHeight="1" x14ac:dyDescent="0.2">
      <c r="A24" s="66"/>
      <c r="B24" s="67"/>
      <c r="C24" s="68"/>
      <c r="D24" s="73"/>
      <c r="E24" s="73"/>
      <c r="F24" s="70"/>
      <c r="G24" s="70"/>
      <c r="H24" s="71"/>
    </row>
    <row r="25" spans="1:8" ht="25" customHeight="1" x14ac:dyDescent="0.2">
      <c r="A25" s="66"/>
      <c r="B25" s="67"/>
      <c r="C25" s="68"/>
      <c r="D25" s="7"/>
      <c r="E25" s="7"/>
      <c r="F25" s="70"/>
      <c r="G25" s="70"/>
      <c r="H25" s="71"/>
    </row>
    <row r="26" spans="1:8" ht="25" customHeight="1" x14ac:dyDescent="0.2">
      <c r="A26" s="66"/>
      <c r="B26" s="67"/>
      <c r="C26" s="68"/>
      <c r="D26" s="73"/>
      <c r="E26" s="73"/>
      <c r="F26" s="70"/>
      <c r="G26" s="70"/>
      <c r="H26" s="71"/>
    </row>
    <row r="27" spans="1:8" ht="25" customHeight="1" x14ac:dyDescent="0.2">
      <c r="A27" s="66"/>
      <c r="B27" s="67"/>
      <c r="C27" s="68"/>
      <c r="D27" s="7"/>
      <c r="E27" s="7"/>
      <c r="F27" s="70"/>
      <c r="G27" s="70"/>
      <c r="H27" s="71"/>
    </row>
    <row r="28" spans="1:8" ht="25" customHeight="1" x14ac:dyDescent="0.2">
      <c r="A28" s="66"/>
      <c r="B28" s="67"/>
      <c r="C28" s="68"/>
      <c r="D28" s="73"/>
      <c r="E28" s="73"/>
      <c r="F28" s="70"/>
      <c r="G28" s="70"/>
      <c r="H28" s="71"/>
    </row>
    <row r="29" spans="1:8" ht="25" customHeight="1" x14ac:dyDescent="0.2">
      <c r="A29" s="66"/>
      <c r="B29" s="67"/>
      <c r="C29" s="68"/>
      <c r="D29" s="7"/>
      <c r="E29" s="7"/>
      <c r="F29" s="70"/>
      <c r="G29" s="70"/>
      <c r="H29" s="71"/>
    </row>
    <row r="30" spans="1:8" ht="25" customHeight="1" x14ac:dyDescent="0.2">
      <c r="A30" s="66"/>
      <c r="B30" s="67"/>
      <c r="C30" s="68"/>
      <c r="D30" s="73"/>
      <c r="E30" s="73"/>
      <c r="F30" s="70"/>
      <c r="G30" s="70"/>
      <c r="H30" s="71"/>
    </row>
    <row r="31" spans="1:8" ht="25" customHeight="1" x14ac:dyDescent="0.2">
      <c r="A31" s="66"/>
      <c r="B31" s="67"/>
      <c r="C31" s="68"/>
      <c r="D31" s="7"/>
      <c r="E31" s="7"/>
      <c r="F31" s="70"/>
      <c r="G31" s="70"/>
      <c r="H31" s="71"/>
    </row>
    <row r="32" spans="1:8" ht="25" customHeight="1" x14ac:dyDescent="0.2">
      <c r="A32" s="66"/>
      <c r="B32" s="67"/>
      <c r="C32" s="68"/>
      <c r="D32" s="73"/>
      <c r="E32" s="73"/>
      <c r="F32" s="70"/>
      <c r="G32" s="70"/>
      <c r="H32" s="71"/>
    </row>
    <row r="33" spans="1:8" ht="25" customHeight="1" x14ac:dyDescent="0.2">
      <c r="A33" s="66"/>
      <c r="B33" s="67"/>
      <c r="C33" s="68"/>
      <c r="D33" s="7"/>
      <c r="E33" s="7"/>
      <c r="F33" s="70"/>
      <c r="G33" s="70"/>
      <c r="H33" s="71"/>
    </row>
    <row r="34" spans="1:8" ht="25" customHeight="1" x14ac:dyDescent="0.2">
      <c r="A34" s="66"/>
      <c r="B34" s="67"/>
      <c r="C34" s="68"/>
      <c r="D34" s="73"/>
      <c r="E34" s="73"/>
      <c r="F34" s="70"/>
      <c r="G34" s="70"/>
      <c r="H34" s="71"/>
    </row>
    <row r="35" spans="1:8" ht="25" customHeight="1" x14ac:dyDescent="0.2">
      <c r="A35" s="66"/>
      <c r="B35" s="67"/>
      <c r="C35" s="68"/>
      <c r="D35" s="7"/>
      <c r="E35" s="7"/>
      <c r="F35" s="70"/>
      <c r="G35" s="70"/>
      <c r="H35" s="71"/>
    </row>
    <row r="36" spans="1:8" ht="25" customHeight="1" x14ac:dyDescent="0.2">
      <c r="A36" s="66"/>
      <c r="B36" s="67"/>
      <c r="C36" s="68"/>
      <c r="D36" s="73"/>
      <c r="E36" s="73"/>
      <c r="F36" s="70"/>
      <c r="G36" s="70"/>
      <c r="H36" s="71"/>
    </row>
    <row r="37" spans="1:8" ht="25" customHeight="1" x14ac:dyDescent="0.2">
      <c r="A37" s="66"/>
      <c r="B37" s="67"/>
      <c r="C37" s="68"/>
      <c r="D37" s="7"/>
      <c r="E37" s="7"/>
      <c r="F37" s="70"/>
      <c r="G37" s="70"/>
      <c r="H37" s="71"/>
    </row>
    <row r="38" spans="1:8" ht="25" customHeight="1" x14ac:dyDescent="0.2">
      <c r="A38" s="66"/>
      <c r="B38" s="67"/>
      <c r="C38" s="68"/>
      <c r="D38" s="73"/>
      <c r="E38" s="73"/>
      <c r="F38" s="70"/>
      <c r="G38" s="70"/>
      <c r="H38" s="71"/>
    </row>
    <row r="39" spans="1:8" ht="25" customHeight="1" x14ac:dyDescent="0.2">
      <c r="A39" s="66"/>
      <c r="B39" s="67"/>
      <c r="C39" s="68"/>
      <c r="D39" s="7"/>
      <c r="E39" s="7"/>
      <c r="F39" s="70"/>
      <c r="G39" s="70"/>
      <c r="H39" s="71"/>
    </row>
    <row r="40" spans="1:8" ht="25" customHeight="1" x14ac:dyDescent="0.2">
      <c r="A40" s="66"/>
      <c r="B40" s="67"/>
      <c r="C40" s="68"/>
      <c r="D40" s="73"/>
      <c r="E40" s="73"/>
      <c r="F40" s="70"/>
      <c r="G40" s="70"/>
      <c r="H40" s="71"/>
    </row>
    <row r="41" spans="1:8" ht="25" customHeight="1" x14ac:dyDescent="0.2">
      <c r="A41" s="66"/>
      <c r="B41" s="67"/>
      <c r="C41" s="68"/>
      <c r="D41" s="7"/>
      <c r="E41" s="7"/>
      <c r="F41" s="70"/>
      <c r="G41" s="70"/>
      <c r="H41" s="71"/>
    </row>
    <row r="42" spans="1:8" ht="25" customHeight="1" x14ac:dyDescent="0.2">
      <c r="A42" s="66"/>
      <c r="B42" s="67"/>
      <c r="C42" s="68"/>
      <c r="D42" s="73"/>
      <c r="E42" s="73"/>
      <c r="F42" s="70"/>
      <c r="G42" s="70"/>
      <c r="H42" s="71"/>
    </row>
    <row r="43" spans="1:8" ht="25" customHeight="1" x14ac:dyDescent="0.2">
      <c r="A43" s="66"/>
      <c r="B43" s="67"/>
      <c r="C43" s="68"/>
      <c r="D43" s="7"/>
      <c r="E43" s="7"/>
      <c r="F43" s="70"/>
      <c r="G43" s="70"/>
      <c r="H43" s="71"/>
    </row>
    <row r="44" spans="1:8" ht="25" customHeight="1" x14ac:dyDescent="0.2">
      <c r="A44" s="66"/>
      <c r="B44" s="67"/>
      <c r="C44" s="68"/>
      <c r="D44" s="73"/>
      <c r="E44" s="73"/>
      <c r="F44" s="70"/>
      <c r="G44" s="70"/>
      <c r="H44" s="71"/>
    </row>
    <row r="45" spans="1:8" ht="25" customHeight="1" x14ac:dyDescent="0.2">
      <c r="A45" s="66"/>
      <c r="B45" s="67"/>
      <c r="C45" s="68"/>
      <c r="D45" s="7"/>
      <c r="E45" s="7"/>
      <c r="F45" s="70"/>
      <c r="G45" s="70"/>
      <c r="H45" s="71"/>
    </row>
    <row r="46" spans="1:8" ht="25" customHeight="1" x14ac:dyDescent="0.2">
      <c r="A46" s="66"/>
      <c r="B46" s="67"/>
      <c r="C46" s="68"/>
      <c r="D46" s="73"/>
      <c r="E46" s="73"/>
      <c r="F46" s="70"/>
      <c r="G46" s="70"/>
      <c r="H46" s="71"/>
    </row>
    <row r="47" spans="1:8" ht="25" customHeight="1" x14ac:dyDescent="0.2">
      <c r="A47" s="66"/>
      <c r="B47" s="67"/>
      <c r="C47" s="68"/>
      <c r="D47" s="7"/>
      <c r="E47" s="7"/>
      <c r="F47" s="70"/>
      <c r="G47" s="70"/>
      <c r="H47" s="71"/>
    </row>
    <row r="48" spans="1:8" ht="25" customHeight="1" x14ac:dyDescent="0.2">
      <c r="A48" s="66"/>
      <c r="B48" s="67"/>
      <c r="C48" s="68"/>
      <c r="D48" s="73"/>
      <c r="E48" s="73"/>
      <c r="F48" s="70"/>
      <c r="G48" s="70"/>
      <c r="H48" s="71"/>
    </row>
    <row r="49" spans="1:8" ht="25" customHeight="1" x14ac:dyDescent="0.2">
      <c r="A49" s="66"/>
      <c r="B49" s="67"/>
      <c r="C49" s="68"/>
      <c r="D49" s="7"/>
      <c r="E49" s="7"/>
      <c r="F49" s="70"/>
      <c r="G49" s="70"/>
      <c r="H49" s="71"/>
    </row>
    <row r="50" spans="1:8" ht="25" customHeight="1" x14ac:dyDescent="0.2">
      <c r="A50" s="66"/>
      <c r="B50" s="67"/>
      <c r="C50" s="68"/>
      <c r="D50" s="73"/>
      <c r="E50" s="73"/>
      <c r="F50" s="70"/>
      <c r="G50" s="70"/>
      <c r="H50" s="71"/>
    </row>
    <row r="51" spans="1:8" ht="25" customHeight="1" x14ac:dyDescent="0.2">
      <c r="A51" s="66"/>
      <c r="B51" s="67"/>
      <c r="C51" s="68"/>
      <c r="D51" s="7"/>
      <c r="E51" s="7"/>
      <c r="F51" s="70"/>
      <c r="G51" s="70"/>
      <c r="H51" s="71"/>
    </row>
    <row r="52" spans="1:8" ht="25" customHeight="1" x14ac:dyDescent="0.2">
      <c r="A52" s="66"/>
      <c r="B52" s="67"/>
      <c r="C52" s="68"/>
      <c r="D52" s="73"/>
      <c r="E52" s="73"/>
      <c r="F52" s="70"/>
      <c r="G52" s="70"/>
      <c r="H52" s="71"/>
    </row>
    <row r="53" spans="1:8" ht="25" customHeight="1" x14ac:dyDescent="0.2">
      <c r="A53" s="66"/>
      <c r="B53" s="67"/>
      <c r="C53" s="68"/>
      <c r="D53" s="7"/>
      <c r="E53" s="7"/>
      <c r="F53" s="70"/>
      <c r="G53" s="70"/>
      <c r="H53" s="71"/>
    </row>
    <row r="54" spans="1:8" ht="25" customHeight="1" x14ac:dyDescent="0.2">
      <c r="A54" s="66"/>
      <c r="B54" s="67"/>
      <c r="C54" s="68"/>
      <c r="D54" s="73"/>
      <c r="E54" s="73"/>
      <c r="F54" s="70"/>
      <c r="G54" s="70"/>
      <c r="H54" s="71"/>
    </row>
    <row r="55" spans="1:8" ht="25" customHeight="1" x14ac:dyDescent="0.2">
      <c r="A55" s="66"/>
      <c r="B55" s="67"/>
      <c r="C55" s="68"/>
      <c r="D55" s="7"/>
      <c r="E55" s="7"/>
      <c r="F55" s="70"/>
      <c r="G55" s="70"/>
      <c r="H55" s="71"/>
    </row>
    <row r="56" spans="1:8" ht="25" customHeight="1" x14ac:dyDescent="0.2">
      <c r="A56" s="66"/>
      <c r="B56" s="67"/>
      <c r="C56" s="68"/>
      <c r="D56" s="73"/>
      <c r="E56" s="73"/>
      <c r="F56" s="70"/>
      <c r="G56" s="70"/>
      <c r="H56" s="71"/>
    </row>
    <row r="57" spans="1:8" ht="25" customHeight="1" x14ac:dyDescent="0.2">
      <c r="A57" s="66"/>
      <c r="B57" s="67"/>
      <c r="C57" s="68"/>
      <c r="D57" s="7"/>
      <c r="E57" s="7"/>
      <c r="F57" s="70"/>
      <c r="G57" s="70"/>
      <c r="H57" s="71"/>
    </row>
    <row r="58" spans="1:8" ht="25" customHeight="1" x14ac:dyDescent="0.2">
      <c r="A58" s="66"/>
      <c r="B58" s="67"/>
      <c r="C58" s="68"/>
      <c r="D58" s="73"/>
      <c r="E58" s="73"/>
      <c r="F58" s="70"/>
      <c r="G58" s="70"/>
      <c r="H58" s="71"/>
    </row>
    <row r="59" spans="1:8" ht="25" customHeight="1" x14ac:dyDescent="0.2">
      <c r="A59" s="66"/>
      <c r="B59" s="67"/>
      <c r="C59" s="68"/>
      <c r="D59" s="7"/>
      <c r="E59" s="7"/>
      <c r="F59" s="70"/>
      <c r="G59" s="70"/>
      <c r="H59" s="71"/>
    </row>
    <row r="60" spans="1:8" ht="25" customHeight="1" x14ac:dyDescent="0.2">
      <c r="A60" s="66"/>
      <c r="B60" s="67"/>
      <c r="C60" s="68"/>
      <c r="D60" s="73"/>
      <c r="E60" s="73"/>
      <c r="F60" s="70"/>
      <c r="G60" s="70"/>
      <c r="H60" s="71"/>
    </row>
  </sheetData>
  <mergeCells count="1">
    <mergeCell ref="A3:H3"/>
  </mergeCells>
  <phoneticPr fontId="8"/>
  <conditionalFormatting sqref="A9">
    <cfRule type="duplicateValues" dxfId="2" priority="1"/>
  </conditionalFormatting>
  <pageMargins left="0.7" right="0.7" top="0.75" bottom="0.75" header="0.3" footer="0.3"/>
  <pageSetup paperSize="9"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FC8B-C1AA-4C14-AB03-A1FC5054E362}">
  <sheetPr>
    <pageSetUpPr fitToPage="1"/>
  </sheetPr>
  <dimension ref="A2:H63"/>
  <sheetViews>
    <sheetView workbookViewId="0">
      <selection activeCell="H7" sqref="H7"/>
    </sheetView>
  </sheetViews>
  <sheetFormatPr defaultRowHeight="13" x14ac:dyDescent="0.2"/>
  <cols>
    <col min="1" max="1" width="75.6328125" style="46" customWidth="1"/>
    <col min="2" max="2" width="10.6328125" style="46" customWidth="1"/>
    <col min="3" max="3" width="8.6328125" style="46" customWidth="1"/>
    <col min="4" max="4" width="13.6328125" customWidth="1"/>
    <col min="5" max="5" width="13.6328125" hidden="1" customWidth="1"/>
    <col min="6" max="6" width="15.6328125" customWidth="1"/>
    <col min="7" max="7" width="15.6328125" hidden="1" customWidth="1"/>
    <col min="8" max="8" width="30.6328125" customWidth="1"/>
  </cols>
  <sheetData>
    <row r="2" spans="1:8" ht="19.5" thickBot="1" x14ac:dyDescent="0.25">
      <c r="A2" s="32" t="s">
        <v>135</v>
      </c>
      <c r="D2" s="46"/>
      <c r="E2" s="46"/>
      <c r="H2" s="1"/>
    </row>
    <row r="3" spans="1:8" ht="25" customHeight="1" x14ac:dyDescent="0.2">
      <c r="A3" s="134" t="s">
        <v>146</v>
      </c>
      <c r="B3" s="135"/>
      <c r="C3" s="135"/>
      <c r="D3" s="135"/>
      <c r="E3" s="135"/>
      <c r="F3" s="135"/>
      <c r="G3" s="135"/>
      <c r="H3" s="136"/>
    </row>
    <row r="4" spans="1:8" ht="25" customHeight="1" thickBot="1" x14ac:dyDescent="0.25">
      <c r="A4" s="54"/>
      <c r="B4" s="55" t="s">
        <v>1</v>
      </c>
      <c r="C4" s="55" t="s">
        <v>2</v>
      </c>
      <c r="D4" s="65" t="s">
        <v>3</v>
      </c>
      <c r="E4" s="103" t="s">
        <v>3</v>
      </c>
      <c r="F4" s="55" t="s">
        <v>13</v>
      </c>
      <c r="G4" s="91" t="s">
        <v>13</v>
      </c>
      <c r="H4" s="56" t="s">
        <v>21</v>
      </c>
    </row>
    <row r="5" spans="1:8" ht="25" customHeight="1" thickTop="1" x14ac:dyDescent="0.2">
      <c r="A5" s="102" t="s">
        <v>132</v>
      </c>
      <c r="B5" s="47">
        <v>1</v>
      </c>
      <c r="C5" s="36" t="s">
        <v>70</v>
      </c>
      <c r="D5" s="64"/>
      <c r="E5" s="99">
        <v>386000</v>
      </c>
      <c r="F5" s="37"/>
      <c r="G5" s="85">
        <f>B5*E5</f>
        <v>386000</v>
      </c>
      <c r="H5" s="53"/>
    </row>
    <row r="6" spans="1:8" ht="25" customHeight="1" x14ac:dyDescent="0.2">
      <c r="A6" s="25" t="s">
        <v>130</v>
      </c>
      <c r="B6" s="48">
        <v>1</v>
      </c>
      <c r="C6" s="41" t="s">
        <v>70</v>
      </c>
      <c r="D6" s="23"/>
      <c r="E6" s="100">
        <v>650000</v>
      </c>
      <c r="F6" s="37"/>
      <c r="G6" s="85">
        <f t="shared" ref="G6:G7" si="0">B6*E6</f>
        <v>650000</v>
      </c>
      <c r="H6" s="31" t="s">
        <v>131</v>
      </c>
    </row>
    <row r="7" spans="1:8" ht="25" customHeight="1" x14ac:dyDescent="0.2">
      <c r="A7" s="25" t="s">
        <v>133</v>
      </c>
      <c r="B7" s="48">
        <v>1</v>
      </c>
      <c r="C7" s="41" t="s">
        <v>70</v>
      </c>
      <c r="D7" s="23"/>
      <c r="E7" s="100">
        <v>500000</v>
      </c>
      <c r="F7" s="37"/>
      <c r="G7" s="85">
        <f t="shared" si="0"/>
        <v>500000</v>
      </c>
      <c r="H7" s="31"/>
    </row>
    <row r="8" spans="1:8" ht="25" customHeight="1" thickBot="1" x14ac:dyDescent="0.25">
      <c r="A8" s="26" t="s">
        <v>144</v>
      </c>
      <c r="B8" s="50"/>
      <c r="C8" s="43"/>
      <c r="D8" s="72"/>
      <c r="E8" s="97"/>
      <c r="F8" s="51"/>
      <c r="G8" s="93">
        <f>SUM(G4:G7)</f>
        <v>1536000</v>
      </c>
      <c r="H8" s="52"/>
    </row>
    <row r="9" spans="1:8" ht="25" customHeight="1" x14ac:dyDescent="0.2">
      <c r="A9" s="66"/>
      <c r="B9" s="67"/>
      <c r="C9" s="68"/>
      <c r="D9" s="7"/>
      <c r="E9" s="7"/>
      <c r="F9" s="70"/>
      <c r="G9" s="70"/>
      <c r="H9" s="71"/>
    </row>
    <row r="10" spans="1:8" ht="25" customHeight="1" x14ac:dyDescent="0.2">
      <c r="A10" s="66"/>
      <c r="B10" s="67"/>
      <c r="C10" s="68"/>
      <c r="D10" s="7"/>
      <c r="E10" s="7"/>
      <c r="F10" s="70"/>
      <c r="G10" s="70"/>
      <c r="H10" s="71"/>
    </row>
    <row r="11" spans="1:8" ht="25" customHeight="1" x14ac:dyDescent="0.2">
      <c r="A11" s="66"/>
      <c r="B11" s="67"/>
      <c r="C11" s="68"/>
      <c r="D11" s="7"/>
      <c r="E11" s="7"/>
      <c r="F11" s="70"/>
      <c r="G11" s="70"/>
      <c r="H11" s="71"/>
    </row>
    <row r="12" spans="1:8" ht="25" customHeight="1" x14ac:dyDescent="0.2">
      <c r="A12" s="66"/>
      <c r="B12" s="67"/>
      <c r="C12" s="68"/>
      <c r="D12" s="7"/>
      <c r="E12" s="7"/>
      <c r="F12" s="70"/>
      <c r="G12" s="70"/>
      <c r="H12" s="71"/>
    </row>
    <row r="13" spans="1:8" ht="25" customHeight="1" x14ac:dyDescent="0.2">
      <c r="A13" s="66"/>
      <c r="B13" s="67"/>
      <c r="C13" s="68"/>
      <c r="D13" s="7"/>
      <c r="E13" s="7"/>
      <c r="F13" s="70"/>
      <c r="G13" s="70"/>
      <c r="H13" s="71"/>
    </row>
    <row r="14" spans="1:8" ht="25" customHeight="1" x14ac:dyDescent="0.2">
      <c r="A14" s="66"/>
      <c r="B14" s="67"/>
      <c r="C14" s="68"/>
      <c r="D14" s="7"/>
      <c r="E14" s="7"/>
      <c r="F14" s="70"/>
      <c r="G14" s="70"/>
      <c r="H14" s="71"/>
    </row>
    <row r="15" spans="1:8" ht="25" customHeight="1" x14ac:dyDescent="0.2">
      <c r="A15" s="66"/>
      <c r="B15" s="67"/>
      <c r="C15" s="68"/>
      <c r="D15" s="7"/>
      <c r="E15" s="7"/>
      <c r="F15" s="70"/>
      <c r="G15" s="70"/>
      <c r="H15" s="71"/>
    </row>
    <row r="16" spans="1:8" ht="25" customHeight="1" x14ac:dyDescent="0.2">
      <c r="A16" s="66"/>
      <c r="B16" s="67"/>
      <c r="C16" s="68"/>
      <c r="D16" s="7"/>
      <c r="E16" s="7"/>
      <c r="F16" s="70"/>
      <c r="G16" s="70"/>
      <c r="H16" s="71"/>
    </row>
    <row r="17" spans="1:8" ht="25" customHeight="1" x14ac:dyDescent="0.2">
      <c r="A17" s="66"/>
      <c r="B17" s="67"/>
      <c r="C17" s="68"/>
      <c r="D17" s="7"/>
      <c r="E17" s="7"/>
      <c r="F17" s="70"/>
      <c r="G17" s="70"/>
      <c r="H17" s="71"/>
    </row>
    <row r="18" spans="1:8" ht="25" customHeight="1" x14ac:dyDescent="0.2">
      <c r="A18" s="66"/>
      <c r="B18" s="67"/>
      <c r="C18" s="68"/>
      <c r="D18" s="7"/>
      <c r="E18" s="7"/>
      <c r="F18" s="70"/>
      <c r="G18" s="70"/>
      <c r="H18" s="71"/>
    </row>
    <row r="19" spans="1:8" ht="25" customHeight="1" x14ac:dyDescent="0.2">
      <c r="A19" s="66"/>
      <c r="B19" s="67"/>
      <c r="C19" s="68"/>
      <c r="D19" s="7"/>
      <c r="E19" s="7"/>
      <c r="F19" s="70"/>
      <c r="G19" s="70"/>
      <c r="H19" s="71"/>
    </row>
    <row r="20" spans="1:8" ht="25" customHeight="1" x14ac:dyDescent="0.2">
      <c r="A20" s="66"/>
      <c r="B20" s="67"/>
      <c r="C20" s="68"/>
      <c r="D20" s="7"/>
      <c r="E20" s="7"/>
      <c r="F20" s="70"/>
      <c r="G20" s="70"/>
      <c r="H20" s="71"/>
    </row>
    <row r="21" spans="1:8" ht="25" customHeight="1" x14ac:dyDescent="0.2">
      <c r="A21" s="66"/>
      <c r="B21" s="67"/>
      <c r="C21" s="68"/>
      <c r="D21" s="7"/>
      <c r="E21" s="7"/>
      <c r="F21" s="70"/>
      <c r="G21" s="70"/>
      <c r="H21" s="71"/>
    </row>
    <row r="22" spans="1:8" ht="25" customHeight="1" x14ac:dyDescent="0.2">
      <c r="A22" s="66"/>
      <c r="B22" s="67"/>
      <c r="C22" s="68"/>
      <c r="D22" s="7"/>
      <c r="E22" s="7"/>
      <c r="F22" s="70"/>
      <c r="G22" s="70"/>
      <c r="H22" s="71"/>
    </row>
    <row r="23" spans="1:8" ht="25" customHeight="1" x14ac:dyDescent="0.2">
      <c r="A23" s="66"/>
      <c r="B23" s="67"/>
      <c r="C23" s="68"/>
      <c r="D23" s="7"/>
      <c r="E23" s="7"/>
      <c r="F23" s="70"/>
      <c r="G23" s="70"/>
      <c r="H23" s="71"/>
    </row>
    <row r="24" spans="1:8" ht="25" customHeight="1" x14ac:dyDescent="0.2">
      <c r="A24" s="66"/>
      <c r="B24" s="67"/>
      <c r="C24" s="68"/>
      <c r="D24" s="7"/>
      <c r="E24" s="7"/>
      <c r="F24" s="70"/>
      <c r="G24" s="70"/>
      <c r="H24" s="71"/>
    </row>
    <row r="25" spans="1:8" ht="25" customHeight="1" x14ac:dyDescent="0.2">
      <c r="A25" s="66"/>
      <c r="B25" s="67"/>
      <c r="C25" s="68"/>
      <c r="D25" s="7"/>
      <c r="E25" s="7"/>
      <c r="F25" s="70"/>
      <c r="G25" s="70"/>
      <c r="H25" s="71"/>
    </row>
    <row r="26" spans="1:8" ht="25" customHeight="1" x14ac:dyDescent="0.2">
      <c r="A26" s="66"/>
      <c r="B26" s="67"/>
      <c r="C26" s="68"/>
      <c r="D26" s="7"/>
      <c r="E26" s="7"/>
      <c r="F26" s="70"/>
      <c r="G26" s="70"/>
      <c r="H26" s="71"/>
    </row>
    <row r="27" spans="1:8" ht="25" customHeight="1" x14ac:dyDescent="0.2">
      <c r="A27" s="66"/>
      <c r="B27" s="67"/>
      <c r="C27" s="68"/>
      <c r="D27" s="7"/>
      <c r="E27" s="7"/>
      <c r="F27" s="70"/>
      <c r="G27" s="70"/>
      <c r="H27" s="71"/>
    </row>
    <row r="28" spans="1:8" ht="25" customHeight="1" x14ac:dyDescent="0.2">
      <c r="A28" s="66"/>
      <c r="B28" s="67"/>
      <c r="C28" s="68"/>
      <c r="D28" s="7"/>
      <c r="E28" s="7"/>
      <c r="F28" s="70"/>
      <c r="G28" s="70"/>
      <c r="H28" s="71"/>
    </row>
    <row r="29" spans="1:8" ht="25" customHeight="1" x14ac:dyDescent="0.2">
      <c r="A29" s="66"/>
      <c r="B29" s="67"/>
      <c r="C29" s="68"/>
      <c r="D29" s="7"/>
      <c r="E29" s="7"/>
      <c r="F29" s="70"/>
      <c r="G29" s="70"/>
      <c r="H29" s="71"/>
    </row>
    <row r="30" spans="1:8" ht="25" customHeight="1" x14ac:dyDescent="0.2">
      <c r="A30" s="66"/>
      <c r="B30" s="67"/>
      <c r="C30" s="68"/>
      <c r="D30" s="7"/>
      <c r="E30" s="7"/>
      <c r="F30" s="70"/>
      <c r="G30" s="70"/>
      <c r="H30" s="71"/>
    </row>
    <row r="31" spans="1:8" ht="25" customHeight="1" x14ac:dyDescent="0.2">
      <c r="A31" s="66"/>
      <c r="B31" s="67"/>
      <c r="C31" s="68"/>
      <c r="D31" s="7"/>
      <c r="E31" s="7"/>
      <c r="F31" s="70"/>
      <c r="G31" s="70"/>
      <c r="H31" s="71"/>
    </row>
    <row r="32" spans="1:8" ht="25" customHeight="1" x14ac:dyDescent="0.2">
      <c r="A32" s="66"/>
      <c r="B32" s="67"/>
      <c r="C32" s="68"/>
      <c r="D32" s="7"/>
      <c r="E32" s="7"/>
      <c r="F32" s="70"/>
      <c r="G32" s="70"/>
      <c r="H32" s="71"/>
    </row>
    <row r="33" spans="1:8" ht="25" customHeight="1" x14ac:dyDescent="0.2">
      <c r="A33" s="66"/>
      <c r="B33" s="67"/>
      <c r="C33" s="68"/>
      <c r="D33" s="7"/>
      <c r="E33" s="7"/>
      <c r="F33" s="70"/>
      <c r="G33" s="70"/>
      <c r="H33" s="71"/>
    </row>
    <row r="34" spans="1:8" ht="25" customHeight="1" x14ac:dyDescent="0.2">
      <c r="A34" s="66"/>
      <c r="B34" s="67"/>
      <c r="C34" s="68"/>
      <c r="D34" s="7"/>
      <c r="E34" s="7"/>
      <c r="F34" s="70"/>
      <c r="G34" s="70"/>
      <c r="H34" s="71"/>
    </row>
    <row r="35" spans="1:8" ht="25" customHeight="1" x14ac:dyDescent="0.2">
      <c r="A35" s="66"/>
      <c r="B35" s="67"/>
      <c r="C35" s="68"/>
      <c r="D35" s="7"/>
      <c r="E35" s="7"/>
      <c r="F35" s="70"/>
      <c r="G35" s="70"/>
      <c r="H35" s="71"/>
    </row>
    <row r="36" spans="1:8" ht="25" customHeight="1" x14ac:dyDescent="0.2">
      <c r="A36" s="66"/>
      <c r="B36" s="67"/>
      <c r="C36" s="68"/>
      <c r="D36" s="7"/>
      <c r="E36" s="7"/>
      <c r="F36" s="70"/>
      <c r="G36" s="70"/>
      <c r="H36" s="71"/>
    </row>
    <row r="37" spans="1:8" ht="25" customHeight="1" x14ac:dyDescent="0.2">
      <c r="A37" s="66"/>
      <c r="B37" s="67"/>
      <c r="C37" s="68"/>
      <c r="D37" s="7"/>
      <c r="E37" s="7"/>
      <c r="F37" s="70"/>
      <c r="G37" s="70"/>
      <c r="H37" s="71"/>
    </row>
    <row r="38" spans="1:8" ht="25" customHeight="1" x14ac:dyDescent="0.2">
      <c r="A38" s="66"/>
      <c r="B38" s="67"/>
      <c r="C38" s="68"/>
      <c r="D38" s="7"/>
      <c r="E38" s="7"/>
      <c r="F38" s="70"/>
      <c r="G38" s="70"/>
      <c r="H38" s="71"/>
    </row>
    <row r="39" spans="1:8" ht="25" customHeight="1" x14ac:dyDescent="0.2">
      <c r="A39" s="66"/>
      <c r="B39" s="67"/>
      <c r="C39" s="68"/>
      <c r="D39" s="7"/>
      <c r="E39" s="7"/>
      <c r="F39" s="70"/>
      <c r="G39" s="70"/>
      <c r="H39" s="71"/>
    </row>
    <row r="40" spans="1:8" ht="25" customHeight="1" x14ac:dyDescent="0.2">
      <c r="A40" s="66"/>
      <c r="B40" s="67"/>
      <c r="C40" s="68"/>
      <c r="D40" s="7"/>
      <c r="E40" s="7"/>
      <c r="F40" s="70"/>
      <c r="G40" s="70"/>
      <c r="H40" s="71"/>
    </row>
    <row r="41" spans="1:8" ht="25" customHeight="1" x14ac:dyDescent="0.2">
      <c r="A41" s="66"/>
      <c r="B41" s="67"/>
      <c r="C41" s="68"/>
      <c r="D41" s="7"/>
      <c r="E41" s="7"/>
      <c r="F41" s="70"/>
      <c r="G41" s="70"/>
      <c r="H41" s="71"/>
    </row>
    <row r="42" spans="1:8" ht="25" customHeight="1" x14ac:dyDescent="0.2">
      <c r="A42" s="66"/>
      <c r="B42" s="67"/>
      <c r="C42" s="68"/>
      <c r="D42" s="7"/>
      <c r="E42" s="7"/>
      <c r="F42" s="70"/>
      <c r="G42" s="70"/>
      <c r="H42" s="71"/>
    </row>
    <row r="43" spans="1:8" ht="25" customHeight="1" x14ac:dyDescent="0.2">
      <c r="A43" s="66"/>
      <c r="B43" s="67"/>
      <c r="C43" s="68"/>
      <c r="D43" s="7"/>
      <c r="E43" s="7"/>
      <c r="F43" s="70"/>
      <c r="G43" s="70"/>
      <c r="H43" s="71"/>
    </row>
    <row r="44" spans="1:8" ht="25" customHeight="1" x14ac:dyDescent="0.2">
      <c r="A44" s="66"/>
      <c r="B44" s="67"/>
      <c r="C44" s="68"/>
      <c r="D44" s="7"/>
      <c r="E44" s="7"/>
      <c r="F44" s="70"/>
      <c r="G44" s="70"/>
      <c r="H44" s="71"/>
    </row>
    <row r="45" spans="1:8" ht="25" customHeight="1" x14ac:dyDescent="0.2">
      <c r="A45" s="66"/>
      <c r="B45" s="67"/>
      <c r="C45" s="68"/>
      <c r="D45" s="7"/>
      <c r="E45" s="7"/>
      <c r="F45" s="70"/>
      <c r="G45" s="70"/>
      <c r="H45" s="71"/>
    </row>
    <row r="46" spans="1:8" ht="25" customHeight="1" x14ac:dyDescent="0.2">
      <c r="A46" s="66"/>
      <c r="B46" s="67"/>
      <c r="C46" s="68"/>
      <c r="D46" s="7"/>
      <c r="E46" s="7"/>
      <c r="F46" s="70"/>
      <c r="G46" s="70"/>
      <c r="H46" s="71"/>
    </row>
    <row r="47" spans="1:8" ht="25" customHeight="1" x14ac:dyDescent="0.2">
      <c r="A47" s="66"/>
      <c r="B47" s="67"/>
      <c r="C47" s="68"/>
      <c r="D47" s="7"/>
      <c r="E47" s="7"/>
      <c r="F47" s="70"/>
      <c r="G47" s="70"/>
      <c r="H47" s="71"/>
    </row>
    <row r="48" spans="1:8" ht="25" customHeight="1" x14ac:dyDescent="0.2">
      <c r="A48" s="66"/>
      <c r="B48" s="67"/>
      <c r="C48" s="68"/>
      <c r="D48" s="7"/>
      <c r="E48" s="7"/>
      <c r="F48" s="70"/>
      <c r="G48" s="70"/>
      <c r="H48" s="71"/>
    </row>
    <row r="49" spans="1:8" ht="25" customHeight="1" x14ac:dyDescent="0.2">
      <c r="A49" s="66"/>
      <c r="B49" s="67"/>
      <c r="C49" s="68"/>
      <c r="D49" s="7"/>
      <c r="E49" s="7"/>
      <c r="F49" s="70"/>
      <c r="G49" s="70"/>
      <c r="H49" s="71"/>
    </row>
    <row r="50" spans="1:8" ht="25" customHeight="1" x14ac:dyDescent="0.2">
      <c r="A50" s="66"/>
      <c r="B50" s="67"/>
      <c r="C50" s="68"/>
      <c r="D50" s="7"/>
      <c r="E50" s="7"/>
      <c r="F50" s="70"/>
      <c r="G50" s="70"/>
      <c r="H50" s="71"/>
    </row>
    <row r="51" spans="1:8" ht="25" customHeight="1" x14ac:dyDescent="0.2">
      <c r="A51" s="66"/>
      <c r="B51" s="67"/>
      <c r="C51" s="68"/>
      <c r="D51" s="7"/>
      <c r="E51" s="7"/>
      <c r="F51" s="70"/>
      <c r="G51" s="70"/>
      <c r="H51" s="71"/>
    </row>
    <row r="52" spans="1:8" ht="25" customHeight="1" x14ac:dyDescent="0.2">
      <c r="A52" s="66"/>
      <c r="B52" s="67"/>
      <c r="C52" s="68"/>
      <c r="D52" s="7"/>
      <c r="E52" s="7"/>
      <c r="F52" s="70"/>
      <c r="G52" s="70"/>
      <c r="H52" s="71"/>
    </row>
    <row r="53" spans="1:8" ht="25" customHeight="1" x14ac:dyDescent="0.2">
      <c r="A53" s="66"/>
      <c r="B53" s="67"/>
      <c r="C53" s="68"/>
      <c r="D53" s="7"/>
      <c r="E53" s="7"/>
      <c r="F53" s="70"/>
      <c r="G53" s="70"/>
      <c r="H53" s="71"/>
    </row>
    <row r="54" spans="1:8" ht="25" customHeight="1" x14ac:dyDescent="0.2">
      <c r="A54" s="66"/>
      <c r="B54" s="67"/>
      <c r="C54" s="68"/>
      <c r="D54" s="7"/>
      <c r="E54" s="7"/>
      <c r="F54" s="70"/>
      <c r="G54" s="70"/>
      <c r="H54" s="71"/>
    </row>
    <row r="55" spans="1:8" ht="25" customHeight="1" x14ac:dyDescent="0.2">
      <c r="A55" s="66"/>
      <c r="B55" s="67"/>
      <c r="C55" s="68"/>
      <c r="D55" s="7"/>
      <c r="E55" s="7"/>
      <c r="F55" s="70"/>
      <c r="G55" s="70"/>
      <c r="H55" s="71"/>
    </row>
    <row r="56" spans="1:8" ht="25" customHeight="1" x14ac:dyDescent="0.2">
      <c r="A56" s="66"/>
      <c r="B56" s="67"/>
      <c r="C56" s="68"/>
      <c r="D56" s="7"/>
      <c r="E56" s="7"/>
      <c r="F56" s="70"/>
      <c r="G56" s="70"/>
      <c r="H56" s="71"/>
    </row>
    <row r="57" spans="1:8" ht="25" customHeight="1" x14ac:dyDescent="0.2">
      <c r="A57" s="66"/>
      <c r="B57" s="67"/>
      <c r="C57" s="68"/>
      <c r="D57" s="7"/>
      <c r="E57" s="7"/>
      <c r="F57" s="70"/>
      <c r="G57" s="70"/>
      <c r="H57" s="71"/>
    </row>
    <row r="58" spans="1:8" ht="25" customHeight="1" x14ac:dyDescent="0.2">
      <c r="A58" s="66"/>
      <c r="B58" s="67"/>
      <c r="C58" s="68"/>
      <c r="D58" s="7"/>
      <c r="E58" s="7"/>
      <c r="F58" s="70"/>
      <c r="G58" s="70"/>
      <c r="H58" s="71"/>
    </row>
    <row r="59" spans="1:8" ht="25" customHeight="1" x14ac:dyDescent="0.2">
      <c r="A59" s="66"/>
      <c r="B59" s="67"/>
      <c r="C59" s="68"/>
      <c r="D59" s="7"/>
      <c r="E59" s="7"/>
      <c r="F59" s="70"/>
      <c r="G59" s="70"/>
      <c r="H59" s="71"/>
    </row>
    <row r="60" spans="1:8" ht="25" customHeight="1" x14ac:dyDescent="0.2">
      <c r="A60" s="66"/>
      <c r="B60" s="67"/>
      <c r="C60" s="68"/>
      <c r="D60" s="7"/>
      <c r="E60" s="7"/>
      <c r="F60" s="70"/>
      <c r="G60" s="70"/>
      <c r="H60" s="71"/>
    </row>
    <row r="61" spans="1:8" ht="25" customHeight="1" x14ac:dyDescent="0.2">
      <c r="A61" s="66"/>
      <c r="B61" s="67"/>
      <c r="C61" s="68"/>
      <c r="D61" s="7"/>
      <c r="E61" s="7"/>
      <c r="F61" s="70"/>
      <c r="G61" s="70"/>
      <c r="H61" s="71"/>
    </row>
    <row r="62" spans="1:8" ht="25" customHeight="1" x14ac:dyDescent="0.2">
      <c r="A62" s="66"/>
      <c r="B62" s="67"/>
      <c r="C62" s="68"/>
      <c r="D62" s="7"/>
      <c r="E62" s="7"/>
      <c r="F62" s="70"/>
      <c r="G62" s="70"/>
      <c r="H62" s="71"/>
    </row>
    <row r="63" spans="1:8" ht="25" customHeight="1" x14ac:dyDescent="0.2">
      <c r="A63" s="66"/>
      <c r="B63" s="67"/>
      <c r="C63" s="68"/>
      <c r="D63" s="7"/>
      <c r="E63" s="7"/>
      <c r="F63" s="70"/>
      <c r="G63" s="70"/>
      <c r="H63" s="71"/>
    </row>
  </sheetData>
  <mergeCells count="1">
    <mergeCell ref="A3:H3"/>
  </mergeCells>
  <phoneticPr fontId="8"/>
  <conditionalFormatting sqref="A8">
    <cfRule type="duplicateValues" dxfId="1" priority="1"/>
  </conditionalFormatting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設計書鑑文</vt:lpstr>
      <vt:lpstr>内訳 </vt:lpstr>
      <vt:lpstr>第1号内訳</vt:lpstr>
      <vt:lpstr>単価表１</vt:lpstr>
      <vt:lpstr>単価表２</vt:lpstr>
      <vt:lpstr>単価表３</vt:lpstr>
      <vt:lpstr>単価表４</vt:lpstr>
      <vt:lpstr>単価表５</vt:lpstr>
      <vt:lpstr>単価表６</vt:lpstr>
      <vt:lpstr>単価表７</vt:lpstr>
      <vt:lpstr>設計書鑑文!Print_Area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矢部　優人</cp:lastModifiedBy>
  <cp:lastPrinted>2026-04-01T10:26:32Z</cp:lastPrinted>
  <dcterms:created xsi:type="dcterms:W3CDTF">2009-12-07T02:10:50Z</dcterms:created>
  <dcterms:modified xsi:type="dcterms:W3CDTF">2026-04-03T01:04:23Z</dcterms:modified>
</cp:coreProperties>
</file>