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mc:AlternateContent xmlns:mc="http://schemas.openxmlformats.org/markup-compatibility/2006">
    <mc:Choice Requires="x15">
      <x15ac:absPath xmlns:x15ac="http://schemas.microsoft.com/office/spreadsheetml/2010/11/ac" url="https://mhlwlan.sharepoint.com/sites/12002000/WorkingDocLib/10 自立支援係/★令和８年度/01_通知・事務連絡/01_通知/260522_（課長通知）【ＩＣＴ】日常生活支援住居施設のと設定及び日常生活支援委託事務費の取扱いについて/02_発出版/"/>
    </mc:Choice>
  </mc:AlternateContent>
  <xr:revisionPtr revIDLastSave="354" documentId="8_{914BDDE3-7FFD-4AD2-A48A-122E94D962D8}" xr6:coauthVersionLast="47" xr6:coauthVersionMax="47" xr10:uidLastSave="{7790B064-CA4C-439E-8E8B-7A1498545CB1}"/>
  <bookViews>
    <workbookView xWindow="-120" yWindow="-120" windowWidth="29040" windowHeight="17520" tabRatio="821" activeTab="2" xr2:uid="{00000000-000D-0000-FFFF-FFFF00000000}"/>
  </bookViews>
  <sheets>
    <sheet name="リスト" sheetId="3" r:id="rId1"/>
    <sheet name="施設用作成シート" sheetId="1" r:id="rId2"/>
    <sheet name="【様式７】請求額通知書" sheetId="2" r:id="rId3"/>
    <sheet name="【様式７別添】○○福祉" sheetId="6" r:id="rId4"/>
    <sheet name="【様式７別添】××福祉" sheetId="10" state="hidden" r:id="rId5"/>
    <sheet name="【様式７別添】AB福祉" sheetId="9" state="hidden" r:id="rId6"/>
    <sheet name="【様式７別添】CD福祉" sheetId="8" state="hidden" r:id="rId7"/>
    <sheet name="【様式７別添】▲▲福祉" sheetId="7" state="hidden" r:id="rId8"/>
  </sheets>
  <externalReferences>
    <externalReference r:id="rId9"/>
  </externalReferences>
  <definedNames>
    <definedName name="_xlnm._FilterDatabase" localSheetId="4" hidden="1">【様式７別添】××福祉!$C$11:$C$11</definedName>
    <definedName name="_xlnm._FilterDatabase" localSheetId="7" hidden="1">【様式７別添】▲▲福祉!$C$11:$C$11</definedName>
    <definedName name="_xlnm._FilterDatabase" localSheetId="3" hidden="1">【様式７別添】○○福祉!$C$11:$C$11</definedName>
    <definedName name="_xlnm._FilterDatabase" localSheetId="5" hidden="1">【様式７別添】AB福祉!$C$11:$C$11</definedName>
    <definedName name="_xlnm._FilterDatabase" localSheetId="6" hidden="1">【様式７別添】CD福祉!$C$11:$C$11</definedName>
    <definedName name="_xlnm._FilterDatabase" localSheetId="1" hidden="1">施設用作成シート!$A$17:$O$39</definedName>
    <definedName name="_xlnm.Print_Area" localSheetId="2">【様式７】請求額通知書!$A$1:$N$42</definedName>
    <definedName name="_xlnm.Print_Area" localSheetId="4">【様式７別添】××福祉!$D$6:$O$111</definedName>
    <definedName name="_xlnm.Print_Area" localSheetId="7">【様式７別添】▲▲福祉!$D$6:$O$111</definedName>
    <definedName name="_xlnm.Print_Area" localSheetId="3">【様式７別添】○○福祉!$D$6:$Q$40</definedName>
    <definedName name="_xlnm.Print_Area" localSheetId="5">【様式７別添】AB福祉!$D$6:$O$111</definedName>
    <definedName name="_xlnm.Print_Area" localSheetId="6">【様式７別添】CD福祉!$D$6:$O$111</definedName>
    <definedName name="_xlnm.Print_Area" localSheetId="1">施設用作成シート!$A$1:$P$46</definedName>
    <definedName name="名簿一覧">施設用作成シート!$B$17:$M$39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F19" i="2" s="1"/>
  <c r="N24" i="2"/>
  <c r="O11" i="1"/>
  <c r="P12" i="6" l="1" a="1"/>
  <c r="P12" i="6" s="1"/>
  <c r="O12" i="6" a="1"/>
  <c r="O12" i="6" s="1"/>
  <c r="P8" i="6"/>
  <c r="P13" i="6" a="1"/>
  <c r="P13" i="6" s="1"/>
  <c r="P14" i="6" a="1"/>
  <c r="P14" i="6" s="1"/>
  <c r="P15" i="6" a="1"/>
  <c r="P15" i="6" s="1"/>
  <c r="P16" i="6" a="1"/>
  <c r="P16" i="6" s="1"/>
  <c r="P17" i="6" a="1"/>
  <c r="P17" i="6" s="1"/>
  <c r="P18" i="6" a="1"/>
  <c r="P18" i="6" s="1"/>
  <c r="P19" i="6" a="1"/>
  <c r="P19" i="6" s="1"/>
  <c r="P20" i="6" a="1"/>
  <c r="P20" i="6" s="1"/>
  <c r="P21" i="6" a="1"/>
  <c r="P21" i="6" s="1"/>
  <c r="P22" i="6" a="1"/>
  <c r="P22" i="6" s="1"/>
  <c r="P23" i="6" a="1"/>
  <c r="P23" i="6" s="1"/>
  <c r="P24" i="6" a="1"/>
  <c r="P24" i="6" s="1"/>
  <c r="P25" i="6" a="1"/>
  <c r="P25" i="6" s="1"/>
  <c r="P26" i="6" a="1"/>
  <c r="P26" i="6" s="1"/>
  <c r="P27" i="6" a="1"/>
  <c r="P27" i="6" s="1"/>
  <c r="P28" i="6" a="1"/>
  <c r="P28" i="6" s="1"/>
  <c r="P29" i="6" a="1"/>
  <c r="P29" i="6" s="1"/>
  <c r="P30" i="6" a="1"/>
  <c r="P30" i="6" s="1"/>
  <c r="P31" i="6" a="1"/>
  <c r="P31" i="6" s="1"/>
  <c r="P32" i="6" a="1"/>
  <c r="P32" i="6" s="1"/>
  <c r="L11" i="1"/>
  <c r="N11" i="1" s="1"/>
  <c r="N30" i="1"/>
  <c r="N31" i="1"/>
  <c r="N32" i="1"/>
  <c r="N33" i="1"/>
  <c r="N34" i="1"/>
  <c r="N25" i="1"/>
  <c r="N26" i="1"/>
  <c r="N27" i="1"/>
  <c r="N28" i="1"/>
  <c r="N29" i="1"/>
  <c r="N24" i="1"/>
  <c r="N23" i="1"/>
  <c r="N21" i="1"/>
  <c r="N22" i="1"/>
  <c r="N20" i="1"/>
  <c r="N19" i="1"/>
  <c r="N18" i="1"/>
  <c r="G11" i="1" l="1"/>
  <c r="F11" i="1"/>
  <c r="H39" i="6"/>
  <c r="D38" i="6"/>
  <c r="E38" i="6"/>
  <c r="F38" i="6"/>
  <c r="G38" i="6"/>
  <c r="D39" i="6"/>
  <c r="E39" i="6"/>
  <c r="F39" i="6"/>
  <c r="H37" i="6"/>
  <c r="G37" i="6"/>
  <c r="F37" i="6"/>
  <c r="E37" i="6"/>
  <c r="D37" i="6"/>
  <c r="D12" i="6" a="1"/>
  <c r="D12" i="6" s="1"/>
  <c r="M11" i="1"/>
  <c r="K34" i="1"/>
  <c r="K33" i="1"/>
  <c r="K32" i="1"/>
  <c r="K31" i="1"/>
  <c r="K30" i="1"/>
  <c r="K29" i="1"/>
  <c r="K28" i="1"/>
  <c r="K27" i="1"/>
  <c r="K26" i="1"/>
  <c r="K25" i="1"/>
  <c r="K24" i="1"/>
  <c r="K23" i="1"/>
  <c r="K22" i="1"/>
  <c r="K21" i="1"/>
  <c r="K20" i="1"/>
  <c r="K19" i="1"/>
  <c r="K18" i="1"/>
  <c r="I11" i="1"/>
  <c r="H11" i="1"/>
  <c r="J11" i="1"/>
  <c r="K24" i="2"/>
  <c r="L7" i="1"/>
  <c r="N7" i="1"/>
  <c r="I24" i="2" l="1"/>
  <c r="K11" i="1" l="1"/>
  <c r="F8" i="7"/>
  <c r="F8" i="8"/>
  <c r="F8" i="9"/>
  <c r="F8" i="10"/>
  <c r="F8" i="6"/>
  <c r="I7" i="2"/>
  <c r="O111" i="10" l="1" a="1"/>
  <c r="O111" i="10" s="1"/>
  <c r="N111" i="10" a="1"/>
  <c r="N111" i="10" s="1"/>
  <c r="M111" i="10" a="1"/>
  <c r="M111" i="10" s="1"/>
  <c r="L111" i="10" a="1"/>
  <c r="L111" i="10" s="1"/>
  <c r="K111" i="10" a="1"/>
  <c r="K111" i="10" s="1"/>
  <c r="J111" i="10" a="1"/>
  <c r="J111" i="10" s="1"/>
  <c r="I111" i="10" a="1"/>
  <c r="I111" i="10" s="1"/>
  <c r="H111" i="10" a="1"/>
  <c r="H111" i="10" s="1"/>
  <c r="G111" i="10" a="1"/>
  <c r="G111" i="10" s="1"/>
  <c r="F111" i="10" a="1"/>
  <c r="F111" i="10" s="1"/>
  <c r="E111" i="10" a="1"/>
  <c r="E111" i="10" s="1"/>
  <c r="D111" i="10" a="1"/>
  <c r="D111" i="10" s="1"/>
  <c r="C111" i="10" a="1"/>
  <c r="C111" i="10" s="1"/>
  <c r="B111" i="10" a="1"/>
  <c r="B111" i="10" s="1"/>
  <c r="O110" i="10" a="1"/>
  <c r="O110" i="10" s="1"/>
  <c r="N110" i="10" a="1"/>
  <c r="N110" i="10" s="1"/>
  <c r="M110" i="10" a="1"/>
  <c r="M110" i="10" s="1"/>
  <c r="L110" i="10" a="1"/>
  <c r="L110" i="10" s="1"/>
  <c r="K110" i="10" a="1"/>
  <c r="K110" i="10" s="1"/>
  <c r="J110" i="10" a="1"/>
  <c r="J110" i="10" s="1"/>
  <c r="I110" i="10" a="1"/>
  <c r="I110" i="10" s="1"/>
  <c r="H110" i="10" a="1"/>
  <c r="H110" i="10" s="1"/>
  <c r="G110" i="10" a="1"/>
  <c r="G110" i="10" s="1"/>
  <c r="F110" i="10" a="1"/>
  <c r="F110" i="10" s="1"/>
  <c r="E110" i="10" a="1"/>
  <c r="E110" i="10" s="1"/>
  <c r="D110" i="10" a="1"/>
  <c r="D110" i="10" s="1"/>
  <c r="C110" i="10" a="1"/>
  <c r="C110" i="10" s="1"/>
  <c r="B110" i="10" a="1"/>
  <c r="B110" i="10" s="1"/>
  <c r="O109" i="10" a="1"/>
  <c r="O109" i="10" s="1"/>
  <c r="N109" i="10" a="1"/>
  <c r="N109" i="10" s="1"/>
  <c r="M109" i="10" a="1"/>
  <c r="M109" i="10" s="1"/>
  <c r="L109" i="10" a="1"/>
  <c r="L109" i="10" s="1"/>
  <c r="K109" i="10" a="1"/>
  <c r="K109" i="10" s="1"/>
  <c r="J109" i="10" a="1"/>
  <c r="J109" i="10" s="1"/>
  <c r="I109" i="10" a="1"/>
  <c r="I109" i="10" s="1"/>
  <c r="H109" i="10" a="1"/>
  <c r="H109" i="10" s="1"/>
  <c r="G109" i="10" a="1"/>
  <c r="G109" i="10" s="1"/>
  <c r="F109" i="10" a="1"/>
  <c r="F109" i="10" s="1"/>
  <c r="E109" i="10" a="1"/>
  <c r="E109" i="10" s="1"/>
  <c r="D109" i="10" a="1"/>
  <c r="D109" i="10" s="1"/>
  <c r="C109" i="10" a="1"/>
  <c r="C109" i="10" s="1"/>
  <c r="B109" i="10" a="1"/>
  <c r="B109" i="10" s="1"/>
  <c r="O108" i="10" a="1"/>
  <c r="O108" i="10" s="1"/>
  <c r="N108" i="10" a="1"/>
  <c r="N108" i="10" s="1"/>
  <c r="M108" i="10" a="1"/>
  <c r="M108" i="10" s="1"/>
  <c r="L108" i="10" a="1"/>
  <c r="L108" i="10" s="1"/>
  <c r="K108" i="10" a="1"/>
  <c r="K108" i="10" s="1"/>
  <c r="J108" i="10" a="1"/>
  <c r="J108" i="10" s="1"/>
  <c r="I108" i="10" a="1"/>
  <c r="I108" i="10" s="1"/>
  <c r="H108" i="10" a="1"/>
  <c r="H108" i="10" s="1"/>
  <c r="G108" i="10" a="1"/>
  <c r="G108" i="10" s="1"/>
  <c r="F108" i="10" a="1"/>
  <c r="F108" i="10" s="1"/>
  <c r="E108" i="10" a="1"/>
  <c r="E108" i="10" s="1"/>
  <c r="D108" i="10" a="1"/>
  <c r="D108" i="10" s="1"/>
  <c r="C108" i="10" a="1"/>
  <c r="C108" i="10" s="1"/>
  <c r="B108" i="10" a="1"/>
  <c r="B108" i="10" s="1"/>
  <c r="O107" i="10" a="1"/>
  <c r="O107" i="10" s="1"/>
  <c r="N107" i="10" a="1"/>
  <c r="N107" i="10" s="1"/>
  <c r="M107" i="10" a="1"/>
  <c r="M107" i="10" s="1"/>
  <c r="L107" i="10" a="1"/>
  <c r="L107" i="10" s="1"/>
  <c r="K107" i="10" a="1"/>
  <c r="K107" i="10" s="1"/>
  <c r="J107" i="10" a="1"/>
  <c r="J107" i="10" s="1"/>
  <c r="I107" i="10" a="1"/>
  <c r="I107" i="10" s="1"/>
  <c r="H107" i="10" a="1"/>
  <c r="H107" i="10" s="1"/>
  <c r="G107" i="10" a="1"/>
  <c r="G107" i="10" s="1"/>
  <c r="F107" i="10" a="1"/>
  <c r="F107" i="10" s="1"/>
  <c r="E107" i="10" a="1"/>
  <c r="E107" i="10" s="1"/>
  <c r="D107" i="10" a="1"/>
  <c r="D107" i="10" s="1"/>
  <c r="C107" i="10" a="1"/>
  <c r="C107" i="10" s="1"/>
  <c r="B107" i="10" a="1"/>
  <c r="B107" i="10" s="1"/>
  <c r="O106" i="10" a="1"/>
  <c r="O106" i="10" s="1"/>
  <c r="N106" i="10" a="1"/>
  <c r="N106" i="10" s="1"/>
  <c r="M106" i="10" a="1"/>
  <c r="M106" i="10" s="1"/>
  <c r="L106" i="10" a="1"/>
  <c r="L106" i="10" s="1"/>
  <c r="K106" i="10" a="1"/>
  <c r="K106" i="10" s="1"/>
  <c r="J106" i="10" a="1"/>
  <c r="J106" i="10" s="1"/>
  <c r="I106" i="10" a="1"/>
  <c r="I106" i="10" s="1"/>
  <c r="H106" i="10" a="1"/>
  <c r="H106" i="10" s="1"/>
  <c r="G106" i="10" a="1"/>
  <c r="G106" i="10" s="1"/>
  <c r="F106" i="10" a="1"/>
  <c r="F106" i="10" s="1"/>
  <c r="E106" i="10" a="1"/>
  <c r="E106" i="10" s="1"/>
  <c r="D106" i="10" a="1"/>
  <c r="D106" i="10" s="1"/>
  <c r="C106" i="10" a="1"/>
  <c r="C106" i="10" s="1"/>
  <c r="B106" i="10" a="1"/>
  <c r="B106" i="10" s="1"/>
  <c r="O105" i="10" a="1"/>
  <c r="O105" i="10" s="1"/>
  <c r="N105" i="10" a="1"/>
  <c r="N105" i="10" s="1"/>
  <c r="M105" i="10" a="1"/>
  <c r="M105" i="10" s="1"/>
  <c r="L105" i="10" a="1"/>
  <c r="L105" i="10" s="1"/>
  <c r="K105" i="10" a="1"/>
  <c r="K105" i="10" s="1"/>
  <c r="J105" i="10" a="1"/>
  <c r="J105" i="10" s="1"/>
  <c r="I105" i="10" a="1"/>
  <c r="I105" i="10" s="1"/>
  <c r="H105" i="10" a="1"/>
  <c r="H105" i="10" s="1"/>
  <c r="G105" i="10" a="1"/>
  <c r="G105" i="10" s="1"/>
  <c r="F105" i="10" a="1"/>
  <c r="F105" i="10" s="1"/>
  <c r="E105" i="10" a="1"/>
  <c r="E105" i="10" s="1"/>
  <c r="D105" i="10" a="1"/>
  <c r="D105" i="10" s="1"/>
  <c r="C105" i="10" a="1"/>
  <c r="C105" i="10" s="1"/>
  <c r="B105" i="10" a="1"/>
  <c r="B105" i="10" s="1"/>
  <c r="O104" i="10" a="1"/>
  <c r="O104" i="10" s="1"/>
  <c r="N104" i="10" a="1"/>
  <c r="N104" i="10" s="1"/>
  <c r="M104" i="10" a="1"/>
  <c r="M104" i="10" s="1"/>
  <c r="L104" i="10" a="1"/>
  <c r="L104" i="10" s="1"/>
  <c r="K104" i="10" a="1"/>
  <c r="K104" i="10" s="1"/>
  <c r="J104" i="10" a="1"/>
  <c r="J104" i="10" s="1"/>
  <c r="I104" i="10" a="1"/>
  <c r="I104" i="10" s="1"/>
  <c r="H104" i="10" a="1"/>
  <c r="H104" i="10" s="1"/>
  <c r="G104" i="10" a="1"/>
  <c r="G104" i="10" s="1"/>
  <c r="F104" i="10" a="1"/>
  <c r="F104" i="10" s="1"/>
  <c r="E104" i="10" a="1"/>
  <c r="E104" i="10" s="1"/>
  <c r="D104" i="10" a="1"/>
  <c r="D104" i="10" s="1"/>
  <c r="C104" i="10" a="1"/>
  <c r="C104" i="10" s="1"/>
  <c r="B104" i="10" a="1"/>
  <c r="B104" i="10" s="1"/>
  <c r="O103" i="10" a="1"/>
  <c r="O103" i="10" s="1"/>
  <c r="N103" i="10" a="1"/>
  <c r="N103" i="10" s="1"/>
  <c r="M103" i="10" a="1"/>
  <c r="M103" i="10" s="1"/>
  <c r="L103" i="10" a="1"/>
  <c r="L103" i="10" s="1"/>
  <c r="K103" i="10" a="1"/>
  <c r="K103" i="10" s="1"/>
  <c r="J103" i="10" a="1"/>
  <c r="J103" i="10" s="1"/>
  <c r="I103" i="10" a="1"/>
  <c r="I103" i="10" s="1"/>
  <c r="H103" i="10" a="1"/>
  <c r="H103" i="10" s="1"/>
  <c r="G103" i="10" a="1"/>
  <c r="G103" i="10" s="1"/>
  <c r="F103" i="10" a="1"/>
  <c r="F103" i="10" s="1"/>
  <c r="E103" i="10" a="1"/>
  <c r="E103" i="10" s="1"/>
  <c r="D103" i="10" a="1"/>
  <c r="D103" i="10" s="1"/>
  <c r="C103" i="10" a="1"/>
  <c r="C103" i="10" s="1"/>
  <c r="B103" i="10" a="1"/>
  <c r="B103" i="10" s="1"/>
  <c r="O102" i="10" a="1"/>
  <c r="O102" i="10" s="1"/>
  <c r="N102" i="10" a="1"/>
  <c r="N102" i="10" s="1"/>
  <c r="M102" i="10" a="1"/>
  <c r="M102" i="10" s="1"/>
  <c r="L102" i="10" a="1"/>
  <c r="L102" i="10" s="1"/>
  <c r="K102" i="10" a="1"/>
  <c r="K102" i="10" s="1"/>
  <c r="J102" i="10" a="1"/>
  <c r="J102" i="10" s="1"/>
  <c r="I102" i="10" a="1"/>
  <c r="I102" i="10" s="1"/>
  <c r="H102" i="10" a="1"/>
  <c r="H102" i="10" s="1"/>
  <c r="G102" i="10" a="1"/>
  <c r="G102" i="10" s="1"/>
  <c r="F102" i="10" a="1"/>
  <c r="F102" i="10" s="1"/>
  <c r="E102" i="10" a="1"/>
  <c r="E102" i="10" s="1"/>
  <c r="D102" i="10" a="1"/>
  <c r="D102" i="10" s="1"/>
  <c r="C102" i="10" a="1"/>
  <c r="C102" i="10" s="1"/>
  <c r="B102" i="10" a="1"/>
  <c r="B102" i="10" s="1"/>
  <c r="O101" i="10" a="1"/>
  <c r="O101" i="10" s="1"/>
  <c r="N101" i="10" a="1"/>
  <c r="N101" i="10" s="1"/>
  <c r="M101" i="10" a="1"/>
  <c r="M101" i="10" s="1"/>
  <c r="L101" i="10" a="1"/>
  <c r="L101" i="10" s="1"/>
  <c r="K101" i="10" a="1"/>
  <c r="K101" i="10" s="1"/>
  <c r="J101" i="10" a="1"/>
  <c r="J101" i="10" s="1"/>
  <c r="I101" i="10" a="1"/>
  <c r="I101" i="10" s="1"/>
  <c r="H101" i="10" a="1"/>
  <c r="H101" i="10" s="1"/>
  <c r="G101" i="10" a="1"/>
  <c r="G101" i="10" s="1"/>
  <c r="F101" i="10" a="1"/>
  <c r="F101" i="10" s="1"/>
  <c r="E101" i="10" a="1"/>
  <c r="E101" i="10" s="1"/>
  <c r="D101" i="10" a="1"/>
  <c r="D101" i="10" s="1"/>
  <c r="C101" i="10" a="1"/>
  <c r="C101" i="10" s="1"/>
  <c r="B101" i="10" a="1"/>
  <c r="B101" i="10" s="1"/>
  <c r="O100" i="10" a="1"/>
  <c r="O100" i="10" s="1"/>
  <c r="N100" i="10" a="1"/>
  <c r="N100" i="10" s="1"/>
  <c r="M100" i="10" a="1"/>
  <c r="M100" i="10" s="1"/>
  <c r="L100" i="10" a="1"/>
  <c r="L100" i="10" s="1"/>
  <c r="K100" i="10" a="1"/>
  <c r="K100" i="10" s="1"/>
  <c r="J100" i="10" a="1"/>
  <c r="J100" i="10" s="1"/>
  <c r="I100" i="10" a="1"/>
  <c r="I100" i="10" s="1"/>
  <c r="H100" i="10" a="1"/>
  <c r="H100" i="10" s="1"/>
  <c r="G100" i="10" a="1"/>
  <c r="G100" i="10" s="1"/>
  <c r="F100" i="10" a="1"/>
  <c r="F100" i="10" s="1"/>
  <c r="E100" i="10" a="1"/>
  <c r="E100" i="10" s="1"/>
  <c r="D100" i="10" a="1"/>
  <c r="D100" i="10" s="1"/>
  <c r="C100" i="10" a="1"/>
  <c r="C100" i="10" s="1"/>
  <c r="B100" i="10" a="1"/>
  <c r="B100" i="10" s="1"/>
  <c r="O99" i="10" a="1"/>
  <c r="O99" i="10" s="1"/>
  <c r="N99" i="10" a="1"/>
  <c r="N99" i="10" s="1"/>
  <c r="M99" i="10" a="1"/>
  <c r="M99" i="10" s="1"/>
  <c r="L99" i="10" a="1"/>
  <c r="L99" i="10" s="1"/>
  <c r="K99" i="10" a="1"/>
  <c r="K99" i="10" s="1"/>
  <c r="J99" i="10" a="1"/>
  <c r="J99" i="10" s="1"/>
  <c r="I99" i="10" a="1"/>
  <c r="I99" i="10" s="1"/>
  <c r="H99" i="10" a="1"/>
  <c r="H99" i="10" s="1"/>
  <c r="G99" i="10" a="1"/>
  <c r="G99" i="10" s="1"/>
  <c r="F99" i="10" a="1"/>
  <c r="F99" i="10" s="1"/>
  <c r="E99" i="10" a="1"/>
  <c r="E99" i="10" s="1"/>
  <c r="D99" i="10" a="1"/>
  <c r="D99" i="10" s="1"/>
  <c r="C99" i="10" a="1"/>
  <c r="C99" i="10" s="1"/>
  <c r="B99" i="10" a="1"/>
  <c r="B99" i="10" s="1"/>
  <c r="O98" i="10" a="1"/>
  <c r="O98" i="10" s="1"/>
  <c r="N98" i="10" a="1"/>
  <c r="N98" i="10" s="1"/>
  <c r="M98" i="10" a="1"/>
  <c r="M98" i="10" s="1"/>
  <c r="L98" i="10" a="1"/>
  <c r="L98" i="10" s="1"/>
  <c r="K98" i="10" a="1"/>
  <c r="K98" i="10" s="1"/>
  <c r="J98" i="10" a="1"/>
  <c r="J98" i="10" s="1"/>
  <c r="I98" i="10" a="1"/>
  <c r="I98" i="10" s="1"/>
  <c r="H98" i="10" a="1"/>
  <c r="H98" i="10" s="1"/>
  <c r="G98" i="10" a="1"/>
  <c r="G98" i="10" s="1"/>
  <c r="F98" i="10" a="1"/>
  <c r="F98" i="10" s="1"/>
  <c r="E98" i="10" a="1"/>
  <c r="E98" i="10" s="1"/>
  <c r="D98" i="10" a="1"/>
  <c r="D98" i="10" s="1"/>
  <c r="C98" i="10" a="1"/>
  <c r="C98" i="10" s="1"/>
  <c r="B98" i="10" a="1"/>
  <c r="B98" i="10" s="1"/>
  <c r="O97" i="10" a="1"/>
  <c r="O97" i="10" s="1"/>
  <c r="N97" i="10" a="1"/>
  <c r="N97" i="10" s="1"/>
  <c r="M97" i="10" a="1"/>
  <c r="M97" i="10" s="1"/>
  <c r="L97" i="10" a="1"/>
  <c r="L97" i="10" s="1"/>
  <c r="K97" i="10" a="1"/>
  <c r="K97" i="10" s="1"/>
  <c r="J97" i="10" a="1"/>
  <c r="J97" i="10" s="1"/>
  <c r="I97" i="10" a="1"/>
  <c r="I97" i="10" s="1"/>
  <c r="H97" i="10" a="1"/>
  <c r="H97" i="10" s="1"/>
  <c r="G97" i="10" a="1"/>
  <c r="G97" i="10" s="1"/>
  <c r="E97" i="10" a="1"/>
  <c r="E97" i="10" s="1"/>
  <c r="D97" i="10" a="1"/>
  <c r="D97" i="10" s="1"/>
  <c r="C97" i="10" a="1"/>
  <c r="C97" i="10" s="1"/>
  <c r="B97" i="10" a="1"/>
  <c r="B97" i="10" s="1"/>
  <c r="O96" i="10" a="1"/>
  <c r="O96" i="10" s="1"/>
  <c r="N96" i="10" a="1"/>
  <c r="N96" i="10" s="1"/>
  <c r="M96" i="10" a="1"/>
  <c r="M96" i="10" s="1"/>
  <c r="L96" i="10" a="1"/>
  <c r="L96" i="10" s="1"/>
  <c r="K96" i="10" a="1"/>
  <c r="K96" i="10" s="1"/>
  <c r="J96" i="10" a="1"/>
  <c r="J96" i="10" s="1"/>
  <c r="I96" i="10" a="1"/>
  <c r="I96" i="10" s="1"/>
  <c r="H96" i="10" a="1"/>
  <c r="H96" i="10" s="1"/>
  <c r="G96" i="10" a="1"/>
  <c r="G96" i="10" s="1"/>
  <c r="F96" i="10" a="1"/>
  <c r="F96" i="10" s="1"/>
  <c r="E96" i="10" a="1"/>
  <c r="E96" i="10" s="1"/>
  <c r="D96" i="10" a="1"/>
  <c r="D96" i="10" s="1"/>
  <c r="C96" i="10" a="1"/>
  <c r="C96" i="10" s="1"/>
  <c r="B96" i="10" a="1"/>
  <c r="B96" i="10" s="1"/>
  <c r="O95" i="10" a="1"/>
  <c r="O95" i="10" s="1"/>
  <c r="N95" i="10" a="1"/>
  <c r="N95" i="10" s="1"/>
  <c r="M95" i="10" a="1"/>
  <c r="M95" i="10" s="1"/>
  <c r="L95" i="10" a="1"/>
  <c r="L95" i="10" s="1"/>
  <c r="K95" i="10" a="1"/>
  <c r="K95" i="10" s="1"/>
  <c r="J95" i="10" a="1"/>
  <c r="J95" i="10" s="1"/>
  <c r="I95" i="10" a="1"/>
  <c r="I95" i="10" s="1"/>
  <c r="H95" i="10" a="1"/>
  <c r="H95" i="10" s="1"/>
  <c r="G95" i="10" a="1"/>
  <c r="G95" i="10" s="1"/>
  <c r="F95" i="10" a="1"/>
  <c r="F95" i="10" s="1"/>
  <c r="E95" i="10" a="1"/>
  <c r="E95" i="10" s="1"/>
  <c r="D95" i="10" a="1"/>
  <c r="D95" i="10" s="1"/>
  <c r="C95" i="10" a="1"/>
  <c r="C95" i="10" s="1"/>
  <c r="B95" i="10" a="1"/>
  <c r="B95" i="10" s="1"/>
  <c r="O94" i="10" a="1"/>
  <c r="O94" i="10" s="1"/>
  <c r="N94" i="10" a="1"/>
  <c r="N94" i="10" s="1"/>
  <c r="M94" i="10" a="1"/>
  <c r="M94" i="10" s="1"/>
  <c r="L94" i="10" a="1"/>
  <c r="L94" i="10" s="1"/>
  <c r="K94" i="10" a="1"/>
  <c r="K94" i="10" s="1"/>
  <c r="J94" i="10" a="1"/>
  <c r="J94" i="10" s="1"/>
  <c r="I94" i="10" a="1"/>
  <c r="I94" i="10" s="1"/>
  <c r="H94" i="10" a="1"/>
  <c r="H94" i="10" s="1"/>
  <c r="G94" i="10" a="1"/>
  <c r="G94" i="10" s="1"/>
  <c r="F94" i="10" a="1"/>
  <c r="F94" i="10" s="1"/>
  <c r="E94" i="10" a="1"/>
  <c r="E94" i="10" s="1"/>
  <c r="D94" i="10" a="1"/>
  <c r="D94" i="10" s="1"/>
  <c r="C94" i="10" a="1"/>
  <c r="C94" i="10" s="1"/>
  <c r="B94" i="10" a="1"/>
  <c r="B94" i="10" s="1"/>
  <c r="O93" i="10" a="1"/>
  <c r="O93" i="10" s="1"/>
  <c r="N93" i="10" a="1"/>
  <c r="N93" i="10" s="1"/>
  <c r="M93" i="10" a="1"/>
  <c r="M93" i="10" s="1"/>
  <c r="L93" i="10" a="1"/>
  <c r="L93" i="10" s="1"/>
  <c r="K93" i="10" a="1"/>
  <c r="K93" i="10" s="1"/>
  <c r="J93" i="10" a="1"/>
  <c r="J93" i="10" s="1"/>
  <c r="I93" i="10" a="1"/>
  <c r="I93" i="10" s="1"/>
  <c r="H93" i="10" a="1"/>
  <c r="H93" i="10" s="1"/>
  <c r="G93" i="10" a="1"/>
  <c r="G93" i="10" s="1"/>
  <c r="F93" i="10" a="1"/>
  <c r="F93" i="10" s="1"/>
  <c r="E93" i="10" a="1"/>
  <c r="E93" i="10" s="1"/>
  <c r="D93" i="10" a="1"/>
  <c r="D93" i="10" s="1"/>
  <c r="C93" i="10" a="1"/>
  <c r="C93" i="10" s="1"/>
  <c r="B93" i="10" a="1"/>
  <c r="B93" i="10" s="1"/>
  <c r="O92" i="10" a="1"/>
  <c r="O92" i="10" s="1"/>
  <c r="N92" i="10" a="1"/>
  <c r="N92" i="10" s="1"/>
  <c r="M92" i="10" a="1"/>
  <c r="M92" i="10" s="1"/>
  <c r="L92" i="10" a="1"/>
  <c r="L92" i="10" s="1"/>
  <c r="K92" i="10" a="1"/>
  <c r="K92" i="10" s="1"/>
  <c r="J92" i="10" a="1"/>
  <c r="J92" i="10" s="1"/>
  <c r="I92" i="10" a="1"/>
  <c r="I92" i="10" s="1"/>
  <c r="H92" i="10" a="1"/>
  <c r="H92" i="10" s="1"/>
  <c r="G92" i="10" a="1"/>
  <c r="G92" i="10" s="1"/>
  <c r="F92" i="10" a="1"/>
  <c r="F92" i="10" s="1"/>
  <c r="E92" i="10" a="1"/>
  <c r="E92" i="10" s="1"/>
  <c r="D92" i="10" a="1"/>
  <c r="D92" i="10" s="1"/>
  <c r="C92" i="10" a="1"/>
  <c r="C92" i="10" s="1"/>
  <c r="B92" i="10" a="1"/>
  <c r="B92" i="10" s="1"/>
  <c r="O91" i="10" a="1"/>
  <c r="O91" i="10" s="1"/>
  <c r="N91" i="10" a="1"/>
  <c r="N91" i="10" s="1"/>
  <c r="M91" i="10" a="1"/>
  <c r="M91" i="10" s="1"/>
  <c r="L91" i="10" a="1"/>
  <c r="L91" i="10" s="1"/>
  <c r="K91" i="10" a="1"/>
  <c r="K91" i="10" s="1"/>
  <c r="J91" i="10" a="1"/>
  <c r="J91" i="10" s="1"/>
  <c r="I91" i="10" a="1"/>
  <c r="I91" i="10" s="1"/>
  <c r="H91" i="10" a="1"/>
  <c r="H91" i="10" s="1"/>
  <c r="G91" i="10" a="1"/>
  <c r="G91" i="10" s="1"/>
  <c r="F91" i="10" a="1"/>
  <c r="F91" i="10" s="1"/>
  <c r="E91" i="10" a="1"/>
  <c r="E91" i="10" s="1"/>
  <c r="D91" i="10" a="1"/>
  <c r="D91" i="10" s="1"/>
  <c r="C91" i="10" a="1"/>
  <c r="C91" i="10" s="1"/>
  <c r="B91" i="10" a="1"/>
  <c r="B91" i="10" s="1"/>
  <c r="O90" i="10" a="1"/>
  <c r="O90" i="10" s="1"/>
  <c r="N90" i="10" a="1"/>
  <c r="N90" i="10" s="1"/>
  <c r="M90" i="10" a="1"/>
  <c r="M90" i="10" s="1"/>
  <c r="L90" i="10" a="1"/>
  <c r="L90" i="10" s="1"/>
  <c r="K90" i="10" a="1"/>
  <c r="K90" i="10" s="1"/>
  <c r="J90" i="10" a="1"/>
  <c r="J90" i="10" s="1"/>
  <c r="I90" i="10" a="1"/>
  <c r="I90" i="10" s="1"/>
  <c r="H90" i="10" a="1"/>
  <c r="H90" i="10" s="1"/>
  <c r="G90" i="10" a="1"/>
  <c r="G90" i="10" s="1"/>
  <c r="F90" i="10" a="1"/>
  <c r="F90" i="10" s="1"/>
  <c r="E90" i="10" a="1"/>
  <c r="E90" i="10" s="1"/>
  <c r="D90" i="10" a="1"/>
  <c r="D90" i="10" s="1"/>
  <c r="C90" i="10" a="1"/>
  <c r="C90" i="10" s="1"/>
  <c r="B90" i="10" a="1"/>
  <c r="B90" i="10" s="1"/>
  <c r="O89" i="10" a="1"/>
  <c r="O89" i="10" s="1"/>
  <c r="N89" i="10" a="1"/>
  <c r="N89" i="10" s="1"/>
  <c r="M89" i="10" a="1"/>
  <c r="M89" i="10" s="1"/>
  <c r="L89" i="10" a="1"/>
  <c r="L89" i="10" s="1"/>
  <c r="K89" i="10" a="1"/>
  <c r="K89" i="10" s="1"/>
  <c r="J89" i="10" a="1"/>
  <c r="J89" i="10" s="1"/>
  <c r="I89" i="10" a="1"/>
  <c r="I89" i="10" s="1"/>
  <c r="H89" i="10" a="1"/>
  <c r="H89" i="10" s="1"/>
  <c r="G89" i="10" a="1"/>
  <c r="G89" i="10" s="1"/>
  <c r="F89" i="10" a="1"/>
  <c r="F89" i="10" s="1"/>
  <c r="E89" i="10" a="1"/>
  <c r="E89" i="10" s="1"/>
  <c r="D89" i="10" a="1"/>
  <c r="D89" i="10" s="1"/>
  <c r="C89" i="10" a="1"/>
  <c r="C89" i="10" s="1"/>
  <c r="B89" i="10" a="1"/>
  <c r="B89" i="10" s="1"/>
  <c r="O88" i="10" a="1"/>
  <c r="O88" i="10" s="1"/>
  <c r="N88" i="10" a="1"/>
  <c r="N88" i="10" s="1"/>
  <c r="M88" i="10" a="1"/>
  <c r="M88" i="10" s="1"/>
  <c r="L88" i="10" a="1"/>
  <c r="L88" i="10" s="1"/>
  <c r="K88" i="10" a="1"/>
  <c r="K88" i="10" s="1"/>
  <c r="J88" i="10" a="1"/>
  <c r="J88" i="10" s="1"/>
  <c r="I88" i="10" a="1"/>
  <c r="I88" i="10" s="1"/>
  <c r="H88" i="10" a="1"/>
  <c r="H88" i="10" s="1"/>
  <c r="G88" i="10" a="1"/>
  <c r="G88" i="10" s="1"/>
  <c r="F88" i="10" a="1"/>
  <c r="F88" i="10" s="1"/>
  <c r="E88" i="10" a="1"/>
  <c r="E88" i="10" s="1"/>
  <c r="D88" i="10" a="1"/>
  <c r="D88" i="10" s="1"/>
  <c r="C88" i="10" a="1"/>
  <c r="C88" i="10" s="1"/>
  <c r="B88" i="10" a="1"/>
  <c r="B88" i="10" s="1"/>
  <c r="O87" i="10" a="1"/>
  <c r="O87" i="10" s="1"/>
  <c r="N87" i="10" a="1"/>
  <c r="N87" i="10" s="1"/>
  <c r="M87" i="10" a="1"/>
  <c r="M87" i="10" s="1"/>
  <c r="L87" i="10" a="1"/>
  <c r="L87" i="10" s="1"/>
  <c r="K87" i="10" a="1"/>
  <c r="K87" i="10" s="1"/>
  <c r="J87" i="10" a="1"/>
  <c r="J87" i="10" s="1"/>
  <c r="I87" i="10" a="1"/>
  <c r="I87" i="10" s="1"/>
  <c r="H87" i="10" a="1"/>
  <c r="H87" i="10" s="1"/>
  <c r="G87" i="10" a="1"/>
  <c r="G87" i="10" s="1"/>
  <c r="F87" i="10" a="1"/>
  <c r="F87" i="10" s="1"/>
  <c r="E87" i="10" a="1"/>
  <c r="E87" i="10" s="1"/>
  <c r="D87" i="10" a="1"/>
  <c r="D87" i="10" s="1"/>
  <c r="C87" i="10" a="1"/>
  <c r="C87" i="10" s="1"/>
  <c r="B87" i="10" a="1"/>
  <c r="B87" i="10" s="1"/>
  <c r="O86" i="10" a="1"/>
  <c r="O86" i="10" s="1"/>
  <c r="N86" i="10" a="1"/>
  <c r="N86" i="10" s="1"/>
  <c r="M86" i="10" a="1"/>
  <c r="M86" i="10" s="1"/>
  <c r="L86" i="10" a="1"/>
  <c r="L86" i="10" s="1"/>
  <c r="K86" i="10" a="1"/>
  <c r="K86" i="10" s="1"/>
  <c r="J86" i="10" a="1"/>
  <c r="J86" i="10" s="1"/>
  <c r="I86" i="10" a="1"/>
  <c r="I86" i="10" s="1"/>
  <c r="H86" i="10" a="1"/>
  <c r="H86" i="10" s="1"/>
  <c r="G86" i="10" a="1"/>
  <c r="G86" i="10" s="1"/>
  <c r="F86" i="10" a="1"/>
  <c r="F86" i="10" s="1"/>
  <c r="E86" i="10" a="1"/>
  <c r="E86" i="10" s="1"/>
  <c r="D86" i="10" a="1"/>
  <c r="D86" i="10" s="1"/>
  <c r="C86" i="10" a="1"/>
  <c r="C86" i="10" s="1"/>
  <c r="B86" i="10" a="1"/>
  <c r="B86" i="10" s="1"/>
  <c r="O85" i="10" a="1"/>
  <c r="O85" i="10" s="1"/>
  <c r="N85" i="10" a="1"/>
  <c r="N85" i="10" s="1"/>
  <c r="M85" i="10" a="1"/>
  <c r="M85" i="10" s="1"/>
  <c r="L85" i="10" a="1"/>
  <c r="L85" i="10" s="1"/>
  <c r="K85" i="10" a="1"/>
  <c r="K85" i="10" s="1"/>
  <c r="J85" i="10" a="1"/>
  <c r="J85" i="10" s="1"/>
  <c r="I85" i="10" a="1"/>
  <c r="I85" i="10" s="1"/>
  <c r="H85" i="10" a="1"/>
  <c r="H85" i="10" s="1"/>
  <c r="G85" i="10" a="1"/>
  <c r="G85" i="10" s="1"/>
  <c r="F85" i="10" a="1"/>
  <c r="F85" i="10" s="1"/>
  <c r="E85" i="10" a="1"/>
  <c r="E85" i="10" s="1"/>
  <c r="D85" i="10" a="1"/>
  <c r="D85" i="10" s="1"/>
  <c r="C85" i="10" a="1"/>
  <c r="C85" i="10" s="1"/>
  <c r="B85" i="10" a="1"/>
  <c r="B85" i="10" s="1"/>
  <c r="O84" i="10" a="1"/>
  <c r="O84" i="10" s="1"/>
  <c r="N84" i="10" a="1"/>
  <c r="N84" i="10" s="1"/>
  <c r="M84" i="10" a="1"/>
  <c r="M84" i="10" s="1"/>
  <c r="L84" i="10" a="1"/>
  <c r="L84" i="10" s="1"/>
  <c r="K84" i="10" a="1"/>
  <c r="K84" i="10" s="1"/>
  <c r="J84" i="10" a="1"/>
  <c r="J84" i="10" s="1"/>
  <c r="I84" i="10" a="1"/>
  <c r="I84" i="10" s="1"/>
  <c r="H84" i="10" a="1"/>
  <c r="H84" i="10" s="1"/>
  <c r="G84" i="10" a="1"/>
  <c r="G84" i="10" s="1"/>
  <c r="F84" i="10" a="1"/>
  <c r="F84" i="10" s="1"/>
  <c r="E84" i="10" a="1"/>
  <c r="E84" i="10" s="1"/>
  <c r="D84" i="10" a="1"/>
  <c r="D84" i="10" s="1"/>
  <c r="C84" i="10" a="1"/>
  <c r="C84" i="10" s="1"/>
  <c r="B84" i="10" a="1"/>
  <c r="B84" i="10" s="1"/>
  <c r="O83" i="10" a="1"/>
  <c r="O83" i="10" s="1"/>
  <c r="N83" i="10" a="1"/>
  <c r="N83" i="10" s="1"/>
  <c r="M83" i="10" a="1"/>
  <c r="M83" i="10" s="1"/>
  <c r="L83" i="10" a="1"/>
  <c r="L83" i="10" s="1"/>
  <c r="K83" i="10" a="1"/>
  <c r="K83" i="10" s="1"/>
  <c r="J83" i="10" a="1"/>
  <c r="J83" i="10" s="1"/>
  <c r="I83" i="10" a="1"/>
  <c r="I83" i="10" s="1"/>
  <c r="H83" i="10" a="1"/>
  <c r="H83" i="10" s="1"/>
  <c r="G83" i="10" a="1"/>
  <c r="G83" i="10" s="1"/>
  <c r="F83" i="10" a="1"/>
  <c r="F83" i="10" s="1"/>
  <c r="E83" i="10" a="1"/>
  <c r="E83" i="10" s="1"/>
  <c r="D83" i="10" a="1"/>
  <c r="D83" i="10" s="1"/>
  <c r="C83" i="10" a="1"/>
  <c r="C83" i="10" s="1"/>
  <c r="B83" i="10" a="1"/>
  <c r="B83" i="10" s="1"/>
  <c r="O82" i="10" a="1"/>
  <c r="O82" i="10" s="1"/>
  <c r="N82" i="10" a="1"/>
  <c r="N82" i="10" s="1"/>
  <c r="M82" i="10" a="1"/>
  <c r="M82" i="10" s="1"/>
  <c r="L82" i="10" a="1"/>
  <c r="L82" i="10" s="1"/>
  <c r="K82" i="10" a="1"/>
  <c r="K82" i="10" s="1"/>
  <c r="J82" i="10" a="1"/>
  <c r="J82" i="10" s="1"/>
  <c r="I82" i="10" a="1"/>
  <c r="I82" i="10" s="1"/>
  <c r="H82" i="10" a="1"/>
  <c r="H82" i="10" s="1"/>
  <c r="G82" i="10" a="1"/>
  <c r="G82" i="10" s="1"/>
  <c r="F82" i="10" a="1"/>
  <c r="F82" i="10" s="1"/>
  <c r="E82" i="10" a="1"/>
  <c r="E82" i="10" s="1"/>
  <c r="D82" i="10" a="1"/>
  <c r="D82" i="10" s="1"/>
  <c r="C82" i="10" a="1"/>
  <c r="C82" i="10" s="1"/>
  <c r="B82" i="10" a="1"/>
  <c r="B82" i="10" s="1"/>
  <c r="O81" i="10" a="1"/>
  <c r="O81" i="10" s="1"/>
  <c r="N81" i="10" a="1"/>
  <c r="N81" i="10" s="1"/>
  <c r="M81" i="10" a="1"/>
  <c r="M81" i="10" s="1"/>
  <c r="L81" i="10" a="1"/>
  <c r="L81" i="10" s="1"/>
  <c r="K81" i="10" a="1"/>
  <c r="K81" i="10" s="1"/>
  <c r="J81" i="10" a="1"/>
  <c r="J81" i="10" s="1"/>
  <c r="I81" i="10" a="1"/>
  <c r="I81" i="10" s="1"/>
  <c r="H81" i="10" a="1"/>
  <c r="H81" i="10" s="1"/>
  <c r="G81" i="10" a="1"/>
  <c r="G81" i="10" s="1"/>
  <c r="F81" i="10" a="1"/>
  <c r="F81" i="10" s="1"/>
  <c r="E81" i="10" a="1"/>
  <c r="E81" i="10" s="1"/>
  <c r="D81" i="10" a="1"/>
  <c r="D81" i="10" s="1"/>
  <c r="C81" i="10" a="1"/>
  <c r="C81" i="10" s="1"/>
  <c r="B81" i="10" a="1"/>
  <c r="B81" i="10" s="1"/>
  <c r="O80" i="10" a="1"/>
  <c r="O80" i="10" s="1"/>
  <c r="N80" i="10" a="1"/>
  <c r="N80" i="10" s="1"/>
  <c r="M80" i="10" a="1"/>
  <c r="M80" i="10" s="1"/>
  <c r="L80" i="10" a="1"/>
  <c r="L80" i="10" s="1"/>
  <c r="K80" i="10" a="1"/>
  <c r="K80" i="10" s="1"/>
  <c r="J80" i="10" a="1"/>
  <c r="J80" i="10" s="1"/>
  <c r="I80" i="10" a="1"/>
  <c r="I80" i="10" s="1"/>
  <c r="H80" i="10" a="1"/>
  <c r="H80" i="10" s="1"/>
  <c r="G80" i="10" a="1"/>
  <c r="G80" i="10" s="1"/>
  <c r="F80" i="10" a="1"/>
  <c r="F80" i="10" s="1"/>
  <c r="E80" i="10" a="1"/>
  <c r="E80" i="10" s="1"/>
  <c r="D80" i="10" a="1"/>
  <c r="D80" i="10" s="1"/>
  <c r="C80" i="10" a="1"/>
  <c r="C80" i="10" s="1"/>
  <c r="B80" i="10" a="1"/>
  <c r="B80" i="10" s="1"/>
  <c r="O79" i="10" a="1"/>
  <c r="O79" i="10" s="1"/>
  <c r="N79" i="10" a="1"/>
  <c r="N79" i="10" s="1"/>
  <c r="M79" i="10" a="1"/>
  <c r="M79" i="10" s="1"/>
  <c r="L79" i="10" a="1"/>
  <c r="L79" i="10" s="1"/>
  <c r="K79" i="10" a="1"/>
  <c r="K79" i="10" s="1"/>
  <c r="J79" i="10" a="1"/>
  <c r="J79" i="10" s="1"/>
  <c r="I79" i="10" a="1"/>
  <c r="I79" i="10" s="1"/>
  <c r="H79" i="10" a="1"/>
  <c r="H79" i="10" s="1"/>
  <c r="G79" i="10" a="1"/>
  <c r="G79" i="10" s="1"/>
  <c r="F79" i="10" a="1"/>
  <c r="F79" i="10" s="1"/>
  <c r="E79" i="10" a="1"/>
  <c r="E79" i="10" s="1"/>
  <c r="D79" i="10" a="1"/>
  <c r="D79" i="10" s="1"/>
  <c r="C79" i="10" a="1"/>
  <c r="C79" i="10" s="1"/>
  <c r="B79" i="10" a="1"/>
  <c r="B79" i="10" s="1"/>
  <c r="O78" i="10" a="1"/>
  <c r="O78" i="10" s="1"/>
  <c r="N78" i="10" a="1"/>
  <c r="N78" i="10" s="1"/>
  <c r="M78" i="10" a="1"/>
  <c r="M78" i="10" s="1"/>
  <c r="L78" i="10" a="1"/>
  <c r="L78" i="10" s="1"/>
  <c r="K78" i="10" a="1"/>
  <c r="K78" i="10" s="1"/>
  <c r="J78" i="10" a="1"/>
  <c r="J78" i="10" s="1"/>
  <c r="I78" i="10" a="1"/>
  <c r="I78" i="10" s="1"/>
  <c r="H78" i="10" a="1"/>
  <c r="H78" i="10" s="1"/>
  <c r="G78" i="10" a="1"/>
  <c r="G78" i="10" s="1"/>
  <c r="F78" i="10" a="1"/>
  <c r="F78" i="10" s="1"/>
  <c r="E78" i="10" a="1"/>
  <c r="E78" i="10" s="1"/>
  <c r="D78" i="10" a="1"/>
  <c r="D78" i="10" s="1"/>
  <c r="C78" i="10" a="1"/>
  <c r="C78" i="10" s="1"/>
  <c r="B78" i="10" a="1"/>
  <c r="B78" i="10" s="1"/>
  <c r="O77" i="10" a="1"/>
  <c r="O77" i="10" s="1"/>
  <c r="N77" i="10" a="1"/>
  <c r="N77" i="10" s="1"/>
  <c r="M77" i="10" a="1"/>
  <c r="M77" i="10" s="1"/>
  <c r="L77" i="10" a="1"/>
  <c r="L77" i="10" s="1"/>
  <c r="K77" i="10" a="1"/>
  <c r="K77" i="10" s="1"/>
  <c r="J77" i="10" a="1"/>
  <c r="J77" i="10" s="1"/>
  <c r="I77" i="10" a="1"/>
  <c r="I77" i="10" s="1"/>
  <c r="H77" i="10" a="1"/>
  <c r="H77" i="10" s="1"/>
  <c r="G77" i="10" a="1"/>
  <c r="G77" i="10" s="1"/>
  <c r="F77" i="10" a="1"/>
  <c r="F77" i="10" s="1"/>
  <c r="E77" i="10" a="1"/>
  <c r="E77" i="10" s="1"/>
  <c r="D77" i="10" a="1"/>
  <c r="D77" i="10" s="1"/>
  <c r="C77" i="10" a="1"/>
  <c r="C77" i="10" s="1"/>
  <c r="B77" i="10" a="1"/>
  <c r="B77" i="10" s="1"/>
  <c r="O76" i="10" a="1"/>
  <c r="O76" i="10" s="1"/>
  <c r="N76" i="10" a="1"/>
  <c r="N76" i="10" s="1"/>
  <c r="M76" i="10" a="1"/>
  <c r="M76" i="10" s="1"/>
  <c r="L76" i="10" a="1"/>
  <c r="L76" i="10" s="1"/>
  <c r="K76" i="10" a="1"/>
  <c r="K76" i="10" s="1"/>
  <c r="J76" i="10" a="1"/>
  <c r="J76" i="10" s="1"/>
  <c r="I76" i="10" a="1"/>
  <c r="I76" i="10" s="1"/>
  <c r="H76" i="10" a="1"/>
  <c r="H76" i="10" s="1"/>
  <c r="G76" i="10" a="1"/>
  <c r="G76" i="10" s="1"/>
  <c r="F76" i="10" a="1"/>
  <c r="F76" i="10" s="1"/>
  <c r="E76" i="10" a="1"/>
  <c r="E76" i="10" s="1"/>
  <c r="D76" i="10" a="1"/>
  <c r="D76" i="10" s="1"/>
  <c r="C76" i="10" a="1"/>
  <c r="C76" i="10" s="1"/>
  <c r="B76" i="10" a="1"/>
  <c r="B76" i="10" s="1"/>
  <c r="O75" i="10" a="1"/>
  <c r="O75" i="10" s="1"/>
  <c r="N75" i="10" a="1"/>
  <c r="N75" i="10" s="1"/>
  <c r="M75" i="10" a="1"/>
  <c r="M75" i="10" s="1"/>
  <c r="L75" i="10" a="1"/>
  <c r="L75" i="10" s="1"/>
  <c r="K75" i="10" a="1"/>
  <c r="K75" i="10" s="1"/>
  <c r="J75" i="10" a="1"/>
  <c r="J75" i="10" s="1"/>
  <c r="I75" i="10" a="1"/>
  <c r="I75" i="10" s="1"/>
  <c r="H75" i="10" a="1"/>
  <c r="H75" i="10" s="1"/>
  <c r="G75" i="10" a="1"/>
  <c r="G75" i="10" s="1"/>
  <c r="F75" i="10" a="1"/>
  <c r="F75" i="10" s="1"/>
  <c r="E75" i="10" a="1"/>
  <c r="E75" i="10" s="1"/>
  <c r="D75" i="10" a="1"/>
  <c r="D75" i="10" s="1"/>
  <c r="C75" i="10" a="1"/>
  <c r="C75" i="10" s="1"/>
  <c r="B75" i="10" a="1"/>
  <c r="B75" i="10" s="1"/>
  <c r="O74" i="10" a="1"/>
  <c r="O74" i="10" s="1"/>
  <c r="N74" i="10" a="1"/>
  <c r="N74" i="10" s="1"/>
  <c r="M74" i="10" a="1"/>
  <c r="M74" i="10" s="1"/>
  <c r="L74" i="10" a="1"/>
  <c r="L74" i="10" s="1"/>
  <c r="K74" i="10" a="1"/>
  <c r="K74" i="10" s="1"/>
  <c r="J74" i="10" a="1"/>
  <c r="J74" i="10" s="1"/>
  <c r="I74" i="10" a="1"/>
  <c r="I74" i="10" s="1"/>
  <c r="H74" i="10" a="1"/>
  <c r="H74" i="10" s="1"/>
  <c r="G74" i="10" a="1"/>
  <c r="G74" i="10" s="1"/>
  <c r="F74" i="10" a="1"/>
  <c r="F74" i="10" s="1"/>
  <c r="E74" i="10" a="1"/>
  <c r="E74" i="10" s="1"/>
  <c r="D74" i="10" a="1"/>
  <c r="D74" i="10" s="1"/>
  <c r="C74" i="10" a="1"/>
  <c r="C74" i="10" s="1"/>
  <c r="B74" i="10" a="1"/>
  <c r="B74" i="10" s="1"/>
  <c r="O73" i="10" a="1"/>
  <c r="O73" i="10" s="1"/>
  <c r="N73" i="10" a="1"/>
  <c r="N73" i="10" s="1"/>
  <c r="M73" i="10" a="1"/>
  <c r="M73" i="10" s="1"/>
  <c r="L73" i="10" a="1"/>
  <c r="L73" i="10" s="1"/>
  <c r="K73" i="10" a="1"/>
  <c r="K73" i="10" s="1"/>
  <c r="J73" i="10" a="1"/>
  <c r="J73" i="10" s="1"/>
  <c r="I73" i="10" a="1"/>
  <c r="I73" i="10" s="1"/>
  <c r="H73" i="10" a="1"/>
  <c r="H73" i="10" s="1"/>
  <c r="G73" i="10" a="1"/>
  <c r="G73" i="10" s="1"/>
  <c r="F73" i="10" a="1"/>
  <c r="F73" i="10" s="1"/>
  <c r="E73" i="10" a="1"/>
  <c r="E73" i="10" s="1"/>
  <c r="D73" i="10" a="1"/>
  <c r="D73" i="10" s="1"/>
  <c r="C73" i="10" a="1"/>
  <c r="C73" i="10" s="1"/>
  <c r="B73" i="10" a="1"/>
  <c r="B73" i="10" s="1"/>
  <c r="O72" i="10" a="1"/>
  <c r="O72" i="10" s="1"/>
  <c r="N72" i="10" a="1"/>
  <c r="N72" i="10" s="1"/>
  <c r="M72" i="10" a="1"/>
  <c r="M72" i="10" s="1"/>
  <c r="L72" i="10" a="1"/>
  <c r="L72" i="10" s="1"/>
  <c r="K72" i="10" a="1"/>
  <c r="K72" i="10" s="1"/>
  <c r="J72" i="10" a="1"/>
  <c r="J72" i="10" s="1"/>
  <c r="I72" i="10" a="1"/>
  <c r="I72" i="10" s="1"/>
  <c r="H72" i="10" a="1"/>
  <c r="H72" i="10" s="1"/>
  <c r="G72" i="10" a="1"/>
  <c r="G72" i="10" s="1"/>
  <c r="F72" i="10" a="1"/>
  <c r="F72" i="10" s="1"/>
  <c r="E72" i="10" a="1"/>
  <c r="E72" i="10" s="1"/>
  <c r="D72" i="10" a="1"/>
  <c r="D72" i="10" s="1"/>
  <c r="C72" i="10" a="1"/>
  <c r="C72" i="10" s="1"/>
  <c r="B72" i="10" a="1"/>
  <c r="B72" i="10" s="1"/>
  <c r="O71" i="10" a="1"/>
  <c r="O71" i="10" s="1"/>
  <c r="N71" i="10" a="1"/>
  <c r="N71" i="10" s="1"/>
  <c r="M71" i="10" a="1"/>
  <c r="M71" i="10" s="1"/>
  <c r="L71" i="10" a="1"/>
  <c r="L71" i="10" s="1"/>
  <c r="K71" i="10" a="1"/>
  <c r="K71" i="10" s="1"/>
  <c r="J71" i="10" a="1"/>
  <c r="J71" i="10" s="1"/>
  <c r="I71" i="10" a="1"/>
  <c r="I71" i="10" s="1"/>
  <c r="H71" i="10" a="1"/>
  <c r="H71" i="10" s="1"/>
  <c r="G71" i="10" a="1"/>
  <c r="G71" i="10" s="1"/>
  <c r="F71" i="10" a="1"/>
  <c r="F71" i="10" s="1"/>
  <c r="E71" i="10" a="1"/>
  <c r="E71" i="10" s="1"/>
  <c r="D71" i="10" a="1"/>
  <c r="D71" i="10" s="1"/>
  <c r="C71" i="10" a="1"/>
  <c r="C71" i="10" s="1"/>
  <c r="B71" i="10" a="1"/>
  <c r="B71" i="10" s="1"/>
  <c r="O70" i="10" a="1"/>
  <c r="O70" i="10" s="1"/>
  <c r="N70" i="10" a="1"/>
  <c r="N70" i="10" s="1"/>
  <c r="M70" i="10" a="1"/>
  <c r="M70" i="10" s="1"/>
  <c r="L70" i="10" a="1"/>
  <c r="L70" i="10" s="1"/>
  <c r="K70" i="10" a="1"/>
  <c r="K70" i="10" s="1"/>
  <c r="J70" i="10" a="1"/>
  <c r="J70" i="10" s="1"/>
  <c r="I70" i="10" a="1"/>
  <c r="I70" i="10" s="1"/>
  <c r="H70" i="10" a="1"/>
  <c r="H70" i="10" s="1"/>
  <c r="G70" i="10" a="1"/>
  <c r="G70" i="10" s="1"/>
  <c r="F70" i="10" a="1"/>
  <c r="F70" i="10" s="1"/>
  <c r="E70" i="10" a="1"/>
  <c r="E70" i="10" s="1"/>
  <c r="D70" i="10" a="1"/>
  <c r="D70" i="10" s="1"/>
  <c r="C70" i="10" a="1"/>
  <c r="C70" i="10" s="1"/>
  <c r="B70" i="10" a="1"/>
  <c r="B70" i="10" s="1"/>
  <c r="O69" i="10" a="1"/>
  <c r="O69" i="10" s="1"/>
  <c r="N69" i="10" a="1"/>
  <c r="N69" i="10" s="1"/>
  <c r="M69" i="10" a="1"/>
  <c r="M69" i="10" s="1"/>
  <c r="L69" i="10" a="1"/>
  <c r="L69" i="10" s="1"/>
  <c r="K69" i="10" a="1"/>
  <c r="K69" i="10" s="1"/>
  <c r="J69" i="10" a="1"/>
  <c r="J69" i="10" s="1"/>
  <c r="I69" i="10" a="1"/>
  <c r="I69" i="10" s="1"/>
  <c r="H69" i="10" a="1"/>
  <c r="H69" i="10" s="1"/>
  <c r="G69" i="10" a="1"/>
  <c r="G69" i="10" s="1"/>
  <c r="F69" i="10" a="1"/>
  <c r="F69" i="10" s="1"/>
  <c r="E69" i="10" a="1"/>
  <c r="E69" i="10" s="1"/>
  <c r="D69" i="10" a="1"/>
  <c r="D69" i="10" s="1"/>
  <c r="C69" i="10" a="1"/>
  <c r="C69" i="10" s="1"/>
  <c r="B69" i="10" a="1"/>
  <c r="B69" i="10" s="1"/>
  <c r="O68" i="10" a="1"/>
  <c r="O68" i="10" s="1"/>
  <c r="N68" i="10" a="1"/>
  <c r="N68" i="10" s="1"/>
  <c r="M68" i="10" a="1"/>
  <c r="M68" i="10" s="1"/>
  <c r="L68" i="10" a="1"/>
  <c r="L68" i="10" s="1"/>
  <c r="K68" i="10" a="1"/>
  <c r="K68" i="10" s="1"/>
  <c r="J68" i="10" a="1"/>
  <c r="J68" i="10" s="1"/>
  <c r="I68" i="10" a="1"/>
  <c r="I68" i="10" s="1"/>
  <c r="H68" i="10" a="1"/>
  <c r="H68" i="10" s="1"/>
  <c r="G68" i="10" a="1"/>
  <c r="G68" i="10" s="1"/>
  <c r="F68" i="10" a="1"/>
  <c r="F68" i="10" s="1"/>
  <c r="E68" i="10" a="1"/>
  <c r="E68" i="10" s="1"/>
  <c r="D68" i="10" a="1"/>
  <c r="D68" i="10" s="1"/>
  <c r="C68" i="10" a="1"/>
  <c r="C68" i="10" s="1"/>
  <c r="B68" i="10" a="1"/>
  <c r="B68" i="10" s="1"/>
  <c r="O67" i="10" a="1"/>
  <c r="O67" i="10" s="1"/>
  <c r="N67" i="10" a="1"/>
  <c r="N67" i="10" s="1"/>
  <c r="M67" i="10" a="1"/>
  <c r="M67" i="10" s="1"/>
  <c r="L67" i="10" a="1"/>
  <c r="L67" i="10" s="1"/>
  <c r="K67" i="10" a="1"/>
  <c r="K67" i="10" s="1"/>
  <c r="J67" i="10" a="1"/>
  <c r="J67" i="10" s="1"/>
  <c r="I67" i="10" a="1"/>
  <c r="I67" i="10" s="1"/>
  <c r="H67" i="10" a="1"/>
  <c r="H67" i="10" s="1"/>
  <c r="G67" i="10" a="1"/>
  <c r="G67" i="10" s="1"/>
  <c r="F67" i="10" a="1"/>
  <c r="F67" i="10" s="1"/>
  <c r="E67" i="10" a="1"/>
  <c r="E67" i="10" s="1"/>
  <c r="D67" i="10" a="1"/>
  <c r="D67" i="10" s="1"/>
  <c r="C67" i="10" a="1"/>
  <c r="C67" i="10" s="1"/>
  <c r="B67" i="10" a="1"/>
  <c r="B67" i="10" s="1"/>
  <c r="O66" i="10" a="1"/>
  <c r="O66" i="10" s="1"/>
  <c r="N66" i="10" a="1"/>
  <c r="N66" i="10" s="1"/>
  <c r="M66" i="10" a="1"/>
  <c r="M66" i="10" s="1"/>
  <c r="L66" i="10" a="1"/>
  <c r="L66" i="10" s="1"/>
  <c r="K66" i="10" a="1"/>
  <c r="K66" i="10" s="1"/>
  <c r="J66" i="10" a="1"/>
  <c r="J66" i="10" s="1"/>
  <c r="I66" i="10" a="1"/>
  <c r="I66" i="10" s="1"/>
  <c r="H66" i="10" a="1"/>
  <c r="H66" i="10" s="1"/>
  <c r="G66" i="10" a="1"/>
  <c r="G66" i="10" s="1"/>
  <c r="F66" i="10" a="1"/>
  <c r="F66" i="10" s="1"/>
  <c r="E66" i="10" a="1"/>
  <c r="E66" i="10" s="1"/>
  <c r="D66" i="10" a="1"/>
  <c r="D66" i="10" s="1"/>
  <c r="C66" i="10" a="1"/>
  <c r="C66" i="10" s="1"/>
  <c r="B66" i="10" a="1"/>
  <c r="B66" i="10" s="1"/>
  <c r="O65" i="10" a="1"/>
  <c r="O65" i="10" s="1"/>
  <c r="N65" i="10" a="1"/>
  <c r="N65" i="10" s="1"/>
  <c r="M65" i="10" a="1"/>
  <c r="M65" i="10" s="1"/>
  <c r="L65" i="10" a="1"/>
  <c r="L65" i="10" s="1"/>
  <c r="K65" i="10" a="1"/>
  <c r="K65" i="10" s="1"/>
  <c r="J65" i="10" a="1"/>
  <c r="J65" i="10" s="1"/>
  <c r="I65" i="10" a="1"/>
  <c r="I65" i="10" s="1"/>
  <c r="H65" i="10" a="1"/>
  <c r="H65" i="10" s="1"/>
  <c r="G65" i="10" a="1"/>
  <c r="G65" i="10" s="1"/>
  <c r="F65" i="10" a="1"/>
  <c r="F65" i="10" s="1"/>
  <c r="E65" i="10" a="1"/>
  <c r="E65" i="10" s="1"/>
  <c r="D65" i="10" a="1"/>
  <c r="D65" i="10" s="1"/>
  <c r="C65" i="10" a="1"/>
  <c r="C65" i="10" s="1"/>
  <c r="B65" i="10" a="1"/>
  <c r="B65" i="10" s="1"/>
  <c r="O64" i="10" a="1"/>
  <c r="O64" i="10" s="1"/>
  <c r="N64" i="10" a="1"/>
  <c r="N64" i="10" s="1"/>
  <c r="M64" i="10" a="1"/>
  <c r="M64" i="10" s="1"/>
  <c r="L64" i="10" a="1"/>
  <c r="L64" i="10" s="1"/>
  <c r="K64" i="10" a="1"/>
  <c r="K64" i="10" s="1"/>
  <c r="J64" i="10" a="1"/>
  <c r="J64" i="10" s="1"/>
  <c r="I64" i="10" a="1"/>
  <c r="I64" i="10" s="1"/>
  <c r="H64" i="10" a="1"/>
  <c r="H64" i="10" s="1"/>
  <c r="G64" i="10" a="1"/>
  <c r="G64" i="10" s="1"/>
  <c r="F64" i="10" a="1"/>
  <c r="F64" i="10" s="1"/>
  <c r="E64" i="10" a="1"/>
  <c r="E64" i="10" s="1"/>
  <c r="D64" i="10" a="1"/>
  <c r="D64" i="10" s="1"/>
  <c r="C64" i="10" a="1"/>
  <c r="C64" i="10" s="1"/>
  <c r="B64" i="10" a="1"/>
  <c r="B64" i="10" s="1"/>
  <c r="O63" i="10" a="1"/>
  <c r="O63" i="10" s="1"/>
  <c r="N63" i="10" a="1"/>
  <c r="N63" i="10" s="1"/>
  <c r="M63" i="10" a="1"/>
  <c r="M63" i="10" s="1"/>
  <c r="L63" i="10" a="1"/>
  <c r="L63" i="10" s="1"/>
  <c r="K63" i="10" a="1"/>
  <c r="K63" i="10" s="1"/>
  <c r="J63" i="10" a="1"/>
  <c r="J63" i="10" s="1"/>
  <c r="I63" i="10" a="1"/>
  <c r="I63" i="10" s="1"/>
  <c r="H63" i="10" a="1"/>
  <c r="H63" i="10" s="1"/>
  <c r="G63" i="10" a="1"/>
  <c r="G63" i="10" s="1"/>
  <c r="F63" i="10" a="1"/>
  <c r="F63" i="10" s="1"/>
  <c r="E63" i="10" a="1"/>
  <c r="E63" i="10" s="1"/>
  <c r="D63" i="10" a="1"/>
  <c r="D63" i="10" s="1"/>
  <c r="C63" i="10" a="1"/>
  <c r="C63" i="10" s="1"/>
  <c r="B63" i="10" a="1"/>
  <c r="B63" i="10" s="1"/>
  <c r="O62" i="10" a="1"/>
  <c r="O62" i="10" s="1"/>
  <c r="N62" i="10" a="1"/>
  <c r="N62" i="10" s="1"/>
  <c r="M62" i="10" a="1"/>
  <c r="M62" i="10" s="1"/>
  <c r="L62" i="10" a="1"/>
  <c r="L62" i="10" s="1"/>
  <c r="K62" i="10" a="1"/>
  <c r="K62" i="10" s="1"/>
  <c r="J62" i="10" a="1"/>
  <c r="J62" i="10" s="1"/>
  <c r="I62" i="10" a="1"/>
  <c r="I62" i="10" s="1"/>
  <c r="H62" i="10" a="1"/>
  <c r="H62" i="10" s="1"/>
  <c r="G62" i="10" a="1"/>
  <c r="G62" i="10" s="1"/>
  <c r="F62" i="10" a="1"/>
  <c r="F62" i="10" s="1"/>
  <c r="E62" i="10" a="1"/>
  <c r="E62" i="10" s="1"/>
  <c r="D62" i="10" a="1"/>
  <c r="D62" i="10" s="1"/>
  <c r="C62" i="10" a="1"/>
  <c r="C62" i="10" s="1"/>
  <c r="B62" i="10" a="1"/>
  <c r="B62" i="10" s="1"/>
  <c r="O61" i="10" a="1"/>
  <c r="O61" i="10" s="1"/>
  <c r="N61" i="10" a="1"/>
  <c r="N61" i="10" s="1"/>
  <c r="M61" i="10" a="1"/>
  <c r="M61" i="10" s="1"/>
  <c r="L61" i="10" a="1"/>
  <c r="L61" i="10" s="1"/>
  <c r="K61" i="10" a="1"/>
  <c r="K61" i="10" s="1"/>
  <c r="J61" i="10" a="1"/>
  <c r="J61" i="10" s="1"/>
  <c r="I61" i="10" a="1"/>
  <c r="I61" i="10" s="1"/>
  <c r="H61" i="10" a="1"/>
  <c r="H61" i="10" s="1"/>
  <c r="G61" i="10" a="1"/>
  <c r="G61" i="10" s="1"/>
  <c r="F61" i="10" a="1"/>
  <c r="F61" i="10" s="1"/>
  <c r="E61" i="10" a="1"/>
  <c r="E61" i="10" s="1"/>
  <c r="D61" i="10" a="1"/>
  <c r="D61" i="10" s="1"/>
  <c r="C61" i="10" a="1"/>
  <c r="C61" i="10" s="1"/>
  <c r="B61" i="10" a="1"/>
  <c r="B61" i="10" s="1"/>
  <c r="O60" i="10" a="1"/>
  <c r="O60" i="10" s="1"/>
  <c r="N60" i="10" a="1"/>
  <c r="N60" i="10" s="1"/>
  <c r="M60" i="10" a="1"/>
  <c r="M60" i="10" s="1"/>
  <c r="L60" i="10" a="1"/>
  <c r="L60" i="10" s="1"/>
  <c r="K60" i="10" a="1"/>
  <c r="K60" i="10" s="1"/>
  <c r="J60" i="10" a="1"/>
  <c r="J60" i="10" s="1"/>
  <c r="I60" i="10" a="1"/>
  <c r="I60" i="10" s="1"/>
  <c r="H60" i="10" a="1"/>
  <c r="H60" i="10" s="1"/>
  <c r="G60" i="10" a="1"/>
  <c r="G60" i="10" s="1"/>
  <c r="F60" i="10" a="1"/>
  <c r="F60" i="10" s="1"/>
  <c r="E60" i="10" a="1"/>
  <c r="E60" i="10" s="1"/>
  <c r="D60" i="10" a="1"/>
  <c r="D60" i="10" s="1"/>
  <c r="C60" i="10" a="1"/>
  <c r="C60" i="10" s="1"/>
  <c r="B60" i="10" a="1"/>
  <c r="B60" i="10" s="1"/>
  <c r="O59" i="10" a="1"/>
  <c r="O59" i="10" s="1"/>
  <c r="N59" i="10" a="1"/>
  <c r="N59" i="10" s="1"/>
  <c r="M59" i="10" a="1"/>
  <c r="M59" i="10" s="1"/>
  <c r="L59" i="10" a="1"/>
  <c r="L59" i="10" s="1"/>
  <c r="K59" i="10" a="1"/>
  <c r="K59" i="10" s="1"/>
  <c r="J59" i="10" a="1"/>
  <c r="J59" i="10" s="1"/>
  <c r="I59" i="10" a="1"/>
  <c r="I59" i="10" s="1"/>
  <c r="H59" i="10" a="1"/>
  <c r="H59" i="10" s="1"/>
  <c r="G59" i="10" a="1"/>
  <c r="G59" i="10" s="1"/>
  <c r="F59" i="10" a="1"/>
  <c r="F59" i="10" s="1"/>
  <c r="E59" i="10" a="1"/>
  <c r="E59" i="10" s="1"/>
  <c r="D59" i="10" a="1"/>
  <c r="D59" i="10" s="1"/>
  <c r="C59" i="10" a="1"/>
  <c r="C59" i="10" s="1"/>
  <c r="B59" i="10" a="1"/>
  <c r="B59" i="10" s="1"/>
  <c r="O58" i="10" a="1"/>
  <c r="O58" i="10" s="1"/>
  <c r="N58" i="10" a="1"/>
  <c r="N58" i="10" s="1"/>
  <c r="M58" i="10" a="1"/>
  <c r="M58" i="10" s="1"/>
  <c r="L58" i="10" a="1"/>
  <c r="L58" i="10" s="1"/>
  <c r="K58" i="10" a="1"/>
  <c r="K58" i="10" s="1"/>
  <c r="J58" i="10" a="1"/>
  <c r="J58" i="10" s="1"/>
  <c r="I58" i="10" a="1"/>
  <c r="I58" i="10" s="1"/>
  <c r="H58" i="10" a="1"/>
  <c r="H58" i="10" s="1"/>
  <c r="G58" i="10" a="1"/>
  <c r="G58" i="10" s="1"/>
  <c r="F58" i="10" a="1"/>
  <c r="F58" i="10" s="1"/>
  <c r="E58" i="10" a="1"/>
  <c r="E58" i="10" s="1"/>
  <c r="D58" i="10" a="1"/>
  <c r="D58" i="10" s="1"/>
  <c r="C58" i="10" a="1"/>
  <c r="C58" i="10" s="1"/>
  <c r="B58" i="10" a="1"/>
  <c r="B58" i="10" s="1"/>
  <c r="O57" i="10" a="1"/>
  <c r="O57" i="10" s="1"/>
  <c r="N57" i="10" a="1"/>
  <c r="N57" i="10" s="1"/>
  <c r="M57" i="10" a="1"/>
  <c r="M57" i="10" s="1"/>
  <c r="L57" i="10" a="1"/>
  <c r="L57" i="10" s="1"/>
  <c r="K57" i="10" a="1"/>
  <c r="K57" i="10" s="1"/>
  <c r="J57" i="10" a="1"/>
  <c r="J57" i="10" s="1"/>
  <c r="I57" i="10" a="1"/>
  <c r="I57" i="10" s="1"/>
  <c r="H57" i="10" a="1"/>
  <c r="H57" i="10" s="1"/>
  <c r="G57" i="10" a="1"/>
  <c r="G57" i="10" s="1"/>
  <c r="F57" i="10" a="1"/>
  <c r="F57" i="10" s="1"/>
  <c r="E57" i="10" a="1"/>
  <c r="E57" i="10" s="1"/>
  <c r="D57" i="10" a="1"/>
  <c r="D57" i="10" s="1"/>
  <c r="C57" i="10" a="1"/>
  <c r="C57" i="10" s="1"/>
  <c r="B57" i="10" a="1"/>
  <c r="B57" i="10" s="1"/>
  <c r="O56" i="10" a="1"/>
  <c r="O56" i="10" s="1"/>
  <c r="N56" i="10" a="1"/>
  <c r="N56" i="10" s="1"/>
  <c r="M56" i="10" a="1"/>
  <c r="M56" i="10" s="1"/>
  <c r="L56" i="10" a="1"/>
  <c r="L56" i="10" s="1"/>
  <c r="K56" i="10" a="1"/>
  <c r="K56" i="10" s="1"/>
  <c r="J56" i="10" a="1"/>
  <c r="J56" i="10" s="1"/>
  <c r="I56" i="10" a="1"/>
  <c r="I56" i="10" s="1"/>
  <c r="H56" i="10" a="1"/>
  <c r="H56" i="10" s="1"/>
  <c r="G56" i="10" a="1"/>
  <c r="G56" i="10" s="1"/>
  <c r="F56" i="10" a="1"/>
  <c r="F56" i="10" s="1"/>
  <c r="E56" i="10" a="1"/>
  <c r="E56" i="10" s="1"/>
  <c r="D56" i="10" a="1"/>
  <c r="D56" i="10" s="1"/>
  <c r="C56" i="10" a="1"/>
  <c r="C56" i="10" s="1"/>
  <c r="B56" i="10" a="1"/>
  <c r="B56" i="10" s="1"/>
  <c r="O55" i="10" a="1"/>
  <c r="O55" i="10" s="1"/>
  <c r="N55" i="10" a="1"/>
  <c r="N55" i="10" s="1"/>
  <c r="M55" i="10" a="1"/>
  <c r="M55" i="10" s="1"/>
  <c r="L55" i="10" a="1"/>
  <c r="L55" i="10" s="1"/>
  <c r="K55" i="10" a="1"/>
  <c r="K55" i="10" s="1"/>
  <c r="J55" i="10" a="1"/>
  <c r="J55" i="10" s="1"/>
  <c r="I55" i="10" a="1"/>
  <c r="I55" i="10" s="1"/>
  <c r="H55" i="10" a="1"/>
  <c r="H55" i="10" s="1"/>
  <c r="G55" i="10" a="1"/>
  <c r="G55" i="10" s="1"/>
  <c r="F55" i="10" a="1"/>
  <c r="F55" i="10" s="1"/>
  <c r="E55" i="10" a="1"/>
  <c r="E55" i="10" s="1"/>
  <c r="D55" i="10" a="1"/>
  <c r="D55" i="10" s="1"/>
  <c r="C55" i="10" a="1"/>
  <c r="C55" i="10" s="1"/>
  <c r="B55" i="10" a="1"/>
  <c r="B55" i="10" s="1"/>
  <c r="O54" i="10" a="1"/>
  <c r="O54" i="10" s="1"/>
  <c r="N54" i="10" a="1"/>
  <c r="N54" i="10" s="1"/>
  <c r="M54" i="10" a="1"/>
  <c r="M54" i="10" s="1"/>
  <c r="L54" i="10" a="1"/>
  <c r="L54" i="10" s="1"/>
  <c r="K54" i="10" a="1"/>
  <c r="K54" i="10" s="1"/>
  <c r="J54" i="10" a="1"/>
  <c r="J54" i="10" s="1"/>
  <c r="I54" i="10" a="1"/>
  <c r="I54" i="10" s="1"/>
  <c r="H54" i="10" a="1"/>
  <c r="H54" i="10" s="1"/>
  <c r="G54" i="10" a="1"/>
  <c r="G54" i="10" s="1"/>
  <c r="F54" i="10" a="1"/>
  <c r="F54" i="10" s="1"/>
  <c r="E54" i="10" a="1"/>
  <c r="E54" i="10" s="1"/>
  <c r="D54" i="10" a="1"/>
  <c r="D54" i="10" s="1"/>
  <c r="C54" i="10" a="1"/>
  <c r="C54" i="10" s="1"/>
  <c r="B54" i="10" a="1"/>
  <c r="B54" i="10" s="1"/>
  <c r="O53" i="10" a="1"/>
  <c r="O53" i="10" s="1"/>
  <c r="N53" i="10" a="1"/>
  <c r="N53" i="10" s="1"/>
  <c r="M53" i="10" a="1"/>
  <c r="M53" i="10" s="1"/>
  <c r="L53" i="10" a="1"/>
  <c r="L53" i="10" s="1"/>
  <c r="K53" i="10" a="1"/>
  <c r="K53" i="10" s="1"/>
  <c r="J53" i="10" a="1"/>
  <c r="J53" i="10" s="1"/>
  <c r="I53" i="10" a="1"/>
  <c r="I53" i="10" s="1"/>
  <c r="H53" i="10" a="1"/>
  <c r="H53" i="10" s="1"/>
  <c r="G53" i="10" a="1"/>
  <c r="G53" i="10" s="1"/>
  <c r="F53" i="10" a="1"/>
  <c r="F53" i="10" s="1"/>
  <c r="E53" i="10" a="1"/>
  <c r="E53" i="10" s="1"/>
  <c r="D53" i="10" a="1"/>
  <c r="D53" i="10" s="1"/>
  <c r="C53" i="10" a="1"/>
  <c r="C53" i="10" s="1"/>
  <c r="B53" i="10" a="1"/>
  <c r="B53" i="10" s="1"/>
  <c r="O52" i="10" a="1"/>
  <c r="O52" i="10" s="1"/>
  <c r="N52" i="10" a="1"/>
  <c r="N52" i="10" s="1"/>
  <c r="M52" i="10" a="1"/>
  <c r="M52" i="10" s="1"/>
  <c r="L52" i="10" a="1"/>
  <c r="L52" i="10" s="1"/>
  <c r="K52" i="10" a="1"/>
  <c r="K52" i="10" s="1"/>
  <c r="J52" i="10" a="1"/>
  <c r="J52" i="10" s="1"/>
  <c r="I52" i="10" a="1"/>
  <c r="I52" i="10" s="1"/>
  <c r="H52" i="10" a="1"/>
  <c r="H52" i="10" s="1"/>
  <c r="G52" i="10" a="1"/>
  <c r="G52" i="10" s="1"/>
  <c r="F52" i="10" a="1"/>
  <c r="F52" i="10" s="1"/>
  <c r="E52" i="10" a="1"/>
  <c r="E52" i="10" s="1"/>
  <c r="D52" i="10" a="1"/>
  <c r="D52" i="10" s="1"/>
  <c r="C52" i="10" a="1"/>
  <c r="C52" i="10" s="1"/>
  <c r="B52" i="10" a="1"/>
  <c r="B52" i="10" s="1"/>
  <c r="O51" i="10" a="1"/>
  <c r="O51" i="10" s="1"/>
  <c r="N51" i="10" a="1"/>
  <c r="N51" i="10" s="1"/>
  <c r="M51" i="10" a="1"/>
  <c r="M51" i="10" s="1"/>
  <c r="L51" i="10" a="1"/>
  <c r="L51" i="10" s="1"/>
  <c r="K51" i="10" a="1"/>
  <c r="K51" i="10" s="1"/>
  <c r="J51" i="10" a="1"/>
  <c r="J51" i="10" s="1"/>
  <c r="I51" i="10" a="1"/>
  <c r="I51" i="10" s="1"/>
  <c r="H51" i="10" a="1"/>
  <c r="H51" i="10" s="1"/>
  <c r="G51" i="10" a="1"/>
  <c r="G51" i="10" s="1"/>
  <c r="F51" i="10" a="1"/>
  <c r="F51" i="10" s="1"/>
  <c r="E51" i="10" a="1"/>
  <c r="E51" i="10" s="1"/>
  <c r="D51" i="10" a="1"/>
  <c r="D51" i="10" s="1"/>
  <c r="C51" i="10" a="1"/>
  <c r="C51" i="10" s="1"/>
  <c r="B51" i="10" a="1"/>
  <c r="B51" i="10" s="1"/>
  <c r="O50" i="10" a="1"/>
  <c r="O50" i="10" s="1"/>
  <c r="N50" i="10" a="1"/>
  <c r="N50" i="10" s="1"/>
  <c r="M50" i="10" a="1"/>
  <c r="M50" i="10" s="1"/>
  <c r="L50" i="10" a="1"/>
  <c r="L50" i="10" s="1"/>
  <c r="K50" i="10" a="1"/>
  <c r="K50" i="10" s="1"/>
  <c r="J50" i="10" a="1"/>
  <c r="J50" i="10" s="1"/>
  <c r="I50" i="10" a="1"/>
  <c r="I50" i="10" s="1"/>
  <c r="H50" i="10" a="1"/>
  <c r="H50" i="10" s="1"/>
  <c r="G50" i="10" a="1"/>
  <c r="G50" i="10" s="1"/>
  <c r="F50" i="10" a="1"/>
  <c r="F50" i="10" s="1"/>
  <c r="E50" i="10" a="1"/>
  <c r="E50" i="10" s="1"/>
  <c r="D50" i="10" a="1"/>
  <c r="D50" i="10" s="1"/>
  <c r="C50" i="10" a="1"/>
  <c r="C50" i="10" s="1"/>
  <c r="B50" i="10" a="1"/>
  <c r="B50" i="10" s="1"/>
  <c r="O49" i="10" a="1"/>
  <c r="O49" i="10" s="1"/>
  <c r="N49" i="10" a="1"/>
  <c r="N49" i="10" s="1"/>
  <c r="M49" i="10" a="1"/>
  <c r="M49" i="10" s="1"/>
  <c r="L49" i="10" a="1"/>
  <c r="L49" i="10" s="1"/>
  <c r="K49" i="10" a="1"/>
  <c r="K49" i="10" s="1"/>
  <c r="J49" i="10" a="1"/>
  <c r="J49" i="10" s="1"/>
  <c r="I49" i="10" a="1"/>
  <c r="I49" i="10" s="1"/>
  <c r="H49" i="10" a="1"/>
  <c r="H49" i="10" s="1"/>
  <c r="G49" i="10" a="1"/>
  <c r="G49" i="10" s="1"/>
  <c r="F49" i="10" a="1"/>
  <c r="F49" i="10" s="1"/>
  <c r="E49" i="10" a="1"/>
  <c r="E49" i="10" s="1"/>
  <c r="D49" i="10" a="1"/>
  <c r="D49" i="10" s="1"/>
  <c r="C49" i="10" a="1"/>
  <c r="C49" i="10" s="1"/>
  <c r="B49" i="10" a="1"/>
  <c r="B49" i="10" s="1"/>
  <c r="O48" i="10" a="1"/>
  <c r="O48" i="10" s="1"/>
  <c r="N48" i="10" a="1"/>
  <c r="N48" i="10" s="1"/>
  <c r="M48" i="10" a="1"/>
  <c r="M48" i="10" s="1"/>
  <c r="L48" i="10" a="1"/>
  <c r="L48" i="10" s="1"/>
  <c r="K48" i="10" a="1"/>
  <c r="K48" i="10" s="1"/>
  <c r="J48" i="10" a="1"/>
  <c r="J48" i="10" s="1"/>
  <c r="I48" i="10" a="1"/>
  <c r="I48" i="10" s="1"/>
  <c r="H48" i="10" a="1"/>
  <c r="H48" i="10" s="1"/>
  <c r="G48" i="10" a="1"/>
  <c r="G48" i="10" s="1"/>
  <c r="F48" i="10" a="1"/>
  <c r="F48" i="10" s="1"/>
  <c r="E48" i="10" a="1"/>
  <c r="E48" i="10" s="1"/>
  <c r="D48" i="10" a="1"/>
  <c r="D48" i="10" s="1"/>
  <c r="C48" i="10" a="1"/>
  <c r="C48" i="10" s="1"/>
  <c r="B48" i="10" a="1"/>
  <c r="B48" i="10" s="1"/>
  <c r="O47" i="10" a="1"/>
  <c r="O47" i="10" s="1"/>
  <c r="N47" i="10" a="1"/>
  <c r="N47" i="10" s="1"/>
  <c r="M47" i="10" a="1"/>
  <c r="M47" i="10" s="1"/>
  <c r="L47" i="10" a="1"/>
  <c r="L47" i="10" s="1"/>
  <c r="K47" i="10" a="1"/>
  <c r="K47" i="10" s="1"/>
  <c r="J47" i="10" a="1"/>
  <c r="J47" i="10" s="1"/>
  <c r="I47" i="10" a="1"/>
  <c r="I47" i="10" s="1"/>
  <c r="H47" i="10" a="1"/>
  <c r="H47" i="10" s="1"/>
  <c r="G47" i="10" a="1"/>
  <c r="G47" i="10" s="1"/>
  <c r="F47" i="10" a="1"/>
  <c r="F47" i="10" s="1"/>
  <c r="E47" i="10" a="1"/>
  <c r="E47" i="10" s="1"/>
  <c r="D47" i="10" a="1"/>
  <c r="D47" i="10" s="1"/>
  <c r="C47" i="10" a="1"/>
  <c r="C47" i="10" s="1"/>
  <c r="B47" i="10" a="1"/>
  <c r="B47" i="10" s="1"/>
  <c r="O46" i="10" a="1"/>
  <c r="O46" i="10" s="1"/>
  <c r="N46" i="10" a="1"/>
  <c r="N46" i="10" s="1"/>
  <c r="M46" i="10" a="1"/>
  <c r="M46" i="10" s="1"/>
  <c r="L46" i="10" a="1"/>
  <c r="L46" i="10" s="1"/>
  <c r="K46" i="10" a="1"/>
  <c r="K46" i="10" s="1"/>
  <c r="J46" i="10" a="1"/>
  <c r="J46" i="10" s="1"/>
  <c r="I46" i="10" a="1"/>
  <c r="I46" i="10" s="1"/>
  <c r="H46" i="10" a="1"/>
  <c r="H46" i="10" s="1"/>
  <c r="G46" i="10" a="1"/>
  <c r="G46" i="10" s="1"/>
  <c r="F46" i="10" a="1"/>
  <c r="F46" i="10" s="1"/>
  <c r="E46" i="10" a="1"/>
  <c r="E46" i="10" s="1"/>
  <c r="D46" i="10" a="1"/>
  <c r="D46" i="10" s="1"/>
  <c r="C46" i="10" a="1"/>
  <c r="C46" i="10" s="1"/>
  <c r="B46" i="10" a="1"/>
  <c r="B46" i="10" s="1"/>
  <c r="O45" i="10" a="1"/>
  <c r="O45" i="10" s="1"/>
  <c r="N45" i="10" a="1"/>
  <c r="N45" i="10" s="1"/>
  <c r="M45" i="10" a="1"/>
  <c r="M45" i="10" s="1"/>
  <c r="L45" i="10" a="1"/>
  <c r="L45" i="10" s="1"/>
  <c r="K45" i="10" a="1"/>
  <c r="K45" i="10" s="1"/>
  <c r="J45" i="10" a="1"/>
  <c r="J45" i="10" s="1"/>
  <c r="I45" i="10" a="1"/>
  <c r="I45" i="10" s="1"/>
  <c r="H45" i="10" a="1"/>
  <c r="H45" i="10" s="1"/>
  <c r="G45" i="10" a="1"/>
  <c r="G45" i="10" s="1"/>
  <c r="F45" i="10" a="1"/>
  <c r="F45" i="10" s="1"/>
  <c r="E45" i="10" a="1"/>
  <c r="E45" i="10" s="1"/>
  <c r="D45" i="10" a="1"/>
  <c r="D45" i="10" s="1"/>
  <c r="C45" i="10" a="1"/>
  <c r="C45" i="10" s="1"/>
  <c r="B45" i="10" a="1"/>
  <c r="B45" i="10" s="1"/>
  <c r="O44" i="10" a="1"/>
  <c r="O44" i="10" s="1"/>
  <c r="N44" i="10" a="1"/>
  <c r="N44" i="10" s="1"/>
  <c r="M44" i="10" a="1"/>
  <c r="M44" i="10" s="1"/>
  <c r="L44" i="10" a="1"/>
  <c r="L44" i="10" s="1"/>
  <c r="K44" i="10" a="1"/>
  <c r="K44" i="10" s="1"/>
  <c r="J44" i="10" a="1"/>
  <c r="J44" i="10" s="1"/>
  <c r="I44" i="10" a="1"/>
  <c r="I44" i="10" s="1"/>
  <c r="H44" i="10" a="1"/>
  <c r="H44" i="10" s="1"/>
  <c r="G44" i="10" a="1"/>
  <c r="G44" i="10" s="1"/>
  <c r="F44" i="10" a="1"/>
  <c r="F44" i="10" s="1"/>
  <c r="E44" i="10" a="1"/>
  <c r="E44" i="10" s="1"/>
  <c r="D44" i="10" a="1"/>
  <c r="D44" i="10" s="1"/>
  <c r="C44" i="10" a="1"/>
  <c r="C44" i="10" s="1"/>
  <c r="B44" i="10" a="1"/>
  <c r="B44" i="10" s="1"/>
  <c r="O43" i="10" a="1"/>
  <c r="O43" i="10" s="1"/>
  <c r="N43" i="10" a="1"/>
  <c r="N43" i="10" s="1"/>
  <c r="M43" i="10" a="1"/>
  <c r="M43" i="10" s="1"/>
  <c r="L43" i="10" a="1"/>
  <c r="L43" i="10" s="1"/>
  <c r="K43" i="10" a="1"/>
  <c r="K43" i="10" s="1"/>
  <c r="J43" i="10" a="1"/>
  <c r="J43" i="10" s="1"/>
  <c r="I43" i="10" a="1"/>
  <c r="I43" i="10" s="1"/>
  <c r="H43" i="10" a="1"/>
  <c r="H43" i="10" s="1"/>
  <c r="G43" i="10" a="1"/>
  <c r="G43" i="10" s="1"/>
  <c r="F43" i="10" a="1"/>
  <c r="F43" i="10" s="1"/>
  <c r="E43" i="10" a="1"/>
  <c r="E43" i="10" s="1"/>
  <c r="D43" i="10" a="1"/>
  <c r="D43" i="10" s="1"/>
  <c r="C43" i="10" a="1"/>
  <c r="C43" i="10" s="1"/>
  <c r="B43" i="10" a="1"/>
  <c r="B43" i="10" s="1"/>
  <c r="O42" i="10" a="1"/>
  <c r="O42" i="10" s="1"/>
  <c r="N42" i="10" a="1"/>
  <c r="N42" i="10" s="1"/>
  <c r="M42" i="10" a="1"/>
  <c r="M42" i="10" s="1"/>
  <c r="L42" i="10" a="1"/>
  <c r="L42" i="10" s="1"/>
  <c r="K42" i="10" a="1"/>
  <c r="K42" i="10" s="1"/>
  <c r="J42" i="10" a="1"/>
  <c r="J42" i="10" s="1"/>
  <c r="I42" i="10" a="1"/>
  <c r="I42" i="10" s="1"/>
  <c r="H42" i="10" a="1"/>
  <c r="H42" i="10" s="1"/>
  <c r="G42" i="10" a="1"/>
  <c r="G42" i="10" s="1"/>
  <c r="F42" i="10" a="1"/>
  <c r="F42" i="10" s="1"/>
  <c r="E42" i="10" a="1"/>
  <c r="E42" i="10" s="1"/>
  <c r="D42" i="10" a="1"/>
  <c r="D42" i="10" s="1"/>
  <c r="C42" i="10" a="1"/>
  <c r="C42" i="10" s="1"/>
  <c r="B42" i="10" a="1"/>
  <c r="B42" i="10" s="1"/>
  <c r="O41" i="10" a="1"/>
  <c r="O41" i="10" s="1"/>
  <c r="N41" i="10" a="1"/>
  <c r="N41" i="10" s="1"/>
  <c r="M41" i="10" a="1"/>
  <c r="M41" i="10" s="1"/>
  <c r="L41" i="10" a="1"/>
  <c r="L41" i="10" s="1"/>
  <c r="K41" i="10" a="1"/>
  <c r="K41" i="10" s="1"/>
  <c r="J41" i="10" a="1"/>
  <c r="J41" i="10" s="1"/>
  <c r="I41" i="10" a="1"/>
  <c r="I41" i="10" s="1"/>
  <c r="H41" i="10" a="1"/>
  <c r="H41" i="10" s="1"/>
  <c r="G41" i="10" a="1"/>
  <c r="G41" i="10" s="1"/>
  <c r="F41" i="10" a="1"/>
  <c r="F41" i="10" s="1"/>
  <c r="E41" i="10" a="1"/>
  <c r="E41" i="10" s="1"/>
  <c r="D41" i="10" a="1"/>
  <c r="D41" i="10" s="1"/>
  <c r="C41" i="10" a="1"/>
  <c r="C41" i="10" s="1"/>
  <c r="B41" i="10" a="1"/>
  <c r="B41" i="10" s="1"/>
  <c r="O40" i="10" a="1"/>
  <c r="O40" i="10" s="1"/>
  <c r="N40" i="10" a="1"/>
  <c r="N40" i="10" s="1"/>
  <c r="M40" i="10" a="1"/>
  <c r="M40" i="10" s="1"/>
  <c r="L40" i="10" a="1"/>
  <c r="L40" i="10" s="1"/>
  <c r="K40" i="10" a="1"/>
  <c r="K40" i="10" s="1"/>
  <c r="J40" i="10" a="1"/>
  <c r="J40" i="10" s="1"/>
  <c r="I40" i="10" a="1"/>
  <c r="I40" i="10" s="1"/>
  <c r="H40" i="10" a="1"/>
  <c r="H40" i="10" s="1"/>
  <c r="G40" i="10" a="1"/>
  <c r="G40" i="10" s="1"/>
  <c r="F40" i="10" a="1"/>
  <c r="F40" i="10" s="1"/>
  <c r="E40" i="10" a="1"/>
  <c r="E40" i="10" s="1"/>
  <c r="D40" i="10" a="1"/>
  <c r="D40" i="10" s="1"/>
  <c r="C40" i="10" a="1"/>
  <c r="C40" i="10" s="1"/>
  <c r="B40" i="10" a="1"/>
  <c r="B40" i="10" s="1"/>
  <c r="O39" i="10" a="1"/>
  <c r="O39" i="10" s="1"/>
  <c r="N39" i="10" a="1"/>
  <c r="N39" i="10" s="1"/>
  <c r="M39" i="10" a="1"/>
  <c r="M39" i="10" s="1"/>
  <c r="L39" i="10" a="1"/>
  <c r="L39" i="10" s="1"/>
  <c r="K39" i="10" a="1"/>
  <c r="K39" i="10" s="1"/>
  <c r="J39" i="10" a="1"/>
  <c r="J39" i="10" s="1"/>
  <c r="I39" i="10" a="1"/>
  <c r="I39" i="10" s="1"/>
  <c r="H39" i="10" a="1"/>
  <c r="H39" i="10" s="1"/>
  <c r="G39" i="10" a="1"/>
  <c r="G39" i="10" s="1"/>
  <c r="F39" i="10" a="1"/>
  <c r="F39" i="10" s="1"/>
  <c r="E39" i="10" a="1"/>
  <c r="E39" i="10" s="1"/>
  <c r="D39" i="10" a="1"/>
  <c r="D39" i="10" s="1"/>
  <c r="C39" i="10" a="1"/>
  <c r="C39" i="10" s="1"/>
  <c r="B39" i="10" a="1"/>
  <c r="B39" i="10" s="1"/>
  <c r="O38" i="10" a="1"/>
  <c r="O38" i="10" s="1"/>
  <c r="N38" i="10" a="1"/>
  <c r="N38" i="10" s="1"/>
  <c r="M38" i="10" a="1"/>
  <c r="M38" i="10" s="1"/>
  <c r="L38" i="10" a="1"/>
  <c r="L38" i="10" s="1"/>
  <c r="K38" i="10" a="1"/>
  <c r="K38" i="10" s="1"/>
  <c r="J38" i="10" a="1"/>
  <c r="J38" i="10" s="1"/>
  <c r="I38" i="10" a="1"/>
  <c r="I38" i="10" s="1"/>
  <c r="H38" i="10" a="1"/>
  <c r="H38" i="10" s="1"/>
  <c r="G38" i="10" a="1"/>
  <c r="G38" i="10" s="1"/>
  <c r="F38" i="10" a="1"/>
  <c r="F38" i="10" s="1"/>
  <c r="E38" i="10" a="1"/>
  <c r="E38" i="10" s="1"/>
  <c r="D38" i="10" a="1"/>
  <c r="D38" i="10" s="1"/>
  <c r="C38" i="10" a="1"/>
  <c r="C38" i="10" s="1"/>
  <c r="B38" i="10" a="1"/>
  <c r="B38" i="10" s="1"/>
  <c r="O37" i="10" a="1"/>
  <c r="O37" i="10" s="1"/>
  <c r="N37" i="10" a="1"/>
  <c r="N37" i="10" s="1"/>
  <c r="M37" i="10" a="1"/>
  <c r="M37" i="10" s="1"/>
  <c r="L37" i="10" a="1"/>
  <c r="L37" i="10" s="1"/>
  <c r="K37" i="10" a="1"/>
  <c r="K37" i="10" s="1"/>
  <c r="J37" i="10" a="1"/>
  <c r="J37" i="10" s="1"/>
  <c r="I37" i="10" a="1"/>
  <c r="I37" i="10" s="1"/>
  <c r="H37" i="10" a="1"/>
  <c r="H37" i="10" s="1"/>
  <c r="G37" i="10" a="1"/>
  <c r="G37" i="10" s="1"/>
  <c r="F37" i="10" a="1"/>
  <c r="F37" i="10" s="1"/>
  <c r="E37" i="10" a="1"/>
  <c r="E37" i="10" s="1"/>
  <c r="D37" i="10" a="1"/>
  <c r="D37" i="10" s="1"/>
  <c r="C37" i="10" a="1"/>
  <c r="C37" i="10" s="1"/>
  <c r="B37" i="10" a="1"/>
  <c r="B37" i="10" s="1"/>
  <c r="O36" i="10" a="1"/>
  <c r="O36" i="10" s="1"/>
  <c r="N36" i="10" a="1"/>
  <c r="N36" i="10" s="1"/>
  <c r="M36" i="10" a="1"/>
  <c r="M36" i="10" s="1"/>
  <c r="L36" i="10" a="1"/>
  <c r="L36" i="10" s="1"/>
  <c r="K36" i="10" a="1"/>
  <c r="K36" i="10" s="1"/>
  <c r="J36" i="10" a="1"/>
  <c r="J36" i="10" s="1"/>
  <c r="I36" i="10" a="1"/>
  <c r="I36" i="10" s="1"/>
  <c r="H36" i="10" a="1"/>
  <c r="H36" i="10" s="1"/>
  <c r="G36" i="10" a="1"/>
  <c r="G36" i="10" s="1"/>
  <c r="F36" i="10" a="1"/>
  <c r="F36" i="10" s="1"/>
  <c r="E36" i="10" a="1"/>
  <c r="E36" i="10" s="1"/>
  <c r="D36" i="10" a="1"/>
  <c r="D36" i="10" s="1"/>
  <c r="C36" i="10" a="1"/>
  <c r="C36" i="10" s="1"/>
  <c r="B36" i="10" a="1"/>
  <c r="B36" i="10" s="1"/>
  <c r="O35" i="10" a="1"/>
  <c r="O35" i="10" s="1"/>
  <c r="N35" i="10" a="1"/>
  <c r="N35" i="10" s="1"/>
  <c r="M35" i="10" a="1"/>
  <c r="M35" i="10" s="1"/>
  <c r="L35" i="10" a="1"/>
  <c r="L35" i="10" s="1"/>
  <c r="K35" i="10" a="1"/>
  <c r="K35" i="10" s="1"/>
  <c r="J35" i="10" a="1"/>
  <c r="J35" i="10" s="1"/>
  <c r="I35" i="10" a="1"/>
  <c r="I35" i="10" s="1"/>
  <c r="H35" i="10" a="1"/>
  <c r="H35" i="10" s="1"/>
  <c r="G35" i="10" a="1"/>
  <c r="G35" i="10" s="1"/>
  <c r="F35" i="10" a="1"/>
  <c r="F35" i="10" s="1"/>
  <c r="E35" i="10" a="1"/>
  <c r="E35" i="10" s="1"/>
  <c r="D35" i="10" a="1"/>
  <c r="D35" i="10" s="1"/>
  <c r="C35" i="10" a="1"/>
  <c r="C35" i="10" s="1"/>
  <c r="B35" i="10" a="1"/>
  <c r="B35" i="10" s="1"/>
  <c r="O34" i="10" a="1"/>
  <c r="O34" i="10" s="1"/>
  <c r="N34" i="10" a="1"/>
  <c r="N34" i="10" s="1"/>
  <c r="M34" i="10" a="1"/>
  <c r="M34" i="10" s="1"/>
  <c r="L34" i="10" a="1"/>
  <c r="L34" i="10" s="1"/>
  <c r="K34" i="10" a="1"/>
  <c r="K34" i="10" s="1"/>
  <c r="J34" i="10" a="1"/>
  <c r="J34" i="10" s="1"/>
  <c r="I34" i="10" a="1"/>
  <c r="I34" i="10" s="1"/>
  <c r="H34" i="10" a="1"/>
  <c r="H34" i="10" s="1"/>
  <c r="G34" i="10" a="1"/>
  <c r="G34" i="10" s="1"/>
  <c r="F34" i="10" a="1"/>
  <c r="F34" i="10" s="1"/>
  <c r="E34" i="10" a="1"/>
  <c r="E34" i="10" s="1"/>
  <c r="D34" i="10" a="1"/>
  <c r="D34" i="10" s="1"/>
  <c r="C34" i="10" a="1"/>
  <c r="C34" i="10" s="1"/>
  <c r="B34" i="10" a="1"/>
  <c r="B34" i="10" s="1"/>
  <c r="O33" i="10" a="1"/>
  <c r="O33" i="10" s="1"/>
  <c r="N33" i="10" a="1"/>
  <c r="N33" i="10" s="1"/>
  <c r="M33" i="10" a="1"/>
  <c r="M33" i="10" s="1"/>
  <c r="L33" i="10" a="1"/>
  <c r="L33" i="10" s="1"/>
  <c r="K33" i="10" a="1"/>
  <c r="K33" i="10" s="1"/>
  <c r="J33" i="10" a="1"/>
  <c r="J33" i="10" s="1"/>
  <c r="I33" i="10" a="1"/>
  <c r="I33" i="10" s="1"/>
  <c r="H33" i="10" a="1"/>
  <c r="H33" i="10" s="1"/>
  <c r="G33" i="10" a="1"/>
  <c r="G33" i="10" s="1"/>
  <c r="F33" i="10" a="1"/>
  <c r="F33" i="10" s="1"/>
  <c r="E33" i="10" a="1"/>
  <c r="E33" i="10" s="1"/>
  <c r="D33" i="10" a="1"/>
  <c r="D33" i="10" s="1"/>
  <c r="C33" i="10" a="1"/>
  <c r="C33" i="10" s="1"/>
  <c r="B33" i="10" a="1"/>
  <c r="B33" i="10" s="1"/>
  <c r="O32" i="10" a="1"/>
  <c r="O32" i="10" s="1"/>
  <c r="N32" i="10" a="1"/>
  <c r="N32" i="10" s="1"/>
  <c r="M32" i="10" a="1"/>
  <c r="M32" i="10" s="1"/>
  <c r="L32" i="10" a="1"/>
  <c r="L32" i="10" s="1"/>
  <c r="K32" i="10" a="1"/>
  <c r="K32" i="10" s="1"/>
  <c r="J32" i="10" a="1"/>
  <c r="J32" i="10" s="1"/>
  <c r="I32" i="10" a="1"/>
  <c r="I32" i="10" s="1"/>
  <c r="H32" i="10" a="1"/>
  <c r="H32" i="10" s="1"/>
  <c r="G32" i="10" a="1"/>
  <c r="G32" i="10" s="1"/>
  <c r="F32" i="10" a="1"/>
  <c r="F32" i="10" s="1"/>
  <c r="E32" i="10" a="1"/>
  <c r="E32" i="10" s="1"/>
  <c r="D32" i="10" a="1"/>
  <c r="D32" i="10" s="1"/>
  <c r="C32" i="10" a="1"/>
  <c r="C32" i="10" s="1"/>
  <c r="B32" i="10" a="1"/>
  <c r="B32" i="10" s="1"/>
  <c r="O31" i="10" a="1"/>
  <c r="O31" i="10" s="1"/>
  <c r="N31" i="10" a="1"/>
  <c r="N31" i="10" s="1"/>
  <c r="M31" i="10" a="1"/>
  <c r="M31" i="10" s="1"/>
  <c r="L31" i="10" a="1"/>
  <c r="L31" i="10" s="1"/>
  <c r="K31" i="10" a="1"/>
  <c r="K31" i="10" s="1"/>
  <c r="J31" i="10" a="1"/>
  <c r="J31" i="10" s="1"/>
  <c r="I31" i="10" a="1"/>
  <c r="I31" i="10" s="1"/>
  <c r="H31" i="10" a="1"/>
  <c r="H31" i="10" s="1"/>
  <c r="G31" i="10" a="1"/>
  <c r="G31" i="10" s="1"/>
  <c r="F31" i="10" a="1"/>
  <c r="F31" i="10" s="1"/>
  <c r="E31" i="10" a="1"/>
  <c r="E31" i="10" s="1"/>
  <c r="D31" i="10" a="1"/>
  <c r="D31" i="10" s="1"/>
  <c r="C31" i="10" a="1"/>
  <c r="C31" i="10" s="1"/>
  <c r="B31" i="10" a="1"/>
  <c r="B31" i="10" s="1"/>
  <c r="O30" i="10" a="1"/>
  <c r="O30" i="10" s="1"/>
  <c r="N30" i="10" a="1"/>
  <c r="N30" i="10" s="1"/>
  <c r="M30" i="10" a="1"/>
  <c r="M30" i="10" s="1"/>
  <c r="L30" i="10" a="1"/>
  <c r="L30" i="10" s="1"/>
  <c r="K30" i="10" a="1"/>
  <c r="K30" i="10" s="1"/>
  <c r="J30" i="10" a="1"/>
  <c r="J30" i="10" s="1"/>
  <c r="I30" i="10" a="1"/>
  <c r="I30" i="10" s="1"/>
  <c r="H30" i="10" a="1"/>
  <c r="H30" i="10" s="1"/>
  <c r="G30" i="10" a="1"/>
  <c r="G30" i="10" s="1"/>
  <c r="F30" i="10" a="1"/>
  <c r="F30" i="10" s="1"/>
  <c r="E30" i="10" a="1"/>
  <c r="E30" i="10" s="1"/>
  <c r="D30" i="10" a="1"/>
  <c r="D30" i="10" s="1"/>
  <c r="C30" i="10" a="1"/>
  <c r="C30" i="10" s="1"/>
  <c r="B30" i="10" a="1"/>
  <c r="B30" i="10" s="1"/>
  <c r="O29" i="10" a="1"/>
  <c r="O29" i="10" s="1"/>
  <c r="N29" i="10" a="1"/>
  <c r="N29" i="10" s="1"/>
  <c r="M29" i="10" a="1"/>
  <c r="M29" i="10" s="1"/>
  <c r="L29" i="10" a="1"/>
  <c r="L29" i="10" s="1"/>
  <c r="K29" i="10" a="1"/>
  <c r="K29" i="10" s="1"/>
  <c r="J29" i="10" a="1"/>
  <c r="J29" i="10" s="1"/>
  <c r="I29" i="10" a="1"/>
  <c r="I29" i="10" s="1"/>
  <c r="H29" i="10" a="1"/>
  <c r="H29" i="10" s="1"/>
  <c r="G29" i="10" a="1"/>
  <c r="G29" i="10" s="1"/>
  <c r="F29" i="10" a="1"/>
  <c r="F29" i="10" s="1"/>
  <c r="E29" i="10" a="1"/>
  <c r="E29" i="10" s="1"/>
  <c r="D29" i="10" a="1"/>
  <c r="D29" i="10" s="1"/>
  <c r="C29" i="10" a="1"/>
  <c r="C29" i="10" s="1"/>
  <c r="B29" i="10" a="1"/>
  <c r="B29" i="10" s="1"/>
  <c r="O28" i="10" a="1"/>
  <c r="O28" i="10" s="1"/>
  <c r="N28" i="10" a="1"/>
  <c r="N28" i="10" s="1"/>
  <c r="M28" i="10" a="1"/>
  <c r="M28" i="10" s="1"/>
  <c r="L28" i="10" a="1"/>
  <c r="L28" i="10" s="1"/>
  <c r="K28" i="10" a="1"/>
  <c r="K28" i="10" s="1"/>
  <c r="J28" i="10" a="1"/>
  <c r="J28" i="10" s="1"/>
  <c r="I28" i="10" a="1"/>
  <c r="I28" i="10" s="1"/>
  <c r="H28" i="10" a="1"/>
  <c r="H28" i="10" s="1"/>
  <c r="G28" i="10" a="1"/>
  <c r="G28" i="10" s="1"/>
  <c r="F28" i="10" a="1"/>
  <c r="F28" i="10" s="1"/>
  <c r="E28" i="10" a="1"/>
  <c r="E28" i="10" s="1"/>
  <c r="D28" i="10" a="1"/>
  <c r="D28" i="10" s="1"/>
  <c r="C28" i="10" a="1"/>
  <c r="C28" i="10" s="1"/>
  <c r="B28" i="10" a="1"/>
  <c r="B28" i="10" s="1"/>
  <c r="O27" i="10" a="1"/>
  <c r="O27" i="10" s="1"/>
  <c r="N27" i="10" a="1"/>
  <c r="N27" i="10" s="1"/>
  <c r="M27" i="10" a="1"/>
  <c r="M27" i="10" s="1"/>
  <c r="L27" i="10" a="1"/>
  <c r="L27" i="10" s="1"/>
  <c r="K27" i="10" a="1"/>
  <c r="K27" i="10" s="1"/>
  <c r="J27" i="10" a="1"/>
  <c r="J27" i="10" s="1"/>
  <c r="I27" i="10" a="1"/>
  <c r="I27" i="10" s="1"/>
  <c r="H27" i="10" a="1"/>
  <c r="H27" i="10" s="1"/>
  <c r="G27" i="10" a="1"/>
  <c r="G27" i="10" s="1"/>
  <c r="F27" i="10" a="1"/>
  <c r="F27" i="10" s="1"/>
  <c r="E27" i="10" a="1"/>
  <c r="E27" i="10" s="1"/>
  <c r="D27" i="10" a="1"/>
  <c r="D27" i="10" s="1"/>
  <c r="C27" i="10" a="1"/>
  <c r="C27" i="10" s="1"/>
  <c r="B27" i="10" a="1"/>
  <c r="B27" i="10" s="1"/>
  <c r="O26" i="10" a="1"/>
  <c r="O26" i="10" s="1"/>
  <c r="N26" i="10" a="1"/>
  <c r="N26" i="10" s="1"/>
  <c r="M26" i="10" a="1"/>
  <c r="M26" i="10" s="1"/>
  <c r="L26" i="10" a="1"/>
  <c r="L26" i="10" s="1"/>
  <c r="K26" i="10" a="1"/>
  <c r="K26" i="10" s="1"/>
  <c r="J26" i="10" a="1"/>
  <c r="J26" i="10" s="1"/>
  <c r="I26" i="10" a="1"/>
  <c r="I26" i="10" s="1"/>
  <c r="H26" i="10" a="1"/>
  <c r="H26" i="10" s="1"/>
  <c r="G26" i="10" a="1"/>
  <c r="G26" i="10" s="1"/>
  <c r="F26" i="10" a="1"/>
  <c r="F26" i="10" s="1"/>
  <c r="E26" i="10" a="1"/>
  <c r="E26" i="10" s="1"/>
  <c r="D26" i="10" a="1"/>
  <c r="D26" i="10" s="1"/>
  <c r="C26" i="10" a="1"/>
  <c r="C26" i="10" s="1"/>
  <c r="B26" i="10" a="1"/>
  <c r="B26" i="10" s="1"/>
  <c r="O25" i="10" a="1"/>
  <c r="O25" i="10" s="1"/>
  <c r="N25" i="10" a="1"/>
  <c r="N25" i="10" s="1"/>
  <c r="M25" i="10" a="1"/>
  <c r="M25" i="10" s="1"/>
  <c r="L25" i="10" a="1"/>
  <c r="L25" i="10" s="1"/>
  <c r="K25" i="10" a="1"/>
  <c r="K25" i="10" s="1"/>
  <c r="J25" i="10" a="1"/>
  <c r="J25" i="10" s="1"/>
  <c r="I25" i="10" a="1"/>
  <c r="I25" i="10" s="1"/>
  <c r="H25" i="10" a="1"/>
  <c r="H25" i="10" s="1"/>
  <c r="G25" i="10" a="1"/>
  <c r="G25" i="10" s="1"/>
  <c r="F25" i="10" a="1"/>
  <c r="F25" i="10" s="1"/>
  <c r="E25" i="10" a="1"/>
  <c r="E25" i="10" s="1"/>
  <c r="D25" i="10" a="1"/>
  <c r="D25" i="10" s="1"/>
  <c r="C25" i="10" a="1"/>
  <c r="C25" i="10" s="1"/>
  <c r="B25" i="10" a="1"/>
  <c r="B25" i="10" s="1"/>
  <c r="O24" i="10" a="1"/>
  <c r="O24" i="10" s="1"/>
  <c r="N24" i="10" a="1"/>
  <c r="N24" i="10" s="1"/>
  <c r="M24" i="10" a="1"/>
  <c r="M24" i="10" s="1"/>
  <c r="L24" i="10" a="1"/>
  <c r="L24" i="10" s="1"/>
  <c r="K24" i="10" a="1"/>
  <c r="K24" i="10" s="1"/>
  <c r="J24" i="10" a="1"/>
  <c r="J24" i="10" s="1"/>
  <c r="I24" i="10" a="1"/>
  <c r="I24" i="10" s="1"/>
  <c r="H24" i="10" a="1"/>
  <c r="H24" i="10" s="1"/>
  <c r="G24" i="10" a="1"/>
  <c r="G24" i="10" s="1"/>
  <c r="F24" i="10" a="1"/>
  <c r="F24" i="10" s="1"/>
  <c r="E24" i="10" a="1"/>
  <c r="E24" i="10" s="1"/>
  <c r="D24" i="10" a="1"/>
  <c r="D24" i="10" s="1"/>
  <c r="C24" i="10" a="1"/>
  <c r="C24" i="10" s="1"/>
  <c r="B24" i="10" a="1"/>
  <c r="B24" i="10" s="1"/>
  <c r="O23" i="10" a="1"/>
  <c r="O23" i="10" s="1"/>
  <c r="N23" i="10" a="1"/>
  <c r="N23" i="10" s="1"/>
  <c r="M23" i="10" a="1"/>
  <c r="M23" i="10" s="1"/>
  <c r="L23" i="10" a="1"/>
  <c r="L23" i="10" s="1"/>
  <c r="K23" i="10" a="1"/>
  <c r="K23" i="10" s="1"/>
  <c r="J23" i="10" a="1"/>
  <c r="J23" i="10" s="1"/>
  <c r="I23" i="10" a="1"/>
  <c r="I23" i="10" s="1"/>
  <c r="H23" i="10" a="1"/>
  <c r="H23" i="10" s="1"/>
  <c r="G23" i="10" a="1"/>
  <c r="G23" i="10" s="1"/>
  <c r="F23" i="10" a="1"/>
  <c r="F23" i="10" s="1"/>
  <c r="E23" i="10" a="1"/>
  <c r="E23" i="10" s="1"/>
  <c r="D23" i="10" a="1"/>
  <c r="D23" i="10" s="1"/>
  <c r="C23" i="10" a="1"/>
  <c r="C23" i="10" s="1"/>
  <c r="B23" i="10" a="1"/>
  <c r="B23" i="10" s="1"/>
  <c r="O22" i="10" a="1"/>
  <c r="O22" i="10" s="1"/>
  <c r="N22" i="10" a="1"/>
  <c r="N22" i="10" s="1"/>
  <c r="M22" i="10" a="1"/>
  <c r="M22" i="10" s="1"/>
  <c r="L22" i="10" a="1"/>
  <c r="L22" i="10" s="1"/>
  <c r="K22" i="10" a="1"/>
  <c r="K22" i="10" s="1"/>
  <c r="J22" i="10" a="1"/>
  <c r="J22" i="10" s="1"/>
  <c r="I22" i="10" a="1"/>
  <c r="I22" i="10" s="1"/>
  <c r="H22" i="10" a="1"/>
  <c r="H22" i="10" s="1"/>
  <c r="G22" i="10" a="1"/>
  <c r="G22" i="10" s="1"/>
  <c r="F22" i="10" a="1"/>
  <c r="F22" i="10" s="1"/>
  <c r="E22" i="10" a="1"/>
  <c r="E22" i="10" s="1"/>
  <c r="D22" i="10" a="1"/>
  <c r="D22" i="10" s="1"/>
  <c r="C22" i="10" a="1"/>
  <c r="C22" i="10" s="1"/>
  <c r="B22" i="10" a="1"/>
  <c r="B22" i="10" s="1"/>
  <c r="O21" i="10" a="1"/>
  <c r="O21" i="10" s="1"/>
  <c r="N21" i="10" a="1"/>
  <c r="N21" i="10" s="1"/>
  <c r="L21" i="10" a="1"/>
  <c r="L21" i="10" s="1"/>
  <c r="J21" i="10" a="1"/>
  <c r="J21" i="10" s="1"/>
  <c r="H21" i="10" a="1"/>
  <c r="H21" i="10" s="1"/>
  <c r="G21" i="10" a="1"/>
  <c r="G21" i="10" s="1"/>
  <c r="F21" i="10" a="1"/>
  <c r="F21" i="10" s="1"/>
  <c r="E21" i="10" a="1"/>
  <c r="E21" i="10" s="1"/>
  <c r="D21" i="10" a="1"/>
  <c r="D21" i="10" s="1"/>
  <c r="C21" i="10" a="1"/>
  <c r="C21" i="10" s="1"/>
  <c r="B21" i="10" a="1"/>
  <c r="B21" i="10" s="1"/>
  <c r="O20" i="10" a="1"/>
  <c r="O20" i="10" s="1"/>
  <c r="N20" i="10" a="1"/>
  <c r="N20" i="10" s="1"/>
  <c r="L20" i="10" a="1"/>
  <c r="L20" i="10" s="1"/>
  <c r="J20" i="10" a="1"/>
  <c r="J20" i="10" s="1"/>
  <c r="H20" i="10" a="1"/>
  <c r="H20" i="10" s="1"/>
  <c r="G20" i="10" a="1"/>
  <c r="G20" i="10" s="1"/>
  <c r="F20" i="10" a="1"/>
  <c r="F20" i="10" s="1"/>
  <c r="E20" i="10" a="1"/>
  <c r="E20" i="10" s="1"/>
  <c r="D20" i="10" a="1"/>
  <c r="D20" i="10" s="1"/>
  <c r="C20" i="10" a="1"/>
  <c r="C20" i="10" s="1"/>
  <c r="B20" i="10" a="1"/>
  <c r="B20" i="10" s="1"/>
  <c r="O19" i="10" a="1"/>
  <c r="O19" i="10" s="1"/>
  <c r="N19" i="10" a="1"/>
  <c r="N19" i="10" s="1"/>
  <c r="L19" i="10" a="1"/>
  <c r="L19" i="10" s="1"/>
  <c r="J19" i="10" a="1"/>
  <c r="J19" i="10" s="1"/>
  <c r="H19" i="10" a="1"/>
  <c r="H19" i="10" s="1"/>
  <c r="G19" i="10" a="1"/>
  <c r="G19" i="10" s="1"/>
  <c r="F19" i="10" a="1"/>
  <c r="F19" i="10" s="1"/>
  <c r="E19" i="10" a="1"/>
  <c r="E19" i="10" s="1"/>
  <c r="D19" i="10" a="1"/>
  <c r="D19" i="10" s="1"/>
  <c r="C19" i="10" a="1"/>
  <c r="C19" i="10" s="1"/>
  <c r="B19" i="10" a="1"/>
  <c r="B19" i="10" s="1"/>
  <c r="O18" i="10" a="1"/>
  <c r="O18" i="10" s="1"/>
  <c r="L18" i="10" a="1"/>
  <c r="L18" i="10" s="1"/>
  <c r="J18" i="10" a="1"/>
  <c r="J18" i="10" s="1"/>
  <c r="H18" i="10" a="1"/>
  <c r="H18" i="10" s="1"/>
  <c r="G18" i="10" a="1"/>
  <c r="G18" i="10" s="1"/>
  <c r="F18" i="10" a="1"/>
  <c r="F18" i="10" s="1"/>
  <c r="E18" i="10" a="1"/>
  <c r="E18" i="10" s="1"/>
  <c r="D18" i="10" a="1"/>
  <c r="D18" i="10" s="1"/>
  <c r="C18" i="10" a="1"/>
  <c r="C18" i="10" s="1"/>
  <c r="B18" i="10" a="1"/>
  <c r="B18" i="10" s="1"/>
  <c r="O17" i="10" a="1"/>
  <c r="O17" i="10" s="1"/>
  <c r="N17" i="10" a="1"/>
  <c r="N17" i="10" s="1"/>
  <c r="L17" i="10" a="1"/>
  <c r="L17" i="10" s="1"/>
  <c r="J17" i="10" a="1"/>
  <c r="J17" i="10" s="1"/>
  <c r="H17" i="10" a="1"/>
  <c r="H17" i="10" s="1"/>
  <c r="G17" i="10" a="1"/>
  <c r="G17" i="10" s="1"/>
  <c r="F17" i="10" a="1"/>
  <c r="F17" i="10" s="1"/>
  <c r="E17" i="10" a="1"/>
  <c r="E17" i="10" s="1"/>
  <c r="D17" i="10" a="1"/>
  <c r="D17" i="10" s="1"/>
  <c r="C17" i="10" a="1"/>
  <c r="C17" i="10" s="1"/>
  <c r="B17" i="10" a="1"/>
  <c r="B17" i="10" s="1"/>
  <c r="O16" i="10" a="1"/>
  <c r="O16" i="10" s="1"/>
  <c r="N16" i="10" a="1"/>
  <c r="N16" i="10" s="1"/>
  <c r="L16" i="10" a="1"/>
  <c r="L16" i="10" s="1"/>
  <c r="J16" i="10" a="1"/>
  <c r="J16" i="10" s="1"/>
  <c r="H16" i="10" a="1"/>
  <c r="H16" i="10" s="1"/>
  <c r="G16" i="10" a="1"/>
  <c r="G16" i="10" s="1"/>
  <c r="F16" i="10" a="1"/>
  <c r="F16" i="10" s="1"/>
  <c r="E16" i="10" a="1"/>
  <c r="E16" i="10" s="1"/>
  <c r="D16" i="10" a="1"/>
  <c r="D16" i="10" s="1"/>
  <c r="C16" i="10" a="1"/>
  <c r="C16" i="10" s="1"/>
  <c r="B16" i="10" a="1"/>
  <c r="B16" i="10" s="1"/>
  <c r="O15" i="10" a="1"/>
  <c r="O15" i="10" s="1"/>
  <c r="N15" i="10" a="1"/>
  <c r="N15" i="10" s="1"/>
  <c r="L15" i="10" a="1"/>
  <c r="L15" i="10" s="1"/>
  <c r="J15" i="10" a="1"/>
  <c r="J15" i="10" s="1"/>
  <c r="H15" i="10" a="1"/>
  <c r="H15" i="10" s="1"/>
  <c r="G15" i="10" a="1"/>
  <c r="G15" i="10" s="1"/>
  <c r="F15" i="10" a="1"/>
  <c r="F15" i="10" s="1"/>
  <c r="E15" i="10" a="1"/>
  <c r="E15" i="10" s="1"/>
  <c r="D15" i="10" a="1"/>
  <c r="D15" i="10" s="1"/>
  <c r="C15" i="10" a="1"/>
  <c r="C15" i="10" s="1"/>
  <c r="B15" i="10" a="1"/>
  <c r="B15" i="10" s="1"/>
  <c r="O14" i="10" a="1"/>
  <c r="O14" i="10" s="1"/>
  <c r="N14" i="10" a="1"/>
  <c r="N14" i="10" s="1"/>
  <c r="L14" i="10" a="1"/>
  <c r="L14" i="10" s="1"/>
  <c r="J14" i="10" a="1"/>
  <c r="J14" i="10" s="1"/>
  <c r="H14" i="10" a="1"/>
  <c r="H14" i="10" s="1"/>
  <c r="G14" i="10" a="1"/>
  <c r="G14" i="10" s="1"/>
  <c r="F14" i="10" a="1"/>
  <c r="F14" i="10" s="1"/>
  <c r="E14" i="10" a="1"/>
  <c r="E14" i="10" s="1"/>
  <c r="D14" i="10" a="1"/>
  <c r="D14" i="10" s="1"/>
  <c r="C14" i="10" a="1"/>
  <c r="C14" i="10" s="1"/>
  <c r="B14" i="10" a="1"/>
  <c r="B14" i="10" s="1"/>
  <c r="O13" i="10" a="1"/>
  <c r="O13" i="10" s="1"/>
  <c r="N13" i="10" a="1"/>
  <c r="N13" i="10" s="1"/>
  <c r="L13" i="10" a="1"/>
  <c r="L13" i="10" s="1"/>
  <c r="J13" i="10" a="1"/>
  <c r="J13" i="10" s="1"/>
  <c r="H13" i="10" a="1"/>
  <c r="H13" i="10" s="1"/>
  <c r="G13" i="10" a="1"/>
  <c r="G13" i="10" s="1"/>
  <c r="F13" i="10" a="1"/>
  <c r="F13" i="10" s="1"/>
  <c r="E13" i="10" a="1"/>
  <c r="E13" i="10" s="1"/>
  <c r="D13" i="10" a="1"/>
  <c r="D13" i="10" s="1"/>
  <c r="C13" i="10" a="1"/>
  <c r="C13" i="10" s="1"/>
  <c r="B13" i="10" a="1"/>
  <c r="B13" i="10" s="1"/>
  <c r="O12" i="10" a="1"/>
  <c r="O12" i="10" s="1"/>
  <c r="L12" i="10" a="1"/>
  <c r="L12" i="10" s="1"/>
  <c r="J12" i="10" a="1"/>
  <c r="J12" i="10" s="1"/>
  <c r="H12" i="10" a="1"/>
  <c r="H12" i="10" s="1"/>
  <c r="G12" i="10" a="1"/>
  <c r="G12" i="10" s="1"/>
  <c r="F12" i="10" a="1"/>
  <c r="F12" i="10" s="1"/>
  <c r="E12" i="10" a="1"/>
  <c r="E12" i="10" s="1"/>
  <c r="D12" i="10" a="1"/>
  <c r="D12" i="10" s="1"/>
  <c r="C12" i="10" a="1"/>
  <c r="C12" i="10" s="1"/>
  <c r="B12" i="10" a="1"/>
  <c r="B12" i="10" s="1"/>
  <c r="O8" i="10"/>
  <c r="O111" i="9" a="1"/>
  <c r="O111" i="9" s="1"/>
  <c r="N111" i="9" a="1"/>
  <c r="N111" i="9" s="1"/>
  <c r="M111" i="9" a="1"/>
  <c r="M111" i="9" s="1"/>
  <c r="L111" i="9" a="1"/>
  <c r="L111" i="9" s="1"/>
  <c r="K111" i="9" a="1"/>
  <c r="K111" i="9" s="1"/>
  <c r="J111" i="9" a="1"/>
  <c r="J111" i="9" s="1"/>
  <c r="I111" i="9" a="1"/>
  <c r="I111" i="9" s="1"/>
  <c r="H111" i="9" a="1"/>
  <c r="H111" i="9" s="1"/>
  <c r="G111" i="9" a="1"/>
  <c r="G111" i="9" s="1"/>
  <c r="F111" i="9" a="1"/>
  <c r="F111" i="9" s="1"/>
  <c r="E111" i="9" a="1"/>
  <c r="E111" i="9" s="1"/>
  <c r="D111" i="9" a="1"/>
  <c r="D111" i="9" s="1"/>
  <c r="C111" i="9" a="1"/>
  <c r="C111" i="9" s="1"/>
  <c r="B111" i="9" a="1"/>
  <c r="B111" i="9" s="1"/>
  <c r="O110" i="9" a="1"/>
  <c r="O110" i="9" s="1"/>
  <c r="N110" i="9" a="1"/>
  <c r="N110" i="9" s="1"/>
  <c r="M110" i="9" a="1"/>
  <c r="M110" i="9" s="1"/>
  <c r="L110" i="9" a="1"/>
  <c r="L110" i="9" s="1"/>
  <c r="K110" i="9" a="1"/>
  <c r="K110" i="9" s="1"/>
  <c r="J110" i="9" a="1"/>
  <c r="J110" i="9" s="1"/>
  <c r="I110" i="9" a="1"/>
  <c r="I110" i="9" s="1"/>
  <c r="H110" i="9" a="1"/>
  <c r="H110" i="9" s="1"/>
  <c r="G110" i="9" a="1"/>
  <c r="G110" i="9" s="1"/>
  <c r="F110" i="9" a="1"/>
  <c r="F110" i="9" s="1"/>
  <c r="E110" i="9" a="1"/>
  <c r="E110" i="9" s="1"/>
  <c r="D110" i="9" a="1"/>
  <c r="D110" i="9" s="1"/>
  <c r="C110" i="9" a="1"/>
  <c r="C110" i="9" s="1"/>
  <c r="B110" i="9" a="1"/>
  <c r="B110" i="9" s="1"/>
  <c r="O109" i="9" a="1"/>
  <c r="O109" i="9" s="1"/>
  <c r="N109" i="9" a="1"/>
  <c r="N109" i="9" s="1"/>
  <c r="M109" i="9" a="1"/>
  <c r="M109" i="9" s="1"/>
  <c r="L109" i="9" a="1"/>
  <c r="L109" i="9" s="1"/>
  <c r="K109" i="9" a="1"/>
  <c r="K109" i="9" s="1"/>
  <c r="J109" i="9" a="1"/>
  <c r="J109" i="9" s="1"/>
  <c r="I109" i="9" a="1"/>
  <c r="I109" i="9" s="1"/>
  <c r="H109" i="9" a="1"/>
  <c r="H109" i="9" s="1"/>
  <c r="G109" i="9" a="1"/>
  <c r="G109" i="9" s="1"/>
  <c r="F109" i="9" a="1"/>
  <c r="F109" i="9" s="1"/>
  <c r="E109" i="9" a="1"/>
  <c r="E109" i="9" s="1"/>
  <c r="D109" i="9" a="1"/>
  <c r="D109" i="9" s="1"/>
  <c r="C109" i="9" a="1"/>
  <c r="C109" i="9" s="1"/>
  <c r="B109" i="9" a="1"/>
  <c r="B109" i="9" s="1"/>
  <c r="O108" i="9" a="1"/>
  <c r="O108" i="9" s="1"/>
  <c r="N108" i="9" a="1"/>
  <c r="N108" i="9" s="1"/>
  <c r="M108" i="9" a="1"/>
  <c r="M108" i="9" s="1"/>
  <c r="L108" i="9" a="1"/>
  <c r="L108" i="9" s="1"/>
  <c r="K108" i="9" a="1"/>
  <c r="K108" i="9" s="1"/>
  <c r="J108" i="9" a="1"/>
  <c r="J108" i="9" s="1"/>
  <c r="I108" i="9" a="1"/>
  <c r="I108" i="9" s="1"/>
  <c r="H108" i="9" a="1"/>
  <c r="H108" i="9" s="1"/>
  <c r="G108" i="9" a="1"/>
  <c r="G108" i="9" s="1"/>
  <c r="F108" i="9" a="1"/>
  <c r="F108" i="9" s="1"/>
  <c r="E108" i="9" a="1"/>
  <c r="E108" i="9" s="1"/>
  <c r="D108" i="9" a="1"/>
  <c r="D108" i="9" s="1"/>
  <c r="C108" i="9" a="1"/>
  <c r="C108" i="9" s="1"/>
  <c r="B108" i="9" a="1"/>
  <c r="B108" i="9" s="1"/>
  <c r="O107" i="9" a="1"/>
  <c r="O107" i="9" s="1"/>
  <c r="N107" i="9" a="1"/>
  <c r="N107" i="9" s="1"/>
  <c r="M107" i="9" a="1"/>
  <c r="M107" i="9" s="1"/>
  <c r="L107" i="9" a="1"/>
  <c r="L107" i="9" s="1"/>
  <c r="K107" i="9" a="1"/>
  <c r="K107" i="9" s="1"/>
  <c r="J107" i="9" a="1"/>
  <c r="J107" i="9" s="1"/>
  <c r="I107" i="9" a="1"/>
  <c r="I107" i="9" s="1"/>
  <c r="H107" i="9" a="1"/>
  <c r="H107" i="9" s="1"/>
  <c r="G107" i="9" a="1"/>
  <c r="G107" i="9" s="1"/>
  <c r="F107" i="9" a="1"/>
  <c r="F107" i="9" s="1"/>
  <c r="E107" i="9" a="1"/>
  <c r="E107" i="9" s="1"/>
  <c r="D107" i="9" a="1"/>
  <c r="D107" i="9" s="1"/>
  <c r="C107" i="9" a="1"/>
  <c r="C107" i="9" s="1"/>
  <c r="B107" i="9" a="1"/>
  <c r="B107" i="9" s="1"/>
  <c r="O106" i="9" a="1"/>
  <c r="O106" i="9" s="1"/>
  <c r="N106" i="9" a="1"/>
  <c r="N106" i="9" s="1"/>
  <c r="M106" i="9" a="1"/>
  <c r="M106" i="9" s="1"/>
  <c r="L106" i="9" a="1"/>
  <c r="L106" i="9" s="1"/>
  <c r="K106" i="9" a="1"/>
  <c r="K106" i="9" s="1"/>
  <c r="J106" i="9" a="1"/>
  <c r="J106" i="9" s="1"/>
  <c r="I106" i="9" a="1"/>
  <c r="I106" i="9" s="1"/>
  <c r="H106" i="9" a="1"/>
  <c r="H106" i="9" s="1"/>
  <c r="G106" i="9" a="1"/>
  <c r="G106" i="9" s="1"/>
  <c r="F106" i="9" a="1"/>
  <c r="F106" i="9" s="1"/>
  <c r="E106" i="9" a="1"/>
  <c r="E106" i="9" s="1"/>
  <c r="D106" i="9" a="1"/>
  <c r="D106" i="9" s="1"/>
  <c r="C106" i="9" a="1"/>
  <c r="C106" i="9" s="1"/>
  <c r="B106" i="9" a="1"/>
  <c r="B106" i="9" s="1"/>
  <c r="O105" i="9" a="1"/>
  <c r="O105" i="9" s="1"/>
  <c r="N105" i="9" a="1"/>
  <c r="N105" i="9" s="1"/>
  <c r="M105" i="9" a="1"/>
  <c r="M105" i="9" s="1"/>
  <c r="L105" i="9" a="1"/>
  <c r="L105" i="9" s="1"/>
  <c r="K105" i="9" a="1"/>
  <c r="K105" i="9" s="1"/>
  <c r="J105" i="9" a="1"/>
  <c r="J105" i="9" s="1"/>
  <c r="I105" i="9" a="1"/>
  <c r="I105" i="9" s="1"/>
  <c r="H105" i="9" a="1"/>
  <c r="H105" i="9" s="1"/>
  <c r="G105" i="9" a="1"/>
  <c r="G105" i="9" s="1"/>
  <c r="F105" i="9" a="1"/>
  <c r="F105" i="9" s="1"/>
  <c r="E105" i="9" a="1"/>
  <c r="E105" i="9" s="1"/>
  <c r="D105" i="9" a="1"/>
  <c r="D105" i="9" s="1"/>
  <c r="C105" i="9" a="1"/>
  <c r="C105" i="9" s="1"/>
  <c r="B105" i="9" a="1"/>
  <c r="B105" i="9" s="1"/>
  <c r="O104" i="9" a="1"/>
  <c r="O104" i="9" s="1"/>
  <c r="N104" i="9" a="1"/>
  <c r="N104" i="9" s="1"/>
  <c r="M104" i="9" a="1"/>
  <c r="M104" i="9" s="1"/>
  <c r="L104" i="9" a="1"/>
  <c r="L104" i="9" s="1"/>
  <c r="K104" i="9" a="1"/>
  <c r="K104" i="9" s="1"/>
  <c r="J104" i="9" a="1"/>
  <c r="J104" i="9" s="1"/>
  <c r="I104" i="9" a="1"/>
  <c r="I104" i="9" s="1"/>
  <c r="H104" i="9" a="1"/>
  <c r="H104" i="9" s="1"/>
  <c r="G104" i="9" a="1"/>
  <c r="G104" i="9" s="1"/>
  <c r="F104" i="9" a="1"/>
  <c r="F104" i="9" s="1"/>
  <c r="E104" i="9" a="1"/>
  <c r="E104" i="9" s="1"/>
  <c r="D104" i="9" a="1"/>
  <c r="D104" i="9" s="1"/>
  <c r="C104" i="9" a="1"/>
  <c r="C104" i="9" s="1"/>
  <c r="B104" i="9" a="1"/>
  <c r="B104" i="9" s="1"/>
  <c r="O103" i="9" a="1"/>
  <c r="O103" i="9" s="1"/>
  <c r="N103" i="9" a="1"/>
  <c r="N103" i="9" s="1"/>
  <c r="M103" i="9" a="1"/>
  <c r="M103" i="9" s="1"/>
  <c r="L103" i="9" a="1"/>
  <c r="L103" i="9" s="1"/>
  <c r="K103" i="9" a="1"/>
  <c r="K103" i="9" s="1"/>
  <c r="J103" i="9" a="1"/>
  <c r="J103" i="9" s="1"/>
  <c r="I103" i="9" a="1"/>
  <c r="I103" i="9" s="1"/>
  <c r="H103" i="9" a="1"/>
  <c r="H103" i="9" s="1"/>
  <c r="G103" i="9" a="1"/>
  <c r="G103" i="9" s="1"/>
  <c r="F103" i="9" a="1"/>
  <c r="F103" i="9" s="1"/>
  <c r="E103" i="9" a="1"/>
  <c r="E103" i="9" s="1"/>
  <c r="D103" i="9" a="1"/>
  <c r="D103" i="9" s="1"/>
  <c r="C103" i="9" a="1"/>
  <c r="C103" i="9" s="1"/>
  <c r="B103" i="9" a="1"/>
  <c r="B103" i="9" s="1"/>
  <c r="O102" i="9" a="1"/>
  <c r="O102" i="9" s="1"/>
  <c r="N102" i="9" a="1"/>
  <c r="N102" i="9" s="1"/>
  <c r="M102" i="9" a="1"/>
  <c r="M102" i="9" s="1"/>
  <c r="L102" i="9" a="1"/>
  <c r="L102" i="9" s="1"/>
  <c r="K102" i="9" a="1"/>
  <c r="K102" i="9" s="1"/>
  <c r="J102" i="9" a="1"/>
  <c r="J102" i="9" s="1"/>
  <c r="I102" i="9" a="1"/>
  <c r="I102" i="9" s="1"/>
  <c r="H102" i="9" a="1"/>
  <c r="H102" i="9" s="1"/>
  <c r="G102" i="9" a="1"/>
  <c r="G102" i="9" s="1"/>
  <c r="F102" i="9" a="1"/>
  <c r="F102" i="9" s="1"/>
  <c r="E102" i="9" a="1"/>
  <c r="E102" i="9" s="1"/>
  <c r="D102" i="9" a="1"/>
  <c r="D102" i="9" s="1"/>
  <c r="C102" i="9" a="1"/>
  <c r="C102" i="9" s="1"/>
  <c r="B102" i="9" a="1"/>
  <c r="B102" i="9" s="1"/>
  <c r="O101" i="9" a="1"/>
  <c r="O101" i="9" s="1"/>
  <c r="N101" i="9" a="1"/>
  <c r="N101" i="9" s="1"/>
  <c r="M101" i="9" a="1"/>
  <c r="M101" i="9" s="1"/>
  <c r="L101" i="9" a="1"/>
  <c r="L101" i="9" s="1"/>
  <c r="K101" i="9" a="1"/>
  <c r="K101" i="9" s="1"/>
  <c r="J101" i="9" a="1"/>
  <c r="J101" i="9" s="1"/>
  <c r="I101" i="9" a="1"/>
  <c r="I101" i="9" s="1"/>
  <c r="H101" i="9" a="1"/>
  <c r="H101" i="9" s="1"/>
  <c r="G101" i="9" a="1"/>
  <c r="G101" i="9" s="1"/>
  <c r="F101" i="9" a="1"/>
  <c r="F101" i="9" s="1"/>
  <c r="E101" i="9" a="1"/>
  <c r="E101" i="9" s="1"/>
  <c r="D101" i="9" a="1"/>
  <c r="D101" i="9" s="1"/>
  <c r="C101" i="9" a="1"/>
  <c r="C101" i="9" s="1"/>
  <c r="B101" i="9" a="1"/>
  <c r="B101" i="9" s="1"/>
  <c r="O100" i="9" a="1"/>
  <c r="O100" i="9" s="1"/>
  <c r="N100" i="9" a="1"/>
  <c r="N100" i="9" s="1"/>
  <c r="M100" i="9" a="1"/>
  <c r="M100" i="9" s="1"/>
  <c r="L100" i="9" a="1"/>
  <c r="L100" i="9" s="1"/>
  <c r="K100" i="9" a="1"/>
  <c r="K100" i="9" s="1"/>
  <c r="J100" i="9" a="1"/>
  <c r="J100" i="9" s="1"/>
  <c r="I100" i="9" a="1"/>
  <c r="I100" i="9" s="1"/>
  <c r="H100" i="9" a="1"/>
  <c r="H100" i="9" s="1"/>
  <c r="G100" i="9" a="1"/>
  <c r="G100" i="9" s="1"/>
  <c r="F100" i="9" a="1"/>
  <c r="F100" i="9" s="1"/>
  <c r="E100" i="9" a="1"/>
  <c r="E100" i="9" s="1"/>
  <c r="D100" i="9" a="1"/>
  <c r="D100" i="9" s="1"/>
  <c r="C100" i="9" a="1"/>
  <c r="C100" i="9" s="1"/>
  <c r="B100" i="9" a="1"/>
  <c r="B100" i="9" s="1"/>
  <c r="O99" i="9" a="1"/>
  <c r="O99" i="9" s="1"/>
  <c r="N99" i="9" a="1"/>
  <c r="N99" i="9" s="1"/>
  <c r="M99" i="9" a="1"/>
  <c r="M99" i="9" s="1"/>
  <c r="L99" i="9" a="1"/>
  <c r="L99" i="9" s="1"/>
  <c r="K99" i="9" a="1"/>
  <c r="K99" i="9" s="1"/>
  <c r="J99" i="9" a="1"/>
  <c r="J99" i="9" s="1"/>
  <c r="I99" i="9" a="1"/>
  <c r="I99" i="9" s="1"/>
  <c r="H99" i="9" a="1"/>
  <c r="H99" i="9" s="1"/>
  <c r="G99" i="9" a="1"/>
  <c r="G99" i="9" s="1"/>
  <c r="F99" i="9" a="1"/>
  <c r="F99" i="9" s="1"/>
  <c r="E99" i="9" a="1"/>
  <c r="E99" i="9" s="1"/>
  <c r="D99" i="9" a="1"/>
  <c r="D99" i="9" s="1"/>
  <c r="C99" i="9" a="1"/>
  <c r="C99" i="9" s="1"/>
  <c r="B99" i="9" a="1"/>
  <c r="B99" i="9" s="1"/>
  <c r="O98" i="9" a="1"/>
  <c r="O98" i="9" s="1"/>
  <c r="N98" i="9" a="1"/>
  <c r="N98" i="9" s="1"/>
  <c r="M98" i="9" a="1"/>
  <c r="M98" i="9" s="1"/>
  <c r="L98" i="9" a="1"/>
  <c r="L98" i="9" s="1"/>
  <c r="K98" i="9" a="1"/>
  <c r="K98" i="9" s="1"/>
  <c r="J98" i="9" a="1"/>
  <c r="J98" i="9" s="1"/>
  <c r="I98" i="9" a="1"/>
  <c r="I98" i="9" s="1"/>
  <c r="H98" i="9" a="1"/>
  <c r="H98" i="9" s="1"/>
  <c r="G98" i="9" a="1"/>
  <c r="G98" i="9" s="1"/>
  <c r="F98" i="9" a="1"/>
  <c r="F98" i="9" s="1"/>
  <c r="E98" i="9" a="1"/>
  <c r="E98" i="9" s="1"/>
  <c r="D98" i="9" a="1"/>
  <c r="D98" i="9" s="1"/>
  <c r="C98" i="9" a="1"/>
  <c r="C98" i="9" s="1"/>
  <c r="B98" i="9" a="1"/>
  <c r="B98" i="9" s="1"/>
  <c r="O97" i="9" a="1"/>
  <c r="O97" i="9" s="1"/>
  <c r="N97" i="9" a="1"/>
  <c r="N97" i="9" s="1"/>
  <c r="M97" i="9" a="1"/>
  <c r="M97" i="9" s="1"/>
  <c r="L97" i="9" a="1"/>
  <c r="L97" i="9" s="1"/>
  <c r="K97" i="9" a="1"/>
  <c r="K97" i="9" s="1"/>
  <c r="J97" i="9" a="1"/>
  <c r="J97" i="9" s="1"/>
  <c r="I97" i="9" a="1"/>
  <c r="I97" i="9" s="1"/>
  <c r="H97" i="9" a="1"/>
  <c r="H97" i="9" s="1"/>
  <c r="G97" i="9" a="1"/>
  <c r="G97" i="9" s="1"/>
  <c r="E97" i="9" a="1"/>
  <c r="E97" i="9" s="1"/>
  <c r="D97" i="9" a="1"/>
  <c r="D97" i="9" s="1"/>
  <c r="C97" i="9" a="1"/>
  <c r="C97" i="9" s="1"/>
  <c r="B97" i="9" a="1"/>
  <c r="B97" i="9" s="1"/>
  <c r="O96" i="9" a="1"/>
  <c r="O96" i="9" s="1"/>
  <c r="N96" i="9" a="1"/>
  <c r="N96" i="9" s="1"/>
  <c r="M96" i="9" a="1"/>
  <c r="M96" i="9" s="1"/>
  <c r="L96" i="9" a="1"/>
  <c r="L96" i="9" s="1"/>
  <c r="K96" i="9" a="1"/>
  <c r="K96" i="9" s="1"/>
  <c r="J96" i="9" a="1"/>
  <c r="J96" i="9" s="1"/>
  <c r="I96" i="9" a="1"/>
  <c r="I96" i="9" s="1"/>
  <c r="H96" i="9" a="1"/>
  <c r="H96" i="9" s="1"/>
  <c r="G96" i="9" a="1"/>
  <c r="G96" i="9" s="1"/>
  <c r="F96" i="9" a="1"/>
  <c r="F96" i="9" s="1"/>
  <c r="E96" i="9" a="1"/>
  <c r="E96" i="9" s="1"/>
  <c r="D96" i="9" a="1"/>
  <c r="D96" i="9" s="1"/>
  <c r="C96" i="9" a="1"/>
  <c r="C96" i="9" s="1"/>
  <c r="B96" i="9" a="1"/>
  <c r="B96" i="9" s="1"/>
  <c r="O95" i="9" a="1"/>
  <c r="O95" i="9" s="1"/>
  <c r="N95" i="9" a="1"/>
  <c r="N95" i="9" s="1"/>
  <c r="M95" i="9" a="1"/>
  <c r="M95" i="9" s="1"/>
  <c r="L95" i="9" a="1"/>
  <c r="L95" i="9" s="1"/>
  <c r="K95" i="9" a="1"/>
  <c r="K95" i="9" s="1"/>
  <c r="J95" i="9" a="1"/>
  <c r="J95" i="9" s="1"/>
  <c r="I95" i="9" a="1"/>
  <c r="I95" i="9" s="1"/>
  <c r="H95" i="9" a="1"/>
  <c r="H95" i="9" s="1"/>
  <c r="G95" i="9" a="1"/>
  <c r="G95" i="9" s="1"/>
  <c r="F95" i="9" a="1"/>
  <c r="F95" i="9" s="1"/>
  <c r="E95" i="9" a="1"/>
  <c r="E95" i="9" s="1"/>
  <c r="D95" i="9" a="1"/>
  <c r="D95" i="9" s="1"/>
  <c r="C95" i="9" a="1"/>
  <c r="C95" i="9" s="1"/>
  <c r="B95" i="9" a="1"/>
  <c r="B95" i="9" s="1"/>
  <c r="O94" i="9" a="1"/>
  <c r="O94" i="9" s="1"/>
  <c r="N94" i="9" a="1"/>
  <c r="N94" i="9" s="1"/>
  <c r="M94" i="9" a="1"/>
  <c r="M94" i="9" s="1"/>
  <c r="L94" i="9" a="1"/>
  <c r="L94" i="9" s="1"/>
  <c r="K94" i="9" a="1"/>
  <c r="K94" i="9" s="1"/>
  <c r="J94" i="9" a="1"/>
  <c r="J94" i="9" s="1"/>
  <c r="I94" i="9" a="1"/>
  <c r="I94" i="9" s="1"/>
  <c r="H94" i="9" a="1"/>
  <c r="H94" i="9" s="1"/>
  <c r="G94" i="9" a="1"/>
  <c r="G94" i="9" s="1"/>
  <c r="F94" i="9" a="1"/>
  <c r="F94" i="9" s="1"/>
  <c r="E94" i="9" a="1"/>
  <c r="E94" i="9" s="1"/>
  <c r="D94" i="9" a="1"/>
  <c r="D94" i="9" s="1"/>
  <c r="C94" i="9" a="1"/>
  <c r="C94" i="9" s="1"/>
  <c r="B94" i="9" a="1"/>
  <c r="B94" i="9" s="1"/>
  <c r="O93" i="9" a="1"/>
  <c r="O93" i="9" s="1"/>
  <c r="N93" i="9" a="1"/>
  <c r="N93" i="9" s="1"/>
  <c r="M93" i="9" a="1"/>
  <c r="M93" i="9" s="1"/>
  <c r="L93" i="9" a="1"/>
  <c r="L93" i="9" s="1"/>
  <c r="K93" i="9" a="1"/>
  <c r="K93" i="9" s="1"/>
  <c r="J93" i="9" a="1"/>
  <c r="J93" i="9" s="1"/>
  <c r="I93" i="9" a="1"/>
  <c r="I93" i="9" s="1"/>
  <c r="H93" i="9" a="1"/>
  <c r="H93" i="9" s="1"/>
  <c r="G93" i="9" a="1"/>
  <c r="G93" i="9" s="1"/>
  <c r="F93" i="9" a="1"/>
  <c r="F93" i="9" s="1"/>
  <c r="E93" i="9" a="1"/>
  <c r="E93" i="9" s="1"/>
  <c r="D93" i="9" a="1"/>
  <c r="D93" i="9" s="1"/>
  <c r="C93" i="9" a="1"/>
  <c r="C93" i="9" s="1"/>
  <c r="B93" i="9" a="1"/>
  <c r="B93" i="9" s="1"/>
  <c r="O92" i="9" a="1"/>
  <c r="O92" i="9" s="1"/>
  <c r="N92" i="9" a="1"/>
  <c r="N92" i="9" s="1"/>
  <c r="M92" i="9" a="1"/>
  <c r="M92" i="9" s="1"/>
  <c r="L92" i="9" a="1"/>
  <c r="L92" i="9" s="1"/>
  <c r="K92" i="9" a="1"/>
  <c r="K92" i="9" s="1"/>
  <c r="J92" i="9" a="1"/>
  <c r="J92" i="9" s="1"/>
  <c r="I92" i="9" a="1"/>
  <c r="I92" i="9" s="1"/>
  <c r="H92" i="9" a="1"/>
  <c r="H92" i="9" s="1"/>
  <c r="G92" i="9" a="1"/>
  <c r="G92" i="9" s="1"/>
  <c r="F92" i="9" a="1"/>
  <c r="F92" i="9" s="1"/>
  <c r="E92" i="9" a="1"/>
  <c r="E92" i="9" s="1"/>
  <c r="D92" i="9" a="1"/>
  <c r="D92" i="9" s="1"/>
  <c r="C92" i="9" a="1"/>
  <c r="C92" i="9" s="1"/>
  <c r="B92" i="9" a="1"/>
  <c r="B92" i="9" s="1"/>
  <c r="O91" i="9" a="1"/>
  <c r="O91" i="9" s="1"/>
  <c r="N91" i="9" a="1"/>
  <c r="N91" i="9" s="1"/>
  <c r="M91" i="9" a="1"/>
  <c r="M91" i="9" s="1"/>
  <c r="L91" i="9" a="1"/>
  <c r="L91" i="9" s="1"/>
  <c r="K91" i="9" a="1"/>
  <c r="K91" i="9" s="1"/>
  <c r="J91" i="9" a="1"/>
  <c r="J91" i="9" s="1"/>
  <c r="I91" i="9" a="1"/>
  <c r="I91" i="9" s="1"/>
  <c r="H91" i="9" a="1"/>
  <c r="H91" i="9" s="1"/>
  <c r="G91" i="9" a="1"/>
  <c r="G91" i="9" s="1"/>
  <c r="F91" i="9" a="1"/>
  <c r="F91" i="9" s="1"/>
  <c r="E91" i="9" a="1"/>
  <c r="E91" i="9" s="1"/>
  <c r="D91" i="9" a="1"/>
  <c r="D91" i="9" s="1"/>
  <c r="C91" i="9" a="1"/>
  <c r="C91" i="9" s="1"/>
  <c r="B91" i="9" a="1"/>
  <c r="B91" i="9" s="1"/>
  <c r="O90" i="9" a="1"/>
  <c r="O90" i="9" s="1"/>
  <c r="N90" i="9" a="1"/>
  <c r="N90" i="9" s="1"/>
  <c r="M90" i="9" a="1"/>
  <c r="M90" i="9" s="1"/>
  <c r="L90" i="9" a="1"/>
  <c r="L90" i="9" s="1"/>
  <c r="K90" i="9" a="1"/>
  <c r="K90" i="9" s="1"/>
  <c r="J90" i="9" a="1"/>
  <c r="J90" i="9" s="1"/>
  <c r="I90" i="9" a="1"/>
  <c r="I90" i="9" s="1"/>
  <c r="H90" i="9" a="1"/>
  <c r="H90" i="9" s="1"/>
  <c r="G90" i="9" a="1"/>
  <c r="G90" i="9" s="1"/>
  <c r="F90" i="9" a="1"/>
  <c r="F90" i="9" s="1"/>
  <c r="E90" i="9" a="1"/>
  <c r="E90" i="9" s="1"/>
  <c r="D90" i="9" a="1"/>
  <c r="D90" i="9" s="1"/>
  <c r="C90" i="9" a="1"/>
  <c r="C90" i="9" s="1"/>
  <c r="B90" i="9" a="1"/>
  <c r="B90" i="9" s="1"/>
  <c r="O89" i="9" a="1"/>
  <c r="O89" i="9" s="1"/>
  <c r="N89" i="9" a="1"/>
  <c r="N89" i="9" s="1"/>
  <c r="M89" i="9" a="1"/>
  <c r="M89" i="9" s="1"/>
  <c r="L89" i="9" a="1"/>
  <c r="L89" i="9" s="1"/>
  <c r="K89" i="9" a="1"/>
  <c r="K89" i="9" s="1"/>
  <c r="J89" i="9" a="1"/>
  <c r="J89" i="9" s="1"/>
  <c r="I89" i="9" a="1"/>
  <c r="I89" i="9" s="1"/>
  <c r="H89" i="9" a="1"/>
  <c r="H89" i="9" s="1"/>
  <c r="G89" i="9" a="1"/>
  <c r="G89" i="9" s="1"/>
  <c r="F89" i="9" a="1"/>
  <c r="F89" i="9" s="1"/>
  <c r="E89" i="9" a="1"/>
  <c r="E89" i="9" s="1"/>
  <c r="D89" i="9" a="1"/>
  <c r="D89" i="9" s="1"/>
  <c r="C89" i="9" a="1"/>
  <c r="C89" i="9" s="1"/>
  <c r="B89" i="9" a="1"/>
  <c r="B89" i="9" s="1"/>
  <c r="O88" i="9" a="1"/>
  <c r="O88" i="9" s="1"/>
  <c r="N88" i="9" a="1"/>
  <c r="N88" i="9" s="1"/>
  <c r="M88" i="9" a="1"/>
  <c r="M88" i="9" s="1"/>
  <c r="L88" i="9" a="1"/>
  <c r="L88" i="9" s="1"/>
  <c r="K88" i="9" a="1"/>
  <c r="K88" i="9" s="1"/>
  <c r="J88" i="9" a="1"/>
  <c r="J88" i="9" s="1"/>
  <c r="I88" i="9" a="1"/>
  <c r="I88" i="9" s="1"/>
  <c r="H88" i="9" a="1"/>
  <c r="H88" i="9" s="1"/>
  <c r="G88" i="9" a="1"/>
  <c r="G88" i="9" s="1"/>
  <c r="F88" i="9" a="1"/>
  <c r="F88" i="9" s="1"/>
  <c r="E88" i="9" a="1"/>
  <c r="E88" i="9" s="1"/>
  <c r="D88" i="9" a="1"/>
  <c r="D88" i="9" s="1"/>
  <c r="C88" i="9" a="1"/>
  <c r="C88" i="9" s="1"/>
  <c r="B88" i="9" a="1"/>
  <c r="B88" i="9" s="1"/>
  <c r="O87" i="9" a="1"/>
  <c r="O87" i="9" s="1"/>
  <c r="N87" i="9" a="1"/>
  <c r="N87" i="9" s="1"/>
  <c r="M87" i="9" a="1"/>
  <c r="M87" i="9" s="1"/>
  <c r="L87" i="9" a="1"/>
  <c r="L87" i="9" s="1"/>
  <c r="K87" i="9" a="1"/>
  <c r="K87" i="9" s="1"/>
  <c r="J87" i="9" a="1"/>
  <c r="J87" i="9" s="1"/>
  <c r="I87" i="9" a="1"/>
  <c r="I87" i="9" s="1"/>
  <c r="H87" i="9" a="1"/>
  <c r="H87" i="9" s="1"/>
  <c r="G87" i="9" a="1"/>
  <c r="G87" i="9" s="1"/>
  <c r="F87" i="9" a="1"/>
  <c r="F87" i="9" s="1"/>
  <c r="E87" i="9" a="1"/>
  <c r="E87" i="9" s="1"/>
  <c r="D87" i="9" a="1"/>
  <c r="D87" i="9" s="1"/>
  <c r="C87" i="9" a="1"/>
  <c r="C87" i="9" s="1"/>
  <c r="B87" i="9" a="1"/>
  <c r="B87" i="9" s="1"/>
  <c r="O86" i="9" a="1"/>
  <c r="O86" i="9" s="1"/>
  <c r="N86" i="9" a="1"/>
  <c r="N86" i="9" s="1"/>
  <c r="M86" i="9" a="1"/>
  <c r="M86" i="9" s="1"/>
  <c r="L86" i="9" a="1"/>
  <c r="L86" i="9" s="1"/>
  <c r="K86" i="9" a="1"/>
  <c r="K86" i="9" s="1"/>
  <c r="J86" i="9" a="1"/>
  <c r="J86" i="9" s="1"/>
  <c r="I86" i="9" a="1"/>
  <c r="I86" i="9" s="1"/>
  <c r="H86" i="9" a="1"/>
  <c r="H86" i="9" s="1"/>
  <c r="G86" i="9" a="1"/>
  <c r="G86" i="9" s="1"/>
  <c r="F86" i="9" a="1"/>
  <c r="F86" i="9" s="1"/>
  <c r="E86" i="9" a="1"/>
  <c r="E86" i="9" s="1"/>
  <c r="D86" i="9" a="1"/>
  <c r="D86" i="9" s="1"/>
  <c r="C86" i="9" a="1"/>
  <c r="C86" i="9" s="1"/>
  <c r="B86" i="9" a="1"/>
  <c r="B86" i="9" s="1"/>
  <c r="O85" i="9" a="1"/>
  <c r="O85" i="9" s="1"/>
  <c r="N85" i="9" a="1"/>
  <c r="N85" i="9" s="1"/>
  <c r="M85" i="9" a="1"/>
  <c r="M85" i="9" s="1"/>
  <c r="L85" i="9" a="1"/>
  <c r="L85" i="9" s="1"/>
  <c r="K85" i="9" a="1"/>
  <c r="K85" i="9" s="1"/>
  <c r="J85" i="9" a="1"/>
  <c r="J85" i="9" s="1"/>
  <c r="I85" i="9" a="1"/>
  <c r="I85" i="9" s="1"/>
  <c r="H85" i="9" a="1"/>
  <c r="H85" i="9" s="1"/>
  <c r="G85" i="9" a="1"/>
  <c r="G85" i="9" s="1"/>
  <c r="F85" i="9" a="1"/>
  <c r="F85" i="9" s="1"/>
  <c r="E85" i="9" a="1"/>
  <c r="E85" i="9" s="1"/>
  <c r="D85" i="9" a="1"/>
  <c r="D85" i="9" s="1"/>
  <c r="C85" i="9" a="1"/>
  <c r="C85" i="9" s="1"/>
  <c r="B85" i="9" a="1"/>
  <c r="B85" i="9" s="1"/>
  <c r="O84" i="9" a="1"/>
  <c r="O84" i="9" s="1"/>
  <c r="N84" i="9" a="1"/>
  <c r="N84" i="9" s="1"/>
  <c r="M84" i="9" a="1"/>
  <c r="M84" i="9" s="1"/>
  <c r="L84" i="9" a="1"/>
  <c r="L84" i="9" s="1"/>
  <c r="K84" i="9" a="1"/>
  <c r="K84" i="9" s="1"/>
  <c r="J84" i="9" a="1"/>
  <c r="J84" i="9" s="1"/>
  <c r="I84" i="9" a="1"/>
  <c r="I84" i="9" s="1"/>
  <c r="H84" i="9" a="1"/>
  <c r="H84" i="9" s="1"/>
  <c r="G84" i="9" a="1"/>
  <c r="G84" i="9" s="1"/>
  <c r="F84" i="9" a="1"/>
  <c r="F84" i="9" s="1"/>
  <c r="E84" i="9" a="1"/>
  <c r="E84" i="9" s="1"/>
  <c r="D84" i="9" a="1"/>
  <c r="D84" i="9" s="1"/>
  <c r="C84" i="9" a="1"/>
  <c r="C84" i="9" s="1"/>
  <c r="B84" i="9" a="1"/>
  <c r="B84" i="9" s="1"/>
  <c r="O83" i="9" a="1"/>
  <c r="O83" i="9" s="1"/>
  <c r="N83" i="9" a="1"/>
  <c r="N83" i="9" s="1"/>
  <c r="M83" i="9" a="1"/>
  <c r="M83" i="9" s="1"/>
  <c r="L83" i="9" a="1"/>
  <c r="L83" i="9" s="1"/>
  <c r="K83" i="9" a="1"/>
  <c r="K83" i="9" s="1"/>
  <c r="J83" i="9" a="1"/>
  <c r="J83" i="9" s="1"/>
  <c r="I83" i="9" a="1"/>
  <c r="I83" i="9" s="1"/>
  <c r="H83" i="9" a="1"/>
  <c r="H83" i="9" s="1"/>
  <c r="G83" i="9" a="1"/>
  <c r="G83" i="9" s="1"/>
  <c r="F83" i="9" a="1"/>
  <c r="F83" i="9" s="1"/>
  <c r="E83" i="9" a="1"/>
  <c r="E83" i="9" s="1"/>
  <c r="D83" i="9" a="1"/>
  <c r="D83" i="9" s="1"/>
  <c r="C83" i="9" a="1"/>
  <c r="C83" i="9" s="1"/>
  <c r="B83" i="9" a="1"/>
  <c r="B83" i="9" s="1"/>
  <c r="O82" i="9" a="1"/>
  <c r="O82" i="9" s="1"/>
  <c r="N82" i="9" a="1"/>
  <c r="N82" i="9" s="1"/>
  <c r="M82" i="9" a="1"/>
  <c r="M82" i="9" s="1"/>
  <c r="L82" i="9" a="1"/>
  <c r="L82" i="9" s="1"/>
  <c r="K82" i="9" a="1"/>
  <c r="K82" i="9" s="1"/>
  <c r="J82" i="9" a="1"/>
  <c r="J82" i="9" s="1"/>
  <c r="I82" i="9" a="1"/>
  <c r="I82" i="9" s="1"/>
  <c r="H82" i="9" a="1"/>
  <c r="H82" i="9" s="1"/>
  <c r="G82" i="9" a="1"/>
  <c r="G82" i="9" s="1"/>
  <c r="F82" i="9" a="1"/>
  <c r="F82" i="9" s="1"/>
  <c r="E82" i="9" a="1"/>
  <c r="E82" i="9" s="1"/>
  <c r="D82" i="9" a="1"/>
  <c r="D82" i="9" s="1"/>
  <c r="C82" i="9" a="1"/>
  <c r="C82" i="9" s="1"/>
  <c r="B82" i="9" a="1"/>
  <c r="B82" i="9" s="1"/>
  <c r="O81" i="9" a="1"/>
  <c r="O81" i="9" s="1"/>
  <c r="N81" i="9" a="1"/>
  <c r="N81" i="9" s="1"/>
  <c r="M81" i="9" a="1"/>
  <c r="M81" i="9" s="1"/>
  <c r="L81" i="9" a="1"/>
  <c r="L81" i="9" s="1"/>
  <c r="K81" i="9" a="1"/>
  <c r="K81" i="9" s="1"/>
  <c r="J81" i="9" a="1"/>
  <c r="J81" i="9" s="1"/>
  <c r="I81" i="9" a="1"/>
  <c r="I81" i="9" s="1"/>
  <c r="H81" i="9" a="1"/>
  <c r="H81" i="9" s="1"/>
  <c r="G81" i="9" a="1"/>
  <c r="G81" i="9" s="1"/>
  <c r="F81" i="9" a="1"/>
  <c r="F81" i="9" s="1"/>
  <c r="E81" i="9" a="1"/>
  <c r="E81" i="9" s="1"/>
  <c r="D81" i="9" a="1"/>
  <c r="D81" i="9" s="1"/>
  <c r="C81" i="9" a="1"/>
  <c r="C81" i="9" s="1"/>
  <c r="B81" i="9" a="1"/>
  <c r="B81" i="9" s="1"/>
  <c r="O80" i="9" a="1"/>
  <c r="O80" i="9" s="1"/>
  <c r="N80" i="9" a="1"/>
  <c r="N80" i="9" s="1"/>
  <c r="M80" i="9" a="1"/>
  <c r="M80" i="9" s="1"/>
  <c r="L80" i="9" a="1"/>
  <c r="L80" i="9" s="1"/>
  <c r="K80" i="9" a="1"/>
  <c r="K80" i="9" s="1"/>
  <c r="J80" i="9" a="1"/>
  <c r="J80" i="9" s="1"/>
  <c r="I80" i="9" a="1"/>
  <c r="I80" i="9" s="1"/>
  <c r="H80" i="9" a="1"/>
  <c r="H80" i="9" s="1"/>
  <c r="G80" i="9" a="1"/>
  <c r="G80" i="9" s="1"/>
  <c r="F80" i="9" a="1"/>
  <c r="F80" i="9" s="1"/>
  <c r="E80" i="9" a="1"/>
  <c r="E80" i="9" s="1"/>
  <c r="D80" i="9" a="1"/>
  <c r="D80" i="9" s="1"/>
  <c r="C80" i="9" a="1"/>
  <c r="C80" i="9" s="1"/>
  <c r="B80" i="9" a="1"/>
  <c r="B80" i="9" s="1"/>
  <c r="O79" i="9" a="1"/>
  <c r="O79" i="9" s="1"/>
  <c r="N79" i="9" a="1"/>
  <c r="N79" i="9" s="1"/>
  <c r="M79" i="9" a="1"/>
  <c r="M79" i="9" s="1"/>
  <c r="L79" i="9" a="1"/>
  <c r="L79" i="9" s="1"/>
  <c r="K79" i="9" a="1"/>
  <c r="K79" i="9" s="1"/>
  <c r="J79" i="9" a="1"/>
  <c r="J79" i="9" s="1"/>
  <c r="I79" i="9" a="1"/>
  <c r="I79" i="9" s="1"/>
  <c r="H79" i="9" a="1"/>
  <c r="H79" i="9" s="1"/>
  <c r="G79" i="9" a="1"/>
  <c r="G79" i="9" s="1"/>
  <c r="F79" i="9" a="1"/>
  <c r="F79" i="9" s="1"/>
  <c r="E79" i="9" a="1"/>
  <c r="E79" i="9" s="1"/>
  <c r="D79" i="9" a="1"/>
  <c r="D79" i="9" s="1"/>
  <c r="C79" i="9" a="1"/>
  <c r="C79" i="9" s="1"/>
  <c r="B79" i="9" a="1"/>
  <c r="B79" i="9" s="1"/>
  <c r="O78" i="9" a="1"/>
  <c r="O78" i="9" s="1"/>
  <c r="N78" i="9" a="1"/>
  <c r="N78" i="9" s="1"/>
  <c r="M78" i="9" a="1"/>
  <c r="M78" i="9" s="1"/>
  <c r="L78" i="9" a="1"/>
  <c r="L78" i="9" s="1"/>
  <c r="K78" i="9" a="1"/>
  <c r="K78" i="9" s="1"/>
  <c r="J78" i="9" a="1"/>
  <c r="J78" i="9" s="1"/>
  <c r="I78" i="9" a="1"/>
  <c r="I78" i="9" s="1"/>
  <c r="H78" i="9" a="1"/>
  <c r="H78" i="9" s="1"/>
  <c r="G78" i="9" a="1"/>
  <c r="G78" i="9" s="1"/>
  <c r="F78" i="9" a="1"/>
  <c r="F78" i="9" s="1"/>
  <c r="E78" i="9" a="1"/>
  <c r="E78" i="9" s="1"/>
  <c r="D78" i="9" a="1"/>
  <c r="D78" i="9" s="1"/>
  <c r="C78" i="9" a="1"/>
  <c r="C78" i="9" s="1"/>
  <c r="B78" i="9" a="1"/>
  <c r="B78" i="9" s="1"/>
  <c r="O77" i="9" a="1"/>
  <c r="O77" i="9" s="1"/>
  <c r="N77" i="9" a="1"/>
  <c r="N77" i="9" s="1"/>
  <c r="M77" i="9" a="1"/>
  <c r="M77" i="9" s="1"/>
  <c r="L77" i="9" a="1"/>
  <c r="L77" i="9" s="1"/>
  <c r="K77" i="9" a="1"/>
  <c r="K77" i="9" s="1"/>
  <c r="J77" i="9" a="1"/>
  <c r="J77" i="9" s="1"/>
  <c r="I77" i="9" a="1"/>
  <c r="I77" i="9" s="1"/>
  <c r="H77" i="9" a="1"/>
  <c r="H77" i="9" s="1"/>
  <c r="G77" i="9" a="1"/>
  <c r="G77" i="9" s="1"/>
  <c r="F77" i="9" a="1"/>
  <c r="F77" i="9" s="1"/>
  <c r="E77" i="9" a="1"/>
  <c r="E77" i="9" s="1"/>
  <c r="D77" i="9" a="1"/>
  <c r="D77" i="9" s="1"/>
  <c r="C77" i="9" a="1"/>
  <c r="C77" i="9" s="1"/>
  <c r="B77" i="9" a="1"/>
  <c r="B77" i="9" s="1"/>
  <c r="O76" i="9" a="1"/>
  <c r="O76" i="9" s="1"/>
  <c r="N76" i="9" a="1"/>
  <c r="N76" i="9" s="1"/>
  <c r="M76" i="9" a="1"/>
  <c r="M76" i="9" s="1"/>
  <c r="L76" i="9" a="1"/>
  <c r="L76" i="9" s="1"/>
  <c r="K76" i="9" a="1"/>
  <c r="K76" i="9" s="1"/>
  <c r="J76" i="9" a="1"/>
  <c r="J76" i="9" s="1"/>
  <c r="I76" i="9" a="1"/>
  <c r="I76" i="9" s="1"/>
  <c r="H76" i="9" a="1"/>
  <c r="H76" i="9" s="1"/>
  <c r="G76" i="9" a="1"/>
  <c r="G76" i="9" s="1"/>
  <c r="F76" i="9" a="1"/>
  <c r="F76" i="9" s="1"/>
  <c r="E76" i="9" a="1"/>
  <c r="E76" i="9" s="1"/>
  <c r="D76" i="9" a="1"/>
  <c r="D76" i="9" s="1"/>
  <c r="C76" i="9" a="1"/>
  <c r="C76" i="9" s="1"/>
  <c r="B76" i="9" a="1"/>
  <c r="B76" i="9" s="1"/>
  <c r="O75" i="9" a="1"/>
  <c r="O75" i="9" s="1"/>
  <c r="N75" i="9" a="1"/>
  <c r="N75" i="9" s="1"/>
  <c r="M75" i="9" a="1"/>
  <c r="M75" i="9" s="1"/>
  <c r="L75" i="9" a="1"/>
  <c r="L75" i="9" s="1"/>
  <c r="K75" i="9" a="1"/>
  <c r="K75" i="9" s="1"/>
  <c r="J75" i="9" a="1"/>
  <c r="J75" i="9" s="1"/>
  <c r="I75" i="9" a="1"/>
  <c r="I75" i="9" s="1"/>
  <c r="H75" i="9" a="1"/>
  <c r="H75" i="9" s="1"/>
  <c r="G75" i="9" a="1"/>
  <c r="G75" i="9" s="1"/>
  <c r="F75" i="9" a="1"/>
  <c r="F75" i="9" s="1"/>
  <c r="E75" i="9" a="1"/>
  <c r="E75" i="9" s="1"/>
  <c r="D75" i="9" a="1"/>
  <c r="D75" i="9" s="1"/>
  <c r="C75" i="9" a="1"/>
  <c r="C75" i="9" s="1"/>
  <c r="B75" i="9" a="1"/>
  <c r="B75" i="9" s="1"/>
  <c r="O74" i="9" a="1"/>
  <c r="O74" i="9" s="1"/>
  <c r="N74" i="9" a="1"/>
  <c r="N74" i="9" s="1"/>
  <c r="M74" i="9" a="1"/>
  <c r="M74" i="9" s="1"/>
  <c r="L74" i="9" a="1"/>
  <c r="L74" i="9" s="1"/>
  <c r="K74" i="9" a="1"/>
  <c r="K74" i="9" s="1"/>
  <c r="J74" i="9" a="1"/>
  <c r="J74" i="9" s="1"/>
  <c r="I74" i="9" a="1"/>
  <c r="I74" i="9" s="1"/>
  <c r="H74" i="9" a="1"/>
  <c r="H74" i="9" s="1"/>
  <c r="G74" i="9" a="1"/>
  <c r="G74" i="9" s="1"/>
  <c r="F74" i="9" a="1"/>
  <c r="F74" i="9" s="1"/>
  <c r="E74" i="9" a="1"/>
  <c r="E74" i="9" s="1"/>
  <c r="D74" i="9" a="1"/>
  <c r="D74" i="9" s="1"/>
  <c r="C74" i="9" a="1"/>
  <c r="C74" i="9" s="1"/>
  <c r="B74" i="9" a="1"/>
  <c r="B74" i="9" s="1"/>
  <c r="O73" i="9" a="1"/>
  <c r="O73" i="9" s="1"/>
  <c r="N73" i="9" a="1"/>
  <c r="N73" i="9" s="1"/>
  <c r="M73" i="9" a="1"/>
  <c r="M73" i="9" s="1"/>
  <c r="L73" i="9" a="1"/>
  <c r="L73" i="9" s="1"/>
  <c r="K73" i="9" a="1"/>
  <c r="K73" i="9" s="1"/>
  <c r="J73" i="9" a="1"/>
  <c r="J73" i="9" s="1"/>
  <c r="I73" i="9" a="1"/>
  <c r="I73" i="9" s="1"/>
  <c r="H73" i="9" a="1"/>
  <c r="H73" i="9" s="1"/>
  <c r="G73" i="9" a="1"/>
  <c r="G73" i="9" s="1"/>
  <c r="F73" i="9" a="1"/>
  <c r="F73" i="9" s="1"/>
  <c r="E73" i="9" a="1"/>
  <c r="E73" i="9" s="1"/>
  <c r="D73" i="9" a="1"/>
  <c r="D73" i="9" s="1"/>
  <c r="C73" i="9" a="1"/>
  <c r="C73" i="9" s="1"/>
  <c r="B73" i="9" a="1"/>
  <c r="B73" i="9" s="1"/>
  <c r="O72" i="9" a="1"/>
  <c r="O72" i="9" s="1"/>
  <c r="N72" i="9" a="1"/>
  <c r="N72" i="9" s="1"/>
  <c r="M72" i="9" a="1"/>
  <c r="M72" i="9" s="1"/>
  <c r="L72" i="9" a="1"/>
  <c r="L72" i="9" s="1"/>
  <c r="K72" i="9" a="1"/>
  <c r="K72" i="9" s="1"/>
  <c r="J72" i="9" a="1"/>
  <c r="J72" i="9" s="1"/>
  <c r="I72" i="9" a="1"/>
  <c r="I72" i="9" s="1"/>
  <c r="H72" i="9" a="1"/>
  <c r="H72" i="9" s="1"/>
  <c r="G72" i="9" a="1"/>
  <c r="G72" i="9" s="1"/>
  <c r="F72" i="9" a="1"/>
  <c r="F72" i="9" s="1"/>
  <c r="E72" i="9" a="1"/>
  <c r="E72" i="9" s="1"/>
  <c r="D72" i="9" a="1"/>
  <c r="D72" i="9" s="1"/>
  <c r="C72" i="9" a="1"/>
  <c r="C72" i="9" s="1"/>
  <c r="B72" i="9" a="1"/>
  <c r="B72" i="9" s="1"/>
  <c r="O71" i="9" a="1"/>
  <c r="O71" i="9" s="1"/>
  <c r="N71" i="9" a="1"/>
  <c r="N71" i="9" s="1"/>
  <c r="M71" i="9" a="1"/>
  <c r="M71" i="9" s="1"/>
  <c r="L71" i="9" a="1"/>
  <c r="L71" i="9" s="1"/>
  <c r="K71" i="9" a="1"/>
  <c r="K71" i="9" s="1"/>
  <c r="J71" i="9" a="1"/>
  <c r="J71" i="9" s="1"/>
  <c r="I71" i="9" a="1"/>
  <c r="I71" i="9" s="1"/>
  <c r="H71" i="9" a="1"/>
  <c r="H71" i="9" s="1"/>
  <c r="G71" i="9" a="1"/>
  <c r="G71" i="9" s="1"/>
  <c r="F71" i="9" a="1"/>
  <c r="F71" i="9" s="1"/>
  <c r="E71" i="9" a="1"/>
  <c r="E71" i="9" s="1"/>
  <c r="D71" i="9" a="1"/>
  <c r="D71" i="9" s="1"/>
  <c r="C71" i="9" a="1"/>
  <c r="C71" i="9" s="1"/>
  <c r="B71" i="9" a="1"/>
  <c r="B71" i="9" s="1"/>
  <c r="O70" i="9" a="1"/>
  <c r="O70" i="9" s="1"/>
  <c r="N70" i="9" a="1"/>
  <c r="N70" i="9" s="1"/>
  <c r="M70" i="9" a="1"/>
  <c r="M70" i="9" s="1"/>
  <c r="L70" i="9" a="1"/>
  <c r="L70" i="9" s="1"/>
  <c r="K70" i="9" a="1"/>
  <c r="K70" i="9" s="1"/>
  <c r="J70" i="9" a="1"/>
  <c r="J70" i="9" s="1"/>
  <c r="I70" i="9" a="1"/>
  <c r="I70" i="9" s="1"/>
  <c r="H70" i="9" a="1"/>
  <c r="H70" i="9" s="1"/>
  <c r="G70" i="9" a="1"/>
  <c r="G70" i="9" s="1"/>
  <c r="F70" i="9" a="1"/>
  <c r="F70" i="9" s="1"/>
  <c r="E70" i="9" a="1"/>
  <c r="E70" i="9" s="1"/>
  <c r="D70" i="9" a="1"/>
  <c r="D70" i="9" s="1"/>
  <c r="C70" i="9" a="1"/>
  <c r="C70" i="9" s="1"/>
  <c r="B70" i="9" a="1"/>
  <c r="B70" i="9" s="1"/>
  <c r="O69" i="9" a="1"/>
  <c r="O69" i="9" s="1"/>
  <c r="N69" i="9" a="1"/>
  <c r="N69" i="9" s="1"/>
  <c r="M69" i="9" a="1"/>
  <c r="M69" i="9" s="1"/>
  <c r="L69" i="9" a="1"/>
  <c r="L69" i="9" s="1"/>
  <c r="K69" i="9" a="1"/>
  <c r="K69" i="9" s="1"/>
  <c r="J69" i="9" a="1"/>
  <c r="J69" i="9" s="1"/>
  <c r="I69" i="9" a="1"/>
  <c r="I69" i="9" s="1"/>
  <c r="H69" i="9" a="1"/>
  <c r="H69" i="9" s="1"/>
  <c r="G69" i="9" a="1"/>
  <c r="G69" i="9" s="1"/>
  <c r="F69" i="9" a="1"/>
  <c r="F69" i="9" s="1"/>
  <c r="E69" i="9" a="1"/>
  <c r="E69" i="9" s="1"/>
  <c r="D69" i="9" a="1"/>
  <c r="D69" i="9" s="1"/>
  <c r="C69" i="9" a="1"/>
  <c r="C69" i="9" s="1"/>
  <c r="B69" i="9" a="1"/>
  <c r="B69" i="9" s="1"/>
  <c r="O68" i="9" a="1"/>
  <c r="O68" i="9" s="1"/>
  <c r="N68" i="9" a="1"/>
  <c r="N68" i="9" s="1"/>
  <c r="M68" i="9" a="1"/>
  <c r="M68" i="9" s="1"/>
  <c r="L68" i="9" a="1"/>
  <c r="L68" i="9" s="1"/>
  <c r="K68" i="9" a="1"/>
  <c r="K68" i="9" s="1"/>
  <c r="J68" i="9" a="1"/>
  <c r="J68" i="9" s="1"/>
  <c r="I68" i="9" a="1"/>
  <c r="I68" i="9" s="1"/>
  <c r="H68" i="9" a="1"/>
  <c r="H68" i="9" s="1"/>
  <c r="G68" i="9" a="1"/>
  <c r="G68" i="9" s="1"/>
  <c r="F68" i="9" a="1"/>
  <c r="F68" i="9" s="1"/>
  <c r="E68" i="9" a="1"/>
  <c r="E68" i="9" s="1"/>
  <c r="D68" i="9" a="1"/>
  <c r="D68" i="9" s="1"/>
  <c r="C68" i="9" a="1"/>
  <c r="C68" i="9" s="1"/>
  <c r="B68" i="9" a="1"/>
  <c r="B68" i="9" s="1"/>
  <c r="O67" i="9" a="1"/>
  <c r="O67" i="9" s="1"/>
  <c r="N67" i="9" a="1"/>
  <c r="N67" i="9" s="1"/>
  <c r="M67" i="9" a="1"/>
  <c r="M67" i="9" s="1"/>
  <c r="L67" i="9" a="1"/>
  <c r="L67" i="9" s="1"/>
  <c r="K67" i="9" a="1"/>
  <c r="K67" i="9" s="1"/>
  <c r="J67" i="9" a="1"/>
  <c r="J67" i="9" s="1"/>
  <c r="I67" i="9" a="1"/>
  <c r="I67" i="9" s="1"/>
  <c r="H67" i="9" a="1"/>
  <c r="H67" i="9" s="1"/>
  <c r="G67" i="9" a="1"/>
  <c r="G67" i="9" s="1"/>
  <c r="F67" i="9" a="1"/>
  <c r="F67" i="9" s="1"/>
  <c r="E67" i="9" a="1"/>
  <c r="E67" i="9" s="1"/>
  <c r="D67" i="9" a="1"/>
  <c r="D67" i="9" s="1"/>
  <c r="C67" i="9" a="1"/>
  <c r="C67" i="9" s="1"/>
  <c r="B67" i="9" a="1"/>
  <c r="B67" i="9" s="1"/>
  <c r="O66" i="9" a="1"/>
  <c r="O66" i="9" s="1"/>
  <c r="N66" i="9" a="1"/>
  <c r="N66" i="9" s="1"/>
  <c r="M66" i="9" a="1"/>
  <c r="M66" i="9" s="1"/>
  <c r="L66" i="9" a="1"/>
  <c r="L66" i="9" s="1"/>
  <c r="K66" i="9" a="1"/>
  <c r="K66" i="9" s="1"/>
  <c r="J66" i="9" a="1"/>
  <c r="J66" i="9" s="1"/>
  <c r="I66" i="9" a="1"/>
  <c r="I66" i="9" s="1"/>
  <c r="H66" i="9" a="1"/>
  <c r="H66" i="9" s="1"/>
  <c r="G66" i="9" a="1"/>
  <c r="G66" i="9" s="1"/>
  <c r="F66" i="9" a="1"/>
  <c r="F66" i="9" s="1"/>
  <c r="E66" i="9" a="1"/>
  <c r="E66" i="9" s="1"/>
  <c r="D66" i="9" a="1"/>
  <c r="D66" i="9" s="1"/>
  <c r="C66" i="9" a="1"/>
  <c r="C66" i="9" s="1"/>
  <c r="B66" i="9" a="1"/>
  <c r="B66" i="9" s="1"/>
  <c r="O65" i="9" a="1"/>
  <c r="O65" i="9" s="1"/>
  <c r="N65" i="9" a="1"/>
  <c r="N65" i="9" s="1"/>
  <c r="M65" i="9" a="1"/>
  <c r="M65" i="9" s="1"/>
  <c r="L65" i="9" a="1"/>
  <c r="L65" i="9" s="1"/>
  <c r="K65" i="9" a="1"/>
  <c r="K65" i="9" s="1"/>
  <c r="J65" i="9" a="1"/>
  <c r="J65" i="9" s="1"/>
  <c r="I65" i="9" a="1"/>
  <c r="I65" i="9" s="1"/>
  <c r="H65" i="9" a="1"/>
  <c r="H65" i="9" s="1"/>
  <c r="G65" i="9" a="1"/>
  <c r="G65" i="9" s="1"/>
  <c r="F65" i="9" a="1"/>
  <c r="F65" i="9" s="1"/>
  <c r="E65" i="9" a="1"/>
  <c r="E65" i="9" s="1"/>
  <c r="D65" i="9" a="1"/>
  <c r="D65" i="9" s="1"/>
  <c r="C65" i="9" a="1"/>
  <c r="C65" i="9" s="1"/>
  <c r="B65" i="9" a="1"/>
  <c r="B65" i="9" s="1"/>
  <c r="O64" i="9" a="1"/>
  <c r="O64" i="9" s="1"/>
  <c r="N64" i="9" a="1"/>
  <c r="N64" i="9" s="1"/>
  <c r="M64" i="9" a="1"/>
  <c r="M64" i="9" s="1"/>
  <c r="L64" i="9" a="1"/>
  <c r="L64" i="9" s="1"/>
  <c r="K64" i="9" a="1"/>
  <c r="K64" i="9" s="1"/>
  <c r="J64" i="9" a="1"/>
  <c r="J64" i="9" s="1"/>
  <c r="I64" i="9" a="1"/>
  <c r="I64" i="9" s="1"/>
  <c r="H64" i="9" a="1"/>
  <c r="H64" i="9" s="1"/>
  <c r="G64" i="9" a="1"/>
  <c r="G64" i="9" s="1"/>
  <c r="F64" i="9" a="1"/>
  <c r="F64" i="9" s="1"/>
  <c r="E64" i="9" a="1"/>
  <c r="E64" i="9" s="1"/>
  <c r="D64" i="9" a="1"/>
  <c r="D64" i="9" s="1"/>
  <c r="C64" i="9" a="1"/>
  <c r="C64" i="9" s="1"/>
  <c r="B64" i="9" a="1"/>
  <c r="B64" i="9" s="1"/>
  <c r="O63" i="9" a="1"/>
  <c r="O63" i="9" s="1"/>
  <c r="N63" i="9" a="1"/>
  <c r="N63" i="9" s="1"/>
  <c r="M63" i="9" a="1"/>
  <c r="M63" i="9" s="1"/>
  <c r="L63" i="9" a="1"/>
  <c r="L63" i="9" s="1"/>
  <c r="K63" i="9" a="1"/>
  <c r="K63" i="9" s="1"/>
  <c r="J63" i="9" a="1"/>
  <c r="J63" i="9" s="1"/>
  <c r="I63" i="9" a="1"/>
  <c r="I63" i="9" s="1"/>
  <c r="H63" i="9" a="1"/>
  <c r="H63" i="9" s="1"/>
  <c r="G63" i="9" a="1"/>
  <c r="G63" i="9" s="1"/>
  <c r="F63" i="9" a="1"/>
  <c r="F63" i="9" s="1"/>
  <c r="E63" i="9" a="1"/>
  <c r="E63" i="9" s="1"/>
  <c r="D63" i="9" a="1"/>
  <c r="D63" i="9" s="1"/>
  <c r="C63" i="9" a="1"/>
  <c r="C63" i="9" s="1"/>
  <c r="B63" i="9" a="1"/>
  <c r="B63" i="9" s="1"/>
  <c r="O62" i="9" a="1"/>
  <c r="O62" i="9" s="1"/>
  <c r="N62" i="9" a="1"/>
  <c r="N62" i="9" s="1"/>
  <c r="M62" i="9" a="1"/>
  <c r="M62" i="9" s="1"/>
  <c r="L62" i="9" a="1"/>
  <c r="L62" i="9" s="1"/>
  <c r="K62" i="9" a="1"/>
  <c r="K62" i="9" s="1"/>
  <c r="J62" i="9" a="1"/>
  <c r="J62" i="9" s="1"/>
  <c r="I62" i="9" a="1"/>
  <c r="I62" i="9" s="1"/>
  <c r="H62" i="9" a="1"/>
  <c r="H62" i="9" s="1"/>
  <c r="G62" i="9" a="1"/>
  <c r="G62" i="9" s="1"/>
  <c r="F62" i="9" a="1"/>
  <c r="F62" i="9" s="1"/>
  <c r="E62" i="9" a="1"/>
  <c r="E62" i="9" s="1"/>
  <c r="D62" i="9" a="1"/>
  <c r="D62" i="9" s="1"/>
  <c r="C62" i="9" a="1"/>
  <c r="C62" i="9" s="1"/>
  <c r="B62" i="9" a="1"/>
  <c r="B62" i="9" s="1"/>
  <c r="O61" i="9" a="1"/>
  <c r="O61" i="9" s="1"/>
  <c r="N61" i="9" a="1"/>
  <c r="N61" i="9" s="1"/>
  <c r="M61" i="9" a="1"/>
  <c r="M61" i="9" s="1"/>
  <c r="L61" i="9" a="1"/>
  <c r="L61" i="9" s="1"/>
  <c r="K61" i="9" a="1"/>
  <c r="K61" i="9" s="1"/>
  <c r="J61" i="9" a="1"/>
  <c r="J61" i="9" s="1"/>
  <c r="I61" i="9" a="1"/>
  <c r="I61" i="9" s="1"/>
  <c r="H61" i="9" a="1"/>
  <c r="H61" i="9" s="1"/>
  <c r="G61" i="9" a="1"/>
  <c r="G61" i="9" s="1"/>
  <c r="F61" i="9" a="1"/>
  <c r="F61" i="9" s="1"/>
  <c r="E61" i="9" a="1"/>
  <c r="E61" i="9" s="1"/>
  <c r="D61" i="9" a="1"/>
  <c r="D61" i="9" s="1"/>
  <c r="C61" i="9" a="1"/>
  <c r="C61" i="9" s="1"/>
  <c r="B61" i="9" a="1"/>
  <c r="B61" i="9" s="1"/>
  <c r="O60" i="9" a="1"/>
  <c r="O60" i="9" s="1"/>
  <c r="N60" i="9" a="1"/>
  <c r="N60" i="9" s="1"/>
  <c r="M60" i="9" a="1"/>
  <c r="M60" i="9" s="1"/>
  <c r="L60" i="9" a="1"/>
  <c r="L60" i="9" s="1"/>
  <c r="K60" i="9" a="1"/>
  <c r="K60" i="9" s="1"/>
  <c r="J60" i="9" a="1"/>
  <c r="J60" i="9" s="1"/>
  <c r="I60" i="9" a="1"/>
  <c r="I60" i="9" s="1"/>
  <c r="H60" i="9" a="1"/>
  <c r="H60" i="9" s="1"/>
  <c r="G60" i="9" a="1"/>
  <c r="G60" i="9" s="1"/>
  <c r="F60" i="9" a="1"/>
  <c r="F60" i="9" s="1"/>
  <c r="E60" i="9" a="1"/>
  <c r="E60" i="9" s="1"/>
  <c r="D60" i="9" a="1"/>
  <c r="D60" i="9" s="1"/>
  <c r="C60" i="9" a="1"/>
  <c r="C60" i="9" s="1"/>
  <c r="B60" i="9" a="1"/>
  <c r="B60" i="9" s="1"/>
  <c r="O59" i="9" a="1"/>
  <c r="O59" i="9" s="1"/>
  <c r="N59" i="9" a="1"/>
  <c r="N59" i="9" s="1"/>
  <c r="M59" i="9" a="1"/>
  <c r="M59" i="9" s="1"/>
  <c r="L59" i="9" a="1"/>
  <c r="L59" i="9" s="1"/>
  <c r="K59" i="9" a="1"/>
  <c r="K59" i="9" s="1"/>
  <c r="J59" i="9" a="1"/>
  <c r="J59" i="9" s="1"/>
  <c r="I59" i="9" a="1"/>
  <c r="I59" i="9" s="1"/>
  <c r="H59" i="9" a="1"/>
  <c r="H59" i="9" s="1"/>
  <c r="G59" i="9" a="1"/>
  <c r="G59" i="9" s="1"/>
  <c r="F59" i="9" a="1"/>
  <c r="F59" i="9" s="1"/>
  <c r="E59" i="9" a="1"/>
  <c r="E59" i="9" s="1"/>
  <c r="D59" i="9" a="1"/>
  <c r="D59" i="9" s="1"/>
  <c r="C59" i="9" a="1"/>
  <c r="C59" i="9" s="1"/>
  <c r="B59" i="9" a="1"/>
  <c r="B59" i="9" s="1"/>
  <c r="O58" i="9" a="1"/>
  <c r="O58" i="9" s="1"/>
  <c r="N58" i="9" a="1"/>
  <c r="N58" i="9" s="1"/>
  <c r="M58" i="9" a="1"/>
  <c r="M58" i="9" s="1"/>
  <c r="L58" i="9" a="1"/>
  <c r="L58" i="9" s="1"/>
  <c r="K58" i="9" a="1"/>
  <c r="K58" i="9" s="1"/>
  <c r="J58" i="9" a="1"/>
  <c r="J58" i="9" s="1"/>
  <c r="I58" i="9" a="1"/>
  <c r="I58" i="9" s="1"/>
  <c r="H58" i="9" a="1"/>
  <c r="H58" i="9" s="1"/>
  <c r="G58" i="9" a="1"/>
  <c r="G58" i="9" s="1"/>
  <c r="F58" i="9" a="1"/>
  <c r="F58" i="9" s="1"/>
  <c r="E58" i="9" a="1"/>
  <c r="E58" i="9" s="1"/>
  <c r="D58" i="9" a="1"/>
  <c r="D58" i="9" s="1"/>
  <c r="C58" i="9" a="1"/>
  <c r="C58" i="9" s="1"/>
  <c r="B58" i="9" a="1"/>
  <c r="B58" i="9" s="1"/>
  <c r="O57" i="9" a="1"/>
  <c r="O57" i="9" s="1"/>
  <c r="N57" i="9" a="1"/>
  <c r="N57" i="9" s="1"/>
  <c r="M57" i="9" a="1"/>
  <c r="M57" i="9" s="1"/>
  <c r="L57" i="9" a="1"/>
  <c r="L57" i="9" s="1"/>
  <c r="K57" i="9" a="1"/>
  <c r="K57" i="9" s="1"/>
  <c r="J57" i="9" a="1"/>
  <c r="J57" i="9" s="1"/>
  <c r="I57" i="9" a="1"/>
  <c r="I57" i="9" s="1"/>
  <c r="H57" i="9" a="1"/>
  <c r="H57" i="9" s="1"/>
  <c r="G57" i="9" a="1"/>
  <c r="G57" i="9" s="1"/>
  <c r="F57" i="9" a="1"/>
  <c r="F57" i="9" s="1"/>
  <c r="E57" i="9" a="1"/>
  <c r="E57" i="9" s="1"/>
  <c r="D57" i="9" a="1"/>
  <c r="D57" i="9" s="1"/>
  <c r="C57" i="9" a="1"/>
  <c r="C57" i="9" s="1"/>
  <c r="B57" i="9" a="1"/>
  <c r="B57" i="9" s="1"/>
  <c r="O56" i="9" a="1"/>
  <c r="O56" i="9" s="1"/>
  <c r="N56" i="9" a="1"/>
  <c r="N56" i="9" s="1"/>
  <c r="M56" i="9" a="1"/>
  <c r="M56" i="9" s="1"/>
  <c r="L56" i="9" a="1"/>
  <c r="L56" i="9" s="1"/>
  <c r="K56" i="9" a="1"/>
  <c r="K56" i="9" s="1"/>
  <c r="J56" i="9" a="1"/>
  <c r="J56" i="9" s="1"/>
  <c r="I56" i="9" a="1"/>
  <c r="I56" i="9" s="1"/>
  <c r="H56" i="9" a="1"/>
  <c r="H56" i="9" s="1"/>
  <c r="G56" i="9" a="1"/>
  <c r="G56" i="9" s="1"/>
  <c r="F56" i="9" a="1"/>
  <c r="F56" i="9" s="1"/>
  <c r="E56" i="9" a="1"/>
  <c r="E56" i="9" s="1"/>
  <c r="D56" i="9" a="1"/>
  <c r="D56" i="9" s="1"/>
  <c r="C56" i="9" a="1"/>
  <c r="C56" i="9" s="1"/>
  <c r="B56" i="9" a="1"/>
  <c r="B56" i="9" s="1"/>
  <c r="O55" i="9" a="1"/>
  <c r="O55" i="9" s="1"/>
  <c r="N55" i="9" a="1"/>
  <c r="N55" i="9" s="1"/>
  <c r="M55" i="9" a="1"/>
  <c r="M55" i="9" s="1"/>
  <c r="L55" i="9" a="1"/>
  <c r="L55" i="9" s="1"/>
  <c r="K55" i="9" a="1"/>
  <c r="K55" i="9" s="1"/>
  <c r="J55" i="9" a="1"/>
  <c r="J55" i="9" s="1"/>
  <c r="I55" i="9" a="1"/>
  <c r="I55" i="9" s="1"/>
  <c r="H55" i="9" a="1"/>
  <c r="H55" i="9" s="1"/>
  <c r="G55" i="9" a="1"/>
  <c r="G55" i="9" s="1"/>
  <c r="F55" i="9" a="1"/>
  <c r="F55" i="9" s="1"/>
  <c r="E55" i="9" a="1"/>
  <c r="E55" i="9" s="1"/>
  <c r="D55" i="9" a="1"/>
  <c r="D55" i="9" s="1"/>
  <c r="C55" i="9" a="1"/>
  <c r="C55" i="9" s="1"/>
  <c r="B55" i="9" a="1"/>
  <c r="B55" i="9" s="1"/>
  <c r="O54" i="9" a="1"/>
  <c r="O54" i="9" s="1"/>
  <c r="N54" i="9" a="1"/>
  <c r="N54" i="9" s="1"/>
  <c r="M54" i="9" a="1"/>
  <c r="M54" i="9" s="1"/>
  <c r="L54" i="9" a="1"/>
  <c r="L54" i="9" s="1"/>
  <c r="K54" i="9" a="1"/>
  <c r="K54" i="9" s="1"/>
  <c r="J54" i="9" a="1"/>
  <c r="J54" i="9" s="1"/>
  <c r="I54" i="9" a="1"/>
  <c r="I54" i="9" s="1"/>
  <c r="H54" i="9" a="1"/>
  <c r="H54" i="9" s="1"/>
  <c r="G54" i="9" a="1"/>
  <c r="G54" i="9" s="1"/>
  <c r="F54" i="9" a="1"/>
  <c r="F54" i="9" s="1"/>
  <c r="E54" i="9" a="1"/>
  <c r="E54" i="9" s="1"/>
  <c r="D54" i="9" a="1"/>
  <c r="D54" i="9" s="1"/>
  <c r="C54" i="9" a="1"/>
  <c r="C54" i="9" s="1"/>
  <c r="B54" i="9" a="1"/>
  <c r="B54" i="9" s="1"/>
  <c r="O53" i="9" a="1"/>
  <c r="O53" i="9" s="1"/>
  <c r="N53" i="9" a="1"/>
  <c r="N53" i="9" s="1"/>
  <c r="M53" i="9" a="1"/>
  <c r="M53" i="9" s="1"/>
  <c r="L53" i="9" a="1"/>
  <c r="L53" i="9" s="1"/>
  <c r="K53" i="9" a="1"/>
  <c r="K53" i="9" s="1"/>
  <c r="J53" i="9" a="1"/>
  <c r="J53" i="9" s="1"/>
  <c r="I53" i="9" a="1"/>
  <c r="I53" i="9" s="1"/>
  <c r="H53" i="9" a="1"/>
  <c r="H53" i="9" s="1"/>
  <c r="G53" i="9" a="1"/>
  <c r="G53" i="9" s="1"/>
  <c r="F53" i="9" a="1"/>
  <c r="F53" i="9" s="1"/>
  <c r="E53" i="9" a="1"/>
  <c r="E53" i="9" s="1"/>
  <c r="D53" i="9" a="1"/>
  <c r="D53" i="9" s="1"/>
  <c r="C53" i="9" a="1"/>
  <c r="C53" i="9" s="1"/>
  <c r="B53" i="9" a="1"/>
  <c r="B53" i="9" s="1"/>
  <c r="O52" i="9" a="1"/>
  <c r="O52" i="9" s="1"/>
  <c r="N52" i="9" a="1"/>
  <c r="N52" i="9" s="1"/>
  <c r="M52" i="9" a="1"/>
  <c r="M52" i="9" s="1"/>
  <c r="L52" i="9" a="1"/>
  <c r="L52" i="9" s="1"/>
  <c r="K52" i="9" a="1"/>
  <c r="K52" i="9" s="1"/>
  <c r="J52" i="9" a="1"/>
  <c r="J52" i="9" s="1"/>
  <c r="I52" i="9" a="1"/>
  <c r="I52" i="9" s="1"/>
  <c r="H52" i="9" a="1"/>
  <c r="H52" i="9" s="1"/>
  <c r="G52" i="9" a="1"/>
  <c r="G52" i="9" s="1"/>
  <c r="F52" i="9" a="1"/>
  <c r="F52" i="9" s="1"/>
  <c r="E52" i="9" a="1"/>
  <c r="E52" i="9" s="1"/>
  <c r="D52" i="9" a="1"/>
  <c r="D52" i="9" s="1"/>
  <c r="C52" i="9" a="1"/>
  <c r="C52" i="9" s="1"/>
  <c r="B52" i="9" a="1"/>
  <c r="B52" i="9" s="1"/>
  <c r="O51" i="9" a="1"/>
  <c r="O51" i="9" s="1"/>
  <c r="N51" i="9" a="1"/>
  <c r="N51" i="9" s="1"/>
  <c r="M51" i="9" a="1"/>
  <c r="M51" i="9" s="1"/>
  <c r="L51" i="9" a="1"/>
  <c r="L51" i="9" s="1"/>
  <c r="K51" i="9" a="1"/>
  <c r="K51" i="9" s="1"/>
  <c r="J51" i="9" a="1"/>
  <c r="J51" i="9" s="1"/>
  <c r="I51" i="9" a="1"/>
  <c r="I51" i="9" s="1"/>
  <c r="H51" i="9" a="1"/>
  <c r="H51" i="9" s="1"/>
  <c r="G51" i="9" a="1"/>
  <c r="G51" i="9" s="1"/>
  <c r="F51" i="9" a="1"/>
  <c r="F51" i="9" s="1"/>
  <c r="E51" i="9" a="1"/>
  <c r="E51" i="9" s="1"/>
  <c r="D51" i="9" a="1"/>
  <c r="D51" i="9" s="1"/>
  <c r="C51" i="9" a="1"/>
  <c r="C51" i="9" s="1"/>
  <c r="B51" i="9" a="1"/>
  <c r="B51" i="9" s="1"/>
  <c r="O50" i="9" a="1"/>
  <c r="O50" i="9" s="1"/>
  <c r="N50" i="9" a="1"/>
  <c r="N50" i="9" s="1"/>
  <c r="M50" i="9" a="1"/>
  <c r="M50" i="9" s="1"/>
  <c r="L50" i="9" a="1"/>
  <c r="L50" i="9" s="1"/>
  <c r="K50" i="9" a="1"/>
  <c r="K50" i="9" s="1"/>
  <c r="J50" i="9" a="1"/>
  <c r="J50" i="9" s="1"/>
  <c r="I50" i="9" a="1"/>
  <c r="I50" i="9" s="1"/>
  <c r="H50" i="9" a="1"/>
  <c r="H50" i="9" s="1"/>
  <c r="G50" i="9" a="1"/>
  <c r="G50" i="9" s="1"/>
  <c r="F50" i="9" a="1"/>
  <c r="F50" i="9" s="1"/>
  <c r="E50" i="9" a="1"/>
  <c r="E50" i="9" s="1"/>
  <c r="D50" i="9" a="1"/>
  <c r="D50" i="9" s="1"/>
  <c r="C50" i="9" a="1"/>
  <c r="C50" i="9" s="1"/>
  <c r="B50" i="9" a="1"/>
  <c r="B50" i="9" s="1"/>
  <c r="O49" i="9" a="1"/>
  <c r="O49" i="9" s="1"/>
  <c r="N49" i="9" a="1"/>
  <c r="N49" i="9" s="1"/>
  <c r="M49" i="9" a="1"/>
  <c r="M49" i="9" s="1"/>
  <c r="L49" i="9" a="1"/>
  <c r="L49" i="9" s="1"/>
  <c r="K49" i="9" a="1"/>
  <c r="K49" i="9" s="1"/>
  <c r="J49" i="9" a="1"/>
  <c r="J49" i="9" s="1"/>
  <c r="I49" i="9" a="1"/>
  <c r="I49" i="9" s="1"/>
  <c r="H49" i="9" a="1"/>
  <c r="H49" i="9" s="1"/>
  <c r="G49" i="9" a="1"/>
  <c r="G49" i="9" s="1"/>
  <c r="F49" i="9" a="1"/>
  <c r="F49" i="9" s="1"/>
  <c r="E49" i="9" a="1"/>
  <c r="E49" i="9" s="1"/>
  <c r="D49" i="9" a="1"/>
  <c r="D49" i="9" s="1"/>
  <c r="C49" i="9" a="1"/>
  <c r="C49" i="9" s="1"/>
  <c r="B49" i="9" a="1"/>
  <c r="B49" i="9" s="1"/>
  <c r="O48" i="9" a="1"/>
  <c r="O48" i="9" s="1"/>
  <c r="N48" i="9" a="1"/>
  <c r="N48" i="9" s="1"/>
  <c r="M48" i="9" a="1"/>
  <c r="M48" i="9" s="1"/>
  <c r="L48" i="9" a="1"/>
  <c r="L48" i="9" s="1"/>
  <c r="K48" i="9" a="1"/>
  <c r="K48" i="9" s="1"/>
  <c r="J48" i="9" a="1"/>
  <c r="J48" i="9" s="1"/>
  <c r="I48" i="9" a="1"/>
  <c r="I48" i="9" s="1"/>
  <c r="H48" i="9" a="1"/>
  <c r="H48" i="9" s="1"/>
  <c r="G48" i="9" a="1"/>
  <c r="G48" i="9" s="1"/>
  <c r="F48" i="9" a="1"/>
  <c r="F48" i="9" s="1"/>
  <c r="E48" i="9" a="1"/>
  <c r="E48" i="9" s="1"/>
  <c r="D48" i="9" a="1"/>
  <c r="D48" i="9" s="1"/>
  <c r="C48" i="9" a="1"/>
  <c r="C48" i="9" s="1"/>
  <c r="B48" i="9" a="1"/>
  <c r="B48" i="9" s="1"/>
  <c r="O47" i="9" a="1"/>
  <c r="O47" i="9" s="1"/>
  <c r="N47" i="9" a="1"/>
  <c r="N47" i="9" s="1"/>
  <c r="M47" i="9" a="1"/>
  <c r="M47" i="9" s="1"/>
  <c r="L47" i="9" a="1"/>
  <c r="L47" i="9" s="1"/>
  <c r="K47" i="9" a="1"/>
  <c r="K47" i="9" s="1"/>
  <c r="J47" i="9" a="1"/>
  <c r="J47" i="9" s="1"/>
  <c r="I47" i="9" a="1"/>
  <c r="I47" i="9" s="1"/>
  <c r="H47" i="9" a="1"/>
  <c r="H47" i="9" s="1"/>
  <c r="G47" i="9" a="1"/>
  <c r="G47" i="9" s="1"/>
  <c r="F47" i="9" a="1"/>
  <c r="F47" i="9" s="1"/>
  <c r="E47" i="9" a="1"/>
  <c r="E47" i="9" s="1"/>
  <c r="D47" i="9" a="1"/>
  <c r="D47" i="9" s="1"/>
  <c r="C47" i="9" a="1"/>
  <c r="C47" i="9" s="1"/>
  <c r="B47" i="9" a="1"/>
  <c r="B47" i="9" s="1"/>
  <c r="O46" i="9" a="1"/>
  <c r="O46" i="9" s="1"/>
  <c r="N46" i="9" a="1"/>
  <c r="N46" i="9" s="1"/>
  <c r="M46" i="9" a="1"/>
  <c r="M46" i="9" s="1"/>
  <c r="L46" i="9" a="1"/>
  <c r="L46" i="9" s="1"/>
  <c r="K46" i="9" a="1"/>
  <c r="K46" i="9" s="1"/>
  <c r="J46" i="9" a="1"/>
  <c r="J46" i="9" s="1"/>
  <c r="I46" i="9" a="1"/>
  <c r="I46" i="9" s="1"/>
  <c r="H46" i="9" a="1"/>
  <c r="H46" i="9" s="1"/>
  <c r="G46" i="9" a="1"/>
  <c r="G46" i="9" s="1"/>
  <c r="F46" i="9" a="1"/>
  <c r="F46" i="9" s="1"/>
  <c r="E46" i="9" a="1"/>
  <c r="E46" i="9" s="1"/>
  <c r="D46" i="9" a="1"/>
  <c r="D46" i="9" s="1"/>
  <c r="C46" i="9" a="1"/>
  <c r="C46" i="9" s="1"/>
  <c r="B46" i="9" a="1"/>
  <c r="B46" i="9" s="1"/>
  <c r="O45" i="9" a="1"/>
  <c r="O45" i="9" s="1"/>
  <c r="N45" i="9" a="1"/>
  <c r="N45" i="9" s="1"/>
  <c r="M45" i="9" a="1"/>
  <c r="M45" i="9" s="1"/>
  <c r="L45" i="9" a="1"/>
  <c r="L45" i="9" s="1"/>
  <c r="K45" i="9" a="1"/>
  <c r="K45" i="9" s="1"/>
  <c r="J45" i="9" a="1"/>
  <c r="J45" i="9" s="1"/>
  <c r="I45" i="9" a="1"/>
  <c r="I45" i="9" s="1"/>
  <c r="H45" i="9" a="1"/>
  <c r="H45" i="9" s="1"/>
  <c r="G45" i="9" a="1"/>
  <c r="G45" i="9" s="1"/>
  <c r="F45" i="9" a="1"/>
  <c r="F45" i="9" s="1"/>
  <c r="E45" i="9" a="1"/>
  <c r="E45" i="9" s="1"/>
  <c r="D45" i="9" a="1"/>
  <c r="D45" i="9" s="1"/>
  <c r="C45" i="9" a="1"/>
  <c r="C45" i="9" s="1"/>
  <c r="B45" i="9" a="1"/>
  <c r="B45" i="9" s="1"/>
  <c r="O44" i="9" a="1"/>
  <c r="O44" i="9" s="1"/>
  <c r="N44" i="9" a="1"/>
  <c r="N44" i="9" s="1"/>
  <c r="M44" i="9" a="1"/>
  <c r="M44" i="9" s="1"/>
  <c r="L44" i="9" a="1"/>
  <c r="L44" i="9" s="1"/>
  <c r="K44" i="9" a="1"/>
  <c r="K44" i="9" s="1"/>
  <c r="J44" i="9" a="1"/>
  <c r="J44" i="9" s="1"/>
  <c r="I44" i="9" a="1"/>
  <c r="I44" i="9" s="1"/>
  <c r="H44" i="9" a="1"/>
  <c r="H44" i="9" s="1"/>
  <c r="G44" i="9" a="1"/>
  <c r="G44" i="9" s="1"/>
  <c r="F44" i="9" a="1"/>
  <c r="F44" i="9" s="1"/>
  <c r="E44" i="9" a="1"/>
  <c r="E44" i="9" s="1"/>
  <c r="D44" i="9" a="1"/>
  <c r="D44" i="9" s="1"/>
  <c r="C44" i="9" a="1"/>
  <c r="C44" i="9" s="1"/>
  <c r="B44" i="9" a="1"/>
  <c r="B44" i="9" s="1"/>
  <c r="O43" i="9" a="1"/>
  <c r="O43" i="9" s="1"/>
  <c r="N43" i="9" a="1"/>
  <c r="N43" i="9" s="1"/>
  <c r="M43" i="9" a="1"/>
  <c r="M43" i="9" s="1"/>
  <c r="L43" i="9" a="1"/>
  <c r="L43" i="9" s="1"/>
  <c r="K43" i="9" a="1"/>
  <c r="K43" i="9" s="1"/>
  <c r="J43" i="9" a="1"/>
  <c r="J43" i="9" s="1"/>
  <c r="I43" i="9" a="1"/>
  <c r="I43" i="9" s="1"/>
  <c r="H43" i="9" a="1"/>
  <c r="H43" i="9" s="1"/>
  <c r="G43" i="9" a="1"/>
  <c r="G43" i="9" s="1"/>
  <c r="F43" i="9" a="1"/>
  <c r="F43" i="9" s="1"/>
  <c r="E43" i="9" a="1"/>
  <c r="E43" i="9" s="1"/>
  <c r="D43" i="9" a="1"/>
  <c r="D43" i="9" s="1"/>
  <c r="C43" i="9" a="1"/>
  <c r="C43" i="9" s="1"/>
  <c r="B43" i="9" a="1"/>
  <c r="B43" i="9" s="1"/>
  <c r="O42" i="9" a="1"/>
  <c r="O42" i="9" s="1"/>
  <c r="N42" i="9" a="1"/>
  <c r="N42" i="9" s="1"/>
  <c r="M42" i="9" a="1"/>
  <c r="M42" i="9" s="1"/>
  <c r="L42" i="9" a="1"/>
  <c r="L42" i="9" s="1"/>
  <c r="K42" i="9" a="1"/>
  <c r="K42" i="9" s="1"/>
  <c r="J42" i="9" a="1"/>
  <c r="J42" i="9" s="1"/>
  <c r="I42" i="9" a="1"/>
  <c r="I42" i="9" s="1"/>
  <c r="H42" i="9" a="1"/>
  <c r="H42" i="9" s="1"/>
  <c r="G42" i="9" a="1"/>
  <c r="G42" i="9" s="1"/>
  <c r="F42" i="9" a="1"/>
  <c r="F42" i="9" s="1"/>
  <c r="E42" i="9" a="1"/>
  <c r="E42" i="9" s="1"/>
  <c r="D42" i="9" a="1"/>
  <c r="D42" i="9" s="1"/>
  <c r="C42" i="9" a="1"/>
  <c r="C42" i="9" s="1"/>
  <c r="B42" i="9" a="1"/>
  <c r="B42" i="9" s="1"/>
  <c r="O41" i="9" a="1"/>
  <c r="O41" i="9" s="1"/>
  <c r="N41" i="9" a="1"/>
  <c r="N41" i="9" s="1"/>
  <c r="M41" i="9" a="1"/>
  <c r="M41" i="9" s="1"/>
  <c r="L41" i="9" a="1"/>
  <c r="L41" i="9" s="1"/>
  <c r="K41" i="9" a="1"/>
  <c r="K41" i="9" s="1"/>
  <c r="J41" i="9" a="1"/>
  <c r="J41" i="9" s="1"/>
  <c r="I41" i="9" a="1"/>
  <c r="I41" i="9" s="1"/>
  <c r="H41" i="9" a="1"/>
  <c r="H41" i="9" s="1"/>
  <c r="G41" i="9" a="1"/>
  <c r="G41" i="9" s="1"/>
  <c r="F41" i="9" a="1"/>
  <c r="F41" i="9" s="1"/>
  <c r="E41" i="9" a="1"/>
  <c r="E41" i="9" s="1"/>
  <c r="D41" i="9" a="1"/>
  <c r="D41" i="9" s="1"/>
  <c r="C41" i="9" a="1"/>
  <c r="C41" i="9" s="1"/>
  <c r="B41" i="9" a="1"/>
  <c r="B41" i="9" s="1"/>
  <c r="O40" i="9" a="1"/>
  <c r="O40" i="9" s="1"/>
  <c r="N40" i="9" a="1"/>
  <c r="N40" i="9" s="1"/>
  <c r="M40" i="9" a="1"/>
  <c r="M40" i="9" s="1"/>
  <c r="L40" i="9" a="1"/>
  <c r="L40" i="9" s="1"/>
  <c r="K40" i="9" a="1"/>
  <c r="K40" i="9" s="1"/>
  <c r="J40" i="9" a="1"/>
  <c r="J40" i="9" s="1"/>
  <c r="I40" i="9" a="1"/>
  <c r="I40" i="9" s="1"/>
  <c r="H40" i="9" a="1"/>
  <c r="H40" i="9" s="1"/>
  <c r="G40" i="9" a="1"/>
  <c r="G40" i="9" s="1"/>
  <c r="F40" i="9" a="1"/>
  <c r="F40" i="9" s="1"/>
  <c r="E40" i="9" a="1"/>
  <c r="E40" i="9" s="1"/>
  <c r="D40" i="9" a="1"/>
  <c r="D40" i="9" s="1"/>
  <c r="C40" i="9" a="1"/>
  <c r="C40" i="9" s="1"/>
  <c r="B40" i="9" a="1"/>
  <c r="B40" i="9" s="1"/>
  <c r="O39" i="9" a="1"/>
  <c r="O39" i="9" s="1"/>
  <c r="N39" i="9" a="1"/>
  <c r="N39" i="9" s="1"/>
  <c r="M39" i="9" a="1"/>
  <c r="M39" i="9" s="1"/>
  <c r="L39" i="9" a="1"/>
  <c r="L39" i="9" s="1"/>
  <c r="K39" i="9" a="1"/>
  <c r="K39" i="9" s="1"/>
  <c r="J39" i="9" a="1"/>
  <c r="J39" i="9" s="1"/>
  <c r="I39" i="9" a="1"/>
  <c r="I39" i="9" s="1"/>
  <c r="H39" i="9" a="1"/>
  <c r="H39" i="9" s="1"/>
  <c r="G39" i="9" a="1"/>
  <c r="G39" i="9" s="1"/>
  <c r="F39" i="9" a="1"/>
  <c r="F39" i="9" s="1"/>
  <c r="E39" i="9" a="1"/>
  <c r="E39" i="9" s="1"/>
  <c r="D39" i="9" a="1"/>
  <c r="D39" i="9" s="1"/>
  <c r="C39" i="9" a="1"/>
  <c r="C39" i="9" s="1"/>
  <c r="B39" i="9" a="1"/>
  <c r="B39" i="9" s="1"/>
  <c r="O38" i="9" a="1"/>
  <c r="O38" i="9" s="1"/>
  <c r="N38" i="9" a="1"/>
  <c r="N38" i="9" s="1"/>
  <c r="M38" i="9" a="1"/>
  <c r="M38" i="9" s="1"/>
  <c r="L38" i="9" a="1"/>
  <c r="L38" i="9" s="1"/>
  <c r="K38" i="9" a="1"/>
  <c r="K38" i="9" s="1"/>
  <c r="J38" i="9" a="1"/>
  <c r="J38" i="9" s="1"/>
  <c r="I38" i="9" a="1"/>
  <c r="I38" i="9" s="1"/>
  <c r="H38" i="9" a="1"/>
  <c r="H38" i="9" s="1"/>
  <c r="G38" i="9" a="1"/>
  <c r="G38" i="9" s="1"/>
  <c r="F38" i="9" a="1"/>
  <c r="F38" i="9" s="1"/>
  <c r="E38" i="9" a="1"/>
  <c r="E38" i="9" s="1"/>
  <c r="D38" i="9" a="1"/>
  <c r="D38" i="9" s="1"/>
  <c r="C38" i="9" a="1"/>
  <c r="C38" i="9" s="1"/>
  <c r="B38" i="9" a="1"/>
  <c r="B38" i="9" s="1"/>
  <c r="O37" i="9" a="1"/>
  <c r="O37" i="9" s="1"/>
  <c r="N37" i="9" a="1"/>
  <c r="N37" i="9" s="1"/>
  <c r="M37" i="9" a="1"/>
  <c r="M37" i="9" s="1"/>
  <c r="L37" i="9" a="1"/>
  <c r="L37" i="9" s="1"/>
  <c r="K37" i="9" a="1"/>
  <c r="K37" i="9" s="1"/>
  <c r="J37" i="9" a="1"/>
  <c r="J37" i="9" s="1"/>
  <c r="I37" i="9" a="1"/>
  <c r="I37" i="9" s="1"/>
  <c r="H37" i="9" a="1"/>
  <c r="H37" i="9" s="1"/>
  <c r="G37" i="9" a="1"/>
  <c r="G37" i="9" s="1"/>
  <c r="F37" i="9" a="1"/>
  <c r="F37" i="9" s="1"/>
  <c r="E37" i="9" a="1"/>
  <c r="E37" i="9" s="1"/>
  <c r="D37" i="9" a="1"/>
  <c r="D37" i="9" s="1"/>
  <c r="C37" i="9" a="1"/>
  <c r="C37" i="9" s="1"/>
  <c r="B37" i="9" a="1"/>
  <c r="B37" i="9" s="1"/>
  <c r="O36" i="9" a="1"/>
  <c r="O36" i="9" s="1"/>
  <c r="N36" i="9" a="1"/>
  <c r="N36" i="9" s="1"/>
  <c r="M36" i="9" a="1"/>
  <c r="M36" i="9" s="1"/>
  <c r="L36" i="9" a="1"/>
  <c r="L36" i="9" s="1"/>
  <c r="K36" i="9" a="1"/>
  <c r="K36" i="9" s="1"/>
  <c r="J36" i="9" a="1"/>
  <c r="J36" i="9" s="1"/>
  <c r="I36" i="9" a="1"/>
  <c r="I36" i="9" s="1"/>
  <c r="H36" i="9" a="1"/>
  <c r="H36" i="9" s="1"/>
  <c r="G36" i="9" a="1"/>
  <c r="G36" i="9" s="1"/>
  <c r="F36" i="9" a="1"/>
  <c r="F36" i="9" s="1"/>
  <c r="E36" i="9" a="1"/>
  <c r="E36" i="9" s="1"/>
  <c r="D36" i="9" a="1"/>
  <c r="D36" i="9" s="1"/>
  <c r="C36" i="9" a="1"/>
  <c r="C36" i="9" s="1"/>
  <c r="B36" i="9" a="1"/>
  <c r="B36" i="9" s="1"/>
  <c r="O35" i="9" a="1"/>
  <c r="O35" i="9" s="1"/>
  <c r="N35" i="9" a="1"/>
  <c r="N35" i="9" s="1"/>
  <c r="M35" i="9" a="1"/>
  <c r="M35" i="9" s="1"/>
  <c r="L35" i="9" a="1"/>
  <c r="L35" i="9" s="1"/>
  <c r="K35" i="9" a="1"/>
  <c r="K35" i="9" s="1"/>
  <c r="J35" i="9" a="1"/>
  <c r="J35" i="9" s="1"/>
  <c r="I35" i="9" a="1"/>
  <c r="I35" i="9" s="1"/>
  <c r="H35" i="9" a="1"/>
  <c r="H35" i="9" s="1"/>
  <c r="G35" i="9" a="1"/>
  <c r="G35" i="9" s="1"/>
  <c r="F35" i="9" a="1"/>
  <c r="F35" i="9" s="1"/>
  <c r="E35" i="9" a="1"/>
  <c r="E35" i="9" s="1"/>
  <c r="D35" i="9" a="1"/>
  <c r="D35" i="9" s="1"/>
  <c r="C35" i="9" a="1"/>
  <c r="C35" i="9" s="1"/>
  <c r="B35" i="9" a="1"/>
  <c r="B35" i="9" s="1"/>
  <c r="O34" i="9" a="1"/>
  <c r="O34" i="9" s="1"/>
  <c r="N34" i="9" a="1"/>
  <c r="N34" i="9" s="1"/>
  <c r="M34" i="9" a="1"/>
  <c r="M34" i="9" s="1"/>
  <c r="L34" i="9" a="1"/>
  <c r="L34" i="9" s="1"/>
  <c r="K34" i="9" a="1"/>
  <c r="K34" i="9" s="1"/>
  <c r="J34" i="9" a="1"/>
  <c r="J34" i="9" s="1"/>
  <c r="I34" i="9" a="1"/>
  <c r="I34" i="9" s="1"/>
  <c r="H34" i="9" a="1"/>
  <c r="H34" i="9" s="1"/>
  <c r="G34" i="9" a="1"/>
  <c r="G34" i="9" s="1"/>
  <c r="F34" i="9" a="1"/>
  <c r="F34" i="9" s="1"/>
  <c r="E34" i="9" a="1"/>
  <c r="E34" i="9" s="1"/>
  <c r="D34" i="9" a="1"/>
  <c r="D34" i="9" s="1"/>
  <c r="C34" i="9" a="1"/>
  <c r="C34" i="9" s="1"/>
  <c r="B34" i="9" a="1"/>
  <c r="B34" i="9" s="1"/>
  <c r="O33" i="9" a="1"/>
  <c r="O33" i="9" s="1"/>
  <c r="N33" i="9" a="1"/>
  <c r="N33" i="9" s="1"/>
  <c r="M33" i="9" a="1"/>
  <c r="M33" i="9" s="1"/>
  <c r="L33" i="9" a="1"/>
  <c r="L33" i="9" s="1"/>
  <c r="K33" i="9" a="1"/>
  <c r="K33" i="9" s="1"/>
  <c r="J33" i="9" a="1"/>
  <c r="J33" i="9" s="1"/>
  <c r="I33" i="9" a="1"/>
  <c r="I33" i="9" s="1"/>
  <c r="H33" i="9" a="1"/>
  <c r="H33" i="9" s="1"/>
  <c r="G33" i="9" a="1"/>
  <c r="G33" i="9" s="1"/>
  <c r="F33" i="9" a="1"/>
  <c r="F33" i="9" s="1"/>
  <c r="E33" i="9" a="1"/>
  <c r="E33" i="9" s="1"/>
  <c r="D33" i="9" a="1"/>
  <c r="D33" i="9" s="1"/>
  <c r="C33" i="9" a="1"/>
  <c r="C33" i="9" s="1"/>
  <c r="B33" i="9" a="1"/>
  <c r="B33" i="9" s="1"/>
  <c r="O32" i="9" a="1"/>
  <c r="O32" i="9" s="1"/>
  <c r="N32" i="9" a="1"/>
  <c r="N32" i="9" s="1"/>
  <c r="M32" i="9" a="1"/>
  <c r="M32" i="9" s="1"/>
  <c r="L32" i="9" a="1"/>
  <c r="L32" i="9" s="1"/>
  <c r="K32" i="9" a="1"/>
  <c r="K32" i="9" s="1"/>
  <c r="J32" i="9" a="1"/>
  <c r="J32" i="9" s="1"/>
  <c r="I32" i="9" a="1"/>
  <c r="I32" i="9" s="1"/>
  <c r="H32" i="9" a="1"/>
  <c r="H32" i="9" s="1"/>
  <c r="G32" i="9" a="1"/>
  <c r="G32" i="9" s="1"/>
  <c r="F32" i="9" a="1"/>
  <c r="F32" i="9" s="1"/>
  <c r="E32" i="9" a="1"/>
  <c r="E32" i="9" s="1"/>
  <c r="D32" i="9" a="1"/>
  <c r="D32" i="9" s="1"/>
  <c r="C32" i="9" a="1"/>
  <c r="C32" i="9" s="1"/>
  <c r="B32" i="9" a="1"/>
  <c r="B32" i="9" s="1"/>
  <c r="O31" i="9" a="1"/>
  <c r="O31" i="9" s="1"/>
  <c r="N31" i="9" a="1"/>
  <c r="N31" i="9" s="1"/>
  <c r="M31" i="9" a="1"/>
  <c r="M31" i="9" s="1"/>
  <c r="L31" i="9" a="1"/>
  <c r="L31" i="9" s="1"/>
  <c r="K31" i="9" a="1"/>
  <c r="K31" i="9" s="1"/>
  <c r="J31" i="9" a="1"/>
  <c r="J31" i="9" s="1"/>
  <c r="I31" i="9" a="1"/>
  <c r="I31" i="9" s="1"/>
  <c r="H31" i="9" a="1"/>
  <c r="H31" i="9" s="1"/>
  <c r="G31" i="9" a="1"/>
  <c r="G31" i="9" s="1"/>
  <c r="F31" i="9" a="1"/>
  <c r="F31" i="9" s="1"/>
  <c r="E31" i="9" a="1"/>
  <c r="E31" i="9" s="1"/>
  <c r="D31" i="9" a="1"/>
  <c r="D31" i="9" s="1"/>
  <c r="C31" i="9" a="1"/>
  <c r="C31" i="9" s="1"/>
  <c r="B31" i="9" a="1"/>
  <c r="B31" i="9" s="1"/>
  <c r="O30" i="9" a="1"/>
  <c r="O30" i="9" s="1"/>
  <c r="N30" i="9" a="1"/>
  <c r="N30" i="9" s="1"/>
  <c r="M30" i="9" a="1"/>
  <c r="M30" i="9" s="1"/>
  <c r="L30" i="9" a="1"/>
  <c r="L30" i="9" s="1"/>
  <c r="K30" i="9" a="1"/>
  <c r="K30" i="9" s="1"/>
  <c r="J30" i="9" a="1"/>
  <c r="J30" i="9" s="1"/>
  <c r="I30" i="9" a="1"/>
  <c r="I30" i="9" s="1"/>
  <c r="H30" i="9" a="1"/>
  <c r="H30" i="9" s="1"/>
  <c r="G30" i="9" a="1"/>
  <c r="G30" i="9" s="1"/>
  <c r="F30" i="9" a="1"/>
  <c r="F30" i="9" s="1"/>
  <c r="E30" i="9" a="1"/>
  <c r="E30" i="9" s="1"/>
  <c r="D30" i="9" a="1"/>
  <c r="D30" i="9" s="1"/>
  <c r="C30" i="9" a="1"/>
  <c r="C30" i="9" s="1"/>
  <c r="B30" i="9" a="1"/>
  <c r="B30" i="9" s="1"/>
  <c r="O29" i="9" a="1"/>
  <c r="O29" i="9" s="1"/>
  <c r="N29" i="9" a="1"/>
  <c r="N29" i="9" s="1"/>
  <c r="M29" i="9" a="1"/>
  <c r="M29" i="9" s="1"/>
  <c r="L29" i="9" a="1"/>
  <c r="L29" i="9" s="1"/>
  <c r="K29" i="9" a="1"/>
  <c r="K29" i="9" s="1"/>
  <c r="J29" i="9" a="1"/>
  <c r="J29" i="9" s="1"/>
  <c r="I29" i="9" a="1"/>
  <c r="I29" i="9" s="1"/>
  <c r="H29" i="9" a="1"/>
  <c r="H29" i="9" s="1"/>
  <c r="G29" i="9" a="1"/>
  <c r="G29" i="9" s="1"/>
  <c r="F29" i="9" a="1"/>
  <c r="F29" i="9" s="1"/>
  <c r="E29" i="9" a="1"/>
  <c r="E29" i="9" s="1"/>
  <c r="D29" i="9" a="1"/>
  <c r="D29" i="9" s="1"/>
  <c r="C29" i="9" a="1"/>
  <c r="C29" i="9" s="1"/>
  <c r="B29" i="9" a="1"/>
  <c r="B29" i="9" s="1"/>
  <c r="O28" i="9" a="1"/>
  <c r="O28" i="9" s="1"/>
  <c r="N28" i="9" a="1"/>
  <c r="N28" i="9" s="1"/>
  <c r="M28" i="9" a="1"/>
  <c r="M28" i="9" s="1"/>
  <c r="L28" i="9" a="1"/>
  <c r="L28" i="9" s="1"/>
  <c r="K28" i="9" a="1"/>
  <c r="K28" i="9" s="1"/>
  <c r="J28" i="9" a="1"/>
  <c r="J28" i="9" s="1"/>
  <c r="I28" i="9" a="1"/>
  <c r="I28" i="9" s="1"/>
  <c r="H28" i="9" a="1"/>
  <c r="H28" i="9" s="1"/>
  <c r="G28" i="9" a="1"/>
  <c r="G28" i="9" s="1"/>
  <c r="F28" i="9" a="1"/>
  <c r="F28" i="9" s="1"/>
  <c r="E28" i="9" a="1"/>
  <c r="E28" i="9" s="1"/>
  <c r="D28" i="9" a="1"/>
  <c r="D28" i="9" s="1"/>
  <c r="C28" i="9" a="1"/>
  <c r="C28" i="9" s="1"/>
  <c r="B28" i="9" a="1"/>
  <c r="B28" i="9" s="1"/>
  <c r="O27" i="9" a="1"/>
  <c r="O27" i="9" s="1"/>
  <c r="N27" i="9" a="1"/>
  <c r="N27" i="9" s="1"/>
  <c r="M27" i="9" a="1"/>
  <c r="M27" i="9" s="1"/>
  <c r="L27" i="9" a="1"/>
  <c r="L27" i="9" s="1"/>
  <c r="K27" i="9" a="1"/>
  <c r="K27" i="9" s="1"/>
  <c r="J27" i="9" a="1"/>
  <c r="J27" i="9" s="1"/>
  <c r="I27" i="9" a="1"/>
  <c r="I27" i="9" s="1"/>
  <c r="H27" i="9" a="1"/>
  <c r="H27" i="9" s="1"/>
  <c r="G27" i="9" a="1"/>
  <c r="G27" i="9" s="1"/>
  <c r="F27" i="9" a="1"/>
  <c r="F27" i="9" s="1"/>
  <c r="E27" i="9" a="1"/>
  <c r="E27" i="9" s="1"/>
  <c r="D27" i="9" a="1"/>
  <c r="D27" i="9" s="1"/>
  <c r="C27" i="9" a="1"/>
  <c r="C27" i="9" s="1"/>
  <c r="B27" i="9" a="1"/>
  <c r="B27" i="9" s="1"/>
  <c r="O26" i="9" a="1"/>
  <c r="O26" i="9" s="1"/>
  <c r="N26" i="9" a="1"/>
  <c r="N26" i="9" s="1"/>
  <c r="M26" i="9" a="1"/>
  <c r="M26" i="9" s="1"/>
  <c r="L26" i="9" a="1"/>
  <c r="L26" i="9" s="1"/>
  <c r="K26" i="9" a="1"/>
  <c r="K26" i="9" s="1"/>
  <c r="J26" i="9" a="1"/>
  <c r="J26" i="9" s="1"/>
  <c r="I26" i="9" a="1"/>
  <c r="I26" i="9" s="1"/>
  <c r="H26" i="9" a="1"/>
  <c r="H26" i="9" s="1"/>
  <c r="G26" i="9" a="1"/>
  <c r="G26" i="9" s="1"/>
  <c r="F26" i="9" a="1"/>
  <c r="F26" i="9" s="1"/>
  <c r="E26" i="9" a="1"/>
  <c r="E26" i="9" s="1"/>
  <c r="D26" i="9" a="1"/>
  <c r="D26" i="9" s="1"/>
  <c r="C26" i="9" a="1"/>
  <c r="C26" i="9" s="1"/>
  <c r="B26" i="9" a="1"/>
  <c r="B26" i="9" s="1"/>
  <c r="O25" i="9" a="1"/>
  <c r="O25" i="9" s="1"/>
  <c r="N25" i="9" a="1"/>
  <c r="N25" i="9" s="1"/>
  <c r="M25" i="9" a="1"/>
  <c r="M25" i="9" s="1"/>
  <c r="L25" i="9" a="1"/>
  <c r="L25" i="9" s="1"/>
  <c r="K25" i="9" a="1"/>
  <c r="K25" i="9" s="1"/>
  <c r="J25" i="9" a="1"/>
  <c r="J25" i="9" s="1"/>
  <c r="I25" i="9" a="1"/>
  <c r="I25" i="9" s="1"/>
  <c r="H25" i="9" a="1"/>
  <c r="H25" i="9" s="1"/>
  <c r="G25" i="9" a="1"/>
  <c r="G25" i="9" s="1"/>
  <c r="F25" i="9" a="1"/>
  <c r="F25" i="9" s="1"/>
  <c r="E25" i="9" a="1"/>
  <c r="E25" i="9" s="1"/>
  <c r="D25" i="9" a="1"/>
  <c r="D25" i="9" s="1"/>
  <c r="C25" i="9" a="1"/>
  <c r="C25" i="9" s="1"/>
  <c r="B25" i="9" a="1"/>
  <c r="B25" i="9" s="1"/>
  <c r="O24" i="9" a="1"/>
  <c r="O24" i="9" s="1"/>
  <c r="N24" i="9" a="1"/>
  <c r="N24" i="9" s="1"/>
  <c r="M24" i="9" a="1"/>
  <c r="M24" i="9" s="1"/>
  <c r="L24" i="9" a="1"/>
  <c r="L24" i="9" s="1"/>
  <c r="K24" i="9" a="1"/>
  <c r="K24" i="9" s="1"/>
  <c r="J24" i="9" a="1"/>
  <c r="J24" i="9" s="1"/>
  <c r="I24" i="9" a="1"/>
  <c r="I24" i="9" s="1"/>
  <c r="H24" i="9" a="1"/>
  <c r="H24" i="9" s="1"/>
  <c r="G24" i="9" a="1"/>
  <c r="G24" i="9" s="1"/>
  <c r="F24" i="9" a="1"/>
  <c r="F24" i="9" s="1"/>
  <c r="E24" i="9" a="1"/>
  <c r="E24" i="9" s="1"/>
  <c r="D24" i="9" a="1"/>
  <c r="D24" i="9" s="1"/>
  <c r="C24" i="9" a="1"/>
  <c r="C24" i="9" s="1"/>
  <c r="B24" i="9" a="1"/>
  <c r="B24" i="9" s="1"/>
  <c r="O23" i="9" a="1"/>
  <c r="O23" i="9" s="1"/>
  <c r="N23" i="9" a="1"/>
  <c r="N23" i="9" s="1"/>
  <c r="M23" i="9" a="1"/>
  <c r="M23" i="9" s="1"/>
  <c r="L23" i="9" a="1"/>
  <c r="L23" i="9" s="1"/>
  <c r="K23" i="9" a="1"/>
  <c r="K23" i="9" s="1"/>
  <c r="J23" i="9" a="1"/>
  <c r="J23" i="9" s="1"/>
  <c r="I23" i="9" a="1"/>
  <c r="I23" i="9" s="1"/>
  <c r="H23" i="9" a="1"/>
  <c r="H23" i="9" s="1"/>
  <c r="G23" i="9" a="1"/>
  <c r="G23" i="9" s="1"/>
  <c r="F23" i="9" a="1"/>
  <c r="F23" i="9" s="1"/>
  <c r="E23" i="9" a="1"/>
  <c r="E23" i="9" s="1"/>
  <c r="D23" i="9" a="1"/>
  <c r="D23" i="9" s="1"/>
  <c r="C23" i="9" a="1"/>
  <c r="C23" i="9" s="1"/>
  <c r="B23" i="9" a="1"/>
  <c r="B23" i="9" s="1"/>
  <c r="O22" i="9" a="1"/>
  <c r="O22" i="9" s="1"/>
  <c r="N22" i="9" a="1"/>
  <c r="N22" i="9" s="1"/>
  <c r="M22" i="9" a="1"/>
  <c r="M22" i="9" s="1"/>
  <c r="L22" i="9" a="1"/>
  <c r="L22" i="9" s="1"/>
  <c r="K22" i="9" a="1"/>
  <c r="K22" i="9" s="1"/>
  <c r="J22" i="9" a="1"/>
  <c r="J22" i="9" s="1"/>
  <c r="I22" i="9" a="1"/>
  <c r="I22" i="9" s="1"/>
  <c r="H22" i="9" a="1"/>
  <c r="H22" i="9" s="1"/>
  <c r="G22" i="9" a="1"/>
  <c r="G22" i="9" s="1"/>
  <c r="F22" i="9" a="1"/>
  <c r="F22" i="9" s="1"/>
  <c r="E22" i="9" a="1"/>
  <c r="E22" i="9" s="1"/>
  <c r="D22" i="9" a="1"/>
  <c r="D22" i="9" s="1"/>
  <c r="C22" i="9" a="1"/>
  <c r="C22" i="9" s="1"/>
  <c r="B22" i="9" a="1"/>
  <c r="B22" i="9" s="1"/>
  <c r="O21" i="9" a="1"/>
  <c r="O21" i="9" s="1"/>
  <c r="N21" i="9" a="1"/>
  <c r="N21" i="9" s="1"/>
  <c r="L21" i="9" a="1"/>
  <c r="L21" i="9" s="1"/>
  <c r="J21" i="9" a="1"/>
  <c r="J21" i="9" s="1"/>
  <c r="H21" i="9" a="1"/>
  <c r="H21" i="9" s="1"/>
  <c r="G21" i="9" a="1"/>
  <c r="G21" i="9" s="1"/>
  <c r="F21" i="9" a="1"/>
  <c r="F21" i="9" s="1"/>
  <c r="E21" i="9" a="1"/>
  <c r="E21" i="9" s="1"/>
  <c r="D21" i="9" a="1"/>
  <c r="D21" i="9" s="1"/>
  <c r="C21" i="9" a="1"/>
  <c r="C21" i="9" s="1"/>
  <c r="B21" i="9" a="1"/>
  <c r="B21" i="9" s="1"/>
  <c r="O20" i="9" a="1"/>
  <c r="O20" i="9" s="1"/>
  <c r="N20" i="9" a="1"/>
  <c r="N20" i="9" s="1"/>
  <c r="L20" i="9" a="1"/>
  <c r="L20" i="9" s="1"/>
  <c r="J20" i="9" a="1"/>
  <c r="J20" i="9" s="1"/>
  <c r="H20" i="9" a="1"/>
  <c r="H20" i="9" s="1"/>
  <c r="G20" i="9" a="1"/>
  <c r="G20" i="9" s="1"/>
  <c r="F20" i="9" a="1"/>
  <c r="F20" i="9" s="1"/>
  <c r="E20" i="9" a="1"/>
  <c r="E20" i="9" s="1"/>
  <c r="D20" i="9" a="1"/>
  <c r="D20" i="9" s="1"/>
  <c r="C20" i="9" a="1"/>
  <c r="C20" i="9" s="1"/>
  <c r="B20" i="9" a="1"/>
  <c r="B20" i="9" s="1"/>
  <c r="O19" i="9" a="1"/>
  <c r="O19" i="9" s="1"/>
  <c r="N19" i="9" a="1"/>
  <c r="N19" i="9" s="1"/>
  <c r="L19" i="9" a="1"/>
  <c r="L19" i="9" s="1"/>
  <c r="J19" i="9" a="1"/>
  <c r="J19" i="9" s="1"/>
  <c r="H19" i="9" a="1"/>
  <c r="H19" i="9" s="1"/>
  <c r="G19" i="9" a="1"/>
  <c r="G19" i="9" s="1"/>
  <c r="F19" i="9" a="1"/>
  <c r="F19" i="9" s="1"/>
  <c r="E19" i="9" a="1"/>
  <c r="E19" i="9" s="1"/>
  <c r="D19" i="9" a="1"/>
  <c r="D19" i="9" s="1"/>
  <c r="C19" i="9" a="1"/>
  <c r="C19" i="9" s="1"/>
  <c r="B19" i="9" a="1"/>
  <c r="B19" i="9" s="1"/>
  <c r="O18" i="9" a="1"/>
  <c r="O18" i="9" s="1"/>
  <c r="L18" i="9" a="1"/>
  <c r="L18" i="9" s="1"/>
  <c r="J18" i="9" a="1"/>
  <c r="J18" i="9" s="1"/>
  <c r="H18" i="9" a="1"/>
  <c r="H18" i="9" s="1"/>
  <c r="G18" i="9" a="1"/>
  <c r="G18" i="9" s="1"/>
  <c r="F18" i="9" a="1"/>
  <c r="F18" i="9" s="1"/>
  <c r="E18" i="9" a="1"/>
  <c r="E18" i="9" s="1"/>
  <c r="D18" i="9" a="1"/>
  <c r="D18" i="9" s="1"/>
  <c r="C18" i="9" a="1"/>
  <c r="C18" i="9" s="1"/>
  <c r="B18" i="9" a="1"/>
  <c r="B18" i="9" s="1"/>
  <c r="O17" i="9" a="1"/>
  <c r="O17" i="9" s="1"/>
  <c r="N17" i="9" a="1"/>
  <c r="N17" i="9" s="1"/>
  <c r="L17" i="9" a="1"/>
  <c r="L17" i="9" s="1"/>
  <c r="J17" i="9" a="1"/>
  <c r="J17" i="9" s="1"/>
  <c r="H17" i="9" a="1"/>
  <c r="H17" i="9" s="1"/>
  <c r="G17" i="9" a="1"/>
  <c r="G17" i="9" s="1"/>
  <c r="F17" i="9" a="1"/>
  <c r="F17" i="9" s="1"/>
  <c r="E17" i="9" a="1"/>
  <c r="E17" i="9" s="1"/>
  <c r="D17" i="9" a="1"/>
  <c r="D17" i="9" s="1"/>
  <c r="C17" i="9" a="1"/>
  <c r="C17" i="9" s="1"/>
  <c r="B17" i="9" a="1"/>
  <c r="B17" i="9" s="1"/>
  <c r="O16" i="9" a="1"/>
  <c r="O16" i="9" s="1"/>
  <c r="N16" i="9" a="1"/>
  <c r="N16" i="9" s="1"/>
  <c r="L16" i="9" a="1"/>
  <c r="L16" i="9" s="1"/>
  <c r="J16" i="9" a="1"/>
  <c r="J16" i="9" s="1"/>
  <c r="H16" i="9" a="1"/>
  <c r="H16" i="9" s="1"/>
  <c r="G16" i="9" a="1"/>
  <c r="G16" i="9" s="1"/>
  <c r="F16" i="9" a="1"/>
  <c r="F16" i="9" s="1"/>
  <c r="E16" i="9" a="1"/>
  <c r="E16" i="9" s="1"/>
  <c r="D16" i="9" a="1"/>
  <c r="D16" i="9" s="1"/>
  <c r="C16" i="9" a="1"/>
  <c r="C16" i="9" s="1"/>
  <c r="B16" i="9" a="1"/>
  <c r="B16" i="9" s="1"/>
  <c r="O15" i="9" a="1"/>
  <c r="O15" i="9" s="1"/>
  <c r="N15" i="9" a="1"/>
  <c r="N15" i="9" s="1"/>
  <c r="L15" i="9" a="1"/>
  <c r="L15" i="9" s="1"/>
  <c r="J15" i="9" a="1"/>
  <c r="J15" i="9" s="1"/>
  <c r="H15" i="9" a="1"/>
  <c r="H15" i="9" s="1"/>
  <c r="G15" i="9" a="1"/>
  <c r="G15" i="9" s="1"/>
  <c r="F15" i="9" a="1"/>
  <c r="F15" i="9" s="1"/>
  <c r="E15" i="9" a="1"/>
  <c r="E15" i="9" s="1"/>
  <c r="D15" i="9" a="1"/>
  <c r="D15" i="9" s="1"/>
  <c r="C15" i="9" a="1"/>
  <c r="C15" i="9" s="1"/>
  <c r="B15" i="9" a="1"/>
  <c r="B15" i="9" s="1"/>
  <c r="O14" i="9" a="1"/>
  <c r="O14" i="9" s="1"/>
  <c r="N14" i="9" a="1"/>
  <c r="N14" i="9" s="1"/>
  <c r="L14" i="9" a="1"/>
  <c r="L14" i="9" s="1"/>
  <c r="J14" i="9" a="1"/>
  <c r="J14" i="9" s="1"/>
  <c r="H14" i="9" a="1"/>
  <c r="H14" i="9" s="1"/>
  <c r="G14" i="9" a="1"/>
  <c r="G14" i="9" s="1"/>
  <c r="F14" i="9" a="1"/>
  <c r="F14" i="9" s="1"/>
  <c r="E14" i="9" a="1"/>
  <c r="E14" i="9" s="1"/>
  <c r="D14" i="9" a="1"/>
  <c r="D14" i="9" s="1"/>
  <c r="C14" i="9" a="1"/>
  <c r="C14" i="9" s="1"/>
  <c r="B14" i="9" a="1"/>
  <c r="B14" i="9" s="1"/>
  <c r="O13" i="9" a="1"/>
  <c r="O13" i="9" s="1"/>
  <c r="N13" i="9" a="1"/>
  <c r="N13" i="9" s="1"/>
  <c r="L13" i="9" a="1"/>
  <c r="L13" i="9" s="1"/>
  <c r="J13" i="9" a="1"/>
  <c r="J13" i="9" s="1"/>
  <c r="H13" i="9" a="1"/>
  <c r="H13" i="9" s="1"/>
  <c r="G13" i="9" a="1"/>
  <c r="G13" i="9" s="1"/>
  <c r="F13" i="9" a="1"/>
  <c r="F13" i="9" s="1"/>
  <c r="E13" i="9" a="1"/>
  <c r="E13" i="9" s="1"/>
  <c r="D13" i="9" a="1"/>
  <c r="D13" i="9" s="1"/>
  <c r="C13" i="9" a="1"/>
  <c r="C13" i="9" s="1"/>
  <c r="B13" i="9" a="1"/>
  <c r="B13" i="9" s="1"/>
  <c r="O12" i="9" a="1"/>
  <c r="O12" i="9" s="1"/>
  <c r="L12" i="9" a="1"/>
  <c r="L12" i="9" s="1"/>
  <c r="J12" i="9" a="1"/>
  <c r="J12" i="9" s="1"/>
  <c r="H12" i="9" a="1"/>
  <c r="H12" i="9" s="1"/>
  <c r="G12" i="9" a="1"/>
  <c r="G12" i="9" s="1"/>
  <c r="F12" i="9" a="1"/>
  <c r="F12" i="9" s="1"/>
  <c r="E12" i="9" a="1"/>
  <c r="E12" i="9" s="1"/>
  <c r="D12" i="9" a="1"/>
  <c r="D12" i="9" s="1"/>
  <c r="C12" i="9" a="1"/>
  <c r="C12" i="9" s="1"/>
  <c r="B12" i="9" a="1"/>
  <c r="B12" i="9" s="1"/>
  <c r="O8" i="9"/>
  <c r="O111" i="8" a="1"/>
  <c r="O111" i="8" s="1"/>
  <c r="N111" i="8" a="1"/>
  <c r="N111" i="8" s="1"/>
  <c r="M111" i="8" a="1"/>
  <c r="M111" i="8" s="1"/>
  <c r="L111" i="8" a="1"/>
  <c r="L111" i="8" s="1"/>
  <c r="K111" i="8" a="1"/>
  <c r="K111" i="8" s="1"/>
  <c r="J111" i="8" a="1"/>
  <c r="J111" i="8" s="1"/>
  <c r="I111" i="8" a="1"/>
  <c r="I111" i="8" s="1"/>
  <c r="H111" i="8" a="1"/>
  <c r="H111" i="8" s="1"/>
  <c r="G111" i="8" a="1"/>
  <c r="G111" i="8" s="1"/>
  <c r="F111" i="8" a="1"/>
  <c r="F111" i="8" s="1"/>
  <c r="E111" i="8" a="1"/>
  <c r="E111" i="8" s="1"/>
  <c r="D111" i="8" a="1"/>
  <c r="D111" i="8" s="1"/>
  <c r="C111" i="8" a="1"/>
  <c r="C111" i="8" s="1"/>
  <c r="B111" i="8" a="1"/>
  <c r="B111" i="8" s="1"/>
  <c r="O110" i="8" a="1"/>
  <c r="O110" i="8" s="1"/>
  <c r="N110" i="8" a="1"/>
  <c r="N110" i="8" s="1"/>
  <c r="M110" i="8" a="1"/>
  <c r="M110" i="8" s="1"/>
  <c r="L110" i="8" a="1"/>
  <c r="L110" i="8" s="1"/>
  <c r="K110" i="8" a="1"/>
  <c r="K110" i="8" s="1"/>
  <c r="J110" i="8" a="1"/>
  <c r="J110" i="8" s="1"/>
  <c r="I110" i="8" a="1"/>
  <c r="I110" i="8" s="1"/>
  <c r="H110" i="8" a="1"/>
  <c r="H110" i="8" s="1"/>
  <c r="G110" i="8" a="1"/>
  <c r="G110" i="8" s="1"/>
  <c r="F110" i="8" a="1"/>
  <c r="F110" i="8" s="1"/>
  <c r="E110" i="8" a="1"/>
  <c r="E110" i="8" s="1"/>
  <c r="D110" i="8" a="1"/>
  <c r="D110" i="8" s="1"/>
  <c r="C110" i="8" a="1"/>
  <c r="C110" i="8" s="1"/>
  <c r="B110" i="8" a="1"/>
  <c r="B110" i="8" s="1"/>
  <c r="O109" i="8" a="1"/>
  <c r="O109" i="8" s="1"/>
  <c r="N109" i="8" a="1"/>
  <c r="N109" i="8" s="1"/>
  <c r="M109" i="8" a="1"/>
  <c r="M109" i="8" s="1"/>
  <c r="L109" i="8" a="1"/>
  <c r="L109" i="8" s="1"/>
  <c r="K109" i="8" a="1"/>
  <c r="K109" i="8" s="1"/>
  <c r="J109" i="8" a="1"/>
  <c r="J109" i="8" s="1"/>
  <c r="I109" i="8" a="1"/>
  <c r="I109" i="8" s="1"/>
  <c r="H109" i="8" a="1"/>
  <c r="H109" i="8" s="1"/>
  <c r="G109" i="8" a="1"/>
  <c r="G109" i="8" s="1"/>
  <c r="F109" i="8" a="1"/>
  <c r="F109" i="8" s="1"/>
  <c r="E109" i="8" a="1"/>
  <c r="E109" i="8" s="1"/>
  <c r="D109" i="8" a="1"/>
  <c r="D109" i="8" s="1"/>
  <c r="C109" i="8" a="1"/>
  <c r="C109" i="8" s="1"/>
  <c r="B109" i="8" a="1"/>
  <c r="B109" i="8" s="1"/>
  <c r="O108" i="8" a="1"/>
  <c r="O108" i="8" s="1"/>
  <c r="N108" i="8" a="1"/>
  <c r="N108" i="8" s="1"/>
  <c r="M108" i="8" a="1"/>
  <c r="M108" i="8" s="1"/>
  <c r="L108" i="8" a="1"/>
  <c r="L108" i="8" s="1"/>
  <c r="K108" i="8" a="1"/>
  <c r="K108" i="8" s="1"/>
  <c r="J108" i="8" a="1"/>
  <c r="J108" i="8" s="1"/>
  <c r="I108" i="8" a="1"/>
  <c r="I108" i="8" s="1"/>
  <c r="H108" i="8" a="1"/>
  <c r="H108" i="8" s="1"/>
  <c r="G108" i="8" a="1"/>
  <c r="G108" i="8" s="1"/>
  <c r="F108" i="8" a="1"/>
  <c r="F108" i="8" s="1"/>
  <c r="E108" i="8" a="1"/>
  <c r="E108" i="8" s="1"/>
  <c r="D108" i="8" a="1"/>
  <c r="D108" i="8" s="1"/>
  <c r="C108" i="8" a="1"/>
  <c r="C108" i="8" s="1"/>
  <c r="B108" i="8" a="1"/>
  <c r="B108" i="8" s="1"/>
  <c r="O107" i="8" a="1"/>
  <c r="O107" i="8" s="1"/>
  <c r="N107" i="8" a="1"/>
  <c r="N107" i="8" s="1"/>
  <c r="M107" i="8" a="1"/>
  <c r="M107" i="8" s="1"/>
  <c r="L107" i="8" a="1"/>
  <c r="L107" i="8" s="1"/>
  <c r="K107" i="8" a="1"/>
  <c r="K107" i="8" s="1"/>
  <c r="J107" i="8" a="1"/>
  <c r="J107" i="8" s="1"/>
  <c r="I107" i="8" a="1"/>
  <c r="I107" i="8" s="1"/>
  <c r="H107" i="8" a="1"/>
  <c r="H107" i="8" s="1"/>
  <c r="G107" i="8" a="1"/>
  <c r="G107" i="8" s="1"/>
  <c r="F107" i="8" a="1"/>
  <c r="F107" i="8" s="1"/>
  <c r="E107" i="8" a="1"/>
  <c r="E107" i="8" s="1"/>
  <c r="D107" i="8" a="1"/>
  <c r="D107" i="8" s="1"/>
  <c r="C107" i="8" a="1"/>
  <c r="C107" i="8" s="1"/>
  <c r="B107" i="8" a="1"/>
  <c r="B107" i="8" s="1"/>
  <c r="O106" i="8" a="1"/>
  <c r="O106" i="8" s="1"/>
  <c r="N106" i="8" a="1"/>
  <c r="N106" i="8" s="1"/>
  <c r="M106" i="8" a="1"/>
  <c r="M106" i="8" s="1"/>
  <c r="L106" i="8" a="1"/>
  <c r="L106" i="8" s="1"/>
  <c r="K106" i="8" a="1"/>
  <c r="K106" i="8" s="1"/>
  <c r="J106" i="8" a="1"/>
  <c r="J106" i="8" s="1"/>
  <c r="I106" i="8" a="1"/>
  <c r="I106" i="8" s="1"/>
  <c r="H106" i="8" a="1"/>
  <c r="H106" i="8" s="1"/>
  <c r="G106" i="8" a="1"/>
  <c r="G106" i="8" s="1"/>
  <c r="F106" i="8" a="1"/>
  <c r="F106" i="8" s="1"/>
  <c r="E106" i="8" a="1"/>
  <c r="E106" i="8" s="1"/>
  <c r="D106" i="8" a="1"/>
  <c r="D106" i="8" s="1"/>
  <c r="C106" i="8" a="1"/>
  <c r="C106" i="8" s="1"/>
  <c r="B106" i="8" a="1"/>
  <c r="B106" i="8" s="1"/>
  <c r="O105" i="8" a="1"/>
  <c r="O105" i="8" s="1"/>
  <c r="N105" i="8" a="1"/>
  <c r="N105" i="8" s="1"/>
  <c r="M105" i="8" a="1"/>
  <c r="M105" i="8" s="1"/>
  <c r="L105" i="8" a="1"/>
  <c r="L105" i="8" s="1"/>
  <c r="K105" i="8" a="1"/>
  <c r="K105" i="8" s="1"/>
  <c r="J105" i="8" a="1"/>
  <c r="J105" i="8" s="1"/>
  <c r="I105" i="8" a="1"/>
  <c r="I105" i="8" s="1"/>
  <c r="H105" i="8" a="1"/>
  <c r="H105" i="8" s="1"/>
  <c r="G105" i="8" a="1"/>
  <c r="G105" i="8" s="1"/>
  <c r="F105" i="8" a="1"/>
  <c r="F105" i="8" s="1"/>
  <c r="E105" i="8" a="1"/>
  <c r="E105" i="8" s="1"/>
  <c r="D105" i="8" a="1"/>
  <c r="D105" i="8" s="1"/>
  <c r="C105" i="8" a="1"/>
  <c r="C105" i="8" s="1"/>
  <c r="B105" i="8" a="1"/>
  <c r="B105" i="8" s="1"/>
  <c r="O104" i="8" a="1"/>
  <c r="O104" i="8" s="1"/>
  <c r="N104" i="8" a="1"/>
  <c r="N104" i="8" s="1"/>
  <c r="M104" i="8" a="1"/>
  <c r="M104" i="8" s="1"/>
  <c r="L104" i="8" a="1"/>
  <c r="L104" i="8" s="1"/>
  <c r="K104" i="8" a="1"/>
  <c r="K104" i="8" s="1"/>
  <c r="J104" i="8" a="1"/>
  <c r="J104" i="8" s="1"/>
  <c r="I104" i="8" a="1"/>
  <c r="I104" i="8" s="1"/>
  <c r="H104" i="8" a="1"/>
  <c r="H104" i="8" s="1"/>
  <c r="G104" i="8" a="1"/>
  <c r="G104" i="8" s="1"/>
  <c r="F104" i="8" a="1"/>
  <c r="F104" i="8" s="1"/>
  <c r="E104" i="8" a="1"/>
  <c r="E104" i="8" s="1"/>
  <c r="D104" i="8" a="1"/>
  <c r="D104" i="8" s="1"/>
  <c r="C104" i="8" a="1"/>
  <c r="C104" i="8" s="1"/>
  <c r="B104" i="8" a="1"/>
  <c r="B104" i="8" s="1"/>
  <c r="O103" i="8" a="1"/>
  <c r="O103" i="8" s="1"/>
  <c r="N103" i="8" a="1"/>
  <c r="N103" i="8" s="1"/>
  <c r="M103" i="8" a="1"/>
  <c r="M103" i="8" s="1"/>
  <c r="L103" i="8" a="1"/>
  <c r="L103" i="8" s="1"/>
  <c r="K103" i="8" a="1"/>
  <c r="K103" i="8" s="1"/>
  <c r="J103" i="8" a="1"/>
  <c r="J103" i="8" s="1"/>
  <c r="I103" i="8" a="1"/>
  <c r="I103" i="8" s="1"/>
  <c r="H103" i="8" a="1"/>
  <c r="H103" i="8" s="1"/>
  <c r="G103" i="8" a="1"/>
  <c r="G103" i="8" s="1"/>
  <c r="F103" i="8" a="1"/>
  <c r="F103" i="8" s="1"/>
  <c r="E103" i="8" a="1"/>
  <c r="E103" i="8" s="1"/>
  <c r="D103" i="8" a="1"/>
  <c r="D103" i="8" s="1"/>
  <c r="C103" i="8" a="1"/>
  <c r="C103" i="8" s="1"/>
  <c r="B103" i="8" a="1"/>
  <c r="B103" i="8" s="1"/>
  <c r="O102" i="8" a="1"/>
  <c r="O102" i="8" s="1"/>
  <c r="N102" i="8" a="1"/>
  <c r="N102" i="8" s="1"/>
  <c r="M102" i="8" a="1"/>
  <c r="M102" i="8" s="1"/>
  <c r="L102" i="8" a="1"/>
  <c r="L102" i="8" s="1"/>
  <c r="K102" i="8" a="1"/>
  <c r="K102" i="8" s="1"/>
  <c r="J102" i="8" a="1"/>
  <c r="J102" i="8" s="1"/>
  <c r="I102" i="8" a="1"/>
  <c r="I102" i="8" s="1"/>
  <c r="H102" i="8" a="1"/>
  <c r="H102" i="8" s="1"/>
  <c r="G102" i="8" a="1"/>
  <c r="G102" i="8" s="1"/>
  <c r="F102" i="8" a="1"/>
  <c r="F102" i="8" s="1"/>
  <c r="E102" i="8" a="1"/>
  <c r="E102" i="8" s="1"/>
  <c r="D102" i="8" a="1"/>
  <c r="D102" i="8" s="1"/>
  <c r="C102" i="8" a="1"/>
  <c r="C102" i="8" s="1"/>
  <c r="B102" i="8" a="1"/>
  <c r="B102" i="8" s="1"/>
  <c r="O101" i="8" a="1"/>
  <c r="O101" i="8" s="1"/>
  <c r="N101" i="8" a="1"/>
  <c r="N101" i="8" s="1"/>
  <c r="M101" i="8" a="1"/>
  <c r="M101" i="8" s="1"/>
  <c r="L101" i="8" a="1"/>
  <c r="L101" i="8" s="1"/>
  <c r="K101" i="8" a="1"/>
  <c r="K101" i="8" s="1"/>
  <c r="J101" i="8" a="1"/>
  <c r="J101" i="8" s="1"/>
  <c r="I101" i="8" a="1"/>
  <c r="I101" i="8" s="1"/>
  <c r="H101" i="8" a="1"/>
  <c r="H101" i="8" s="1"/>
  <c r="G101" i="8" a="1"/>
  <c r="G101" i="8" s="1"/>
  <c r="F101" i="8" a="1"/>
  <c r="F101" i="8" s="1"/>
  <c r="E101" i="8" a="1"/>
  <c r="E101" i="8" s="1"/>
  <c r="D101" i="8" a="1"/>
  <c r="D101" i="8" s="1"/>
  <c r="C101" i="8" a="1"/>
  <c r="C101" i="8" s="1"/>
  <c r="B101" i="8" a="1"/>
  <c r="B101" i="8" s="1"/>
  <c r="O100" i="8" a="1"/>
  <c r="O100" i="8" s="1"/>
  <c r="N100" i="8" a="1"/>
  <c r="N100" i="8" s="1"/>
  <c r="M100" i="8" a="1"/>
  <c r="M100" i="8" s="1"/>
  <c r="L100" i="8" a="1"/>
  <c r="L100" i="8" s="1"/>
  <c r="K100" i="8" a="1"/>
  <c r="K100" i="8" s="1"/>
  <c r="J100" i="8" a="1"/>
  <c r="J100" i="8" s="1"/>
  <c r="I100" i="8" a="1"/>
  <c r="I100" i="8" s="1"/>
  <c r="H100" i="8" a="1"/>
  <c r="H100" i="8" s="1"/>
  <c r="G100" i="8" a="1"/>
  <c r="G100" i="8" s="1"/>
  <c r="F100" i="8" a="1"/>
  <c r="F100" i="8" s="1"/>
  <c r="E100" i="8" a="1"/>
  <c r="E100" i="8" s="1"/>
  <c r="D100" i="8" a="1"/>
  <c r="D100" i="8" s="1"/>
  <c r="C100" i="8" a="1"/>
  <c r="C100" i="8" s="1"/>
  <c r="B100" i="8" a="1"/>
  <c r="B100" i="8" s="1"/>
  <c r="O99" i="8" a="1"/>
  <c r="O99" i="8" s="1"/>
  <c r="N99" i="8" a="1"/>
  <c r="N99" i="8" s="1"/>
  <c r="M99" i="8" a="1"/>
  <c r="M99" i="8" s="1"/>
  <c r="L99" i="8" a="1"/>
  <c r="L99" i="8" s="1"/>
  <c r="K99" i="8" a="1"/>
  <c r="K99" i="8" s="1"/>
  <c r="J99" i="8" a="1"/>
  <c r="J99" i="8" s="1"/>
  <c r="I99" i="8" a="1"/>
  <c r="I99" i="8" s="1"/>
  <c r="H99" i="8" a="1"/>
  <c r="H99" i="8" s="1"/>
  <c r="G99" i="8" a="1"/>
  <c r="G99" i="8" s="1"/>
  <c r="F99" i="8" a="1"/>
  <c r="F99" i="8" s="1"/>
  <c r="E99" i="8" a="1"/>
  <c r="E99" i="8" s="1"/>
  <c r="D99" i="8" a="1"/>
  <c r="D99" i="8" s="1"/>
  <c r="C99" i="8" a="1"/>
  <c r="C99" i="8" s="1"/>
  <c r="B99" i="8" a="1"/>
  <c r="B99" i="8" s="1"/>
  <c r="O98" i="8" a="1"/>
  <c r="O98" i="8" s="1"/>
  <c r="N98" i="8" a="1"/>
  <c r="N98" i="8" s="1"/>
  <c r="M98" i="8" a="1"/>
  <c r="M98" i="8" s="1"/>
  <c r="L98" i="8" a="1"/>
  <c r="L98" i="8" s="1"/>
  <c r="K98" i="8" a="1"/>
  <c r="K98" i="8" s="1"/>
  <c r="J98" i="8" a="1"/>
  <c r="J98" i="8" s="1"/>
  <c r="I98" i="8" a="1"/>
  <c r="I98" i="8" s="1"/>
  <c r="H98" i="8" a="1"/>
  <c r="H98" i="8" s="1"/>
  <c r="G98" i="8" a="1"/>
  <c r="G98" i="8" s="1"/>
  <c r="F98" i="8" a="1"/>
  <c r="F98" i="8" s="1"/>
  <c r="E98" i="8" a="1"/>
  <c r="E98" i="8" s="1"/>
  <c r="D98" i="8" a="1"/>
  <c r="D98" i="8" s="1"/>
  <c r="C98" i="8" a="1"/>
  <c r="C98" i="8" s="1"/>
  <c r="B98" i="8" a="1"/>
  <c r="B98" i="8" s="1"/>
  <c r="O97" i="8" a="1"/>
  <c r="O97" i="8" s="1"/>
  <c r="N97" i="8" a="1"/>
  <c r="N97" i="8" s="1"/>
  <c r="M97" i="8" a="1"/>
  <c r="M97" i="8" s="1"/>
  <c r="L97" i="8" a="1"/>
  <c r="L97" i="8" s="1"/>
  <c r="K97" i="8" a="1"/>
  <c r="K97" i="8" s="1"/>
  <c r="J97" i="8" a="1"/>
  <c r="J97" i="8" s="1"/>
  <c r="I97" i="8" a="1"/>
  <c r="I97" i="8" s="1"/>
  <c r="H97" i="8" a="1"/>
  <c r="H97" i="8" s="1"/>
  <c r="G97" i="8" a="1"/>
  <c r="G97" i="8" s="1"/>
  <c r="E97" i="8" a="1"/>
  <c r="E97" i="8" s="1"/>
  <c r="D97" i="8" a="1"/>
  <c r="D97" i="8" s="1"/>
  <c r="C97" i="8" a="1"/>
  <c r="C97" i="8" s="1"/>
  <c r="B97" i="8" a="1"/>
  <c r="B97" i="8" s="1"/>
  <c r="O96" i="8" a="1"/>
  <c r="O96" i="8" s="1"/>
  <c r="N96" i="8" a="1"/>
  <c r="N96" i="8" s="1"/>
  <c r="M96" i="8" a="1"/>
  <c r="M96" i="8" s="1"/>
  <c r="L96" i="8" a="1"/>
  <c r="L96" i="8" s="1"/>
  <c r="K96" i="8" a="1"/>
  <c r="K96" i="8" s="1"/>
  <c r="J96" i="8" a="1"/>
  <c r="J96" i="8" s="1"/>
  <c r="I96" i="8" a="1"/>
  <c r="I96" i="8" s="1"/>
  <c r="H96" i="8" a="1"/>
  <c r="H96" i="8" s="1"/>
  <c r="G96" i="8" a="1"/>
  <c r="G96" i="8" s="1"/>
  <c r="F96" i="8" a="1"/>
  <c r="F96" i="8" s="1"/>
  <c r="E96" i="8" a="1"/>
  <c r="E96" i="8" s="1"/>
  <c r="D96" i="8" a="1"/>
  <c r="D96" i="8" s="1"/>
  <c r="C96" i="8" a="1"/>
  <c r="C96" i="8" s="1"/>
  <c r="B96" i="8" a="1"/>
  <c r="B96" i="8" s="1"/>
  <c r="O95" i="8" a="1"/>
  <c r="O95" i="8" s="1"/>
  <c r="N95" i="8" a="1"/>
  <c r="N95" i="8" s="1"/>
  <c r="M95" i="8" a="1"/>
  <c r="M95" i="8" s="1"/>
  <c r="L95" i="8" a="1"/>
  <c r="L95" i="8" s="1"/>
  <c r="K95" i="8" a="1"/>
  <c r="K95" i="8" s="1"/>
  <c r="J95" i="8" a="1"/>
  <c r="J95" i="8" s="1"/>
  <c r="I95" i="8" a="1"/>
  <c r="I95" i="8" s="1"/>
  <c r="H95" i="8" a="1"/>
  <c r="H95" i="8" s="1"/>
  <c r="G95" i="8" a="1"/>
  <c r="G95" i="8" s="1"/>
  <c r="F95" i="8" a="1"/>
  <c r="F95" i="8" s="1"/>
  <c r="E95" i="8" a="1"/>
  <c r="E95" i="8" s="1"/>
  <c r="D95" i="8" a="1"/>
  <c r="D95" i="8" s="1"/>
  <c r="C95" i="8" a="1"/>
  <c r="C95" i="8" s="1"/>
  <c r="B95" i="8" a="1"/>
  <c r="B95" i="8" s="1"/>
  <c r="O94" i="8" a="1"/>
  <c r="O94" i="8" s="1"/>
  <c r="N94" i="8" a="1"/>
  <c r="N94" i="8" s="1"/>
  <c r="M94" i="8" a="1"/>
  <c r="M94" i="8" s="1"/>
  <c r="L94" i="8" a="1"/>
  <c r="L94" i="8" s="1"/>
  <c r="K94" i="8" a="1"/>
  <c r="K94" i="8" s="1"/>
  <c r="J94" i="8" a="1"/>
  <c r="J94" i="8" s="1"/>
  <c r="I94" i="8" a="1"/>
  <c r="I94" i="8" s="1"/>
  <c r="H94" i="8" a="1"/>
  <c r="H94" i="8" s="1"/>
  <c r="G94" i="8" a="1"/>
  <c r="G94" i="8" s="1"/>
  <c r="F94" i="8" a="1"/>
  <c r="F94" i="8" s="1"/>
  <c r="E94" i="8" a="1"/>
  <c r="E94" i="8" s="1"/>
  <c r="D94" i="8" a="1"/>
  <c r="D94" i="8" s="1"/>
  <c r="C94" i="8" a="1"/>
  <c r="C94" i="8" s="1"/>
  <c r="B94" i="8" a="1"/>
  <c r="B94" i="8" s="1"/>
  <c r="O93" i="8" a="1"/>
  <c r="O93" i="8" s="1"/>
  <c r="N93" i="8" a="1"/>
  <c r="N93" i="8" s="1"/>
  <c r="M93" i="8" a="1"/>
  <c r="M93" i="8" s="1"/>
  <c r="L93" i="8" a="1"/>
  <c r="L93" i="8" s="1"/>
  <c r="K93" i="8" a="1"/>
  <c r="K93" i="8" s="1"/>
  <c r="J93" i="8" a="1"/>
  <c r="J93" i="8" s="1"/>
  <c r="I93" i="8" a="1"/>
  <c r="I93" i="8" s="1"/>
  <c r="H93" i="8" a="1"/>
  <c r="H93" i="8" s="1"/>
  <c r="G93" i="8" a="1"/>
  <c r="G93" i="8" s="1"/>
  <c r="F93" i="8" a="1"/>
  <c r="F93" i="8" s="1"/>
  <c r="E93" i="8" a="1"/>
  <c r="E93" i="8" s="1"/>
  <c r="D93" i="8" a="1"/>
  <c r="D93" i="8" s="1"/>
  <c r="C93" i="8" a="1"/>
  <c r="C93" i="8" s="1"/>
  <c r="B93" i="8" a="1"/>
  <c r="B93" i="8" s="1"/>
  <c r="O92" i="8" a="1"/>
  <c r="O92" i="8" s="1"/>
  <c r="N92" i="8" a="1"/>
  <c r="N92" i="8" s="1"/>
  <c r="M92" i="8" a="1"/>
  <c r="M92" i="8" s="1"/>
  <c r="L92" i="8" a="1"/>
  <c r="L92" i="8" s="1"/>
  <c r="K92" i="8" a="1"/>
  <c r="K92" i="8" s="1"/>
  <c r="J92" i="8" a="1"/>
  <c r="J92" i="8" s="1"/>
  <c r="I92" i="8" a="1"/>
  <c r="I92" i="8" s="1"/>
  <c r="H92" i="8" a="1"/>
  <c r="H92" i="8" s="1"/>
  <c r="G92" i="8" a="1"/>
  <c r="G92" i="8" s="1"/>
  <c r="F92" i="8" a="1"/>
  <c r="F92" i="8" s="1"/>
  <c r="E92" i="8" a="1"/>
  <c r="E92" i="8" s="1"/>
  <c r="D92" i="8" a="1"/>
  <c r="D92" i="8" s="1"/>
  <c r="C92" i="8" a="1"/>
  <c r="C92" i="8" s="1"/>
  <c r="B92" i="8" a="1"/>
  <c r="B92" i="8" s="1"/>
  <c r="O91" i="8" a="1"/>
  <c r="O91" i="8" s="1"/>
  <c r="N91" i="8" a="1"/>
  <c r="N91" i="8" s="1"/>
  <c r="M91" i="8" a="1"/>
  <c r="M91" i="8" s="1"/>
  <c r="L91" i="8" a="1"/>
  <c r="L91" i="8" s="1"/>
  <c r="K91" i="8" a="1"/>
  <c r="K91" i="8" s="1"/>
  <c r="J91" i="8" a="1"/>
  <c r="J91" i="8" s="1"/>
  <c r="I91" i="8" a="1"/>
  <c r="I91" i="8" s="1"/>
  <c r="H91" i="8" a="1"/>
  <c r="H91" i="8" s="1"/>
  <c r="G91" i="8" a="1"/>
  <c r="G91" i="8" s="1"/>
  <c r="F91" i="8" a="1"/>
  <c r="F91" i="8" s="1"/>
  <c r="E91" i="8" a="1"/>
  <c r="E91" i="8" s="1"/>
  <c r="D91" i="8" a="1"/>
  <c r="D91" i="8" s="1"/>
  <c r="C91" i="8" a="1"/>
  <c r="C91" i="8" s="1"/>
  <c r="B91" i="8" a="1"/>
  <c r="B91" i="8" s="1"/>
  <c r="O90" i="8" a="1"/>
  <c r="O90" i="8" s="1"/>
  <c r="N90" i="8" a="1"/>
  <c r="N90" i="8" s="1"/>
  <c r="M90" i="8" a="1"/>
  <c r="M90" i="8" s="1"/>
  <c r="L90" i="8" a="1"/>
  <c r="L90" i="8" s="1"/>
  <c r="K90" i="8" a="1"/>
  <c r="K90" i="8" s="1"/>
  <c r="J90" i="8" a="1"/>
  <c r="J90" i="8" s="1"/>
  <c r="I90" i="8" a="1"/>
  <c r="I90" i="8" s="1"/>
  <c r="H90" i="8" a="1"/>
  <c r="H90" i="8" s="1"/>
  <c r="G90" i="8" a="1"/>
  <c r="G90" i="8" s="1"/>
  <c r="F90" i="8" a="1"/>
  <c r="F90" i="8" s="1"/>
  <c r="E90" i="8" a="1"/>
  <c r="E90" i="8" s="1"/>
  <c r="D90" i="8" a="1"/>
  <c r="D90" i="8" s="1"/>
  <c r="C90" i="8" a="1"/>
  <c r="C90" i="8" s="1"/>
  <c r="B90" i="8" a="1"/>
  <c r="B90" i="8" s="1"/>
  <c r="O89" i="8" a="1"/>
  <c r="O89" i="8" s="1"/>
  <c r="N89" i="8" a="1"/>
  <c r="N89" i="8" s="1"/>
  <c r="M89" i="8" a="1"/>
  <c r="M89" i="8" s="1"/>
  <c r="L89" i="8" a="1"/>
  <c r="L89" i="8" s="1"/>
  <c r="K89" i="8" a="1"/>
  <c r="K89" i="8" s="1"/>
  <c r="J89" i="8" a="1"/>
  <c r="J89" i="8" s="1"/>
  <c r="I89" i="8" a="1"/>
  <c r="I89" i="8" s="1"/>
  <c r="H89" i="8" a="1"/>
  <c r="H89" i="8" s="1"/>
  <c r="G89" i="8" a="1"/>
  <c r="G89" i="8" s="1"/>
  <c r="F89" i="8" a="1"/>
  <c r="F89" i="8" s="1"/>
  <c r="E89" i="8" a="1"/>
  <c r="E89" i="8" s="1"/>
  <c r="D89" i="8" a="1"/>
  <c r="D89" i="8" s="1"/>
  <c r="C89" i="8" a="1"/>
  <c r="C89" i="8" s="1"/>
  <c r="B89" i="8" a="1"/>
  <c r="B89" i="8" s="1"/>
  <c r="O88" i="8" a="1"/>
  <c r="O88" i="8" s="1"/>
  <c r="N88" i="8" a="1"/>
  <c r="N88" i="8" s="1"/>
  <c r="M88" i="8" a="1"/>
  <c r="M88" i="8" s="1"/>
  <c r="L88" i="8" a="1"/>
  <c r="L88" i="8" s="1"/>
  <c r="K88" i="8" a="1"/>
  <c r="K88" i="8" s="1"/>
  <c r="J88" i="8" a="1"/>
  <c r="J88" i="8" s="1"/>
  <c r="I88" i="8" a="1"/>
  <c r="I88" i="8" s="1"/>
  <c r="H88" i="8" a="1"/>
  <c r="H88" i="8" s="1"/>
  <c r="G88" i="8" a="1"/>
  <c r="G88" i="8" s="1"/>
  <c r="F88" i="8" a="1"/>
  <c r="F88" i="8" s="1"/>
  <c r="E88" i="8" a="1"/>
  <c r="E88" i="8" s="1"/>
  <c r="D88" i="8" a="1"/>
  <c r="D88" i="8" s="1"/>
  <c r="C88" i="8" a="1"/>
  <c r="C88" i="8" s="1"/>
  <c r="B88" i="8" a="1"/>
  <c r="B88" i="8" s="1"/>
  <c r="O87" i="8" a="1"/>
  <c r="O87" i="8" s="1"/>
  <c r="N87" i="8" a="1"/>
  <c r="N87" i="8" s="1"/>
  <c r="M87" i="8" a="1"/>
  <c r="M87" i="8" s="1"/>
  <c r="L87" i="8" a="1"/>
  <c r="L87" i="8" s="1"/>
  <c r="K87" i="8" a="1"/>
  <c r="K87" i="8" s="1"/>
  <c r="J87" i="8" a="1"/>
  <c r="J87" i="8" s="1"/>
  <c r="I87" i="8" a="1"/>
  <c r="I87" i="8" s="1"/>
  <c r="H87" i="8" a="1"/>
  <c r="H87" i="8" s="1"/>
  <c r="G87" i="8" a="1"/>
  <c r="G87" i="8" s="1"/>
  <c r="F87" i="8" a="1"/>
  <c r="F87" i="8" s="1"/>
  <c r="E87" i="8" a="1"/>
  <c r="E87" i="8" s="1"/>
  <c r="D87" i="8" a="1"/>
  <c r="D87" i="8" s="1"/>
  <c r="C87" i="8" a="1"/>
  <c r="C87" i="8" s="1"/>
  <c r="B87" i="8" a="1"/>
  <c r="B87" i="8" s="1"/>
  <c r="O86" i="8" a="1"/>
  <c r="O86" i="8" s="1"/>
  <c r="N86" i="8" a="1"/>
  <c r="N86" i="8" s="1"/>
  <c r="M86" i="8" a="1"/>
  <c r="M86" i="8" s="1"/>
  <c r="L86" i="8" a="1"/>
  <c r="L86" i="8" s="1"/>
  <c r="K86" i="8" a="1"/>
  <c r="K86" i="8" s="1"/>
  <c r="J86" i="8" a="1"/>
  <c r="J86" i="8" s="1"/>
  <c r="I86" i="8" a="1"/>
  <c r="I86" i="8" s="1"/>
  <c r="H86" i="8" a="1"/>
  <c r="H86" i="8" s="1"/>
  <c r="G86" i="8" a="1"/>
  <c r="G86" i="8" s="1"/>
  <c r="F86" i="8" a="1"/>
  <c r="F86" i="8" s="1"/>
  <c r="E86" i="8" a="1"/>
  <c r="E86" i="8" s="1"/>
  <c r="D86" i="8" a="1"/>
  <c r="D86" i="8" s="1"/>
  <c r="C86" i="8" a="1"/>
  <c r="C86" i="8" s="1"/>
  <c r="B86" i="8" a="1"/>
  <c r="B86" i="8" s="1"/>
  <c r="O85" i="8" a="1"/>
  <c r="O85" i="8" s="1"/>
  <c r="N85" i="8" a="1"/>
  <c r="N85" i="8" s="1"/>
  <c r="M85" i="8" a="1"/>
  <c r="M85" i="8" s="1"/>
  <c r="L85" i="8" a="1"/>
  <c r="L85" i="8" s="1"/>
  <c r="K85" i="8" a="1"/>
  <c r="K85" i="8" s="1"/>
  <c r="J85" i="8" a="1"/>
  <c r="J85" i="8" s="1"/>
  <c r="I85" i="8" a="1"/>
  <c r="I85" i="8" s="1"/>
  <c r="H85" i="8" a="1"/>
  <c r="H85" i="8" s="1"/>
  <c r="G85" i="8" a="1"/>
  <c r="G85" i="8" s="1"/>
  <c r="F85" i="8" a="1"/>
  <c r="F85" i="8" s="1"/>
  <c r="E85" i="8" a="1"/>
  <c r="E85" i="8" s="1"/>
  <c r="D85" i="8" a="1"/>
  <c r="D85" i="8" s="1"/>
  <c r="C85" i="8" a="1"/>
  <c r="C85" i="8" s="1"/>
  <c r="B85" i="8" a="1"/>
  <c r="B85" i="8" s="1"/>
  <c r="O84" i="8" a="1"/>
  <c r="O84" i="8" s="1"/>
  <c r="N84" i="8" a="1"/>
  <c r="N84" i="8" s="1"/>
  <c r="M84" i="8" a="1"/>
  <c r="M84" i="8" s="1"/>
  <c r="L84" i="8" a="1"/>
  <c r="L84" i="8" s="1"/>
  <c r="K84" i="8" a="1"/>
  <c r="K84" i="8" s="1"/>
  <c r="J84" i="8" a="1"/>
  <c r="J84" i="8" s="1"/>
  <c r="I84" i="8" a="1"/>
  <c r="I84" i="8" s="1"/>
  <c r="H84" i="8" a="1"/>
  <c r="H84" i="8" s="1"/>
  <c r="G84" i="8" a="1"/>
  <c r="G84" i="8" s="1"/>
  <c r="F84" i="8" a="1"/>
  <c r="F84" i="8" s="1"/>
  <c r="E84" i="8" a="1"/>
  <c r="E84" i="8" s="1"/>
  <c r="D84" i="8" a="1"/>
  <c r="D84" i="8" s="1"/>
  <c r="C84" i="8" a="1"/>
  <c r="C84" i="8" s="1"/>
  <c r="B84" i="8" a="1"/>
  <c r="B84" i="8" s="1"/>
  <c r="O83" i="8" a="1"/>
  <c r="O83" i="8" s="1"/>
  <c r="N83" i="8" a="1"/>
  <c r="N83" i="8" s="1"/>
  <c r="M83" i="8" a="1"/>
  <c r="M83" i="8" s="1"/>
  <c r="L83" i="8" a="1"/>
  <c r="L83" i="8" s="1"/>
  <c r="K83" i="8" a="1"/>
  <c r="K83" i="8" s="1"/>
  <c r="J83" i="8" a="1"/>
  <c r="J83" i="8" s="1"/>
  <c r="I83" i="8" a="1"/>
  <c r="I83" i="8" s="1"/>
  <c r="H83" i="8" a="1"/>
  <c r="H83" i="8" s="1"/>
  <c r="G83" i="8" a="1"/>
  <c r="G83" i="8" s="1"/>
  <c r="F83" i="8" a="1"/>
  <c r="F83" i="8" s="1"/>
  <c r="E83" i="8" a="1"/>
  <c r="E83" i="8" s="1"/>
  <c r="D83" i="8" a="1"/>
  <c r="D83" i="8" s="1"/>
  <c r="C83" i="8" a="1"/>
  <c r="C83" i="8" s="1"/>
  <c r="B83" i="8" a="1"/>
  <c r="B83" i="8" s="1"/>
  <c r="O82" i="8" a="1"/>
  <c r="O82" i="8" s="1"/>
  <c r="N82" i="8" a="1"/>
  <c r="N82" i="8" s="1"/>
  <c r="M82" i="8" a="1"/>
  <c r="M82" i="8" s="1"/>
  <c r="L82" i="8" a="1"/>
  <c r="L82" i="8" s="1"/>
  <c r="K82" i="8" a="1"/>
  <c r="K82" i="8" s="1"/>
  <c r="J82" i="8" a="1"/>
  <c r="J82" i="8" s="1"/>
  <c r="I82" i="8" a="1"/>
  <c r="I82" i="8" s="1"/>
  <c r="H82" i="8" a="1"/>
  <c r="H82" i="8" s="1"/>
  <c r="G82" i="8" a="1"/>
  <c r="G82" i="8" s="1"/>
  <c r="F82" i="8" a="1"/>
  <c r="F82" i="8" s="1"/>
  <c r="E82" i="8" a="1"/>
  <c r="E82" i="8" s="1"/>
  <c r="D82" i="8" a="1"/>
  <c r="D82" i="8" s="1"/>
  <c r="C82" i="8" a="1"/>
  <c r="C82" i="8" s="1"/>
  <c r="B82" i="8" a="1"/>
  <c r="B82" i="8" s="1"/>
  <c r="O81" i="8" a="1"/>
  <c r="O81" i="8" s="1"/>
  <c r="N81" i="8" a="1"/>
  <c r="N81" i="8" s="1"/>
  <c r="M81" i="8" a="1"/>
  <c r="M81" i="8" s="1"/>
  <c r="L81" i="8" a="1"/>
  <c r="L81" i="8" s="1"/>
  <c r="K81" i="8" a="1"/>
  <c r="K81" i="8" s="1"/>
  <c r="J81" i="8" a="1"/>
  <c r="J81" i="8" s="1"/>
  <c r="I81" i="8" a="1"/>
  <c r="I81" i="8" s="1"/>
  <c r="H81" i="8" a="1"/>
  <c r="H81" i="8" s="1"/>
  <c r="G81" i="8" a="1"/>
  <c r="G81" i="8" s="1"/>
  <c r="F81" i="8" a="1"/>
  <c r="F81" i="8" s="1"/>
  <c r="E81" i="8" a="1"/>
  <c r="E81" i="8" s="1"/>
  <c r="D81" i="8" a="1"/>
  <c r="D81" i="8" s="1"/>
  <c r="C81" i="8" a="1"/>
  <c r="C81" i="8" s="1"/>
  <c r="B81" i="8" a="1"/>
  <c r="B81" i="8" s="1"/>
  <c r="O80" i="8" a="1"/>
  <c r="O80" i="8" s="1"/>
  <c r="N80" i="8" a="1"/>
  <c r="N80" i="8" s="1"/>
  <c r="M80" i="8" a="1"/>
  <c r="M80" i="8" s="1"/>
  <c r="L80" i="8" a="1"/>
  <c r="L80" i="8" s="1"/>
  <c r="K80" i="8" a="1"/>
  <c r="K80" i="8" s="1"/>
  <c r="J80" i="8" a="1"/>
  <c r="J80" i="8" s="1"/>
  <c r="I80" i="8" a="1"/>
  <c r="I80" i="8" s="1"/>
  <c r="H80" i="8" a="1"/>
  <c r="H80" i="8" s="1"/>
  <c r="G80" i="8" a="1"/>
  <c r="G80" i="8" s="1"/>
  <c r="F80" i="8" a="1"/>
  <c r="F80" i="8" s="1"/>
  <c r="E80" i="8" a="1"/>
  <c r="E80" i="8" s="1"/>
  <c r="D80" i="8" a="1"/>
  <c r="D80" i="8" s="1"/>
  <c r="C80" i="8" a="1"/>
  <c r="C80" i="8" s="1"/>
  <c r="B80" i="8" a="1"/>
  <c r="B80" i="8" s="1"/>
  <c r="O79" i="8" a="1"/>
  <c r="O79" i="8" s="1"/>
  <c r="N79" i="8" a="1"/>
  <c r="N79" i="8" s="1"/>
  <c r="M79" i="8" a="1"/>
  <c r="M79" i="8" s="1"/>
  <c r="L79" i="8" a="1"/>
  <c r="L79" i="8" s="1"/>
  <c r="K79" i="8" a="1"/>
  <c r="K79" i="8" s="1"/>
  <c r="J79" i="8" a="1"/>
  <c r="J79" i="8" s="1"/>
  <c r="I79" i="8" a="1"/>
  <c r="I79" i="8" s="1"/>
  <c r="H79" i="8" a="1"/>
  <c r="H79" i="8" s="1"/>
  <c r="G79" i="8" a="1"/>
  <c r="G79" i="8" s="1"/>
  <c r="F79" i="8" a="1"/>
  <c r="F79" i="8" s="1"/>
  <c r="E79" i="8" a="1"/>
  <c r="E79" i="8" s="1"/>
  <c r="D79" i="8" a="1"/>
  <c r="D79" i="8" s="1"/>
  <c r="C79" i="8" a="1"/>
  <c r="C79" i="8" s="1"/>
  <c r="B79" i="8" a="1"/>
  <c r="B79" i="8" s="1"/>
  <c r="O78" i="8" a="1"/>
  <c r="O78" i="8" s="1"/>
  <c r="N78" i="8" a="1"/>
  <c r="N78" i="8" s="1"/>
  <c r="M78" i="8" a="1"/>
  <c r="M78" i="8" s="1"/>
  <c r="L78" i="8" a="1"/>
  <c r="L78" i="8" s="1"/>
  <c r="K78" i="8" a="1"/>
  <c r="K78" i="8" s="1"/>
  <c r="J78" i="8" a="1"/>
  <c r="J78" i="8" s="1"/>
  <c r="I78" i="8" a="1"/>
  <c r="I78" i="8" s="1"/>
  <c r="H78" i="8" a="1"/>
  <c r="H78" i="8" s="1"/>
  <c r="G78" i="8" a="1"/>
  <c r="G78" i="8" s="1"/>
  <c r="F78" i="8" a="1"/>
  <c r="F78" i="8" s="1"/>
  <c r="E78" i="8" a="1"/>
  <c r="E78" i="8" s="1"/>
  <c r="D78" i="8" a="1"/>
  <c r="D78" i="8" s="1"/>
  <c r="C78" i="8" a="1"/>
  <c r="C78" i="8" s="1"/>
  <c r="B78" i="8" a="1"/>
  <c r="B78" i="8" s="1"/>
  <c r="O77" i="8" a="1"/>
  <c r="O77" i="8" s="1"/>
  <c r="N77" i="8" a="1"/>
  <c r="N77" i="8" s="1"/>
  <c r="M77" i="8" a="1"/>
  <c r="M77" i="8" s="1"/>
  <c r="L77" i="8" a="1"/>
  <c r="L77" i="8" s="1"/>
  <c r="K77" i="8" a="1"/>
  <c r="K77" i="8" s="1"/>
  <c r="J77" i="8" a="1"/>
  <c r="J77" i="8" s="1"/>
  <c r="I77" i="8" a="1"/>
  <c r="I77" i="8" s="1"/>
  <c r="H77" i="8" a="1"/>
  <c r="H77" i="8" s="1"/>
  <c r="G77" i="8" a="1"/>
  <c r="G77" i="8" s="1"/>
  <c r="F77" i="8" a="1"/>
  <c r="F77" i="8" s="1"/>
  <c r="E77" i="8" a="1"/>
  <c r="E77" i="8" s="1"/>
  <c r="D77" i="8" a="1"/>
  <c r="D77" i="8" s="1"/>
  <c r="C77" i="8" a="1"/>
  <c r="C77" i="8" s="1"/>
  <c r="B77" i="8" a="1"/>
  <c r="B77" i="8" s="1"/>
  <c r="O76" i="8" a="1"/>
  <c r="O76" i="8" s="1"/>
  <c r="N76" i="8" a="1"/>
  <c r="N76" i="8" s="1"/>
  <c r="M76" i="8" a="1"/>
  <c r="M76" i="8" s="1"/>
  <c r="L76" i="8" a="1"/>
  <c r="L76" i="8" s="1"/>
  <c r="K76" i="8" a="1"/>
  <c r="K76" i="8" s="1"/>
  <c r="J76" i="8" a="1"/>
  <c r="J76" i="8" s="1"/>
  <c r="I76" i="8" a="1"/>
  <c r="I76" i="8" s="1"/>
  <c r="H76" i="8" a="1"/>
  <c r="H76" i="8" s="1"/>
  <c r="G76" i="8" a="1"/>
  <c r="G76" i="8" s="1"/>
  <c r="F76" i="8" a="1"/>
  <c r="F76" i="8" s="1"/>
  <c r="E76" i="8" a="1"/>
  <c r="E76" i="8" s="1"/>
  <c r="D76" i="8" a="1"/>
  <c r="D76" i="8" s="1"/>
  <c r="C76" i="8" a="1"/>
  <c r="C76" i="8" s="1"/>
  <c r="B76" i="8" a="1"/>
  <c r="B76" i="8" s="1"/>
  <c r="O75" i="8" a="1"/>
  <c r="O75" i="8" s="1"/>
  <c r="N75" i="8" a="1"/>
  <c r="N75" i="8" s="1"/>
  <c r="M75" i="8" a="1"/>
  <c r="M75" i="8" s="1"/>
  <c r="L75" i="8" a="1"/>
  <c r="L75" i="8" s="1"/>
  <c r="K75" i="8" a="1"/>
  <c r="K75" i="8" s="1"/>
  <c r="J75" i="8" a="1"/>
  <c r="J75" i="8" s="1"/>
  <c r="I75" i="8" a="1"/>
  <c r="I75" i="8" s="1"/>
  <c r="H75" i="8" a="1"/>
  <c r="H75" i="8" s="1"/>
  <c r="G75" i="8" a="1"/>
  <c r="G75" i="8" s="1"/>
  <c r="F75" i="8" a="1"/>
  <c r="F75" i="8" s="1"/>
  <c r="E75" i="8" a="1"/>
  <c r="E75" i="8" s="1"/>
  <c r="D75" i="8" a="1"/>
  <c r="D75" i="8" s="1"/>
  <c r="C75" i="8" a="1"/>
  <c r="C75" i="8" s="1"/>
  <c r="B75" i="8" a="1"/>
  <c r="B75" i="8" s="1"/>
  <c r="O74" i="8" a="1"/>
  <c r="O74" i="8" s="1"/>
  <c r="N74" i="8" a="1"/>
  <c r="N74" i="8" s="1"/>
  <c r="M74" i="8" a="1"/>
  <c r="M74" i="8" s="1"/>
  <c r="L74" i="8" a="1"/>
  <c r="L74" i="8" s="1"/>
  <c r="K74" i="8" a="1"/>
  <c r="K74" i="8" s="1"/>
  <c r="J74" i="8" a="1"/>
  <c r="J74" i="8" s="1"/>
  <c r="I74" i="8" a="1"/>
  <c r="I74" i="8" s="1"/>
  <c r="H74" i="8" a="1"/>
  <c r="H74" i="8" s="1"/>
  <c r="G74" i="8" a="1"/>
  <c r="G74" i="8" s="1"/>
  <c r="F74" i="8" a="1"/>
  <c r="F74" i="8" s="1"/>
  <c r="E74" i="8" a="1"/>
  <c r="E74" i="8" s="1"/>
  <c r="D74" i="8" a="1"/>
  <c r="D74" i="8" s="1"/>
  <c r="C74" i="8" a="1"/>
  <c r="C74" i="8" s="1"/>
  <c r="B74" i="8" a="1"/>
  <c r="B74" i="8" s="1"/>
  <c r="O73" i="8" a="1"/>
  <c r="O73" i="8" s="1"/>
  <c r="N73" i="8" a="1"/>
  <c r="N73" i="8" s="1"/>
  <c r="M73" i="8" a="1"/>
  <c r="M73" i="8" s="1"/>
  <c r="L73" i="8" a="1"/>
  <c r="L73" i="8" s="1"/>
  <c r="K73" i="8" a="1"/>
  <c r="K73" i="8" s="1"/>
  <c r="J73" i="8" a="1"/>
  <c r="J73" i="8" s="1"/>
  <c r="I73" i="8" a="1"/>
  <c r="I73" i="8" s="1"/>
  <c r="H73" i="8" a="1"/>
  <c r="H73" i="8" s="1"/>
  <c r="G73" i="8" a="1"/>
  <c r="G73" i="8" s="1"/>
  <c r="F73" i="8" a="1"/>
  <c r="F73" i="8" s="1"/>
  <c r="E73" i="8" a="1"/>
  <c r="E73" i="8" s="1"/>
  <c r="D73" i="8" a="1"/>
  <c r="D73" i="8" s="1"/>
  <c r="C73" i="8" a="1"/>
  <c r="C73" i="8" s="1"/>
  <c r="B73" i="8" a="1"/>
  <c r="B73" i="8" s="1"/>
  <c r="O72" i="8" a="1"/>
  <c r="O72" i="8" s="1"/>
  <c r="N72" i="8" a="1"/>
  <c r="N72" i="8" s="1"/>
  <c r="M72" i="8" a="1"/>
  <c r="M72" i="8" s="1"/>
  <c r="L72" i="8" a="1"/>
  <c r="L72" i="8" s="1"/>
  <c r="K72" i="8" a="1"/>
  <c r="K72" i="8" s="1"/>
  <c r="J72" i="8" a="1"/>
  <c r="J72" i="8" s="1"/>
  <c r="I72" i="8" a="1"/>
  <c r="I72" i="8" s="1"/>
  <c r="H72" i="8" a="1"/>
  <c r="H72" i="8" s="1"/>
  <c r="G72" i="8" a="1"/>
  <c r="G72" i="8" s="1"/>
  <c r="F72" i="8" a="1"/>
  <c r="F72" i="8" s="1"/>
  <c r="E72" i="8" a="1"/>
  <c r="E72" i="8" s="1"/>
  <c r="D72" i="8" a="1"/>
  <c r="D72" i="8" s="1"/>
  <c r="C72" i="8" a="1"/>
  <c r="C72" i="8" s="1"/>
  <c r="B72" i="8" a="1"/>
  <c r="B72" i="8" s="1"/>
  <c r="O71" i="8" a="1"/>
  <c r="O71" i="8" s="1"/>
  <c r="N71" i="8" a="1"/>
  <c r="N71" i="8" s="1"/>
  <c r="M71" i="8" a="1"/>
  <c r="M71" i="8" s="1"/>
  <c r="L71" i="8" a="1"/>
  <c r="L71" i="8" s="1"/>
  <c r="K71" i="8" a="1"/>
  <c r="K71" i="8" s="1"/>
  <c r="J71" i="8" a="1"/>
  <c r="J71" i="8" s="1"/>
  <c r="I71" i="8" a="1"/>
  <c r="I71" i="8" s="1"/>
  <c r="H71" i="8" a="1"/>
  <c r="H71" i="8" s="1"/>
  <c r="G71" i="8" a="1"/>
  <c r="G71" i="8" s="1"/>
  <c r="F71" i="8" a="1"/>
  <c r="F71" i="8" s="1"/>
  <c r="E71" i="8" a="1"/>
  <c r="E71" i="8" s="1"/>
  <c r="D71" i="8" a="1"/>
  <c r="D71" i="8" s="1"/>
  <c r="C71" i="8" a="1"/>
  <c r="C71" i="8" s="1"/>
  <c r="B71" i="8" a="1"/>
  <c r="B71" i="8" s="1"/>
  <c r="O70" i="8" a="1"/>
  <c r="O70" i="8" s="1"/>
  <c r="N70" i="8" a="1"/>
  <c r="N70" i="8" s="1"/>
  <c r="M70" i="8" a="1"/>
  <c r="M70" i="8" s="1"/>
  <c r="L70" i="8" a="1"/>
  <c r="L70" i="8" s="1"/>
  <c r="K70" i="8" a="1"/>
  <c r="K70" i="8" s="1"/>
  <c r="J70" i="8" a="1"/>
  <c r="J70" i="8" s="1"/>
  <c r="I70" i="8" a="1"/>
  <c r="I70" i="8" s="1"/>
  <c r="H70" i="8" a="1"/>
  <c r="H70" i="8" s="1"/>
  <c r="G70" i="8" a="1"/>
  <c r="G70" i="8" s="1"/>
  <c r="F70" i="8" a="1"/>
  <c r="F70" i="8" s="1"/>
  <c r="E70" i="8" a="1"/>
  <c r="E70" i="8" s="1"/>
  <c r="D70" i="8" a="1"/>
  <c r="D70" i="8" s="1"/>
  <c r="C70" i="8" a="1"/>
  <c r="C70" i="8" s="1"/>
  <c r="B70" i="8" a="1"/>
  <c r="B70" i="8" s="1"/>
  <c r="O69" i="8" a="1"/>
  <c r="O69" i="8" s="1"/>
  <c r="N69" i="8" a="1"/>
  <c r="N69" i="8" s="1"/>
  <c r="M69" i="8" a="1"/>
  <c r="M69" i="8" s="1"/>
  <c r="L69" i="8" a="1"/>
  <c r="L69" i="8" s="1"/>
  <c r="K69" i="8" a="1"/>
  <c r="K69" i="8" s="1"/>
  <c r="J69" i="8" a="1"/>
  <c r="J69" i="8" s="1"/>
  <c r="I69" i="8" a="1"/>
  <c r="I69" i="8" s="1"/>
  <c r="H69" i="8" a="1"/>
  <c r="H69" i="8" s="1"/>
  <c r="G69" i="8" a="1"/>
  <c r="G69" i="8" s="1"/>
  <c r="F69" i="8" a="1"/>
  <c r="F69" i="8" s="1"/>
  <c r="E69" i="8" a="1"/>
  <c r="E69" i="8" s="1"/>
  <c r="D69" i="8" a="1"/>
  <c r="D69" i="8" s="1"/>
  <c r="C69" i="8" a="1"/>
  <c r="C69" i="8" s="1"/>
  <c r="B69" i="8" a="1"/>
  <c r="B69" i="8" s="1"/>
  <c r="O68" i="8" a="1"/>
  <c r="O68" i="8" s="1"/>
  <c r="N68" i="8" a="1"/>
  <c r="N68" i="8" s="1"/>
  <c r="M68" i="8" a="1"/>
  <c r="M68" i="8" s="1"/>
  <c r="L68" i="8" a="1"/>
  <c r="L68" i="8" s="1"/>
  <c r="K68" i="8" a="1"/>
  <c r="K68" i="8" s="1"/>
  <c r="J68" i="8" a="1"/>
  <c r="J68" i="8" s="1"/>
  <c r="I68" i="8" a="1"/>
  <c r="I68" i="8" s="1"/>
  <c r="H68" i="8" a="1"/>
  <c r="H68" i="8" s="1"/>
  <c r="G68" i="8" a="1"/>
  <c r="G68" i="8" s="1"/>
  <c r="F68" i="8" a="1"/>
  <c r="F68" i="8" s="1"/>
  <c r="E68" i="8" a="1"/>
  <c r="E68" i="8" s="1"/>
  <c r="D68" i="8" a="1"/>
  <c r="D68" i="8" s="1"/>
  <c r="C68" i="8" a="1"/>
  <c r="C68" i="8" s="1"/>
  <c r="B68" i="8" a="1"/>
  <c r="B68" i="8" s="1"/>
  <c r="O67" i="8" a="1"/>
  <c r="O67" i="8" s="1"/>
  <c r="N67" i="8" a="1"/>
  <c r="N67" i="8" s="1"/>
  <c r="M67" i="8" a="1"/>
  <c r="M67" i="8" s="1"/>
  <c r="L67" i="8" a="1"/>
  <c r="L67" i="8" s="1"/>
  <c r="K67" i="8" a="1"/>
  <c r="K67" i="8" s="1"/>
  <c r="J67" i="8" a="1"/>
  <c r="J67" i="8" s="1"/>
  <c r="I67" i="8" a="1"/>
  <c r="I67" i="8" s="1"/>
  <c r="H67" i="8" a="1"/>
  <c r="H67" i="8" s="1"/>
  <c r="G67" i="8" a="1"/>
  <c r="G67" i="8" s="1"/>
  <c r="F67" i="8" a="1"/>
  <c r="F67" i="8" s="1"/>
  <c r="E67" i="8" a="1"/>
  <c r="E67" i="8" s="1"/>
  <c r="D67" i="8" a="1"/>
  <c r="D67" i="8" s="1"/>
  <c r="C67" i="8" a="1"/>
  <c r="C67" i="8" s="1"/>
  <c r="B67" i="8" a="1"/>
  <c r="B67" i="8" s="1"/>
  <c r="O66" i="8" a="1"/>
  <c r="O66" i="8" s="1"/>
  <c r="N66" i="8" a="1"/>
  <c r="N66" i="8" s="1"/>
  <c r="M66" i="8" a="1"/>
  <c r="M66" i="8" s="1"/>
  <c r="L66" i="8" a="1"/>
  <c r="L66" i="8" s="1"/>
  <c r="K66" i="8" a="1"/>
  <c r="K66" i="8" s="1"/>
  <c r="J66" i="8" a="1"/>
  <c r="J66" i="8" s="1"/>
  <c r="I66" i="8" a="1"/>
  <c r="I66" i="8" s="1"/>
  <c r="H66" i="8" a="1"/>
  <c r="H66" i="8" s="1"/>
  <c r="G66" i="8" a="1"/>
  <c r="G66" i="8" s="1"/>
  <c r="F66" i="8" a="1"/>
  <c r="F66" i="8" s="1"/>
  <c r="E66" i="8" a="1"/>
  <c r="E66" i="8" s="1"/>
  <c r="D66" i="8" a="1"/>
  <c r="D66" i="8" s="1"/>
  <c r="C66" i="8" a="1"/>
  <c r="C66" i="8" s="1"/>
  <c r="B66" i="8" a="1"/>
  <c r="B66" i="8" s="1"/>
  <c r="O65" i="8" a="1"/>
  <c r="O65" i="8" s="1"/>
  <c r="N65" i="8" a="1"/>
  <c r="N65" i="8" s="1"/>
  <c r="M65" i="8" a="1"/>
  <c r="M65" i="8" s="1"/>
  <c r="L65" i="8" a="1"/>
  <c r="L65" i="8" s="1"/>
  <c r="K65" i="8" a="1"/>
  <c r="K65" i="8" s="1"/>
  <c r="J65" i="8" a="1"/>
  <c r="J65" i="8" s="1"/>
  <c r="I65" i="8" a="1"/>
  <c r="I65" i="8" s="1"/>
  <c r="H65" i="8" a="1"/>
  <c r="H65" i="8" s="1"/>
  <c r="G65" i="8" a="1"/>
  <c r="G65" i="8" s="1"/>
  <c r="F65" i="8" a="1"/>
  <c r="F65" i="8" s="1"/>
  <c r="E65" i="8" a="1"/>
  <c r="E65" i="8" s="1"/>
  <c r="D65" i="8" a="1"/>
  <c r="D65" i="8" s="1"/>
  <c r="C65" i="8" a="1"/>
  <c r="C65" i="8" s="1"/>
  <c r="B65" i="8" a="1"/>
  <c r="B65" i="8" s="1"/>
  <c r="O64" i="8" a="1"/>
  <c r="O64" i="8" s="1"/>
  <c r="N64" i="8" a="1"/>
  <c r="N64" i="8" s="1"/>
  <c r="M64" i="8" a="1"/>
  <c r="M64" i="8" s="1"/>
  <c r="L64" i="8" a="1"/>
  <c r="L64" i="8" s="1"/>
  <c r="K64" i="8" a="1"/>
  <c r="K64" i="8" s="1"/>
  <c r="J64" i="8" a="1"/>
  <c r="J64" i="8" s="1"/>
  <c r="I64" i="8" a="1"/>
  <c r="I64" i="8" s="1"/>
  <c r="H64" i="8" a="1"/>
  <c r="H64" i="8" s="1"/>
  <c r="G64" i="8" a="1"/>
  <c r="G64" i="8" s="1"/>
  <c r="F64" i="8" a="1"/>
  <c r="F64" i="8" s="1"/>
  <c r="E64" i="8" a="1"/>
  <c r="E64" i="8" s="1"/>
  <c r="D64" i="8" a="1"/>
  <c r="D64" i="8" s="1"/>
  <c r="C64" i="8" a="1"/>
  <c r="C64" i="8" s="1"/>
  <c r="B64" i="8" a="1"/>
  <c r="B64" i="8" s="1"/>
  <c r="O63" i="8" a="1"/>
  <c r="O63" i="8" s="1"/>
  <c r="N63" i="8" a="1"/>
  <c r="N63" i="8" s="1"/>
  <c r="M63" i="8" a="1"/>
  <c r="M63" i="8" s="1"/>
  <c r="L63" i="8" a="1"/>
  <c r="L63" i="8" s="1"/>
  <c r="K63" i="8" a="1"/>
  <c r="K63" i="8" s="1"/>
  <c r="J63" i="8" a="1"/>
  <c r="J63" i="8" s="1"/>
  <c r="I63" i="8" a="1"/>
  <c r="I63" i="8" s="1"/>
  <c r="H63" i="8" a="1"/>
  <c r="H63" i="8" s="1"/>
  <c r="G63" i="8" a="1"/>
  <c r="G63" i="8" s="1"/>
  <c r="F63" i="8" a="1"/>
  <c r="F63" i="8" s="1"/>
  <c r="E63" i="8" a="1"/>
  <c r="E63" i="8" s="1"/>
  <c r="D63" i="8" a="1"/>
  <c r="D63" i="8" s="1"/>
  <c r="C63" i="8" a="1"/>
  <c r="C63" i="8" s="1"/>
  <c r="B63" i="8" a="1"/>
  <c r="B63" i="8" s="1"/>
  <c r="O62" i="8" a="1"/>
  <c r="O62" i="8" s="1"/>
  <c r="N62" i="8" a="1"/>
  <c r="N62" i="8" s="1"/>
  <c r="M62" i="8" a="1"/>
  <c r="M62" i="8" s="1"/>
  <c r="L62" i="8" a="1"/>
  <c r="L62" i="8" s="1"/>
  <c r="K62" i="8" a="1"/>
  <c r="K62" i="8" s="1"/>
  <c r="J62" i="8" a="1"/>
  <c r="J62" i="8" s="1"/>
  <c r="I62" i="8" a="1"/>
  <c r="I62" i="8" s="1"/>
  <c r="H62" i="8" a="1"/>
  <c r="H62" i="8" s="1"/>
  <c r="G62" i="8" a="1"/>
  <c r="G62" i="8" s="1"/>
  <c r="F62" i="8" a="1"/>
  <c r="F62" i="8" s="1"/>
  <c r="E62" i="8" a="1"/>
  <c r="E62" i="8" s="1"/>
  <c r="D62" i="8" a="1"/>
  <c r="D62" i="8" s="1"/>
  <c r="C62" i="8" a="1"/>
  <c r="C62" i="8" s="1"/>
  <c r="B62" i="8" a="1"/>
  <c r="B62" i="8" s="1"/>
  <c r="O61" i="8" a="1"/>
  <c r="O61" i="8" s="1"/>
  <c r="N61" i="8" a="1"/>
  <c r="N61" i="8" s="1"/>
  <c r="M61" i="8" a="1"/>
  <c r="M61" i="8" s="1"/>
  <c r="L61" i="8" a="1"/>
  <c r="L61" i="8" s="1"/>
  <c r="K61" i="8" a="1"/>
  <c r="K61" i="8" s="1"/>
  <c r="J61" i="8" a="1"/>
  <c r="J61" i="8" s="1"/>
  <c r="I61" i="8" a="1"/>
  <c r="I61" i="8" s="1"/>
  <c r="H61" i="8" a="1"/>
  <c r="H61" i="8" s="1"/>
  <c r="G61" i="8" a="1"/>
  <c r="G61" i="8" s="1"/>
  <c r="F61" i="8" a="1"/>
  <c r="F61" i="8" s="1"/>
  <c r="E61" i="8" a="1"/>
  <c r="E61" i="8" s="1"/>
  <c r="D61" i="8" a="1"/>
  <c r="D61" i="8" s="1"/>
  <c r="C61" i="8" a="1"/>
  <c r="C61" i="8" s="1"/>
  <c r="B61" i="8" a="1"/>
  <c r="B61" i="8" s="1"/>
  <c r="O60" i="8" a="1"/>
  <c r="O60" i="8" s="1"/>
  <c r="N60" i="8" a="1"/>
  <c r="N60" i="8" s="1"/>
  <c r="M60" i="8" a="1"/>
  <c r="M60" i="8" s="1"/>
  <c r="L60" i="8" a="1"/>
  <c r="L60" i="8" s="1"/>
  <c r="K60" i="8" a="1"/>
  <c r="K60" i="8" s="1"/>
  <c r="J60" i="8" a="1"/>
  <c r="J60" i="8" s="1"/>
  <c r="I60" i="8" a="1"/>
  <c r="I60" i="8" s="1"/>
  <c r="H60" i="8" a="1"/>
  <c r="H60" i="8" s="1"/>
  <c r="G60" i="8" a="1"/>
  <c r="G60" i="8" s="1"/>
  <c r="F60" i="8" a="1"/>
  <c r="F60" i="8" s="1"/>
  <c r="E60" i="8" a="1"/>
  <c r="E60" i="8" s="1"/>
  <c r="D60" i="8" a="1"/>
  <c r="D60" i="8" s="1"/>
  <c r="C60" i="8" a="1"/>
  <c r="C60" i="8" s="1"/>
  <c r="B60" i="8" a="1"/>
  <c r="B60" i="8" s="1"/>
  <c r="O59" i="8" a="1"/>
  <c r="O59" i="8" s="1"/>
  <c r="N59" i="8" a="1"/>
  <c r="N59" i="8" s="1"/>
  <c r="M59" i="8" a="1"/>
  <c r="M59" i="8" s="1"/>
  <c r="L59" i="8" a="1"/>
  <c r="L59" i="8" s="1"/>
  <c r="K59" i="8" a="1"/>
  <c r="K59" i="8" s="1"/>
  <c r="J59" i="8" a="1"/>
  <c r="J59" i="8" s="1"/>
  <c r="I59" i="8" a="1"/>
  <c r="I59" i="8" s="1"/>
  <c r="H59" i="8" a="1"/>
  <c r="H59" i="8" s="1"/>
  <c r="G59" i="8" a="1"/>
  <c r="G59" i="8" s="1"/>
  <c r="F59" i="8" a="1"/>
  <c r="F59" i="8" s="1"/>
  <c r="E59" i="8" a="1"/>
  <c r="E59" i="8" s="1"/>
  <c r="D59" i="8" a="1"/>
  <c r="D59" i="8" s="1"/>
  <c r="C59" i="8" a="1"/>
  <c r="C59" i="8" s="1"/>
  <c r="B59" i="8" a="1"/>
  <c r="B59" i="8" s="1"/>
  <c r="O58" i="8" a="1"/>
  <c r="O58" i="8" s="1"/>
  <c r="N58" i="8" a="1"/>
  <c r="N58" i="8" s="1"/>
  <c r="M58" i="8" a="1"/>
  <c r="M58" i="8" s="1"/>
  <c r="L58" i="8" a="1"/>
  <c r="L58" i="8" s="1"/>
  <c r="K58" i="8" a="1"/>
  <c r="K58" i="8" s="1"/>
  <c r="J58" i="8" a="1"/>
  <c r="J58" i="8" s="1"/>
  <c r="I58" i="8" a="1"/>
  <c r="I58" i="8" s="1"/>
  <c r="H58" i="8" a="1"/>
  <c r="H58" i="8" s="1"/>
  <c r="G58" i="8" a="1"/>
  <c r="G58" i="8" s="1"/>
  <c r="F58" i="8" a="1"/>
  <c r="F58" i="8" s="1"/>
  <c r="E58" i="8" a="1"/>
  <c r="E58" i="8" s="1"/>
  <c r="D58" i="8" a="1"/>
  <c r="D58" i="8" s="1"/>
  <c r="C58" i="8" a="1"/>
  <c r="C58" i="8" s="1"/>
  <c r="B58" i="8" a="1"/>
  <c r="B58" i="8" s="1"/>
  <c r="O57" i="8" a="1"/>
  <c r="O57" i="8" s="1"/>
  <c r="N57" i="8" a="1"/>
  <c r="N57" i="8" s="1"/>
  <c r="M57" i="8" a="1"/>
  <c r="M57" i="8" s="1"/>
  <c r="L57" i="8" a="1"/>
  <c r="L57" i="8" s="1"/>
  <c r="K57" i="8" a="1"/>
  <c r="K57" i="8" s="1"/>
  <c r="J57" i="8" a="1"/>
  <c r="J57" i="8" s="1"/>
  <c r="I57" i="8" a="1"/>
  <c r="I57" i="8" s="1"/>
  <c r="H57" i="8" a="1"/>
  <c r="H57" i="8" s="1"/>
  <c r="G57" i="8" a="1"/>
  <c r="G57" i="8" s="1"/>
  <c r="F57" i="8" a="1"/>
  <c r="F57" i="8" s="1"/>
  <c r="E57" i="8" a="1"/>
  <c r="E57" i="8" s="1"/>
  <c r="D57" i="8" a="1"/>
  <c r="D57" i="8" s="1"/>
  <c r="C57" i="8" a="1"/>
  <c r="C57" i="8" s="1"/>
  <c r="B57" i="8" a="1"/>
  <c r="B57" i="8" s="1"/>
  <c r="O56" i="8" a="1"/>
  <c r="O56" i="8" s="1"/>
  <c r="N56" i="8" a="1"/>
  <c r="N56" i="8" s="1"/>
  <c r="M56" i="8" a="1"/>
  <c r="M56" i="8" s="1"/>
  <c r="L56" i="8" a="1"/>
  <c r="L56" i="8" s="1"/>
  <c r="K56" i="8" a="1"/>
  <c r="K56" i="8" s="1"/>
  <c r="J56" i="8" a="1"/>
  <c r="J56" i="8" s="1"/>
  <c r="I56" i="8" a="1"/>
  <c r="I56" i="8" s="1"/>
  <c r="H56" i="8" a="1"/>
  <c r="H56" i="8" s="1"/>
  <c r="G56" i="8" a="1"/>
  <c r="G56" i="8" s="1"/>
  <c r="F56" i="8" a="1"/>
  <c r="F56" i="8" s="1"/>
  <c r="E56" i="8" a="1"/>
  <c r="E56" i="8" s="1"/>
  <c r="D56" i="8" a="1"/>
  <c r="D56" i="8" s="1"/>
  <c r="C56" i="8" a="1"/>
  <c r="C56" i="8" s="1"/>
  <c r="B56" i="8" a="1"/>
  <c r="B56" i="8" s="1"/>
  <c r="O55" i="8" a="1"/>
  <c r="O55" i="8" s="1"/>
  <c r="N55" i="8" a="1"/>
  <c r="N55" i="8" s="1"/>
  <c r="M55" i="8" a="1"/>
  <c r="M55" i="8" s="1"/>
  <c r="L55" i="8" a="1"/>
  <c r="L55" i="8" s="1"/>
  <c r="K55" i="8" a="1"/>
  <c r="K55" i="8" s="1"/>
  <c r="J55" i="8" a="1"/>
  <c r="J55" i="8" s="1"/>
  <c r="I55" i="8" a="1"/>
  <c r="I55" i="8" s="1"/>
  <c r="H55" i="8" a="1"/>
  <c r="H55" i="8" s="1"/>
  <c r="G55" i="8" a="1"/>
  <c r="G55" i="8" s="1"/>
  <c r="F55" i="8" a="1"/>
  <c r="F55" i="8" s="1"/>
  <c r="E55" i="8" a="1"/>
  <c r="E55" i="8" s="1"/>
  <c r="D55" i="8" a="1"/>
  <c r="D55" i="8" s="1"/>
  <c r="C55" i="8" a="1"/>
  <c r="C55" i="8" s="1"/>
  <c r="B55" i="8" a="1"/>
  <c r="B55" i="8" s="1"/>
  <c r="O54" i="8" a="1"/>
  <c r="O54" i="8" s="1"/>
  <c r="N54" i="8" a="1"/>
  <c r="N54" i="8" s="1"/>
  <c r="M54" i="8" a="1"/>
  <c r="M54" i="8" s="1"/>
  <c r="L54" i="8" a="1"/>
  <c r="L54" i="8" s="1"/>
  <c r="K54" i="8" a="1"/>
  <c r="K54" i="8" s="1"/>
  <c r="J54" i="8" a="1"/>
  <c r="J54" i="8" s="1"/>
  <c r="I54" i="8" a="1"/>
  <c r="I54" i="8" s="1"/>
  <c r="H54" i="8" a="1"/>
  <c r="H54" i="8" s="1"/>
  <c r="G54" i="8" a="1"/>
  <c r="G54" i="8" s="1"/>
  <c r="F54" i="8" a="1"/>
  <c r="F54" i="8" s="1"/>
  <c r="E54" i="8" a="1"/>
  <c r="E54" i="8" s="1"/>
  <c r="D54" i="8" a="1"/>
  <c r="D54" i="8" s="1"/>
  <c r="C54" i="8" a="1"/>
  <c r="C54" i="8" s="1"/>
  <c r="B54" i="8" a="1"/>
  <c r="B54" i="8" s="1"/>
  <c r="O53" i="8" a="1"/>
  <c r="O53" i="8" s="1"/>
  <c r="N53" i="8" a="1"/>
  <c r="N53" i="8" s="1"/>
  <c r="M53" i="8" a="1"/>
  <c r="M53" i="8" s="1"/>
  <c r="L53" i="8" a="1"/>
  <c r="L53" i="8" s="1"/>
  <c r="K53" i="8" a="1"/>
  <c r="K53" i="8" s="1"/>
  <c r="J53" i="8" a="1"/>
  <c r="J53" i="8" s="1"/>
  <c r="I53" i="8" a="1"/>
  <c r="I53" i="8" s="1"/>
  <c r="H53" i="8" a="1"/>
  <c r="H53" i="8" s="1"/>
  <c r="G53" i="8" a="1"/>
  <c r="G53" i="8" s="1"/>
  <c r="F53" i="8" a="1"/>
  <c r="F53" i="8" s="1"/>
  <c r="E53" i="8" a="1"/>
  <c r="E53" i="8" s="1"/>
  <c r="D53" i="8" a="1"/>
  <c r="D53" i="8" s="1"/>
  <c r="C53" i="8" a="1"/>
  <c r="C53" i="8" s="1"/>
  <c r="B53" i="8" a="1"/>
  <c r="B53" i="8" s="1"/>
  <c r="O52" i="8" a="1"/>
  <c r="O52" i="8" s="1"/>
  <c r="N52" i="8" a="1"/>
  <c r="N52" i="8" s="1"/>
  <c r="M52" i="8" a="1"/>
  <c r="M52" i="8" s="1"/>
  <c r="L52" i="8" a="1"/>
  <c r="L52" i="8" s="1"/>
  <c r="K52" i="8" a="1"/>
  <c r="K52" i="8" s="1"/>
  <c r="J52" i="8" a="1"/>
  <c r="J52" i="8" s="1"/>
  <c r="I52" i="8" a="1"/>
  <c r="I52" i="8" s="1"/>
  <c r="H52" i="8" a="1"/>
  <c r="H52" i="8" s="1"/>
  <c r="G52" i="8" a="1"/>
  <c r="G52" i="8" s="1"/>
  <c r="F52" i="8" a="1"/>
  <c r="F52" i="8" s="1"/>
  <c r="E52" i="8" a="1"/>
  <c r="E52" i="8" s="1"/>
  <c r="D52" i="8" a="1"/>
  <c r="D52" i="8" s="1"/>
  <c r="C52" i="8" a="1"/>
  <c r="C52" i="8" s="1"/>
  <c r="B52" i="8" a="1"/>
  <c r="B52" i="8" s="1"/>
  <c r="O51" i="8" a="1"/>
  <c r="O51" i="8" s="1"/>
  <c r="N51" i="8" a="1"/>
  <c r="N51" i="8" s="1"/>
  <c r="M51" i="8" a="1"/>
  <c r="M51" i="8" s="1"/>
  <c r="L51" i="8" a="1"/>
  <c r="L51" i="8" s="1"/>
  <c r="K51" i="8" a="1"/>
  <c r="K51" i="8" s="1"/>
  <c r="J51" i="8" a="1"/>
  <c r="J51" i="8" s="1"/>
  <c r="I51" i="8" a="1"/>
  <c r="I51" i="8" s="1"/>
  <c r="H51" i="8" a="1"/>
  <c r="H51" i="8" s="1"/>
  <c r="G51" i="8" a="1"/>
  <c r="G51" i="8" s="1"/>
  <c r="F51" i="8" a="1"/>
  <c r="F51" i="8" s="1"/>
  <c r="E51" i="8" a="1"/>
  <c r="E51" i="8" s="1"/>
  <c r="D51" i="8" a="1"/>
  <c r="D51" i="8" s="1"/>
  <c r="C51" i="8" a="1"/>
  <c r="C51" i="8" s="1"/>
  <c r="B51" i="8" a="1"/>
  <c r="B51" i="8" s="1"/>
  <c r="O50" i="8" a="1"/>
  <c r="O50" i="8" s="1"/>
  <c r="N50" i="8" a="1"/>
  <c r="N50" i="8" s="1"/>
  <c r="M50" i="8" a="1"/>
  <c r="M50" i="8" s="1"/>
  <c r="L50" i="8" a="1"/>
  <c r="L50" i="8" s="1"/>
  <c r="K50" i="8" a="1"/>
  <c r="K50" i="8" s="1"/>
  <c r="J50" i="8" a="1"/>
  <c r="J50" i="8" s="1"/>
  <c r="I50" i="8" a="1"/>
  <c r="I50" i="8" s="1"/>
  <c r="H50" i="8" a="1"/>
  <c r="H50" i="8" s="1"/>
  <c r="G50" i="8" a="1"/>
  <c r="G50" i="8" s="1"/>
  <c r="F50" i="8" a="1"/>
  <c r="F50" i="8" s="1"/>
  <c r="E50" i="8" a="1"/>
  <c r="E50" i="8" s="1"/>
  <c r="D50" i="8" a="1"/>
  <c r="D50" i="8" s="1"/>
  <c r="C50" i="8" a="1"/>
  <c r="C50" i="8" s="1"/>
  <c r="B50" i="8" a="1"/>
  <c r="B50" i="8" s="1"/>
  <c r="O49" i="8" a="1"/>
  <c r="O49" i="8" s="1"/>
  <c r="N49" i="8" a="1"/>
  <c r="N49" i="8" s="1"/>
  <c r="M49" i="8" a="1"/>
  <c r="M49" i="8" s="1"/>
  <c r="L49" i="8" a="1"/>
  <c r="L49" i="8" s="1"/>
  <c r="K49" i="8" a="1"/>
  <c r="K49" i="8" s="1"/>
  <c r="J49" i="8" a="1"/>
  <c r="J49" i="8" s="1"/>
  <c r="I49" i="8" a="1"/>
  <c r="I49" i="8" s="1"/>
  <c r="H49" i="8" a="1"/>
  <c r="H49" i="8" s="1"/>
  <c r="G49" i="8" a="1"/>
  <c r="G49" i="8" s="1"/>
  <c r="F49" i="8" a="1"/>
  <c r="F49" i="8" s="1"/>
  <c r="E49" i="8" a="1"/>
  <c r="E49" i="8" s="1"/>
  <c r="D49" i="8" a="1"/>
  <c r="D49" i="8" s="1"/>
  <c r="C49" i="8" a="1"/>
  <c r="C49" i="8" s="1"/>
  <c r="B49" i="8" a="1"/>
  <c r="B49" i="8" s="1"/>
  <c r="O48" i="8" a="1"/>
  <c r="O48" i="8" s="1"/>
  <c r="N48" i="8" a="1"/>
  <c r="N48" i="8" s="1"/>
  <c r="M48" i="8" a="1"/>
  <c r="M48" i="8" s="1"/>
  <c r="L48" i="8" a="1"/>
  <c r="L48" i="8" s="1"/>
  <c r="K48" i="8" a="1"/>
  <c r="K48" i="8" s="1"/>
  <c r="J48" i="8" a="1"/>
  <c r="J48" i="8" s="1"/>
  <c r="I48" i="8" a="1"/>
  <c r="I48" i="8" s="1"/>
  <c r="H48" i="8" a="1"/>
  <c r="H48" i="8" s="1"/>
  <c r="G48" i="8" a="1"/>
  <c r="G48" i="8" s="1"/>
  <c r="F48" i="8" a="1"/>
  <c r="F48" i="8" s="1"/>
  <c r="E48" i="8" a="1"/>
  <c r="E48" i="8" s="1"/>
  <c r="D48" i="8" a="1"/>
  <c r="D48" i="8" s="1"/>
  <c r="C48" i="8" a="1"/>
  <c r="C48" i="8" s="1"/>
  <c r="B48" i="8" a="1"/>
  <c r="B48" i="8" s="1"/>
  <c r="O47" i="8" a="1"/>
  <c r="O47" i="8" s="1"/>
  <c r="N47" i="8" a="1"/>
  <c r="N47" i="8" s="1"/>
  <c r="M47" i="8" a="1"/>
  <c r="M47" i="8" s="1"/>
  <c r="L47" i="8" a="1"/>
  <c r="L47" i="8" s="1"/>
  <c r="K47" i="8" a="1"/>
  <c r="K47" i="8" s="1"/>
  <c r="J47" i="8" a="1"/>
  <c r="J47" i="8" s="1"/>
  <c r="I47" i="8" a="1"/>
  <c r="I47" i="8" s="1"/>
  <c r="H47" i="8" a="1"/>
  <c r="H47" i="8" s="1"/>
  <c r="G47" i="8" a="1"/>
  <c r="G47" i="8" s="1"/>
  <c r="F47" i="8" a="1"/>
  <c r="F47" i="8" s="1"/>
  <c r="E47" i="8" a="1"/>
  <c r="E47" i="8" s="1"/>
  <c r="D47" i="8" a="1"/>
  <c r="D47" i="8" s="1"/>
  <c r="C47" i="8" a="1"/>
  <c r="C47" i="8" s="1"/>
  <c r="B47" i="8" a="1"/>
  <c r="B47" i="8" s="1"/>
  <c r="O46" i="8" a="1"/>
  <c r="O46" i="8" s="1"/>
  <c r="N46" i="8" a="1"/>
  <c r="N46" i="8" s="1"/>
  <c r="M46" i="8" a="1"/>
  <c r="M46" i="8" s="1"/>
  <c r="L46" i="8" a="1"/>
  <c r="L46" i="8" s="1"/>
  <c r="K46" i="8" a="1"/>
  <c r="K46" i="8" s="1"/>
  <c r="J46" i="8" a="1"/>
  <c r="J46" i="8" s="1"/>
  <c r="I46" i="8" a="1"/>
  <c r="I46" i="8" s="1"/>
  <c r="H46" i="8" a="1"/>
  <c r="H46" i="8" s="1"/>
  <c r="G46" i="8" a="1"/>
  <c r="G46" i="8" s="1"/>
  <c r="F46" i="8" a="1"/>
  <c r="F46" i="8" s="1"/>
  <c r="E46" i="8" a="1"/>
  <c r="E46" i="8" s="1"/>
  <c r="D46" i="8" a="1"/>
  <c r="D46" i="8" s="1"/>
  <c r="C46" i="8" a="1"/>
  <c r="C46" i="8" s="1"/>
  <c r="B46" i="8" a="1"/>
  <c r="B46" i="8" s="1"/>
  <c r="O45" i="8" a="1"/>
  <c r="O45" i="8" s="1"/>
  <c r="N45" i="8" a="1"/>
  <c r="N45" i="8" s="1"/>
  <c r="M45" i="8" a="1"/>
  <c r="M45" i="8" s="1"/>
  <c r="L45" i="8" a="1"/>
  <c r="L45" i="8" s="1"/>
  <c r="K45" i="8" a="1"/>
  <c r="K45" i="8" s="1"/>
  <c r="J45" i="8" a="1"/>
  <c r="J45" i="8" s="1"/>
  <c r="I45" i="8" a="1"/>
  <c r="I45" i="8" s="1"/>
  <c r="H45" i="8" a="1"/>
  <c r="H45" i="8" s="1"/>
  <c r="G45" i="8" a="1"/>
  <c r="G45" i="8" s="1"/>
  <c r="F45" i="8" a="1"/>
  <c r="F45" i="8" s="1"/>
  <c r="E45" i="8" a="1"/>
  <c r="E45" i="8" s="1"/>
  <c r="D45" i="8" a="1"/>
  <c r="D45" i="8" s="1"/>
  <c r="C45" i="8" a="1"/>
  <c r="C45" i="8" s="1"/>
  <c r="B45" i="8" a="1"/>
  <c r="B45" i="8" s="1"/>
  <c r="O44" i="8" a="1"/>
  <c r="O44" i="8" s="1"/>
  <c r="N44" i="8" a="1"/>
  <c r="N44" i="8" s="1"/>
  <c r="M44" i="8" a="1"/>
  <c r="M44" i="8" s="1"/>
  <c r="L44" i="8" a="1"/>
  <c r="L44" i="8" s="1"/>
  <c r="K44" i="8" a="1"/>
  <c r="K44" i="8" s="1"/>
  <c r="J44" i="8" a="1"/>
  <c r="J44" i="8" s="1"/>
  <c r="I44" i="8" a="1"/>
  <c r="I44" i="8" s="1"/>
  <c r="H44" i="8" a="1"/>
  <c r="H44" i="8" s="1"/>
  <c r="G44" i="8" a="1"/>
  <c r="G44" i="8" s="1"/>
  <c r="F44" i="8" a="1"/>
  <c r="F44" i="8" s="1"/>
  <c r="E44" i="8" a="1"/>
  <c r="E44" i="8" s="1"/>
  <c r="D44" i="8" a="1"/>
  <c r="D44" i="8" s="1"/>
  <c r="C44" i="8" a="1"/>
  <c r="C44" i="8" s="1"/>
  <c r="B44" i="8" a="1"/>
  <c r="B44" i="8" s="1"/>
  <c r="O43" i="8" a="1"/>
  <c r="O43" i="8" s="1"/>
  <c r="N43" i="8" a="1"/>
  <c r="N43" i="8" s="1"/>
  <c r="M43" i="8" a="1"/>
  <c r="M43" i="8" s="1"/>
  <c r="L43" i="8" a="1"/>
  <c r="L43" i="8" s="1"/>
  <c r="K43" i="8" a="1"/>
  <c r="K43" i="8" s="1"/>
  <c r="J43" i="8" a="1"/>
  <c r="J43" i="8" s="1"/>
  <c r="I43" i="8" a="1"/>
  <c r="I43" i="8" s="1"/>
  <c r="H43" i="8" a="1"/>
  <c r="H43" i="8" s="1"/>
  <c r="G43" i="8" a="1"/>
  <c r="G43" i="8" s="1"/>
  <c r="F43" i="8" a="1"/>
  <c r="F43" i="8" s="1"/>
  <c r="E43" i="8" a="1"/>
  <c r="E43" i="8" s="1"/>
  <c r="D43" i="8" a="1"/>
  <c r="D43" i="8" s="1"/>
  <c r="C43" i="8" a="1"/>
  <c r="C43" i="8" s="1"/>
  <c r="B43" i="8" a="1"/>
  <c r="B43" i="8" s="1"/>
  <c r="O42" i="8" a="1"/>
  <c r="O42" i="8" s="1"/>
  <c r="N42" i="8" a="1"/>
  <c r="N42" i="8" s="1"/>
  <c r="M42" i="8" a="1"/>
  <c r="M42" i="8" s="1"/>
  <c r="L42" i="8" a="1"/>
  <c r="L42" i="8" s="1"/>
  <c r="K42" i="8" a="1"/>
  <c r="K42" i="8" s="1"/>
  <c r="J42" i="8" a="1"/>
  <c r="J42" i="8" s="1"/>
  <c r="I42" i="8" a="1"/>
  <c r="I42" i="8" s="1"/>
  <c r="H42" i="8" a="1"/>
  <c r="H42" i="8" s="1"/>
  <c r="G42" i="8" a="1"/>
  <c r="G42" i="8" s="1"/>
  <c r="F42" i="8" a="1"/>
  <c r="F42" i="8" s="1"/>
  <c r="E42" i="8" a="1"/>
  <c r="E42" i="8" s="1"/>
  <c r="D42" i="8" a="1"/>
  <c r="D42" i="8" s="1"/>
  <c r="C42" i="8" a="1"/>
  <c r="C42" i="8" s="1"/>
  <c r="B42" i="8" a="1"/>
  <c r="B42" i="8" s="1"/>
  <c r="O41" i="8" a="1"/>
  <c r="O41" i="8" s="1"/>
  <c r="N41" i="8" a="1"/>
  <c r="N41" i="8" s="1"/>
  <c r="M41" i="8" a="1"/>
  <c r="M41" i="8" s="1"/>
  <c r="L41" i="8" a="1"/>
  <c r="L41" i="8" s="1"/>
  <c r="K41" i="8" a="1"/>
  <c r="K41" i="8" s="1"/>
  <c r="J41" i="8" a="1"/>
  <c r="J41" i="8" s="1"/>
  <c r="I41" i="8" a="1"/>
  <c r="I41" i="8" s="1"/>
  <c r="H41" i="8" a="1"/>
  <c r="H41" i="8" s="1"/>
  <c r="G41" i="8" a="1"/>
  <c r="G41" i="8" s="1"/>
  <c r="F41" i="8" a="1"/>
  <c r="F41" i="8" s="1"/>
  <c r="E41" i="8" a="1"/>
  <c r="E41" i="8" s="1"/>
  <c r="D41" i="8" a="1"/>
  <c r="D41" i="8" s="1"/>
  <c r="C41" i="8" a="1"/>
  <c r="C41" i="8" s="1"/>
  <c r="B41" i="8" a="1"/>
  <c r="B41" i="8" s="1"/>
  <c r="O40" i="8" a="1"/>
  <c r="O40" i="8" s="1"/>
  <c r="N40" i="8" a="1"/>
  <c r="N40" i="8" s="1"/>
  <c r="M40" i="8" a="1"/>
  <c r="M40" i="8" s="1"/>
  <c r="L40" i="8" a="1"/>
  <c r="L40" i="8" s="1"/>
  <c r="K40" i="8" a="1"/>
  <c r="K40" i="8" s="1"/>
  <c r="J40" i="8" a="1"/>
  <c r="J40" i="8" s="1"/>
  <c r="I40" i="8" a="1"/>
  <c r="I40" i="8" s="1"/>
  <c r="H40" i="8" a="1"/>
  <c r="H40" i="8" s="1"/>
  <c r="G40" i="8" a="1"/>
  <c r="G40" i="8" s="1"/>
  <c r="F40" i="8" a="1"/>
  <c r="F40" i="8" s="1"/>
  <c r="E40" i="8" a="1"/>
  <c r="E40" i="8" s="1"/>
  <c r="D40" i="8" a="1"/>
  <c r="D40" i="8" s="1"/>
  <c r="C40" i="8" a="1"/>
  <c r="C40" i="8" s="1"/>
  <c r="B40" i="8" a="1"/>
  <c r="B40" i="8" s="1"/>
  <c r="O39" i="8" a="1"/>
  <c r="O39" i="8" s="1"/>
  <c r="N39" i="8" a="1"/>
  <c r="N39" i="8" s="1"/>
  <c r="M39" i="8" a="1"/>
  <c r="M39" i="8" s="1"/>
  <c r="L39" i="8" a="1"/>
  <c r="L39" i="8" s="1"/>
  <c r="K39" i="8" a="1"/>
  <c r="K39" i="8" s="1"/>
  <c r="J39" i="8" a="1"/>
  <c r="J39" i="8" s="1"/>
  <c r="I39" i="8" a="1"/>
  <c r="I39" i="8" s="1"/>
  <c r="H39" i="8" a="1"/>
  <c r="H39" i="8" s="1"/>
  <c r="G39" i="8" a="1"/>
  <c r="G39" i="8" s="1"/>
  <c r="F39" i="8" a="1"/>
  <c r="F39" i="8" s="1"/>
  <c r="E39" i="8" a="1"/>
  <c r="E39" i="8" s="1"/>
  <c r="D39" i="8" a="1"/>
  <c r="D39" i="8" s="1"/>
  <c r="C39" i="8" a="1"/>
  <c r="C39" i="8" s="1"/>
  <c r="B39" i="8" a="1"/>
  <c r="B39" i="8" s="1"/>
  <c r="O38" i="8" a="1"/>
  <c r="O38" i="8" s="1"/>
  <c r="N38" i="8" a="1"/>
  <c r="N38" i="8" s="1"/>
  <c r="M38" i="8" a="1"/>
  <c r="M38" i="8" s="1"/>
  <c r="L38" i="8" a="1"/>
  <c r="L38" i="8" s="1"/>
  <c r="K38" i="8" a="1"/>
  <c r="K38" i="8" s="1"/>
  <c r="J38" i="8" a="1"/>
  <c r="J38" i="8" s="1"/>
  <c r="I38" i="8" a="1"/>
  <c r="I38" i="8" s="1"/>
  <c r="H38" i="8" a="1"/>
  <c r="H38" i="8" s="1"/>
  <c r="G38" i="8" a="1"/>
  <c r="G38" i="8" s="1"/>
  <c r="F38" i="8" a="1"/>
  <c r="F38" i="8" s="1"/>
  <c r="E38" i="8" a="1"/>
  <c r="E38" i="8" s="1"/>
  <c r="D38" i="8" a="1"/>
  <c r="D38" i="8" s="1"/>
  <c r="C38" i="8" a="1"/>
  <c r="C38" i="8" s="1"/>
  <c r="B38" i="8" a="1"/>
  <c r="B38" i="8" s="1"/>
  <c r="O37" i="8" a="1"/>
  <c r="O37" i="8" s="1"/>
  <c r="N37" i="8" a="1"/>
  <c r="N37" i="8" s="1"/>
  <c r="M37" i="8" a="1"/>
  <c r="M37" i="8" s="1"/>
  <c r="L37" i="8" a="1"/>
  <c r="L37" i="8" s="1"/>
  <c r="K37" i="8" a="1"/>
  <c r="K37" i="8" s="1"/>
  <c r="J37" i="8" a="1"/>
  <c r="J37" i="8" s="1"/>
  <c r="I37" i="8" a="1"/>
  <c r="I37" i="8" s="1"/>
  <c r="H37" i="8" a="1"/>
  <c r="H37" i="8" s="1"/>
  <c r="G37" i="8" a="1"/>
  <c r="G37" i="8" s="1"/>
  <c r="F37" i="8" a="1"/>
  <c r="F37" i="8" s="1"/>
  <c r="E37" i="8" a="1"/>
  <c r="E37" i="8" s="1"/>
  <c r="D37" i="8" a="1"/>
  <c r="D37" i="8" s="1"/>
  <c r="C37" i="8" a="1"/>
  <c r="C37" i="8" s="1"/>
  <c r="B37" i="8" a="1"/>
  <c r="B37" i="8" s="1"/>
  <c r="O36" i="8" a="1"/>
  <c r="O36" i="8" s="1"/>
  <c r="N36" i="8" a="1"/>
  <c r="N36" i="8" s="1"/>
  <c r="M36" i="8" a="1"/>
  <c r="M36" i="8" s="1"/>
  <c r="L36" i="8" a="1"/>
  <c r="L36" i="8" s="1"/>
  <c r="K36" i="8" a="1"/>
  <c r="K36" i="8" s="1"/>
  <c r="J36" i="8" a="1"/>
  <c r="J36" i="8" s="1"/>
  <c r="I36" i="8" a="1"/>
  <c r="I36" i="8" s="1"/>
  <c r="H36" i="8" a="1"/>
  <c r="H36" i="8" s="1"/>
  <c r="G36" i="8" a="1"/>
  <c r="G36" i="8" s="1"/>
  <c r="F36" i="8" a="1"/>
  <c r="F36" i="8" s="1"/>
  <c r="E36" i="8" a="1"/>
  <c r="E36" i="8" s="1"/>
  <c r="D36" i="8" a="1"/>
  <c r="D36" i="8" s="1"/>
  <c r="C36" i="8" a="1"/>
  <c r="C36" i="8" s="1"/>
  <c r="B36" i="8" a="1"/>
  <c r="B36" i="8" s="1"/>
  <c r="O35" i="8" a="1"/>
  <c r="O35" i="8" s="1"/>
  <c r="N35" i="8" a="1"/>
  <c r="N35" i="8" s="1"/>
  <c r="M35" i="8" a="1"/>
  <c r="M35" i="8" s="1"/>
  <c r="L35" i="8" a="1"/>
  <c r="L35" i="8" s="1"/>
  <c r="K35" i="8" a="1"/>
  <c r="K35" i="8" s="1"/>
  <c r="J35" i="8" a="1"/>
  <c r="J35" i="8" s="1"/>
  <c r="I35" i="8" a="1"/>
  <c r="I35" i="8" s="1"/>
  <c r="H35" i="8" a="1"/>
  <c r="H35" i="8" s="1"/>
  <c r="G35" i="8" a="1"/>
  <c r="G35" i="8" s="1"/>
  <c r="F35" i="8" a="1"/>
  <c r="F35" i="8" s="1"/>
  <c r="E35" i="8" a="1"/>
  <c r="E35" i="8" s="1"/>
  <c r="D35" i="8" a="1"/>
  <c r="D35" i="8" s="1"/>
  <c r="C35" i="8" a="1"/>
  <c r="C35" i="8" s="1"/>
  <c r="B35" i="8" a="1"/>
  <c r="B35" i="8" s="1"/>
  <c r="O34" i="8" a="1"/>
  <c r="O34" i="8" s="1"/>
  <c r="N34" i="8" a="1"/>
  <c r="N34" i="8" s="1"/>
  <c r="M34" i="8" a="1"/>
  <c r="M34" i="8" s="1"/>
  <c r="L34" i="8" a="1"/>
  <c r="L34" i="8" s="1"/>
  <c r="K34" i="8" a="1"/>
  <c r="K34" i="8" s="1"/>
  <c r="J34" i="8" a="1"/>
  <c r="J34" i="8" s="1"/>
  <c r="I34" i="8" a="1"/>
  <c r="I34" i="8" s="1"/>
  <c r="H34" i="8" a="1"/>
  <c r="H34" i="8" s="1"/>
  <c r="G34" i="8" a="1"/>
  <c r="G34" i="8" s="1"/>
  <c r="F34" i="8" a="1"/>
  <c r="F34" i="8" s="1"/>
  <c r="E34" i="8" a="1"/>
  <c r="E34" i="8" s="1"/>
  <c r="D34" i="8" a="1"/>
  <c r="D34" i="8" s="1"/>
  <c r="C34" i="8" a="1"/>
  <c r="C34" i="8" s="1"/>
  <c r="B34" i="8" a="1"/>
  <c r="B34" i="8" s="1"/>
  <c r="O33" i="8" a="1"/>
  <c r="O33" i="8" s="1"/>
  <c r="N33" i="8" a="1"/>
  <c r="N33" i="8" s="1"/>
  <c r="M33" i="8" a="1"/>
  <c r="M33" i="8" s="1"/>
  <c r="L33" i="8" a="1"/>
  <c r="L33" i="8" s="1"/>
  <c r="K33" i="8" a="1"/>
  <c r="K33" i="8" s="1"/>
  <c r="J33" i="8" a="1"/>
  <c r="J33" i="8" s="1"/>
  <c r="I33" i="8" a="1"/>
  <c r="I33" i="8" s="1"/>
  <c r="H33" i="8" a="1"/>
  <c r="H33" i="8" s="1"/>
  <c r="G33" i="8" a="1"/>
  <c r="G33" i="8" s="1"/>
  <c r="F33" i="8" a="1"/>
  <c r="F33" i="8" s="1"/>
  <c r="E33" i="8" a="1"/>
  <c r="E33" i="8" s="1"/>
  <c r="D33" i="8" a="1"/>
  <c r="D33" i="8" s="1"/>
  <c r="C33" i="8" a="1"/>
  <c r="C33" i="8" s="1"/>
  <c r="B33" i="8" a="1"/>
  <c r="B33" i="8" s="1"/>
  <c r="O32" i="8" a="1"/>
  <c r="O32" i="8" s="1"/>
  <c r="N32" i="8" a="1"/>
  <c r="N32" i="8" s="1"/>
  <c r="M32" i="8" a="1"/>
  <c r="M32" i="8" s="1"/>
  <c r="L32" i="8" a="1"/>
  <c r="L32" i="8" s="1"/>
  <c r="K32" i="8" a="1"/>
  <c r="K32" i="8" s="1"/>
  <c r="J32" i="8" a="1"/>
  <c r="J32" i="8" s="1"/>
  <c r="I32" i="8" a="1"/>
  <c r="I32" i="8" s="1"/>
  <c r="H32" i="8" a="1"/>
  <c r="H32" i="8" s="1"/>
  <c r="G32" i="8" a="1"/>
  <c r="G32" i="8" s="1"/>
  <c r="F32" i="8" a="1"/>
  <c r="F32" i="8" s="1"/>
  <c r="E32" i="8" a="1"/>
  <c r="E32" i="8" s="1"/>
  <c r="D32" i="8" a="1"/>
  <c r="D32" i="8" s="1"/>
  <c r="C32" i="8" a="1"/>
  <c r="C32" i="8" s="1"/>
  <c r="B32" i="8" a="1"/>
  <c r="B32" i="8" s="1"/>
  <c r="O31" i="8" a="1"/>
  <c r="O31" i="8" s="1"/>
  <c r="N31" i="8" a="1"/>
  <c r="N31" i="8" s="1"/>
  <c r="M31" i="8" a="1"/>
  <c r="M31" i="8" s="1"/>
  <c r="L31" i="8" a="1"/>
  <c r="L31" i="8" s="1"/>
  <c r="K31" i="8" a="1"/>
  <c r="K31" i="8" s="1"/>
  <c r="J31" i="8" a="1"/>
  <c r="J31" i="8" s="1"/>
  <c r="I31" i="8" a="1"/>
  <c r="I31" i="8" s="1"/>
  <c r="H31" i="8" a="1"/>
  <c r="H31" i="8" s="1"/>
  <c r="G31" i="8" a="1"/>
  <c r="G31" i="8" s="1"/>
  <c r="F31" i="8" a="1"/>
  <c r="F31" i="8" s="1"/>
  <c r="E31" i="8" a="1"/>
  <c r="E31" i="8" s="1"/>
  <c r="D31" i="8" a="1"/>
  <c r="D31" i="8" s="1"/>
  <c r="C31" i="8" a="1"/>
  <c r="C31" i="8" s="1"/>
  <c r="B31" i="8" a="1"/>
  <c r="B31" i="8" s="1"/>
  <c r="O30" i="8" a="1"/>
  <c r="O30" i="8" s="1"/>
  <c r="N30" i="8" a="1"/>
  <c r="N30" i="8" s="1"/>
  <c r="M30" i="8" a="1"/>
  <c r="M30" i="8" s="1"/>
  <c r="L30" i="8" a="1"/>
  <c r="L30" i="8" s="1"/>
  <c r="K30" i="8" a="1"/>
  <c r="K30" i="8" s="1"/>
  <c r="J30" i="8" a="1"/>
  <c r="J30" i="8" s="1"/>
  <c r="I30" i="8" a="1"/>
  <c r="I30" i="8" s="1"/>
  <c r="H30" i="8" a="1"/>
  <c r="H30" i="8" s="1"/>
  <c r="G30" i="8" a="1"/>
  <c r="G30" i="8" s="1"/>
  <c r="F30" i="8" a="1"/>
  <c r="F30" i="8" s="1"/>
  <c r="E30" i="8" a="1"/>
  <c r="E30" i="8" s="1"/>
  <c r="D30" i="8" a="1"/>
  <c r="D30" i="8" s="1"/>
  <c r="C30" i="8" a="1"/>
  <c r="C30" i="8" s="1"/>
  <c r="B30" i="8" a="1"/>
  <c r="B30" i="8" s="1"/>
  <c r="O29" i="8" a="1"/>
  <c r="O29" i="8" s="1"/>
  <c r="N29" i="8" a="1"/>
  <c r="N29" i="8" s="1"/>
  <c r="M29" i="8" a="1"/>
  <c r="M29" i="8" s="1"/>
  <c r="L29" i="8" a="1"/>
  <c r="L29" i="8" s="1"/>
  <c r="K29" i="8" a="1"/>
  <c r="K29" i="8" s="1"/>
  <c r="J29" i="8" a="1"/>
  <c r="J29" i="8" s="1"/>
  <c r="I29" i="8" a="1"/>
  <c r="I29" i="8" s="1"/>
  <c r="H29" i="8" a="1"/>
  <c r="H29" i="8" s="1"/>
  <c r="G29" i="8" a="1"/>
  <c r="G29" i="8" s="1"/>
  <c r="F29" i="8" a="1"/>
  <c r="F29" i="8" s="1"/>
  <c r="E29" i="8" a="1"/>
  <c r="E29" i="8" s="1"/>
  <c r="D29" i="8" a="1"/>
  <c r="D29" i="8" s="1"/>
  <c r="C29" i="8" a="1"/>
  <c r="C29" i="8" s="1"/>
  <c r="B29" i="8" a="1"/>
  <c r="B29" i="8" s="1"/>
  <c r="O28" i="8" a="1"/>
  <c r="O28" i="8" s="1"/>
  <c r="N28" i="8" a="1"/>
  <c r="N28" i="8" s="1"/>
  <c r="M28" i="8" a="1"/>
  <c r="M28" i="8" s="1"/>
  <c r="L28" i="8" a="1"/>
  <c r="L28" i="8" s="1"/>
  <c r="K28" i="8" a="1"/>
  <c r="K28" i="8" s="1"/>
  <c r="J28" i="8" a="1"/>
  <c r="J28" i="8" s="1"/>
  <c r="I28" i="8" a="1"/>
  <c r="I28" i="8" s="1"/>
  <c r="H28" i="8" a="1"/>
  <c r="H28" i="8" s="1"/>
  <c r="G28" i="8" a="1"/>
  <c r="G28" i="8" s="1"/>
  <c r="F28" i="8" a="1"/>
  <c r="F28" i="8" s="1"/>
  <c r="E28" i="8" a="1"/>
  <c r="E28" i="8" s="1"/>
  <c r="D28" i="8" a="1"/>
  <c r="D28" i="8" s="1"/>
  <c r="C28" i="8" a="1"/>
  <c r="C28" i="8" s="1"/>
  <c r="B28" i="8" a="1"/>
  <c r="B28" i="8" s="1"/>
  <c r="O27" i="8" a="1"/>
  <c r="O27" i="8" s="1"/>
  <c r="N27" i="8" a="1"/>
  <c r="N27" i="8" s="1"/>
  <c r="M27" i="8" a="1"/>
  <c r="M27" i="8" s="1"/>
  <c r="L27" i="8" a="1"/>
  <c r="L27" i="8" s="1"/>
  <c r="K27" i="8" a="1"/>
  <c r="K27" i="8" s="1"/>
  <c r="J27" i="8" a="1"/>
  <c r="J27" i="8" s="1"/>
  <c r="I27" i="8" a="1"/>
  <c r="I27" i="8" s="1"/>
  <c r="H27" i="8" a="1"/>
  <c r="H27" i="8" s="1"/>
  <c r="G27" i="8" a="1"/>
  <c r="G27" i="8" s="1"/>
  <c r="F27" i="8" a="1"/>
  <c r="F27" i="8" s="1"/>
  <c r="E27" i="8" a="1"/>
  <c r="E27" i="8" s="1"/>
  <c r="D27" i="8" a="1"/>
  <c r="D27" i="8" s="1"/>
  <c r="C27" i="8" a="1"/>
  <c r="C27" i="8" s="1"/>
  <c r="B27" i="8" a="1"/>
  <c r="B27" i="8" s="1"/>
  <c r="O26" i="8" a="1"/>
  <c r="O26" i="8" s="1"/>
  <c r="N26" i="8" a="1"/>
  <c r="N26" i="8" s="1"/>
  <c r="M26" i="8" a="1"/>
  <c r="M26" i="8" s="1"/>
  <c r="L26" i="8" a="1"/>
  <c r="L26" i="8" s="1"/>
  <c r="K26" i="8" a="1"/>
  <c r="K26" i="8" s="1"/>
  <c r="J26" i="8" a="1"/>
  <c r="J26" i="8" s="1"/>
  <c r="I26" i="8" a="1"/>
  <c r="I26" i="8" s="1"/>
  <c r="H26" i="8" a="1"/>
  <c r="H26" i="8" s="1"/>
  <c r="G26" i="8" a="1"/>
  <c r="G26" i="8" s="1"/>
  <c r="F26" i="8" a="1"/>
  <c r="F26" i="8" s="1"/>
  <c r="E26" i="8" a="1"/>
  <c r="E26" i="8" s="1"/>
  <c r="D26" i="8" a="1"/>
  <c r="D26" i="8" s="1"/>
  <c r="C26" i="8" a="1"/>
  <c r="C26" i="8" s="1"/>
  <c r="B26" i="8" a="1"/>
  <c r="B26" i="8" s="1"/>
  <c r="O25" i="8" a="1"/>
  <c r="O25" i="8" s="1"/>
  <c r="N25" i="8" a="1"/>
  <c r="N25" i="8" s="1"/>
  <c r="M25" i="8" a="1"/>
  <c r="M25" i="8" s="1"/>
  <c r="L25" i="8" a="1"/>
  <c r="L25" i="8" s="1"/>
  <c r="K25" i="8" a="1"/>
  <c r="K25" i="8" s="1"/>
  <c r="J25" i="8" a="1"/>
  <c r="J25" i="8" s="1"/>
  <c r="I25" i="8" a="1"/>
  <c r="I25" i="8" s="1"/>
  <c r="H25" i="8" a="1"/>
  <c r="H25" i="8" s="1"/>
  <c r="G25" i="8" a="1"/>
  <c r="G25" i="8" s="1"/>
  <c r="F25" i="8" a="1"/>
  <c r="F25" i="8" s="1"/>
  <c r="E25" i="8" a="1"/>
  <c r="E25" i="8" s="1"/>
  <c r="D25" i="8" a="1"/>
  <c r="D25" i="8" s="1"/>
  <c r="C25" i="8" a="1"/>
  <c r="C25" i="8" s="1"/>
  <c r="B25" i="8" a="1"/>
  <c r="B25" i="8" s="1"/>
  <c r="O24" i="8" a="1"/>
  <c r="O24" i="8" s="1"/>
  <c r="N24" i="8" a="1"/>
  <c r="N24" i="8" s="1"/>
  <c r="M24" i="8" a="1"/>
  <c r="M24" i="8" s="1"/>
  <c r="L24" i="8" a="1"/>
  <c r="L24" i="8" s="1"/>
  <c r="K24" i="8" a="1"/>
  <c r="K24" i="8" s="1"/>
  <c r="J24" i="8" a="1"/>
  <c r="J24" i="8" s="1"/>
  <c r="I24" i="8" a="1"/>
  <c r="I24" i="8" s="1"/>
  <c r="H24" i="8" a="1"/>
  <c r="H24" i="8" s="1"/>
  <c r="G24" i="8" a="1"/>
  <c r="G24" i="8" s="1"/>
  <c r="F24" i="8" a="1"/>
  <c r="F24" i="8" s="1"/>
  <c r="E24" i="8" a="1"/>
  <c r="E24" i="8" s="1"/>
  <c r="D24" i="8" a="1"/>
  <c r="D24" i="8" s="1"/>
  <c r="C24" i="8" a="1"/>
  <c r="C24" i="8" s="1"/>
  <c r="B24" i="8" a="1"/>
  <c r="B24" i="8" s="1"/>
  <c r="O23" i="8" a="1"/>
  <c r="O23" i="8" s="1"/>
  <c r="N23" i="8" a="1"/>
  <c r="N23" i="8" s="1"/>
  <c r="M23" i="8" a="1"/>
  <c r="M23" i="8" s="1"/>
  <c r="L23" i="8" a="1"/>
  <c r="L23" i="8" s="1"/>
  <c r="K23" i="8" a="1"/>
  <c r="K23" i="8" s="1"/>
  <c r="J23" i="8" a="1"/>
  <c r="J23" i="8" s="1"/>
  <c r="I23" i="8" a="1"/>
  <c r="I23" i="8" s="1"/>
  <c r="H23" i="8" a="1"/>
  <c r="H23" i="8" s="1"/>
  <c r="G23" i="8" a="1"/>
  <c r="G23" i="8" s="1"/>
  <c r="F23" i="8" a="1"/>
  <c r="F23" i="8" s="1"/>
  <c r="E23" i="8" a="1"/>
  <c r="E23" i="8" s="1"/>
  <c r="D23" i="8" a="1"/>
  <c r="D23" i="8" s="1"/>
  <c r="C23" i="8" a="1"/>
  <c r="C23" i="8" s="1"/>
  <c r="B23" i="8" a="1"/>
  <c r="B23" i="8" s="1"/>
  <c r="O22" i="8" a="1"/>
  <c r="O22" i="8" s="1"/>
  <c r="N22" i="8" a="1"/>
  <c r="N22" i="8" s="1"/>
  <c r="M22" i="8" a="1"/>
  <c r="M22" i="8" s="1"/>
  <c r="L22" i="8" a="1"/>
  <c r="L22" i="8" s="1"/>
  <c r="K22" i="8" a="1"/>
  <c r="K22" i="8" s="1"/>
  <c r="J22" i="8" a="1"/>
  <c r="J22" i="8" s="1"/>
  <c r="I22" i="8" a="1"/>
  <c r="I22" i="8" s="1"/>
  <c r="H22" i="8" a="1"/>
  <c r="H22" i="8" s="1"/>
  <c r="G22" i="8" a="1"/>
  <c r="G22" i="8" s="1"/>
  <c r="F22" i="8" a="1"/>
  <c r="F22" i="8" s="1"/>
  <c r="E22" i="8" a="1"/>
  <c r="E22" i="8" s="1"/>
  <c r="D22" i="8" a="1"/>
  <c r="D22" i="8" s="1"/>
  <c r="C22" i="8" a="1"/>
  <c r="C22" i="8" s="1"/>
  <c r="B22" i="8" a="1"/>
  <c r="B22" i="8" s="1"/>
  <c r="O21" i="8" a="1"/>
  <c r="O21" i="8" s="1"/>
  <c r="N21" i="8" a="1"/>
  <c r="N21" i="8" s="1"/>
  <c r="L21" i="8" a="1"/>
  <c r="L21" i="8" s="1"/>
  <c r="J21" i="8" a="1"/>
  <c r="J21" i="8" s="1"/>
  <c r="H21" i="8" a="1"/>
  <c r="H21" i="8" s="1"/>
  <c r="G21" i="8" a="1"/>
  <c r="G21" i="8" s="1"/>
  <c r="F21" i="8" a="1"/>
  <c r="F21" i="8" s="1"/>
  <c r="E21" i="8" a="1"/>
  <c r="E21" i="8" s="1"/>
  <c r="D21" i="8" a="1"/>
  <c r="D21" i="8" s="1"/>
  <c r="C21" i="8" a="1"/>
  <c r="C21" i="8" s="1"/>
  <c r="B21" i="8" a="1"/>
  <c r="B21" i="8" s="1"/>
  <c r="O20" i="8" a="1"/>
  <c r="O20" i="8" s="1"/>
  <c r="N20" i="8" a="1"/>
  <c r="N20" i="8" s="1"/>
  <c r="L20" i="8" a="1"/>
  <c r="L20" i="8" s="1"/>
  <c r="J20" i="8" a="1"/>
  <c r="J20" i="8" s="1"/>
  <c r="H20" i="8" a="1"/>
  <c r="H20" i="8" s="1"/>
  <c r="G20" i="8" a="1"/>
  <c r="G20" i="8" s="1"/>
  <c r="F20" i="8" a="1"/>
  <c r="F20" i="8" s="1"/>
  <c r="E20" i="8" a="1"/>
  <c r="E20" i="8" s="1"/>
  <c r="D20" i="8" a="1"/>
  <c r="D20" i="8" s="1"/>
  <c r="C20" i="8" a="1"/>
  <c r="C20" i="8" s="1"/>
  <c r="B20" i="8" a="1"/>
  <c r="B20" i="8" s="1"/>
  <c r="O19" i="8" a="1"/>
  <c r="O19" i="8" s="1"/>
  <c r="N19" i="8" a="1"/>
  <c r="N19" i="8" s="1"/>
  <c r="L19" i="8" a="1"/>
  <c r="L19" i="8" s="1"/>
  <c r="J19" i="8" a="1"/>
  <c r="J19" i="8" s="1"/>
  <c r="H19" i="8" a="1"/>
  <c r="H19" i="8" s="1"/>
  <c r="G19" i="8" a="1"/>
  <c r="G19" i="8" s="1"/>
  <c r="F19" i="8" a="1"/>
  <c r="F19" i="8" s="1"/>
  <c r="E19" i="8" a="1"/>
  <c r="E19" i="8" s="1"/>
  <c r="D19" i="8" a="1"/>
  <c r="D19" i="8" s="1"/>
  <c r="C19" i="8" a="1"/>
  <c r="C19" i="8" s="1"/>
  <c r="B19" i="8" a="1"/>
  <c r="B19" i="8" s="1"/>
  <c r="O18" i="8" a="1"/>
  <c r="O18" i="8" s="1"/>
  <c r="L18" i="8" a="1"/>
  <c r="L18" i="8" s="1"/>
  <c r="J18" i="8" a="1"/>
  <c r="J18" i="8" s="1"/>
  <c r="H18" i="8" a="1"/>
  <c r="H18" i="8" s="1"/>
  <c r="G18" i="8" a="1"/>
  <c r="G18" i="8" s="1"/>
  <c r="F18" i="8" a="1"/>
  <c r="F18" i="8" s="1"/>
  <c r="E18" i="8" a="1"/>
  <c r="E18" i="8" s="1"/>
  <c r="D18" i="8" a="1"/>
  <c r="D18" i="8" s="1"/>
  <c r="C18" i="8" a="1"/>
  <c r="C18" i="8" s="1"/>
  <c r="B18" i="8" a="1"/>
  <c r="B18" i="8" s="1"/>
  <c r="O17" i="8" a="1"/>
  <c r="O17" i="8" s="1"/>
  <c r="N17" i="8" a="1"/>
  <c r="N17" i="8" s="1"/>
  <c r="L17" i="8" a="1"/>
  <c r="L17" i="8" s="1"/>
  <c r="J17" i="8" a="1"/>
  <c r="J17" i="8" s="1"/>
  <c r="H17" i="8" a="1"/>
  <c r="H17" i="8" s="1"/>
  <c r="G17" i="8" a="1"/>
  <c r="G17" i="8" s="1"/>
  <c r="F17" i="8" a="1"/>
  <c r="F17" i="8" s="1"/>
  <c r="E17" i="8" a="1"/>
  <c r="E17" i="8" s="1"/>
  <c r="D17" i="8" a="1"/>
  <c r="D17" i="8" s="1"/>
  <c r="C17" i="8" a="1"/>
  <c r="C17" i="8" s="1"/>
  <c r="B17" i="8" a="1"/>
  <c r="B17" i="8" s="1"/>
  <c r="O16" i="8" a="1"/>
  <c r="O16" i="8" s="1"/>
  <c r="N16" i="8" a="1"/>
  <c r="N16" i="8" s="1"/>
  <c r="L16" i="8" a="1"/>
  <c r="L16" i="8" s="1"/>
  <c r="J16" i="8" a="1"/>
  <c r="J16" i="8" s="1"/>
  <c r="H16" i="8" a="1"/>
  <c r="H16" i="8" s="1"/>
  <c r="G16" i="8" a="1"/>
  <c r="G16" i="8" s="1"/>
  <c r="F16" i="8" a="1"/>
  <c r="F16" i="8" s="1"/>
  <c r="E16" i="8" a="1"/>
  <c r="E16" i="8" s="1"/>
  <c r="D16" i="8" a="1"/>
  <c r="D16" i="8" s="1"/>
  <c r="C16" i="8" a="1"/>
  <c r="C16" i="8" s="1"/>
  <c r="B16" i="8" a="1"/>
  <c r="B16" i="8" s="1"/>
  <c r="O15" i="8" a="1"/>
  <c r="O15" i="8" s="1"/>
  <c r="N15" i="8" a="1"/>
  <c r="N15" i="8" s="1"/>
  <c r="L15" i="8" a="1"/>
  <c r="L15" i="8" s="1"/>
  <c r="J15" i="8" a="1"/>
  <c r="J15" i="8" s="1"/>
  <c r="H15" i="8" a="1"/>
  <c r="H15" i="8" s="1"/>
  <c r="G15" i="8" a="1"/>
  <c r="G15" i="8" s="1"/>
  <c r="F15" i="8" a="1"/>
  <c r="F15" i="8" s="1"/>
  <c r="E15" i="8" a="1"/>
  <c r="E15" i="8" s="1"/>
  <c r="D15" i="8" a="1"/>
  <c r="D15" i="8" s="1"/>
  <c r="C15" i="8" a="1"/>
  <c r="C15" i="8" s="1"/>
  <c r="B15" i="8" a="1"/>
  <c r="B15" i="8" s="1"/>
  <c r="O14" i="8" a="1"/>
  <c r="O14" i="8" s="1"/>
  <c r="N14" i="8" a="1"/>
  <c r="N14" i="8" s="1"/>
  <c r="L14" i="8" a="1"/>
  <c r="L14" i="8" s="1"/>
  <c r="J14" i="8" a="1"/>
  <c r="J14" i="8" s="1"/>
  <c r="H14" i="8" a="1"/>
  <c r="H14" i="8" s="1"/>
  <c r="G14" i="8" a="1"/>
  <c r="G14" i="8" s="1"/>
  <c r="F14" i="8" a="1"/>
  <c r="F14" i="8" s="1"/>
  <c r="E14" i="8" a="1"/>
  <c r="E14" i="8" s="1"/>
  <c r="D14" i="8" a="1"/>
  <c r="D14" i="8" s="1"/>
  <c r="C14" i="8" a="1"/>
  <c r="C14" i="8" s="1"/>
  <c r="B14" i="8" a="1"/>
  <c r="B14" i="8" s="1"/>
  <c r="O13" i="8" a="1"/>
  <c r="O13" i="8" s="1"/>
  <c r="N13" i="8" a="1"/>
  <c r="N13" i="8" s="1"/>
  <c r="L13" i="8" a="1"/>
  <c r="L13" i="8" s="1"/>
  <c r="J13" i="8" a="1"/>
  <c r="J13" i="8" s="1"/>
  <c r="H13" i="8" a="1"/>
  <c r="H13" i="8" s="1"/>
  <c r="G13" i="8" a="1"/>
  <c r="G13" i="8" s="1"/>
  <c r="F13" i="8" a="1"/>
  <c r="F13" i="8" s="1"/>
  <c r="E13" i="8" a="1"/>
  <c r="E13" i="8" s="1"/>
  <c r="D13" i="8" a="1"/>
  <c r="D13" i="8" s="1"/>
  <c r="C13" i="8" a="1"/>
  <c r="C13" i="8" s="1"/>
  <c r="B13" i="8" a="1"/>
  <c r="B13" i="8" s="1"/>
  <c r="O12" i="8" a="1"/>
  <c r="O12" i="8" s="1"/>
  <c r="L12" i="8" a="1"/>
  <c r="L12" i="8" s="1"/>
  <c r="J12" i="8" a="1"/>
  <c r="J12" i="8" s="1"/>
  <c r="H12" i="8" a="1"/>
  <c r="H12" i="8" s="1"/>
  <c r="G12" i="8" a="1"/>
  <c r="G12" i="8" s="1"/>
  <c r="F12" i="8" a="1"/>
  <c r="F12" i="8" s="1"/>
  <c r="E12" i="8" a="1"/>
  <c r="E12" i="8" s="1"/>
  <c r="D12" i="8" a="1"/>
  <c r="D12" i="8" s="1"/>
  <c r="C12" i="8" a="1"/>
  <c r="C12" i="8" s="1"/>
  <c r="B12" i="8" a="1"/>
  <c r="B12" i="8" s="1"/>
  <c r="O8" i="8"/>
  <c r="O111" i="7" a="1"/>
  <c r="O111" i="7" s="1"/>
  <c r="N111" i="7" a="1"/>
  <c r="N111" i="7" s="1"/>
  <c r="M111" i="7" a="1"/>
  <c r="M111" i="7" s="1"/>
  <c r="L111" i="7" a="1"/>
  <c r="L111" i="7" s="1"/>
  <c r="K111" i="7" a="1"/>
  <c r="K111" i="7" s="1"/>
  <c r="J111" i="7" a="1"/>
  <c r="J111" i="7" s="1"/>
  <c r="I111" i="7" a="1"/>
  <c r="I111" i="7" s="1"/>
  <c r="H111" i="7" a="1"/>
  <c r="H111" i="7" s="1"/>
  <c r="G111" i="7" a="1"/>
  <c r="G111" i="7" s="1"/>
  <c r="F111" i="7" a="1"/>
  <c r="F111" i="7" s="1"/>
  <c r="E111" i="7" a="1"/>
  <c r="E111" i="7" s="1"/>
  <c r="D111" i="7" a="1"/>
  <c r="D111" i="7" s="1"/>
  <c r="C111" i="7" a="1"/>
  <c r="C111" i="7" s="1"/>
  <c r="B111" i="7" a="1"/>
  <c r="B111" i="7" s="1"/>
  <c r="O110" i="7" a="1"/>
  <c r="O110" i="7" s="1"/>
  <c r="N110" i="7" a="1"/>
  <c r="N110" i="7" s="1"/>
  <c r="M110" i="7" a="1"/>
  <c r="M110" i="7" s="1"/>
  <c r="L110" i="7" a="1"/>
  <c r="L110" i="7" s="1"/>
  <c r="K110" i="7" a="1"/>
  <c r="K110" i="7" s="1"/>
  <c r="J110" i="7" a="1"/>
  <c r="J110" i="7" s="1"/>
  <c r="I110" i="7" a="1"/>
  <c r="I110" i="7" s="1"/>
  <c r="H110" i="7" a="1"/>
  <c r="H110" i="7" s="1"/>
  <c r="G110" i="7" a="1"/>
  <c r="G110" i="7" s="1"/>
  <c r="F110" i="7" a="1"/>
  <c r="F110" i="7" s="1"/>
  <c r="E110" i="7" a="1"/>
  <c r="E110" i="7" s="1"/>
  <c r="D110" i="7" a="1"/>
  <c r="D110" i="7" s="1"/>
  <c r="C110" i="7" a="1"/>
  <c r="C110" i="7" s="1"/>
  <c r="B110" i="7" a="1"/>
  <c r="B110" i="7" s="1"/>
  <c r="O109" i="7" a="1"/>
  <c r="O109" i="7" s="1"/>
  <c r="N109" i="7" a="1"/>
  <c r="N109" i="7" s="1"/>
  <c r="M109" i="7" a="1"/>
  <c r="M109" i="7" s="1"/>
  <c r="L109" i="7" a="1"/>
  <c r="L109" i="7" s="1"/>
  <c r="K109" i="7" a="1"/>
  <c r="K109" i="7" s="1"/>
  <c r="J109" i="7" a="1"/>
  <c r="J109" i="7" s="1"/>
  <c r="I109" i="7" a="1"/>
  <c r="I109" i="7" s="1"/>
  <c r="H109" i="7" a="1"/>
  <c r="H109" i="7" s="1"/>
  <c r="G109" i="7" a="1"/>
  <c r="G109" i="7" s="1"/>
  <c r="F109" i="7" a="1"/>
  <c r="F109" i="7" s="1"/>
  <c r="E109" i="7" a="1"/>
  <c r="E109" i="7" s="1"/>
  <c r="D109" i="7" a="1"/>
  <c r="D109" i="7" s="1"/>
  <c r="C109" i="7" a="1"/>
  <c r="C109" i="7" s="1"/>
  <c r="B109" i="7" a="1"/>
  <c r="B109" i="7" s="1"/>
  <c r="O108" i="7" a="1"/>
  <c r="O108" i="7" s="1"/>
  <c r="N108" i="7" a="1"/>
  <c r="N108" i="7" s="1"/>
  <c r="M108" i="7" a="1"/>
  <c r="M108" i="7" s="1"/>
  <c r="L108" i="7" a="1"/>
  <c r="L108" i="7" s="1"/>
  <c r="K108" i="7" a="1"/>
  <c r="K108" i="7" s="1"/>
  <c r="J108" i="7" a="1"/>
  <c r="J108" i="7" s="1"/>
  <c r="I108" i="7" a="1"/>
  <c r="I108" i="7" s="1"/>
  <c r="H108" i="7" a="1"/>
  <c r="H108" i="7" s="1"/>
  <c r="G108" i="7" a="1"/>
  <c r="G108" i="7" s="1"/>
  <c r="F108" i="7" a="1"/>
  <c r="F108" i="7" s="1"/>
  <c r="E108" i="7" a="1"/>
  <c r="E108" i="7" s="1"/>
  <c r="D108" i="7" a="1"/>
  <c r="D108" i="7" s="1"/>
  <c r="C108" i="7" a="1"/>
  <c r="C108" i="7" s="1"/>
  <c r="B108" i="7" a="1"/>
  <c r="B108" i="7" s="1"/>
  <c r="O107" i="7" a="1"/>
  <c r="O107" i="7" s="1"/>
  <c r="N107" i="7" a="1"/>
  <c r="N107" i="7" s="1"/>
  <c r="M107" i="7" a="1"/>
  <c r="M107" i="7" s="1"/>
  <c r="L107" i="7" a="1"/>
  <c r="L107" i="7" s="1"/>
  <c r="K107" i="7" a="1"/>
  <c r="K107" i="7" s="1"/>
  <c r="J107" i="7" a="1"/>
  <c r="J107" i="7" s="1"/>
  <c r="I107" i="7" a="1"/>
  <c r="I107" i="7" s="1"/>
  <c r="H107" i="7" a="1"/>
  <c r="H107" i="7" s="1"/>
  <c r="G107" i="7" a="1"/>
  <c r="G107" i="7" s="1"/>
  <c r="F107" i="7" a="1"/>
  <c r="F107" i="7" s="1"/>
  <c r="E107" i="7" a="1"/>
  <c r="E107" i="7" s="1"/>
  <c r="D107" i="7" a="1"/>
  <c r="D107" i="7" s="1"/>
  <c r="C107" i="7" a="1"/>
  <c r="C107" i="7" s="1"/>
  <c r="B107" i="7" a="1"/>
  <c r="B107" i="7" s="1"/>
  <c r="O106" i="7" a="1"/>
  <c r="O106" i="7" s="1"/>
  <c r="N106" i="7" a="1"/>
  <c r="N106" i="7" s="1"/>
  <c r="M106" i="7" a="1"/>
  <c r="M106" i="7" s="1"/>
  <c r="L106" i="7" a="1"/>
  <c r="L106" i="7" s="1"/>
  <c r="K106" i="7" a="1"/>
  <c r="K106" i="7" s="1"/>
  <c r="J106" i="7" a="1"/>
  <c r="J106" i="7" s="1"/>
  <c r="I106" i="7" a="1"/>
  <c r="I106" i="7" s="1"/>
  <c r="H106" i="7" a="1"/>
  <c r="H106" i="7" s="1"/>
  <c r="G106" i="7" a="1"/>
  <c r="G106" i="7" s="1"/>
  <c r="F106" i="7" a="1"/>
  <c r="F106" i="7" s="1"/>
  <c r="E106" i="7" a="1"/>
  <c r="E106" i="7" s="1"/>
  <c r="D106" i="7" a="1"/>
  <c r="D106" i="7" s="1"/>
  <c r="C106" i="7" a="1"/>
  <c r="C106" i="7" s="1"/>
  <c r="B106" i="7" a="1"/>
  <c r="B106" i="7" s="1"/>
  <c r="O105" i="7" a="1"/>
  <c r="O105" i="7" s="1"/>
  <c r="N105" i="7" a="1"/>
  <c r="N105" i="7" s="1"/>
  <c r="M105" i="7" a="1"/>
  <c r="M105" i="7" s="1"/>
  <c r="L105" i="7" a="1"/>
  <c r="L105" i="7" s="1"/>
  <c r="K105" i="7" a="1"/>
  <c r="K105" i="7" s="1"/>
  <c r="J105" i="7" a="1"/>
  <c r="J105" i="7" s="1"/>
  <c r="I105" i="7" a="1"/>
  <c r="I105" i="7" s="1"/>
  <c r="H105" i="7" a="1"/>
  <c r="H105" i="7" s="1"/>
  <c r="G105" i="7" a="1"/>
  <c r="G105" i="7" s="1"/>
  <c r="F105" i="7" a="1"/>
  <c r="F105" i="7" s="1"/>
  <c r="E105" i="7" a="1"/>
  <c r="E105" i="7" s="1"/>
  <c r="D105" i="7" a="1"/>
  <c r="D105" i="7" s="1"/>
  <c r="C105" i="7" a="1"/>
  <c r="C105" i="7" s="1"/>
  <c r="B105" i="7" a="1"/>
  <c r="B105" i="7" s="1"/>
  <c r="O104" i="7" a="1"/>
  <c r="O104" i="7" s="1"/>
  <c r="N104" i="7" a="1"/>
  <c r="N104" i="7" s="1"/>
  <c r="M104" i="7" a="1"/>
  <c r="M104" i="7" s="1"/>
  <c r="L104" i="7" a="1"/>
  <c r="L104" i="7" s="1"/>
  <c r="K104" i="7" a="1"/>
  <c r="K104" i="7" s="1"/>
  <c r="J104" i="7" a="1"/>
  <c r="J104" i="7" s="1"/>
  <c r="I104" i="7" a="1"/>
  <c r="I104" i="7" s="1"/>
  <c r="H104" i="7" a="1"/>
  <c r="H104" i="7" s="1"/>
  <c r="G104" i="7" a="1"/>
  <c r="G104" i="7" s="1"/>
  <c r="F104" i="7" a="1"/>
  <c r="F104" i="7" s="1"/>
  <c r="E104" i="7" a="1"/>
  <c r="E104" i="7" s="1"/>
  <c r="D104" i="7" a="1"/>
  <c r="D104" i="7" s="1"/>
  <c r="C104" i="7" a="1"/>
  <c r="C104" i="7" s="1"/>
  <c r="B104" i="7" a="1"/>
  <c r="B104" i="7" s="1"/>
  <c r="O103" i="7" a="1"/>
  <c r="O103" i="7" s="1"/>
  <c r="N103" i="7" a="1"/>
  <c r="N103" i="7" s="1"/>
  <c r="M103" i="7" a="1"/>
  <c r="M103" i="7" s="1"/>
  <c r="L103" i="7" a="1"/>
  <c r="L103" i="7" s="1"/>
  <c r="K103" i="7" a="1"/>
  <c r="K103" i="7" s="1"/>
  <c r="J103" i="7" a="1"/>
  <c r="J103" i="7" s="1"/>
  <c r="I103" i="7" a="1"/>
  <c r="I103" i="7" s="1"/>
  <c r="H103" i="7" a="1"/>
  <c r="H103" i="7" s="1"/>
  <c r="G103" i="7" a="1"/>
  <c r="G103" i="7" s="1"/>
  <c r="F103" i="7" a="1"/>
  <c r="F103" i="7" s="1"/>
  <c r="E103" i="7" a="1"/>
  <c r="E103" i="7" s="1"/>
  <c r="D103" i="7" a="1"/>
  <c r="D103" i="7" s="1"/>
  <c r="C103" i="7" a="1"/>
  <c r="C103" i="7" s="1"/>
  <c r="B103" i="7" a="1"/>
  <c r="B103" i="7" s="1"/>
  <c r="O102" i="7" a="1"/>
  <c r="O102" i="7" s="1"/>
  <c r="N102" i="7" a="1"/>
  <c r="N102" i="7" s="1"/>
  <c r="M102" i="7" a="1"/>
  <c r="M102" i="7" s="1"/>
  <c r="L102" i="7" a="1"/>
  <c r="L102" i="7" s="1"/>
  <c r="K102" i="7" a="1"/>
  <c r="K102" i="7" s="1"/>
  <c r="J102" i="7" a="1"/>
  <c r="J102" i="7" s="1"/>
  <c r="I102" i="7" a="1"/>
  <c r="I102" i="7" s="1"/>
  <c r="H102" i="7" a="1"/>
  <c r="H102" i="7" s="1"/>
  <c r="G102" i="7" a="1"/>
  <c r="G102" i="7" s="1"/>
  <c r="F102" i="7" a="1"/>
  <c r="F102" i="7" s="1"/>
  <c r="E102" i="7" a="1"/>
  <c r="E102" i="7" s="1"/>
  <c r="D102" i="7" a="1"/>
  <c r="D102" i="7" s="1"/>
  <c r="C102" i="7" a="1"/>
  <c r="C102" i="7" s="1"/>
  <c r="B102" i="7" a="1"/>
  <c r="B102" i="7" s="1"/>
  <c r="O101" i="7" a="1"/>
  <c r="O101" i="7" s="1"/>
  <c r="N101" i="7" a="1"/>
  <c r="N101" i="7" s="1"/>
  <c r="M101" i="7" a="1"/>
  <c r="M101" i="7" s="1"/>
  <c r="L101" i="7" a="1"/>
  <c r="L101" i="7" s="1"/>
  <c r="K101" i="7" a="1"/>
  <c r="K101" i="7" s="1"/>
  <c r="J101" i="7" a="1"/>
  <c r="J101" i="7" s="1"/>
  <c r="I101" i="7" a="1"/>
  <c r="I101" i="7" s="1"/>
  <c r="H101" i="7" a="1"/>
  <c r="H101" i="7" s="1"/>
  <c r="G101" i="7" a="1"/>
  <c r="G101" i="7" s="1"/>
  <c r="F101" i="7" a="1"/>
  <c r="F101" i="7" s="1"/>
  <c r="E101" i="7" a="1"/>
  <c r="E101" i="7" s="1"/>
  <c r="D101" i="7" a="1"/>
  <c r="D101" i="7" s="1"/>
  <c r="C101" i="7" a="1"/>
  <c r="C101" i="7" s="1"/>
  <c r="B101" i="7" a="1"/>
  <c r="B101" i="7" s="1"/>
  <c r="O100" i="7" a="1"/>
  <c r="O100" i="7" s="1"/>
  <c r="N100" i="7" a="1"/>
  <c r="N100" i="7" s="1"/>
  <c r="M100" i="7" a="1"/>
  <c r="M100" i="7" s="1"/>
  <c r="L100" i="7" a="1"/>
  <c r="L100" i="7" s="1"/>
  <c r="K100" i="7" a="1"/>
  <c r="K100" i="7" s="1"/>
  <c r="J100" i="7" a="1"/>
  <c r="J100" i="7" s="1"/>
  <c r="I100" i="7" a="1"/>
  <c r="I100" i="7" s="1"/>
  <c r="H100" i="7" a="1"/>
  <c r="H100" i="7" s="1"/>
  <c r="G100" i="7" a="1"/>
  <c r="G100" i="7" s="1"/>
  <c r="F100" i="7" a="1"/>
  <c r="F100" i="7" s="1"/>
  <c r="E100" i="7" a="1"/>
  <c r="E100" i="7" s="1"/>
  <c r="D100" i="7" a="1"/>
  <c r="D100" i="7" s="1"/>
  <c r="C100" i="7" a="1"/>
  <c r="C100" i="7" s="1"/>
  <c r="B100" i="7" a="1"/>
  <c r="B100" i="7" s="1"/>
  <c r="O99" i="7" a="1"/>
  <c r="O99" i="7" s="1"/>
  <c r="N99" i="7" a="1"/>
  <c r="N99" i="7" s="1"/>
  <c r="M99" i="7" a="1"/>
  <c r="M99" i="7" s="1"/>
  <c r="L99" i="7" a="1"/>
  <c r="L99" i="7" s="1"/>
  <c r="K99" i="7" a="1"/>
  <c r="K99" i="7" s="1"/>
  <c r="J99" i="7" a="1"/>
  <c r="J99" i="7" s="1"/>
  <c r="I99" i="7" a="1"/>
  <c r="I99" i="7" s="1"/>
  <c r="H99" i="7" a="1"/>
  <c r="H99" i="7" s="1"/>
  <c r="G99" i="7" a="1"/>
  <c r="G99" i="7" s="1"/>
  <c r="F99" i="7" a="1"/>
  <c r="F99" i="7" s="1"/>
  <c r="E99" i="7" a="1"/>
  <c r="E99" i="7" s="1"/>
  <c r="D99" i="7" a="1"/>
  <c r="D99" i="7" s="1"/>
  <c r="C99" i="7" a="1"/>
  <c r="C99" i="7" s="1"/>
  <c r="B99" i="7" a="1"/>
  <c r="B99" i="7" s="1"/>
  <c r="O98" i="7" a="1"/>
  <c r="O98" i="7" s="1"/>
  <c r="N98" i="7" a="1"/>
  <c r="N98" i="7" s="1"/>
  <c r="M98" i="7" a="1"/>
  <c r="M98" i="7" s="1"/>
  <c r="L98" i="7" a="1"/>
  <c r="L98" i="7" s="1"/>
  <c r="K98" i="7" a="1"/>
  <c r="K98" i="7" s="1"/>
  <c r="J98" i="7" a="1"/>
  <c r="J98" i="7" s="1"/>
  <c r="I98" i="7" a="1"/>
  <c r="I98" i="7" s="1"/>
  <c r="H98" i="7" a="1"/>
  <c r="H98" i="7" s="1"/>
  <c r="G98" i="7" a="1"/>
  <c r="G98" i="7" s="1"/>
  <c r="F98" i="7" a="1"/>
  <c r="F98" i="7" s="1"/>
  <c r="E98" i="7" a="1"/>
  <c r="E98" i="7" s="1"/>
  <c r="D98" i="7" a="1"/>
  <c r="D98" i="7" s="1"/>
  <c r="C98" i="7" a="1"/>
  <c r="C98" i="7" s="1"/>
  <c r="B98" i="7" a="1"/>
  <c r="B98" i="7" s="1"/>
  <c r="O97" i="7" a="1"/>
  <c r="O97" i="7" s="1"/>
  <c r="N97" i="7" a="1"/>
  <c r="N97" i="7" s="1"/>
  <c r="M97" i="7" a="1"/>
  <c r="M97" i="7" s="1"/>
  <c r="L97" i="7" a="1"/>
  <c r="L97" i="7" s="1"/>
  <c r="K97" i="7" a="1"/>
  <c r="K97" i="7" s="1"/>
  <c r="J97" i="7" a="1"/>
  <c r="J97" i="7" s="1"/>
  <c r="I97" i="7" a="1"/>
  <c r="I97" i="7" s="1"/>
  <c r="H97" i="7" a="1"/>
  <c r="H97" i="7" s="1"/>
  <c r="G97" i="7" a="1"/>
  <c r="G97" i="7" s="1"/>
  <c r="E97" i="7" a="1"/>
  <c r="E97" i="7" s="1"/>
  <c r="D97" i="7" a="1"/>
  <c r="D97" i="7" s="1"/>
  <c r="C97" i="7" a="1"/>
  <c r="C97" i="7" s="1"/>
  <c r="B97" i="7" a="1"/>
  <c r="B97" i="7" s="1"/>
  <c r="O96" i="7" a="1"/>
  <c r="O96" i="7" s="1"/>
  <c r="N96" i="7" a="1"/>
  <c r="N96" i="7" s="1"/>
  <c r="M96" i="7" a="1"/>
  <c r="M96" i="7" s="1"/>
  <c r="L96" i="7" a="1"/>
  <c r="L96" i="7" s="1"/>
  <c r="K96" i="7" a="1"/>
  <c r="K96" i="7" s="1"/>
  <c r="J96" i="7" a="1"/>
  <c r="J96" i="7" s="1"/>
  <c r="I96" i="7" a="1"/>
  <c r="I96" i="7" s="1"/>
  <c r="H96" i="7" a="1"/>
  <c r="H96" i="7" s="1"/>
  <c r="G96" i="7" a="1"/>
  <c r="G96" i="7" s="1"/>
  <c r="F96" i="7" a="1"/>
  <c r="F96" i="7" s="1"/>
  <c r="E96" i="7" a="1"/>
  <c r="E96" i="7" s="1"/>
  <c r="D96" i="7" a="1"/>
  <c r="D96" i="7" s="1"/>
  <c r="C96" i="7" a="1"/>
  <c r="C96" i="7" s="1"/>
  <c r="B96" i="7" a="1"/>
  <c r="B96" i="7" s="1"/>
  <c r="O95" i="7" a="1"/>
  <c r="O95" i="7" s="1"/>
  <c r="N95" i="7" a="1"/>
  <c r="N95" i="7" s="1"/>
  <c r="M95" i="7" a="1"/>
  <c r="M95" i="7" s="1"/>
  <c r="L95" i="7" a="1"/>
  <c r="L95" i="7" s="1"/>
  <c r="K95" i="7" a="1"/>
  <c r="K95" i="7" s="1"/>
  <c r="J95" i="7" a="1"/>
  <c r="J95" i="7" s="1"/>
  <c r="I95" i="7" a="1"/>
  <c r="I95" i="7" s="1"/>
  <c r="H95" i="7" a="1"/>
  <c r="H95" i="7" s="1"/>
  <c r="G95" i="7" a="1"/>
  <c r="G95" i="7" s="1"/>
  <c r="F95" i="7" a="1"/>
  <c r="F95" i="7" s="1"/>
  <c r="E95" i="7" a="1"/>
  <c r="E95" i="7" s="1"/>
  <c r="D95" i="7" a="1"/>
  <c r="D95" i="7" s="1"/>
  <c r="C95" i="7" a="1"/>
  <c r="C95" i="7" s="1"/>
  <c r="B95" i="7" a="1"/>
  <c r="B95" i="7" s="1"/>
  <c r="O94" i="7" a="1"/>
  <c r="O94" i="7" s="1"/>
  <c r="N94" i="7" a="1"/>
  <c r="N94" i="7" s="1"/>
  <c r="M94" i="7" a="1"/>
  <c r="M94" i="7" s="1"/>
  <c r="L94" i="7" a="1"/>
  <c r="L94" i="7" s="1"/>
  <c r="K94" i="7" a="1"/>
  <c r="K94" i="7" s="1"/>
  <c r="J94" i="7" a="1"/>
  <c r="J94" i="7" s="1"/>
  <c r="I94" i="7" a="1"/>
  <c r="I94" i="7" s="1"/>
  <c r="H94" i="7" a="1"/>
  <c r="H94" i="7" s="1"/>
  <c r="G94" i="7" a="1"/>
  <c r="G94" i="7" s="1"/>
  <c r="F94" i="7" a="1"/>
  <c r="F94" i="7" s="1"/>
  <c r="E94" i="7" a="1"/>
  <c r="E94" i="7" s="1"/>
  <c r="D94" i="7" a="1"/>
  <c r="D94" i="7" s="1"/>
  <c r="C94" i="7" a="1"/>
  <c r="C94" i="7" s="1"/>
  <c r="B94" i="7" a="1"/>
  <c r="B94" i="7" s="1"/>
  <c r="O93" i="7" a="1"/>
  <c r="O93" i="7" s="1"/>
  <c r="N93" i="7" a="1"/>
  <c r="N93" i="7" s="1"/>
  <c r="M93" i="7" a="1"/>
  <c r="M93" i="7" s="1"/>
  <c r="L93" i="7" a="1"/>
  <c r="L93" i="7" s="1"/>
  <c r="K93" i="7" a="1"/>
  <c r="K93" i="7" s="1"/>
  <c r="J93" i="7" a="1"/>
  <c r="J93" i="7" s="1"/>
  <c r="I93" i="7" a="1"/>
  <c r="I93" i="7" s="1"/>
  <c r="H93" i="7" a="1"/>
  <c r="H93" i="7" s="1"/>
  <c r="G93" i="7" a="1"/>
  <c r="G93" i="7" s="1"/>
  <c r="F93" i="7" a="1"/>
  <c r="F93" i="7" s="1"/>
  <c r="E93" i="7" a="1"/>
  <c r="E93" i="7" s="1"/>
  <c r="D93" i="7" a="1"/>
  <c r="D93" i="7" s="1"/>
  <c r="C93" i="7" a="1"/>
  <c r="C93" i="7" s="1"/>
  <c r="B93" i="7" a="1"/>
  <c r="B93" i="7" s="1"/>
  <c r="O92" i="7" a="1"/>
  <c r="O92" i="7" s="1"/>
  <c r="N92" i="7" a="1"/>
  <c r="N92" i="7" s="1"/>
  <c r="M92" i="7" a="1"/>
  <c r="M92" i="7" s="1"/>
  <c r="L92" i="7" a="1"/>
  <c r="L92" i="7" s="1"/>
  <c r="K92" i="7" a="1"/>
  <c r="K92" i="7" s="1"/>
  <c r="J92" i="7" a="1"/>
  <c r="J92" i="7" s="1"/>
  <c r="I92" i="7" a="1"/>
  <c r="I92" i="7" s="1"/>
  <c r="H92" i="7" a="1"/>
  <c r="H92" i="7" s="1"/>
  <c r="G92" i="7" a="1"/>
  <c r="G92" i="7" s="1"/>
  <c r="F92" i="7" a="1"/>
  <c r="F92" i="7" s="1"/>
  <c r="E92" i="7" a="1"/>
  <c r="E92" i="7" s="1"/>
  <c r="D92" i="7" a="1"/>
  <c r="D92" i="7" s="1"/>
  <c r="C92" i="7" a="1"/>
  <c r="C92" i="7" s="1"/>
  <c r="B92" i="7" a="1"/>
  <c r="B92" i="7" s="1"/>
  <c r="O91" i="7" a="1"/>
  <c r="O91" i="7" s="1"/>
  <c r="N91" i="7" a="1"/>
  <c r="N91" i="7" s="1"/>
  <c r="M91" i="7" a="1"/>
  <c r="M91" i="7" s="1"/>
  <c r="L91" i="7" a="1"/>
  <c r="L91" i="7" s="1"/>
  <c r="K91" i="7" a="1"/>
  <c r="K91" i="7" s="1"/>
  <c r="J91" i="7" a="1"/>
  <c r="J91" i="7" s="1"/>
  <c r="I91" i="7" a="1"/>
  <c r="I91" i="7" s="1"/>
  <c r="H91" i="7" a="1"/>
  <c r="H91" i="7" s="1"/>
  <c r="G91" i="7" a="1"/>
  <c r="G91" i="7" s="1"/>
  <c r="F91" i="7" a="1"/>
  <c r="F91" i="7" s="1"/>
  <c r="E91" i="7" a="1"/>
  <c r="E91" i="7" s="1"/>
  <c r="D91" i="7" a="1"/>
  <c r="D91" i="7" s="1"/>
  <c r="C91" i="7" a="1"/>
  <c r="C91" i="7" s="1"/>
  <c r="B91" i="7" a="1"/>
  <c r="B91" i="7" s="1"/>
  <c r="O90" i="7" a="1"/>
  <c r="O90" i="7" s="1"/>
  <c r="N90" i="7" a="1"/>
  <c r="N90" i="7" s="1"/>
  <c r="M90" i="7" a="1"/>
  <c r="M90" i="7" s="1"/>
  <c r="L90" i="7" a="1"/>
  <c r="L90" i="7" s="1"/>
  <c r="K90" i="7" a="1"/>
  <c r="K90" i="7" s="1"/>
  <c r="J90" i="7" a="1"/>
  <c r="J90" i="7" s="1"/>
  <c r="I90" i="7" a="1"/>
  <c r="I90" i="7" s="1"/>
  <c r="H90" i="7" a="1"/>
  <c r="H90" i="7" s="1"/>
  <c r="G90" i="7" a="1"/>
  <c r="G90" i="7" s="1"/>
  <c r="F90" i="7" a="1"/>
  <c r="F90" i="7" s="1"/>
  <c r="E90" i="7" a="1"/>
  <c r="E90" i="7" s="1"/>
  <c r="D90" i="7" a="1"/>
  <c r="D90" i="7" s="1"/>
  <c r="C90" i="7" a="1"/>
  <c r="C90" i="7" s="1"/>
  <c r="B90" i="7" a="1"/>
  <c r="B90" i="7" s="1"/>
  <c r="O89" i="7" a="1"/>
  <c r="O89" i="7" s="1"/>
  <c r="N89" i="7" a="1"/>
  <c r="N89" i="7" s="1"/>
  <c r="M89" i="7" a="1"/>
  <c r="M89" i="7" s="1"/>
  <c r="L89" i="7" a="1"/>
  <c r="L89" i="7" s="1"/>
  <c r="K89" i="7" a="1"/>
  <c r="K89" i="7" s="1"/>
  <c r="J89" i="7" a="1"/>
  <c r="J89" i="7" s="1"/>
  <c r="I89" i="7" a="1"/>
  <c r="I89" i="7" s="1"/>
  <c r="H89" i="7" a="1"/>
  <c r="H89" i="7" s="1"/>
  <c r="G89" i="7" a="1"/>
  <c r="G89" i="7" s="1"/>
  <c r="F89" i="7" a="1"/>
  <c r="F89" i="7" s="1"/>
  <c r="E89" i="7" a="1"/>
  <c r="E89" i="7" s="1"/>
  <c r="D89" i="7" a="1"/>
  <c r="D89" i="7" s="1"/>
  <c r="C89" i="7" a="1"/>
  <c r="C89" i="7" s="1"/>
  <c r="B89" i="7" a="1"/>
  <c r="B89" i="7" s="1"/>
  <c r="O88" i="7" a="1"/>
  <c r="O88" i="7" s="1"/>
  <c r="N88" i="7" a="1"/>
  <c r="N88" i="7" s="1"/>
  <c r="M88" i="7" a="1"/>
  <c r="M88" i="7" s="1"/>
  <c r="L88" i="7" a="1"/>
  <c r="L88" i="7" s="1"/>
  <c r="K88" i="7" a="1"/>
  <c r="K88" i="7" s="1"/>
  <c r="J88" i="7" a="1"/>
  <c r="J88" i="7" s="1"/>
  <c r="I88" i="7" a="1"/>
  <c r="I88" i="7" s="1"/>
  <c r="H88" i="7" a="1"/>
  <c r="H88" i="7" s="1"/>
  <c r="G88" i="7" a="1"/>
  <c r="G88" i="7" s="1"/>
  <c r="F88" i="7" a="1"/>
  <c r="F88" i="7" s="1"/>
  <c r="E88" i="7" a="1"/>
  <c r="E88" i="7" s="1"/>
  <c r="D88" i="7" a="1"/>
  <c r="D88" i="7" s="1"/>
  <c r="C88" i="7" a="1"/>
  <c r="C88" i="7" s="1"/>
  <c r="B88" i="7" a="1"/>
  <c r="B88" i="7" s="1"/>
  <c r="O87" i="7" a="1"/>
  <c r="O87" i="7" s="1"/>
  <c r="N87" i="7" a="1"/>
  <c r="N87" i="7" s="1"/>
  <c r="M87" i="7" a="1"/>
  <c r="M87" i="7" s="1"/>
  <c r="L87" i="7" a="1"/>
  <c r="L87" i="7" s="1"/>
  <c r="K87" i="7" a="1"/>
  <c r="K87" i="7" s="1"/>
  <c r="J87" i="7" a="1"/>
  <c r="J87" i="7" s="1"/>
  <c r="I87" i="7" a="1"/>
  <c r="I87" i="7" s="1"/>
  <c r="H87" i="7" a="1"/>
  <c r="H87" i="7" s="1"/>
  <c r="G87" i="7" a="1"/>
  <c r="G87" i="7" s="1"/>
  <c r="F87" i="7" a="1"/>
  <c r="F87" i="7" s="1"/>
  <c r="E87" i="7" a="1"/>
  <c r="E87" i="7" s="1"/>
  <c r="D87" i="7" a="1"/>
  <c r="D87" i="7" s="1"/>
  <c r="C87" i="7" a="1"/>
  <c r="C87" i="7" s="1"/>
  <c r="B87" i="7" a="1"/>
  <c r="B87" i="7" s="1"/>
  <c r="O86" i="7" a="1"/>
  <c r="O86" i="7" s="1"/>
  <c r="N86" i="7" a="1"/>
  <c r="N86" i="7" s="1"/>
  <c r="M86" i="7" a="1"/>
  <c r="M86" i="7" s="1"/>
  <c r="L86" i="7" a="1"/>
  <c r="L86" i="7" s="1"/>
  <c r="K86" i="7" a="1"/>
  <c r="K86" i="7" s="1"/>
  <c r="J86" i="7" a="1"/>
  <c r="J86" i="7" s="1"/>
  <c r="I86" i="7" a="1"/>
  <c r="I86" i="7" s="1"/>
  <c r="H86" i="7" a="1"/>
  <c r="H86" i="7" s="1"/>
  <c r="G86" i="7" a="1"/>
  <c r="G86" i="7" s="1"/>
  <c r="F86" i="7" a="1"/>
  <c r="F86" i="7" s="1"/>
  <c r="E86" i="7" a="1"/>
  <c r="E86" i="7" s="1"/>
  <c r="D86" i="7" a="1"/>
  <c r="D86" i="7" s="1"/>
  <c r="C86" i="7" a="1"/>
  <c r="C86" i="7" s="1"/>
  <c r="B86" i="7" a="1"/>
  <c r="B86" i="7" s="1"/>
  <c r="O85" i="7" a="1"/>
  <c r="O85" i="7" s="1"/>
  <c r="N85" i="7" a="1"/>
  <c r="N85" i="7" s="1"/>
  <c r="M85" i="7" a="1"/>
  <c r="M85" i="7" s="1"/>
  <c r="L85" i="7" a="1"/>
  <c r="L85" i="7" s="1"/>
  <c r="K85" i="7" a="1"/>
  <c r="K85" i="7" s="1"/>
  <c r="J85" i="7" a="1"/>
  <c r="J85" i="7" s="1"/>
  <c r="I85" i="7" a="1"/>
  <c r="I85" i="7" s="1"/>
  <c r="H85" i="7" a="1"/>
  <c r="H85" i="7" s="1"/>
  <c r="G85" i="7" a="1"/>
  <c r="G85" i="7" s="1"/>
  <c r="F85" i="7" a="1"/>
  <c r="F85" i="7" s="1"/>
  <c r="E85" i="7" a="1"/>
  <c r="E85" i="7" s="1"/>
  <c r="D85" i="7" a="1"/>
  <c r="D85" i="7" s="1"/>
  <c r="C85" i="7" a="1"/>
  <c r="C85" i="7" s="1"/>
  <c r="B85" i="7" a="1"/>
  <c r="B85" i="7" s="1"/>
  <c r="O84" i="7" a="1"/>
  <c r="O84" i="7" s="1"/>
  <c r="N84" i="7" a="1"/>
  <c r="N84" i="7" s="1"/>
  <c r="M84" i="7" a="1"/>
  <c r="M84" i="7" s="1"/>
  <c r="L84" i="7" a="1"/>
  <c r="L84" i="7" s="1"/>
  <c r="K84" i="7" a="1"/>
  <c r="K84" i="7" s="1"/>
  <c r="J84" i="7" a="1"/>
  <c r="J84" i="7" s="1"/>
  <c r="I84" i="7" a="1"/>
  <c r="I84" i="7" s="1"/>
  <c r="H84" i="7" a="1"/>
  <c r="H84" i="7" s="1"/>
  <c r="G84" i="7" a="1"/>
  <c r="G84" i="7" s="1"/>
  <c r="F84" i="7" a="1"/>
  <c r="F84" i="7" s="1"/>
  <c r="E84" i="7" a="1"/>
  <c r="E84" i="7" s="1"/>
  <c r="D84" i="7" a="1"/>
  <c r="D84" i="7" s="1"/>
  <c r="C84" i="7" a="1"/>
  <c r="C84" i="7" s="1"/>
  <c r="B84" i="7" a="1"/>
  <c r="B84" i="7" s="1"/>
  <c r="O83" i="7" a="1"/>
  <c r="O83" i="7" s="1"/>
  <c r="N83" i="7" a="1"/>
  <c r="N83" i="7" s="1"/>
  <c r="M83" i="7" a="1"/>
  <c r="M83" i="7" s="1"/>
  <c r="L83" i="7" a="1"/>
  <c r="L83" i="7" s="1"/>
  <c r="K83" i="7" a="1"/>
  <c r="K83" i="7" s="1"/>
  <c r="J83" i="7" a="1"/>
  <c r="J83" i="7" s="1"/>
  <c r="I83" i="7" a="1"/>
  <c r="I83" i="7" s="1"/>
  <c r="H83" i="7" a="1"/>
  <c r="H83" i="7" s="1"/>
  <c r="G83" i="7" a="1"/>
  <c r="G83" i="7" s="1"/>
  <c r="F83" i="7" a="1"/>
  <c r="F83" i="7" s="1"/>
  <c r="E83" i="7" a="1"/>
  <c r="E83" i="7" s="1"/>
  <c r="D83" i="7" a="1"/>
  <c r="D83" i="7" s="1"/>
  <c r="C83" i="7" a="1"/>
  <c r="C83" i="7" s="1"/>
  <c r="B83" i="7" a="1"/>
  <c r="B83" i="7" s="1"/>
  <c r="O82" i="7" a="1"/>
  <c r="O82" i="7" s="1"/>
  <c r="N82" i="7" a="1"/>
  <c r="N82" i="7" s="1"/>
  <c r="M82" i="7" a="1"/>
  <c r="M82" i="7" s="1"/>
  <c r="L82" i="7" a="1"/>
  <c r="L82" i="7" s="1"/>
  <c r="K82" i="7" a="1"/>
  <c r="K82" i="7" s="1"/>
  <c r="J82" i="7" a="1"/>
  <c r="J82" i="7" s="1"/>
  <c r="I82" i="7" a="1"/>
  <c r="I82" i="7" s="1"/>
  <c r="H82" i="7" a="1"/>
  <c r="H82" i="7" s="1"/>
  <c r="G82" i="7" a="1"/>
  <c r="G82" i="7" s="1"/>
  <c r="F82" i="7" a="1"/>
  <c r="F82" i="7" s="1"/>
  <c r="E82" i="7" a="1"/>
  <c r="E82" i="7" s="1"/>
  <c r="D82" i="7" a="1"/>
  <c r="D82" i="7" s="1"/>
  <c r="C82" i="7" a="1"/>
  <c r="C82" i="7" s="1"/>
  <c r="B82" i="7" a="1"/>
  <c r="B82" i="7" s="1"/>
  <c r="O81" i="7" a="1"/>
  <c r="O81" i="7" s="1"/>
  <c r="N81" i="7" a="1"/>
  <c r="N81" i="7" s="1"/>
  <c r="M81" i="7" a="1"/>
  <c r="M81" i="7" s="1"/>
  <c r="L81" i="7" a="1"/>
  <c r="L81" i="7" s="1"/>
  <c r="K81" i="7" a="1"/>
  <c r="K81" i="7" s="1"/>
  <c r="J81" i="7" a="1"/>
  <c r="J81" i="7" s="1"/>
  <c r="I81" i="7" a="1"/>
  <c r="I81" i="7" s="1"/>
  <c r="H81" i="7" a="1"/>
  <c r="H81" i="7" s="1"/>
  <c r="G81" i="7" a="1"/>
  <c r="G81" i="7" s="1"/>
  <c r="F81" i="7" a="1"/>
  <c r="F81" i="7" s="1"/>
  <c r="E81" i="7" a="1"/>
  <c r="E81" i="7" s="1"/>
  <c r="D81" i="7" a="1"/>
  <c r="D81" i="7" s="1"/>
  <c r="C81" i="7" a="1"/>
  <c r="C81" i="7" s="1"/>
  <c r="B81" i="7" a="1"/>
  <c r="B81" i="7" s="1"/>
  <c r="O80" i="7" a="1"/>
  <c r="O80" i="7" s="1"/>
  <c r="N80" i="7" a="1"/>
  <c r="N80" i="7" s="1"/>
  <c r="M80" i="7" a="1"/>
  <c r="M80" i="7" s="1"/>
  <c r="L80" i="7" a="1"/>
  <c r="L80" i="7" s="1"/>
  <c r="K80" i="7" a="1"/>
  <c r="K80" i="7" s="1"/>
  <c r="J80" i="7" a="1"/>
  <c r="J80" i="7" s="1"/>
  <c r="I80" i="7" a="1"/>
  <c r="I80" i="7" s="1"/>
  <c r="H80" i="7" a="1"/>
  <c r="H80" i="7" s="1"/>
  <c r="G80" i="7" a="1"/>
  <c r="G80" i="7" s="1"/>
  <c r="F80" i="7" a="1"/>
  <c r="F80" i="7" s="1"/>
  <c r="E80" i="7" a="1"/>
  <c r="E80" i="7" s="1"/>
  <c r="D80" i="7" a="1"/>
  <c r="D80" i="7" s="1"/>
  <c r="C80" i="7" a="1"/>
  <c r="C80" i="7" s="1"/>
  <c r="B80" i="7" a="1"/>
  <c r="B80" i="7" s="1"/>
  <c r="O79" i="7" a="1"/>
  <c r="O79" i="7" s="1"/>
  <c r="N79" i="7" a="1"/>
  <c r="N79" i="7" s="1"/>
  <c r="M79" i="7" a="1"/>
  <c r="M79" i="7" s="1"/>
  <c r="L79" i="7" a="1"/>
  <c r="L79" i="7" s="1"/>
  <c r="K79" i="7" a="1"/>
  <c r="K79" i="7" s="1"/>
  <c r="J79" i="7" a="1"/>
  <c r="J79" i="7" s="1"/>
  <c r="I79" i="7" a="1"/>
  <c r="I79" i="7" s="1"/>
  <c r="H79" i="7" a="1"/>
  <c r="H79" i="7" s="1"/>
  <c r="G79" i="7" a="1"/>
  <c r="G79" i="7" s="1"/>
  <c r="F79" i="7" a="1"/>
  <c r="F79" i="7" s="1"/>
  <c r="E79" i="7" a="1"/>
  <c r="E79" i="7" s="1"/>
  <c r="D79" i="7" a="1"/>
  <c r="D79" i="7" s="1"/>
  <c r="C79" i="7" a="1"/>
  <c r="C79" i="7" s="1"/>
  <c r="B79" i="7" a="1"/>
  <c r="B79" i="7" s="1"/>
  <c r="O78" i="7" a="1"/>
  <c r="O78" i="7" s="1"/>
  <c r="N78" i="7" a="1"/>
  <c r="N78" i="7" s="1"/>
  <c r="M78" i="7" a="1"/>
  <c r="M78" i="7" s="1"/>
  <c r="L78" i="7" a="1"/>
  <c r="L78" i="7" s="1"/>
  <c r="K78" i="7" a="1"/>
  <c r="K78" i="7" s="1"/>
  <c r="J78" i="7" a="1"/>
  <c r="J78" i="7" s="1"/>
  <c r="I78" i="7" a="1"/>
  <c r="I78" i="7" s="1"/>
  <c r="H78" i="7" a="1"/>
  <c r="H78" i="7" s="1"/>
  <c r="G78" i="7" a="1"/>
  <c r="G78" i="7" s="1"/>
  <c r="F78" i="7" a="1"/>
  <c r="F78" i="7" s="1"/>
  <c r="E78" i="7" a="1"/>
  <c r="E78" i="7" s="1"/>
  <c r="D78" i="7" a="1"/>
  <c r="D78" i="7" s="1"/>
  <c r="C78" i="7" a="1"/>
  <c r="C78" i="7" s="1"/>
  <c r="B78" i="7" a="1"/>
  <c r="B78" i="7" s="1"/>
  <c r="O77" i="7" a="1"/>
  <c r="O77" i="7" s="1"/>
  <c r="N77" i="7" a="1"/>
  <c r="N77" i="7" s="1"/>
  <c r="M77" i="7" a="1"/>
  <c r="M77" i="7" s="1"/>
  <c r="L77" i="7" a="1"/>
  <c r="L77" i="7" s="1"/>
  <c r="K77" i="7" a="1"/>
  <c r="K77" i="7" s="1"/>
  <c r="J77" i="7" a="1"/>
  <c r="J77" i="7" s="1"/>
  <c r="I77" i="7" a="1"/>
  <c r="I77" i="7" s="1"/>
  <c r="H77" i="7" a="1"/>
  <c r="H77" i="7" s="1"/>
  <c r="G77" i="7" a="1"/>
  <c r="G77" i="7" s="1"/>
  <c r="F77" i="7" a="1"/>
  <c r="F77" i="7" s="1"/>
  <c r="E77" i="7" a="1"/>
  <c r="E77" i="7" s="1"/>
  <c r="D77" i="7" a="1"/>
  <c r="D77" i="7" s="1"/>
  <c r="C77" i="7" a="1"/>
  <c r="C77" i="7" s="1"/>
  <c r="B77" i="7" a="1"/>
  <c r="B77" i="7" s="1"/>
  <c r="O76" i="7" a="1"/>
  <c r="O76" i="7" s="1"/>
  <c r="N76" i="7" a="1"/>
  <c r="N76" i="7" s="1"/>
  <c r="M76" i="7" a="1"/>
  <c r="M76" i="7" s="1"/>
  <c r="L76" i="7" a="1"/>
  <c r="L76" i="7" s="1"/>
  <c r="K76" i="7" a="1"/>
  <c r="K76" i="7" s="1"/>
  <c r="J76" i="7" a="1"/>
  <c r="J76" i="7" s="1"/>
  <c r="I76" i="7" a="1"/>
  <c r="I76" i="7" s="1"/>
  <c r="H76" i="7" a="1"/>
  <c r="H76" i="7" s="1"/>
  <c r="G76" i="7" a="1"/>
  <c r="G76" i="7" s="1"/>
  <c r="F76" i="7" a="1"/>
  <c r="F76" i="7" s="1"/>
  <c r="E76" i="7" a="1"/>
  <c r="E76" i="7" s="1"/>
  <c r="D76" i="7" a="1"/>
  <c r="D76" i="7" s="1"/>
  <c r="C76" i="7" a="1"/>
  <c r="C76" i="7" s="1"/>
  <c r="B76" i="7" a="1"/>
  <c r="B76" i="7" s="1"/>
  <c r="O75" i="7" a="1"/>
  <c r="O75" i="7" s="1"/>
  <c r="N75" i="7" a="1"/>
  <c r="N75" i="7" s="1"/>
  <c r="M75" i="7" a="1"/>
  <c r="M75" i="7" s="1"/>
  <c r="L75" i="7" a="1"/>
  <c r="L75" i="7" s="1"/>
  <c r="K75" i="7" a="1"/>
  <c r="K75" i="7" s="1"/>
  <c r="J75" i="7" a="1"/>
  <c r="J75" i="7" s="1"/>
  <c r="I75" i="7" a="1"/>
  <c r="I75" i="7" s="1"/>
  <c r="H75" i="7" a="1"/>
  <c r="H75" i="7" s="1"/>
  <c r="G75" i="7" a="1"/>
  <c r="G75" i="7" s="1"/>
  <c r="F75" i="7" a="1"/>
  <c r="F75" i="7" s="1"/>
  <c r="E75" i="7" a="1"/>
  <c r="E75" i="7" s="1"/>
  <c r="D75" i="7" a="1"/>
  <c r="D75" i="7" s="1"/>
  <c r="C75" i="7" a="1"/>
  <c r="C75" i="7" s="1"/>
  <c r="B75" i="7" a="1"/>
  <c r="B75" i="7" s="1"/>
  <c r="O74" i="7" a="1"/>
  <c r="O74" i="7" s="1"/>
  <c r="N74" i="7" a="1"/>
  <c r="N74" i="7" s="1"/>
  <c r="M74" i="7" a="1"/>
  <c r="M74" i="7" s="1"/>
  <c r="L74" i="7" a="1"/>
  <c r="L74" i="7" s="1"/>
  <c r="K74" i="7" a="1"/>
  <c r="K74" i="7" s="1"/>
  <c r="J74" i="7" a="1"/>
  <c r="J74" i="7" s="1"/>
  <c r="I74" i="7" a="1"/>
  <c r="I74" i="7" s="1"/>
  <c r="H74" i="7" a="1"/>
  <c r="H74" i="7" s="1"/>
  <c r="G74" i="7" a="1"/>
  <c r="G74" i="7" s="1"/>
  <c r="F74" i="7" a="1"/>
  <c r="F74" i="7" s="1"/>
  <c r="E74" i="7" a="1"/>
  <c r="E74" i="7" s="1"/>
  <c r="D74" i="7" a="1"/>
  <c r="D74" i="7" s="1"/>
  <c r="C74" i="7" a="1"/>
  <c r="C74" i="7" s="1"/>
  <c r="B74" i="7" a="1"/>
  <c r="B74" i="7" s="1"/>
  <c r="O73" i="7" a="1"/>
  <c r="O73" i="7" s="1"/>
  <c r="N73" i="7" a="1"/>
  <c r="N73" i="7" s="1"/>
  <c r="M73" i="7" a="1"/>
  <c r="M73" i="7" s="1"/>
  <c r="L73" i="7" a="1"/>
  <c r="L73" i="7" s="1"/>
  <c r="K73" i="7" a="1"/>
  <c r="K73" i="7" s="1"/>
  <c r="J73" i="7" a="1"/>
  <c r="J73" i="7" s="1"/>
  <c r="I73" i="7" a="1"/>
  <c r="I73" i="7" s="1"/>
  <c r="H73" i="7" a="1"/>
  <c r="H73" i="7" s="1"/>
  <c r="G73" i="7" a="1"/>
  <c r="G73" i="7" s="1"/>
  <c r="F73" i="7" a="1"/>
  <c r="F73" i="7" s="1"/>
  <c r="E73" i="7" a="1"/>
  <c r="E73" i="7" s="1"/>
  <c r="D73" i="7" a="1"/>
  <c r="D73" i="7" s="1"/>
  <c r="C73" i="7" a="1"/>
  <c r="C73" i="7" s="1"/>
  <c r="B73" i="7" a="1"/>
  <c r="B73" i="7" s="1"/>
  <c r="O72" i="7" a="1"/>
  <c r="O72" i="7" s="1"/>
  <c r="N72" i="7" a="1"/>
  <c r="N72" i="7" s="1"/>
  <c r="M72" i="7" a="1"/>
  <c r="M72" i="7" s="1"/>
  <c r="L72" i="7" a="1"/>
  <c r="L72" i="7" s="1"/>
  <c r="K72" i="7" a="1"/>
  <c r="K72" i="7" s="1"/>
  <c r="J72" i="7" a="1"/>
  <c r="J72" i="7" s="1"/>
  <c r="I72" i="7" a="1"/>
  <c r="I72" i="7" s="1"/>
  <c r="H72" i="7" a="1"/>
  <c r="H72" i="7" s="1"/>
  <c r="G72" i="7" a="1"/>
  <c r="G72" i="7" s="1"/>
  <c r="F72" i="7" a="1"/>
  <c r="F72" i="7" s="1"/>
  <c r="E72" i="7" a="1"/>
  <c r="E72" i="7" s="1"/>
  <c r="D72" i="7" a="1"/>
  <c r="D72" i="7" s="1"/>
  <c r="C72" i="7" a="1"/>
  <c r="C72" i="7" s="1"/>
  <c r="B72" i="7" a="1"/>
  <c r="B72" i="7" s="1"/>
  <c r="O71" i="7" a="1"/>
  <c r="O71" i="7" s="1"/>
  <c r="N71" i="7" a="1"/>
  <c r="N71" i="7" s="1"/>
  <c r="M71" i="7" a="1"/>
  <c r="M71" i="7" s="1"/>
  <c r="L71" i="7" a="1"/>
  <c r="L71" i="7" s="1"/>
  <c r="K71" i="7" a="1"/>
  <c r="K71" i="7" s="1"/>
  <c r="J71" i="7" a="1"/>
  <c r="J71" i="7" s="1"/>
  <c r="I71" i="7" a="1"/>
  <c r="I71" i="7" s="1"/>
  <c r="H71" i="7" a="1"/>
  <c r="H71" i="7" s="1"/>
  <c r="G71" i="7" a="1"/>
  <c r="G71" i="7" s="1"/>
  <c r="F71" i="7" a="1"/>
  <c r="F71" i="7" s="1"/>
  <c r="E71" i="7" a="1"/>
  <c r="E71" i="7" s="1"/>
  <c r="D71" i="7" a="1"/>
  <c r="D71" i="7" s="1"/>
  <c r="C71" i="7" a="1"/>
  <c r="C71" i="7" s="1"/>
  <c r="B71" i="7" a="1"/>
  <c r="B71" i="7" s="1"/>
  <c r="O70" i="7" a="1"/>
  <c r="O70" i="7" s="1"/>
  <c r="N70" i="7" a="1"/>
  <c r="N70" i="7" s="1"/>
  <c r="M70" i="7" a="1"/>
  <c r="M70" i="7" s="1"/>
  <c r="L70" i="7" a="1"/>
  <c r="L70" i="7" s="1"/>
  <c r="K70" i="7" a="1"/>
  <c r="K70" i="7" s="1"/>
  <c r="J70" i="7" a="1"/>
  <c r="J70" i="7" s="1"/>
  <c r="I70" i="7" a="1"/>
  <c r="I70" i="7" s="1"/>
  <c r="H70" i="7" a="1"/>
  <c r="H70" i="7" s="1"/>
  <c r="G70" i="7" a="1"/>
  <c r="G70" i="7" s="1"/>
  <c r="F70" i="7" a="1"/>
  <c r="F70" i="7" s="1"/>
  <c r="E70" i="7" a="1"/>
  <c r="E70" i="7" s="1"/>
  <c r="D70" i="7" a="1"/>
  <c r="D70" i="7" s="1"/>
  <c r="C70" i="7" a="1"/>
  <c r="C70" i="7" s="1"/>
  <c r="B70" i="7" a="1"/>
  <c r="B70" i="7" s="1"/>
  <c r="O69" i="7" a="1"/>
  <c r="O69" i="7" s="1"/>
  <c r="N69" i="7" a="1"/>
  <c r="N69" i="7" s="1"/>
  <c r="M69" i="7" a="1"/>
  <c r="M69" i="7" s="1"/>
  <c r="L69" i="7" a="1"/>
  <c r="L69" i="7" s="1"/>
  <c r="K69" i="7" a="1"/>
  <c r="K69" i="7" s="1"/>
  <c r="J69" i="7" a="1"/>
  <c r="J69" i="7" s="1"/>
  <c r="I69" i="7" a="1"/>
  <c r="I69" i="7" s="1"/>
  <c r="H69" i="7" a="1"/>
  <c r="H69" i="7" s="1"/>
  <c r="G69" i="7" a="1"/>
  <c r="G69" i="7" s="1"/>
  <c r="F69" i="7" a="1"/>
  <c r="F69" i="7" s="1"/>
  <c r="E69" i="7" a="1"/>
  <c r="E69" i="7" s="1"/>
  <c r="D69" i="7" a="1"/>
  <c r="D69" i="7" s="1"/>
  <c r="C69" i="7" a="1"/>
  <c r="C69" i="7" s="1"/>
  <c r="B69" i="7" a="1"/>
  <c r="B69" i="7" s="1"/>
  <c r="O68" i="7" a="1"/>
  <c r="O68" i="7" s="1"/>
  <c r="N68" i="7" a="1"/>
  <c r="N68" i="7" s="1"/>
  <c r="M68" i="7" a="1"/>
  <c r="M68" i="7" s="1"/>
  <c r="L68" i="7" a="1"/>
  <c r="L68" i="7" s="1"/>
  <c r="K68" i="7" a="1"/>
  <c r="K68" i="7" s="1"/>
  <c r="J68" i="7" a="1"/>
  <c r="J68" i="7" s="1"/>
  <c r="I68" i="7" a="1"/>
  <c r="I68" i="7" s="1"/>
  <c r="H68" i="7" a="1"/>
  <c r="H68" i="7" s="1"/>
  <c r="G68" i="7" a="1"/>
  <c r="G68" i="7" s="1"/>
  <c r="F68" i="7" a="1"/>
  <c r="F68" i="7" s="1"/>
  <c r="E68" i="7" a="1"/>
  <c r="E68" i="7" s="1"/>
  <c r="D68" i="7" a="1"/>
  <c r="D68" i="7" s="1"/>
  <c r="C68" i="7" a="1"/>
  <c r="C68" i="7" s="1"/>
  <c r="B68" i="7" a="1"/>
  <c r="B68" i="7" s="1"/>
  <c r="O67" i="7" a="1"/>
  <c r="O67" i="7" s="1"/>
  <c r="N67" i="7" a="1"/>
  <c r="N67" i="7" s="1"/>
  <c r="M67" i="7" a="1"/>
  <c r="M67" i="7" s="1"/>
  <c r="L67" i="7" a="1"/>
  <c r="L67" i="7" s="1"/>
  <c r="K67" i="7" a="1"/>
  <c r="K67" i="7" s="1"/>
  <c r="J67" i="7" a="1"/>
  <c r="J67" i="7" s="1"/>
  <c r="I67" i="7" a="1"/>
  <c r="I67" i="7" s="1"/>
  <c r="H67" i="7" a="1"/>
  <c r="H67" i="7" s="1"/>
  <c r="G67" i="7" a="1"/>
  <c r="G67" i="7" s="1"/>
  <c r="F67" i="7" a="1"/>
  <c r="F67" i="7" s="1"/>
  <c r="E67" i="7" a="1"/>
  <c r="E67" i="7" s="1"/>
  <c r="D67" i="7" a="1"/>
  <c r="D67" i="7" s="1"/>
  <c r="C67" i="7" a="1"/>
  <c r="C67" i="7" s="1"/>
  <c r="B67" i="7" a="1"/>
  <c r="B67" i="7" s="1"/>
  <c r="O66" i="7" a="1"/>
  <c r="O66" i="7" s="1"/>
  <c r="N66" i="7" a="1"/>
  <c r="N66" i="7" s="1"/>
  <c r="M66" i="7" a="1"/>
  <c r="M66" i="7" s="1"/>
  <c r="L66" i="7" a="1"/>
  <c r="L66" i="7" s="1"/>
  <c r="K66" i="7" a="1"/>
  <c r="K66" i="7" s="1"/>
  <c r="J66" i="7" a="1"/>
  <c r="J66" i="7" s="1"/>
  <c r="I66" i="7" a="1"/>
  <c r="I66" i="7" s="1"/>
  <c r="H66" i="7" a="1"/>
  <c r="H66" i="7" s="1"/>
  <c r="G66" i="7" a="1"/>
  <c r="G66" i="7" s="1"/>
  <c r="F66" i="7" a="1"/>
  <c r="F66" i="7" s="1"/>
  <c r="E66" i="7" a="1"/>
  <c r="E66" i="7" s="1"/>
  <c r="D66" i="7" a="1"/>
  <c r="D66" i="7" s="1"/>
  <c r="C66" i="7" a="1"/>
  <c r="C66" i="7" s="1"/>
  <c r="B66" i="7" a="1"/>
  <c r="B66" i="7" s="1"/>
  <c r="O65" i="7" a="1"/>
  <c r="O65" i="7" s="1"/>
  <c r="N65" i="7" a="1"/>
  <c r="N65" i="7" s="1"/>
  <c r="M65" i="7" a="1"/>
  <c r="M65" i="7" s="1"/>
  <c r="L65" i="7" a="1"/>
  <c r="L65" i="7" s="1"/>
  <c r="K65" i="7" a="1"/>
  <c r="K65" i="7" s="1"/>
  <c r="J65" i="7" a="1"/>
  <c r="J65" i="7" s="1"/>
  <c r="I65" i="7" a="1"/>
  <c r="I65" i="7" s="1"/>
  <c r="H65" i="7" a="1"/>
  <c r="H65" i="7" s="1"/>
  <c r="G65" i="7" a="1"/>
  <c r="G65" i="7" s="1"/>
  <c r="F65" i="7" a="1"/>
  <c r="F65" i="7" s="1"/>
  <c r="E65" i="7" a="1"/>
  <c r="E65" i="7" s="1"/>
  <c r="D65" i="7" a="1"/>
  <c r="D65" i="7" s="1"/>
  <c r="C65" i="7" a="1"/>
  <c r="C65" i="7" s="1"/>
  <c r="B65" i="7" a="1"/>
  <c r="B65" i="7" s="1"/>
  <c r="O64" i="7" a="1"/>
  <c r="O64" i="7" s="1"/>
  <c r="N64" i="7" a="1"/>
  <c r="N64" i="7" s="1"/>
  <c r="M64" i="7" a="1"/>
  <c r="M64" i="7" s="1"/>
  <c r="L64" i="7" a="1"/>
  <c r="L64" i="7" s="1"/>
  <c r="K64" i="7" a="1"/>
  <c r="K64" i="7" s="1"/>
  <c r="J64" i="7" a="1"/>
  <c r="J64" i="7" s="1"/>
  <c r="I64" i="7" a="1"/>
  <c r="I64" i="7" s="1"/>
  <c r="H64" i="7" a="1"/>
  <c r="H64" i="7" s="1"/>
  <c r="G64" i="7" a="1"/>
  <c r="G64" i="7" s="1"/>
  <c r="F64" i="7" a="1"/>
  <c r="F64" i="7" s="1"/>
  <c r="E64" i="7" a="1"/>
  <c r="E64" i="7" s="1"/>
  <c r="D64" i="7" a="1"/>
  <c r="D64" i="7" s="1"/>
  <c r="C64" i="7" a="1"/>
  <c r="C64" i="7" s="1"/>
  <c r="B64" i="7" a="1"/>
  <c r="B64" i="7" s="1"/>
  <c r="O63" i="7" a="1"/>
  <c r="O63" i="7" s="1"/>
  <c r="N63" i="7" a="1"/>
  <c r="N63" i="7" s="1"/>
  <c r="M63" i="7" a="1"/>
  <c r="M63" i="7" s="1"/>
  <c r="L63" i="7" a="1"/>
  <c r="L63" i="7" s="1"/>
  <c r="K63" i="7" a="1"/>
  <c r="K63" i="7" s="1"/>
  <c r="J63" i="7" a="1"/>
  <c r="J63" i="7" s="1"/>
  <c r="I63" i="7" a="1"/>
  <c r="I63" i="7" s="1"/>
  <c r="H63" i="7" a="1"/>
  <c r="H63" i="7" s="1"/>
  <c r="G63" i="7" a="1"/>
  <c r="G63" i="7" s="1"/>
  <c r="F63" i="7" a="1"/>
  <c r="F63" i="7" s="1"/>
  <c r="E63" i="7" a="1"/>
  <c r="E63" i="7" s="1"/>
  <c r="D63" i="7" a="1"/>
  <c r="D63" i="7" s="1"/>
  <c r="C63" i="7" a="1"/>
  <c r="C63" i="7" s="1"/>
  <c r="B63" i="7" a="1"/>
  <c r="B63" i="7" s="1"/>
  <c r="O62" i="7" a="1"/>
  <c r="O62" i="7" s="1"/>
  <c r="N62" i="7" a="1"/>
  <c r="N62" i="7" s="1"/>
  <c r="M62" i="7" a="1"/>
  <c r="M62" i="7" s="1"/>
  <c r="L62" i="7" a="1"/>
  <c r="L62" i="7" s="1"/>
  <c r="K62" i="7" a="1"/>
  <c r="K62" i="7" s="1"/>
  <c r="J62" i="7" a="1"/>
  <c r="J62" i="7" s="1"/>
  <c r="I62" i="7" a="1"/>
  <c r="I62" i="7" s="1"/>
  <c r="H62" i="7" a="1"/>
  <c r="H62" i="7" s="1"/>
  <c r="G62" i="7" a="1"/>
  <c r="G62" i="7" s="1"/>
  <c r="F62" i="7" a="1"/>
  <c r="F62" i="7" s="1"/>
  <c r="E62" i="7" a="1"/>
  <c r="E62" i="7" s="1"/>
  <c r="D62" i="7" a="1"/>
  <c r="D62" i="7" s="1"/>
  <c r="C62" i="7" a="1"/>
  <c r="C62" i="7" s="1"/>
  <c r="B62" i="7" a="1"/>
  <c r="B62" i="7" s="1"/>
  <c r="O61" i="7" a="1"/>
  <c r="O61" i="7" s="1"/>
  <c r="N61" i="7" a="1"/>
  <c r="N61" i="7" s="1"/>
  <c r="M61" i="7" a="1"/>
  <c r="M61" i="7" s="1"/>
  <c r="L61" i="7" a="1"/>
  <c r="L61" i="7" s="1"/>
  <c r="K61" i="7" a="1"/>
  <c r="K61" i="7" s="1"/>
  <c r="J61" i="7" a="1"/>
  <c r="J61" i="7" s="1"/>
  <c r="I61" i="7" a="1"/>
  <c r="I61" i="7" s="1"/>
  <c r="H61" i="7" a="1"/>
  <c r="H61" i="7" s="1"/>
  <c r="G61" i="7" a="1"/>
  <c r="G61" i="7" s="1"/>
  <c r="F61" i="7" a="1"/>
  <c r="F61" i="7" s="1"/>
  <c r="E61" i="7" a="1"/>
  <c r="E61" i="7" s="1"/>
  <c r="D61" i="7" a="1"/>
  <c r="D61" i="7" s="1"/>
  <c r="C61" i="7" a="1"/>
  <c r="C61" i="7" s="1"/>
  <c r="B61" i="7" a="1"/>
  <c r="B61" i="7" s="1"/>
  <c r="O60" i="7" a="1"/>
  <c r="O60" i="7" s="1"/>
  <c r="N60" i="7" a="1"/>
  <c r="N60" i="7" s="1"/>
  <c r="M60" i="7" a="1"/>
  <c r="M60" i="7" s="1"/>
  <c r="L60" i="7" a="1"/>
  <c r="L60" i="7" s="1"/>
  <c r="K60" i="7" a="1"/>
  <c r="K60" i="7" s="1"/>
  <c r="J60" i="7" a="1"/>
  <c r="J60" i="7" s="1"/>
  <c r="I60" i="7" a="1"/>
  <c r="I60" i="7" s="1"/>
  <c r="H60" i="7" a="1"/>
  <c r="H60" i="7" s="1"/>
  <c r="G60" i="7" a="1"/>
  <c r="G60" i="7" s="1"/>
  <c r="F60" i="7" a="1"/>
  <c r="F60" i="7" s="1"/>
  <c r="E60" i="7" a="1"/>
  <c r="E60" i="7" s="1"/>
  <c r="D60" i="7" a="1"/>
  <c r="D60" i="7" s="1"/>
  <c r="C60" i="7" a="1"/>
  <c r="C60" i="7" s="1"/>
  <c r="B60" i="7" a="1"/>
  <c r="B60" i="7" s="1"/>
  <c r="O59" i="7" a="1"/>
  <c r="O59" i="7" s="1"/>
  <c r="N59" i="7" a="1"/>
  <c r="N59" i="7" s="1"/>
  <c r="M59" i="7" a="1"/>
  <c r="M59" i="7" s="1"/>
  <c r="L59" i="7" a="1"/>
  <c r="L59" i="7" s="1"/>
  <c r="K59" i="7" a="1"/>
  <c r="K59" i="7" s="1"/>
  <c r="J59" i="7" a="1"/>
  <c r="J59" i="7" s="1"/>
  <c r="I59" i="7" a="1"/>
  <c r="I59" i="7" s="1"/>
  <c r="H59" i="7" a="1"/>
  <c r="H59" i="7" s="1"/>
  <c r="G59" i="7" a="1"/>
  <c r="G59" i="7" s="1"/>
  <c r="F59" i="7" a="1"/>
  <c r="F59" i="7" s="1"/>
  <c r="E59" i="7" a="1"/>
  <c r="E59" i="7" s="1"/>
  <c r="D59" i="7" a="1"/>
  <c r="D59" i="7" s="1"/>
  <c r="C59" i="7" a="1"/>
  <c r="C59" i="7" s="1"/>
  <c r="B59" i="7" a="1"/>
  <c r="B59" i="7" s="1"/>
  <c r="O58" i="7" a="1"/>
  <c r="O58" i="7" s="1"/>
  <c r="N58" i="7" a="1"/>
  <c r="N58" i="7" s="1"/>
  <c r="M58" i="7" a="1"/>
  <c r="M58" i="7" s="1"/>
  <c r="L58" i="7" a="1"/>
  <c r="L58" i="7" s="1"/>
  <c r="K58" i="7" a="1"/>
  <c r="K58" i="7" s="1"/>
  <c r="J58" i="7" a="1"/>
  <c r="J58" i="7" s="1"/>
  <c r="I58" i="7" a="1"/>
  <c r="I58" i="7" s="1"/>
  <c r="H58" i="7" a="1"/>
  <c r="H58" i="7" s="1"/>
  <c r="G58" i="7" a="1"/>
  <c r="G58" i="7" s="1"/>
  <c r="F58" i="7" a="1"/>
  <c r="F58" i="7" s="1"/>
  <c r="E58" i="7" a="1"/>
  <c r="E58" i="7" s="1"/>
  <c r="D58" i="7" a="1"/>
  <c r="D58" i="7" s="1"/>
  <c r="C58" i="7" a="1"/>
  <c r="C58" i="7" s="1"/>
  <c r="B58" i="7" a="1"/>
  <c r="B58" i="7" s="1"/>
  <c r="O57" i="7" a="1"/>
  <c r="O57" i="7" s="1"/>
  <c r="N57" i="7" a="1"/>
  <c r="N57" i="7" s="1"/>
  <c r="M57" i="7" a="1"/>
  <c r="M57" i="7" s="1"/>
  <c r="L57" i="7" a="1"/>
  <c r="L57" i="7" s="1"/>
  <c r="K57" i="7" a="1"/>
  <c r="K57" i="7" s="1"/>
  <c r="J57" i="7" a="1"/>
  <c r="J57" i="7" s="1"/>
  <c r="I57" i="7" a="1"/>
  <c r="I57" i="7" s="1"/>
  <c r="H57" i="7" a="1"/>
  <c r="H57" i="7" s="1"/>
  <c r="G57" i="7" a="1"/>
  <c r="G57" i="7" s="1"/>
  <c r="F57" i="7" a="1"/>
  <c r="F57" i="7" s="1"/>
  <c r="E57" i="7" a="1"/>
  <c r="E57" i="7" s="1"/>
  <c r="D57" i="7" a="1"/>
  <c r="D57" i="7" s="1"/>
  <c r="C57" i="7" a="1"/>
  <c r="C57" i="7" s="1"/>
  <c r="B57" i="7" a="1"/>
  <c r="B57" i="7" s="1"/>
  <c r="O56" i="7" a="1"/>
  <c r="O56" i="7" s="1"/>
  <c r="N56" i="7" a="1"/>
  <c r="N56" i="7" s="1"/>
  <c r="M56" i="7" a="1"/>
  <c r="M56" i="7" s="1"/>
  <c r="L56" i="7" a="1"/>
  <c r="L56" i="7" s="1"/>
  <c r="K56" i="7" a="1"/>
  <c r="K56" i="7" s="1"/>
  <c r="J56" i="7" a="1"/>
  <c r="J56" i="7" s="1"/>
  <c r="I56" i="7" a="1"/>
  <c r="I56" i="7" s="1"/>
  <c r="H56" i="7" a="1"/>
  <c r="H56" i="7" s="1"/>
  <c r="G56" i="7" a="1"/>
  <c r="G56" i="7" s="1"/>
  <c r="F56" i="7" a="1"/>
  <c r="F56" i="7" s="1"/>
  <c r="E56" i="7" a="1"/>
  <c r="E56" i="7" s="1"/>
  <c r="D56" i="7" a="1"/>
  <c r="D56" i="7" s="1"/>
  <c r="C56" i="7" a="1"/>
  <c r="C56" i="7" s="1"/>
  <c r="B56" i="7" a="1"/>
  <c r="B56" i="7" s="1"/>
  <c r="O55" i="7" a="1"/>
  <c r="O55" i="7" s="1"/>
  <c r="N55" i="7" a="1"/>
  <c r="N55" i="7" s="1"/>
  <c r="M55" i="7" a="1"/>
  <c r="M55" i="7" s="1"/>
  <c r="L55" i="7" a="1"/>
  <c r="L55" i="7" s="1"/>
  <c r="K55" i="7" a="1"/>
  <c r="K55" i="7" s="1"/>
  <c r="J55" i="7" a="1"/>
  <c r="J55" i="7" s="1"/>
  <c r="I55" i="7" a="1"/>
  <c r="I55" i="7" s="1"/>
  <c r="H55" i="7" a="1"/>
  <c r="H55" i="7" s="1"/>
  <c r="G55" i="7" a="1"/>
  <c r="G55" i="7" s="1"/>
  <c r="F55" i="7" a="1"/>
  <c r="F55" i="7" s="1"/>
  <c r="E55" i="7" a="1"/>
  <c r="E55" i="7" s="1"/>
  <c r="D55" i="7" a="1"/>
  <c r="D55" i="7" s="1"/>
  <c r="C55" i="7" a="1"/>
  <c r="C55" i="7" s="1"/>
  <c r="B55" i="7" a="1"/>
  <c r="B55" i="7" s="1"/>
  <c r="O54" i="7" a="1"/>
  <c r="O54" i="7" s="1"/>
  <c r="N54" i="7" a="1"/>
  <c r="N54" i="7" s="1"/>
  <c r="M54" i="7" a="1"/>
  <c r="M54" i="7" s="1"/>
  <c r="L54" i="7" a="1"/>
  <c r="L54" i="7" s="1"/>
  <c r="K54" i="7" a="1"/>
  <c r="K54" i="7" s="1"/>
  <c r="J54" i="7" a="1"/>
  <c r="J54" i="7" s="1"/>
  <c r="I54" i="7" a="1"/>
  <c r="I54" i="7" s="1"/>
  <c r="H54" i="7" a="1"/>
  <c r="H54" i="7" s="1"/>
  <c r="G54" i="7" a="1"/>
  <c r="G54" i="7" s="1"/>
  <c r="F54" i="7" a="1"/>
  <c r="F54" i="7" s="1"/>
  <c r="E54" i="7" a="1"/>
  <c r="E54" i="7" s="1"/>
  <c r="D54" i="7" a="1"/>
  <c r="D54" i="7" s="1"/>
  <c r="C54" i="7" a="1"/>
  <c r="C54" i="7" s="1"/>
  <c r="B54" i="7" a="1"/>
  <c r="B54" i="7" s="1"/>
  <c r="O53" i="7" a="1"/>
  <c r="O53" i="7" s="1"/>
  <c r="N53" i="7" a="1"/>
  <c r="N53" i="7" s="1"/>
  <c r="M53" i="7" a="1"/>
  <c r="M53" i="7" s="1"/>
  <c r="L53" i="7" a="1"/>
  <c r="L53" i="7" s="1"/>
  <c r="K53" i="7" a="1"/>
  <c r="K53" i="7" s="1"/>
  <c r="J53" i="7" a="1"/>
  <c r="J53" i="7" s="1"/>
  <c r="I53" i="7" a="1"/>
  <c r="I53" i="7" s="1"/>
  <c r="H53" i="7" a="1"/>
  <c r="H53" i="7" s="1"/>
  <c r="G53" i="7" a="1"/>
  <c r="G53" i="7" s="1"/>
  <c r="F53" i="7" a="1"/>
  <c r="F53" i="7" s="1"/>
  <c r="E53" i="7" a="1"/>
  <c r="E53" i="7" s="1"/>
  <c r="D53" i="7" a="1"/>
  <c r="D53" i="7" s="1"/>
  <c r="C53" i="7" a="1"/>
  <c r="C53" i="7" s="1"/>
  <c r="B53" i="7" a="1"/>
  <c r="B53" i="7" s="1"/>
  <c r="O52" i="7" a="1"/>
  <c r="O52" i="7" s="1"/>
  <c r="N52" i="7" a="1"/>
  <c r="N52" i="7" s="1"/>
  <c r="M52" i="7" a="1"/>
  <c r="M52" i="7" s="1"/>
  <c r="L52" i="7" a="1"/>
  <c r="L52" i="7" s="1"/>
  <c r="K52" i="7" a="1"/>
  <c r="K52" i="7" s="1"/>
  <c r="J52" i="7" a="1"/>
  <c r="J52" i="7" s="1"/>
  <c r="I52" i="7" a="1"/>
  <c r="I52" i="7" s="1"/>
  <c r="H52" i="7" a="1"/>
  <c r="H52" i="7" s="1"/>
  <c r="G52" i="7" a="1"/>
  <c r="G52" i="7" s="1"/>
  <c r="F52" i="7" a="1"/>
  <c r="F52" i="7" s="1"/>
  <c r="E52" i="7" a="1"/>
  <c r="E52" i="7" s="1"/>
  <c r="D52" i="7" a="1"/>
  <c r="D52" i="7" s="1"/>
  <c r="C52" i="7" a="1"/>
  <c r="C52" i="7" s="1"/>
  <c r="B52" i="7" a="1"/>
  <c r="B52" i="7" s="1"/>
  <c r="O51" i="7" a="1"/>
  <c r="O51" i="7" s="1"/>
  <c r="N51" i="7" a="1"/>
  <c r="N51" i="7" s="1"/>
  <c r="M51" i="7" a="1"/>
  <c r="M51" i="7" s="1"/>
  <c r="L51" i="7" a="1"/>
  <c r="L51" i="7" s="1"/>
  <c r="K51" i="7" a="1"/>
  <c r="K51" i="7" s="1"/>
  <c r="J51" i="7" a="1"/>
  <c r="J51" i="7" s="1"/>
  <c r="I51" i="7" a="1"/>
  <c r="I51" i="7" s="1"/>
  <c r="H51" i="7" a="1"/>
  <c r="H51" i="7" s="1"/>
  <c r="G51" i="7" a="1"/>
  <c r="G51" i="7" s="1"/>
  <c r="F51" i="7" a="1"/>
  <c r="F51" i="7" s="1"/>
  <c r="E51" i="7" a="1"/>
  <c r="E51" i="7" s="1"/>
  <c r="D51" i="7" a="1"/>
  <c r="D51" i="7" s="1"/>
  <c r="C51" i="7" a="1"/>
  <c r="C51" i="7" s="1"/>
  <c r="B51" i="7" a="1"/>
  <c r="B51" i="7" s="1"/>
  <c r="O50" i="7" a="1"/>
  <c r="O50" i="7" s="1"/>
  <c r="N50" i="7" a="1"/>
  <c r="N50" i="7" s="1"/>
  <c r="M50" i="7" a="1"/>
  <c r="M50" i="7" s="1"/>
  <c r="L50" i="7" a="1"/>
  <c r="L50" i="7" s="1"/>
  <c r="K50" i="7" a="1"/>
  <c r="K50" i="7" s="1"/>
  <c r="J50" i="7" a="1"/>
  <c r="J50" i="7" s="1"/>
  <c r="I50" i="7" a="1"/>
  <c r="I50" i="7" s="1"/>
  <c r="H50" i="7" a="1"/>
  <c r="H50" i="7" s="1"/>
  <c r="G50" i="7" a="1"/>
  <c r="G50" i="7" s="1"/>
  <c r="F50" i="7" a="1"/>
  <c r="F50" i="7" s="1"/>
  <c r="E50" i="7" a="1"/>
  <c r="E50" i="7" s="1"/>
  <c r="D50" i="7" a="1"/>
  <c r="D50" i="7" s="1"/>
  <c r="C50" i="7" a="1"/>
  <c r="C50" i="7" s="1"/>
  <c r="B50" i="7" a="1"/>
  <c r="B50" i="7" s="1"/>
  <c r="O49" i="7" a="1"/>
  <c r="O49" i="7" s="1"/>
  <c r="N49" i="7" a="1"/>
  <c r="N49" i="7" s="1"/>
  <c r="M49" i="7" a="1"/>
  <c r="M49" i="7" s="1"/>
  <c r="L49" i="7" a="1"/>
  <c r="L49" i="7" s="1"/>
  <c r="K49" i="7" a="1"/>
  <c r="K49" i="7" s="1"/>
  <c r="J49" i="7" a="1"/>
  <c r="J49" i="7" s="1"/>
  <c r="I49" i="7" a="1"/>
  <c r="I49" i="7" s="1"/>
  <c r="H49" i="7" a="1"/>
  <c r="H49" i="7" s="1"/>
  <c r="G49" i="7" a="1"/>
  <c r="G49" i="7" s="1"/>
  <c r="F49" i="7" a="1"/>
  <c r="F49" i="7" s="1"/>
  <c r="E49" i="7" a="1"/>
  <c r="E49" i="7" s="1"/>
  <c r="D49" i="7" a="1"/>
  <c r="D49" i="7" s="1"/>
  <c r="C49" i="7" a="1"/>
  <c r="C49" i="7" s="1"/>
  <c r="B49" i="7" a="1"/>
  <c r="B49" i="7" s="1"/>
  <c r="O48" i="7" a="1"/>
  <c r="O48" i="7" s="1"/>
  <c r="N48" i="7" a="1"/>
  <c r="N48" i="7" s="1"/>
  <c r="M48" i="7" a="1"/>
  <c r="M48" i="7" s="1"/>
  <c r="L48" i="7" a="1"/>
  <c r="L48" i="7" s="1"/>
  <c r="K48" i="7" a="1"/>
  <c r="K48" i="7" s="1"/>
  <c r="J48" i="7" a="1"/>
  <c r="J48" i="7" s="1"/>
  <c r="I48" i="7" a="1"/>
  <c r="I48" i="7" s="1"/>
  <c r="H48" i="7" a="1"/>
  <c r="H48" i="7" s="1"/>
  <c r="G48" i="7" a="1"/>
  <c r="G48" i="7" s="1"/>
  <c r="F48" i="7" a="1"/>
  <c r="F48" i="7" s="1"/>
  <c r="E48" i="7" a="1"/>
  <c r="E48" i="7" s="1"/>
  <c r="D48" i="7" a="1"/>
  <c r="D48" i="7" s="1"/>
  <c r="C48" i="7" a="1"/>
  <c r="C48" i="7" s="1"/>
  <c r="B48" i="7" a="1"/>
  <c r="B48" i="7" s="1"/>
  <c r="O47" i="7" a="1"/>
  <c r="O47" i="7" s="1"/>
  <c r="N47" i="7" a="1"/>
  <c r="N47" i="7" s="1"/>
  <c r="M47" i="7" a="1"/>
  <c r="M47" i="7" s="1"/>
  <c r="L47" i="7" a="1"/>
  <c r="L47" i="7" s="1"/>
  <c r="K47" i="7" a="1"/>
  <c r="K47" i="7" s="1"/>
  <c r="J47" i="7" a="1"/>
  <c r="J47" i="7" s="1"/>
  <c r="I47" i="7" a="1"/>
  <c r="I47" i="7" s="1"/>
  <c r="H47" i="7" a="1"/>
  <c r="H47" i="7" s="1"/>
  <c r="G47" i="7" a="1"/>
  <c r="G47" i="7" s="1"/>
  <c r="F47" i="7" a="1"/>
  <c r="F47" i="7" s="1"/>
  <c r="E47" i="7" a="1"/>
  <c r="E47" i="7" s="1"/>
  <c r="D47" i="7" a="1"/>
  <c r="D47" i="7" s="1"/>
  <c r="C47" i="7" a="1"/>
  <c r="C47" i="7" s="1"/>
  <c r="B47" i="7" a="1"/>
  <c r="B47" i="7" s="1"/>
  <c r="O46" i="7" a="1"/>
  <c r="O46" i="7" s="1"/>
  <c r="N46" i="7" a="1"/>
  <c r="N46" i="7" s="1"/>
  <c r="M46" i="7" a="1"/>
  <c r="M46" i="7" s="1"/>
  <c r="L46" i="7" a="1"/>
  <c r="L46" i="7" s="1"/>
  <c r="K46" i="7" a="1"/>
  <c r="K46" i="7" s="1"/>
  <c r="J46" i="7" a="1"/>
  <c r="J46" i="7" s="1"/>
  <c r="I46" i="7" a="1"/>
  <c r="I46" i="7" s="1"/>
  <c r="H46" i="7" a="1"/>
  <c r="H46" i="7" s="1"/>
  <c r="G46" i="7" a="1"/>
  <c r="G46" i="7" s="1"/>
  <c r="F46" i="7" a="1"/>
  <c r="F46" i="7" s="1"/>
  <c r="E46" i="7" a="1"/>
  <c r="E46" i="7" s="1"/>
  <c r="D46" i="7" a="1"/>
  <c r="D46" i="7" s="1"/>
  <c r="C46" i="7" a="1"/>
  <c r="C46" i="7" s="1"/>
  <c r="B46" i="7" a="1"/>
  <c r="B46" i="7" s="1"/>
  <c r="O45" i="7" a="1"/>
  <c r="O45" i="7" s="1"/>
  <c r="N45" i="7" a="1"/>
  <c r="N45" i="7" s="1"/>
  <c r="M45" i="7" a="1"/>
  <c r="M45" i="7" s="1"/>
  <c r="L45" i="7" a="1"/>
  <c r="L45" i="7" s="1"/>
  <c r="K45" i="7" a="1"/>
  <c r="K45" i="7" s="1"/>
  <c r="J45" i="7" a="1"/>
  <c r="J45" i="7" s="1"/>
  <c r="I45" i="7" a="1"/>
  <c r="I45" i="7" s="1"/>
  <c r="H45" i="7" a="1"/>
  <c r="H45" i="7" s="1"/>
  <c r="G45" i="7" a="1"/>
  <c r="G45" i="7" s="1"/>
  <c r="F45" i="7" a="1"/>
  <c r="F45" i="7" s="1"/>
  <c r="E45" i="7" a="1"/>
  <c r="E45" i="7" s="1"/>
  <c r="D45" i="7" a="1"/>
  <c r="D45" i="7" s="1"/>
  <c r="C45" i="7" a="1"/>
  <c r="C45" i="7" s="1"/>
  <c r="B45" i="7" a="1"/>
  <c r="B45" i="7" s="1"/>
  <c r="O44" i="7" a="1"/>
  <c r="O44" i="7" s="1"/>
  <c r="N44" i="7" a="1"/>
  <c r="N44" i="7" s="1"/>
  <c r="M44" i="7" a="1"/>
  <c r="M44" i="7" s="1"/>
  <c r="L44" i="7" a="1"/>
  <c r="L44" i="7" s="1"/>
  <c r="K44" i="7" a="1"/>
  <c r="K44" i="7" s="1"/>
  <c r="J44" i="7" a="1"/>
  <c r="J44" i="7" s="1"/>
  <c r="I44" i="7" a="1"/>
  <c r="I44" i="7" s="1"/>
  <c r="H44" i="7" a="1"/>
  <c r="H44" i="7" s="1"/>
  <c r="G44" i="7" a="1"/>
  <c r="G44" i="7" s="1"/>
  <c r="F44" i="7" a="1"/>
  <c r="F44" i="7" s="1"/>
  <c r="E44" i="7" a="1"/>
  <c r="E44" i="7" s="1"/>
  <c r="D44" i="7" a="1"/>
  <c r="D44" i="7" s="1"/>
  <c r="C44" i="7" a="1"/>
  <c r="C44" i="7" s="1"/>
  <c r="B44" i="7" a="1"/>
  <c r="B44" i="7" s="1"/>
  <c r="O43" i="7" a="1"/>
  <c r="O43" i="7" s="1"/>
  <c r="N43" i="7" a="1"/>
  <c r="N43" i="7" s="1"/>
  <c r="M43" i="7" a="1"/>
  <c r="M43" i="7" s="1"/>
  <c r="L43" i="7" a="1"/>
  <c r="L43" i="7" s="1"/>
  <c r="K43" i="7" a="1"/>
  <c r="K43" i="7" s="1"/>
  <c r="J43" i="7" a="1"/>
  <c r="J43" i="7" s="1"/>
  <c r="I43" i="7" a="1"/>
  <c r="I43" i="7" s="1"/>
  <c r="H43" i="7" a="1"/>
  <c r="H43" i="7" s="1"/>
  <c r="G43" i="7" a="1"/>
  <c r="G43" i="7" s="1"/>
  <c r="F43" i="7" a="1"/>
  <c r="F43" i="7" s="1"/>
  <c r="E43" i="7" a="1"/>
  <c r="E43" i="7" s="1"/>
  <c r="D43" i="7" a="1"/>
  <c r="D43" i="7" s="1"/>
  <c r="C43" i="7" a="1"/>
  <c r="C43" i="7" s="1"/>
  <c r="B43" i="7" a="1"/>
  <c r="B43" i="7" s="1"/>
  <c r="O42" i="7" a="1"/>
  <c r="O42" i="7" s="1"/>
  <c r="N42" i="7" a="1"/>
  <c r="N42" i="7" s="1"/>
  <c r="M42" i="7" a="1"/>
  <c r="M42" i="7" s="1"/>
  <c r="L42" i="7" a="1"/>
  <c r="L42" i="7" s="1"/>
  <c r="K42" i="7" a="1"/>
  <c r="K42" i="7" s="1"/>
  <c r="J42" i="7" a="1"/>
  <c r="J42" i="7" s="1"/>
  <c r="I42" i="7" a="1"/>
  <c r="I42" i="7" s="1"/>
  <c r="H42" i="7" a="1"/>
  <c r="H42" i="7" s="1"/>
  <c r="G42" i="7" a="1"/>
  <c r="G42" i="7" s="1"/>
  <c r="F42" i="7" a="1"/>
  <c r="F42" i="7" s="1"/>
  <c r="E42" i="7" a="1"/>
  <c r="E42" i="7" s="1"/>
  <c r="D42" i="7" a="1"/>
  <c r="D42" i="7" s="1"/>
  <c r="C42" i="7" a="1"/>
  <c r="C42" i="7" s="1"/>
  <c r="B42" i="7" a="1"/>
  <c r="B42" i="7" s="1"/>
  <c r="O41" i="7" a="1"/>
  <c r="O41" i="7" s="1"/>
  <c r="N41" i="7" a="1"/>
  <c r="N41" i="7" s="1"/>
  <c r="M41" i="7" a="1"/>
  <c r="M41" i="7" s="1"/>
  <c r="L41" i="7" a="1"/>
  <c r="L41" i="7" s="1"/>
  <c r="K41" i="7" a="1"/>
  <c r="K41" i="7" s="1"/>
  <c r="J41" i="7" a="1"/>
  <c r="J41" i="7" s="1"/>
  <c r="I41" i="7" a="1"/>
  <c r="I41" i="7" s="1"/>
  <c r="H41" i="7" a="1"/>
  <c r="H41" i="7" s="1"/>
  <c r="G41" i="7" a="1"/>
  <c r="G41" i="7" s="1"/>
  <c r="F41" i="7" a="1"/>
  <c r="F41" i="7" s="1"/>
  <c r="E41" i="7" a="1"/>
  <c r="E41" i="7" s="1"/>
  <c r="D41" i="7" a="1"/>
  <c r="D41" i="7" s="1"/>
  <c r="C41" i="7" a="1"/>
  <c r="C41" i="7" s="1"/>
  <c r="B41" i="7" a="1"/>
  <c r="B41" i="7" s="1"/>
  <c r="O40" i="7" a="1"/>
  <c r="O40" i="7" s="1"/>
  <c r="N40" i="7" a="1"/>
  <c r="N40" i="7" s="1"/>
  <c r="M40" i="7" a="1"/>
  <c r="M40" i="7" s="1"/>
  <c r="L40" i="7" a="1"/>
  <c r="L40" i="7" s="1"/>
  <c r="K40" i="7" a="1"/>
  <c r="K40" i="7" s="1"/>
  <c r="J40" i="7" a="1"/>
  <c r="J40" i="7" s="1"/>
  <c r="I40" i="7" a="1"/>
  <c r="I40" i="7" s="1"/>
  <c r="H40" i="7" a="1"/>
  <c r="H40" i="7" s="1"/>
  <c r="G40" i="7" a="1"/>
  <c r="G40" i="7" s="1"/>
  <c r="F40" i="7" a="1"/>
  <c r="F40" i="7" s="1"/>
  <c r="E40" i="7" a="1"/>
  <c r="E40" i="7" s="1"/>
  <c r="D40" i="7" a="1"/>
  <c r="D40" i="7" s="1"/>
  <c r="C40" i="7" a="1"/>
  <c r="C40" i="7" s="1"/>
  <c r="B40" i="7" a="1"/>
  <c r="B40" i="7" s="1"/>
  <c r="O39" i="7" a="1"/>
  <c r="O39" i="7" s="1"/>
  <c r="N39" i="7" a="1"/>
  <c r="N39" i="7" s="1"/>
  <c r="M39" i="7" a="1"/>
  <c r="M39" i="7" s="1"/>
  <c r="L39" i="7" a="1"/>
  <c r="L39" i="7" s="1"/>
  <c r="K39" i="7" a="1"/>
  <c r="K39" i="7" s="1"/>
  <c r="J39" i="7" a="1"/>
  <c r="J39" i="7" s="1"/>
  <c r="I39" i="7" a="1"/>
  <c r="I39" i="7" s="1"/>
  <c r="H39" i="7" a="1"/>
  <c r="H39" i="7" s="1"/>
  <c r="G39" i="7" a="1"/>
  <c r="G39" i="7" s="1"/>
  <c r="F39" i="7" a="1"/>
  <c r="F39" i="7" s="1"/>
  <c r="E39" i="7" a="1"/>
  <c r="E39" i="7" s="1"/>
  <c r="D39" i="7" a="1"/>
  <c r="D39" i="7" s="1"/>
  <c r="C39" i="7" a="1"/>
  <c r="C39" i="7" s="1"/>
  <c r="B39" i="7" a="1"/>
  <c r="B39" i="7" s="1"/>
  <c r="O38" i="7" a="1"/>
  <c r="O38" i="7" s="1"/>
  <c r="N38" i="7" a="1"/>
  <c r="N38" i="7" s="1"/>
  <c r="M38" i="7" a="1"/>
  <c r="M38" i="7" s="1"/>
  <c r="L38" i="7" a="1"/>
  <c r="L38" i="7" s="1"/>
  <c r="K38" i="7" a="1"/>
  <c r="K38" i="7" s="1"/>
  <c r="J38" i="7" a="1"/>
  <c r="J38" i="7" s="1"/>
  <c r="I38" i="7" a="1"/>
  <c r="I38" i="7" s="1"/>
  <c r="H38" i="7" a="1"/>
  <c r="H38" i="7" s="1"/>
  <c r="G38" i="7" a="1"/>
  <c r="G38" i="7" s="1"/>
  <c r="F38" i="7" a="1"/>
  <c r="F38" i="7" s="1"/>
  <c r="E38" i="7" a="1"/>
  <c r="E38" i="7" s="1"/>
  <c r="D38" i="7" a="1"/>
  <c r="D38" i="7" s="1"/>
  <c r="C38" i="7" a="1"/>
  <c r="C38" i="7" s="1"/>
  <c r="B38" i="7" a="1"/>
  <c r="B38" i="7" s="1"/>
  <c r="O37" i="7" a="1"/>
  <c r="O37" i="7" s="1"/>
  <c r="N37" i="7" a="1"/>
  <c r="N37" i="7" s="1"/>
  <c r="M37" i="7" a="1"/>
  <c r="M37" i="7" s="1"/>
  <c r="L37" i="7" a="1"/>
  <c r="L37" i="7" s="1"/>
  <c r="K37" i="7" a="1"/>
  <c r="K37" i="7" s="1"/>
  <c r="J37" i="7" a="1"/>
  <c r="J37" i="7" s="1"/>
  <c r="I37" i="7" a="1"/>
  <c r="I37" i="7" s="1"/>
  <c r="H37" i="7" a="1"/>
  <c r="H37" i="7" s="1"/>
  <c r="G37" i="7" a="1"/>
  <c r="G37" i="7" s="1"/>
  <c r="F37" i="7" a="1"/>
  <c r="F37" i="7" s="1"/>
  <c r="E37" i="7" a="1"/>
  <c r="E37" i="7" s="1"/>
  <c r="D37" i="7" a="1"/>
  <c r="D37" i="7" s="1"/>
  <c r="C37" i="7" a="1"/>
  <c r="C37" i="7" s="1"/>
  <c r="B37" i="7" a="1"/>
  <c r="B37" i="7" s="1"/>
  <c r="O36" i="7" a="1"/>
  <c r="O36" i="7" s="1"/>
  <c r="N36" i="7" a="1"/>
  <c r="N36" i="7" s="1"/>
  <c r="M36" i="7" a="1"/>
  <c r="M36" i="7" s="1"/>
  <c r="L36" i="7" a="1"/>
  <c r="L36" i="7" s="1"/>
  <c r="K36" i="7" a="1"/>
  <c r="K36" i="7" s="1"/>
  <c r="J36" i="7" a="1"/>
  <c r="J36" i="7" s="1"/>
  <c r="I36" i="7" a="1"/>
  <c r="I36" i="7" s="1"/>
  <c r="H36" i="7" a="1"/>
  <c r="H36" i="7" s="1"/>
  <c r="G36" i="7" a="1"/>
  <c r="G36" i="7" s="1"/>
  <c r="F36" i="7" a="1"/>
  <c r="F36" i="7" s="1"/>
  <c r="E36" i="7" a="1"/>
  <c r="E36" i="7" s="1"/>
  <c r="D36" i="7" a="1"/>
  <c r="D36" i="7" s="1"/>
  <c r="C36" i="7" a="1"/>
  <c r="C36" i="7" s="1"/>
  <c r="B36" i="7" a="1"/>
  <c r="B36" i="7" s="1"/>
  <c r="O35" i="7" a="1"/>
  <c r="O35" i="7" s="1"/>
  <c r="N35" i="7" a="1"/>
  <c r="N35" i="7" s="1"/>
  <c r="M35" i="7" a="1"/>
  <c r="M35" i="7" s="1"/>
  <c r="L35" i="7" a="1"/>
  <c r="L35" i="7" s="1"/>
  <c r="K35" i="7" a="1"/>
  <c r="K35" i="7" s="1"/>
  <c r="J35" i="7" a="1"/>
  <c r="J35" i="7" s="1"/>
  <c r="I35" i="7" a="1"/>
  <c r="I35" i="7" s="1"/>
  <c r="H35" i="7" a="1"/>
  <c r="H35" i="7" s="1"/>
  <c r="G35" i="7" a="1"/>
  <c r="G35" i="7" s="1"/>
  <c r="F35" i="7" a="1"/>
  <c r="F35" i="7" s="1"/>
  <c r="E35" i="7" a="1"/>
  <c r="E35" i="7" s="1"/>
  <c r="D35" i="7" a="1"/>
  <c r="D35" i="7" s="1"/>
  <c r="C35" i="7" a="1"/>
  <c r="C35" i="7" s="1"/>
  <c r="B35" i="7" a="1"/>
  <c r="B35" i="7" s="1"/>
  <c r="O34" i="7" a="1"/>
  <c r="O34" i="7" s="1"/>
  <c r="N34" i="7" a="1"/>
  <c r="N34" i="7" s="1"/>
  <c r="M34" i="7" a="1"/>
  <c r="M34" i="7" s="1"/>
  <c r="L34" i="7" a="1"/>
  <c r="L34" i="7" s="1"/>
  <c r="K34" i="7" a="1"/>
  <c r="K34" i="7" s="1"/>
  <c r="J34" i="7" a="1"/>
  <c r="J34" i="7" s="1"/>
  <c r="I34" i="7" a="1"/>
  <c r="I34" i="7" s="1"/>
  <c r="H34" i="7" a="1"/>
  <c r="H34" i="7" s="1"/>
  <c r="G34" i="7" a="1"/>
  <c r="G34" i="7" s="1"/>
  <c r="F34" i="7" a="1"/>
  <c r="F34" i="7" s="1"/>
  <c r="E34" i="7" a="1"/>
  <c r="E34" i="7" s="1"/>
  <c r="D34" i="7" a="1"/>
  <c r="D34" i="7" s="1"/>
  <c r="C34" i="7" a="1"/>
  <c r="C34" i="7" s="1"/>
  <c r="B34" i="7" a="1"/>
  <c r="B34" i="7" s="1"/>
  <c r="O33" i="7" a="1"/>
  <c r="O33" i="7" s="1"/>
  <c r="N33" i="7" a="1"/>
  <c r="N33" i="7" s="1"/>
  <c r="M33" i="7" a="1"/>
  <c r="M33" i="7" s="1"/>
  <c r="L33" i="7" a="1"/>
  <c r="L33" i="7" s="1"/>
  <c r="K33" i="7" a="1"/>
  <c r="K33" i="7" s="1"/>
  <c r="J33" i="7" a="1"/>
  <c r="J33" i="7" s="1"/>
  <c r="I33" i="7" a="1"/>
  <c r="I33" i="7" s="1"/>
  <c r="H33" i="7" a="1"/>
  <c r="H33" i="7" s="1"/>
  <c r="G33" i="7" a="1"/>
  <c r="G33" i="7" s="1"/>
  <c r="F33" i="7" a="1"/>
  <c r="F33" i="7" s="1"/>
  <c r="E33" i="7" a="1"/>
  <c r="E33" i="7" s="1"/>
  <c r="D33" i="7" a="1"/>
  <c r="D33" i="7" s="1"/>
  <c r="C33" i="7" a="1"/>
  <c r="C33" i="7" s="1"/>
  <c r="B33" i="7" a="1"/>
  <c r="B33" i="7" s="1"/>
  <c r="O32" i="7" a="1"/>
  <c r="O32" i="7" s="1"/>
  <c r="N32" i="7" a="1"/>
  <c r="N32" i="7" s="1"/>
  <c r="M32" i="7" a="1"/>
  <c r="M32" i="7" s="1"/>
  <c r="L32" i="7" a="1"/>
  <c r="L32" i="7" s="1"/>
  <c r="K32" i="7" a="1"/>
  <c r="K32" i="7" s="1"/>
  <c r="J32" i="7" a="1"/>
  <c r="J32" i="7" s="1"/>
  <c r="I32" i="7" a="1"/>
  <c r="I32" i="7" s="1"/>
  <c r="H32" i="7" a="1"/>
  <c r="H32" i="7" s="1"/>
  <c r="G32" i="7" a="1"/>
  <c r="G32" i="7" s="1"/>
  <c r="F32" i="7" a="1"/>
  <c r="F32" i="7" s="1"/>
  <c r="E32" i="7" a="1"/>
  <c r="E32" i="7" s="1"/>
  <c r="D32" i="7" a="1"/>
  <c r="D32" i="7" s="1"/>
  <c r="C32" i="7" a="1"/>
  <c r="C32" i="7" s="1"/>
  <c r="B32" i="7" a="1"/>
  <c r="B32" i="7" s="1"/>
  <c r="O31" i="7" a="1"/>
  <c r="O31" i="7" s="1"/>
  <c r="N31" i="7" a="1"/>
  <c r="N31" i="7" s="1"/>
  <c r="M31" i="7" a="1"/>
  <c r="M31" i="7" s="1"/>
  <c r="L31" i="7" a="1"/>
  <c r="L31" i="7" s="1"/>
  <c r="K31" i="7" a="1"/>
  <c r="K31" i="7" s="1"/>
  <c r="J31" i="7" a="1"/>
  <c r="J31" i="7" s="1"/>
  <c r="I31" i="7" a="1"/>
  <c r="I31" i="7" s="1"/>
  <c r="H31" i="7" a="1"/>
  <c r="H31" i="7" s="1"/>
  <c r="G31" i="7" a="1"/>
  <c r="G31" i="7" s="1"/>
  <c r="F31" i="7" a="1"/>
  <c r="F31" i="7" s="1"/>
  <c r="E31" i="7" a="1"/>
  <c r="E31" i="7" s="1"/>
  <c r="D31" i="7" a="1"/>
  <c r="D31" i="7" s="1"/>
  <c r="C31" i="7" a="1"/>
  <c r="C31" i="7" s="1"/>
  <c r="B31" i="7" a="1"/>
  <c r="B31" i="7" s="1"/>
  <c r="O30" i="7" a="1"/>
  <c r="O30" i="7" s="1"/>
  <c r="N30" i="7" a="1"/>
  <c r="N30" i="7" s="1"/>
  <c r="M30" i="7" a="1"/>
  <c r="M30" i="7" s="1"/>
  <c r="L30" i="7" a="1"/>
  <c r="L30" i="7" s="1"/>
  <c r="K30" i="7" a="1"/>
  <c r="K30" i="7" s="1"/>
  <c r="J30" i="7" a="1"/>
  <c r="J30" i="7" s="1"/>
  <c r="I30" i="7" a="1"/>
  <c r="I30" i="7" s="1"/>
  <c r="H30" i="7" a="1"/>
  <c r="H30" i="7" s="1"/>
  <c r="G30" i="7" a="1"/>
  <c r="G30" i="7" s="1"/>
  <c r="F30" i="7" a="1"/>
  <c r="F30" i="7" s="1"/>
  <c r="E30" i="7" a="1"/>
  <c r="E30" i="7" s="1"/>
  <c r="D30" i="7" a="1"/>
  <c r="D30" i="7" s="1"/>
  <c r="C30" i="7" a="1"/>
  <c r="C30" i="7" s="1"/>
  <c r="B30" i="7" a="1"/>
  <c r="B30" i="7" s="1"/>
  <c r="O29" i="7" a="1"/>
  <c r="O29" i="7" s="1"/>
  <c r="N29" i="7" a="1"/>
  <c r="N29" i="7" s="1"/>
  <c r="M29" i="7" a="1"/>
  <c r="M29" i="7" s="1"/>
  <c r="L29" i="7" a="1"/>
  <c r="L29" i="7" s="1"/>
  <c r="K29" i="7" a="1"/>
  <c r="K29" i="7" s="1"/>
  <c r="J29" i="7" a="1"/>
  <c r="J29" i="7" s="1"/>
  <c r="I29" i="7" a="1"/>
  <c r="I29" i="7" s="1"/>
  <c r="H29" i="7" a="1"/>
  <c r="H29" i="7" s="1"/>
  <c r="G29" i="7" a="1"/>
  <c r="G29" i="7" s="1"/>
  <c r="F29" i="7" a="1"/>
  <c r="F29" i="7" s="1"/>
  <c r="E29" i="7" a="1"/>
  <c r="E29" i="7" s="1"/>
  <c r="D29" i="7" a="1"/>
  <c r="D29" i="7" s="1"/>
  <c r="C29" i="7" a="1"/>
  <c r="C29" i="7" s="1"/>
  <c r="B29" i="7" a="1"/>
  <c r="B29" i="7" s="1"/>
  <c r="O28" i="7" a="1"/>
  <c r="O28" i="7" s="1"/>
  <c r="N28" i="7" a="1"/>
  <c r="N28" i="7" s="1"/>
  <c r="M28" i="7" a="1"/>
  <c r="M28" i="7" s="1"/>
  <c r="L28" i="7" a="1"/>
  <c r="L28" i="7" s="1"/>
  <c r="K28" i="7" a="1"/>
  <c r="K28" i="7" s="1"/>
  <c r="J28" i="7" a="1"/>
  <c r="J28" i="7" s="1"/>
  <c r="I28" i="7" a="1"/>
  <c r="I28" i="7" s="1"/>
  <c r="H28" i="7" a="1"/>
  <c r="H28" i="7" s="1"/>
  <c r="G28" i="7" a="1"/>
  <c r="G28" i="7" s="1"/>
  <c r="F28" i="7" a="1"/>
  <c r="F28" i="7" s="1"/>
  <c r="E28" i="7" a="1"/>
  <c r="E28" i="7" s="1"/>
  <c r="D28" i="7" a="1"/>
  <c r="D28" i="7" s="1"/>
  <c r="C28" i="7" a="1"/>
  <c r="C28" i="7" s="1"/>
  <c r="B28" i="7" a="1"/>
  <c r="B28" i="7" s="1"/>
  <c r="O27" i="7" a="1"/>
  <c r="O27" i="7" s="1"/>
  <c r="N27" i="7" a="1"/>
  <c r="N27" i="7" s="1"/>
  <c r="M27" i="7" a="1"/>
  <c r="M27" i="7" s="1"/>
  <c r="L27" i="7" a="1"/>
  <c r="L27" i="7" s="1"/>
  <c r="K27" i="7" a="1"/>
  <c r="K27" i="7" s="1"/>
  <c r="J27" i="7" a="1"/>
  <c r="J27" i="7" s="1"/>
  <c r="I27" i="7" a="1"/>
  <c r="I27" i="7" s="1"/>
  <c r="H27" i="7" a="1"/>
  <c r="H27" i="7" s="1"/>
  <c r="G27" i="7" a="1"/>
  <c r="G27" i="7" s="1"/>
  <c r="F27" i="7" a="1"/>
  <c r="F27" i="7" s="1"/>
  <c r="E27" i="7" a="1"/>
  <c r="E27" i="7" s="1"/>
  <c r="D27" i="7" a="1"/>
  <c r="D27" i="7" s="1"/>
  <c r="C27" i="7" a="1"/>
  <c r="C27" i="7" s="1"/>
  <c r="B27" i="7" a="1"/>
  <c r="B27" i="7" s="1"/>
  <c r="O26" i="7" a="1"/>
  <c r="O26" i="7" s="1"/>
  <c r="N26" i="7" a="1"/>
  <c r="N26" i="7" s="1"/>
  <c r="M26" i="7" a="1"/>
  <c r="M26" i="7" s="1"/>
  <c r="L26" i="7" a="1"/>
  <c r="L26" i="7" s="1"/>
  <c r="K26" i="7" a="1"/>
  <c r="K26" i="7" s="1"/>
  <c r="J26" i="7" a="1"/>
  <c r="J26" i="7" s="1"/>
  <c r="I26" i="7" a="1"/>
  <c r="I26" i="7" s="1"/>
  <c r="H26" i="7" a="1"/>
  <c r="H26" i="7" s="1"/>
  <c r="G26" i="7" a="1"/>
  <c r="G26" i="7" s="1"/>
  <c r="F26" i="7" a="1"/>
  <c r="F26" i="7" s="1"/>
  <c r="E26" i="7" a="1"/>
  <c r="E26" i="7" s="1"/>
  <c r="D26" i="7" a="1"/>
  <c r="D26" i="7" s="1"/>
  <c r="C26" i="7" a="1"/>
  <c r="C26" i="7" s="1"/>
  <c r="B26" i="7" a="1"/>
  <c r="B26" i="7" s="1"/>
  <c r="O25" i="7" a="1"/>
  <c r="O25" i="7" s="1"/>
  <c r="N25" i="7" a="1"/>
  <c r="N25" i="7" s="1"/>
  <c r="M25" i="7" a="1"/>
  <c r="M25" i="7" s="1"/>
  <c r="L25" i="7" a="1"/>
  <c r="L25" i="7" s="1"/>
  <c r="K25" i="7" a="1"/>
  <c r="K25" i="7" s="1"/>
  <c r="J25" i="7" a="1"/>
  <c r="J25" i="7" s="1"/>
  <c r="I25" i="7" a="1"/>
  <c r="I25" i="7" s="1"/>
  <c r="H25" i="7" a="1"/>
  <c r="H25" i="7" s="1"/>
  <c r="G25" i="7" a="1"/>
  <c r="G25" i="7" s="1"/>
  <c r="F25" i="7" a="1"/>
  <c r="F25" i="7" s="1"/>
  <c r="E25" i="7" a="1"/>
  <c r="E25" i="7" s="1"/>
  <c r="D25" i="7" a="1"/>
  <c r="D25" i="7" s="1"/>
  <c r="C25" i="7" a="1"/>
  <c r="C25" i="7" s="1"/>
  <c r="B25" i="7" a="1"/>
  <c r="B25" i="7" s="1"/>
  <c r="O24" i="7" a="1"/>
  <c r="O24" i="7" s="1"/>
  <c r="N24" i="7" a="1"/>
  <c r="N24" i="7" s="1"/>
  <c r="M24" i="7" a="1"/>
  <c r="M24" i="7" s="1"/>
  <c r="L24" i="7" a="1"/>
  <c r="L24" i="7" s="1"/>
  <c r="K24" i="7" a="1"/>
  <c r="K24" i="7" s="1"/>
  <c r="J24" i="7" a="1"/>
  <c r="J24" i="7" s="1"/>
  <c r="I24" i="7" a="1"/>
  <c r="I24" i="7" s="1"/>
  <c r="H24" i="7" a="1"/>
  <c r="H24" i="7" s="1"/>
  <c r="G24" i="7" a="1"/>
  <c r="G24" i="7" s="1"/>
  <c r="F24" i="7" a="1"/>
  <c r="F24" i="7" s="1"/>
  <c r="E24" i="7" a="1"/>
  <c r="E24" i="7" s="1"/>
  <c r="D24" i="7" a="1"/>
  <c r="D24" i="7" s="1"/>
  <c r="C24" i="7" a="1"/>
  <c r="C24" i="7" s="1"/>
  <c r="B24" i="7" a="1"/>
  <c r="B24" i="7" s="1"/>
  <c r="O23" i="7" a="1"/>
  <c r="O23" i="7" s="1"/>
  <c r="N23" i="7" a="1"/>
  <c r="N23" i="7" s="1"/>
  <c r="M23" i="7" a="1"/>
  <c r="M23" i="7" s="1"/>
  <c r="L23" i="7" a="1"/>
  <c r="L23" i="7" s="1"/>
  <c r="K23" i="7" a="1"/>
  <c r="K23" i="7" s="1"/>
  <c r="J23" i="7" a="1"/>
  <c r="J23" i="7" s="1"/>
  <c r="I23" i="7" a="1"/>
  <c r="I23" i="7" s="1"/>
  <c r="H23" i="7" a="1"/>
  <c r="H23" i="7" s="1"/>
  <c r="G23" i="7" a="1"/>
  <c r="G23" i="7" s="1"/>
  <c r="F23" i="7" a="1"/>
  <c r="F23" i="7" s="1"/>
  <c r="E23" i="7" a="1"/>
  <c r="E23" i="7" s="1"/>
  <c r="D23" i="7" a="1"/>
  <c r="D23" i="7" s="1"/>
  <c r="C23" i="7" a="1"/>
  <c r="C23" i="7" s="1"/>
  <c r="B23" i="7" a="1"/>
  <c r="B23" i="7" s="1"/>
  <c r="O22" i="7" a="1"/>
  <c r="O22" i="7" s="1"/>
  <c r="N22" i="7" a="1"/>
  <c r="N22" i="7" s="1"/>
  <c r="M22" i="7" a="1"/>
  <c r="M22" i="7" s="1"/>
  <c r="L22" i="7" a="1"/>
  <c r="L22" i="7" s="1"/>
  <c r="K22" i="7" a="1"/>
  <c r="K22" i="7" s="1"/>
  <c r="J22" i="7" a="1"/>
  <c r="J22" i="7" s="1"/>
  <c r="I22" i="7" a="1"/>
  <c r="I22" i="7" s="1"/>
  <c r="H22" i="7" a="1"/>
  <c r="H22" i="7" s="1"/>
  <c r="G22" i="7" a="1"/>
  <c r="G22" i="7" s="1"/>
  <c r="F22" i="7" a="1"/>
  <c r="F22" i="7" s="1"/>
  <c r="E22" i="7" a="1"/>
  <c r="E22" i="7" s="1"/>
  <c r="D22" i="7" a="1"/>
  <c r="D22" i="7" s="1"/>
  <c r="C22" i="7" a="1"/>
  <c r="C22" i="7" s="1"/>
  <c r="B22" i="7" a="1"/>
  <c r="B22" i="7" s="1"/>
  <c r="O21" i="7" a="1"/>
  <c r="O21" i="7" s="1"/>
  <c r="N21" i="7" a="1"/>
  <c r="N21" i="7" s="1"/>
  <c r="M21" i="7" a="1"/>
  <c r="M21" i="7" s="1"/>
  <c r="L21" i="7" a="1"/>
  <c r="L21" i="7" s="1"/>
  <c r="K21" i="7" a="1"/>
  <c r="K21" i="7" s="1"/>
  <c r="J21" i="7" a="1"/>
  <c r="J21" i="7" s="1"/>
  <c r="I21" i="7" a="1"/>
  <c r="I21" i="7" s="1"/>
  <c r="H21" i="7" a="1"/>
  <c r="H21" i="7" s="1"/>
  <c r="G21" i="7" a="1"/>
  <c r="G21" i="7" s="1"/>
  <c r="F21" i="7" a="1"/>
  <c r="F21" i="7" s="1"/>
  <c r="E21" i="7" a="1"/>
  <c r="E21" i="7" s="1"/>
  <c r="D21" i="7" a="1"/>
  <c r="D21" i="7" s="1"/>
  <c r="C21" i="7" a="1"/>
  <c r="C21" i="7" s="1"/>
  <c r="B21" i="7" a="1"/>
  <c r="B21" i="7" s="1"/>
  <c r="O20" i="7" a="1"/>
  <c r="O20" i="7" s="1"/>
  <c r="N20" i="7" a="1"/>
  <c r="N20" i="7" s="1"/>
  <c r="M20" i="7" a="1"/>
  <c r="M20" i="7" s="1"/>
  <c r="L20" i="7" a="1"/>
  <c r="L20" i="7" s="1"/>
  <c r="K20" i="7" a="1"/>
  <c r="K20" i="7" s="1"/>
  <c r="J20" i="7" a="1"/>
  <c r="J20" i="7" s="1"/>
  <c r="I20" i="7" a="1"/>
  <c r="I20" i="7" s="1"/>
  <c r="H20" i="7" a="1"/>
  <c r="H20" i="7" s="1"/>
  <c r="G20" i="7" a="1"/>
  <c r="G20" i="7" s="1"/>
  <c r="F20" i="7" a="1"/>
  <c r="F20" i="7" s="1"/>
  <c r="E20" i="7" a="1"/>
  <c r="E20" i="7" s="1"/>
  <c r="D20" i="7" a="1"/>
  <c r="D20" i="7" s="1"/>
  <c r="C20" i="7" a="1"/>
  <c r="C20" i="7" s="1"/>
  <c r="B20" i="7" a="1"/>
  <c r="B20" i="7" s="1"/>
  <c r="O19" i="7" a="1"/>
  <c r="O19" i="7" s="1"/>
  <c r="N19" i="7" a="1"/>
  <c r="N19" i="7" s="1"/>
  <c r="M19" i="7" a="1"/>
  <c r="M19" i="7" s="1"/>
  <c r="L19" i="7" a="1"/>
  <c r="L19" i="7" s="1"/>
  <c r="K19" i="7" a="1"/>
  <c r="K19" i="7" s="1"/>
  <c r="J19" i="7" a="1"/>
  <c r="J19" i="7" s="1"/>
  <c r="I19" i="7" a="1"/>
  <c r="I19" i="7" s="1"/>
  <c r="H19" i="7" a="1"/>
  <c r="H19" i="7" s="1"/>
  <c r="G19" i="7" a="1"/>
  <c r="G19" i="7" s="1"/>
  <c r="F19" i="7" a="1"/>
  <c r="F19" i="7" s="1"/>
  <c r="E19" i="7" a="1"/>
  <c r="E19" i="7" s="1"/>
  <c r="D19" i="7" a="1"/>
  <c r="D19" i="7" s="1"/>
  <c r="C19" i="7" a="1"/>
  <c r="C19" i="7" s="1"/>
  <c r="B19" i="7" a="1"/>
  <c r="B19" i="7" s="1"/>
  <c r="O18" i="7" a="1"/>
  <c r="O18" i="7" s="1"/>
  <c r="N18" i="7" a="1"/>
  <c r="N18" i="7" s="1"/>
  <c r="M18" i="7" a="1"/>
  <c r="M18" i="7" s="1"/>
  <c r="L18" i="7" a="1"/>
  <c r="L18" i="7" s="1"/>
  <c r="K18" i="7" a="1"/>
  <c r="K18" i="7" s="1"/>
  <c r="J18" i="7" a="1"/>
  <c r="J18" i="7" s="1"/>
  <c r="I18" i="7" a="1"/>
  <c r="I18" i="7" s="1"/>
  <c r="H18" i="7" a="1"/>
  <c r="H18" i="7" s="1"/>
  <c r="G18" i="7" a="1"/>
  <c r="G18" i="7" s="1"/>
  <c r="F18" i="7" a="1"/>
  <c r="F18" i="7" s="1"/>
  <c r="E18" i="7" a="1"/>
  <c r="E18" i="7" s="1"/>
  <c r="D18" i="7" a="1"/>
  <c r="D18" i="7" s="1"/>
  <c r="C18" i="7" a="1"/>
  <c r="C18" i="7" s="1"/>
  <c r="B18" i="7" a="1"/>
  <c r="B18" i="7" s="1"/>
  <c r="O17" i="7" a="1"/>
  <c r="O17" i="7" s="1"/>
  <c r="N17" i="7" a="1"/>
  <c r="N17" i="7" s="1"/>
  <c r="M17" i="7" a="1"/>
  <c r="M17" i="7" s="1"/>
  <c r="L17" i="7" a="1"/>
  <c r="L17" i="7" s="1"/>
  <c r="K17" i="7" a="1"/>
  <c r="K17" i="7" s="1"/>
  <c r="J17" i="7" a="1"/>
  <c r="J17" i="7" s="1"/>
  <c r="I17" i="7" a="1"/>
  <c r="I17" i="7" s="1"/>
  <c r="H17" i="7" a="1"/>
  <c r="H17" i="7" s="1"/>
  <c r="G17" i="7" a="1"/>
  <c r="G17" i="7" s="1"/>
  <c r="F17" i="7" a="1"/>
  <c r="F17" i="7" s="1"/>
  <c r="E17" i="7" a="1"/>
  <c r="E17" i="7" s="1"/>
  <c r="D17" i="7" a="1"/>
  <c r="D17" i="7" s="1"/>
  <c r="C17" i="7" a="1"/>
  <c r="C17" i="7" s="1"/>
  <c r="B17" i="7" a="1"/>
  <c r="B17" i="7" s="1"/>
  <c r="O16" i="7" a="1"/>
  <c r="O16" i="7" s="1"/>
  <c r="N16" i="7" a="1"/>
  <c r="N16" i="7" s="1"/>
  <c r="M16" i="7" a="1"/>
  <c r="M16" i="7" s="1"/>
  <c r="L16" i="7" a="1"/>
  <c r="L16" i="7" s="1"/>
  <c r="K16" i="7" a="1"/>
  <c r="K16" i="7" s="1"/>
  <c r="J16" i="7" a="1"/>
  <c r="J16" i="7" s="1"/>
  <c r="I16" i="7" a="1"/>
  <c r="I16" i="7" s="1"/>
  <c r="H16" i="7" a="1"/>
  <c r="H16" i="7" s="1"/>
  <c r="G16" i="7" a="1"/>
  <c r="G16" i="7" s="1"/>
  <c r="F16" i="7" a="1"/>
  <c r="F16" i="7" s="1"/>
  <c r="E16" i="7" a="1"/>
  <c r="E16" i="7" s="1"/>
  <c r="D16" i="7" a="1"/>
  <c r="D16" i="7" s="1"/>
  <c r="C16" i="7" a="1"/>
  <c r="C16" i="7" s="1"/>
  <c r="B16" i="7" a="1"/>
  <c r="B16" i="7" s="1"/>
  <c r="O15" i="7" a="1"/>
  <c r="O15" i="7" s="1"/>
  <c r="N15" i="7" a="1"/>
  <c r="N15" i="7" s="1"/>
  <c r="M15" i="7" a="1"/>
  <c r="M15" i="7" s="1"/>
  <c r="L15" i="7" a="1"/>
  <c r="L15" i="7" s="1"/>
  <c r="K15" i="7" a="1"/>
  <c r="K15" i="7" s="1"/>
  <c r="J15" i="7" a="1"/>
  <c r="J15" i="7" s="1"/>
  <c r="I15" i="7" a="1"/>
  <c r="I15" i="7" s="1"/>
  <c r="H15" i="7" a="1"/>
  <c r="H15" i="7" s="1"/>
  <c r="G15" i="7" a="1"/>
  <c r="G15" i="7" s="1"/>
  <c r="F15" i="7" a="1"/>
  <c r="F15" i="7" s="1"/>
  <c r="E15" i="7" a="1"/>
  <c r="E15" i="7" s="1"/>
  <c r="D15" i="7" a="1"/>
  <c r="D15" i="7" s="1"/>
  <c r="C15" i="7" a="1"/>
  <c r="C15" i="7" s="1"/>
  <c r="B15" i="7" a="1"/>
  <c r="B15" i="7" s="1"/>
  <c r="O14" i="7" a="1"/>
  <c r="O14" i="7" s="1"/>
  <c r="N14" i="7" a="1"/>
  <c r="N14" i="7" s="1"/>
  <c r="L14" i="7" a="1"/>
  <c r="L14" i="7" s="1"/>
  <c r="J14" i="7" a="1"/>
  <c r="J14" i="7" s="1"/>
  <c r="H14" i="7" a="1"/>
  <c r="H14" i="7" s="1"/>
  <c r="G14" i="7" a="1"/>
  <c r="G14" i="7" s="1"/>
  <c r="F14" i="7" a="1"/>
  <c r="F14" i="7" s="1"/>
  <c r="E14" i="7" a="1"/>
  <c r="E14" i="7" s="1"/>
  <c r="D14" i="7" a="1"/>
  <c r="D14" i="7" s="1"/>
  <c r="C14" i="7" a="1"/>
  <c r="C14" i="7" s="1"/>
  <c r="B14" i="7" a="1"/>
  <c r="B14" i="7" s="1"/>
  <c r="O13" i="7" a="1"/>
  <c r="O13" i="7" s="1"/>
  <c r="N13" i="7" a="1"/>
  <c r="N13" i="7" s="1"/>
  <c r="L13" i="7" a="1"/>
  <c r="L13" i="7" s="1"/>
  <c r="J13" i="7" a="1"/>
  <c r="J13" i="7" s="1"/>
  <c r="H13" i="7" a="1"/>
  <c r="H13" i="7" s="1"/>
  <c r="G13" i="7" a="1"/>
  <c r="G13" i="7" s="1"/>
  <c r="F13" i="7" a="1"/>
  <c r="F13" i="7" s="1"/>
  <c r="E13" i="7" a="1"/>
  <c r="E13" i="7" s="1"/>
  <c r="D13" i="7" a="1"/>
  <c r="D13" i="7" s="1"/>
  <c r="C13" i="7" a="1"/>
  <c r="C13" i="7" s="1"/>
  <c r="B13" i="7" a="1"/>
  <c r="B13" i="7" s="1"/>
  <c r="O12" i="7" a="1"/>
  <c r="O12" i="7" s="1"/>
  <c r="N12" i="7" a="1"/>
  <c r="N12" i="7" s="1"/>
  <c r="L12" i="7" a="1"/>
  <c r="L12" i="7" s="1"/>
  <c r="J12" i="7" a="1"/>
  <c r="J12" i="7" s="1"/>
  <c r="H12" i="7" a="1"/>
  <c r="H12" i="7" s="1"/>
  <c r="G12" i="7" a="1"/>
  <c r="G12" i="7" s="1"/>
  <c r="F12" i="7" a="1"/>
  <c r="F12" i="7" s="1"/>
  <c r="E12" i="7" a="1"/>
  <c r="E12" i="7" s="1"/>
  <c r="D12" i="7" a="1"/>
  <c r="D12" i="7" s="1"/>
  <c r="C12" i="7" a="1"/>
  <c r="C12" i="7" s="1"/>
  <c r="B12" i="7" a="1"/>
  <c r="B12" i="7" s="1"/>
  <c r="O8" i="7"/>
  <c r="H4" i="8" l="1"/>
  <c r="L4" i="8"/>
  <c r="J4" i="8"/>
  <c r="L4" i="9"/>
  <c r="H4" i="10"/>
  <c r="L4" i="10"/>
  <c r="J4" i="10"/>
  <c r="K4" i="10"/>
  <c r="J4" i="9"/>
  <c r="K4" i="9"/>
  <c r="H4" i="9"/>
  <c r="K4" i="8"/>
  <c r="N4" i="7"/>
  <c r="H4" i="7"/>
  <c r="L4" i="7"/>
  <c r="J4" i="7"/>
  <c r="K4" i="7"/>
  <c r="I30" i="2"/>
  <c r="K12" i="9" l="1" a="1"/>
  <c r="K12" i="9" s="1"/>
  <c r="K12" i="10" a="1"/>
  <c r="K12" i="10" s="1"/>
  <c r="K12" i="8" a="1"/>
  <c r="K12" i="8" s="1"/>
  <c r="E7" i="1"/>
  <c r="K22" i="6" l="1" a="1"/>
  <c r="K22" i="6" s="1"/>
  <c r="O32" i="6" a="1"/>
  <c r="O32" i="6" s="1"/>
  <c r="N32" i="6" a="1"/>
  <c r="N32" i="6" s="1"/>
  <c r="L32" i="6" a="1"/>
  <c r="L32" i="6" s="1"/>
  <c r="K32" i="6" a="1"/>
  <c r="K32" i="6" s="1"/>
  <c r="J32" i="6" a="1"/>
  <c r="J32" i="6" s="1"/>
  <c r="H32" i="6" a="1"/>
  <c r="H32" i="6" s="1"/>
  <c r="G32" i="6" a="1"/>
  <c r="G32" i="6" s="1"/>
  <c r="F32" i="6" a="1"/>
  <c r="F32" i="6" s="1"/>
  <c r="E32" i="6" a="1"/>
  <c r="E32" i="6" s="1"/>
  <c r="D32" i="6" a="1"/>
  <c r="D32" i="6" s="1"/>
  <c r="C32" i="6" a="1"/>
  <c r="C32" i="6" s="1"/>
  <c r="B32" i="6" a="1"/>
  <c r="B32" i="6" s="1"/>
  <c r="O31" i="6" a="1"/>
  <c r="O31" i="6" s="1"/>
  <c r="N31" i="6" a="1"/>
  <c r="N31" i="6" s="1"/>
  <c r="M31" i="6" a="1"/>
  <c r="M31" i="6" s="1"/>
  <c r="L31" i="6" a="1"/>
  <c r="L31" i="6" s="1"/>
  <c r="K31" i="6" a="1"/>
  <c r="K31" i="6" s="1"/>
  <c r="J31" i="6" a="1"/>
  <c r="J31" i="6" s="1"/>
  <c r="I31" i="6" a="1"/>
  <c r="I31" i="6" s="1"/>
  <c r="H31" i="6" a="1"/>
  <c r="H31" i="6" s="1"/>
  <c r="G31" i="6" a="1"/>
  <c r="G31" i="6" s="1"/>
  <c r="F31" i="6" a="1"/>
  <c r="F31" i="6" s="1"/>
  <c r="E31" i="6" a="1"/>
  <c r="E31" i="6" s="1"/>
  <c r="D31" i="6" a="1"/>
  <c r="D31" i="6" s="1"/>
  <c r="C31" i="6" a="1"/>
  <c r="C31" i="6" s="1"/>
  <c r="B31" i="6" a="1"/>
  <c r="B31" i="6" s="1"/>
  <c r="O30" i="6" a="1"/>
  <c r="O30" i="6" s="1"/>
  <c r="N30" i="6" a="1"/>
  <c r="N30" i="6" s="1"/>
  <c r="M30" i="6" a="1"/>
  <c r="M30" i="6" s="1"/>
  <c r="L30" i="6" a="1"/>
  <c r="L30" i="6" s="1"/>
  <c r="K30" i="6" a="1"/>
  <c r="K30" i="6" s="1"/>
  <c r="J30" i="6" a="1"/>
  <c r="J30" i="6" s="1"/>
  <c r="I30" i="6" a="1"/>
  <c r="I30" i="6" s="1"/>
  <c r="H30" i="6" a="1"/>
  <c r="H30" i="6" s="1"/>
  <c r="G30" i="6" a="1"/>
  <c r="G30" i="6" s="1"/>
  <c r="F30" i="6" a="1"/>
  <c r="F30" i="6" s="1"/>
  <c r="E30" i="6" a="1"/>
  <c r="E30" i="6" s="1"/>
  <c r="D30" i="6" a="1"/>
  <c r="D30" i="6" s="1"/>
  <c r="C30" i="6" a="1"/>
  <c r="C30" i="6" s="1"/>
  <c r="B30" i="6" a="1"/>
  <c r="B30" i="6" s="1"/>
  <c r="O29" i="6" a="1"/>
  <c r="O29" i="6" s="1"/>
  <c r="N29" i="6" a="1"/>
  <c r="N29" i="6" s="1"/>
  <c r="M29" i="6" a="1"/>
  <c r="M29" i="6" s="1"/>
  <c r="L29" i="6" a="1"/>
  <c r="L29" i="6" s="1"/>
  <c r="K29" i="6" a="1"/>
  <c r="K29" i="6" s="1"/>
  <c r="J29" i="6" a="1"/>
  <c r="J29" i="6" s="1"/>
  <c r="I29" i="6" a="1"/>
  <c r="I29" i="6" s="1"/>
  <c r="H29" i="6" a="1"/>
  <c r="H29" i="6" s="1"/>
  <c r="G29" i="6" a="1"/>
  <c r="G29" i="6" s="1"/>
  <c r="F29" i="6" a="1"/>
  <c r="F29" i="6" s="1"/>
  <c r="E29" i="6" a="1"/>
  <c r="E29" i="6" s="1"/>
  <c r="D29" i="6" a="1"/>
  <c r="D29" i="6" s="1"/>
  <c r="C29" i="6" a="1"/>
  <c r="C29" i="6" s="1"/>
  <c r="B29" i="6" a="1"/>
  <c r="B29" i="6" s="1"/>
  <c r="O28" i="6" a="1"/>
  <c r="O28" i="6" s="1"/>
  <c r="N28" i="6" a="1"/>
  <c r="N28" i="6" s="1"/>
  <c r="M28" i="6" a="1"/>
  <c r="M28" i="6" s="1"/>
  <c r="L28" i="6" a="1"/>
  <c r="L28" i="6" s="1"/>
  <c r="K28" i="6" a="1"/>
  <c r="K28" i="6" s="1"/>
  <c r="J28" i="6" a="1"/>
  <c r="J28" i="6" s="1"/>
  <c r="I28" i="6" a="1"/>
  <c r="I28" i="6" s="1"/>
  <c r="H28" i="6" a="1"/>
  <c r="H28" i="6" s="1"/>
  <c r="G28" i="6" a="1"/>
  <c r="G28" i="6" s="1"/>
  <c r="F28" i="6" a="1"/>
  <c r="F28" i="6" s="1"/>
  <c r="E28" i="6" a="1"/>
  <c r="E28" i="6" s="1"/>
  <c r="D28" i="6" a="1"/>
  <c r="D28" i="6" s="1"/>
  <c r="C28" i="6" a="1"/>
  <c r="C28" i="6" s="1"/>
  <c r="B28" i="6" a="1"/>
  <c r="B28" i="6" s="1"/>
  <c r="O27" i="6" a="1"/>
  <c r="O27" i="6" s="1"/>
  <c r="N27" i="6" a="1"/>
  <c r="N27" i="6" s="1"/>
  <c r="M27" i="6" a="1"/>
  <c r="M27" i="6" s="1"/>
  <c r="L27" i="6" a="1"/>
  <c r="L27" i="6" s="1"/>
  <c r="K27" i="6" a="1"/>
  <c r="K27" i="6" s="1"/>
  <c r="J27" i="6" a="1"/>
  <c r="J27" i="6" s="1"/>
  <c r="I27" i="6" a="1"/>
  <c r="I27" i="6" s="1"/>
  <c r="H27" i="6" a="1"/>
  <c r="H27" i="6" s="1"/>
  <c r="G27" i="6" a="1"/>
  <c r="G27" i="6" s="1"/>
  <c r="F27" i="6" a="1"/>
  <c r="F27" i="6" s="1"/>
  <c r="E27" i="6" a="1"/>
  <c r="E27" i="6" s="1"/>
  <c r="D27" i="6" a="1"/>
  <c r="D27" i="6" s="1"/>
  <c r="C27" i="6" a="1"/>
  <c r="C27" i="6" s="1"/>
  <c r="B27" i="6" a="1"/>
  <c r="B27" i="6" s="1"/>
  <c r="O26" i="6" a="1"/>
  <c r="O26" i="6" s="1"/>
  <c r="N26" i="6" a="1"/>
  <c r="N26" i="6" s="1"/>
  <c r="M26" i="6" a="1"/>
  <c r="M26" i="6" s="1"/>
  <c r="L26" i="6" a="1"/>
  <c r="L26" i="6" s="1"/>
  <c r="K26" i="6" a="1"/>
  <c r="K26" i="6" s="1"/>
  <c r="J26" i="6" a="1"/>
  <c r="J26" i="6" s="1"/>
  <c r="I26" i="6" a="1"/>
  <c r="I26" i="6" s="1"/>
  <c r="H26" i="6" a="1"/>
  <c r="H26" i="6" s="1"/>
  <c r="G26" i="6" a="1"/>
  <c r="G26" i="6" s="1"/>
  <c r="F26" i="6" a="1"/>
  <c r="F26" i="6" s="1"/>
  <c r="E26" i="6" a="1"/>
  <c r="E26" i="6" s="1"/>
  <c r="D26" i="6" a="1"/>
  <c r="D26" i="6" s="1"/>
  <c r="C26" i="6" a="1"/>
  <c r="C26" i="6" s="1"/>
  <c r="B26" i="6" a="1"/>
  <c r="B26" i="6" s="1"/>
  <c r="O25" i="6" a="1"/>
  <c r="O25" i="6" s="1"/>
  <c r="N25" i="6" a="1"/>
  <c r="N25" i="6" s="1"/>
  <c r="M25" i="6" a="1"/>
  <c r="M25" i="6" s="1"/>
  <c r="L25" i="6" a="1"/>
  <c r="L25" i="6" s="1"/>
  <c r="K25" i="6" a="1"/>
  <c r="K25" i="6" s="1"/>
  <c r="J25" i="6" a="1"/>
  <c r="J25" i="6" s="1"/>
  <c r="I25" i="6" a="1"/>
  <c r="I25" i="6" s="1"/>
  <c r="H25" i="6" a="1"/>
  <c r="H25" i="6" s="1"/>
  <c r="G25" i="6" a="1"/>
  <c r="G25" i="6" s="1"/>
  <c r="F25" i="6" a="1"/>
  <c r="F25" i="6" s="1"/>
  <c r="E25" i="6" a="1"/>
  <c r="E25" i="6" s="1"/>
  <c r="D25" i="6" a="1"/>
  <c r="D25" i="6" s="1"/>
  <c r="C25" i="6" a="1"/>
  <c r="C25" i="6" s="1"/>
  <c r="B25" i="6" a="1"/>
  <c r="B25" i="6" s="1"/>
  <c r="O24" i="6" a="1"/>
  <c r="O24" i="6" s="1"/>
  <c r="N24" i="6" a="1"/>
  <c r="N24" i="6" s="1"/>
  <c r="M24" i="6" a="1"/>
  <c r="M24" i="6" s="1"/>
  <c r="L24" i="6" a="1"/>
  <c r="L24" i="6" s="1"/>
  <c r="K24" i="6" a="1"/>
  <c r="K24" i="6" s="1"/>
  <c r="J24" i="6" a="1"/>
  <c r="J24" i="6" s="1"/>
  <c r="I24" i="6" a="1"/>
  <c r="I24" i="6" s="1"/>
  <c r="H24" i="6" a="1"/>
  <c r="H24" i="6" s="1"/>
  <c r="G24" i="6" a="1"/>
  <c r="G24" i="6" s="1"/>
  <c r="F24" i="6" a="1"/>
  <c r="F24" i="6" s="1"/>
  <c r="E24" i="6" a="1"/>
  <c r="E24" i="6" s="1"/>
  <c r="D24" i="6" a="1"/>
  <c r="D24" i="6" s="1"/>
  <c r="C24" i="6" a="1"/>
  <c r="C24" i="6" s="1"/>
  <c r="B24" i="6" a="1"/>
  <c r="B24" i="6" s="1"/>
  <c r="O23" i="6" a="1"/>
  <c r="O23" i="6" s="1"/>
  <c r="N23" i="6" a="1"/>
  <c r="N23" i="6" s="1"/>
  <c r="M23" i="6" a="1"/>
  <c r="M23" i="6" s="1"/>
  <c r="L23" i="6" a="1"/>
  <c r="L23" i="6" s="1"/>
  <c r="K23" i="6" a="1"/>
  <c r="K23" i="6" s="1"/>
  <c r="J23" i="6" a="1"/>
  <c r="J23" i="6" s="1"/>
  <c r="I23" i="6" a="1"/>
  <c r="I23" i="6" s="1"/>
  <c r="H23" i="6" a="1"/>
  <c r="H23" i="6" s="1"/>
  <c r="G23" i="6" a="1"/>
  <c r="G23" i="6" s="1"/>
  <c r="F23" i="6" a="1"/>
  <c r="F23" i="6" s="1"/>
  <c r="E23" i="6" a="1"/>
  <c r="E23" i="6" s="1"/>
  <c r="D23" i="6" a="1"/>
  <c r="D23" i="6" s="1"/>
  <c r="C23" i="6" a="1"/>
  <c r="C23" i="6" s="1"/>
  <c r="B23" i="6" a="1"/>
  <c r="B23" i="6" s="1"/>
  <c r="O22" i="6" a="1"/>
  <c r="O22" i="6" s="1"/>
  <c r="N22" i="6" a="1"/>
  <c r="N22" i="6" s="1"/>
  <c r="M22" i="6" a="1"/>
  <c r="M22" i="6" s="1"/>
  <c r="L22" i="6" a="1"/>
  <c r="L22" i="6" s="1"/>
  <c r="J22" i="6" a="1"/>
  <c r="J22" i="6" s="1"/>
  <c r="I22" i="6" a="1"/>
  <c r="I22" i="6" s="1"/>
  <c r="H22" i="6" a="1"/>
  <c r="H22" i="6" s="1"/>
  <c r="G22" i="6" a="1"/>
  <c r="G22" i="6" s="1"/>
  <c r="F22" i="6" a="1"/>
  <c r="F22" i="6" s="1"/>
  <c r="E22" i="6" a="1"/>
  <c r="E22" i="6" s="1"/>
  <c r="D22" i="6" a="1"/>
  <c r="D22" i="6" s="1"/>
  <c r="C22" i="6" a="1"/>
  <c r="C22" i="6" s="1"/>
  <c r="B22" i="6" a="1"/>
  <c r="B22" i="6" s="1"/>
  <c r="O21" i="6" a="1"/>
  <c r="O21" i="6" s="1"/>
  <c r="N21" i="6" a="1"/>
  <c r="N21" i="6" s="1"/>
  <c r="L21" i="6" a="1"/>
  <c r="L21" i="6" s="1"/>
  <c r="J21" i="6" a="1"/>
  <c r="J21" i="6" s="1"/>
  <c r="H21" i="6" a="1"/>
  <c r="H21" i="6" s="1"/>
  <c r="G21" i="6" a="1"/>
  <c r="G21" i="6" s="1"/>
  <c r="F21" i="6" a="1"/>
  <c r="F21" i="6" s="1"/>
  <c r="E21" i="6" a="1"/>
  <c r="E21" i="6" s="1"/>
  <c r="D21" i="6" a="1"/>
  <c r="D21" i="6" s="1"/>
  <c r="C21" i="6" a="1"/>
  <c r="C21" i="6" s="1"/>
  <c r="B21" i="6" a="1"/>
  <c r="B21" i="6" s="1"/>
  <c r="O20" i="6" a="1"/>
  <c r="O20" i="6" s="1"/>
  <c r="N20" i="6" a="1"/>
  <c r="N20" i="6" s="1"/>
  <c r="L20" i="6" a="1"/>
  <c r="L20" i="6" s="1"/>
  <c r="J20" i="6" a="1"/>
  <c r="J20" i="6" s="1"/>
  <c r="H20" i="6" a="1"/>
  <c r="H20" i="6" s="1"/>
  <c r="G20" i="6" a="1"/>
  <c r="G20" i="6" s="1"/>
  <c r="F20" i="6" a="1"/>
  <c r="F20" i="6" s="1"/>
  <c r="E20" i="6" a="1"/>
  <c r="E20" i="6" s="1"/>
  <c r="D20" i="6" a="1"/>
  <c r="D20" i="6" s="1"/>
  <c r="C20" i="6" a="1"/>
  <c r="C20" i="6" s="1"/>
  <c r="B20" i="6" a="1"/>
  <c r="B20" i="6" s="1"/>
  <c r="O19" i="6" a="1"/>
  <c r="O19" i="6" s="1"/>
  <c r="N19" i="6" a="1"/>
  <c r="N19" i="6" s="1"/>
  <c r="L19" i="6" a="1"/>
  <c r="L19" i="6" s="1"/>
  <c r="J19" i="6" a="1"/>
  <c r="J19" i="6" s="1"/>
  <c r="H19" i="6" a="1"/>
  <c r="H19" i="6" s="1"/>
  <c r="G19" i="6" a="1"/>
  <c r="G19" i="6" s="1"/>
  <c r="F19" i="6" a="1"/>
  <c r="F19" i="6" s="1"/>
  <c r="E19" i="6" a="1"/>
  <c r="E19" i="6" s="1"/>
  <c r="D19" i="6" a="1"/>
  <c r="D19" i="6" s="1"/>
  <c r="C19" i="6" a="1"/>
  <c r="C19" i="6" s="1"/>
  <c r="B19" i="6" a="1"/>
  <c r="B19" i="6" s="1"/>
  <c r="O18" i="6" a="1"/>
  <c r="O18" i="6" s="1"/>
  <c r="L18" i="6" a="1"/>
  <c r="L18" i="6" s="1"/>
  <c r="J18" i="6" a="1"/>
  <c r="J18" i="6" s="1"/>
  <c r="H18" i="6" a="1"/>
  <c r="H18" i="6" s="1"/>
  <c r="G18" i="6" a="1"/>
  <c r="G18" i="6" s="1"/>
  <c r="F18" i="6" a="1"/>
  <c r="F18" i="6" s="1"/>
  <c r="E18" i="6" a="1"/>
  <c r="E18" i="6" s="1"/>
  <c r="D18" i="6" a="1"/>
  <c r="D18" i="6" s="1"/>
  <c r="C18" i="6" a="1"/>
  <c r="C18" i="6" s="1"/>
  <c r="B18" i="6" a="1"/>
  <c r="B18" i="6" s="1"/>
  <c r="O17" i="6" a="1"/>
  <c r="O17" i="6" s="1"/>
  <c r="N17" i="6" a="1"/>
  <c r="N17" i="6" s="1"/>
  <c r="L17" i="6" a="1"/>
  <c r="L17" i="6" s="1"/>
  <c r="J17" i="6" a="1"/>
  <c r="J17" i="6" s="1"/>
  <c r="H17" i="6" a="1"/>
  <c r="H17" i="6" s="1"/>
  <c r="G17" i="6" a="1"/>
  <c r="G17" i="6" s="1"/>
  <c r="F17" i="6" a="1"/>
  <c r="F17" i="6" s="1"/>
  <c r="E17" i="6" a="1"/>
  <c r="E17" i="6" s="1"/>
  <c r="D17" i="6" a="1"/>
  <c r="D17" i="6" s="1"/>
  <c r="C17" i="6" a="1"/>
  <c r="C17" i="6" s="1"/>
  <c r="B17" i="6" a="1"/>
  <c r="B17" i="6" s="1"/>
  <c r="O16" i="6" a="1"/>
  <c r="O16" i="6" s="1"/>
  <c r="N16" i="6" a="1"/>
  <c r="N16" i="6" s="1"/>
  <c r="L16" i="6" a="1"/>
  <c r="L16" i="6" s="1"/>
  <c r="J16" i="6" a="1"/>
  <c r="J16" i="6" s="1"/>
  <c r="H16" i="6" a="1"/>
  <c r="H16" i="6" s="1"/>
  <c r="G16" i="6" a="1"/>
  <c r="G16" i="6" s="1"/>
  <c r="F16" i="6" a="1"/>
  <c r="F16" i="6" s="1"/>
  <c r="E16" i="6" a="1"/>
  <c r="E16" i="6" s="1"/>
  <c r="D16" i="6" a="1"/>
  <c r="D16" i="6" s="1"/>
  <c r="C16" i="6" a="1"/>
  <c r="C16" i="6" s="1"/>
  <c r="B16" i="6" a="1"/>
  <c r="B16" i="6" s="1"/>
  <c r="O15" i="6" a="1"/>
  <c r="O15" i="6" s="1"/>
  <c r="N15" i="6" a="1"/>
  <c r="N15" i="6" s="1"/>
  <c r="L15" i="6" a="1"/>
  <c r="L15" i="6" s="1"/>
  <c r="J15" i="6" a="1"/>
  <c r="J15" i="6" s="1"/>
  <c r="H15" i="6" a="1"/>
  <c r="H15" i="6" s="1"/>
  <c r="G15" i="6" a="1"/>
  <c r="G15" i="6" s="1"/>
  <c r="F15" i="6" a="1"/>
  <c r="F15" i="6" s="1"/>
  <c r="E15" i="6" a="1"/>
  <c r="E15" i="6" s="1"/>
  <c r="D15" i="6" a="1"/>
  <c r="D15" i="6" s="1"/>
  <c r="C15" i="6" a="1"/>
  <c r="C15" i="6" s="1"/>
  <c r="B15" i="6" a="1"/>
  <c r="B15" i="6" s="1"/>
  <c r="O14" i="6" a="1"/>
  <c r="O14" i="6" s="1"/>
  <c r="N14" i="6" a="1"/>
  <c r="N14" i="6" s="1"/>
  <c r="L14" i="6" a="1"/>
  <c r="L14" i="6" s="1"/>
  <c r="J14" i="6" a="1"/>
  <c r="J14" i="6" s="1"/>
  <c r="H14" i="6" a="1"/>
  <c r="H14" i="6" s="1"/>
  <c r="G14" i="6" a="1"/>
  <c r="G14" i="6" s="1"/>
  <c r="F14" i="6" a="1"/>
  <c r="F14" i="6" s="1"/>
  <c r="E14" i="6" a="1"/>
  <c r="E14" i="6" s="1"/>
  <c r="D14" i="6" a="1"/>
  <c r="D14" i="6" s="1"/>
  <c r="C14" i="6" a="1"/>
  <c r="C14" i="6" s="1"/>
  <c r="B14" i="6" a="1"/>
  <c r="B14" i="6" s="1"/>
  <c r="O13" i="6" a="1"/>
  <c r="O13" i="6" s="1"/>
  <c r="N13" i="6" a="1"/>
  <c r="N13" i="6" s="1"/>
  <c r="L13" i="6" a="1"/>
  <c r="L13" i="6" s="1"/>
  <c r="J13" i="6" a="1"/>
  <c r="J13" i="6" s="1"/>
  <c r="H13" i="6" a="1"/>
  <c r="H13" i="6" s="1"/>
  <c r="G13" i="6" a="1"/>
  <c r="G13" i="6" s="1"/>
  <c r="F13" i="6" a="1"/>
  <c r="F13" i="6" s="1"/>
  <c r="E13" i="6" a="1"/>
  <c r="E13" i="6" s="1"/>
  <c r="D13" i="6" a="1"/>
  <c r="D13" i="6" s="1"/>
  <c r="C13" i="6" a="1"/>
  <c r="C13" i="6" s="1"/>
  <c r="B13" i="6" a="1"/>
  <c r="B13" i="6" s="1"/>
  <c r="L12" i="6" a="1"/>
  <c r="L12" i="6" s="1"/>
  <c r="J12" i="6" a="1"/>
  <c r="J12" i="6" s="1"/>
  <c r="H12" i="6" a="1"/>
  <c r="H12" i="6" s="1"/>
  <c r="G12" i="6" a="1"/>
  <c r="G12" i="6" s="1"/>
  <c r="F12" i="6" a="1"/>
  <c r="F12" i="6" s="1"/>
  <c r="E12" i="6" a="1"/>
  <c r="E12" i="6" s="1"/>
  <c r="C12" i="6" a="1"/>
  <c r="C12" i="6" s="1"/>
  <c r="B12" i="6" a="1"/>
  <c r="B12" i="6" s="1"/>
  <c r="J4" i="6" l="1"/>
  <c r="K4" i="6"/>
  <c r="H4" i="6"/>
  <c r="L4" i="6"/>
  <c r="E30" i="2"/>
  <c r="L13" i="1"/>
  <c r="F30" i="2"/>
  <c r="B24" i="2"/>
  <c r="I15" i="2"/>
  <c r="I14" i="2"/>
  <c r="I13" i="2"/>
  <c r="I12" i="2"/>
  <c r="E39" i="2"/>
  <c r="E38" i="2"/>
  <c r="E37" i="2"/>
  <c r="E36" i="2"/>
  <c r="G24" i="2"/>
  <c r="E24" i="2"/>
  <c r="C24" i="2"/>
  <c r="I12" i="7" a="1"/>
  <c r="I12" i="7" s="1"/>
  <c r="I13" i="7" a="1"/>
  <c r="I13" i="7" s="1"/>
  <c r="J13" i="1"/>
  <c r="I14" i="7" a="1"/>
  <c r="I14" i="7" s="1"/>
  <c r="I39" i="1"/>
  <c r="I32" i="6" s="1" a="1"/>
  <c r="I32" i="6" s="1"/>
  <c r="N13" i="1"/>
  <c r="K13" i="1"/>
  <c r="I19" i="6" l="1" a="1"/>
  <c r="I19" i="6" s="1"/>
  <c r="I19" i="10" a="1"/>
  <c r="I19" i="10" s="1"/>
  <c r="I19" i="9" a="1"/>
  <c r="I19" i="9" s="1"/>
  <c r="I19" i="8" a="1"/>
  <c r="I19" i="8" s="1"/>
  <c r="I15" i="6" a="1"/>
  <c r="I15" i="6" s="1"/>
  <c r="I15" i="10" a="1"/>
  <c r="I15" i="10" s="1"/>
  <c r="I15" i="9" a="1"/>
  <c r="I15" i="9" s="1"/>
  <c r="I15" i="8" a="1"/>
  <c r="I15" i="8" s="1"/>
  <c r="I4" i="7"/>
  <c r="I18" i="6" a="1"/>
  <c r="I18" i="6" s="1"/>
  <c r="I18" i="10" a="1"/>
  <c r="I18" i="10" s="1"/>
  <c r="I18" i="9" a="1"/>
  <c r="I18" i="9" s="1"/>
  <c r="I18" i="8" a="1"/>
  <c r="I18" i="8" s="1"/>
  <c r="I14" i="6" a="1"/>
  <c r="I14" i="6" s="1"/>
  <c r="I14" i="10" a="1"/>
  <c r="I14" i="10" s="1"/>
  <c r="I14" i="9" a="1"/>
  <c r="I14" i="9" s="1"/>
  <c r="I14" i="8" a="1"/>
  <c r="I14" i="8" s="1"/>
  <c r="I21" i="6" a="1"/>
  <c r="I21" i="6" s="1"/>
  <c r="I21" i="10" a="1"/>
  <c r="I21" i="10" s="1"/>
  <c r="I21" i="9" a="1"/>
  <c r="I21" i="9" s="1"/>
  <c r="I21" i="8" a="1"/>
  <c r="I21" i="8" s="1"/>
  <c r="I17" i="6" a="1"/>
  <c r="I17" i="6" s="1"/>
  <c r="I17" i="10" a="1"/>
  <c r="I17" i="10" s="1"/>
  <c r="I17" i="9" a="1"/>
  <c r="I17" i="9" s="1"/>
  <c r="I17" i="8" a="1"/>
  <c r="I17" i="8" s="1"/>
  <c r="I13" i="6" a="1"/>
  <c r="I13" i="6" s="1"/>
  <c r="I13" i="10" a="1"/>
  <c r="I13" i="10" s="1"/>
  <c r="I13" i="9" a="1"/>
  <c r="I13" i="9" s="1"/>
  <c r="I13" i="8" a="1"/>
  <c r="I13" i="8" s="1"/>
  <c r="I12" i="10" a="1"/>
  <c r="I12" i="10" s="1"/>
  <c r="I12" i="9" a="1"/>
  <c r="I12" i="9" s="1"/>
  <c r="I12" i="8" a="1"/>
  <c r="I12" i="8" s="1"/>
  <c r="I13" i="1"/>
  <c r="I20" i="6" a="1"/>
  <c r="I20" i="6" s="1"/>
  <c r="I20" i="10" a="1"/>
  <c r="I20" i="10" s="1"/>
  <c r="I20" i="9" a="1"/>
  <c r="I20" i="9" s="1"/>
  <c r="I20" i="8" a="1"/>
  <c r="I20" i="8" s="1"/>
  <c r="I16" i="6" a="1"/>
  <c r="I16" i="6" s="1"/>
  <c r="I16" i="10" a="1"/>
  <c r="I16" i="10" s="1"/>
  <c r="I16" i="9" a="1"/>
  <c r="I16" i="9" s="1"/>
  <c r="I16" i="8" a="1"/>
  <c r="I16" i="8" s="1"/>
  <c r="H13" i="1"/>
  <c r="I12" i="6" a="1"/>
  <c r="I12" i="6" s="1"/>
  <c r="B30" i="2"/>
  <c r="C30" i="2"/>
  <c r="I4" i="6" l="1"/>
  <c r="I4" i="8"/>
  <c r="I4" i="9"/>
  <c r="I4" i="10"/>
  <c r="K20" i="9" l="1" a="1"/>
  <c r="K20" i="9" s="1"/>
  <c r="K20" i="10" a="1"/>
  <c r="K20" i="10" s="1"/>
  <c r="K20" i="8" a="1"/>
  <c r="K20" i="8" s="1"/>
  <c r="K20" i="6" a="1"/>
  <c r="K20" i="6" s="1"/>
  <c r="M20" i="6" l="1" a="1"/>
  <c r="M20" i="6" s="1"/>
  <c r="M20" i="10" a="1"/>
  <c r="M20" i="10" s="1"/>
  <c r="M20" i="9" a="1"/>
  <c r="M20" i="9" s="1"/>
  <c r="M20" i="8" a="1"/>
  <c r="M20" i="8" s="1"/>
  <c r="K39" i="1"/>
  <c r="M14" i="7" l="1" a="1"/>
  <c r="M14" i="7" s="1"/>
  <c r="K14" i="7" a="1"/>
  <c r="K14" i="7" s="1"/>
  <c r="K13" i="6" a="1"/>
  <c r="K13" i="6" s="1"/>
  <c r="K13" i="10" a="1"/>
  <c r="K13" i="10" s="1"/>
  <c r="K13" i="8" a="1"/>
  <c r="K13" i="8" s="1"/>
  <c r="K13" i="9" a="1"/>
  <c r="K13" i="9" s="1"/>
  <c r="K19" i="8" a="1"/>
  <c r="K19" i="8" s="1"/>
  <c r="K19" i="9" a="1"/>
  <c r="K19" i="9" s="1"/>
  <c r="K19" i="10" a="1"/>
  <c r="K19" i="10" s="1"/>
  <c r="K14" i="6" a="1"/>
  <c r="K14" i="6" s="1"/>
  <c r="K14" i="10" a="1"/>
  <c r="K14" i="10" s="1"/>
  <c r="K14" i="8" a="1"/>
  <c r="K14" i="8" s="1"/>
  <c r="K14" i="9" a="1"/>
  <c r="K14" i="9" s="1"/>
  <c r="K18" i="10" a="1"/>
  <c r="K18" i="10" s="1"/>
  <c r="K18" i="8" a="1"/>
  <c r="K18" i="8" s="1"/>
  <c r="K18" i="9" a="1"/>
  <c r="K18" i="9" s="1"/>
  <c r="M12" i="7" a="1"/>
  <c r="M12" i="7" s="1"/>
  <c r="K12" i="7" a="1"/>
  <c r="K12" i="7" s="1"/>
  <c r="K21" i="9" a="1"/>
  <c r="K21" i="9" s="1"/>
  <c r="K21" i="8" a="1"/>
  <c r="K21" i="8" s="1"/>
  <c r="K21" i="10" a="1"/>
  <c r="K21" i="10" s="1"/>
  <c r="K17" i="8" a="1"/>
  <c r="K17" i="8" s="1"/>
  <c r="K17" i="9" a="1"/>
  <c r="K17" i="9" s="1"/>
  <c r="K17" i="10" a="1"/>
  <c r="K17" i="10" s="1"/>
  <c r="K16" i="9" a="1"/>
  <c r="K16" i="9" s="1"/>
  <c r="K16" i="10" a="1"/>
  <c r="K16" i="10" s="1"/>
  <c r="K16" i="8" a="1"/>
  <c r="K16" i="8" s="1"/>
  <c r="K15" i="8" a="1"/>
  <c r="K15" i="8" s="1"/>
  <c r="K15" i="9" a="1"/>
  <c r="K15" i="9" s="1"/>
  <c r="K15" i="10" a="1"/>
  <c r="K15" i="10" s="1"/>
  <c r="M13" i="7" a="1"/>
  <c r="M13" i="7" s="1"/>
  <c r="K13" i="7" a="1"/>
  <c r="K13" i="7" s="1"/>
  <c r="K18" i="6" a="1"/>
  <c r="K18" i="6" s="1"/>
  <c r="K17" i="6" a="1"/>
  <c r="K17" i="6" s="1"/>
  <c r="K21" i="6" a="1"/>
  <c r="K21" i="6" s="1"/>
  <c r="K16" i="6" a="1"/>
  <c r="K16" i="6" s="1"/>
  <c r="K12" i="6" a="1"/>
  <c r="K12" i="6" s="1"/>
  <c r="K19" i="6" a="1"/>
  <c r="K19" i="6" s="1"/>
  <c r="K15" i="6" a="1"/>
  <c r="K15" i="6" s="1"/>
  <c r="M4" i="7" l="1"/>
  <c r="M16" i="6" a="1"/>
  <c r="M16" i="6" s="1"/>
  <c r="M16" i="10" a="1"/>
  <c r="M16" i="10" s="1"/>
  <c r="M16" i="9" a="1"/>
  <c r="M16" i="9" s="1"/>
  <c r="M16" i="8" a="1"/>
  <c r="M16" i="8" s="1"/>
  <c r="M17" i="6" a="1"/>
  <c r="M17" i="6" s="1"/>
  <c r="M17" i="10" a="1"/>
  <c r="M17" i="10" s="1"/>
  <c r="M17" i="9" a="1"/>
  <c r="M17" i="9" s="1"/>
  <c r="M17" i="8" a="1"/>
  <c r="M17" i="8" s="1"/>
  <c r="M13" i="6" a="1"/>
  <c r="M13" i="6" s="1"/>
  <c r="M13" i="10" a="1"/>
  <c r="M13" i="10" s="1"/>
  <c r="M13" i="9" a="1"/>
  <c r="M13" i="9" s="1"/>
  <c r="M13" i="8" a="1"/>
  <c r="M13" i="8" s="1"/>
  <c r="M14" i="6" a="1"/>
  <c r="M14" i="6" s="1"/>
  <c r="M14" i="10" a="1"/>
  <c r="M14" i="10" s="1"/>
  <c r="M14" i="9" a="1"/>
  <c r="M14" i="9" s="1"/>
  <c r="M14" i="8" a="1"/>
  <c r="M14" i="8" s="1"/>
  <c r="M15" i="6" a="1"/>
  <c r="M15" i="6" s="1"/>
  <c r="M15" i="10" a="1"/>
  <c r="M15" i="10" s="1"/>
  <c r="M15" i="9" a="1"/>
  <c r="M15" i="9" s="1"/>
  <c r="M15" i="8" a="1"/>
  <c r="M15" i="8" s="1"/>
  <c r="M21" i="6" a="1"/>
  <c r="M21" i="6" s="1"/>
  <c r="M21" i="10" a="1"/>
  <c r="M21" i="10" s="1"/>
  <c r="M21" i="9" a="1"/>
  <c r="M21" i="9" s="1"/>
  <c r="M21" i="8" a="1"/>
  <c r="M21" i="8" s="1"/>
  <c r="M19" i="6" a="1"/>
  <c r="M19" i="6" s="1"/>
  <c r="M19" i="10" a="1"/>
  <c r="M19" i="10" s="1"/>
  <c r="M19" i="9" a="1"/>
  <c r="M19" i="9" s="1"/>
  <c r="M19" i="8" a="1"/>
  <c r="M19" i="8" s="1"/>
  <c r="M13" i="1"/>
  <c r="M12" i="9" a="1"/>
  <c r="M12" i="9" s="1"/>
  <c r="M12" i="6" a="1"/>
  <c r="M12" i="6" s="1"/>
  <c r="M12" i="8" a="1"/>
  <c r="M12" i="8" s="1"/>
  <c r="M12" i="10" a="1"/>
  <c r="M12" i="10" s="1"/>
  <c r="N12" i="9" a="1"/>
  <c r="N12" i="9" s="1"/>
  <c r="N12" i="8" a="1"/>
  <c r="N12" i="8" s="1"/>
  <c r="N12" i="10" a="1"/>
  <c r="N12" i="10" s="1"/>
  <c r="N12" i="6" a="1"/>
  <c r="N12" i="6" s="1"/>
  <c r="N18" i="6" a="1"/>
  <c r="N18" i="6" s="1"/>
  <c r="N18" i="8" a="1"/>
  <c r="N18" i="8" s="1"/>
  <c r="N18" i="10" a="1"/>
  <c r="N18" i="10" s="1"/>
  <c r="P11" i="1"/>
  <c r="G30" i="2"/>
  <c r="N18" i="9" a="1"/>
  <c r="N18" i="9" s="1"/>
  <c r="M18" i="6" a="1"/>
  <c r="M18" i="6" s="1"/>
  <c r="N4" i="10" l="1"/>
  <c r="N4" i="6"/>
  <c r="N4" i="8"/>
  <c r="N4" i="9"/>
  <c r="M18" i="9" a="1"/>
  <c r="M18" i="9" s="1"/>
  <c r="M4" i="9" s="1"/>
  <c r="M18" i="10" a="1"/>
  <c r="M18" i="10" s="1"/>
  <c r="M4" i="10" s="1"/>
  <c r="M18" i="8" a="1"/>
  <c r="M18" i="8" s="1"/>
  <c r="M4" i="8" s="1"/>
  <c r="M32" i="6" a="1"/>
  <c r="M32" i="6" s="1"/>
  <c r="M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7" authorId="0" shapeId="0" xr:uid="{00000000-0006-0000-0100-000001000000}">
      <text>
        <r>
          <rPr>
            <b/>
            <sz val="10"/>
            <color indexed="81"/>
            <rFont val="MS P ゴシック"/>
            <family val="3"/>
            <charset val="128"/>
          </rPr>
          <t>入退院当日は含めず入力。最大６日間、委託事務費を算定。</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<sst xmlns="http://schemas.openxmlformats.org/spreadsheetml/2006/main" count="421" uniqueCount="170">
  <si>
    <t>ドロップダウンリスト</t>
    <phoneticPr fontId="2"/>
  </si>
  <si>
    <t>委託元
福祉事務所名</t>
    <rPh sb="0" eb="2">
      <t>イタク</t>
    </rPh>
    <rPh sb="2" eb="3">
      <t>モト</t>
    </rPh>
    <rPh sb="4" eb="6">
      <t>フクシ</t>
    </rPh>
    <rPh sb="6" eb="9">
      <t>ジムショ</t>
    </rPh>
    <rPh sb="9" eb="10">
      <t>メイ</t>
    </rPh>
    <phoneticPr fontId="2"/>
  </si>
  <si>
    <t>法人名</t>
    <rPh sb="0" eb="2">
      <t>ホウジン</t>
    </rPh>
    <rPh sb="2" eb="3">
      <t>メイ</t>
    </rPh>
    <phoneticPr fontId="2"/>
  </si>
  <si>
    <t>NPO法人ニチジュウ</t>
    <rPh sb="3" eb="5">
      <t>ホウジン</t>
    </rPh>
    <phoneticPr fontId="2"/>
  </si>
  <si>
    <t>職員欠如</t>
    <rPh sb="0" eb="2">
      <t>ショクイン</t>
    </rPh>
    <rPh sb="2" eb="4">
      <t>ケツジョ</t>
    </rPh>
    <phoneticPr fontId="2"/>
  </si>
  <si>
    <t>個別支援計画</t>
    <rPh sb="0" eb="2">
      <t>コベツ</t>
    </rPh>
    <rPh sb="2" eb="4">
      <t>シエン</t>
    </rPh>
    <rPh sb="4" eb="6">
      <t>ケイカク</t>
    </rPh>
    <phoneticPr fontId="2"/>
  </si>
  <si>
    <t>重点的要支援者</t>
    <rPh sb="0" eb="3">
      <t>ジュウテンテキ</t>
    </rPh>
    <rPh sb="3" eb="7">
      <t>ヨウシエンシャ</t>
    </rPh>
    <phoneticPr fontId="2"/>
  </si>
  <si>
    <t>月</t>
    <rPh sb="0" eb="1">
      <t>ツキ</t>
    </rPh>
    <phoneticPr fontId="2"/>
  </si>
  <si>
    <t>年</t>
    <rPh sb="0" eb="1">
      <t>ネン</t>
    </rPh>
    <phoneticPr fontId="2"/>
  </si>
  <si>
    <t>※委託対象外</t>
    <rPh sb="1" eb="3">
      <t>イタク</t>
    </rPh>
    <rPh sb="3" eb="5">
      <t>タイショウ</t>
    </rPh>
    <rPh sb="5" eb="6">
      <t>ガイ</t>
    </rPh>
    <phoneticPr fontId="2"/>
  </si>
  <si>
    <t>施設名</t>
    <rPh sb="0" eb="3">
      <t>シセツメイ</t>
    </rPh>
    <phoneticPr fontId="2"/>
  </si>
  <si>
    <t>日住一番館</t>
    <rPh sb="0" eb="2">
      <t>ニチジュウ</t>
    </rPh>
    <rPh sb="2" eb="3">
      <t>イチ</t>
    </rPh>
    <rPh sb="3" eb="5">
      <t>バンカン</t>
    </rPh>
    <phoneticPr fontId="2"/>
  </si>
  <si>
    <t>充足</t>
    <rPh sb="0" eb="2">
      <t>ジュウソク</t>
    </rPh>
    <phoneticPr fontId="2"/>
  </si>
  <si>
    <t>作成済</t>
    <rPh sb="0" eb="2">
      <t>サクセイ</t>
    </rPh>
    <rPh sb="2" eb="3">
      <t>ズ</t>
    </rPh>
    <phoneticPr fontId="2"/>
  </si>
  <si>
    <t>該当</t>
    <rPh sb="0" eb="2">
      <t>ガイトウ</t>
    </rPh>
    <phoneticPr fontId="2"/>
  </si>
  <si>
    <t>A福祉事務所</t>
    <phoneticPr fontId="2"/>
  </si>
  <si>
    <t>所在地</t>
    <rPh sb="0" eb="3">
      <t>ショザイチ</t>
    </rPh>
    <phoneticPr fontId="2"/>
  </si>
  <si>
    <t>東京都千代田区麹町1-1-1</t>
    <rPh sb="0" eb="3">
      <t>トウキョウト</t>
    </rPh>
    <rPh sb="3" eb="7">
      <t>チヨダク</t>
    </rPh>
    <rPh sb="7" eb="9">
      <t>コウジマチ</t>
    </rPh>
    <phoneticPr fontId="2"/>
  </si>
  <si>
    <t>欠如（3月未満）</t>
    <rPh sb="0" eb="2">
      <t>ケツジョ</t>
    </rPh>
    <rPh sb="4" eb="5">
      <t>ツキ</t>
    </rPh>
    <rPh sb="5" eb="7">
      <t>ミマン</t>
    </rPh>
    <phoneticPr fontId="2"/>
  </si>
  <si>
    <t>未作成（3月未満）</t>
    <rPh sb="0" eb="3">
      <t>ミサクセイ</t>
    </rPh>
    <rPh sb="5" eb="6">
      <t>ツキ</t>
    </rPh>
    <rPh sb="6" eb="8">
      <t>ミマン</t>
    </rPh>
    <phoneticPr fontId="2"/>
  </si>
  <si>
    <t>非該当</t>
    <rPh sb="0" eb="1">
      <t>ヒ</t>
    </rPh>
    <rPh sb="1" eb="3">
      <t>ガイトウ</t>
    </rPh>
    <phoneticPr fontId="2"/>
  </si>
  <si>
    <t>B福祉事務所</t>
    <phoneticPr fontId="2"/>
  </si>
  <si>
    <t>責任者</t>
    <rPh sb="0" eb="3">
      <t>セキニンシャ</t>
    </rPh>
    <phoneticPr fontId="2"/>
  </si>
  <si>
    <t>理事長　支援 太郎</t>
    <rPh sb="0" eb="3">
      <t>リジチョウ</t>
    </rPh>
    <rPh sb="4" eb="6">
      <t>シエン</t>
    </rPh>
    <rPh sb="7" eb="9">
      <t>タロウ</t>
    </rPh>
    <phoneticPr fontId="2"/>
  </si>
  <si>
    <t>欠如（3月以上）</t>
    <rPh sb="0" eb="2">
      <t>ケツジョ</t>
    </rPh>
    <rPh sb="4" eb="5">
      <t>ツキ</t>
    </rPh>
    <rPh sb="5" eb="7">
      <t>イジョウ</t>
    </rPh>
    <phoneticPr fontId="2"/>
  </si>
  <si>
    <t>未作成（3月以上）</t>
    <rPh sb="0" eb="3">
      <t>ミサクセイ</t>
    </rPh>
    <rPh sb="5" eb="6">
      <t>ツキ</t>
    </rPh>
    <rPh sb="6" eb="8">
      <t>イジョウ</t>
    </rPh>
    <phoneticPr fontId="2"/>
  </si>
  <si>
    <t>C福祉事務所</t>
    <phoneticPr fontId="2"/>
  </si>
  <si>
    <t>金融機関</t>
    <rPh sb="0" eb="2">
      <t>キンユウ</t>
    </rPh>
    <rPh sb="2" eb="4">
      <t>キカン</t>
    </rPh>
    <phoneticPr fontId="2"/>
  </si>
  <si>
    <t>スイカ銀行</t>
    <rPh sb="3" eb="5">
      <t>ギンコウ</t>
    </rPh>
    <phoneticPr fontId="2"/>
  </si>
  <si>
    <t>D福祉事務所</t>
    <phoneticPr fontId="2"/>
  </si>
  <si>
    <t>支店名</t>
    <rPh sb="0" eb="3">
      <t>シテンメイ</t>
    </rPh>
    <phoneticPr fontId="2"/>
  </si>
  <si>
    <t>小玉西瓜支店</t>
    <rPh sb="0" eb="2">
      <t>コダマ</t>
    </rPh>
    <rPh sb="2" eb="4">
      <t>スイカ</t>
    </rPh>
    <rPh sb="4" eb="6">
      <t>シテン</t>
    </rPh>
    <phoneticPr fontId="2"/>
  </si>
  <si>
    <r>
      <t>口座</t>
    </r>
    <r>
      <rPr>
        <sz val="10"/>
        <color theme="1"/>
        <rFont val="游ゴシック"/>
        <family val="2"/>
        <charset val="128"/>
        <scheme val="minor"/>
      </rPr>
      <t>番号</t>
    </r>
    <rPh sb="0" eb="2">
      <t>コウザ</t>
    </rPh>
    <rPh sb="2" eb="4">
      <t>バンゴウ</t>
    </rPh>
    <phoneticPr fontId="2"/>
  </si>
  <si>
    <t>　（普通）1234567</t>
    <rPh sb="2" eb="4">
      <t>フツウ</t>
    </rPh>
    <phoneticPr fontId="2"/>
  </si>
  <si>
    <t>口座名義</t>
    <rPh sb="0" eb="2">
      <t>コウザ</t>
    </rPh>
    <rPh sb="2" eb="4">
      <t>メイギ</t>
    </rPh>
    <phoneticPr fontId="2"/>
  </si>
  <si>
    <t>NPO法人ニチジュウ</t>
    <phoneticPr fontId="2"/>
  </si>
  <si>
    <t xml:space="preserve"> </t>
    <phoneticPr fontId="2"/>
  </si>
  <si>
    <t>日常生活支援委託事務費　請求額通知書作成シート（施設用）</t>
    <rPh sb="12" eb="14">
      <t>セイキュウ</t>
    </rPh>
    <rPh sb="14" eb="15">
      <t>ガク</t>
    </rPh>
    <rPh sb="15" eb="17">
      <t>ツウチ</t>
    </rPh>
    <rPh sb="17" eb="18">
      <t>ショ</t>
    </rPh>
    <rPh sb="18" eb="20">
      <t>サクセイ</t>
    </rPh>
    <rPh sb="24" eb="27">
      <t>シセツヨウ</t>
    </rPh>
    <phoneticPr fontId="2"/>
  </si>
  <si>
    <t>Ver. R0206</t>
    <phoneticPr fontId="2"/>
  </si>
  <si>
    <t>定員世帯数</t>
    <rPh sb="0" eb="2">
      <t>テイイン</t>
    </rPh>
    <rPh sb="2" eb="4">
      <t>セタイ</t>
    </rPh>
    <rPh sb="4" eb="5">
      <t>スウ</t>
    </rPh>
    <phoneticPr fontId="2"/>
  </si>
  <si>
    <t>一般事務費
単価</t>
    <rPh sb="0" eb="2">
      <t>イッパン</t>
    </rPh>
    <rPh sb="2" eb="4">
      <t>ジム</t>
    </rPh>
    <rPh sb="4" eb="5">
      <t>ヒ</t>
    </rPh>
    <rPh sb="6" eb="8">
      <t>タンカ</t>
    </rPh>
    <phoneticPr fontId="2"/>
  </si>
  <si>
    <t>支援体制
加算</t>
    <rPh sb="0" eb="2">
      <t>シエン</t>
    </rPh>
    <rPh sb="2" eb="4">
      <t>タイセイ</t>
    </rPh>
    <rPh sb="5" eb="7">
      <t>カサン</t>
    </rPh>
    <phoneticPr fontId="2"/>
  </si>
  <si>
    <t>宿直体制
加算</t>
    <rPh sb="0" eb="2">
      <t>シュクチョク</t>
    </rPh>
    <rPh sb="2" eb="4">
      <t>タイセイ</t>
    </rPh>
    <rPh sb="5" eb="7">
      <t>カサン</t>
    </rPh>
    <phoneticPr fontId="2"/>
  </si>
  <si>
    <t>居宅移行支援
加算</t>
    <phoneticPr fontId="2"/>
  </si>
  <si>
    <t>委託事務費
支弁基準額</t>
    <rPh sb="0" eb="2">
      <t>イタク</t>
    </rPh>
    <rPh sb="2" eb="5">
      <t>ジムヒ</t>
    </rPh>
    <rPh sb="6" eb="8">
      <t>シベン</t>
    </rPh>
    <rPh sb="8" eb="10">
      <t>キジュン</t>
    </rPh>
    <rPh sb="10" eb="11">
      <t>ガク</t>
    </rPh>
    <phoneticPr fontId="2"/>
  </si>
  <si>
    <t>人員欠如の
状況</t>
    <rPh sb="0" eb="2">
      <t>ジンイン</t>
    </rPh>
    <rPh sb="2" eb="4">
      <t>ケツジョ</t>
    </rPh>
    <rPh sb="6" eb="8">
      <t>ジョウキョウ</t>
    </rPh>
    <phoneticPr fontId="2"/>
  </si>
  <si>
    <t>人員欠如の
減算掛率</t>
    <rPh sb="0" eb="2">
      <t>ジンイン</t>
    </rPh>
    <rPh sb="2" eb="4">
      <t>ケツジョ</t>
    </rPh>
    <rPh sb="6" eb="8">
      <t>ゲンサン</t>
    </rPh>
    <rPh sb="8" eb="10">
      <t>カケリツ</t>
    </rPh>
    <phoneticPr fontId="2"/>
  </si>
  <si>
    <t>入居世帯数</t>
    <rPh sb="0" eb="2">
      <t>ニュウキョ</t>
    </rPh>
    <rPh sb="2" eb="5">
      <t>セタイスウ</t>
    </rPh>
    <phoneticPr fontId="2"/>
  </si>
  <si>
    <t>委託事務費
算定対象日数</t>
    <rPh sb="0" eb="2">
      <t>イタク</t>
    </rPh>
    <rPh sb="2" eb="5">
      <t>ジムヒ</t>
    </rPh>
    <rPh sb="6" eb="8">
      <t>サンテイ</t>
    </rPh>
    <rPh sb="8" eb="10">
      <t>タイショウ</t>
    </rPh>
    <rPh sb="10" eb="12">
      <t>ニッスウ</t>
    </rPh>
    <phoneticPr fontId="2"/>
  </si>
  <si>
    <t>個別支援計画未作成</t>
    <rPh sb="0" eb="2">
      <t>コベツ</t>
    </rPh>
    <rPh sb="2" eb="4">
      <t>シエン</t>
    </rPh>
    <rPh sb="4" eb="6">
      <t>ケイカク</t>
    </rPh>
    <rPh sb="6" eb="7">
      <t>ミ</t>
    </rPh>
    <rPh sb="7" eb="9">
      <t>サクセイ</t>
    </rPh>
    <phoneticPr fontId="2"/>
  </si>
  <si>
    <t>本人支払額
合計</t>
    <rPh sb="0" eb="2">
      <t>ホンニン</t>
    </rPh>
    <rPh sb="2" eb="4">
      <t>シハラ</t>
    </rPh>
    <rPh sb="4" eb="5">
      <t>ガク</t>
    </rPh>
    <rPh sb="6" eb="8">
      <t>ゴウケイ</t>
    </rPh>
    <rPh sb="7" eb="8">
      <t>ケイ</t>
    </rPh>
    <phoneticPr fontId="2"/>
  </si>
  <si>
    <t>居宅移行支援
加算</t>
    <rPh sb="0" eb="2">
      <t>キョタク</t>
    </rPh>
    <rPh sb="2" eb="4">
      <t>イコウ</t>
    </rPh>
    <rPh sb="4" eb="6">
      <t>シエン</t>
    </rPh>
    <rPh sb="7" eb="9">
      <t>カサン</t>
    </rPh>
    <phoneticPr fontId="2"/>
  </si>
  <si>
    <t>委託事務費
合計</t>
    <rPh sb="0" eb="2">
      <t>イタク</t>
    </rPh>
    <rPh sb="2" eb="5">
      <t>ジムヒ</t>
    </rPh>
    <rPh sb="6" eb="8">
      <t>ゴウケイ</t>
    </rPh>
    <phoneticPr fontId="2"/>
  </si>
  <si>
    <t>重点的要支援者</t>
    <rPh sb="0" eb="3">
      <t>ジュウテンテキ</t>
    </rPh>
    <rPh sb="3" eb="4">
      <t>ヨウ</t>
    </rPh>
    <rPh sb="4" eb="7">
      <t>シエンシャ</t>
    </rPh>
    <phoneticPr fontId="2"/>
  </si>
  <si>
    <t>全世帯</t>
    <rPh sb="0" eb="1">
      <t>ゼン</t>
    </rPh>
    <rPh sb="1" eb="3">
      <t>セタイ</t>
    </rPh>
    <phoneticPr fontId="2"/>
  </si>
  <si>
    <t>うち委託対象</t>
    <rPh sb="2" eb="4">
      <t>イタク</t>
    </rPh>
    <rPh sb="4" eb="6">
      <t>タイショウ</t>
    </rPh>
    <phoneticPr fontId="2"/>
  </si>
  <si>
    <t>３月未満</t>
    <rPh sb="1" eb="2">
      <t>ツキ</t>
    </rPh>
    <rPh sb="2" eb="4">
      <t>ミマン</t>
    </rPh>
    <phoneticPr fontId="2"/>
  </si>
  <si>
    <t>3月以上</t>
    <rPh sb="1" eb="2">
      <t>ツキ</t>
    </rPh>
    <rPh sb="2" eb="4">
      <t>イジョウ</t>
    </rPh>
    <phoneticPr fontId="2"/>
  </si>
  <si>
    <t>該当世帯数</t>
    <rPh sb="0" eb="2">
      <t>ガイトウ</t>
    </rPh>
    <rPh sb="2" eb="5">
      <t>セタイスウ</t>
    </rPh>
    <phoneticPr fontId="2"/>
  </si>
  <si>
    <t>割合</t>
    <rPh sb="0" eb="2">
      <t>ワリアイ</t>
    </rPh>
    <phoneticPr fontId="2"/>
  </si>
  <si>
    <t>（福祉事務所別確認）</t>
    <rPh sb="1" eb="3">
      <t>フクシ</t>
    </rPh>
    <rPh sb="3" eb="5">
      <t>ジム</t>
    </rPh>
    <rPh sb="5" eb="6">
      <t>ショ</t>
    </rPh>
    <rPh sb="6" eb="7">
      <t>ベツ</t>
    </rPh>
    <rPh sb="7" eb="9">
      <t>カクニン</t>
    </rPh>
    <phoneticPr fontId="2"/>
  </si>
  <si>
    <t>月途中での委託の開始及び終了</t>
    <rPh sb="0" eb="1">
      <t>ツキ</t>
    </rPh>
    <rPh sb="1" eb="3">
      <t>トチュウ</t>
    </rPh>
    <rPh sb="5" eb="7">
      <t>イタク</t>
    </rPh>
    <rPh sb="8" eb="10">
      <t>カイシ</t>
    </rPh>
    <rPh sb="10" eb="11">
      <t>オヨ</t>
    </rPh>
    <rPh sb="12" eb="14">
      <t>シュウリョウ</t>
    </rPh>
    <phoneticPr fontId="2"/>
  </si>
  <si>
    <t>委託事務費</t>
    <rPh sb="0" eb="2">
      <t>イタク</t>
    </rPh>
    <rPh sb="2" eb="4">
      <t>ジム</t>
    </rPh>
    <rPh sb="4" eb="5">
      <t>ヒ</t>
    </rPh>
    <phoneticPr fontId="2"/>
  </si>
  <si>
    <t>NO.</t>
  </si>
  <si>
    <t>福祉事務所名</t>
    <rPh sb="0" eb="2">
      <t>フクシ</t>
    </rPh>
    <rPh sb="2" eb="5">
      <t>ジムショ</t>
    </rPh>
    <rPh sb="5" eb="6">
      <t>メイ</t>
    </rPh>
    <phoneticPr fontId="2"/>
  </si>
  <si>
    <t>氏名</t>
    <rPh sb="0" eb="2">
      <t>シメイ</t>
    </rPh>
    <phoneticPr fontId="2"/>
  </si>
  <si>
    <t>（かな）</t>
  </si>
  <si>
    <t>開始日</t>
    <rPh sb="0" eb="3">
      <t>カイシビ</t>
    </rPh>
    <phoneticPr fontId="2"/>
  </si>
  <si>
    <t>終了日</t>
    <rPh sb="0" eb="2">
      <t>シュウリョウ</t>
    </rPh>
    <rPh sb="2" eb="3">
      <t>ビ</t>
    </rPh>
    <phoneticPr fontId="2"/>
  </si>
  <si>
    <t>入院期間</t>
    <rPh sb="0" eb="2">
      <t>ニュウイン</t>
    </rPh>
    <rPh sb="2" eb="4">
      <t>キカン</t>
    </rPh>
    <phoneticPr fontId="2"/>
  </si>
  <si>
    <t>算定対象日数</t>
  </si>
  <si>
    <t>の作成状況</t>
    <rPh sb="1" eb="3">
      <t>サクセイ</t>
    </rPh>
    <rPh sb="3" eb="5">
      <t>ジョウキョウ</t>
    </rPh>
    <phoneticPr fontId="2"/>
  </si>
  <si>
    <t>未作成の減算掛率</t>
    <rPh sb="0" eb="3">
      <t>ミサクセイ</t>
    </rPh>
    <rPh sb="4" eb="5">
      <t>ゲン</t>
    </rPh>
    <rPh sb="5" eb="6">
      <t>サン</t>
    </rPh>
    <rPh sb="6" eb="8">
      <t>カケリツ</t>
    </rPh>
    <phoneticPr fontId="2"/>
  </si>
  <si>
    <t>本人支払額</t>
    <rPh sb="0" eb="2">
      <t>ホンニン</t>
    </rPh>
    <rPh sb="2" eb="4">
      <t>シハラ</t>
    </rPh>
    <rPh sb="4" eb="5">
      <t>ガク</t>
    </rPh>
    <phoneticPr fontId="2"/>
  </si>
  <si>
    <t>委託事務費</t>
    <rPh sb="0" eb="2">
      <t>イタク</t>
    </rPh>
    <rPh sb="2" eb="5">
      <t>ジムヒ</t>
    </rPh>
    <phoneticPr fontId="2"/>
  </si>
  <si>
    <t>重点的要支援者</t>
    <rPh sb="0" eb="2">
      <t>ジュウテン</t>
    </rPh>
    <rPh sb="2" eb="3">
      <t>テキ</t>
    </rPh>
    <rPh sb="3" eb="7">
      <t>ヨウシエンシャ</t>
    </rPh>
    <phoneticPr fontId="2"/>
  </si>
  <si>
    <t>備　考</t>
    <rPh sb="0" eb="1">
      <t>ビ</t>
    </rPh>
    <rPh sb="2" eb="3">
      <t>コウ</t>
    </rPh>
    <phoneticPr fontId="2"/>
  </si>
  <si>
    <t>A福祉事務所</t>
    <rPh sb="1" eb="3">
      <t>フクシ</t>
    </rPh>
    <rPh sb="3" eb="5">
      <t>ジム</t>
    </rPh>
    <rPh sb="5" eb="6">
      <t>ショ</t>
    </rPh>
    <phoneticPr fontId="19"/>
  </si>
  <si>
    <t>生業　一郎</t>
    <rPh sb="3" eb="5">
      <t>イチロウ</t>
    </rPh>
    <phoneticPr fontId="19"/>
  </si>
  <si>
    <t>せいぎょう　いちろう</t>
  </si>
  <si>
    <t>生業　二郎</t>
    <rPh sb="3" eb="5">
      <t>ジロウ</t>
    </rPh>
    <phoneticPr fontId="19"/>
  </si>
  <si>
    <t>せいぎょう　じろう</t>
  </si>
  <si>
    <t>生業　三郎</t>
    <rPh sb="3" eb="5">
      <t>サブロウ</t>
    </rPh>
    <phoneticPr fontId="19"/>
  </si>
  <si>
    <t>せいぎょう　さぶろう</t>
  </si>
  <si>
    <t>生業　四郎</t>
    <rPh sb="3" eb="5">
      <t>シロウ</t>
    </rPh>
    <phoneticPr fontId="19"/>
  </si>
  <si>
    <t>せいぎょう　しろう</t>
  </si>
  <si>
    <t>生業　五郎</t>
    <rPh sb="3" eb="5">
      <t>ゴロウ</t>
    </rPh>
    <phoneticPr fontId="19"/>
  </si>
  <si>
    <t>せいぎょう　ごろう</t>
  </si>
  <si>
    <t>生業　六郎</t>
    <rPh sb="3" eb="5">
      <t>ロクロウ</t>
    </rPh>
    <phoneticPr fontId="19"/>
  </si>
  <si>
    <t>せいぎょう　ろくろう</t>
  </si>
  <si>
    <t>生業　七郎</t>
    <rPh sb="3" eb="5">
      <t>シチロウ</t>
    </rPh>
    <phoneticPr fontId="19"/>
  </si>
  <si>
    <t>せいぎょう　しちろう</t>
  </si>
  <si>
    <t>生業　八郎</t>
    <rPh sb="3" eb="5">
      <t>ハチロウ</t>
    </rPh>
    <phoneticPr fontId="19"/>
  </si>
  <si>
    <t>せいぎょう　はちろう</t>
  </si>
  <si>
    <t>生業　九郎</t>
    <rPh sb="3" eb="5">
      <t>クロウ</t>
    </rPh>
    <phoneticPr fontId="19"/>
  </si>
  <si>
    <t>せいぎょう　きゅうろう</t>
  </si>
  <si>
    <t>生業　十郎</t>
    <rPh sb="3" eb="5">
      <t>ジュウロウ</t>
    </rPh>
    <phoneticPr fontId="19"/>
  </si>
  <si>
    <t>せいぎょう　じゅうろう</t>
  </si>
  <si>
    <t>B福祉事務所</t>
    <rPh sb="1" eb="3">
      <t>フクシ</t>
    </rPh>
    <rPh sb="3" eb="5">
      <t>ジム</t>
    </rPh>
    <rPh sb="5" eb="6">
      <t>ショ</t>
    </rPh>
    <phoneticPr fontId="19"/>
  </si>
  <si>
    <t>介護　朝夫</t>
    <rPh sb="0" eb="2">
      <t>カイゴ</t>
    </rPh>
    <rPh sb="3" eb="5">
      <t>アサオ</t>
    </rPh>
    <phoneticPr fontId="19"/>
  </si>
  <si>
    <t>かいご　あさお</t>
  </si>
  <si>
    <t>介護　昼夫</t>
    <rPh sb="0" eb="2">
      <t>カイゴ</t>
    </rPh>
    <rPh sb="3" eb="4">
      <t>ヒル</t>
    </rPh>
    <rPh sb="4" eb="5">
      <t>オット</t>
    </rPh>
    <phoneticPr fontId="19"/>
  </si>
  <si>
    <t>かいご　ひるお</t>
  </si>
  <si>
    <t>介護　夜夫</t>
    <rPh sb="0" eb="2">
      <t>カイゴ</t>
    </rPh>
    <rPh sb="3" eb="4">
      <t>ヨル</t>
    </rPh>
    <rPh sb="4" eb="5">
      <t>オット</t>
    </rPh>
    <phoneticPr fontId="19"/>
  </si>
  <si>
    <t>かいご　よるお</t>
  </si>
  <si>
    <t>C福祉事務所</t>
  </si>
  <si>
    <t>教育　小彦</t>
    <rPh sb="0" eb="2">
      <t>キョウイク</t>
    </rPh>
    <rPh sb="3" eb="4">
      <t>チイ</t>
    </rPh>
    <rPh sb="4" eb="5">
      <t>ヒコ</t>
    </rPh>
    <phoneticPr fontId="19"/>
  </si>
  <si>
    <t>きょういく　しょうひこ</t>
  </si>
  <si>
    <t>教育　中彦</t>
    <rPh sb="0" eb="2">
      <t>キョウイク</t>
    </rPh>
    <rPh sb="3" eb="4">
      <t>チュウ</t>
    </rPh>
    <rPh sb="4" eb="5">
      <t>ヒコ</t>
    </rPh>
    <phoneticPr fontId="19"/>
  </si>
  <si>
    <t>きょういく　ちゅうひこ</t>
  </si>
  <si>
    <t>教育　高彦</t>
    <rPh sb="0" eb="2">
      <t>キョウイク</t>
    </rPh>
    <rPh sb="3" eb="5">
      <t>タカヒコ</t>
    </rPh>
    <phoneticPr fontId="19"/>
  </si>
  <si>
    <t>きょういく　たかひこ</t>
  </si>
  <si>
    <t>教育　大彦</t>
    <rPh sb="0" eb="2">
      <t>キョウイク</t>
    </rPh>
    <rPh sb="3" eb="5">
      <t>ダイヒコ</t>
    </rPh>
    <phoneticPr fontId="19"/>
  </si>
  <si>
    <t>きょういく　だいひこ</t>
  </si>
  <si>
    <t>※委託対象外</t>
    <rPh sb="1" eb="3">
      <t>イタク</t>
    </rPh>
    <rPh sb="3" eb="5">
      <t>タイショウ</t>
    </rPh>
    <rPh sb="5" eb="6">
      <t>ガイ</t>
    </rPh>
    <phoneticPr fontId="19"/>
  </si>
  <si>
    <t>困窮　甲太</t>
    <rPh sb="0" eb="2">
      <t>コンキュウ</t>
    </rPh>
    <rPh sb="3" eb="4">
      <t>コウ</t>
    </rPh>
    <rPh sb="4" eb="5">
      <t>フト</t>
    </rPh>
    <phoneticPr fontId="19"/>
  </si>
  <si>
    <t>こんきゅう　こうた</t>
  </si>
  <si>
    <t/>
  </si>
  <si>
    <t>困窮　乙太</t>
    <rPh sb="0" eb="2">
      <t>コンキュウ</t>
    </rPh>
    <rPh sb="3" eb="4">
      <t>オツ</t>
    </rPh>
    <rPh sb="4" eb="5">
      <t>フト</t>
    </rPh>
    <phoneticPr fontId="19"/>
  </si>
  <si>
    <t>こんきゅう　おつた</t>
  </si>
  <si>
    <t>困窮　丙太</t>
    <rPh sb="0" eb="2">
      <t>コンキュウ</t>
    </rPh>
    <rPh sb="3" eb="4">
      <t>ヘイ</t>
    </rPh>
    <rPh sb="4" eb="5">
      <t>フト</t>
    </rPh>
    <phoneticPr fontId="19"/>
  </si>
  <si>
    <t>こんきゅう　へいた</t>
  </si>
  <si>
    <t>困窮　丁太</t>
    <rPh sb="0" eb="2">
      <t>コンキュウ</t>
    </rPh>
    <rPh sb="3" eb="4">
      <t>テイ</t>
    </rPh>
    <rPh sb="4" eb="5">
      <t>フト</t>
    </rPh>
    <phoneticPr fontId="19"/>
  </si>
  <si>
    <t>こんきゅう　ていた</t>
  </si>
  <si>
    <t>【居宅移行支援加算】</t>
    <rPh sb="1" eb="9">
      <t>キョタクイコウシエンカサン</t>
    </rPh>
    <phoneticPr fontId="2"/>
  </si>
  <si>
    <t>訪問日</t>
    <rPh sb="0" eb="3">
      <t>ホウモンビ</t>
    </rPh>
    <phoneticPr fontId="2"/>
  </si>
  <si>
    <t>該当なら○</t>
    <rPh sb="0" eb="2">
      <t>ガイトウ</t>
    </rPh>
    <phoneticPr fontId="2"/>
  </si>
  <si>
    <t>１回目</t>
    <rPh sb="1" eb="3">
      <t>カイメ</t>
    </rPh>
    <phoneticPr fontId="2"/>
  </si>
  <si>
    <t>２回目</t>
    <rPh sb="1" eb="3">
      <t>カイメ</t>
    </rPh>
    <phoneticPr fontId="2"/>
  </si>
  <si>
    <t>居住　一郎</t>
    <rPh sb="0" eb="2">
      <t>キョジュウ</t>
    </rPh>
    <rPh sb="3" eb="5">
      <t>イチロウ</t>
    </rPh>
    <phoneticPr fontId="19"/>
  </si>
  <si>
    <t>きょじゅう　いちろう</t>
    <phoneticPr fontId="2"/>
  </si>
  <si>
    <t>○</t>
    <phoneticPr fontId="2"/>
  </si>
  <si>
    <t>居住　二郎</t>
    <rPh sb="3" eb="5">
      <t>ジロウ</t>
    </rPh>
    <phoneticPr fontId="19"/>
  </si>
  <si>
    <t>きょじゅう　じろう</t>
    <phoneticPr fontId="2"/>
  </si>
  <si>
    <t>居住　三郎</t>
    <rPh sb="3" eb="5">
      <t>サブロウ</t>
    </rPh>
    <phoneticPr fontId="19"/>
  </si>
  <si>
    <t>きょじゅう　さぶろう</t>
    <phoneticPr fontId="2"/>
  </si>
  <si>
    <t>訪問に行けなかったので非該当</t>
    <rPh sb="0" eb="2">
      <t>ホウモン</t>
    </rPh>
    <rPh sb="3" eb="4">
      <t>イ</t>
    </rPh>
    <rPh sb="11" eb="14">
      <t>ヒガイトウ</t>
    </rPh>
    <phoneticPr fontId="2"/>
  </si>
  <si>
    <t>様式７</t>
    <rPh sb="0" eb="2">
      <t>ヨウシキ</t>
    </rPh>
    <phoneticPr fontId="2"/>
  </si>
  <si>
    <t>令和　    年　　月　　日</t>
    <rPh sb="0" eb="2">
      <t>レイワ</t>
    </rPh>
    <rPh sb="7" eb="8">
      <t>ネン</t>
    </rPh>
    <rPh sb="10" eb="11">
      <t>ツキ</t>
    </rPh>
    <rPh sb="13" eb="14">
      <t>ヒ</t>
    </rPh>
    <phoneticPr fontId="2"/>
  </si>
  <si>
    <t>日常生活支援委託事務費　請求額通知書</t>
    <rPh sb="0" eb="11">
      <t>ニチジョウセイカツシエンイタクジムヒ</t>
    </rPh>
    <rPh sb="12" eb="14">
      <t>セイキュウ</t>
    </rPh>
    <rPh sb="14" eb="15">
      <t>ガク</t>
    </rPh>
    <rPh sb="15" eb="18">
      <t>ツウチショ</t>
    </rPh>
    <phoneticPr fontId="2"/>
  </si>
  <si>
    <t>A福祉事務所</t>
  </si>
  <si>
    <t>御中</t>
    <rPh sb="0" eb="2">
      <t>オンチュウ</t>
    </rPh>
    <phoneticPr fontId="2"/>
  </si>
  <si>
    <t>標記について、下記のとおり請求いたします。</t>
    <rPh sb="0" eb="2">
      <t>ヒョウキ</t>
    </rPh>
    <rPh sb="7" eb="9">
      <t>カキ</t>
    </rPh>
    <rPh sb="13" eb="15">
      <t>セイキュウ</t>
    </rPh>
    <phoneticPr fontId="2"/>
  </si>
  <si>
    <t>請求金額</t>
    <rPh sb="0" eb="2">
      <t>セイキュウ</t>
    </rPh>
    <rPh sb="2" eb="4">
      <t>キンガク</t>
    </rPh>
    <phoneticPr fontId="2"/>
  </si>
  <si>
    <t>円</t>
    <rPh sb="0" eb="1">
      <t>エン</t>
    </rPh>
    <phoneticPr fontId="2"/>
  </si>
  <si>
    <t>【事業所基本情報】</t>
    <rPh sb="1" eb="4">
      <t>ジギョウショ</t>
    </rPh>
    <rPh sb="4" eb="6">
      <t>キホン</t>
    </rPh>
    <rPh sb="6" eb="8">
      <t>ジョウホウ</t>
    </rPh>
    <phoneticPr fontId="2"/>
  </si>
  <si>
    <t>定員</t>
    <rPh sb="0" eb="2">
      <t>テイイン</t>
    </rPh>
    <phoneticPr fontId="2"/>
  </si>
  <si>
    <t>一般事務費単価</t>
    <rPh sb="0" eb="7">
      <t>イッパンジムヒタンカ</t>
    </rPh>
    <phoneticPr fontId="2"/>
  </si>
  <si>
    <t>支援体制加算</t>
    <rPh sb="0" eb="2">
      <t>シエン</t>
    </rPh>
    <rPh sb="2" eb="4">
      <t>タイセイ</t>
    </rPh>
    <rPh sb="4" eb="6">
      <t>カサン</t>
    </rPh>
    <phoneticPr fontId="2"/>
  </si>
  <si>
    <t>宿直体制加算</t>
    <rPh sb="0" eb="2">
      <t>シュクチョク</t>
    </rPh>
    <rPh sb="2" eb="4">
      <t>タイセイ</t>
    </rPh>
    <rPh sb="4" eb="6">
      <t>カサン</t>
    </rPh>
    <phoneticPr fontId="2"/>
  </si>
  <si>
    <t>居宅移行支援加算</t>
    <rPh sb="0" eb="8">
      <t>キョタクイコウシエンカサン</t>
    </rPh>
    <phoneticPr fontId="2"/>
  </si>
  <si>
    <t>人員欠如の状況</t>
    <rPh sb="0" eb="2">
      <t>ジンイン</t>
    </rPh>
    <rPh sb="2" eb="4">
      <t>ケツジョ</t>
    </rPh>
    <rPh sb="5" eb="7">
      <t>ジョウキョウ</t>
    </rPh>
    <phoneticPr fontId="2"/>
  </si>
  <si>
    <t>【事業実績】(貴福祉事務所分）</t>
    <rPh sb="1" eb="3">
      <t>ジギョウ</t>
    </rPh>
    <rPh sb="3" eb="5">
      <t>ジッセキ</t>
    </rPh>
    <rPh sb="7" eb="8">
      <t>キ</t>
    </rPh>
    <rPh sb="8" eb="10">
      <t>フクシ</t>
    </rPh>
    <rPh sb="10" eb="13">
      <t>ジムショ</t>
    </rPh>
    <rPh sb="13" eb="14">
      <t>ブン</t>
    </rPh>
    <phoneticPr fontId="2"/>
  </si>
  <si>
    <t>委託対象
世帯</t>
    <rPh sb="0" eb="2">
      <t>イタク</t>
    </rPh>
    <rPh sb="2" eb="4">
      <t>タイショウ</t>
    </rPh>
    <rPh sb="5" eb="7">
      <t>セタイ</t>
    </rPh>
    <phoneticPr fontId="2"/>
  </si>
  <si>
    <t>重点的
要支援者</t>
    <rPh sb="0" eb="2">
      <t>ジュウテン</t>
    </rPh>
    <rPh sb="2" eb="3">
      <t>テキ</t>
    </rPh>
    <rPh sb="4" eb="8">
      <t>ヨウシエンシャ</t>
    </rPh>
    <phoneticPr fontId="2"/>
  </si>
  <si>
    <t>本人支払額
合計</t>
    <rPh sb="0" eb="2">
      <t>ホンニン</t>
    </rPh>
    <rPh sb="2" eb="5">
      <t>シハライガク</t>
    </rPh>
    <rPh sb="6" eb="8">
      <t>ゴウケイ</t>
    </rPh>
    <phoneticPr fontId="2"/>
  </si>
  <si>
    <t>3月未満</t>
    <rPh sb="1" eb="2">
      <t>ツキ</t>
    </rPh>
    <rPh sb="2" eb="4">
      <t>ミマン</t>
    </rPh>
    <phoneticPr fontId="2"/>
  </si>
  <si>
    <r>
      <t>【内訳</t>
    </r>
    <r>
      <rPr>
        <sz val="16"/>
        <color theme="1"/>
        <rFont val="游ゴシック"/>
        <family val="3"/>
        <charset val="128"/>
        <scheme val="minor"/>
      </rPr>
      <t>】</t>
    </r>
    <rPh sb="1" eb="3">
      <t>ウチワケ</t>
    </rPh>
    <phoneticPr fontId="2"/>
  </si>
  <si>
    <t>　別添 委託入所者一覧表のとおり</t>
    <phoneticPr fontId="2"/>
  </si>
  <si>
    <t>【振込先】</t>
    <rPh sb="1" eb="4">
      <t>フリコミサキ</t>
    </rPh>
    <phoneticPr fontId="2"/>
  </si>
  <si>
    <t>口座番号</t>
    <rPh sb="0" eb="2">
      <t>コウザ</t>
    </rPh>
    <rPh sb="2" eb="4">
      <t>バンゴウ</t>
    </rPh>
    <phoneticPr fontId="2"/>
  </si>
  <si>
    <t>委託対象世帯数</t>
    <rPh sb="0" eb="2">
      <t>イタク</t>
    </rPh>
    <rPh sb="2" eb="4">
      <t>タイショウ</t>
    </rPh>
    <rPh sb="4" eb="6">
      <t>セタイ</t>
    </rPh>
    <rPh sb="6" eb="7">
      <t>スウ</t>
    </rPh>
    <phoneticPr fontId="2"/>
  </si>
  <si>
    <t>委 託 入 所 者 一 覧 表</t>
    <phoneticPr fontId="2"/>
  </si>
  <si>
    <t>福祉事務所名</t>
    <rPh sb="0" eb="2">
      <t>フクシ</t>
    </rPh>
    <rPh sb="2" eb="4">
      <t>ジム</t>
    </rPh>
    <rPh sb="4" eb="5">
      <t>ショ</t>
    </rPh>
    <rPh sb="5" eb="6">
      <t>メイ</t>
    </rPh>
    <phoneticPr fontId="2"/>
  </si>
  <si>
    <t>対象年月</t>
    <rPh sb="0" eb="2">
      <t>タイショウ</t>
    </rPh>
    <rPh sb="2" eb="4">
      <t>ネンゲツ</t>
    </rPh>
    <phoneticPr fontId="2"/>
  </si>
  <si>
    <t>施設名</t>
    <rPh sb="0" eb="2">
      <t>シセツ</t>
    </rPh>
    <rPh sb="2" eb="3">
      <t>メイ</t>
    </rPh>
    <phoneticPr fontId="2"/>
  </si>
  <si>
    <t>B福祉事務所</t>
  </si>
  <si>
    <t>ICT活用推進等加算</t>
    <rPh sb="3" eb="10">
      <t>カツヨウスイシントウカサン</t>
    </rPh>
    <phoneticPr fontId="2"/>
  </si>
  <si>
    <t>ICT活用推進等
加算合計</t>
    <rPh sb="3" eb="5">
      <t>カツヨウ</t>
    </rPh>
    <rPh sb="5" eb="7">
      <t>スイシン</t>
    </rPh>
    <rPh sb="7" eb="8">
      <t>トウ</t>
    </rPh>
    <rPh sb="9" eb="11">
      <t>カサン</t>
    </rPh>
    <rPh sb="11" eb="13">
      <t>ゴウケイ</t>
    </rPh>
    <phoneticPr fontId="2"/>
  </si>
  <si>
    <t xml:space="preserve">
ICT活用推進等加算</t>
    <rPh sb="4" eb="6">
      <t>カツヨウ</t>
    </rPh>
    <rPh sb="6" eb="8">
      <t>スイシン</t>
    </rPh>
    <rPh sb="8" eb="9">
      <t>トウ</t>
    </rPh>
    <rPh sb="9" eb="11">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</si>
</sst>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quot;円&quot;"/>
    <numFmt numFmtId="177" formatCode="0&quot;月&quot;"/>
    <numFmt numFmtId="178" formatCode="0&quot;人&quot;"/>
    <numFmt numFmtId="179" formatCode="#,##0&quot;円&quot;"/>
    <numFmt numFmtId="180" formatCode="0&quot;日&quot;"/>
    <numFmt numFmtId="181" formatCode="yyyy&quot;年&quot;m&quot;月&quot;d&quot;日&quot;;@"/>
    <numFmt numFmtId="182" formatCode="&quot;金&quot;\ #,##0"/>
    <numFmt numFmtId="183" formatCode="\(General\)"/>
    <numFmt numFmtId="184" formatCode="0&quot;世帯&quot;"/>
    <numFmt numFmtId="185" formatCode="0&quot;日&quot;&quot;間&quot;"/>
    <numFmt numFmtId="186" formatCode="&quot;令&quot;&quot;和&quot;0&quot;年&quot;"/>
    <numFmt numFmtId="187" formatCode="0&quot;世&quot;&quot;帯&quot;"/>
    <numFmt numFmtId="188" formatCode="0.0_ "/>
    <numFmt numFmtId="189" formatCode="#"/>
    <numFmt numFmtId="190" formatCode="0&quot;年&quot;"/>
  </numFmts>
  <fonts count="4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20"/>
      <color theme="1"/>
      <name val="游ゴシック"/>
      <family val="2"/>
      <charset val="128"/>
      <scheme val="minor"/>
    </font>
    <font>
      <sz val="20"/>
      <color theme="1"/>
      <name val="游ゴシック"/>
      <family val="3"/>
      <charset val="128"/>
      <scheme val="minor"/>
    </font>
    <font>
      <sz val="18"/>
      <color theme="1"/>
      <name val="游ゴシック"/>
      <family val="2"/>
      <charset val="128"/>
      <scheme val="minor"/>
    </font>
    <font>
      <b/>
      <sz val="18"/>
      <color theme="1"/>
      <name val="游ゴシック"/>
      <family val="3"/>
      <charset val="128"/>
      <scheme val="minor"/>
    </font>
    <font>
      <sz val="18"/>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9"/>
      <color theme="1"/>
      <name val="游ゴシック"/>
      <family val="3"/>
      <charset val="128"/>
      <scheme val="minor"/>
    </font>
    <font>
      <sz val="11"/>
      <name val="游ゴシック"/>
      <family val="2"/>
      <charset val="128"/>
      <scheme val="minor"/>
    </font>
    <font>
      <sz val="10"/>
      <name val="游ゴシック"/>
      <family val="2"/>
      <charset val="128"/>
      <scheme val="minor"/>
    </font>
    <font>
      <sz val="10"/>
      <name val="游ゴシック"/>
      <family val="3"/>
      <charset val="128"/>
      <scheme val="minor"/>
    </font>
    <font>
      <sz val="16"/>
      <name val="游ゴシック"/>
      <family val="3"/>
      <charset val="128"/>
      <scheme val="minor"/>
    </font>
    <font>
      <sz val="12"/>
      <name val="游ゴシック"/>
      <family val="3"/>
      <charset val="128"/>
      <scheme val="minor"/>
    </font>
    <font>
      <sz val="14"/>
      <name val="游ゴシック"/>
      <family val="3"/>
      <charset val="128"/>
      <scheme val="minor"/>
    </font>
    <font>
      <sz val="18"/>
      <name val="游ゴシック"/>
      <family val="3"/>
      <charset val="128"/>
      <scheme val="minor"/>
    </font>
    <font>
      <b/>
      <sz val="20"/>
      <color theme="1"/>
      <name val="游ゴシック"/>
      <family val="3"/>
      <charset val="128"/>
      <scheme val="minor"/>
    </font>
    <font>
      <sz val="12"/>
      <name val="游ゴシック"/>
      <family val="2"/>
      <charset val="128"/>
      <scheme val="minor"/>
    </font>
    <font>
      <sz val="14"/>
      <color theme="1"/>
      <name val="游ゴシック"/>
      <family val="3"/>
      <charset val="128"/>
      <scheme val="minor"/>
    </font>
    <font>
      <b/>
      <sz val="10"/>
      <color indexed="81"/>
      <name val="MS P ゴシック"/>
      <family val="3"/>
      <charset val="128"/>
    </font>
    <font>
      <b/>
      <sz val="12"/>
      <color theme="1"/>
      <name val="游ゴシック"/>
      <family val="3"/>
      <charset val="128"/>
      <scheme val="minor"/>
    </font>
    <font>
      <sz val="24"/>
      <color theme="1"/>
      <name val="游ゴシック"/>
      <family val="2"/>
      <charset val="128"/>
      <scheme val="minor"/>
    </font>
    <font>
      <sz val="26"/>
      <color theme="1"/>
      <name val="游ゴシック"/>
      <family val="3"/>
      <charset val="128"/>
      <scheme val="minor"/>
    </font>
    <font>
      <sz val="8"/>
      <name val="游ゴシック"/>
      <family val="3"/>
      <charset val="128"/>
      <scheme val="minor"/>
    </font>
    <font>
      <sz val="8"/>
      <color theme="1"/>
      <name val="游ゴシック"/>
      <family val="2"/>
      <charset val="128"/>
      <scheme val="minor"/>
    </font>
    <font>
      <sz val="10"/>
      <color theme="1"/>
      <name val="游ゴシック"/>
      <family val="3"/>
      <charset val="128"/>
      <scheme val="minor"/>
    </font>
    <font>
      <sz val="22"/>
      <color theme="1"/>
      <name val="游ゴシック"/>
      <family val="2"/>
      <charset val="128"/>
      <scheme val="minor"/>
    </font>
    <font>
      <sz val="22"/>
      <color theme="1"/>
      <name val="游ゴシック"/>
      <family val="3"/>
      <charset val="128"/>
      <scheme val="minor"/>
    </font>
    <font>
      <sz val="7"/>
      <name val="游ゴシック"/>
      <family val="3"/>
      <charset val="128"/>
      <scheme val="minor"/>
    </font>
    <font>
      <b/>
      <sz val="14"/>
      <color theme="1"/>
      <name val="游ゴシック"/>
      <family val="3"/>
      <charset val="128"/>
      <scheme val="minor"/>
    </font>
    <font>
      <sz val="24"/>
      <color theme="1"/>
      <name val="ＭＳ ゴシック"/>
      <family val="3"/>
      <charset val="128"/>
    </font>
    <font>
      <sz val="14"/>
      <color rgb="FFFF0000"/>
      <name val="游ゴシック"/>
      <family val="2"/>
      <charset val="128"/>
      <scheme val="minor"/>
    </font>
    <font>
      <sz val="12"/>
      <color rgb="FFFF0000"/>
      <name val="游ゴシック"/>
      <family val="3"/>
      <charset val="128"/>
      <scheme val="minor"/>
    </font>
    <font>
      <sz val="20"/>
      <color rgb="FFFF0000"/>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sz val="16"/>
      <color rgb="FFFF0000"/>
      <name val="游ゴシック"/>
      <family val="3"/>
      <charset val="128"/>
      <scheme val="minor"/>
    </font>
  </fonts>
  <fills count="13">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249977111117893"/>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51">
    <xf numFmtId="0" fontId="0" fillId="0" borderId="0" xfId="0">
      <alignment vertical="center"/>
    </xf>
    <xf numFmtId="0" fontId="0" fillId="0" borderId="0" xfId="0" applyProtection="1">
      <alignment vertical="center"/>
      <protection locked="0"/>
    </xf>
    <xf numFmtId="0" fontId="0" fillId="3" borderId="1" xfId="0" applyFill="1" applyBorder="1" applyAlignment="1" applyProtection="1">
      <alignment horizontal="center" vertical="center"/>
      <protection locked="0"/>
    </xf>
    <xf numFmtId="14" fontId="0" fillId="0" borderId="0" xfId="0" applyNumberFormat="1" applyProtection="1">
      <alignment vertical="center"/>
      <protection locked="0"/>
    </xf>
    <xf numFmtId="0" fontId="0" fillId="6" borderId="2"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 xfId="0" applyFill="1" applyBorder="1" applyProtection="1">
      <alignment vertical="center"/>
      <protection locked="0"/>
    </xf>
    <xf numFmtId="0" fontId="0" fillId="3" borderId="2" xfId="0" applyFill="1" applyBorder="1" applyAlignment="1" applyProtection="1">
      <alignment vertical="center" wrapText="1"/>
      <protection locked="0"/>
    </xf>
    <xf numFmtId="0" fontId="0" fillId="6" borderId="6" xfId="0" applyFill="1" applyBorder="1" applyAlignment="1" applyProtection="1">
      <alignment horizontal="center" vertical="top"/>
      <protection locked="0"/>
    </xf>
    <xf numFmtId="0" fontId="0" fillId="3" borderId="6" xfId="0" applyFill="1" applyBorder="1" applyAlignment="1" applyProtection="1">
      <alignment horizontal="center" vertical="top"/>
      <protection locked="0"/>
    </xf>
    <xf numFmtId="0" fontId="0" fillId="3" borderId="6"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protection locked="0"/>
    </xf>
    <xf numFmtId="0" fontId="4" fillId="5" borderId="1" xfId="0" applyFont="1" applyFill="1" applyBorder="1" applyProtection="1">
      <alignment vertical="center"/>
      <protection locked="0"/>
    </xf>
    <xf numFmtId="0" fontId="5" fillId="4" borderId="1" xfId="0" applyFont="1" applyFill="1" applyBorder="1" applyProtection="1">
      <alignment vertical="center"/>
      <protection locked="0"/>
    </xf>
    <xf numFmtId="180" fontId="5" fillId="4" borderId="1" xfId="0" applyNumberFormat="1" applyFont="1" applyFill="1" applyBorder="1" applyProtection="1">
      <alignment vertical="center"/>
      <protection locked="0"/>
    </xf>
    <xf numFmtId="179" fontId="5" fillId="4" borderId="1" xfId="0" applyNumberFormat="1" applyFont="1" applyFill="1" applyBorder="1" applyProtection="1">
      <alignment vertical="center"/>
      <protection locked="0"/>
    </xf>
    <xf numFmtId="0" fontId="4" fillId="4" borderId="7" xfId="0" applyFont="1"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4" fillId="0" borderId="0" xfId="0" applyFont="1" applyProtection="1">
      <alignment vertical="center"/>
      <protection locked="0"/>
    </xf>
    <xf numFmtId="181" fontId="6" fillId="0" borderId="0" xfId="0" applyNumberFormat="1" applyFont="1" applyAlignment="1" applyProtection="1">
      <alignment horizontal="center" vertical="center"/>
      <protection locked="0"/>
    </xf>
    <xf numFmtId="181" fontId="7" fillId="0" borderId="0" xfId="0" applyNumberFormat="1" applyFont="1" applyAlignment="1" applyProtection="1">
      <alignment horizontal="center" vertical="center"/>
      <protection locked="0"/>
    </xf>
    <xf numFmtId="181" fontId="4" fillId="0" borderId="0" xfId="0" applyNumberFormat="1" applyFont="1" applyProtection="1">
      <alignment vertical="center"/>
      <protection locked="0"/>
    </xf>
    <xf numFmtId="0" fontId="10" fillId="0" borderId="0" xfId="0" applyFont="1" applyProtection="1">
      <alignment vertical="center"/>
      <protection locked="0"/>
    </xf>
    <xf numFmtId="0" fontId="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0" borderId="0" xfId="0" applyFont="1" applyProtection="1">
      <alignment vertical="center"/>
      <protection locked="0"/>
    </xf>
    <xf numFmtId="0" fontId="10" fillId="0" borderId="9" xfId="0" applyFont="1" applyBorder="1" applyProtection="1">
      <alignment vertical="center"/>
      <protection locked="0"/>
    </xf>
    <xf numFmtId="0" fontId="3" fillId="0" borderId="0" xfId="0" applyFont="1" applyProtection="1">
      <alignment vertical="center"/>
      <protection locked="0"/>
    </xf>
    <xf numFmtId="0" fontId="12" fillId="0" borderId="10" xfId="0" applyFont="1" applyBorder="1" applyProtection="1">
      <alignment vertical="center"/>
      <protection locked="0"/>
    </xf>
    <xf numFmtId="0" fontId="11" fillId="0" borderId="0" xfId="0" applyFont="1" applyAlignment="1" applyProtection="1">
      <alignment horizontal="right" vertical="center"/>
      <protection locked="0"/>
    </xf>
    <xf numFmtId="0" fontId="11" fillId="0" borderId="0" xfId="0" applyFont="1" applyProtection="1">
      <alignment vertical="center"/>
      <protection locked="0"/>
    </xf>
    <xf numFmtId="0" fontId="7" fillId="0" borderId="0" xfId="0" applyFont="1" applyAlignment="1" applyProtection="1">
      <alignment horizontal="right" vertical="center"/>
      <protection locked="0"/>
    </xf>
    <xf numFmtId="0" fontId="13" fillId="0" borderId="0" xfId="0" applyFont="1" applyAlignment="1" applyProtection="1">
      <alignment horizontal="center" vertical="center"/>
      <protection locked="0"/>
    </xf>
    <xf numFmtId="0" fontId="7" fillId="0" borderId="0" xfId="0" applyFont="1" applyProtection="1">
      <alignment vertical="center"/>
      <protection locked="0"/>
    </xf>
    <xf numFmtId="0" fontId="6" fillId="7" borderId="1" xfId="0" applyFont="1" applyFill="1" applyBorder="1" applyAlignment="1" applyProtection="1">
      <alignment horizontal="center" vertical="center"/>
      <protection locked="0"/>
    </xf>
    <xf numFmtId="178" fontId="7" fillId="0" borderId="0" xfId="0" applyNumberFormat="1" applyFont="1" applyAlignment="1" applyProtection="1">
      <alignment horizontal="right" vertical="center" indent="1"/>
      <protection locked="0"/>
    </xf>
    <xf numFmtId="176" fontId="7" fillId="0" borderId="0" xfId="0" applyNumberFormat="1" applyFont="1" applyAlignment="1" applyProtection="1">
      <alignment horizontal="right" vertical="center" indent="1"/>
      <protection locked="0"/>
    </xf>
    <xf numFmtId="0" fontId="7" fillId="0" borderId="0" xfId="0" applyFont="1" applyAlignment="1" applyProtection="1">
      <alignment horizontal="center" vertical="center"/>
      <protection locked="0"/>
    </xf>
    <xf numFmtId="176" fontId="0" fillId="0" borderId="0" xfId="0" applyNumberFormat="1" applyProtection="1">
      <alignment vertical="center"/>
      <protection locked="0"/>
    </xf>
    <xf numFmtId="0" fontId="6" fillId="0" borderId="0" xfId="0" applyFont="1" applyProtection="1">
      <alignment vertical="center"/>
      <protection locked="0"/>
    </xf>
    <xf numFmtId="0" fontId="0" fillId="9" borderId="0" xfId="0" applyFill="1" applyAlignment="1" applyProtection="1">
      <alignment horizontal="center" vertical="center"/>
      <protection locked="0"/>
    </xf>
    <xf numFmtId="0" fontId="5" fillId="10" borderId="1" xfId="0" applyFont="1" applyFill="1" applyBorder="1" applyAlignment="1" applyProtection="1">
      <alignment vertical="center" shrinkToFit="1"/>
      <protection locked="0"/>
    </xf>
    <xf numFmtId="0" fontId="5" fillId="10" borderId="1" xfId="0" applyFont="1" applyFill="1" applyBorder="1" applyProtection="1">
      <alignment vertical="center"/>
      <protection locked="0"/>
    </xf>
    <xf numFmtId="180" fontId="5" fillId="8" borderId="1" xfId="0" applyNumberFormat="1" applyFont="1" applyFill="1" applyBorder="1">
      <alignment vertical="center"/>
    </xf>
    <xf numFmtId="179" fontId="5" fillId="8" borderId="1" xfId="1" applyNumberFormat="1" applyFont="1" applyFill="1" applyBorder="1" applyProtection="1">
      <alignment vertical="center"/>
    </xf>
    <xf numFmtId="0" fontId="4" fillId="10" borderId="1" xfId="0" applyFont="1" applyFill="1" applyBorder="1" applyAlignment="1" applyProtection="1">
      <alignment horizontal="left" vertical="center" shrinkToFit="1"/>
      <protection locked="0"/>
    </xf>
    <xf numFmtId="49" fontId="0" fillId="4" borderId="1" xfId="0" applyNumberFormat="1" applyFill="1" applyBorder="1" applyAlignment="1" applyProtection="1">
      <alignment horizontal="left" vertical="center"/>
      <protection locked="0"/>
    </xf>
    <xf numFmtId="0" fontId="14" fillId="3" borderId="6" xfId="0" applyFont="1" applyFill="1" applyBorder="1" applyAlignment="1" applyProtection="1">
      <alignment horizontal="center" vertical="center"/>
      <protection locked="0"/>
    </xf>
    <xf numFmtId="0" fontId="0" fillId="9" borderId="0" xfId="0" applyFill="1" applyProtection="1">
      <alignment vertical="center"/>
      <protection locked="0"/>
    </xf>
    <xf numFmtId="178" fontId="0" fillId="9" borderId="0" xfId="0" applyNumberFormat="1" applyFill="1">
      <alignment vertical="center"/>
    </xf>
    <xf numFmtId="180" fontId="5" fillId="9" borderId="0" xfId="0" applyNumberFormat="1" applyFont="1" applyFill="1">
      <alignment vertical="center"/>
    </xf>
    <xf numFmtId="179" fontId="5" fillId="9" borderId="0" xfId="1" applyNumberFormat="1" applyFont="1" applyFill="1" applyBorder="1" applyProtection="1">
      <alignment vertical="center"/>
    </xf>
    <xf numFmtId="0" fontId="0" fillId="9" borderId="0" xfId="0" applyFill="1">
      <alignment vertical="center"/>
    </xf>
    <xf numFmtId="0" fontId="0" fillId="0" borderId="9" xfId="0" applyBorder="1">
      <alignment vertical="center"/>
    </xf>
    <xf numFmtId="0" fontId="0" fillId="3" borderId="6" xfId="0" applyFill="1" applyBorder="1" applyAlignment="1" applyProtection="1">
      <alignment horizontal="center" vertical="center" shrinkToFit="1"/>
      <protection locked="0"/>
    </xf>
    <xf numFmtId="0" fontId="15" fillId="3" borderId="1" xfId="0" applyFont="1" applyFill="1" applyBorder="1" applyAlignment="1" applyProtection="1">
      <alignment horizontal="center" vertical="center" wrapText="1"/>
      <protection locked="0"/>
    </xf>
    <xf numFmtId="185" fontId="5" fillId="4" borderId="1" xfId="0" applyNumberFormat="1" applyFont="1" applyFill="1" applyBorder="1" applyProtection="1">
      <alignment vertical="center"/>
      <protection locked="0"/>
    </xf>
    <xf numFmtId="0" fontId="18" fillId="0" borderId="0" xfId="0" applyFont="1" applyProtection="1">
      <alignment vertical="center"/>
      <protection locked="0"/>
    </xf>
    <xf numFmtId="0" fontId="20" fillId="3" borderId="2" xfId="0" applyFont="1" applyFill="1" applyBorder="1" applyAlignment="1" applyProtection="1">
      <alignment horizontal="center" wrapText="1"/>
      <protection locked="0"/>
    </xf>
    <xf numFmtId="0" fontId="20" fillId="3" borderId="1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4" fontId="0" fillId="0" borderId="0" xfId="0" applyNumberFormat="1">
      <alignment vertical="center"/>
    </xf>
    <xf numFmtId="0" fontId="0" fillId="12" borderId="13" xfId="0" applyFill="1" applyBorder="1">
      <alignment vertical="center"/>
    </xf>
    <xf numFmtId="0" fontId="0" fillId="12" borderId="6" xfId="0" applyFill="1" applyBorder="1">
      <alignment vertical="center"/>
    </xf>
    <xf numFmtId="0" fontId="17" fillId="0" borderId="0" xfId="0" applyFont="1" applyAlignment="1" applyProtection="1">
      <alignment horizontal="left" vertical="top"/>
      <protection locked="0"/>
    </xf>
    <xf numFmtId="0" fontId="17" fillId="0" borderId="0" xfId="0" applyFont="1">
      <alignment vertical="center"/>
    </xf>
    <xf numFmtId="0" fontId="0" fillId="12" borderId="14" xfId="0" applyFill="1" applyBorder="1">
      <alignment vertical="center"/>
    </xf>
    <xf numFmtId="0" fontId="0" fillId="12" borderId="12" xfId="0" applyFill="1" applyBorder="1">
      <alignment vertical="center"/>
    </xf>
    <xf numFmtId="177" fontId="17" fillId="12" borderId="14" xfId="0" applyNumberFormat="1" applyFont="1" applyFill="1" applyBorder="1" applyAlignment="1">
      <alignment horizontal="left" vertical="top"/>
    </xf>
    <xf numFmtId="177" fontId="17" fillId="12" borderId="12" xfId="0" applyNumberFormat="1" applyFont="1" applyFill="1" applyBorder="1" applyAlignment="1">
      <alignment horizontal="left" vertical="top"/>
    </xf>
    <xf numFmtId="0" fontId="21" fillId="0" borderId="0" xfId="0" applyFont="1" applyProtection="1">
      <alignment vertical="center"/>
      <protection locked="0"/>
    </xf>
    <xf numFmtId="0" fontId="22" fillId="0" borderId="0" xfId="0" applyFont="1" applyProtection="1">
      <alignment vertical="center"/>
      <protection locked="0"/>
    </xf>
    <xf numFmtId="0" fontId="19" fillId="3" borderId="11" xfId="0" applyFont="1" applyFill="1" applyBorder="1" applyAlignment="1" applyProtection="1">
      <alignment horizontal="center" wrapText="1"/>
      <protection locked="0"/>
    </xf>
    <xf numFmtId="0" fontId="0" fillId="0" borderId="0" xfId="0" applyAlignment="1" applyProtection="1">
      <alignment horizontal="right" vertical="top"/>
      <protection locked="0"/>
    </xf>
    <xf numFmtId="0" fontId="5" fillId="3" borderId="17" xfId="0" applyFont="1" applyFill="1" applyBorder="1" applyAlignment="1" applyProtection="1">
      <alignment horizontal="centerContinuous" vertical="center"/>
      <protection locked="0"/>
    </xf>
    <xf numFmtId="0" fontId="22"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8" xfId="0" applyFont="1" applyFill="1" applyBorder="1" applyAlignment="1" applyProtection="1">
      <alignment horizontal="centerContinuous" vertical="center"/>
      <protection locked="0"/>
    </xf>
    <xf numFmtId="0" fontId="5" fillId="3" borderId="19" xfId="0" applyFont="1" applyFill="1" applyBorder="1" applyAlignment="1" applyProtection="1">
      <alignment horizontal="centerContinuous" vertical="center"/>
      <protection locked="0"/>
    </xf>
    <xf numFmtId="0" fontId="22" fillId="3" borderId="20" xfId="0" applyFont="1" applyFill="1" applyBorder="1" applyAlignment="1" applyProtection="1">
      <alignment horizontal="center" vertical="center" wrapText="1"/>
      <protection locked="0"/>
    </xf>
    <xf numFmtId="0" fontId="22" fillId="3" borderId="16" xfId="0"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wrapText="1"/>
      <protection locked="0"/>
    </xf>
    <xf numFmtId="0" fontId="0" fillId="3" borderId="1" xfId="0" applyFill="1" applyBorder="1" applyAlignment="1">
      <alignment horizontal="center" vertical="center"/>
    </xf>
    <xf numFmtId="0" fontId="15" fillId="3" borderId="3"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4"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wrapText="1"/>
      <protection locked="0"/>
    </xf>
    <xf numFmtId="188" fontId="4" fillId="8" borderId="1" xfId="0" applyNumberFormat="1" applyFont="1" applyFill="1" applyBorder="1">
      <alignment vertical="center"/>
    </xf>
    <xf numFmtId="0" fontId="0" fillId="4" borderId="1" xfId="0" applyFill="1" applyBorder="1" applyAlignment="1">
      <alignment horizontal="left" vertical="center"/>
    </xf>
    <xf numFmtId="0" fontId="4" fillId="3" borderId="2" xfId="0" applyFont="1" applyFill="1" applyBorder="1" applyAlignment="1" applyProtection="1">
      <alignment horizontal="center" vertical="center"/>
      <protection locked="0"/>
    </xf>
    <xf numFmtId="0" fontId="0" fillId="0" borderId="0" xfId="0" applyAlignment="1" applyProtection="1">
      <alignment horizontal="right" vertical="center"/>
      <protection locked="0"/>
    </xf>
    <xf numFmtId="0" fontId="5" fillId="3" borderId="15" xfId="0" applyFont="1" applyFill="1" applyBorder="1" applyAlignment="1" applyProtection="1">
      <alignment horizontal="center" vertical="center"/>
      <protection locked="0"/>
    </xf>
    <xf numFmtId="184" fontId="3" fillId="8" borderId="6" xfId="0" applyNumberFormat="1" applyFont="1" applyFill="1" applyBorder="1">
      <alignment vertical="center"/>
    </xf>
    <xf numFmtId="180" fontId="3" fillId="8" borderId="6" xfId="0" applyNumberFormat="1" applyFont="1" applyFill="1" applyBorder="1">
      <alignment vertical="center"/>
    </xf>
    <xf numFmtId="187" fontId="3" fillId="8" borderId="6" xfId="0" applyNumberFormat="1" applyFont="1" applyFill="1" applyBorder="1">
      <alignment vertical="center"/>
    </xf>
    <xf numFmtId="179" fontId="3" fillId="8" borderId="6" xfId="1" applyNumberFormat="1" applyFont="1" applyFill="1" applyBorder="1" applyProtection="1">
      <alignment vertical="center"/>
    </xf>
    <xf numFmtId="179" fontId="3" fillId="8" borderId="6" xfId="0" applyNumberFormat="1" applyFont="1" applyFill="1" applyBorder="1">
      <alignment vertical="center"/>
    </xf>
    <xf numFmtId="187" fontId="3" fillId="8" borderId="1" xfId="0" applyNumberFormat="1" applyFont="1" applyFill="1" applyBorder="1">
      <alignment vertical="center"/>
    </xf>
    <xf numFmtId="180" fontId="3" fillId="8" borderId="1" xfId="0" applyNumberFormat="1" applyFont="1" applyFill="1" applyBorder="1">
      <alignment vertical="center"/>
    </xf>
    <xf numFmtId="179" fontId="3" fillId="8" borderId="1" xfId="1" applyNumberFormat="1" applyFont="1" applyFill="1" applyBorder="1" applyProtection="1">
      <alignment vertical="center"/>
    </xf>
    <xf numFmtId="179" fontId="4" fillId="8" borderId="1" xfId="1" applyNumberFormat="1" applyFont="1" applyFill="1" applyBorder="1" applyProtection="1">
      <alignment vertical="center"/>
    </xf>
    <xf numFmtId="184" fontId="4" fillId="4" borderId="1" xfId="0" applyNumberFormat="1" applyFont="1" applyFill="1" applyBorder="1" applyProtection="1">
      <alignment vertical="center"/>
      <protection locked="0"/>
    </xf>
    <xf numFmtId="179" fontId="4" fillId="4" borderId="1" xfId="0" applyNumberFormat="1" applyFont="1" applyFill="1" applyBorder="1" applyProtection="1">
      <alignment vertical="center"/>
      <protection locked="0"/>
    </xf>
    <xf numFmtId="0" fontId="4" fillId="10" borderId="1" xfId="0" applyFont="1" applyFill="1" applyBorder="1" applyAlignment="1" applyProtection="1">
      <alignment horizontal="center" vertical="center" shrinkToFit="1"/>
      <protection locked="0"/>
    </xf>
    <xf numFmtId="188" fontId="5" fillId="8" borderId="1" xfId="0" applyNumberFormat="1" applyFont="1" applyFill="1" applyBorder="1">
      <alignment vertical="center"/>
    </xf>
    <xf numFmtId="0" fontId="22" fillId="3" borderId="21" xfId="0" applyFont="1" applyFill="1" applyBorder="1" applyAlignment="1" applyProtection="1">
      <alignment horizontal="centerContinuous" vertical="center" wrapText="1"/>
      <protection locked="0"/>
    </xf>
    <xf numFmtId="0" fontId="22" fillId="3" borderId="19" xfId="0" applyFont="1" applyFill="1" applyBorder="1" applyAlignment="1" applyProtection="1">
      <alignment horizontal="centerContinuous" vertical="center" wrapText="1" shrinkToFit="1"/>
      <protection locked="0"/>
    </xf>
    <xf numFmtId="0" fontId="22" fillId="3" borderId="9" xfId="0" applyFont="1" applyFill="1" applyBorder="1" applyAlignment="1" applyProtection="1">
      <alignment horizontal="center" vertical="center" shrinkToFit="1"/>
      <protection locked="0"/>
    </xf>
    <xf numFmtId="10" fontId="3" fillId="8" borderId="6" xfId="2" applyNumberFormat="1" applyFont="1" applyFill="1" applyBorder="1" applyProtection="1">
      <alignment vertical="center"/>
      <protection locked="0"/>
    </xf>
    <xf numFmtId="49" fontId="4" fillId="0" borderId="0" xfId="0" applyNumberFormat="1" applyFont="1" applyProtection="1">
      <alignment vertical="center"/>
      <protection locked="0"/>
    </xf>
    <xf numFmtId="49" fontId="8" fillId="8" borderId="9" xfId="0" applyNumberFormat="1" applyFont="1" applyFill="1" applyBorder="1">
      <alignment vertical="center"/>
    </xf>
    <xf numFmtId="0" fontId="10" fillId="8" borderId="9" xfId="0" applyFont="1" applyFill="1" applyBorder="1">
      <alignment vertical="center"/>
    </xf>
    <xf numFmtId="0" fontId="0" fillId="8" borderId="10" xfId="0" applyFill="1" applyBorder="1">
      <alignment vertical="center"/>
    </xf>
    <xf numFmtId="49" fontId="8" fillId="8" borderId="10" xfId="0" applyNumberFormat="1" applyFont="1" applyFill="1" applyBorder="1">
      <alignment vertical="center"/>
    </xf>
    <xf numFmtId="0" fontId="8" fillId="8" borderId="10" xfId="0" applyFont="1" applyFill="1" applyBorder="1">
      <alignment vertical="center"/>
    </xf>
    <xf numFmtId="187" fontId="8" fillId="8" borderId="1" xfId="0" applyNumberFormat="1" applyFont="1" applyFill="1" applyBorder="1">
      <alignment vertical="center"/>
    </xf>
    <xf numFmtId="180" fontId="8" fillId="8" borderId="1" xfId="0" applyNumberFormat="1" applyFont="1" applyFill="1" applyBorder="1">
      <alignment vertical="center"/>
    </xf>
    <xf numFmtId="0" fontId="8" fillId="0" borderId="0" xfId="0" applyFont="1" applyProtection="1">
      <alignment vertical="center"/>
      <protection locked="0"/>
    </xf>
    <xf numFmtId="184" fontId="8" fillId="8" borderId="1" xfId="0" applyNumberFormat="1" applyFont="1" applyFill="1" applyBorder="1" applyProtection="1">
      <alignment vertical="center"/>
      <protection locked="0"/>
    </xf>
    <xf numFmtId="0" fontId="8" fillId="8" borderId="1" xfId="0" applyFont="1" applyFill="1" applyBorder="1" applyAlignment="1">
      <alignment horizontal="center" vertical="center"/>
    </xf>
    <xf numFmtId="0" fontId="31" fillId="0" borderId="9" xfId="0" applyFont="1" applyBorder="1" applyProtection="1">
      <alignment vertical="center"/>
      <protection locked="0"/>
    </xf>
    <xf numFmtId="0" fontId="25" fillId="0" borderId="0" xfId="0" applyFont="1" applyAlignment="1" applyProtection="1">
      <alignment horizontal="center" vertical="center"/>
      <protection locked="0"/>
    </xf>
    <xf numFmtId="0" fontId="4" fillId="0" borderId="1" xfId="0" applyFont="1" applyBorder="1" applyProtection="1">
      <alignment vertical="center"/>
      <protection locked="0"/>
    </xf>
    <xf numFmtId="0" fontId="0" fillId="6" borderId="13" xfId="0" applyFill="1" applyBorder="1" applyAlignment="1" applyProtection="1">
      <alignment horizontal="center" vertical="top"/>
      <protection locked="0"/>
    </xf>
    <xf numFmtId="0" fontId="0" fillId="3" borderId="13" xfId="0" applyFill="1" applyBorder="1" applyAlignment="1" applyProtection="1">
      <alignment horizontal="center" vertical="top"/>
      <protection locked="0"/>
    </xf>
    <xf numFmtId="0" fontId="32" fillId="3" borderId="2" xfId="0" applyFont="1" applyFill="1" applyBorder="1" applyAlignment="1" applyProtection="1">
      <alignment horizontal="center" wrapText="1"/>
      <protection locked="0"/>
    </xf>
    <xf numFmtId="0" fontId="33" fillId="0" borderId="1" xfId="0" applyFont="1" applyBorder="1" applyProtection="1">
      <alignment vertical="center"/>
      <protection locked="0"/>
    </xf>
    <xf numFmtId="0" fontId="0" fillId="3" borderId="1" xfId="0" applyFill="1" applyBorder="1" applyAlignment="1" applyProtection="1">
      <alignment horizontal="centerContinuous" vertical="center"/>
      <protection locked="0"/>
    </xf>
    <xf numFmtId="0" fontId="0" fillId="3" borderId="3" xfId="0" applyFill="1" applyBorder="1" applyAlignment="1" applyProtection="1">
      <alignment horizontal="centerContinuous" vertical="center"/>
      <protection locked="0"/>
    </xf>
    <xf numFmtId="0" fontId="0" fillId="3" borderId="4" xfId="0" applyFill="1" applyBorder="1" applyAlignment="1" applyProtection="1">
      <alignment horizontal="centerContinuous" vertical="center"/>
      <protection locked="0"/>
    </xf>
    <xf numFmtId="0" fontId="34" fillId="3" borderId="17" xfId="0" applyFont="1" applyFill="1" applyBorder="1" applyAlignment="1" applyProtection="1">
      <alignment horizontal="centerContinuous" vertical="center" wrapText="1"/>
      <protection locked="0"/>
    </xf>
    <xf numFmtId="0" fontId="34" fillId="3" borderId="17" xfId="0" applyFont="1" applyFill="1" applyBorder="1" applyAlignment="1" applyProtection="1">
      <alignment horizontal="centerContinuous" vertical="center"/>
      <protection locked="0"/>
    </xf>
    <xf numFmtId="0" fontId="20" fillId="3" borderId="20" xfId="0" applyFont="1" applyFill="1" applyBorder="1" applyAlignment="1" applyProtection="1">
      <alignment horizontal="center" vertical="center" wrapText="1"/>
      <protection locked="0"/>
    </xf>
    <xf numFmtId="0" fontId="35" fillId="0" borderId="0" xfId="0" applyFont="1" applyAlignment="1">
      <alignment horizontal="centerContinuous" vertical="center"/>
    </xf>
    <xf numFmtId="0" fontId="36" fillId="0" borderId="0" xfId="0" applyFont="1" applyAlignment="1">
      <alignment horizontal="centerContinuous" vertical="center"/>
    </xf>
    <xf numFmtId="189" fontId="4" fillId="0" borderId="1" xfId="0" applyNumberFormat="1" applyFont="1" applyBorder="1" applyProtection="1">
      <alignment vertical="center"/>
      <protection locked="0"/>
    </xf>
    <xf numFmtId="0" fontId="0" fillId="3" borderId="1" xfId="0" applyFill="1" applyBorder="1" applyAlignment="1">
      <alignment horizontal="centerContinuous" vertical="center"/>
    </xf>
    <xf numFmtId="0" fontId="0" fillId="8" borderId="1" xfId="0" applyFill="1" applyBorder="1" applyAlignment="1">
      <alignment horizontal="centerContinuous" vertical="center"/>
    </xf>
    <xf numFmtId="0" fontId="34" fillId="3" borderId="15" xfId="0" applyFont="1" applyFill="1" applyBorder="1" applyAlignment="1" applyProtection="1">
      <alignment horizontal="centerContinuous" vertical="center"/>
      <protection locked="0"/>
    </xf>
    <xf numFmtId="0" fontId="32" fillId="3" borderId="6" xfId="0" applyFont="1" applyFill="1" applyBorder="1" applyAlignment="1" applyProtection="1">
      <alignment horizontal="center" vertical="center" wrapText="1"/>
      <protection locked="0"/>
    </xf>
    <xf numFmtId="183" fontId="17" fillId="4" borderId="1" xfId="0" applyNumberFormat="1" applyFont="1" applyFill="1" applyBorder="1" applyProtection="1">
      <alignment vertical="center"/>
      <protection locked="0"/>
    </xf>
    <xf numFmtId="189" fontId="33" fillId="0" borderId="1" xfId="0" applyNumberFormat="1" applyFont="1" applyBorder="1" applyProtection="1">
      <alignment vertical="center"/>
      <protection locked="0"/>
    </xf>
    <xf numFmtId="0" fontId="38" fillId="0" borderId="0" xfId="0" applyFont="1" applyAlignment="1">
      <alignment horizontal="centerContinuous" vertical="center"/>
    </xf>
    <xf numFmtId="179" fontId="14" fillId="0" borderId="1" xfId="0" applyNumberFormat="1" applyFont="1" applyBorder="1">
      <alignment vertical="center"/>
    </xf>
    <xf numFmtId="187" fontId="5" fillId="0" borderId="1" xfId="0" applyNumberFormat="1" applyFont="1" applyBorder="1">
      <alignment vertical="center"/>
    </xf>
    <xf numFmtId="180" fontId="5" fillId="0" borderId="1" xfId="0" applyNumberFormat="1" applyFont="1" applyBorder="1">
      <alignment vertical="center"/>
    </xf>
    <xf numFmtId="190" fontId="17" fillId="12" borderId="2" xfId="0" applyNumberFormat="1" applyFont="1" applyFill="1" applyBorder="1" applyAlignment="1" applyProtection="1">
      <alignment horizontal="left" vertical="top"/>
      <protection locked="0"/>
    </xf>
    <xf numFmtId="0" fontId="22" fillId="7" borderId="1" xfId="0" applyFont="1" applyFill="1" applyBorder="1" applyAlignment="1" applyProtection="1">
      <alignment horizontal="center" vertical="center"/>
      <protection locked="0"/>
    </xf>
    <xf numFmtId="183" fontId="17" fillId="4" borderId="1" xfId="0" applyNumberFormat="1" applyFont="1" applyFill="1" applyBorder="1" applyAlignment="1" applyProtection="1">
      <alignment horizontal="center" vertical="center"/>
      <protection locked="0"/>
    </xf>
    <xf numFmtId="180" fontId="4" fillId="0" borderId="1" xfId="0" applyNumberFormat="1" applyFont="1" applyBorder="1" applyProtection="1">
      <alignment vertical="center"/>
      <protection locked="0"/>
    </xf>
    <xf numFmtId="0" fontId="0" fillId="3" borderId="17" xfId="0" applyFill="1" applyBorder="1" applyAlignment="1" applyProtection="1">
      <alignment vertical="center"/>
      <protection locked="0"/>
    </xf>
    <xf numFmtId="0" fontId="5" fillId="4" borderId="1" xfId="0" applyFont="1" applyFill="1" applyBorder="1" applyAlignment="1" applyProtection="1">
      <alignment vertical="center"/>
      <protection locked="0"/>
    </xf>
    <xf numFmtId="0" fontId="0" fillId="3" borderId="2" xfId="0" applyFill="1" applyBorder="1" applyAlignment="1" applyProtection="1">
      <alignment vertical="center"/>
      <protection locked="0"/>
    </xf>
    <xf numFmtId="0" fontId="21" fillId="7" borderId="1" xfId="0" applyFont="1" applyFill="1" applyBorder="1" applyAlignment="1" applyProtection="1">
      <alignment horizontal="center" vertical="center" wrapText="1"/>
      <protection locked="0"/>
    </xf>
    <xf numFmtId="0" fontId="5" fillId="8" borderId="1" xfId="0" applyFont="1" applyFill="1" applyBorder="1" applyProtection="1">
      <alignment vertical="center"/>
      <protection locked="0"/>
    </xf>
    <xf numFmtId="179" fontId="40" fillId="8" borderId="6" xfId="1" applyNumberFormat="1" applyFont="1" applyFill="1" applyBorder="1" applyProtection="1">
      <alignment vertical="center"/>
    </xf>
    <xf numFmtId="0" fontId="0" fillId="9" borderId="22" xfId="0" applyFill="1" applyBorder="1" applyAlignment="1">
      <alignment horizontal="centerContinuous" vertical="center"/>
    </xf>
    <xf numFmtId="0" fontId="24" fillId="9" borderId="14" xfId="0" applyFont="1" applyFill="1" applyBorder="1" applyAlignment="1" applyProtection="1">
      <alignment vertical="center" wrapText="1"/>
      <protection locked="0"/>
    </xf>
    <xf numFmtId="179" fontId="8" fillId="9" borderId="14" xfId="1" applyNumberFormat="1" applyFont="1" applyFill="1" applyBorder="1" applyAlignment="1" applyProtection="1">
      <alignment vertical="center"/>
    </xf>
    <xf numFmtId="179" fontId="42" fillId="8" borderId="3" xfId="1" applyNumberFormat="1" applyFont="1" applyFill="1" applyBorder="1" applyAlignment="1" applyProtection="1">
      <alignment vertical="center"/>
    </xf>
    <xf numFmtId="179" fontId="41" fillId="4" borderId="1" xfId="0" applyNumberFormat="1" applyFont="1" applyFill="1" applyBorder="1" applyProtection="1">
      <alignment vertical="center"/>
      <protection locked="0"/>
    </xf>
    <xf numFmtId="0" fontId="41" fillId="0" borderId="1" xfId="0" applyFont="1" applyBorder="1" applyProtection="1">
      <alignment vertical="center"/>
      <protection locked="0"/>
    </xf>
    <xf numFmtId="0" fontId="22" fillId="3" borderId="2" xfId="0"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0" fillId="3" borderId="2"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12"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43" fillId="3" borderId="2" xfId="0" applyFont="1" applyFill="1" applyBorder="1" applyAlignment="1" applyProtection="1">
      <alignment horizontal="center" vertical="center" wrapText="1"/>
      <protection locked="0"/>
    </xf>
    <xf numFmtId="0" fontId="43" fillId="3" borderId="6" xfId="0" applyFont="1" applyFill="1" applyBorder="1" applyAlignment="1" applyProtection="1">
      <alignment horizontal="center" vertical="center" wrapText="1"/>
      <protection locked="0"/>
    </xf>
    <xf numFmtId="0" fontId="44" fillId="3" borderId="2" xfId="0" applyFont="1" applyFill="1" applyBorder="1" applyAlignment="1" applyProtection="1">
      <alignment horizontal="center" vertical="center" wrapText="1"/>
      <protection locked="0"/>
    </xf>
    <xf numFmtId="0" fontId="44" fillId="3" borderId="6" xfId="0" applyFont="1" applyFill="1" applyBorder="1" applyAlignment="1" applyProtection="1">
      <alignment horizontal="center" vertical="center" wrapText="1"/>
      <protection locked="0"/>
    </xf>
    <xf numFmtId="190" fontId="8" fillId="10" borderId="2" xfId="0" applyNumberFormat="1" applyFont="1" applyFill="1" applyBorder="1" applyAlignment="1" applyProtection="1">
      <alignment horizontal="center" vertical="center"/>
      <protection locked="0"/>
    </xf>
    <xf numFmtId="190" fontId="8" fillId="10" borderId="6" xfId="0" applyNumberFormat="1" applyFont="1" applyFill="1" applyBorder="1" applyAlignment="1" applyProtection="1">
      <alignment horizontal="center" vertical="center"/>
      <protection locked="0"/>
    </xf>
    <xf numFmtId="177" fontId="8" fillId="10" borderId="2" xfId="0" applyNumberFormat="1" applyFont="1" applyFill="1" applyBorder="1" applyAlignment="1" applyProtection="1">
      <alignment horizontal="center" vertical="center"/>
      <protection locked="0"/>
    </xf>
    <xf numFmtId="177" fontId="8" fillId="10" borderId="6" xfId="0" applyNumberFormat="1"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wrapText="1" shrinkToFit="1"/>
      <protection locked="0"/>
    </xf>
    <xf numFmtId="0" fontId="22" fillId="3" borderId="6"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protection locked="0"/>
    </xf>
    <xf numFmtId="0" fontId="26" fillId="3" borderId="4"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5" fillId="2" borderId="0" xfId="0" applyFont="1" applyFill="1" applyAlignment="1" applyProtection="1">
      <alignment horizontal="center"/>
      <protection locked="0"/>
    </xf>
    <xf numFmtId="0" fontId="29" fillId="2" borderId="0" xfId="0" applyFont="1" applyFill="1" applyAlignment="1" applyProtection="1">
      <alignment horizontal="center"/>
      <protection locked="0"/>
    </xf>
    <xf numFmtId="0" fontId="3" fillId="11" borderId="3" xfId="0" applyFont="1" applyFill="1" applyBorder="1" applyAlignment="1" applyProtection="1">
      <alignment horizontal="center" vertical="center"/>
      <protection locked="0"/>
    </xf>
    <xf numFmtId="0" fontId="27" fillId="11" borderId="4"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4" fillId="8" borderId="3" xfId="0" applyFont="1" applyFill="1" applyBorder="1" applyAlignment="1" applyProtection="1">
      <alignment horizontal="center" vertical="center"/>
      <protection locked="0"/>
    </xf>
    <xf numFmtId="0" fontId="4" fillId="8" borderId="4" xfId="0" applyFont="1" applyFill="1" applyBorder="1" applyAlignment="1" applyProtection="1">
      <alignment horizontal="center" vertical="center"/>
      <protection locked="0"/>
    </xf>
    <xf numFmtId="0" fontId="21" fillId="7" borderId="3" xfId="0" applyFont="1" applyFill="1" applyBorder="1" applyAlignment="1" applyProtection="1">
      <alignment horizontal="center" vertical="center" wrapText="1"/>
      <protection locked="0"/>
    </xf>
    <xf numFmtId="0" fontId="21" fillId="7" borderId="4" xfId="0" applyFont="1" applyFill="1" applyBorder="1" applyAlignment="1" applyProtection="1">
      <alignment horizontal="center" vertical="center" wrapText="1"/>
      <protection locked="0"/>
    </xf>
    <xf numFmtId="179" fontId="8" fillId="8" borderId="3" xfId="0" applyNumberFormat="1" applyFont="1" applyFill="1" applyBorder="1" applyAlignment="1">
      <alignment horizontal="right" vertical="center" indent="1"/>
    </xf>
    <xf numFmtId="179" fontId="8" fillId="8" borderId="4" xfId="0" applyNumberFormat="1" applyFont="1" applyFill="1" applyBorder="1" applyAlignment="1">
      <alignment horizontal="right" vertical="center" indent="1"/>
    </xf>
    <xf numFmtId="181" fontId="8" fillId="4" borderId="0" xfId="0" applyNumberFormat="1" applyFont="1" applyFill="1" applyAlignment="1" applyProtection="1">
      <alignment horizontal="center" vertical="center"/>
      <protection locked="0"/>
    </xf>
    <xf numFmtId="49" fontId="8" fillId="8" borderId="3" xfId="0" applyNumberFormat="1" applyFont="1" applyFill="1" applyBorder="1" applyAlignment="1" applyProtection="1">
      <alignment horizontal="center" vertical="center"/>
      <protection locked="0"/>
    </xf>
    <xf numFmtId="49" fontId="8" fillId="8" borderId="10" xfId="0" applyNumberFormat="1" applyFont="1" applyFill="1" applyBorder="1" applyAlignment="1" applyProtection="1">
      <alignment horizontal="center" vertical="center"/>
      <protection locked="0"/>
    </xf>
    <xf numFmtId="49" fontId="8" fillId="8" borderId="4" xfId="0" applyNumberFormat="1" applyFont="1" applyFill="1" applyBorder="1" applyAlignment="1" applyProtection="1">
      <alignment horizontal="center" vertical="center"/>
      <protection locked="0"/>
    </xf>
    <xf numFmtId="179" fontId="8" fillId="8" borderId="3" xfId="1" applyNumberFormat="1" applyFont="1" applyFill="1" applyBorder="1" applyAlignment="1" applyProtection="1">
      <alignment horizontal="right" vertical="center"/>
    </xf>
    <xf numFmtId="179" fontId="8" fillId="8" borderId="4" xfId="1" applyNumberFormat="1" applyFont="1" applyFill="1" applyBorder="1" applyAlignment="1" applyProtection="1">
      <alignment horizontal="right" vertical="center"/>
    </xf>
    <xf numFmtId="0" fontId="45" fillId="7" borderId="2" xfId="0" applyFont="1" applyFill="1" applyBorder="1" applyAlignment="1" applyProtection="1">
      <alignment horizontal="center" vertical="center" wrapText="1"/>
      <protection locked="0"/>
    </xf>
    <xf numFmtId="0" fontId="45" fillId="7" borderId="6" xfId="0" applyFont="1" applyFill="1" applyBorder="1" applyAlignment="1" applyProtection="1">
      <alignment horizontal="center" vertical="center" wrapText="1"/>
      <protection locked="0"/>
    </xf>
    <xf numFmtId="0" fontId="9" fillId="8" borderId="0" xfId="0" applyFont="1" applyFill="1" applyAlignment="1">
      <alignment horizontal="right" vertical="center"/>
    </xf>
    <xf numFmtId="0" fontId="31" fillId="0" borderId="0" xfId="0" applyFont="1" applyAlignment="1" applyProtection="1">
      <alignment horizontal="right" vertical="center"/>
      <protection locked="0"/>
    </xf>
    <xf numFmtId="182" fontId="31" fillId="8" borderId="9" xfId="1" applyNumberFormat="1" applyFont="1" applyFill="1" applyBorder="1" applyAlignment="1" applyProtection="1">
      <alignment horizontal="right" vertical="center"/>
    </xf>
    <xf numFmtId="176" fontId="8" fillId="8" borderId="3" xfId="0" applyNumberFormat="1" applyFont="1" applyFill="1" applyBorder="1" applyAlignment="1">
      <alignment horizontal="right" vertical="center" indent="1"/>
    </xf>
    <xf numFmtId="176" fontId="8" fillId="8" borderId="4" xfId="0" applyNumberFormat="1" applyFont="1" applyFill="1" applyBorder="1" applyAlignment="1">
      <alignment horizontal="right" vertical="center" indent="1"/>
    </xf>
    <xf numFmtId="0" fontId="24" fillId="7" borderId="11" xfId="0" applyFont="1" applyFill="1" applyBorder="1" applyAlignment="1" applyProtection="1">
      <alignment horizontal="center" vertical="center" wrapText="1"/>
      <protection locked="0"/>
    </xf>
    <xf numFmtId="0" fontId="24" fillId="7" borderId="15" xfId="0" applyFont="1" applyFill="1" applyBorder="1" applyAlignment="1" applyProtection="1">
      <alignment horizontal="center" vertical="center" wrapText="1"/>
      <protection locked="0"/>
    </xf>
    <xf numFmtId="0" fontId="24" fillId="7" borderId="12" xfId="0" applyFont="1" applyFill="1" applyBorder="1" applyAlignment="1" applyProtection="1">
      <alignment horizontal="center" vertical="center" wrapText="1"/>
      <protection locked="0"/>
    </xf>
    <xf numFmtId="0" fontId="24" fillId="7" borderId="16"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39" fillId="0" borderId="0" xfId="0" applyFont="1" applyAlignment="1">
      <alignment horizontal="center" vertical="center"/>
    </xf>
    <xf numFmtId="0" fontId="25" fillId="10" borderId="0" xfId="0" applyFont="1" applyFill="1" applyAlignment="1" applyProtection="1">
      <alignment horizontal="center" vertical="center"/>
      <protection locked="0"/>
    </xf>
    <xf numFmtId="0" fontId="30" fillId="0" borderId="0" xfId="0" applyFont="1" applyAlignment="1" applyProtection="1">
      <alignment horizontal="center" vertical="center"/>
      <protection locked="0"/>
    </xf>
    <xf numFmtId="0" fontId="21" fillId="7" borderId="2" xfId="0" applyFont="1" applyFill="1" applyBorder="1" applyAlignment="1" applyProtection="1">
      <alignment horizontal="center" vertical="center" wrapText="1"/>
      <protection locked="0"/>
    </xf>
    <xf numFmtId="0" fontId="21" fillId="7" borderId="6" xfId="0" applyFont="1" applyFill="1" applyBorder="1" applyAlignment="1" applyProtection="1">
      <alignment horizontal="center" vertical="center" wrapText="1"/>
      <protection locked="0"/>
    </xf>
    <xf numFmtId="0" fontId="23" fillId="7" borderId="2" xfId="0" applyFont="1" applyFill="1" applyBorder="1" applyAlignment="1" applyProtection="1">
      <alignment horizontal="center" vertical="center" wrapText="1"/>
      <protection locked="0"/>
    </xf>
    <xf numFmtId="0" fontId="23" fillId="7" borderId="6" xfId="0" applyFont="1" applyFill="1" applyBorder="1" applyAlignment="1" applyProtection="1">
      <alignment horizontal="center" vertical="center" wrapText="1"/>
      <protection locked="0"/>
    </xf>
    <xf numFmtId="0" fontId="23" fillId="7" borderId="3" xfId="0" applyFont="1" applyFill="1" applyBorder="1" applyAlignment="1" applyProtection="1">
      <alignment horizontal="center" vertical="center"/>
      <protection locked="0"/>
    </xf>
    <xf numFmtId="0" fontId="23" fillId="7" borderId="4"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189" fontId="4" fillId="0" borderId="1" xfId="0" applyNumberFormat="1" applyFont="1" applyBorder="1" applyAlignment="1" applyProtection="1">
      <alignment horizontal="center" vertical="center"/>
      <protection locked="0"/>
    </xf>
    <xf numFmtId="189" fontId="0" fillId="10" borderId="3" xfId="0" applyNumberFormat="1" applyFill="1" applyBorder="1" applyAlignment="1">
      <alignment horizontal="center" vertical="center"/>
    </xf>
    <xf numFmtId="189" fontId="0" fillId="10" borderId="4" xfId="0" applyNumberFormat="1" applyFill="1" applyBorder="1" applyAlignment="1">
      <alignment horizontal="center" vertical="center"/>
    </xf>
    <xf numFmtId="0" fontId="20" fillId="3" borderId="2" xfId="0" applyFont="1" applyFill="1" applyBorder="1" applyAlignment="1" applyProtection="1">
      <alignment horizontal="center" vertical="center" wrapText="1" shrinkToFit="1"/>
      <protection locked="0"/>
    </xf>
    <xf numFmtId="0" fontId="20" fillId="3" borderId="6" xfId="0" applyFont="1" applyFill="1" applyBorder="1" applyAlignment="1" applyProtection="1">
      <alignment horizontal="center" vertical="center" shrinkToFit="1"/>
      <protection locked="0"/>
    </xf>
    <xf numFmtId="0" fontId="34" fillId="3" borderId="2" xfId="0" applyFont="1" applyFill="1" applyBorder="1" applyAlignment="1" applyProtection="1">
      <alignment horizontal="center" vertical="center" wrapText="1"/>
      <protection locked="0"/>
    </xf>
    <xf numFmtId="0" fontId="34" fillId="3" borderId="6"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protection locked="0"/>
    </xf>
    <xf numFmtId="0" fontId="37" fillId="3" borderId="3" xfId="0" applyFont="1" applyFill="1" applyBorder="1" applyAlignment="1" applyProtection="1">
      <alignment horizontal="center" vertical="center" wrapText="1"/>
      <protection locked="0"/>
    </xf>
    <xf numFmtId="0" fontId="37" fillId="3" borderId="4"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shrinkToFit="1"/>
      <protection locked="0"/>
    </xf>
    <xf numFmtId="186" fontId="4" fillId="8" borderId="3" xfId="0" applyNumberFormat="1" applyFont="1" applyFill="1" applyBorder="1" applyAlignment="1" applyProtection="1">
      <alignment horizontal="center" vertical="center"/>
      <protection locked="0"/>
    </xf>
    <xf numFmtId="186" fontId="4" fillId="8" borderId="4" xfId="0" applyNumberFormat="1" applyFont="1" applyFill="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419100</xdr:colOff>
      <xdr:row>2</xdr:row>
      <xdr:rowOff>9525</xdr:rowOff>
    </xdr:from>
    <xdr:to>
      <xdr:col>3</xdr:col>
      <xdr:colOff>495300</xdr:colOff>
      <xdr:row>5</xdr:row>
      <xdr:rowOff>257175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1085850" y="390525"/>
          <a:ext cx="1684867" cy="935567"/>
          <a:chOff x="1085850" y="390525"/>
          <a:chExt cx="1466850" cy="933450"/>
        </a:xfrm>
      </xdr:grpSpPr>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365125</xdr:colOff>
      <xdr:row>2</xdr:row>
      <xdr:rowOff>222250</xdr:rowOff>
    </xdr:from>
    <xdr:to>
      <xdr:col>2</xdr:col>
      <xdr:colOff>98879</xdr:colOff>
      <xdr:row>5</xdr:row>
      <xdr:rowOff>195489</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65125" y="698500"/>
          <a:ext cx="1464129" cy="941614"/>
          <a:chOff x="1085850" y="390525"/>
          <a:chExt cx="1466850" cy="933450"/>
        </a:xfrm>
      </xdr:grpSpPr>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047750" y="238125"/>
          <a:ext cx="1469686" cy="94082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1047750" y="238125"/>
          <a:ext cx="1469686" cy="94082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1047750" y="238125"/>
          <a:ext cx="1469686" cy="94082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1047750" y="238125"/>
          <a:ext cx="1469686" cy="94082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460036</xdr:colOff>
      <xdr:row>4</xdr:row>
      <xdr:rowOff>64520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047750" y="238125"/>
          <a:ext cx="1469686" cy="940820"/>
          <a:chOff x="1085850" y="390525"/>
          <a:chExt cx="1466850" cy="933450"/>
        </a:xfrm>
      </xdr:grpSpPr>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085850" y="390525"/>
            <a:ext cx="1466850" cy="314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入力</a:t>
            </a:r>
            <a:r>
              <a:rPr lang="ja-JP" altLang="en-US"/>
              <a:t> </a:t>
            </a:r>
            <a:endParaRPr lang="en-US" altLang="ja-JP"/>
          </a:p>
        </xdr:txBody>
      </xdr:sp>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1085850" y="704850"/>
            <a:ext cx="1466850" cy="3143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ドロップダウン選択</a:t>
            </a:r>
            <a:endParaRPr lang="en-US" altLang="ja-JP"/>
          </a:p>
        </xdr:txBody>
      </xdr:sp>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085850" y="1009650"/>
            <a:ext cx="1466850" cy="3143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自動入力</a:t>
            </a:r>
            <a:endParaRPr lang="en-US" altLang="ja-JP"/>
          </a:p>
        </xdr:txBody>
      </xdr:sp>
    </xdr:grp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12002000/WorkingDocLib/10%20&#33258;&#31435;&#25903;&#25588;&#20418;/&#9733;&#20196;&#21644;&#65298;&#24180;&#24230;/21&#28961;&#20302;&#12289;&#26085;&#20303;&#12398;&#36890;&#30693;&#39006;&#12414;&#12392;&#12417;/&#20462;&#27491;&#65289;101&#65288;&#26045;&#35373;&#29992;&#65289;&#22996;&#35351;&#20107;&#21209;&#36027;&#35531;&#27714;&#38989;&#36890;&#30693;&#26360;&#20316;&#25104;&#12471;&#12540;&#12488;.xlsx" TargetMode="External"/><Relationship Id="rId1" Type="http://schemas.openxmlformats.org/officeDocument/2006/relationships/externalLinkPath" Target="/sites/12002000/WorkingDocLib/10%20&#33258;&#31435;&#25903;&#25588;&#20418;/&#9733;&#20196;&#21644;&#65298;&#24180;&#24230;/21&#28961;&#20302;&#12289;&#26085;&#20303;&#12398;&#36890;&#30693;&#39006;&#12414;&#12392;&#12417;/&#20462;&#27491;&#65289;101&#65288;&#26045;&#35373;&#29992;&#65289;&#22996;&#35351;&#20107;&#21209;&#36027;&#35531;&#27714;&#38989;&#36890;&#30693;&#26360;&#20316;&#25104;&#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リスト"/>
      <sheetName val="施設用作成シート"/>
      <sheetName val="【様式７】請求額通知書"/>
      <sheetName val="【様式７別添】○○福祉"/>
      <sheetName val="【様式７別添】××福祉"/>
      <sheetName val="【様式７別添】AB福祉"/>
      <sheetName val="【様式７別添】CD福祉"/>
      <sheetName val="【様式７別添】▲▲福祉"/>
    </sheetNames>
    <sheetDataSet>
      <sheetData sheetId="0">
        <row r="5">
          <cell r="H5" t="str">
            <v>未作成（3月以上）</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197"/>
  <sheetViews>
    <sheetView showGridLines="0" zoomScale="90" zoomScaleNormal="90" workbookViewId="0">
      <selection activeCell="E16" sqref="E16"/>
    </sheetView>
  </sheetViews>
  <sheetFormatPr defaultRowHeight="18.75"/>
  <cols>
    <col min="1" max="1" width="3.375" customWidth="1"/>
    <col min="2" max="2" width="14.125" bestFit="1" customWidth="1"/>
    <col min="3" max="3" width="2.625" customWidth="1"/>
    <col min="4" max="4" width="9" bestFit="1" customWidth="1"/>
    <col min="5" max="5" width="35.25" customWidth="1"/>
    <col min="6" max="6" width="2.875" customWidth="1"/>
    <col min="7" max="7" width="15.125" bestFit="1" customWidth="1"/>
    <col min="8" max="8" width="18.375" bestFit="1" customWidth="1"/>
    <col min="9" max="9" width="15.125" bestFit="1" customWidth="1"/>
    <col min="10" max="10" width="5.375" bestFit="1" customWidth="1"/>
  </cols>
  <sheetData>
    <row r="1" spans="1:11" ht="41.25" customHeight="1" thickBot="1">
      <c r="B1" s="147" t="s">
        <v>0</v>
      </c>
      <c r="C1" s="147"/>
      <c r="D1" s="147"/>
      <c r="E1" s="147"/>
      <c r="F1" s="147"/>
      <c r="G1" s="147"/>
      <c r="H1" s="147"/>
      <c r="I1" s="147"/>
      <c r="J1" s="147"/>
      <c r="K1" s="147"/>
    </row>
    <row r="2" spans="1:11" ht="34.5" customHeight="1">
      <c r="A2" s="1"/>
      <c r="B2" s="91" t="s">
        <v>1</v>
      </c>
      <c r="C2" s="61"/>
      <c r="D2" s="2" t="s">
        <v>2</v>
      </c>
      <c r="E2" s="46" t="s">
        <v>3</v>
      </c>
      <c r="F2" s="61"/>
      <c r="G2" s="86" t="s">
        <v>4</v>
      </c>
      <c r="H2" s="86" t="s">
        <v>5</v>
      </c>
      <c r="I2" s="87" t="s">
        <v>6</v>
      </c>
      <c r="J2" s="88" t="s">
        <v>7</v>
      </c>
      <c r="K2" s="89" t="s">
        <v>8</v>
      </c>
    </row>
    <row r="3" spans="1:11" ht="19.5" customHeight="1">
      <c r="A3" s="1">
        <v>1</v>
      </c>
      <c r="B3" s="16" t="s">
        <v>9</v>
      </c>
      <c r="C3" s="62"/>
      <c r="D3" s="2" t="s">
        <v>10</v>
      </c>
      <c r="E3" s="93" t="s">
        <v>11</v>
      </c>
      <c r="F3" s="62"/>
      <c r="G3" s="65" t="s">
        <v>12</v>
      </c>
      <c r="H3" s="65" t="s">
        <v>13</v>
      </c>
      <c r="I3" s="69" t="s">
        <v>14</v>
      </c>
      <c r="J3" s="71">
        <v>1</v>
      </c>
      <c r="K3" s="151">
        <v>2022</v>
      </c>
    </row>
    <row r="4" spans="1:11" ht="19.5">
      <c r="A4" s="1">
        <v>2</v>
      </c>
      <c r="B4" s="16" t="s">
        <v>15</v>
      </c>
      <c r="C4" s="62"/>
      <c r="D4" s="2" t="s">
        <v>16</v>
      </c>
      <c r="E4" s="46" t="s">
        <v>17</v>
      </c>
      <c r="F4" s="62"/>
      <c r="G4" s="65" t="s">
        <v>18</v>
      </c>
      <c r="H4" s="65" t="s">
        <v>19</v>
      </c>
      <c r="I4" s="70" t="s">
        <v>20</v>
      </c>
      <c r="J4" s="71">
        <v>2</v>
      </c>
      <c r="K4" s="151">
        <v>2023</v>
      </c>
    </row>
    <row r="5" spans="1:11" ht="19.5">
      <c r="A5" s="1">
        <v>3</v>
      </c>
      <c r="B5" s="16" t="s">
        <v>21</v>
      </c>
      <c r="C5" s="62"/>
      <c r="D5" s="2" t="s">
        <v>22</v>
      </c>
      <c r="E5" s="46" t="s">
        <v>23</v>
      </c>
      <c r="F5" s="62"/>
      <c r="G5" s="66" t="s">
        <v>24</v>
      </c>
      <c r="H5" s="66" t="s">
        <v>25</v>
      </c>
      <c r="I5" s="52"/>
      <c r="J5" s="71">
        <v>3</v>
      </c>
      <c r="K5" s="151">
        <v>2024</v>
      </c>
    </row>
    <row r="6" spans="1:11" ht="19.5">
      <c r="A6" s="1">
        <v>4</v>
      </c>
      <c r="B6" s="16" t="s">
        <v>26</v>
      </c>
      <c r="C6" s="62"/>
      <c r="D6" s="2" t="s">
        <v>27</v>
      </c>
      <c r="E6" s="46" t="s">
        <v>28</v>
      </c>
      <c r="F6" s="62"/>
      <c r="G6" s="1"/>
      <c r="H6" s="1"/>
      <c r="I6" s="1"/>
      <c r="J6" s="71">
        <v>4</v>
      </c>
      <c r="K6" s="151">
        <v>2025</v>
      </c>
    </row>
    <row r="7" spans="1:11" ht="19.5">
      <c r="A7" s="1">
        <v>5</v>
      </c>
      <c r="B7" s="16" t="s">
        <v>29</v>
      </c>
      <c r="C7" s="62"/>
      <c r="D7" s="2" t="s">
        <v>30</v>
      </c>
      <c r="E7" s="46" t="s">
        <v>31</v>
      </c>
      <c r="F7" s="62"/>
      <c r="G7" s="1"/>
      <c r="H7" s="1"/>
      <c r="I7" s="1"/>
      <c r="J7" s="71">
        <v>5</v>
      </c>
      <c r="K7" s="151">
        <v>2026</v>
      </c>
    </row>
    <row r="8" spans="1:11" ht="19.5">
      <c r="A8" s="1">
        <v>6</v>
      </c>
      <c r="B8" s="16"/>
      <c r="C8" s="62"/>
      <c r="D8" s="90" t="s">
        <v>32</v>
      </c>
      <c r="E8" s="46" t="s">
        <v>33</v>
      </c>
      <c r="F8" s="62"/>
      <c r="G8" s="1"/>
      <c r="H8" s="1"/>
      <c r="I8" s="1"/>
      <c r="J8" s="71">
        <v>6</v>
      </c>
      <c r="K8" s="151">
        <v>2027</v>
      </c>
    </row>
    <row r="9" spans="1:11" ht="19.5">
      <c r="A9" s="1">
        <v>7</v>
      </c>
      <c r="B9" s="16"/>
      <c r="C9" s="62"/>
      <c r="D9" s="2" t="s">
        <v>34</v>
      </c>
      <c r="E9" s="46" t="s">
        <v>35</v>
      </c>
      <c r="F9" s="62"/>
      <c r="G9" s="1"/>
      <c r="H9" s="1"/>
      <c r="I9" s="1"/>
      <c r="J9" s="71">
        <v>7</v>
      </c>
      <c r="K9" s="151">
        <v>2028</v>
      </c>
    </row>
    <row r="10" spans="1:11" ht="19.5">
      <c r="A10" s="1">
        <v>8</v>
      </c>
      <c r="B10" s="16"/>
      <c r="C10" s="62"/>
      <c r="D10" s="62"/>
      <c r="E10" s="1"/>
      <c r="F10" s="1"/>
      <c r="G10" s="1"/>
      <c r="J10" s="71">
        <v>8</v>
      </c>
      <c r="K10" s="151">
        <v>2029</v>
      </c>
    </row>
    <row r="11" spans="1:11" ht="19.5">
      <c r="A11" s="1">
        <v>9</v>
      </c>
      <c r="B11" s="16"/>
      <c r="C11" s="62"/>
      <c r="D11" s="62"/>
      <c r="E11" s="1"/>
      <c r="F11" s="1"/>
      <c r="G11" s="1"/>
      <c r="J11" s="71">
        <v>9</v>
      </c>
      <c r="K11" s="151">
        <v>2030</v>
      </c>
    </row>
    <row r="12" spans="1:11" ht="19.5">
      <c r="A12" s="1">
        <v>10</v>
      </c>
      <c r="B12" s="16"/>
      <c r="C12" s="62"/>
      <c r="D12" s="62"/>
      <c r="J12" s="71">
        <v>10</v>
      </c>
      <c r="K12" s="151">
        <v>2031</v>
      </c>
    </row>
    <row r="13" spans="1:11" ht="19.5">
      <c r="A13" s="1">
        <v>11</v>
      </c>
      <c r="B13" s="16"/>
      <c r="C13" s="62"/>
      <c r="D13" s="62"/>
      <c r="F13" s="64"/>
      <c r="J13" s="71">
        <v>11</v>
      </c>
      <c r="K13" s="151">
        <v>2032</v>
      </c>
    </row>
    <row r="14" spans="1:11" ht="19.5">
      <c r="A14" s="1">
        <v>12</v>
      </c>
      <c r="B14" s="16"/>
      <c r="C14" s="62"/>
      <c r="D14" s="62"/>
      <c r="E14" s="52"/>
      <c r="J14" s="72">
        <v>12</v>
      </c>
      <c r="K14" s="151">
        <v>2033</v>
      </c>
    </row>
    <row r="15" spans="1:11" ht="19.5">
      <c r="A15" s="1">
        <v>13</v>
      </c>
      <c r="B15" s="16"/>
      <c r="C15" s="62"/>
      <c r="D15" s="62"/>
      <c r="J15" s="67"/>
      <c r="K15" s="151">
        <v>2034</v>
      </c>
    </row>
    <row r="16" spans="1:11" ht="19.5">
      <c r="A16" s="1">
        <v>14</v>
      </c>
      <c r="B16" s="16"/>
      <c r="C16" s="62"/>
      <c r="D16" s="62"/>
      <c r="J16" s="67"/>
      <c r="K16" s="151">
        <v>2035</v>
      </c>
    </row>
    <row r="17" spans="1:11" ht="19.5">
      <c r="A17" s="1">
        <v>15</v>
      </c>
      <c r="B17" s="16"/>
      <c r="C17" s="62"/>
      <c r="D17" s="62"/>
      <c r="J17" s="67"/>
      <c r="K17" s="151">
        <v>2036</v>
      </c>
    </row>
    <row r="18" spans="1:11" ht="19.5">
      <c r="A18" s="1">
        <v>16</v>
      </c>
      <c r="B18" s="16"/>
      <c r="C18" s="62"/>
      <c r="D18" s="62"/>
      <c r="J18" s="67"/>
      <c r="K18" s="151">
        <v>2037</v>
      </c>
    </row>
    <row r="19" spans="1:11" ht="19.5">
      <c r="A19" s="1">
        <v>17</v>
      </c>
      <c r="B19" s="16"/>
      <c r="C19" s="62"/>
      <c r="D19" s="62"/>
      <c r="J19" s="67"/>
      <c r="K19" s="151">
        <v>2038</v>
      </c>
    </row>
    <row r="20" spans="1:11" ht="19.5">
      <c r="A20" s="1">
        <v>18</v>
      </c>
      <c r="B20" s="16"/>
      <c r="C20" s="62"/>
      <c r="D20" s="62"/>
      <c r="J20" s="67"/>
      <c r="K20" s="151">
        <v>2039</v>
      </c>
    </row>
    <row r="21" spans="1:11" ht="19.5">
      <c r="A21" s="1">
        <v>19</v>
      </c>
      <c r="B21" s="16"/>
      <c r="C21" s="62"/>
      <c r="D21" s="62"/>
      <c r="J21" s="67"/>
      <c r="K21" s="151">
        <v>2040</v>
      </c>
    </row>
    <row r="22" spans="1:11" ht="19.5">
      <c r="A22" s="1">
        <v>20</v>
      </c>
      <c r="B22" s="16"/>
      <c r="C22" s="62"/>
      <c r="D22" s="62"/>
      <c r="J22" s="67"/>
      <c r="K22" s="151">
        <v>2041</v>
      </c>
    </row>
    <row r="23" spans="1:11" ht="19.5">
      <c r="A23" s="1">
        <v>21</v>
      </c>
      <c r="B23" s="16"/>
      <c r="C23" s="62"/>
      <c r="D23" s="62"/>
      <c r="J23" s="67"/>
      <c r="K23" s="151">
        <v>2042</v>
      </c>
    </row>
    <row r="24" spans="1:11" ht="19.5">
      <c r="A24" s="1">
        <v>22</v>
      </c>
      <c r="B24" s="16"/>
      <c r="C24" s="62"/>
      <c r="D24" s="62"/>
      <c r="J24" s="67"/>
      <c r="K24" s="151">
        <v>2043</v>
      </c>
    </row>
    <row r="25" spans="1:11" ht="19.5">
      <c r="A25" s="1">
        <v>23</v>
      </c>
      <c r="B25" s="16"/>
      <c r="C25" s="62"/>
      <c r="D25" s="62"/>
      <c r="J25" s="67"/>
      <c r="K25" s="151">
        <v>2044</v>
      </c>
    </row>
    <row r="26" spans="1:11" ht="19.5">
      <c r="A26" s="1">
        <v>24</v>
      </c>
      <c r="B26" s="16"/>
      <c r="C26" s="62"/>
      <c r="D26" s="62"/>
      <c r="J26" s="67"/>
      <c r="K26" s="151">
        <v>2045</v>
      </c>
    </row>
    <row r="27" spans="1:11" ht="19.5">
      <c r="A27" s="1">
        <v>25</v>
      </c>
      <c r="B27" s="16"/>
      <c r="C27" s="62"/>
      <c r="D27" s="62"/>
      <c r="J27" s="67"/>
      <c r="K27" s="151">
        <v>2046</v>
      </c>
    </row>
    <row r="28" spans="1:11" ht="19.5">
      <c r="A28" s="1">
        <v>26</v>
      </c>
      <c r="B28" s="16"/>
      <c r="C28" s="62"/>
      <c r="D28" s="62"/>
      <c r="J28" s="67"/>
      <c r="K28" s="151">
        <v>2047</v>
      </c>
    </row>
    <row r="29" spans="1:11" ht="19.5">
      <c r="A29" s="1">
        <v>27</v>
      </c>
      <c r="B29" s="16"/>
      <c r="C29" s="62"/>
      <c r="D29" s="62"/>
      <c r="J29" s="67"/>
      <c r="K29" s="151">
        <v>2048</v>
      </c>
    </row>
    <row r="30" spans="1:11" ht="19.5">
      <c r="A30" s="1">
        <v>28</v>
      </c>
      <c r="B30" s="16"/>
      <c r="C30" s="62"/>
      <c r="D30" s="62"/>
      <c r="J30" s="67"/>
      <c r="K30" s="151">
        <v>2049</v>
      </c>
    </row>
    <row r="31" spans="1:11" ht="19.5">
      <c r="A31" s="1">
        <v>29</v>
      </c>
      <c r="B31" s="16"/>
      <c r="C31" s="62"/>
      <c r="D31" s="62"/>
      <c r="J31" s="67"/>
      <c r="K31" s="151">
        <v>2050</v>
      </c>
    </row>
    <row r="32" spans="1:11" ht="19.5" thickBot="1">
      <c r="A32" s="1">
        <v>30</v>
      </c>
      <c r="B32" s="17"/>
      <c r="C32" s="63"/>
      <c r="D32" s="63"/>
      <c r="J32" s="67"/>
      <c r="K32" s="151">
        <v>2051</v>
      </c>
    </row>
    <row r="33" spans="10:11">
      <c r="J33" s="67"/>
      <c r="K33" s="151">
        <v>2052</v>
      </c>
    </row>
    <row r="34" spans="10:11">
      <c r="J34" s="67"/>
      <c r="K34" s="151">
        <v>2053</v>
      </c>
    </row>
    <row r="35" spans="10:11">
      <c r="J35" s="67"/>
      <c r="K35" s="151">
        <v>2054</v>
      </c>
    </row>
    <row r="36" spans="10:11">
      <c r="J36" s="67"/>
      <c r="K36" s="151">
        <v>2055</v>
      </c>
    </row>
    <row r="37" spans="10:11">
      <c r="J37" s="67"/>
      <c r="K37" s="151">
        <v>2056</v>
      </c>
    </row>
    <row r="38" spans="10:11">
      <c r="J38" s="67"/>
      <c r="K38" s="151">
        <v>2057</v>
      </c>
    </row>
    <row r="39" spans="10:11">
      <c r="J39" s="67"/>
      <c r="K39" s="151">
        <v>2058</v>
      </c>
    </row>
    <row r="40" spans="10:11">
      <c r="J40" s="67"/>
      <c r="K40" s="151">
        <v>2059</v>
      </c>
    </row>
    <row r="41" spans="10:11">
      <c r="J41" s="67"/>
      <c r="K41" s="151">
        <v>2060</v>
      </c>
    </row>
    <row r="42" spans="10:11">
      <c r="J42" s="67"/>
      <c r="K42" s="151">
        <v>2061</v>
      </c>
    </row>
    <row r="43" spans="10:11">
      <c r="J43" s="67"/>
      <c r="K43" s="151">
        <v>2062</v>
      </c>
    </row>
    <row r="44" spans="10:11">
      <c r="J44" s="67"/>
      <c r="K44" s="151">
        <v>2063</v>
      </c>
    </row>
    <row r="45" spans="10:11">
      <c r="J45" s="67"/>
      <c r="K45" s="151">
        <v>2064</v>
      </c>
    </row>
    <row r="46" spans="10:11">
      <c r="J46" s="67"/>
      <c r="K46" s="151">
        <v>2065</v>
      </c>
    </row>
    <row r="47" spans="10:11">
      <c r="J47" s="67"/>
      <c r="K47" s="151">
        <v>2066</v>
      </c>
    </row>
    <row r="48" spans="10:11">
      <c r="J48" s="67"/>
      <c r="K48" s="151">
        <v>2067</v>
      </c>
    </row>
    <row r="49" spans="10:11">
      <c r="J49" s="67"/>
      <c r="K49" s="151">
        <v>2068</v>
      </c>
    </row>
    <row r="50" spans="10:11">
      <c r="J50" s="67"/>
      <c r="K50" s="151">
        <v>2069</v>
      </c>
    </row>
    <row r="51" spans="10:11">
      <c r="J51" s="67"/>
      <c r="K51" s="151">
        <v>2070</v>
      </c>
    </row>
    <row r="52" spans="10:11">
      <c r="J52" s="68"/>
      <c r="K52" s="151">
        <v>2071</v>
      </c>
    </row>
    <row r="53" spans="10:11">
      <c r="J53" s="68"/>
      <c r="K53" s="151">
        <v>2072</v>
      </c>
    </row>
    <row r="54" spans="10:11">
      <c r="J54" s="68"/>
      <c r="K54" s="151">
        <v>2073</v>
      </c>
    </row>
    <row r="55" spans="10:11">
      <c r="J55" s="68"/>
      <c r="K55" s="151">
        <v>2074</v>
      </c>
    </row>
    <row r="56" spans="10:11">
      <c r="J56" s="68"/>
      <c r="K56" s="151">
        <v>2075</v>
      </c>
    </row>
    <row r="57" spans="10:11">
      <c r="J57" s="68"/>
      <c r="K57" s="151">
        <v>2076</v>
      </c>
    </row>
    <row r="58" spans="10:11">
      <c r="J58" s="68"/>
      <c r="K58" s="151">
        <v>2077</v>
      </c>
    </row>
    <row r="59" spans="10:11">
      <c r="J59" s="68"/>
      <c r="K59" s="151">
        <v>2078</v>
      </c>
    </row>
    <row r="60" spans="10:11">
      <c r="J60" s="68"/>
      <c r="K60" s="151">
        <v>2079</v>
      </c>
    </row>
    <row r="61" spans="10:11">
      <c r="J61" s="68"/>
      <c r="K61" s="151">
        <v>2080</v>
      </c>
    </row>
    <row r="62" spans="10:11">
      <c r="J62" s="68"/>
      <c r="K62" s="151">
        <v>2081</v>
      </c>
    </row>
    <row r="63" spans="10:11">
      <c r="J63" s="68"/>
      <c r="K63" s="151">
        <v>2082</v>
      </c>
    </row>
    <row r="64" spans="10:11">
      <c r="J64" s="68"/>
      <c r="K64" s="151">
        <v>2083</v>
      </c>
    </row>
    <row r="65" spans="10:11">
      <c r="J65" s="68"/>
      <c r="K65" s="151">
        <v>2084</v>
      </c>
    </row>
    <row r="66" spans="10:11">
      <c r="J66" s="68"/>
      <c r="K66" s="151">
        <v>2085</v>
      </c>
    </row>
    <row r="67" spans="10:11">
      <c r="J67" s="68"/>
      <c r="K67" s="151">
        <v>2086</v>
      </c>
    </row>
    <row r="68" spans="10:11">
      <c r="J68" s="68"/>
      <c r="K68" s="151">
        <v>2087</v>
      </c>
    </row>
    <row r="69" spans="10:11">
      <c r="J69" s="68"/>
      <c r="K69" s="151">
        <v>2088</v>
      </c>
    </row>
    <row r="70" spans="10:11">
      <c r="J70" s="68"/>
      <c r="K70" s="151">
        <v>2089</v>
      </c>
    </row>
    <row r="71" spans="10:11">
      <c r="J71" s="68"/>
      <c r="K71" s="151">
        <v>2090</v>
      </c>
    </row>
    <row r="72" spans="10:11">
      <c r="J72" s="68"/>
      <c r="K72" s="151">
        <v>2091</v>
      </c>
    </row>
    <row r="73" spans="10:11">
      <c r="J73" s="68"/>
      <c r="K73" s="151">
        <v>2092</v>
      </c>
    </row>
    <row r="74" spans="10:11">
      <c r="J74" s="68"/>
      <c r="K74" s="151">
        <v>2093</v>
      </c>
    </row>
    <row r="75" spans="10:11">
      <c r="J75" s="68"/>
      <c r="K75" s="151">
        <v>2094</v>
      </c>
    </row>
    <row r="76" spans="10:11">
      <c r="J76" s="68"/>
      <c r="K76" s="151">
        <v>2095</v>
      </c>
    </row>
    <row r="77" spans="10:11">
      <c r="J77" s="68"/>
      <c r="K77" s="151">
        <v>2096</v>
      </c>
    </row>
    <row r="78" spans="10:11">
      <c r="J78" s="68"/>
      <c r="K78" s="151">
        <v>2097</v>
      </c>
    </row>
    <row r="79" spans="10:11">
      <c r="J79" s="68"/>
      <c r="K79" s="151">
        <v>2098</v>
      </c>
    </row>
    <row r="80" spans="10:11">
      <c r="J80" s="68"/>
      <c r="K80" s="151">
        <v>2099</v>
      </c>
    </row>
    <row r="81" spans="10:11">
      <c r="J81" s="68"/>
      <c r="K81" s="151">
        <v>2100</v>
      </c>
    </row>
    <row r="82" spans="10:11">
      <c r="J82" s="68"/>
      <c r="K82" s="151">
        <v>2101</v>
      </c>
    </row>
    <row r="83" spans="10:11">
      <c r="J83" s="68"/>
      <c r="K83" s="151">
        <v>2102</v>
      </c>
    </row>
    <row r="84" spans="10:11">
      <c r="J84" s="68"/>
      <c r="K84" s="151">
        <v>2103</v>
      </c>
    </row>
    <row r="85" spans="10:11">
      <c r="J85" s="68"/>
      <c r="K85" s="151">
        <v>2104</v>
      </c>
    </row>
    <row r="86" spans="10:11">
      <c r="J86" s="68"/>
      <c r="K86" s="151">
        <v>2105</v>
      </c>
    </row>
    <row r="87" spans="10:11">
      <c r="J87" s="68"/>
      <c r="K87" s="151">
        <v>2106</v>
      </c>
    </row>
    <row r="88" spans="10:11">
      <c r="J88" s="68"/>
      <c r="K88" s="151">
        <v>2107</v>
      </c>
    </row>
    <row r="89" spans="10:11">
      <c r="J89" s="68"/>
      <c r="K89" s="151">
        <v>2108</v>
      </c>
    </row>
    <row r="90" spans="10:11">
      <c r="J90" s="68"/>
      <c r="K90" s="151">
        <v>2109</v>
      </c>
    </row>
    <row r="91" spans="10:11">
      <c r="J91" s="68"/>
      <c r="K91" s="151">
        <v>2110</v>
      </c>
    </row>
    <row r="92" spans="10:11">
      <c r="J92" s="68"/>
      <c r="K92" s="151">
        <v>2111</v>
      </c>
    </row>
    <row r="93" spans="10:11">
      <c r="J93" s="68"/>
      <c r="K93" s="151">
        <v>2112</v>
      </c>
    </row>
    <row r="94" spans="10:11">
      <c r="J94" s="68"/>
      <c r="K94" s="151">
        <v>2113</v>
      </c>
    </row>
    <row r="95" spans="10:11">
      <c r="J95" s="68"/>
      <c r="K95" s="151">
        <v>2114</v>
      </c>
    </row>
    <row r="96" spans="10:11">
      <c r="J96" s="68"/>
      <c r="K96" s="151">
        <v>2115</v>
      </c>
    </row>
    <row r="97" spans="10:11">
      <c r="J97" s="68"/>
      <c r="K97" s="151">
        <v>2116</v>
      </c>
    </row>
    <row r="98" spans="10:11">
      <c r="J98" s="68"/>
      <c r="K98" s="151">
        <v>2117</v>
      </c>
    </row>
    <row r="99" spans="10:11">
      <c r="J99" s="68"/>
      <c r="K99" s="151">
        <v>2118</v>
      </c>
    </row>
    <row r="100" spans="10:11">
      <c r="J100" s="68"/>
      <c r="K100" s="151">
        <v>2119</v>
      </c>
    </row>
    <row r="101" spans="10:11">
      <c r="K101" s="151">
        <v>2120</v>
      </c>
    </row>
    <row r="102" spans="10:11">
      <c r="K102" s="151">
        <v>2121</v>
      </c>
    </row>
    <row r="103" spans="10:11">
      <c r="K103" s="151">
        <v>2122</v>
      </c>
    </row>
    <row r="104" spans="10:11">
      <c r="K104" s="151">
        <v>2123</v>
      </c>
    </row>
    <row r="105" spans="10:11">
      <c r="K105" s="151">
        <v>2124</v>
      </c>
    </row>
    <row r="106" spans="10:11">
      <c r="K106" s="151">
        <v>2125</v>
      </c>
    </row>
    <row r="107" spans="10:11">
      <c r="K107" s="151">
        <v>2126</v>
      </c>
    </row>
    <row r="108" spans="10:11">
      <c r="K108" s="151">
        <v>2127</v>
      </c>
    </row>
    <row r="109" spans="10:11">
      <c r="K109" s="151">
        <v>2128</v>
      </c>
    </row>
    <row r="110" spans="10:11">
      <c r="K110" s="151">
        <v>2129</v>
      </c>
    </row>
    <row r="111" spans="10:11">
      <c r="K111" s="151">
        <v>2130</v>
      </c>
    </row>
    <row r="112" spans="10:11">
      <c r="K112" s="151">
        <v>2131</v>
      </c>
    </row>
    <row r="113" spans="11:11">
      <c r="K113" s="151">
        <v>2132</v>
      </c>
    </row>
    <row r="114" spans="11:11">
      <c r="K114" s="151">
        <v>2133</v>
      </c>
    </row>
    <row r="115" spans="11:11">
      <c r="K115" s="151">
        <v>2134</v>
      </c>
    </row>
    <row r="116" spans="11:11">
      <c r="K116" s="151">
        <v>2135</v>
      </c>
    </row>
    <row r="117" spans="11:11">
      <c r="K117" s="151">
        <v>2136</v>
      </c>
    </row>
    <row r="118" spans="11:11">
      <c r="K118" s="151">
        <v>2137</v>
      </c>
    </row>
    <row r="119" spans="11:11">
      <c r="K119" s="151">
        <v>2138</v>
      </c>
    </row>
    <row r="120" spans="11:11">
      <c r="K120" s="151">
        <v>2139</v>
      </c>
    </row>
    <row r="121" spans="11:11">
      <c r="K121" s="151">
        <v>2140</v>
      </c>
    </row>
    <row r="122" spans="11:11">
      <c r="K122" s="151">
        <v>2141</v>
      </c>
    </row>
    <row r="123" spans="11:11">
      <c r="K123" s="151">
        <v>2142</v>
      </c>
    </row>
    <row r="124" spans="11:11">
      <c r="K124" s="151">
        <v>2143</v>
      </c>
    </row>
    <row r="125" spans="11:11">
      <c r="K125" s="151">
        <v>2144</v>
      </c>
    </row>
    <row r="126" spans="11:11">
      <c r="K126" s="151">
        <v>2145</v>
      </c>
    </row>
    <row r="127" spans="11:11">
      <c r="K127" s="151">
        <v>2146</v>
      </c>
    </row>
    <row r="128" spans="11:11">
      <c r="K128" s="151">
        <v>2147</v>
      </c>
    </row>
    <row r="129" spans="11:11">
      <c r="K129" s="151">
        <v>2148</v>
      </c>
    </row>
    <row r="130" spans="11:11">
      <c r="K130" s="151">
        <v>2149</v>
      </c>
    </row>
    <row r="131" spans="11:11">
      <c r="K131" s="151">
        <v>2150</v>
      </c>
    </row>
    <row r="132" spans="11:11">
      <c r="K132" s="151">
        <v>2151</v>
      </c>
    </row>
    <row r="133" spans="11:11">
      <c r="K133" s="151">
        <v>2152</v>
      </c>
    </row>
    <row r="134" spans="11:11">
      <c r="K134" s="151">
        <v>2153</v>
      </c>
    </row>
    <row r="135" spans="11:11">
      <c r="K135" s="151">
        <v>2154</v>
      </c>
    </row>
    <row r="136" spans="11:11">
      <c r="K136" s="151">
        <v>2155</v>
      </c>
    </row>
    <row r="137" spans="11:11">
      <c r="K137" s="151">
        <v>2156</v>
      </c>
    </row>
    <row r="138" spans="11:11">
      <c r="K138" s="151">
        <v>2157</v>
      </c>
    </row>
    <row r="139" spans="11:11">
      <c r="K139" s="151">
        <v>2158</v>
      </c>
    </row>
    <row r="140" spans="11:11">
      <c r="K140" s="151">
        <v>2159</v>
      </c>
    </row>
    <row r="141" spans="11:11">
      <c r="K141" s="151">
        <v>2160</v>
      </c>
    </row>
    <row r="142" spans="11:11">
      <c r="K142" s="151">
        <v>2161</v>
      </c>
    </row>
    <row r="143" spans="11:11">
      <c r="K143" s="151">
        <v>2162</v>
      </c>
    </row>
    <row r="144" spans="11:11">
      <c r="K144" s="151">
        <v>2163</v>
      </c>
    </row>
    <row r="145" spans="11:11">
      <c r="K145" s="151">
        <v>2164</v>
      </c>
    </row>
    <row r="146" spans="11:11">
      <c r="K146" s="151">
        <v>2165</v>
      </c>
    </row>
    <row r="147" spans="11:11">
      <c r="K147" s="151">
        <v>2166</v>
      </c>
    </row>
    <row r="148" spans="11:11">
      <c r="K148" s="151">
        <v>2167</v>
      </c>
    </row>
    <row r="149" spans="11:11">
      <c r="K149" s="151">
        <v>2168</v>
      </c>
    </row>
    <row r="150" spans="11:11">
      <c r="K150" s="151">
        <v>2169</v>
      </c>
    </row>
    <row r="151" spans="11:11">
      <c r="K151" s="151">
        <v>2170</v>
      </c>
    </row>
    <row r="152" spans="11:11">
      <c r="K152" s="151">
        <v>2171</v>
      </c>
    </row>
    <row r="153" spans="11:11">
      <c r="K153" s="151">
        <v>2172</v>
      </c>
    </row>
    <row r="154" spans="11:11">
      <c r="K154" s="151">
        <v>2173</v>
      </c>
    </row>
    <row r="155" spans="11:11">
      <c r="K155" s="151">
        <v>2174</v>
      </c>
    </row>
    <row r="156" spans="11:11">
      <c r="K156" s="151">
        <v>2175</v>
      </c>
    </row>
    <row r="157" spans="11:11">
      <c r="K157" s="151">
        <v>2176</v>
      </c>
    </row>
    <row r="158" spans="11:11">
      <c r="K158" s="151">
        <v>2177</v>
      </c>
    </row>
    <row r="159" spans="11:11">
      <c r="K159" s="151">
        <v>2178</v>
      </c>
    </row>
    <row r="160" spans="11:11">
      <c r="K160" s="151">
        <v>2179</v>
      </c>
    </row>
    <row r="161" spans="11:11">
      <c r="K161" s="151">
        <v>2180</v>
      </c>
    </row>
    <row r="162" spans="11:11">
      <c r="K162" s="151">
        <v>2181</v>
      </c>
    </row>
    <row r="163" spans="11:11">
      <c r="K163" s="151">
        <v>2182</v>
      </c>
    </row>
    <row r="164" spans="11:11">
      <c r="K164" s="151">
        <v>2183</v>
      </c>
    </row>
    <row r="165" spans="11:11">
      <c r="K165" s="151">
        <v>2184</v>
      </c>
    </row>
    <row r="166" spans="11:11">
      <c r="K166" s="151">
        <v>2185</v>
      </c>
    </row>
    <row r="167" spans="11:11">
      <c r="K167" s="151">
        <v>2186</v>
      </c>
    </row>
    <row r="168" spans="11:11">
      <c r="K168" s="151">
        <v>2187</v>
      </c>
    </row>
    <row r="169" spans="11:11">
      <c r="K169" s="151">
        <v>2188</v>
      </c>
    </row>
    <row r="170" spans="11:11">
      <c r="K170" s="151">
        <v>2189</v>
      </c>
    </row>
    <row r="171" spans="11:11">
      <c r="K171" s="151">
        <v>2190</v>
      </c>
    </row>
    <row r="172" spans="11:11">
      <c r="K172" s="151">
        <v>2191</v>
      </c>
    </row>
    <row r="173" spans="11:11">
      <c r="K173" s="151">
        <v>2192</v>
      </c>
    </row>
    <row r="174" spans="11:11">
      <c r="K174" s="151">
        <v>2193</v>
      </c>
    </row>
    <row r="175" spans="11:11">
      <c r="K175" s="151">
        <v>2194</v>
      </c>
    </row>
    <row r="176" spans="11:11">
      <c r="K176" s="151">
        <v>2195</v>
      </c>
    </row>
    <row r="177" spans="11:11">
      <c r="K177" s="151">
        <v>2196</v>
      </c>
    </row>
    <row r="178" spans="11:11">
      <c r="K178" s="151">
        <v>2197</v>
      </c>
    </row>
    <row r="179" spans="11:11">
      <c r="K179" s="151">
        <v>2198</v>
      </c>
    </row>
    <row r="180" spans="11:11">
      <c r="K180" s="151">
        <v>2199</v>
      </c>
    </row>
    <row r="181" spans="11:11">
      <c r="K181" s="151">
        <v>2200</v>
      </c>
    </row>
    <row r="182" spans="11:11">
      <c r="K182" s="151">
        <v>2201</v>
      </c>
    </row>
    <row r="183" spans="11:11">
      <c r="K183" s="151">
        <v>2202</v>
      </c>
    </row>
    <row r="184" spans="11:11">
      <c r="K184" s="151">
        <v>2203</v>
      </c>
    </row>
    <row r="185" spans="11:11">
      <c r="K185" s="151">
        <v>2204</v>
      </c>
    </row>
    <row r="186" spans="11:11">
      <c r="K186" s="151">
        <v>2205</v>
      </c>
    </row>
    <row r="187" spans="11:11">
      <c r="K187" s="151">
        <v>2206</v>
      </c>
    </row>
    <row r="188" spans="11:11">
      <c r="K188" s="151">
        <v>2207</v>
      </c>
    </row>
    <row r="189" spans="11:11">
      <c r="K189" s="151">
        <v>2208</v>
      </c>
    </row>
    <row r="190" spans="11:11">
      <c r="K190" s="151">
        <v>2209</v>
      </c>
    </row>
    <row r="191" spans="11:11">
      <c r="K191" s="151">
        <v>2210</v>
      </c>
    </row>
    <row r="192" spans="11:11">
      <c r="K192" s="151">
        <v>2211</v>
      </c>
    </row>
    <row r="193" spans="11:11">
      <c r="K193" s="151">
        <v>2212</v>
      </c>
    </row>
    <row r="194" spans="11:11">
      <c r="K194" s="151">
        <v>2213</v>
      </c>
    </row>
    <row r="195" spans="11:11">
      <c r="K195" s="151">
        <v>2214</v>
      </c>
    </row>
    <row r="196" spans="11:11">
      <c r="K196" s="151">
        <v>2215</v>
      </c>
    </row>
    <row r="197" spans="11:11">
      <c r="K197" s="151">
        <v>2216</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59999389629810485"/>
  </sheetPr>
  <dimension ref="A1:P46"/>
  <sheetViews>
    <sheetView showGridLines="0" view="pageBreakPreview" zoomScale="90" zoomScaleNormal="80" zoomScaleSheetLayoutView="100" workbookViewId="0">
      <pane ySplit="17" topLeftCell="A36" activePane="bottomLeft" state="frozen"/>
      <selection pane="bottomLeft" activeCell="M18" sqref="M18"/>
    </sheetView>
  </sheetViews>
  <sheetFormatPr defaultRowHeight="18.75"/>
  <cols>
    <col min="1" max="1" width="3.625" style="1" customWidth="1"/>
    <col min="2" max="2" width="5.125" style="1" customWidth="1"/>
    <col min="3" max="3" width="21.125" style="1" customWidth="1"/>
    <col min="4" max="4" width="17" style="1" customWidth="1"/>
    <col min="5" max="5" width="18.625" style="1" customWidth="1"/>
    <col min="6" max="10" width="15" style="1" customWidth="1"/>
    <col min="11" max="11" width="14.25" style="1" customWidth="1"/>
    <col min="12" max="12" width="16.375" style="1" customWidth="1"/>
    <col min="13" max="13" width="15.75" style="1" customWidth="1"/>
    <col min="14" max="15" width="15" style="1" customWidth="1"/>
    <col min="16" max="16" width="21.875" style="1" customWidth="1"/>
    <col min="17" max="17" width="4.75" style="1" customWidth="1"/>
    <col min="18" max="16384" width="9" style="1"/>
  </cols>
  <sheetData>
    <row r="1" spans="1:16" ht="15" customHeight="1">
      <c r="A1" s="1" t="s">
        <v>36</v>
      </c>
    </row>
    <row r="2" spans="1:16" ht="15" customHeight="1">
      <c r="F2" s="191" t="s">
        <v>37</v>
      </c>
      <c r="G2" s="191"/>
      <c r="H2" s="191"/>
      <c r="I2" s="191"/>
      <c r="J2" s="191"/>
      <c r="K2" s="191"/>
      <c r="L2" s="191"/>
      <c r="M2" s="192" t="s">
        <v>38</v>
      </c>
    </row>
    <row r="3" spans="1:16" ht="15" customHeight="1">
      <c r="F3" s="191"/>
      <c r="G3" s="191"/>
      <c r="H3" s="191"/>
      <c r="I3" s="191"/>
      <c r="J3" s="191"/>
      <c r="K3" s="191"/>
      <c r="L3" s="191"/>
      <c r="M3" s="193"/>
    </row>
    <row r="4" spans="1:16" ht="20.25" customHeight="1">
      <c r="C4" s="76"/>
      <c r="F4" s="191"/>
      <c r="G4" s="191"/>
      <c r="H4" s="191"/>
      <c r="I4" s="191"/>
      <c r="J4" s="191"/>
      <c r="K4" s="191"/>
      <c r="L4" s="191"/>
      <c r="M4" s="193"/>
    </row>
    <row r="6" spans="1:16" ht="39">
      <c r="D6" s="76"/>
      <c r="E6" s="189" t="s">
        <v>10</v>
      </c>
      <c r="F6" s="190"/>
      <c r="G6" s="78" t="s">
        <v>39</v>
      </c>
      <c r="H6" s="78" t="s">
        <v>40</v>
      </c>
      <c r="I6" s="79" t="s">
        <v>41</v>
      </c>
      <c r="J6" s="79" t="s">
        <v>42</v>
      </c>
      <c r="K6" s="79" t="s">
        <v>43</v>
      </c>
      <c r="L6" s="79" t="s">
        <v>44</v>
      </c>
      <c r="M6" s="78" t="s">
        <v>45</v>
      </c>
      <c r="N6" s="78" t="s">
        <v>46</v>
      </c>
    </row>
    <row r="7" spans="1:16" ht="26.25" customHeight="1">
      <c r="E7" s="198" t="str">
        <f>リスト!$E$3</f>
        <v>日住一番館</v>
      </c>
      <c r="F7" s="199"/>
      <c r="G7" s="106">
        <v>20</v>
      </c>
      <c r="H7" s="107">
        <v>770</v>
      </c>
      <c r="I7" s="107">
        <v>530</v>
      </c>
      <c r="J7" s="107">
        <v>240</v>
      </c>
      <c r="K7" s="107">
        <v>15170</v>
      </c>
      <c r="L7" s="105">
        <f>SUM($H$7:$J$7)</f>
        <v>1540</v>
      </c>
      <c r="M7" s="108" t="s">
        <v>12</v>
      </c>
      <c r="N7" s="109">
        <f>IF($M$7="欠如（3月以上）",0.5,IF($M$7="欠如（3月未満）",0.7,IF($M$7="充足",1,"←選択して下さい")))</f>
        <v>1</v>
      </c>
    </row>
    <row r="8" spans="1:16" ht="22.5" customHeight="1"/>
    <row r="9" spans="1:16" ht="19.5" customHeight="1">
      <c r="C9" s="94" t="s">
        <v>8</v>
      </c>
      <c r="D9" s="96" t="s">
        <v>7</v>
      </c>
      <c r="F9" s="110" t="s">
        <v>47</v>
      </c>
      <c r="G9" s="111"/>
      <c r="H9" s="183" t="s">
        <v>48</v>
      </c>
      <c r="I9" s="80" t="s">
        <v>49</v>
      </c>
      <c r="J9" s="77"/>
      <c r="K9" s="185" t="s">
        <v>50</v>
      </c>
      <c r="L9" s="175" t="s">
        <v>167</v>
      </c>
      <c r="M9" s="185" t="s">
        <v>51</v>
      </c>
      <c r="N9" s="167" t="s">
        <v>52</v>
      </c>
      <c r="O9" s="81" t="s">
        <v>53</v>
      </c>
      <c r="P9" s="82"/>
    </row>
    <row r="10" spans="1:16" ht="20.25" customHeight="1">
      <c r="C10" s="179">
        <v>2025</v>
      </c>
      <c r="D10" s="181">
        <v>4</v>
      </c>
      <c r="F10" s="85" t="s">
        <v>54</v>
      </c>
      <c r="G10" s="112" t="s">
        <v>55</v>
      </c>
      <c r="H10" s="184"/>
      <c r="I10" s="83" t="s">
        <v>56</v>
      </c>
      <c r="J10" s="83" t="s">
        <v>57</v>
      </c>
      <c r="K10" s="186"/>
      <c r="L10" s="176"/>
      <c r="M10" s="186"/>
      <c r="N10" s="168"/>
      <c r="O10" s="84" t="s">
        <v>58</v>
      </c>
      <c r="P10" s="85" t="s">
        <v>59</v>
      </c>
    </row>
    <row r="11" spans="1:16" ht="36" customHeight="1">
      <c r="C11" s="180"/>
      <c r="D11" s="182"/>
      <c r="F11" s="97">
        <f>COUNTIFS($C$18:$C$38,"&lt;&gt;",$D$18:$D$38,"&lt;&gt;")</f>
        <v>21</v>
      </c>
      <c r="G11" s="97">
        <f>COUNTIFS($C$18:$C$38,"&lt;&gt;※委託対象外",$D$18:$D$38,"&lt;&gt;")</f>
        <v>17</v>
      </c>
      <c r="H11" s="98">
        <f>SUM($I$18:$I$38)</f>
        <v>407</v>
      </c>
      <c r="I11" s="99">
        <f>COUNTIF($J$18:$J$38,リスト!$H$4)</f>
        <v>2</v>
      </c>
      <c r="J11" s="99">
        <f>COUNTIF($J$18:$J$117,[1]リスト!$H$5)</f>
        <v>1</v>
      </c>
      <c r="K11" s="100">
        <f>SUMIF($C$18:$C$39,"&lt;&gt;",$L$18:$L$39)</f>
        <v>12345</v>
      </c>
      <c r="L11" s="160">
        <f>SUMIF($C$18:$C$39,"&lt;&gt;",$M$18:$M$39)</f>
        <v>160485</v>
      </c>
      <c r="M11" s="100">
        <f>15170*COUNTIF(J44:J46,"○")</f>
        <v>30340</v>
      </c>
      <c r="N11" s="101">
        <f>SUM($N$18:$N$39)+M11+L11</f>
        <v>780900</v>
      </c>
      <c r="O11" s="99">
        <f>COUNTIFS($C$18:$C$39,"&lt;&gt;",$D$18:$D$39,"&lt;&gt;",$O$18:$O$39,リスト!$I$3)</f>
        <v>11</v>
      </c>
      <c r="P11" s="113">
        <f>$O$11/$G$11</f>
        <v>0.6470588235294118</v>
      </c>
    </row>
    <row r="12" spans="1:16" ht="10.5" customHeight="1">
      <c r="C12" s="48"/>
      <c r="D12" s="48"/>
      <c r="M12" s="3"/>
    </row>
    <row r="13" spans="1:16" ht="24" customHeight="1">
      <c r="C13" s="48"/>
      <c r="D13" s="48"/>
      <c r="E13" s="95" t="s">
        <v>60</v>
      </c>
      <c r="F13" s="194"/>
      <c r="G13" s="195"/>
      <c r="H13" s="102">
        <f>COUNTIFS($C$18:$C$39,$F$13,$I$18:$I$39,"&gt;0")</f>
        <v>0</v>
      </c>
      <c r="I13" s="103">
        <f>SUMIF($C$18:$C$39,$F$13,$I$18:$I$39)</f>
        <v>0</v>
      </c>
      <c r="J13" s="102">
        <f>COUNTIFS($C$18:$C$39,$F$13,$J$18:$J$39,"未作成（3月未満）")</f>
        <v>0</v>
      </c>
      <c r="K13" s="102">
        <f>COUNTIFS($C$18:$C$39,$F$13,$J$18:$J$39,"未作成（3月以上）")</f>
        <v>0</v>
      </c>
      <c r="L13" s="104">
        <f>SUMIF($C$18:$C$39,$F$13,$L$18:$L$39)</f>
        <v>0</v>
      </c>
      <c r="M13" s="104">
        <f>SUMIF($C$18:$C$39,$F$13,$M$18:$M$39)</f>
        <v>0</v>
      </c>
      <c r="N13" s="102">
        <f>COUNTIFS($C$18:$C$39,$F$13,$N$18:$N$39,"該当")</f>
        <v>0</v>
      </c>
    </row>
    <row r="14" spans="1:16" s="48" customFormat="1" ht="19.5">
      <c r="F14" s="49"/>
      <c r="G14" s="50"/>
      <c r="H14" s="49"/>
      <c r="I14" s="49"/>
      <c r="J14" s="49"/>
      <c r="K14" s="51"/>
      <c r="N14" s="51"/>
      <c r="O14" s="40"/>
    </row>
    <row r="15" spans="1:16">
      <c r="C15" s="57"/>
    </row>
    <row r="16" spans="1:16" ht="19.5" customHeight="1">
      <c r="B16" s="4"/>
      <c r="C16" s="5"/>
      <c r="D16" s="5"/>
      <c r="E16" s="5"/>
      <c r="F16" s="187" t="s">
        <v>61</v>
      </c>
      <c r="G16" s="188"/>
      <c r="H16" s="5"/>
      <c r="I16" s="5" t="s">
        <v>62</v>
      </c>
      <c r="J16" s="75" t="s">
        <v>5</v>
      </c>
      <c r="K16" s="58" t="s">
        <v>5</v>
      </c>
      <c r="L16" s="6"/>
      <c r="M16" s="177" t="s">
        <v>169</v>
      </c>
      <c r="N16" s="7"/>
      <c r="O16" s="157"/>
      <c r="P16" s="155"/>
    </row>
    <row r="17" spans="2:16" ht="19.5" customHeight="1">
      <c r="B17" s="8" t="s">
        <v>63</v>
      </c>
      <c r="C17" s="9" t="s">
        <v>64</v>
      </c>
      <c r="D17" s="9" t="s">
        <v>65</v>
      </c>
      <c r="E17" s="9" t="s">
        <v>66</v>
      </c>
      <c r="F17" s="55" t="s">
        <v>67</v>
      </c>
      <c r="G17" s="55" t="s">
        <v>68</v>
      </c>
      <c r="H17" s="11" t="s">
        <v>69</v>
      </c>
      <c r="I17" s="47" t="s">
        <v>70</v>
      </c>
      <c r="J17" s="59" t="s">
        <v>71</v>
      </c>
      <c r="K17" s="60" t="s">
        <v>72</v>
      </c>
      <c r="L17" s="11" t="s">
        <v>73</v>
      </c>
      <c r="M17" s="178"/>
      <c r="N17" s="10" t="s">
        <v>74</v>
      </c>
      <c r="O17" s="54" t="s">
        <v>75</v>
      </c>
      <c r="P17" s="155" t="s">
        <v>76</v>
      </c>
    </row>
    <row r="18" spans="2:16" ht="19.5">
      <c r="B18" s="12">
        <v>1</v>
      </c>
      <c r="C18" s="45" t="s">
        <v>77</v>
      </c>
      <c r="D18" s="13" t="s">
        <v>78</v>
      </c>
      <c r="E18" s="145" t="s">
        <v>79</v>
      </c>
      <c r="F18" s="14"/>
      <c r="G18" s="14"/>
      <c r="H18" s="56"/>
      <c r="I18" s="43">
        <v>28</v>
      </c>
      <c r="J18" s="41" t="s">
        <v>13</v>
      </c>
      <c r="K18" s="92">
        <f>IF($C18&lt;&gt;"",IF($J18="未作成（3月以上）",0.5,IF($J18="未作成（3月未満）",0.7,IF($J18="作成済",1,""))),"")</f>
        <v>1</v>
      </c>
      <c r="L18" s="15"/>
      <c r="M18" s="165">
        <v>12345</v>
      </c>
      <c r="N18" s="44">
        <f t="shared" ref="N18:N34" si="0">IF($O18&lt;&gt;"",IF($C18&lt;&gt;"※委託対象外",IF($D18&lt;&gt;"",ROUNDDOWN($H$7*$K18*$N$7,-1)*$I18+($I$7+$J$7)*$I18-$L18,""),0),"")</f>
        <v>43120</v>
      </c>
      <c r="O18" s="42" t="s">
        <v>14</v>
      </c>
      <c r="P18" s="156"/>
    </row>
    <row r="19" spans="2:16" ht="19.5">
      <c r="B19" s="12">
        <v>2</v>
      </c>
      <c r="C19" s="41" t="s">
        <v>77</v>
      </c>
      <c r="D19" s="13" t="s">
        <v>80</v>
      </c>
      <c r="E19" s="145" t="s">
        <v>81</v>
      </c>
      <c r="F19" s="14">
        <v>10</v>
      </c>
      <c r="G19" s="14"/>
      <c r="H19" s="56"/>
      <c r="I19" s="43">
        <v>19</v>
      </c>
      <c r="J19" s="41" t="s">
        <v>13</v>
      </c>
      <c r="K19" s="92">
        <f t="shared" ref="K19:K34" si="1">IF($C19&lt;&gt;"",IF($J19="未作成（3月以上）",0.5,IF($J19="未作成（3月未満）",0.7,IF($J19="作成済",1,""))),"")</f>
        <v>1</v>
      </c>
      <c r="L19" s="15"/>
      <c r="M19" s="165"/>
      <c r="N19" s="44">
        <f t="shared" si="0"/>
        <v>29260</v>
      </c>
      <c r="O19" s="42" t="s">
        <v>20</v>
      </c>
      <c r="P19" s="156"/>
    </row>
    <row r="20" spans="2:16" ht="19.5">
      <c r="B20" s="12">
        <v>3</v>
      </c>
      <c r="C20" s="41" t="s">
        <v>77</v>
      </c>
      <c r="D20" s="13" t="s">
        <v>82</v>
      </c>
      <c r="E20" s="145" t="s">
        <v>83</v>
      </c>
      <c r="F20" s="14"/>
      <c r="G20" s="14">
        <v>30</v>
      </c>
      <c r="H20" s="56"/>
      <c r="I20" s="43">
        <v>30</v>
      </c>
      <c r="J20" s="41" t="s">
        <v>13</v>
      </c>
      <c r="K20" s="92">
        <f t="shared" si="1"/>
        <v>1</v>
      </c>
      <c r="L20" s="15"/>
      <c r="M20" s="165">
        <v>12345</v>
      </c>
      <c r="N20" s="44">
        <f t="shared" si="0"/>
        <v>46200</v>
      </c>
      <c r="O20" s="42" t="s">
        <v>14</v>
      </c>
      <c r="P20" s="156"/>
    </row>
    <row r="21" spans="2:16" ht="19.5">
      <c r="B21" s="12">
        <v>4</v>
      </c>
      <c r="C21" s="41" t="s">
        <v>77</v>
      </c>
      <c r="D21" s="13" t="s">
        <v>84</v>
      </c>
      <c r="E21" s="145" t="s">
        <v>85</v>
      </c>
      <c r="F21" s="14"/>
      <c r="G21" s="14"/>
      <c r="H21" s="56">
        <v>3</v>
      </c>
      <c r="I21" s="43">
        <v>28</v>
      </c>
      <c r="J21" s="41" t="s">
        <v>19</v>
      </c>
      <c r="K21" s="92">
        <f t="shared" si="1"/>
        <v>0.7</v>
      </c>
      <c r="L21" s="15"/>
      <c r="M21" s="165">
        <v>12345</v>
      </c>
      <c r="N21" s="44">
        <f t="shared" si="0"/>
        <v>36400</v>
      </c>
      <c r="O21" s="42" t="s">
        <v>20</v>
      </c>
      <c r="P21" s="156"/>
    </row>
    <row r="22" spans="2:16" ht="19.5">
      <c r="B22" s="12">
        <v>5</v>
      </c>
      <c r="C22" s="41" t="s">
        <v>77</v>
      </c>
      <c r="D22" s="13" t="s">
        <v>86</v>
      </c>
      <c r="E22" s="145" t="s">
        <v>87</v>
      </c>
      <c r="F22" s="14"/>
      <c r="G22" s="14"/>
      <c r="H22" s="56">
        <v>6</v>
      </c>
      <c r="I22" s="43">
        <v>28</v>
      </c>
      <c r="J22" s="41" t="s">
        <v>13</v>
      </c>
      <c r="K22" s="92">
        <f t="shared" si="1"/>
        <v>1</v>
      </c>
      <c r="L22" s="15">
        <v>12345</v>
      </c>
      <c r="M22" s="165">
        <v>12345</v>
      </c>
      <c r="N22" s="44">
        <f t="shared" si="0"/>
        <v>30775</v>
      </c>
      <c r="O22" s="42" t="s">
        <v>14</v>
      </c>
      <c r="P22" s="156"/>
    </row>
    <row r="23" spans="2:16" ht="19.5">
      <c r="B23" s="12">
        <v>6</v>
      </c>
      <c r="C23" s="41" t="s">
        <v>77</v>
      </c>
      <c r="D23" s="13" t="s">
        <v>88</v>
      </c>
      <c r="E23" s="145" t="s">
        <v>89</v>
      </c>
      <c r="F23" s="14"/>
      <c r="G23" s="14"/>
      <c r="H23" s="56">
        <v>7</v>
      </c>
      <c r="I23" s="43">
        <v>27</v>
      </c>
      <c r="J23" s="41" t="s">
        <v>13</v>
      </c>
      <c r="K23" s="92">
        <f t="shared" si="1"/>
        <v>1</v>
      </c>
      <c r="L23" s="15"/>
      <c r="M23" s="165">
        <v>12345</v>
      </c>
      <c r="N23" s="44">
        <f t="shared" si="0"/>
        <v>41580</v>
      </c>
      <c r="O23" s="42" t="s">
        <v>20</v>
      </c>
      <c r="P23" s="156"/>
    </row>
    <row r="24" spans="2:16" ht="19.5">
      <c r="B24" s="12">
        <v>7</v>
      </c>
      <c r="C24" s="41" t="s">
        <v>77</v>
      </c>
      <c r="D24" s="13" t="s">
        <v>90</v>
      </c>
      <c r="E24" s="145" t="s">
        <v>91</v>
      </c>
      <c r="F24" s="14"/>
      <c r="G24" s="14"/>
      <c r="H24" s="56">
        <v>31</v>
      </c>
      <c r="I24" s="43">
        <v>3</v>
      </c>
      <c r="J24" s="41" t="s">
        <v>13</v>
      </c>
      <c r="K24" s="92">
        <f t="shared" si="1"/>
        <v>1</v>
      </c>
      <c r="L24" s="15"/>
      <c r="M24" s="165">
        <v>12345</v>
      </c>
      <c r="N24" s="44">
        <f t="shared" si="0"/>
        <v>4620</v>
      </c>
      <c r="O24" s="42" t="s">
        <v>14</v>
      </c>
      <c r="P24" s="156"/>
    </row>
    <row r="25" spans="2:16" ht="19.5">
      <c r="B25" s="12">
        <v>8</v>
      </c>
      <c r="C25" s="41" t="s">
        <v>77</v>
      </c>
      <c r="D25" s="13" t="s">
        <v>92</v>
      </c>
      <c r="E25" s="145" t="s">
        <v>93</v>
      </c>
      <c r="F25" s="14">
        <v>3</v>
      </c>
      <c r="G25" s="14">
        <v>28</v>
      </c>
      <c r="H25" s="56"/>
      <c r="I25" s="43">
        <v>26</v>
      </c>
      <c r="J25" s="41" t="s">
        <v>13</v>
      </c>
      <c r="K25" s="92">
        <f t="shared" si="1"/>
        <v>1</v>
      </c>
      <c r="L25" s="15"/>
      <c r="M25" s="165"/>
      <c r="N25" s="44">
        <f t="shared" si="0"/>
        <v>40040</v>
      </c>
      <c r="O25" s="42" t="s">
        <v>20</v>
      </c>
      <c r="P25" s="156"/>
    </row>
    <row r="26" spans="2:16" ht="19.5">
      <c r="B26" s="12">
        <v>9</v>
      </c>
      <c r="C26" s="41" t="s">
        <v>77</v>
      </c>
      <c r="D26" s="13" t="s">
        <v>94</v>
      </c>
      <c r="E26" s="145" t="s">
        <v>95</v>
      </c>
      <c r="F26" s="14">
        <v>3</v>
      </c>
      <c r="G26" s="14">
        <v>28</v>
      </c>
      <c r="H26" s="56">
        <v>5</v>
      </c>
      <c r="I26" s="43">
        <v>26</v>
      </c>
      <c r="J26" s="41" t="s">
        <v>13</v>
      </c>
      <c r="K26" s="92">
        <f t="shared" si="1"/>
        <v>1</v>
      </c>
      <c r="L26" s="15"/>
      <c r="M26" s="165"/>
      <c r="N26" s="44">
        <f t="shared" si="0"/>
        <v>40040</v>
      </c>
      <c r="O26" s="42" t="s">
        <v>14</v>
      </c>
      <c r="P26" s="156"/>
    </row>
    <row r="27" spans="2:16" ht="19.5">
      <c r="B27" s="12">
        <v>10</v>
      </c>
      <c r="C27" s="41" t="s">
        <v>77</v>
      </c>
      <c r="D27" s="13" t="s">
        <v>96</v>
      </c>
      <c r="E27" s="145" t="s">
        <v>97</v>
      </c>
      <c r="F27" s="14">
        <v>3</v>
      </c>
      <c r="G27" s="14">
        <v>28</v>
      </c>
      <c r="H27" s="56">
        <v>10</v>
      </c>
      <c r="I27" s="43">
        <v>22</v>
      </c>
      <c r="J27" s="41" t="s">
        <v>13</v>
      </c>
      <c r="K27" s="92">
        <f t="shared" si="1"/>
        <v>1</v>
      </c>
      <c r="L27" s="15"/>
      <c r="M27" s="165"/>
      <c r="N27" s="44">
        <f t="shared" si="0"/>
        <v>33880</v>
      </c>
      <c r="O27" s="42" t="s">
        <v>20</v>
      </c>
      <c r="P27" s="156"/>
    </row>
    <row r="28" spans="2:16" ht="19.5">
      <c r="B28" s="12">
        <v>11</v>
      </c>
      <c r="C28" s="41" t="s">
        <v>98</v>
      </c>
      <c r="D28" s="13" t="s">
        <v>99</v>
      </c>
      <c r="E28" s="145" t="s">
        <v>100</v>
      </c>
      <c r="F28" s="14"/>
      <c r="G28" s="14"/>
      <c r="H28" s="56"/>
      <c r="I28" s="43">
        <v>28</v>
      </c>
      <c r="J28" s="41" t="s">
        <v>19</v>
      </c>
      <c r="K28" s="92">
        <f t="shared" si="1"/>
        <v>0.7</v>
      </c>
      <c r="L28" s="15"/>
      <c r="M28" s="165">
        <v>12345</v>
      </c>
      <c r="N28" s="44">
        <f t="shared" si="0"/>
        <v>36400</v>
      </c>
      <c r="O28" s="42" t="s">
        <v>14</v>
      </c>
      <c r="P28" s="156"/>
    </row>
    <row r="29" spans="2:16" ht="19.5">
      <c r="B29" s="12">
        <v>12</v>
      </c>
      <c r="C29" s="41" t="s">
        <v>98</v>
      </c>
      <c r="D29" s="13" t="s">
        <v>101</v>
      </c>
      <c r="E29" s="145" t="s">
        <v>102</v>
      </c>
      <c r="F29" s="14"/>
      <c r="G29" s="14"/>
      <c r="H29" s="56"/>
      <c r="I29" s="43">
        <v>28</v>
      </c>
      <c r="J29" s="41" t="s">
        <v>13</v>
      </c>
      <c r="K29" s="92">
        <f t="shared" si="1"/>
        <v>1</v>
      </c>
      <c r="L29" s="15"/>
      <c r="M29" s="165">
        <v>12345</v>
      </c>
      <c r="N29" s="44">
        <f t="shared" si="0"/>
        <v>43120</v>
      </c>
      <c r="O29" s="42" t="s">
        <v>20</v>
      </c>
      <c r="P29" s="156"/>
    </row>
    <row r="30" spans="2:16" ht="19.5">
      <c r="B30" s="12">
        <v>13</v>
      </c>
      <c r="C30" s="41" t="s">
        <v>98</v>
      </c>
      <c r="D30" s="13" t="s">
        <v>103</v>
      </c>
      <c r="E30" s="145" t="s">
        <v>104</v>
      </c>
      <c r="F30" s="14"/>
      <c r="G30" s="14"/>
      <c r="H30" s="56"/>
      <c r="I30" s="43">
        <v>28</v>
      </c>
      <c r="J30" s="41" t="s">
        <v>13</v>
      </c>
      <c r="K30" s="92">
        <f t="shared" si="1"/>
        <v>1</v>
      </c>
      <c r="L30" s="15"/>
      <c r="M30" s="165">
        <v>12345</v>
      </c>
      <c r="N30" s="44">
        <f t="shared" si="0"/>
        <v>43120</v>
      </c>
      <c r="O30" s="42" t="s">
        <v>14</v>
      </c>
      <c r="P30" s="156"/>
    </row>
    <row r="31" spans="2:16" ht="19.5">
      <c r="B31" s="12">
        <v>14</v>
      </c>
      <c r="C31" s="41" t="s">
        <v>105</v>
      </c>
      <c r="D31" s="13" t="s">
        <v>106</v>
      </c>
      <c r="E31" s="145" t="s">
        <v>107</v>
      </c>
      <c r="F31" s="14"/>
      <c r="G31" s="14"/>
      <c r="H31" s="56"/>
      <c r="I31" s="43">
        <v>28</v>
      </c>
      <c r="J31" s="41" t="s">
        <v>25</v>
      </c>
      <c r="K31" s="92">
        <f t="shared" si="1"/>
        <v>0.5</v>
      </c>
      <c r="L31" s="15"/>
      <c r="M31" s="165">
        <v>12345</v>
      </c>
      <c r="N31" s="44">
        <f t="shared" si="0"/>
        <v>32200</v>
      </c>
      <c r="O31" s="42" t="s">
        <v>20</v>
      </c>
      <c r="P31" s="156"/>
    </row>
    <row r="32" spans="2:16" ht="19.5">
      <c r="B32" s="12">
        <v>15</v>
      </c>
      <c r="C32" s="41" t="s">
        <v>105</v>
      </c>
      <c r="D32" s="13" t="s">
        <v>108</v>
      </c>
      <c r="E32" s="145" t="s">
        <v>109</v>
      </c>
      <c r="F32" s="14"/>
      <c r="G32" s="14"/>
      <c r="H32" s="56"/>
      <c r="I32" s="43">
        <v>28</v>
      </c>
      <c r="J32" s="41" t="s">
        <v>13</v>
      </c>
      <c r="K32" s="92">
        <f t="shared" si="1"/>
        <v>1</v>
      </c>
      <c r="L32" s="15"/>
      <c r="M32" s="165">
        <v>12345</v>
      </c>
      <c r="N32" s="44">
        <f t="shared" si="0"/>
        <v>43120</v>
      </c>
      <c r="O32" s="42" t="s">
        <v>14</v>
      </c>
      <c r="P32" s="156"/>
    </row>
    <row r="33" spans="2:16" ht="19.5">
      <c r="B33" s="12">
        <v>16</v>
      </c>
      <c r="C33" s="41" t="s">
        <v>105</v>
      </c>
      <c r="D33" s="13" t="s">
        <v>110</v>
      </c>
      <c r="E33" s="145" t="s">
        <v>111</v>
      </c>
      <c r="F33" s="14"/>
      <c r="G33" s="14"/>
      <c r="H33" s="56"/>
      <c r="I33" s="43">
        <v>28</v>
      </c>
      <c r="J33" s="41" t="s">
        <v>13</v>
      </c>
      <c r="K33" s="92">
        <f t="shared" si="1"/>
        <v>1</v>
      </c>
      <c r="L33" s="15"/>
      <c r="M33" s="165">
        <v>12345</v>
      </c>
      <c r="N33" s="44">
        <f t="shared" si="0"/>
        <v>43120</v>
      </c>
      <c r="O33" s="42" t="s">
        <v>20</v>
      </c>
      <c r="P33" s="156"/>
    </row>
    <row r="34" spans="2:16" ht="19.5">
      <c r="B34" s="12">
        <v>17</v>
      </c>
      <c r="C34" s="41" t="s">
        <v>105</v>
      </c>
      <c r="D34" s="13" t="s">
        <v>112</v>
      </c>
      <c r="E34" s="145" t="s">
        <v>113</v>
      </c>
      <c r="F34" s="14"/>
      <c r="G34" s="14">
        <v>2</v>
      </c>
      <c r="H34" s="56"/>
      <c r="I34" s="43">
        <v>2</v>
      </c>
      <c r="J34" s="41" t="s">
        <v>13</v>
      </c>
      <c r="K34" s="92">
        <f t="shared" si="1"/>
        <v>1</v>
      </c>
      <c r="L34" s="15"/>
      <c r="M34" s="165">
        <v>12345</v>
      </c>
      <c r="N34" s="44">
        <f t="shared" si="0"/>
        <v>3080</v>
      </c>
      <c r="O34" s="42" t="s">
        <v>14</v>
      </c>
      <c r="P34" s="156"/>
    </row>
    <row r="35" spans="2:16" ht="19.5">
      <c r="B35" s="12">
        <v>18</v>
      </c>
      <c r="C35" s="41" t="s">
        <v>114</v>
      </c>
      <c r="D35" s="13" t="s">
        <v>115</v>
      </c>
      <c r="E35" s="145" t="s">
        <v>116</v>
      </c>
      <c r="F35" s="14"/>
      <c r="G35" s="14"/>
      <c r="H35" s="56"/>
      <c r="I35" s="43" t="s">
        <v>117</v>
      </c>
      <c r="J35" s="41"/>
      <c r="K35" s="92" t="s">
        <v>117</v>
      </c>
      <c r="L35" s="15"/>
      <c r="M35" s="165"/>
      <c r="N35" s="44">
        <v>0</v>
      </c>
      <c r="O35" s="42" t="s">
        <v>20</v>
      </c>
      <c r="P35" s="156"/>
    </row>
    <row r="36" spans="2:16" ht="19.5">
      <c r="B36" s="12">
        <v>19</v>
      </c>
      <c r="C36" s="41" t="s">
        <v>114</v>
      </c>
      <c r="D36" s="13" t="s">
        <v>118</v>
      </c>
      <c r="E36" s="145" t="s">
        <v>119</v>
      </c>
      <c r="F36" s="14"/>
      <c r="G36" s="14"/>
      <c r="H36" s="56"/>
      <c r="I36" s="43" t="s">
        <v>117</v>
      </c>
      <c r="J36" s="41"/>
      <c r="K36" s="92" t="s">
        <v>117</v>
      </c>
      <c r="L36" s="15"/>
      <c r="M36" s="165"/>
      <c r="N36" s="44">
        <v>0</v>
      </c>
      <c r="O36" s="42" t="s">
        <v>14</v>
      </c>
      <c r="P36" s="156"/>
    </row>
    <row r="37" spans="2:16" ht="19.5">
      <c r="B37" s="12">
        <v>20</v>
      </c>
      <c r="C37" s="41" t="s">
        <v>114</v>
      </c>
      <c r="D37" s="13" t="s">
        <v>120</v>
      </c>
      <c r="E37" s="145" t="s">
        <v>121</v>
      </c>
      <c r="F37" s="14"/>
      <c r="G37" s="14"/>
      <c r="H37" s="56"/>
      <c r="I37" s="43" t="s">
        <v>117</v>
      </c>
      <c r="J37" s="41"/>
      <c r="K37" s="92" t="s">
        <v>117</v>
      </c>
      <c r="L37" s="15"/>
      <c r="M37" s="165"/>
      <c r="N37" s="44">
        <v>0</v>
      </c>
      <c r="O37" s="42" t="s">
        <v>14</v>
      </c>
      <c r="P37" s="156"/>
    </row>
    <row r="38" spans="2:16" ht="19.5">
      <c r="B38" s="12">
        <v>21</v>
      </c>
      <c r="C38" s="41" t="s">
        <v>114</v>
      </c>
      <c r="D38" s="13" t="s">
        <v>122</v>
      </c>
      <c r="E38" s="145" t="s">
        <v>123</v>
      </c>
      <c r="F38" s="14"/>
      <c r="G38" s="14"/>
      <c r="H38" s="56"/>
      <c r="I38" s="43" t="s">
        <v>117</v>
      </c>
      <c r="J38" s="41"/>
      <c r="K38" s="92" t="s">
        <v>117</v>
      </c>
      <c r="L38" s="15"/>
      <c r="M38" s="165"/>
      <c r="N38" s="44">
        <v>0</v>
      </c>
      <c r="O38" s="42" t="s">
        <v>20</v>
      </c>
      <c r="P38" s="156"/>
    </row>
    <row r="39" spans="2:16" ht="19.5">
      <c r="B39" s="12">
        <v>22</v>
      </c>
      <c r="C39" s="41"/>
      <c r="D39" s="13"/>
      <c r="E39" s="145"/>
      <c r="F39" s="14"/>
      <c r="G39" s="14"/>
      <c r="H39" s="56"/>
      <c r="I39" s="43" t="str">
        <f t="shared" ref="I39" si="2">IF($D39&lt;&gt;"",IF($C39&lt;&gt;"※委託対象外",(IF($G39="",DAY(DATE($C$10,$D$10+1,0)),$G39))-(IF($F39="",1,$F39))-MAX($H39-6,0)+1,""),"")</f>
        <v/>
      </c>
      <c r="J39" s="41"/>
      <c r="K39" s="92" t="str">
        <f t="shared" ref="K39" si="3">IF($C39&lt;&gt;"",IF($J39="未作成（3月以上）",0.5,IF($J39="未作成（3月未満）",0.7,IF($J39="作成済",1,""))),"")</f>
        <v/>
      </c>
      <c r="L39" s="15"/>
      <c r="M39" s="165"/>
      <c r="N39" s="159"/>
      <c r="O39" s="42"/>
      <c r="P39" s="156"/>
    </row>
    <row r="41" spans="2:16">
      <c r="B41" s="1" t="s">
        <v>124</v>
      </c>
    </row>
    <row r="42" spans="2:16">
      <c r="B42" s="4"/>
      <c r="C42" s="5"/>
      <c r="D42" s="5"/>
      <c r="E42" s="5"/>
      <c r="F42" s="187" t="s">
        <v>125</v>
      </c>
      <c r="G42" s="188"/>
      <c r="H42" s="196"/>
      <c r="I42" s="197"/>
      <c r="J42" s="171" t="s">
        <v>126</v>
      </c>
    </row>
    <row r="43" spans="2:16">
      <c r="B43" s="8" t="s">
        <v>63</v>
      </c>
      <c r="C43" s="9" t="s">
        <v>64</v>
      </c>
      <c r="D43" s="9" t="s">
        <v>65</v>
      </c>
      <c r="E43" s="9" t="s">
        <v>66</v>
      </c>
      <c r="F43" s="55" t="s">
        <v>127</v>
      </c>
      <c r="G43" s="55" t="s">
        <v>128</v>
      </c>
      <c r="H43" s="173" t="s">
        <v>76</v>
      </c>
      <c r="I43" s="174"/>
      <c r="J43" s="172"/>
    </row>
    <row r="44" spans="2:16" ht="19.5">
      <c r="B44" s="12">
        <v>1</v>
      </c>
      <c r="C44" s="41" t="s">
        <v>77</v>
      </c>
      <c r="D44" s="13" t="s">
        <v>129</v>
      </c>
      <c r="E44" s="145" t="s">
        <v>130</v>
      </c>
      <c r="F44" s="14">
        <v>6</v>
      </c>
      <c r="G44" s="14">
        <v>11</v>
      </c>
      <c r="H44" s="169"/>
      <c r="I44" s="170"/>
      <c r="J44" s="153" t="s">
        <v>131</v>
      </c>
    </row>
    <row r="45" spans="2:16" ht="19.5">
      <c r="B45" s="12">
        <v>2</v>
      </c>
      <c r="C45" s="41" t="s">
        <v>77</v>
      </c>
      <c r="D45" s="13" t="s">
        <v>132</v>
      </c>
      <c r="E45" s="145" t="s">
        <v>133</v>
      </c>
      <c r="F45" s="14">
        <v>3</v>
      </c>
      <c r="G45" s="14">
        <v>11</v>
      </c>
      <c r="H45" s="169"/>
      <c r="I45" s="170"/>
      <c r="J45" s="153" t="s">
        <v>131</v>
      </c>
    </row>
    <row r="46" spans="2:16" ht="19.5">
      <c r="B46" s="12">
        <v>3</v>
      </c>
      <c r="C46" s="41" t="s">
        <v>77</v>
      </c>
      <c r="D46" s="13" t="s">
        <v>134</v>
      </c>
      <c r="E46" s="145" t="s">
        <v>135</v>
      </c>
      <c r="F46" s="14">
        <v>7</v>
      </c>
      <c r="G46" s="14"/>
      <c r="H46" s="169" t="s">
        <v>136</v>
      </c>
      <c r="I46" s="170"/>
      <c r="J46" s="153"/>
    </row>
  </sheetData>
  <dataConsolidate/>
  <mergeCells count="21">
    <mergeCell ref="E6:F6"/>
    <mergeCell ref="F2:L4"/>
    <mergeCell ref="M2:M4"/>
    <mergeCell ref="F13:G13"/>
    <mergeCell ref="H42:I42"/>
    <mergeCell ref="F42:G42"/>
    <mergeCell ref="M9:M10"/>
    <mergeCell ref="E7:F7"/>
    <mergeCell ref="C10:C11"/>
    <mergeCell ref="D10:D11"/>
    <mergeCell ref="H9:H10"/>
    <mergeCell ref="K9:K10"/>
    <mergeCell ref="F16:G16"/>
    <mergeCell ref="N9:N10"/>
    <mergeCell ref="H44:I44"/>
    <mergeCell ref="H45:I45"/>
    <mergeCell ref="H46:I46"/>
    <mergeCell ref="J42:J43"/>
    <mergeCell ref="H43:I43"/>
    <mergeCell ref="L9:L10"/>
    <mergeCell ref="M16:M17"/>
  </mergeCells>
  <phoneticPr fontId="2"/>
  <dataValidations count="1">
    <dataValidation type="whole" allowBlank="1" showInputMessage="1" showErrorMessage="1" sqref="F18:G39 F44:G46" xr:uid="{00000000-0002-0000-0100-000000000000}">
      <formula1>1</formula1>
      <formula2>31</formula2>
    </dataValidation>
  </dataValidations>
  <pageMargins left="0.51181102362204722" right="0.51181102362204722" top="0.35433070866141736" bottom="0.35433070866141736" header="0.31496062992125984" footer="0"/>
  <pageSetup paperSize="9" scale="51" orientation="landscape" blackAndWhite="1" r:id="rId1"/>
  <colBreaks count="1" manualBreakCount="1">
    <brk id="16" max="117"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リスト!$B$3:$B$32</xm:f>
          </x14:formula1>
          <xm:sqref>C18:C39 F13 C44:C46</xm:sqref>
        </x14:dataValidation>
        <x14:dataValidation type="list" allowBlank="1" showInputMessage="1" showErrorMessage="1" error="何月分のデータか１～１２で入力してください。" xr:uid="{00000000-0002-0000-0100-000002000000}">
          <x14:formula1>
            <xm:f>リスト!$J$3:$J$14</xm:f>
          </x14:formula1>
          <xm:sqref>D10</xm:sqref>
        </x14:dataValidation>
        <x14:dataValidation type="list" allowBlank="1" showInputMessage="1" showErrorMessage="1" xr:uid="{00000000-0002-0000-0100-000003000000}">
          <x14:formula1>
            <xm:f>リスト!$G$3:$G$5</xm:f>
          </x14:formula1>
          <xm:sqref>M7</xm:sqref>
        </x14:dataValidation>
        <x14:dataValidation type="list" allowBlank="1" showInputMessage="1" showErrorMessage="1" xr:uid="{00000000-0002-0000-0100-000004000000}">
          <x14:formula1>
            <xm:f>リスト!$H$3:$H$5</xm:f>
          </x14:formula1>
          <xm:sqref>J18:J39</xm:sqref>
        </x14:dataValidation>
        <x14:dataValidation type="list" allowBlank="1" showInputMessage="1" showErrorMessage="1" xr:uid="{00000000-0002-0000-0100-000005000000}">
          <x14:formula1>
            <xm:f>リスト!$I$3:$I$4</xm:f>
          </x14:formula1>
          <xm:sqref>O18:O39 N39</xm:sqref>
        </x14:dataValidation>
        <x14:dataValidation type="list" allowBlank="1" showInputMessage="1" showErrorMessage="1" xr:uid="{00000000-0002-0000-0100-000006000000}">
          <x14:formula1>
            <xm:f>リスト!$K$3:$K$197</xm:f>
          </x14:formula1>
          <xm:sqref>C10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2:N42"/>
  <sheetViews>
    <sheetView showGridLines="0" tabSelected="1" view="pageBreakPreview" topLeftCell="A7" zoomScale="60" zoomScaleNormal="100" workbookViewId="0">
      <selection activeCell="J36" sqref="J36"/>
    </sheetView>
  </sheetViews>
  <sheetFormatPr defaultRowHeight="18.75"/>
  <cols>
    <col min="2" max="2" width="13.75" customWidth="1"/>
    <col min="3" max="3" width="16.875" customWidth="1"/>
    <col min="5" max="5" width="13" customWidth="1"/>
    <col min="6" max="6" width="12.625" customWidth="1"/>
    <col min="7" max="7" width="15.75" customWidth="1"/>
    <col min="8" max="8" width="7" customWidth="1"/>
    <col min="10" max="10" width="14.5" customWidth="1"/>
    <col min="12" max="12" width="23" customWidth="1"/>
    <col min="14" max="14" width="19.125" customWidth="1"/>
  </cols>
  <sheetData>
    <row r="2" spans="1:12" ht="18.75" customHeight="1">
      <c r="A2" s="225" t="s">
        <v>137</v>
      </c>
      <c r="B2" s="225"/>
    </row>
    <row r="3" spans="1:12" ht="18.75" customHeight="1">
      <c r="A3" s="225"/>
      <c r="B3" s="225"/>
    </row>
    <row r="4" spans="1:12" ht="33">
      <c r="B4" s="18"/>
      <c r="C4" s="18"/>
      <c r="D4" s="18"/>
      <c r="E4" s="18"/>
      <c r="F4" s="18"/>
      <c r="G4" s="18"/>
      <c r="H4" s="18"/>
      <c r="I4" s="18"/>
      <c r="J4" s="204" t="s">
        <v>138</v>
      </c>
      <c r="K4" s="204"/>
      <c r="L4" s="204"/>
    </row>
    <row r="5" spans="1:12" ht="25.5">
      <c r="B5" s="18"/>
      <c r="C5" s="18"/>
      <c r="D5" s="18"/>
      <c r="E5" s="18"/>
      <c r="F5" s="18"/>
      <c r="G5" s="18"/>
      <c r="H5" s="18"/>
      <c r="I5" s="18"/>
      <c r="J5" s="18"/>
      <c r="K5" s="19"/>
      <c r="L5" s="20"/>
    </row>
    <row r="6" spans="1:12" ht="33.75" customHeight="1">
      <c r="B6" s="18"/>
      <c r="C6" s="18"/>
      <c r="D6" s="18"/>
      <c r="E6" s="18"/>
      <c r="F6" s="18"/>
      <c r="G6" s="18"/>
      <c r="H6" s="21"/>
      <c r="I6" s="18"/>
      <c r="J6" s="18"/>
      <c r="K6" s="18"/>
      <c r="L6" s="18"/>
    </row>
    <row r="7" spans="1:12" ht="33.75" customHeight="1">
      <c r="B7" s="18"/>
      <c r="C7" s="227" t="s">
        <v>139</v>
      </c>
      <c r="D7" s="227"/>
      <c r="E7" s="227"/>
      <c r="F7" s="227"/>
      <c r="G7" s="227"/>
      <c r="H7" s="227"/>
      <c r="I7" s="212" t="str">
        <f>"（"&amp;施設用作成シート!$C$10&amp;"年"&amp;施設用作成シート!$D$10&amp;"月分）"</f>
        <v>（2025年4月分）</v>
      </c>
      <c r="J7" s="212"/>
      <c r="K7" s="212"/>
      <c r="L7" s="18"/>
    </row>
    <row r="8" spans="1:12" ht="33.75" customHeight="1">
      <c r="B8" s="18"/>
      <c r="C8" s="18"/>
      <c r="D8" s="18"/>
      <c r="E8" s="22"/>
      <c r="F8" s="18"/>
      <c r="G8" s="18"/>
      <c r="H8" s="18"/>
      <c r="I8" s="18"/>
      <c r="J8" s="22"/>
      <c r="K8" s="18"/>
      <c r="L8" s="18"/>
    </row>
    <row r="9" spans="1:12" ht="33.75" customHeight="1">
      <c r="B9" s="18"/>
      <c r="C9" s="18"/>
      <c r="D9" s="18"/>
      <c r="E9" s="18"/>
      <c r="F9" s="18"/>
      <c r="G9" s="18"/>
      <c r="H9" s="23"/>
      <c r="I9" s="23"/>
      <c r="J9" s="18"/>
      <c r="K9" s="18"/>
      <c r="L9" s="18"/>
    </row>
    <row r="10" spans="1:12" ht="33.75" customHeight="1">
      <c r="B10" s="226" t="s">
        <v>140</v>
      </c>
      <c r="C10" s="226"/>
      <c r="D10" s="226"/>
      <c r="E10" s="25" t="s">
        <v>141</v>
      </c>
      <c r="F10" s="18"/>
      <c r="G10" s="114"/>
      <c r="H10" s="18"/>
      <c r="I10" s="18"/>
      <c r="J10" s="18"/>
      <c r="K10" s="18"/>
      <c r="L10" s="18"/>
    </row>
    <row r="11" spans="1:12" ht="33.75" customHeight="1">
      <c r="B11" s="126"/>
      <c r="C11" s="126"/>
      <c r="D11" s="126"/>
      <c r="E11" s="25"/>
      <c r="F11" s="18"/>
      <c r="G11" s="114"/>
      <c r="H11" s="18"/>
      <c r="I11" s="18"/>
      <c r="J11" s="18"/>
      <c r="K11" s="18"/>
      <c r="L11" s="18"/>
    </row>
    <row r="12" spans="1:12" ht="33.75" customHeight="1">
      <c r="B12" s="24"/>
      <c r="C12" s="24"/>
      <c r="D12" s="24"/>
      <c r="E12" s="25"/>
      <c r="F12" s="18"/>
      <c r="G12" s="26" t="s">
        <v>2</v>
      </c>
      <c r="H12" s="53"/>
      <c r="I12" s="115" t="str">
        <f>リスト!$E$2</f>
        <v>NPO法人ニチジュウ</v>
      </c>
      <c r="J12" s="116"/>
      <c r="K12" s="116"/>
      <c r="L12" s="116"/>
    </row>
    <row r="13" spans="1:12" ht="33.75" customHeight="1">
      <c r="B13" s="27"/>
      <c r="C13" s="27"/>
      <c r="D13" s="27"/>
      <c r="E13" s="27"/>
      <c r="F13" s="27"/>
      <c r="G13" s="26" t="s">
        <v>10</v>
      </c>
      <c r="H13" s="53"/>
      <c r="I13" s="119" t="str">
        <f>リスト!$E$3</f>
        <v>日住一番館</v>
      </c>
      <c r="J13" s="117"/>
      <c r="K13" s="117"/>
      <c r="L13" s="117"/>
    </row>
    <row r="14" spans="1:12" ht="33.75" customHeight="1">
      <c r="B14" s="27"/>
      <c r="C14" s="27"/>
      <c r="D14" s="27"/>
      <c r="E14" s="27"/>
      <c r="F14" s="27"/>
      <c r="G14" s="28" t="s">
        <v>16</v>
      </c>
      <c r="H14" s="53"/>
      <c r="I14" s="118" t="str">
        <f>リスト!$E$4</f>
        <v>東京都千代田区麹町1-1-1</v>
      </c>
      <c r="J14" s="117"/>
      <c r="K14" s="117"/>
      <c r="L14" s="117"/>
    </row>
    <row r="15" spans="1:12" ht="33.75" customHeight="1">
      <c r="B15" s="27"/>
      <c r="C15" s="27"/>
      <c r="D15" s="27"/>
      <c r="E15" s="27"/>
      <c r="F15" s="27"/>
      <c r="G15" s="28" t="s">
        <v>22</v>
      </c>
      <c r="H15" s="53"/>
      <c r="I15" s="118" t="str">
        <f>リスト!$E$5</f>
        <v>理事長　支援 太郎</v>
      </c>
      <c r="J15" s="117"/>
      <c r="K15" s="117"/>
      <c r="L15" s="117"/>
    </row>
    <row r="16" spans="1:12" ht="33.75" customHeight="1">
      <c r="B16" s="18"/>
      <c r="C16" s="18"/>
      <c r="D16" s="18"/>
      <c r="E16" s="18"/>
      <c r="F16" s="18"/>
      <c r="G16" s="18"/>
      <c r="H16" s="18"/>
      <c r="I16" s="18"/>
      <c r="J16" s="18"/>
      <c r="K16" s="18"/>
      <c r="L16" s="18"/>
    </row>
    <row r="17" spans="2:14" ht="33.75" customHeight="1">
      <c r="B17" s="22" t="s">
        <v>142</v>
      </c>
      <c r="C17" s="22"/>
      <c r="D17" s="22"/>
      <c r="E17" s="22"/>
      <c r="F17" s="22"/>
      <c r="G17" s="22"/>
      <c r="H17" s="22"/>
      <c r="I17" s="22"/>
      <c r="J17" s="22"/>
      <c r="K17" s="22"/>
      <c r="L17" s="22"/>
    </row>
    <row r="18" spans="2:14" ht="33.75" customHeight="1">
      <c r="B18" s="22"/>
      <c r="C18" s="22"/>
      <c r="D18" s="22"/>
      <c r="E18" s="22"/>
      <c r="F18" s="22"/>
      <c r="G18" s="22"/>
      <c r="H18" s="22"/>
      <c r="I18" s="22"/>
      <c r="J18" s="22"/>
      <c r="K18" s="22"/>
      <c r="L18" s="22"/>
    </row>
    <row r="19" spans="2:14" ht="42.75">
      <c r="B19" s="22" t="s">
        <v>36</v>
      </c>
      <c r="C19" s="22"/>
      <c r="D19" s="213" t="s">
        <v>143</v>
      </c>
      <c r="E19" s="213"/>
      <c r="F19" s="214">
        <f>SUMIF(施設用作成シート!$C$18:$C$39,$B$10,施設用作成シート!$N$18:$N$39)+L30</f>
        <v>419985</v>
      </c>
      <c r="G19" s="214"/>
      <c r="H19" s="214"/>
      <c r="I19" s="125" t="s">
        <v>144</v>
      </c>
      <c r="J19" s="22"/>
      <c r="K19" s="22"/>
      <c r="L19" s="22"/>
    </row>
    <row r="20" spans="2:14" ht="30">
      <c r="B20" s="27"/>
      <c r="C20" s="27"/>
      <c r="D20" s="27"/>
      <c r="E20" s="29"/>
      <c r="F20" s="24"/>
      <c r="G20" s="24"/>
      <c r="H20" s="24"/>
      <c r="I20" s="30"/>
      <c r="J20" s="22"/>
      <c r="K20" s="22"/>
      <c r="L20" s="22"/>
    </row>
    <row r="21" spans="2:14" ht="25.5">
      <c r="B21" s="27"/>
      <c r="C21" s="27"/>
      <c r="D21" s="27"/>
      <c r="E21" s="27"/>
      <c r="F21" s="31"/>
      <c r="G21" s="32"/>
      <c r="H21" s="32"/>
      <c r="I21" s="33"/>
      <c r="J21" s="27"/>
      <c r="K21" s="27"/>
      <c r="L21" s="27"/>
    </row>
    <row r="22" spans="2:14" ht="30">
      <c r="B22" s="22" t="s">
        <v>145</v>
      </c>
      <c r="C22" s="18"/>
      <c r="D22" s="18"/>
      <c r="E22" s="18"/>
      <c r="F22" s="18"/>
      <c r="G22" s="18"/>
      <c r="H22" s="18"/>
      <c r="I22" s="18"/>
      <c r="J22" s="18"/>
      <c r="K22" s="18"/>
      <c r="L22" s="18"/>
    </row>
    <row r="23" spans="2:14" ht="48.75" customHeight="1">
      <c r="B23" s="34" t="s">
        <v>146</v>
      </c>
      <c r="C23" s="200" t="s">
        <v>147</v>
      </c>
      <c r="D23" s="201"/>
      <c r="E23" s="200" t="s">
        <v>148</v>
      </c>
      <c r="F23" s="201"/>
      <c r="G23" s="200" t="s">
        <v>149</v>
      </c>
      <c r="H23" s="201"/>
      <c r="I23" s="200" t="s">
        <v>150</v>
      </c>
      <c r="J23" s="201"/>
      <c r="K23" s="200" t="s">
        <v>44</v>
      </c>
      <c r="L23" s="201"/>
      <c r="M23" s="73"/>
      <c r="N23" s="152" t="s">
        <v>151</v>
      </c>
    </row>
    <row r="24" spans="2:14" ht="51.75" customHeight="1">
      <c r="B24" s="123">
        <f>施設用作成シート!$G$7</f>
        <v>20</v>
      </c>
      <c r="C24" s="215">
        <f>施設用作成シート!$H$7</f>
        <v>770</v>
      </c>
      <c r="D24" s="216"/>
      <c r="E24" s="202">
        <f>施設用作成シート!$I$7</f>
        <v>530</v>
      </c>
      <c r="F24" s="203"/>
      <c r="G24" s="202">
        <f>施設用作成シート!$J$7</f>
        <v>240</v>
      </c>
      <c r="H24" s="203"/>
      <c r="I24" s="202">
        <f>施設用作成シート!$K$7</f>
        <v>15170</v>
      </c>
      <c r="J24" s="203"/>
      <c r="K24" s="202">
        <f>施設用作成シート!$L$7</f>
        <v>1540</v>
      </c>
      <c r="L24" s="203"/>
      <c r="M24" s="122"/>
      <c r="N24" s="124" t="str">
        <f>施設用作成シート!$M$7</f>
        <v>充足</v>
      </c>
    </row>
    <row r="25" spans="2:14" ht="25.5">
      <c r="B25" s="35"/>
      <c r="C25" s="36"/>
      <c r="D25" s="36"/>
      <c r="E25" s="36"/>
      <c r="F25" s="36"/>
      <c r="G25" s="36"/>
      <c r="H25" s="36"/>
      <c r="I25" s="36"/>
      <c r="J25" s="36"/>
      <c r="K25" s="33"/>
      <c r="L25" s="37"/>
    </row>
    <row r="26" spans="2:14" ht="19.5">
      <c r="B26" s="1"/>
      <c r="C26" s="38"/>
      <c r="D26" s="38"/>
      <c r="E26" s="38"/>
      <c r="F26" s="38"/>
      <c r="G26" s="18"/>
      <c r="H26" s="18"/>
      <c r="I26" s="18"/>
      <c r="J26" s="18"/>
      <c r="K26" s="18"/>
      <c r="L26" s="18"/>
    </row>
    <row r="27" spans="2:14" ht="30">
      <c r="B27" s="22" t="s">
        <v>152</v>
      </c>
      <c r="C27" s="18"/>
      <c r="D27" s="18"/>
      <c r="E27" s="18"/>
      <c r="F27" s="18"/>
      <c r="G27" s="18"/>
      <c r="H27" s="18"/>
      <c r="I27" s="18"/>
      <c r="J27" s="18"/>
      <c r="K27" s="18"/>
      <c r="L27" s="18"/>
    </row>
    <row r="28" spans="2:14" ht="25.5" customHeight="1">
      <c r="B28" s="228" t="s">
        <v>153</v>
      </c>
      <c r="C28" s="230" t="s">
        <v>48</v>
      </c>
      <c r="D28" s="74"/>
      <c r="E28" s="232" t="s">
        <v>49</v>
      </c>
      <c r="F28" s="233"/>
      <c r="G28" s="228" t="s">
        <v>154</v>
      </c>
      <c r="H28" s="74"/>
      <c r="I28" s="217" t="s">
        <v>155</v>
      </c>
      <c r="J28" s="218"/>
      <c r="K28" s="18"/>
      <c r="L28" s="210" t="s">
        <v>168</v>
      </c>
      <c r="M28" s="162"/>
    </row>
    <row r="29" spans="2:14" ht="25.5" customHeight="1">
      <c r="B29" s="229"/>
      <c r="C29" s="231"/>
      <c r="D29" s="74"/>
      <c r="E29" s="158" t="s">
        <v>156</v>
      </c>
      <c r="F29" s="158" t="s">
        <v>57</v>
      </c>
      <c r="G29" s="229"/>
      <c r="H29" s="74"/>
      <c r="I29" s="219"/>
      <c r="J29" s="220"/>
      <c r="K29" s="18"/>
      <c r="L29" s="211"/>
      <c r="M29" s="162"/>
    </row>
    <row r="30" spans="2:14" ht="51" customHeight="1">
      <c r="B30" s="120">
        <f>COUNTIFS(施設用作成シート!$C$18:$C$39,$B$10,施設用作成シート!$I$18:$I$39,"&gt;0")</f>
        <v>10</v>
      </c>
      <c r="C30" s="121">
        <f>SUMIF(施設用作成シート!$C$18:$C$39,$B$10,施設用作成シート!$I$18:$I$39)</f>
        <v>237</v>
      </c>
      <c r="D30" s="122"/>
      <c r="E30" s="120">
        <f>COUNTIFS(施設用作成シート!$C$19:$C$40,$B$10,施設用作成シート!$J$19:$J$40,"未作成（3月未満）")</f>
        <v>1</v>
      </c>
      <c r="F30" s="120">
        <f>COUNTIFS(施設用作成シート!$C$19:$C$40,$B$10,施設用作成シート!$J$19:$J$40,"未作成（3月以上）")</f>
        <v>0</v>
      </c>
      <c r="G30" s="120">
        <f>COUNTIFS(施設用作成シート!$C$18:$C$40,$B$10,施設用作成シート!$N$18:$N$40,"該当")</f>
        <v>0</v>
      </c>
      <c r="H30" s="122"/>
      <c r="I30" s="208">
        <f>SUMIF(施設用作成シート!$C$18:$C$39,$B$10,施設用作成シート!$L$18:$L$39)</f>
        <v>12345</v>
      </c>
      <c r="J30" s="209"/>
      <c r="K30" s="18"/>
      <c r="L30" s="164">
        <f>SUMIF(施設用作成シート!$C$18:$C$39,$B$10,施設用作成シート!$M$18:$M$39)</f>
        <v>74070</v>
      </c>
      <c r="M30" s="163"/>
    </row>
    <row r="31" spans="2:14">
      <c r="B31" s="1"/>
      <c r="C31" s="1"/>
      <c r="D31" s="1"/>
      <c r="E31" s="1"/>
      <c r="F31" s="1"/>
      <c r="G31" s="1"/>
      <c r="H31" s="1"/>
      <c r="I31" s="3"/>
      <c r="J31" s="1"/>
      <c r="K31" s="1"/>
      <c r="L31" s="1"/>
    </row>
    <row r="32" spans="2:14">
      <c r="B32" s="1"/>
      <c r="C32" s="1"/>
      <c r="D32" s="1"/>
      <c r="E32" s="1"/>
      <c r="F32" s="1"/>
      <c r="G32" s="1"/>
      <c r="H32" s="1"/>
      <c r="I32" s="3"/>
      <c r="J32" s="1"/>
      <c r="K32" s="1"/>
      <c r="L32" s="1"/>
    </row>
    <row r="33" spans="2:12" ht="25.5">
      <c r="B33" s="39" t="s">
        <v>157</v>
      </c>
      <c r="C33" s="33" t="s">
        <v>158</v>
      </c>
      <c r="D33" s="18"/>
      <c r="E33" s="33"/>
      <c r="F33" s="18"/>
      <c r="G33" s="18"/>
      <c r="H33" s="18"/>
      <c r="I33" s="18"/>
      <c r="J33" s="18"/>
      <c r="K33" s="18"/>
      <c r="L33" s="18"/>
    </row>
    <row r="34" spans="2:12" ht="25.5">
      <c r="B34" s="33"/>
      <c r="C34" s="33"/>
      <c r="D34" s="18"/>
      <c r="E34" s="18"/>
      <c r="F34" s="18"/>
      <c r="G34" s="18"/>
      <c r="H34" s="18"/>
      <c r="I34" s="18"/>
      <c r="J34" s="18"/>
      <c r="K34" s="18"/>
      <c r="L34" s="18"/>
    </row>
    <row r="35" spans="2:12" ht="25.5">
      <c r="B35" s="39" t="s">
        <v>159</v>
      </c>
      <c r="C35" s="33"/>
      <c r="D35" s="18"/>
      <c r="E35" s="18"/>
      <c r="F35" s="18"/>
      <c r="G35" s="18"/>
      <c r="H35" s="18"/>
      <c r="I35" s="18"/>
      <c r="J35" s="18"/>
      <c r="K35" s="18"/>
      <c r="L35" s="18"/>
    </row>
    <row r="36" spans="2:12" ht="49.5" customHeight="1">
      <c r="B36" s="18"/>
      <c r="C36" s="223" t="s">
        <v>27</v>
      </c>
      <c r="D36" s="224"/>
      <c r="E36" s="205" t="str">
        <f>リスト!$E$6</f>
        <v>スイカ銀行</v>
      </c>
      <c r="F36" s="206"/>
      <c r="G36" s="206"/>
      <c r="H36" s="206"/>
      <c r="I36" s="207"/>
      <c r="J36" s="18"/>
      <c r="K36" s="18"/>
      <c r="L36" s="18"/>
    </row>
    <row r="37" spans="2:12" ht="49.5" customHeight="1">
      <c r="B37" s="18"/>
      <c r="C37" s="221" t="s">
        <v>30</v>
      </c>
      <c r="D37" s="222"/>
      <c r="E37" s="205" t="str">
        <f>リスト!$E$7</f>
        <v>小玉西瓜支店</v>
      </c>
      <c r="F37" s="206"/>
      <c r="G37" s="206"/>
      <c r="H37" s="206"/>
      <c r="I37" s="207"/>
      <c r="J37" s="18"/>
      <c r="K37" s="18"/>
      <c r="L37" s="18"/>
    </row>
    <row r="38" spans="2:12" ht="49.5" customHeight="1">
      <c r="B38" s="18"/>
      <c r="C38" s="221" t="s">
        <v>160</v>
      </c>
      <c r="D38" s="222"/>
      <c r="E38" s="205" t="str">
        <f>リスト!$E$8</f>
        <v>　（普通）1234567</v>
      </c>
      <c r="F38" s="206"/>
      <c r="G38" s="206"/>
      <c r="H38" s="206"/>
      <c r="I38" s="207"/>
      <c r="J38" s="18"/>
      <c r="K38" s="18"/>
      <c r="L38" s="18"/>
    </row>
    <row r="39" spans="2:12" ht="49.5" customHeight="1">
      <c r="B39" s="18"/>
      <c r="C39" s="221" t="s">
        <v>34</v>
      </c>
      <c r="D39" s="222"/>
      <c r="E39" s="205" t="str">
        <f>リスト!$E$9</f>
        <v>NPO法人ニチジュウ</v>
      </c>
      <c r="F39" s="206"/>
      <c r="G39" s="206"/>
      <c r="H39" s="206"/>
      <c r="I39" s="207"/>
      <c r="J39" s="18"/>
      <c r="K39" s="18"/>
      <c r="L39" s="18"/>
    </row>
    <row r="40" spans="2:12" ht="43.5" customHeight="1"/>
    <row r="41" spans="2:12" ht="43.5" customHeight="1"/>
    <row r="42" spans="2:12" ht="43.5" customHeight="1"/>
  </sheetData>
  <mergeCells count="32">
    <mergeCell ref="C36:D36"/>
    <mergeCell ref="C37:D37"/>
    <mergeCell ref="A2:B3"/>
    <mergeCell ref="B10:D10"/>
    <mergeCell ref="C7:H7"/>
    <mergeCell ref="B28:B29"/>
    <mergeCell ref="C28:C29"/>
    <mergeCell ref="E28:F28"/>
    <mergeCell ref="G28:G29"/>
    <mergeCell ref="E38:I38"/>
    <mergeCell ref="E39:I39"/>
    <mergeCell ref="K23:L23"/>
    <mergeCell ref="I7:K7"/>
    <mergeCell ref="D19:E19"/>
    <mergeCell ref="F19:H19"/>
    <mergeCell ref="C24:D24"/>
    <mergeCell ref="E24:F24"/>
    <mergeCell ref="G24:H24"/>
    <mergeCell ref="K24:L24"/>
    <mergeCell ref="C23:D23"/>
    <mergeCell ref="E23:F23"/>
    <mergeCell ref="G23:H23"/>
    <mergeCell ref="I28:J29"/>
    <mergeCell ref="C38:D38"/>
    <mergeCell ref="C39:D39"/>
    <mergeCell ref="I23:J23"/>
    <mergeCell ref="I24:J24"/>
    <mergeCell ref="J4:L4"/>
    <mergeCell ref="E36:I36"/>
    <mergeCell ref="E37:I37"/>
    <mergeCell ref="I30:J30"/>
    <mergeCell ref="L28:L29"/>
  </mergeCells>
  <phoneticPr fontId="2"/>
  <dataValidations count="1">
    <dataValidation type="list" allowBlank="1" showInputMessage="1" showErrorMessage="1" sqref="B12" xr:uid="{00000000-0002-0000-0200-000000000000}">
      <formula1>#REF!</formula1>
    </dataValidation>
  </dataValidations>
  <pageMargins left="0.70866141732283472" right="0.70866141732283472" top="0.74803149606299213" bottom="0.74803149606299213" header="0.31496062992125984" footer="0.31496062992125984"/>
  <pageSetup paperSize="9" scale="44" orientation="portrait" blackAndWhite="1" r:id="rId1"/>
  <colBreaks count="1" manualBreakCount="1">
    <brk id="15" max="41"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リスト!$B$3:$B$32</xm:f>
          </x14:formula1>
          <xm:sqref>B10:B11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B2:P39"/>
  <sheetViews>
    <sheetView showGridLines="0" view="pageBreakPreview" topLeftCell="C1" zoomScaleNormal="100" zoomScaleSheetLayoutView="100" workbookViewId="0">
      <selection activeCell="M10" sqref="M10:M11"/>
    </sheetView>
  </sheetViews>
  <sheetFormatPr defaultRowHeight="18.75"/>
  <cols>
    <col min="2" max="2" width="4.75" bestFit="1" customWidth="1"/>
    <col min="3" max="3" width="13.25" bestFit="1" customWidth="1"/>
    <col min="4" max="5" width="14" customWidth="1"/>
    <col min="6" max="7" width="8.875" customWidth="1"/>
    <col min="8" max="15" width="12" customWidth="1"/>
    <col min="16" max="16" width="21.375" customWidth="1"/>
  </cols>
  <sheetData>
    <row r="2" spans="2:16" ht="20.25" customHeight="1">
      <c r="H2" s="248" t="s">
        <v>161</v>
      </c>
      <c r="I2" s="240" t="s">
        <v>48</v>
      </c>
      <c r="J2" s="135" t="s">
        <v>49</v>
      </c>
      <c r="K2" s="136"/>
      <c r="L2" s="242" t="s">
        <v>50</v>
      </c>
      <c r="M2" s="244" t="s">
        <v>52</v>
      </c>
      <c r="N2" s="143" t="s">
        <v>53</v>
      </c>
    </row>
    <row r="3" spans="2:16" ht="20.25" customHeight="1">
      <c r="H3" s="241"/>
      <c r="I3" s="241"/>
      <c r="J3" s="137" t="s">
        <v>56</v>
      </c>
      <c r="K3" s="137" t="s">
        <v>57</v>
      </c>
      <c r="L3" s="243"/>
      <c r="M3" s="245"/>
      <c r="N3" s="60" t="s">
        <v>58</v>
      </c>
    </row>
    <row r="4" spans="2:16" ht="28.5" customHeight="1">
      <c r="H4" s="149">
        <f>COUNTIF($C$12:$C$32,$D$8)</f>
        <v>10</v>
      </c>
      <c r="I4" s="150">
        <f>SUM($I$12:$I$32)</f>
        <v>237</v>
      </c>
      <c r="J4" s="149">
        <f>COUNTIF(J12:J32,リスト!$H$4)</f>
        <v>1</v>
      </c>
      <c r="K4" s="149">
        <f>COUNTIF(J12:J32,リスト!$H$5)</f>
        <v>0</v>
      </c>
      <c r="L4" s="148">
        <f>SUM(L12:L32)</f>
        <v>12345</v>
      </c>
      <c r="M4" s="148">
        <f>SUM(M12:M32)</f>
        <v>74070</v>
      </c>
      <c r="N4" s="149">
        <f>COUNTIF(N12:N32,リスト!$I$3)</f>
        <v>0</v>
      </c>
    </row>
    <row r="5" spans="2:16" ht="18.75" customHeight="1"/>
    <row r="6" spans="2:16" ht="33.75" customHeight="1">
      <c r="F6" s="138" t="s">
        <v>162</v>
      </c>
      <c r="G6" s="139"/>
      <c r="H6" s="139"/>
      <c r="I6" s="139"/>
      <c r="J6" s="139"/>
      <c r="K6" s="139"/>
      <c r="L6" s="139"/>
      <c r="M6" s="139"/>
      <c r="N6" s="139"/>
    </row>
    <row r="7" spans="2:16">
      <c r="D7" s="132" t="s">
        <v>163</v>
      </c>
      <c r="E7" s="132"/>
      <c r="F7" s="133" t="s">
        <v>164</v>
      </c>
      <c r="G7" s="134"/>
      <c r="O7" s="161"/>
      <c r="P7" s="141" t="s">
        <v>165</v>
      </c>
    </row>
    <row r="8" spans="2:16" ht="19.5">
      <c r="D8" s="238" t="s">
        <v>140</v>
      </c>
      <c r="E8" s="239"/>
      <c r="F8" s="249" t="str">
        <f>施設用作成シート!$C$10&amp;"年"&amp;施設用作成シート!$D$10&amp;"月"</f>
        <v>2025年4月</v>
      </c>
      <c r="G8" s="250"/>
      <c r="O8" s="161"/>
      <c r="P8" s="142" t="str">
        <f>リスト!E3</f>
        <v>日住一番館</v>
      </c>
    </row>
    <row r="10" spans="2:16">
      <c r="B10" s="4"/>
      <c r="C10" s="5"/>
      <c r="D10" s="5"/>
      <c r="E10" s="5"/>
      <c r="F10" s="246" t="s">
        <v>61</v>
      </c>
      <c r="G10" s="247"/>
      <c r="H10" s="5"/>
      <c r="I10" s="5" t="s">
        <v>62</v>
      </c>
      <c r="J10" s="75" t="s">
        <v>5</v>
      </c>
      <c r="K10" s="130" t="s">
        <v>5</v>
      </c>
      <c r="L10" s="6"/>
      <c r="M10" s="177" t="s">
        <v>167</v>
      </c>
      <c r="N10" s="234" t="s">
        <v>74</v>
      </c>
      <c r="O10" s="5"/>
      <c r="P10" s="5"/>
    </row>
    <row r="11" spans="2:16">
      <c r="B11" s="128" t="s">
        <v>63</v>
      </c>
      <c r="C11" s="129" t="s">
        <v>64</v>
      </c>
      <c r="D11" s="9" t="s">
        <v>65</v>
      </c>
      <c r="E11" s="9" t="s">
        <v>66</v>
      </c>
      <c r="F11" s="55" t="s">
        <v>67</v>
      </c>
      <c r="G11" s="55" t="s">
        <v>68</v>
      </c>
      <c r="H11" s="11" t="s">
        <v>69</v>
      </c>
      <c r="I11" s="47" t="s">
        <v>70</v>
      </c>
      <c r="J11" s="59" t="s">
        <v>71</v>
      </c>
      <c r="K11" s="144" t="s">
        <v>72</v>
      </c>
      <c r="L11" s="11" t="s">
        <v>73</v>
      </c>
      <c r="M11" s="178"/>
      <c r="N11" s="235"/>
      <c r="O11" s="54" t="s">
        <v>75</v>
      </c>
      <c r="P11" s="11" t="s">
        <v>76</v>
      </c>
    </row>
    <row r="12" spans="2:16" ht="19.5">
      <c r="B12" s="127">
        <f t="array" ref="B12">IFERROR(INDEX(施設用作成シート!$B$18:$P$39,MATCH(LARGE((施設用作成シート!$C$18:$C$39=$D$8)*1/ROW(施設用作成シート!$B$18:$B$39),ROWS($B$12:$B12)),1/ROW(施設用作成シート!$B$18:$B$39),0),COLUMNS($B$11:B$11)),"")</f>
        <v>1</v>
      </c>
      <c r="C12" s="127" t="str">
        <f t="array" ref="C12">IFERROR(INDEX(施設用作成シート!$B$18:$P$39,MATCH(LARGE((施設用作成シート!$C$18:$C$39=$D$8)*1/ROW(施設用作成シート!$B$18:$B$39),ROWS($B$12:$B12)),1/ROW(施設用作成シート!$B$18:$B$39),0),COLUMNS($B$11:C$11)),"")</f>
        <v>A福祉事務所</v>
      </c>
      <c r="D12" s="127" t="str" cm="1">
        <f t="array" ref="D12">IFERROR(INDEX(施設用作成シート!$B$18:$P$39,MATCH(LARGE((施設用作成シート!$C$18:$C$39=$D$8)*1/ROW(施設用作成シート!$B$18:$B$39),ROWS($B$12:$B12)),1/ROW(施設用作成シート!$B$18:$B$39),0),COLUMNS($B$11:D$11)),"")</f>
        <v>生業　一郎</v>
      </c>
      <c r="E12" s="146" t="str">
        <f t="array" ref="E12">IFERROR(INDEX(施設用作成シート!$B$18:$P$39,MATCH(LARGE((施設用作成シート!$C$18:$C$39=$D$8)*1/ROW(施設用作成シート!$B$18:$B$39),ROWS($B$12:$B12)),1/ROW(施設用作成シート!$B$18:$B$39),0),COLUMNS($B$11:E$11)),"")</f>
        <v>せいぎょう　いちろう</v>
      </c>
      <c r="F12" s="140">
        <f t="array" ref="F12">IFERROR(INDEX(施設用作成シート!$B$18:$P$39,MATCH(LARGE((施設用作成シート!$C$18:$C$39=$D$8)*1/ROW(施設用作成シート!$B$18:$B$39),ROWS($B$12:$B12)),1/ROW(施設用作成シート!$B$18:$B$39),0),COLUMNS($B$11:F$11)),"")</f>
        <v>0</v>
      </c>
      <c r="G12" s="140">
        <f t="array" ref="G12">IFERROR(INDEX(施設用作成シート!$B$18:$P$39,MATCH(LARGE((施設用作成シート!$C$18:$C$39=$D$8)*1/ROW(施設用作成シート!$B$18:$B$39),ROWS($B$12:$B12)),1/ROW(施設用作成シート!$B$18:$B$39),0),COLUMNS($B$11:G$11)),"")</f>
        <v>0</v>
      </c>
      <c r="H12" s="140">
        <f t="array" ref="H12">IFERROR(INDEX(施設用作成シート!$B$18:$P$39,MATCH(LARGE((施設用作成シート!$C$18:$C$39=$D$8)*1/ROW(施設用作成シート!$B$18:$B$39),ROWS($B$12:$B12)),1/ROW(施設用作成シート!$B$18:$B$39),0),COLUMNS($B$11:H$11)),"")</f>
        <v>0</v>
      </c>
      <c r="I12" s="127">
        <f t="array" ref="I12">IFERROR(INDEX(施設用作成シート!$B$18:$P$39,MATCH(LARGE((施設用作成シート!$C$18:$C$39=$D$8)*1/ROW(施設用作成シート!$B$18:$B$39),ROWS($B$12:$B12)),1/ROW(施設用作成シート!$B$18:$B$39),0),COLUMNS($B$11:I$11)),"")</f>
        <v>28</v>
      </c>
      <c r="J12" s="131" t="str">
        <f t="array" ref="J12">IFERROR(INDEX(施設用作成シート!$B$18:$P$39,MATCH(LARGE((施設用作成シート!$C$18:$C$39=$D$8)*1/ROW(施設用作成シート!$B$18:$B$39),ROWS($B$12:$B12)),1/ROW(施設用作成シート!$B$18:$B$39),0),COLUMNS($B$11:J$11)),"")</f>
        <v>作成済</v>
      </c>
      <c r="K12" s="127">
        <f t="array" ref="K12">IFERROR(INDEX(施設用作成シート!$B$18:$P$39,MATCH(LARGE((施設用作成シート!$C$18:$C$39=$D$8)*1/ROW(施設用作成シート!$B$18:$B$39),ROWS($B$12:$B12)),1/ROW(施設用作成シート!$B$18:$B$39),0),COLUMNS($B$11:K$11)),"")</f>
        <v>1</v>
      </c>
      <c r="L12" s="127">
        <f t="array" ref="L12">IFERROR(INDEX(施設用作成シート!$B$18:$P$39,MATCH(LARGE((施設用作成シート!$C$18:$C$39=$D$8)*1/ROW(施設用作成シート!$B$18:$B$39),ROWS($B$12:$B12)),1/ROW(施設用作成シート!$B$18:$B$39),0),COLUMNS($B$11:L$11)),"")</f>
        <v>0</v>
      </c>
      <c r="M12" s="166" cm="1">
        <f t="array" ref="M12">IFERROR(INDEX(施設用作成シート!$B$18:$P$39,MATCH(LARGE((施設用作成シート!$C$18:$C$39=$D$8)*1/ROW(施設用作成シート!$B$18:$B$39),ROWS($B$12:$B12)),1/ROW(施設用作成シート!$B$18:$B$39),0),COLUMNS($B$11:M$11)),"")</f>
        <v>12345</v>
      </c>
      <c r="N12" s="127">
        <f t="array" ref="N12">IFERROR(INDEX(施設用作成シート!$B$18:$P$39,MATCH(LARGE((施設用作成シート!$C$18:$C$39=$D$8)*1/ROW(施設用作成シート!$B$18:$B$39),ROWS($B$12:$B12)),1/ROW(施設用作成シート!$B$18:$B$39),0),COLUMNS($B$11:N$11)),"")</f>
        <v>43120</v>
      </c>
      <c r="O12" s="140" t="str" cm="1">
        <f t="array" ref="O12">IFERROR(INDEX(施設用作成シート!$B$18:$P$39,MATCH(LARGE((施設用作成シート!$C$18:$C$39=$D$8)*1/ROW(施設用作成シート!$B$18:$B$39),ROWS($B$12:$B12)),1/ROW(施設用作成シート!$B$18:$B$39),0),COLUMNS($B$11:O$11)),"")</f>
        <v>該当</v>
      </c>
      <c r="P12" s="140" cm="1">
        <f t="array" ref="P12">IFERROR(INDEX(施設用作成シート!$B$18:$P$39,MATCH(LARGE((施設用作成シート!$C$18:$C$39=$D$8)*1/ROW(施設用作成シート!$B$18:$B$39),ROWS($B$12:$B12)),1/ROW(施設用作成シート!$B$18:$B$39),0),COLUMNS($B$11:P$11)),"")</f>
        <v>0</v>
      </c>
    </row>
    <row r="13" spans="2:16" ht="19.5">
      <c r="B13" s="127">
        <f t="array" ref="B13">IFERROR(INDEX(施設用作成シート!$B$18:$P$39,MATCH(LARGE((施設用作成シート!$C$18:$C$39=$D$8)*1/ROW(施設用作成シート!$B$18:$B$39),ROWS($B$12:$B13)),1/ROW(施設用作成シート!$B$18:$B$39),0),COLUMNS($B$11:B$11)),"")</f>
        <v>2</v>
      </c>
      <c r="C13" s="127" t="str">
        <f t="array" ref="C13">IFERROR(INDEX(施設用作成シート!$B$18:$P$39,MATCH(LARGE((施設用作成シート!$C$18:$C$39=$D$8)*1/ROW(施設用作成シート!$B$18:$B$39),ROWS($B$12:$B13)),1/ROW(施設用作成シート!$B$18:$B$39),0),COLUMNS($B$11:C$11)),"")</f>
        <v>A福祉事務所</v>
      </c>
      <c r="D13" s="127" t="str">
        <f t="array" ref="D13">IFERROR(INDEX(施設用作成シート!$B$18:$P$39,MATCH(LARGE((施設用作成シート!$C$18:$C$39=$D$8)*1/ROW(施設用作成シート!$B$18:$B$39),ROWS($B$12:$B13)),1/ROW(施設用作成シート!$B$18:$B$39),0),COLUMNS($B$11:D$11)),"")</f>
        <v>生業　二郎</v>
      </c>
      <c r="E13" s="146" t="str">
        <f t="array" ref="E13">IFERROR(INDEX(施設用作成シート!$B$18:$P$39,MATCH(LARGE((施設用作成シート!$C$18:$C$39=$D$8)*1/ROW(施設用作成シート!$B$18:$B$39),ROWS($B$12:$B13)),1/ROW(施設用作成シート!$B$18:$B$39),0),COLUMNS($B$11:E$11)),"")</f>
        <v>せいぎょう　じろう</v>
      </c>
      <c r="F13" s="140">
        <f t="array" ref="F13">IFERROR(INDEX(施設用作成シート!$B$18:$P$39,MATCH(LARGE((施設用作成シート!$C$18:$C$39=$D$8)*1/ROW(施設用作成シート!$B$18:$B$39),ROWS($B$12:$B13)),1/ROW(施設用作成シート!$B$18:$B$39),0),COLUMNS($B$11:F$11)),"")</f>
        <v>10</v>
      </c>
      <c r="G13" s="140">
        <f t="array" ref="G13">IFERROR(INDEX(施設用作成シート!$B$18:$P$39,MATCH(LARGE((施設用作成シート!$C$18:$C$39=$D$8)*1/ROW(施設用作成シート!$B$18:$B$39),ROWS($B$12:$B13)),1/ROW(施設用作成シート!$B$18:$B$39),0),COLUMNS($B$11:G$11)),"")</f>
        <v>0</v>
      </c>
      <c r="H13" s="140">
        <f t="array" ref="H13">IFERROR(INDEX(施設用作成シート!$B$18:$P$39,MATCH(LARGE((施設用作成シート!$C$18:$C$39=$D$8)*1/ROW(施設用作成シート!$B$18:$B$39),ROWS($B$12:$B13)),1/ROW(施設用作成シート!$B$18:$B$39),0),COLUMNS($B$11:H$11)),"")</f>
        <v>0</v>
      </c>
      <c r="I13" s="127">
        <f t="array" ref="I13">IFERROR(INDEX(施設用作成シート!$B$18:$P$39,MATCH(LARGE((施設用作成シート!$C$18:$C$39=$D$8)*1/ROW(施設用作成シート!$B$18:$B$39),ROWS($B$12:$B13)),1/ROW(施設用作成シート!$B$18:$B$39),0),COLUMNS($B$11:I$11)),"")</f>
        <v>19</v>
      </c>
      <c r="J13" s="131" t="str">
        <f t="array" ref="J13">IFERROR(INDEX(施設用作成シート!$B$18:$P$39,MATCH(LARGE((施設用作成シート!$C$18:$C$39=$D$8)*1/ROW(施設用作成シート!$B$18:$B$39),ROWS($B$12:$B13)),1/ROW(施設用作成シート!$B$18:$B$39),0),COLUMNS($B$11:J$11)),"")</f>
        <v>作成済</v>
      </c>
      <c r="K13" s="127">
        <f t="array" ref="K13">IFERROR(INDEX(施設用作成シート!$B$18:$P$39,MATCH(LARGE((施設用作成シート!$C$18:$C$39=$D$8)*1/ROW(施設用作成シート!$B$18:$B$39),ROWS($B$12:$B13)),1/ROW(施設用作成シート!$B$18:$B$39),0),COLUMNS($B$11:K$11)),"")</f>
        <v>1</v>
      </c>
      <c r="L13" s="127">
        <f t="array" ref="L13">IFERROR(INDEX(施設用作成シート!$B$18:$P$39,MATCH(LARGE((施設用作成シート!$C$18:$C$39=$D$8)*1/ROW(施設用作成シート!$B$18:$B$39),ROWS($B$12:$B13)),1/ROW(施設用作成シート!$B$18:$B$39),0),COLUMNS($B$11:L$11)),"")</f>
        <v>0</v>
      </c>
      <c r="M13" s="166">
        <f t="array" ref="M13">IFERROR(INDEX(施設用作成シート!$B$18:$P$39,MATCH(LARGE((施設用作成シート!$C$18:$C$39=$D$8)*1/ROW(施設用作成シート!$B$18:$B$39),ROWS($B$12:$B13)),1/ROW(施設用作成シート!$B$18:$B$39),0),COLUMNS($B$11:M$11)),"")</f>
        <v>0</v>
      </c>
      <c r="N13" s="127">
        <f t="array" ref="N13">IFERROR(INDEX(施設用作成シート!$B$18:$P$39,MATCH(LARGE((施設用作成シート!$C$18:$C$39=$D$8)*1/ROW(施設用作成シート!$B$18:$B$39),ROWS($B$12:$B13)),1/ROW(施設用作成シート!$B$18:$B$39),0),COLUMNS($B$11:N$11)),"")</f>
        <v>29260</v>
      </c>
      <c r="O13" s="140" t="str">
        <f t="array" ref="O13">IFERROR(INDEX(施設用作成シート!$B$18:$P$39,MATCH(LARGE((施設用作成シート!$C$18:$C$39=$D$8)*1/ROW(施設用作成シート!$B$18:$B$39),ROWS($B$12:$B13)),1/ROW(施設用作成シート!$B$18:$B$39),0),COLUMNS($B$11:O$11)),"")</f>
        <v>非該当</v>
      </c>
      <c r="P13" s="140">
        <f t="array" ref="P13">IFERROR(INDEX(施設用作成シート!$B$18:$P$39,MATCH(LARGE((施設用作成シート!$C$18:$C$39=$D$8)*1/ROW(施設用作成シート!$B$18:$B$39),ROWS($B$12:$B13)),1/ROW(施設用作成シート!$B$18:$B$39),0),COLUMNS($B$11:P$11)),"")</f>
        <v>0</v>
      </c>
    </row>
    <row r="14" spans="2:16" ht="19.5">
      <c r="B14" s="127">
        <f t="array" ref="B14">IFERROR(INDEX(施設用作成シート!$B$18:$P$39,MATCH(LARGE((施設用作成シート!$C$18:$C$39=$D$8)*1/ROW(施設用作成シート!$B$18:$B$39),ROWS($B$12:$B14)),1/ROW(施設用作成シート!$B$18:$B$39),0),COLUMNS($B$11:B$11)),"")</f>
        <v>3</v>
      </c>
      <c r="C14" s="127" t="str">
        <f t="array" ref="C14">IFERROR(INDEX(施設用作成シート!$B$18:$P$39,MATCH(LARGE((施設用作成シート!$C$18:$C$39=$D$8)*1/ROW(施設用作成シート!$B$18:$B$39),ROWS($B$12:$B14)),1/ROW(施設用作成シート!$B$18:$B$39),0),COLUMNS($B$11:C$11)),"")</f>
        <v>A福祉事務所</v>
      </c>
      <c r="D14" s="127" t="str">
        <f t="array" ref="D14">IFERROR(INDEX(施設用作成シート!$B$18:$P$39,MATCH(LARGE((施設用作成シート!$C$18:$C$39=$D$8)*1/ROW(施設用作成シート!$B$18:$B$39),ROWS($B$12:$B14)),1/ROW(施設用作成シート!$B$18:$B$39),0),COLUMNS($B$11:D$11)),"")</f>
        <v>生業　三郎</v>
      </c>
      <c r="E14" s="146" t="str">
        <f t="array" ref="E14">IFERROR(INDEX(施設用作成シート!$B$18:$P$39,MATCH(LARGE((施設用作成シート!$C$18:$C$39=$D$8)*1/ROW(施設用作成シート!$B$18:$B$39),ROWS($B$12:$B14)),1/ROW(施設用作成シート!$B$18:$B$39),0),COLUMNS($B$11:E$11)),"")</f>
        <v>せいぎょう　さぶろう</v>
      </c>
      <c r="F14" s="140">
        <f t="array" ref="F14">IFERROR(INDEX(施設用作成シート!$B$18:$P$39,MATCH(LARGE((施設用作成シート!$C$18:$C$39=$D$8)*1/ROW(施設用作成シート!$B$18:$B$39),ROWS($B$12:$B14)),1/ROW(施設用作成シート!$B$18:$B$39),0),COLUMNS($B$11:F$11)),"")</f>
        <v>0</v>
      </c>
      <c r="G14" s="140">
        <f t="array" ref="G14">IFERROR(INDEX(施設用作成シート!$B$18:$P$39,MATCH(LARGE((施設用作成シート!$C$18:$C$39=$D$8)*1/ROW(施設用作成シート!$B$18:$B$39),ROWS($B$12:$B14)),1/ROW(施設用作成シート!$B$18:$B$39),0),COLUMNS($B$11:G$11)),"")</f>
        <v>30</v>
      </c>
      <c r="H14" s="140">
        <f t="array" ref="H14">IFERROR(INDEX(施設用作成シート!$B$18:$P$39,MATCH(LARGE((施設用作成シート!$C$18:$C$39=$D$8)*1/ROW(施設用作成シート!$B$18:$B$39),ROWS($B$12:$B14)),1/ROW(施設用作成シート!$B$18:$B$39),0),COLUMNS($B$11:H$11)),"")</f>
        <v>0</v>
      </c>
      <c r="I14" s="127">
        <f t="array" ref="I14">IFERROR(INDEX(施設用作成シート!$B$18:$P$39,MATCH(LARGE((施設用作成シート!$C$18:$C$39=$D$8)*1/ROW(施設用作成シート!$B$18:$B$39),ROWS($B$12:$B14)),1/ROW(施設用作成シート!$B$18:$B$39),0),COLUMNS($B$11:I$11)),"")</f>
        <v>30</v>
      </c>
      <c r="J14" s="131" t="str">
        <f t="array" ref="J14">IFERROR(INDEX(施設用作成シート!$B$18:$P$39,MATCH(LARGE((施設用作成シート!$C$18:$C$39=$D$8)*1/ROW(施設用作成シート!$B$18:$B$39),ROWS($B$12:$B14)),1/ROW(施設用作成シート!$B$18:$B$39),0),COLUMNS($B$11:J$11)),"")</f>
        <v>作成済</v>
      </c>
      <c r="K14" s="127">
        <f t="array" ref="K14">IFERROR(INDEX(施設用作成シート!$B$18:$P$39,MATCH(LARGE((施設用作成シート!$C$18:$C$39=$D$8)*1/ROW(施設用作成シート!$B$18:$B$39),ROWS($B$12:$B14)),1/ROW(施設用作成シート!$B$18:$B$39),0),COLUMNS($B$11:K$11)),"")</f>
        <v>1</v>
      </c>
      <c r="L14" s="127">
        <f t="array" ref="L14">IFERROR(INDEX(施設用作成シート!$B$18:$P$39,MATCH(LARGE((施設用作成シート!$C$18:$C$39=$D$8)*1/ROW(施設用作成シート!$B$18:$B$39),ROWS($B$12:$B14)),1/ROW(施設用作成シート!$B$18:$B$39),0),COLUMNS($B$11:L$11)),"")</f>
        <v>0</v>
      </c>
      <c r="M14" s="166">
        <f t="array" ref="M14">IFERROR(INDEX(施設用作成シート!$B$18:$P$39,MATCH(LARGE((施設用作成シート!$C$18:$C$39=$D$8)*1/ROW(施設用作成シート!$B$18:$B$39),ROWS($B$12:$B14)),1/ROW(施設用作成シート!$B$18:$B$39),0),COLUMNS($B$11:M$11)),"")</f>
        <v>12345</v>
      </c>
      <c r="N14" s="127">
        <f t="array" ref="N14">IFERROR(INDEX(施設用作成シート!$B$18:$P$39,MATCH(LARGE((施設用作成シート!$C$18:$C$39=$D$8)*1/ROW(施設用作成シート!$B$18:$B$39),ROWS($B$12:$B14)),1/ROW(施設用作成シート!$B$18:$B$39),0),COLUMNS($B$11:N$11)),"")</f>
        <v>46200</v>
      </c>
      <c r="O14" s="140" t="str">
        <f t="array" ref="O14">IFERROR(INDEX(施設用作成シート!$B$18:$P$39,MATCH(LARGE((施設用作成シート!$C$18:$C$39=$D$8)*1/ROW(施設用作成シート!$B$18:$B$39),ROWS($B$12:$B14)),1/ROW(施設用作成シート!$B$18:$B$39),0),COLUMNS($B$11:O$11)),"")</f>
        <v>該当</v>
      </c>
      <c r="P14" s="140">
        <f t="array" ref="P14">IFERROR(INDEX(施設用作成シート!$B$18:$P$39,MATCH(LARGE((施設用作成シート!$C$18:$C$39=$D$8)*1/ROW(施設用作成シート!$B$18:$B$39),ROWS($B$12:$B14)),1/ROW(施設用作成シート!$B$18:$B$39),0),COLUMNS($B$11:P$11)),"")</f>
        <v>0</v>
      </c>
    </row>
    <row r="15" spans="2:16" ht="19.5">
      <c r="B15" s="127">
        <f t="array" ref="B15">IFERROR(INDEX(施設用作成シート!$B$18:$P$39,MATCH(LARGE((施設用作成シート!$C$18:$C$39=$D$8)*1/ROW(施設用作成シート!$B$18:$B$39),ROWS($B$12:$B15)),1/ROW(施設用作成シート!$B$18:$B$39),0),COLUMNS($B$11:B$11)),"")</f>
        <v>4</v>
      </c>
      <c r="C15" s="127" t="str">
        <f t="array" ref="C15">IFERROR(INDEX(施設用作成シート!$B$18:$P$39,MATCH(LARGE((施設用作成シート!$C$18:$C$39=$D$8)*1/ROW(施設用作成シート!$B$18:$B$39),ROWS($B$12:$B15)),1/ROW(施設用作成シート!$B$18:$B$39),0),COLUMNS($B$11:C$11)),"")</f>
        <v>A福祉事務所</v>
      </c>
      <c r="D15" s="127" t="str">
        <f t="array" ref="D15">IFERROR(INDEX(施設用作成シート!$B$18:$P$39,MATCH(LARGE((施設用作成シート!$C$18:$C$39=$D$8)*1/ROW(施設用作成シート!$B$18:$B$39),ROWS($B$12:$B15)),1/ROW(施設用作成シート!$B$18:$B$39),0),COLUMNS($B$11:D$11)),"")</f>
        <v>生業　四郎</v>
      </c>
      <c r="E15" s="146" t="str">
        <f t="array" ref="E15">IFERROR(INDEX(施設用作成シート!$B$18:$P$39,MATCH(LARGE((施設用作成シート!$C$18:$C$39=$D$8)*1/ROW(施設用作成シート!$B$18:$B$39),ROWS($B$12:$B15)),1/ROW(施設用作成シート!$B$18:$B$39),0),COLUMNS($B$11:E$11)),"")</f>
        <v>せいぎょう　しろう</v>
      </c>
      <c r="F15" s="140">
        <f t="array" ref="F15">IFERROR(INDEX(施設用作成シート!$B$18:$P$39,MATCH(LARGE((施設用作成シート!$C$18:$C$39=$D$8)*1/ROW(施設用作成シート!$B$18:$B$39),ROWS($B$12:$B15)),1/ROW(施設用作成シート!$B$18:$B$39),0),COLUMNS($B$11:F$11)),"")</f>
        <v>0</v>
      </c>
      <c r="G15" s="140">
        <f t="array" ref="G15">IFERROR(INDEX(施設用作成シート!$B$18:$P$39,MATCH(LARGE((施設用作成シート!$C$18:$C$39=$D$8)*1/ROW(施設用作成シート!$B$18:$B$39),ROWS($B$12:$B15)),1/ROW(施設用作成シート!$B$18:$B$39),0),COLUMNS($B$11:G$11)),"")</f>
        <v>0</v>
      </c>
      <c r="H15" s="140">
        <f t="array" ref="H15">IFERROR(INDEX(施設用作成シート!$B$18:$P$39,MATCH(LARGE((施設用作成シート!$C$18:$C$39=$D$8)*1/ROW(施設用作成シート!$B$18:$B$39),ROWS($B$12:$B15)),1/ROW(施設用作成シート!$B$18:$B$39),0),COLUMNS($B$11:H$11)),"")</f>
        <v>3</v>
      </c>
      <c r="I15" s="127">
        <f t="array" ref="I15">IFERROR(INDEX(施設用作成シート!$B$18:$P$39,MATCH(LARGE((施設用作成シート!$C$18:$C$39=$D$8)*1/ROW(施設用作成シート!$B$18:$B$39),ROWS($B$12:$B15)),1/ROW(施設用作成シート!$B$18:$B$39),0),COLUMNS($B$11:I$11)),"")</f>
        <v>28</v>
      </c>
      <c r="J15" s="131" t="str">
        <f t="array" ref="J15">IFERROR(INDEX(施設用作成シート!$B$18:$P$39,MATCH(LARGE((施設用作成シート!$C$18:$C$39=$D$8)*1/ROW(施設用作成シート!$B$18:$B$39),ROWS($B$12:$B15)),1/ROW(施設用作成シート!$B$18:$B$39),0),COLUMNS($B$11:J$11)),"")</f>
        <v>未作成（3月未満）</v>
      </c>
      <c r="K15" s="127">
        <f t="array" ref="K15">IFERROR(INDEX(施設用作成シート!$B$18:$P$39,MATCH(LARGE((施設用作成シート!$C$18:$C$39=$D$8)*1/ROW(施設用作成シート!$B$18:$B$39),ROWS($B$12:$B15)),1/ROW(施設用作成シート!$B$18:$B$39),0),COLUMNS($B$11:K$11)),"")</f>
        <v>0.7</v>
      </c>
      <c r="L15" s="127">
        <f t="array" ref="L15">IFERROR(INDEX(施設用作成シート!$B$18:$P$39,MATCH(LARGE((施設用作成シート!$C$18:$C$39=$D$8)*1/ROW(施設用作成シート!$B$18:$B$39),ROWS($B$12:$B15)),1/ROW(施設用作成シート!$B$18:$B$39),0),COLUMNS($B$11:L$11)),"")</f>
        <v>0</v>
      </c>
      <c r="M15" s="166">
        <f t="array" ref="M15">IFERROR(INDEX(施設用作成シート!$B$18:$P$39,MATCH(LARGE((施設用作成シート!$C$18:$C$39=$D$8)*1/ROW(施設用作成シート!$B$18:$B$39),ROWS($B$12:$B15)),1/ROW(施設用作成シート!$B$18:$B$39),0),COLUMNS($B$11:M$11)),"")</f>
        <v>12345</v>
      </c>
      <c r="N15" s="127">
        <f t="array" ref="N15">IFERROR(INDEX(施設用作成シート!$B$18:$P$39,MATCH(LARGE((施設用作成シート!$C$18:$C$39=$D$8)*1/ROW(施設用作成シート!$B$18:$B$39),ROWS($B$12:$B15)),1/ROW(施設用作成シート!$B$18:$B$39),0),COLUMNS($B$11:N$11)),"")</f>
        <v>36400</v>
      </c>
      <c r="O15" s="140" t="str">
        <f t="array" ref="O15">IFERROR(INDEX(施設用作成シート!$B$18:$P$39,MATCH(LARGE((施設用作成シート!$C$18:$C$39=$D$8)*1/ROW(施設用作成シート!$B$18:$B$39),ROWS($B$12:$B15)),1/ROW(施設用作成シート!$B$18:$B$39),0),COLUMNS($B$11:O$11)),"")</f>
        <v>非該当</v>
      </c>
      <c r="P15" s="140">
        <f t="array" ref="P15">IFERROR(INDEX(施設用作成シート!$B$18:$P$39,MATCH(LARGE((施設用作成シート!$C$18:$C$39=$D$8)*1/ROW(施設用作成シート!$B$18:$B$39),ROWS($B$12:$B15)),1/ROW(施設用作成シート!$B$18:$B$39),0),COLUMNS($B$11:P$11)),"")</f>
        <v>0</v>
      </c>
    </row>
    <row r="16" spans="2:16" ht="19.5">
      <c r="B16" s="127">
        <f t="array" ref="B16">IFERROR(INDEX(施設用作成シート!$B$18:$P$39,MATCH(LARGE((施設用作成シート!$C$18:$C$39=$D$8)*1/ROW(施設用作成シート!$B$18:$B$39),ROWS($B$12:$B16)),1/ROW(施設用作成シート!$B$18:$B$39),0),COLUMNS($B$11:B$11)),"")</f>
        <v>5</v>
      </c>
      <c r="C16" s="127" t="str">
        <f t="array" ref="C16">IFERROR(INDEX(施設用作成シート!$B$18:$P$39,MATCH(LARGE((施設用作成シート!$C$18:$C$39=$D$8)*1/ROW(施設用作成シート!$B$18:$B$39),ROWS($B$12:$B16)),1/ROW(施設用作成シート!$B$18:$B$39),0),COLUMNS($B$11:C$11)),"")</f>
        <v>A福祉事務所</v>
      </c>
      <c r="D16" s="127" t="str">
        <f t="array" ref="D16">IFERROR(INDEX(施設用作成シート!$B$18:$P$39,MATCH(LARGE((施設用作成シート!$C$18:$C$39=$D$8)*1/ROW(施設用作成シート!$B$18:$B$39),ROWS($B$12:$B16)),1/ROW(施設用作成シート!$B$18:$B$39),0),COLUMNS($B$11:D$11)),"")</f>
        <v>生業　五郎</v>
      </c>
      <c r="E16" s="146" t="str">
        <f t="array" ref="E16">IFERROR(INDEX(施設用作成シート!$B$18:$P$39,MATCH(LARGE((施設用作成シート!$C$18:$C$39=$D$8)*1/ROW(施設用作成シート!$B$18:$B$39),ROWS($B$12:$B16)),1/ROW(施設用作成シート!$B$18:$B$39),0),COLUMNS($B$11:E$11)),"")</f>
        <v>せいぎょう　ごろう</v>
      </c>
      <c r="F16" s="140">
        <f t="array" ref="F16">IFERROR(INDEX(施設用作成シート!$B$18:$P$39,MATCH(LARGE((施設用作成シート!$C$18:$C$39=$D$8)*1/ROW(施設用作成シート!$B$18:$B$39),ROWS($B$12:$B16)),1/ROW(施設用作成シート!$B$18:$B$39),0),COLUMNS($B$11:F$11)),"")</f>
        <v>0</v>
      </c>
      <c r="G16" s="140">
        <f t="array" ref="G16">IFERROR(INDEX(施設用作成シート!$B$18:$P$39,MATCH(LARGE((施設用作成シート!$C$18:$C$39=$D$8)*1/ROW(施設用作成シート!$B$18:$B$39),ROWS($B$12:$B16)),1/ROW(施設用作成シート!$B$18:$B$39),0),COLUMNS($B$11:G$11)),"")</f>
        <v>0</v>
      </c>
      <c r="H16" s="140">
        <f t="array" ref="H16">IFERROR(INDEX(施設用作成シート!$B$18:$P$39,MATCH(LARGE((施設用作成シート!$C$18:$C$39=$D$8)*1/ROW(施設用作成シート!$B$18:$B$39),ROWS($B$12:$B16)),1/ROW(施設用作成シート!$B$18:$B$39),0),COLUMNS($B$11:H$11)),"")</f>
        <v>6</v>
      </c>
      <c r="I16" s="127">
        <f t="array" ref="I16">IFERROR(INDEX(施設用作成シート!$B$18:$P$39,MATCH(LARGE((施設用作成シート!$C$18:$C$39=$D$8)*1/ROW(施設用作成シート!$B$18:$B$39),ROWS($B$12:$B16)),1/ROW(施設用作成シート!$B$18:$B$39),0),COLUMNS($B$11:I$11)),"")</f>
        <v>28</v>
      </c>
      <c r="J16" s="131" t="str">
        <f t="array" ref="J16">IFERROR(INDEX(施設用作成シート!$B$18:$P$39,MATCH(LARGE((施設用作成シート!$C$18:$C$39=$D$8)*1/ROW(施設用作成シート!$B$18:$B$39),ROWS($B$12:$B16)),1/ROW(施設用作成シート!$B$18:$B$39),0),COLUMNS($B$11:J$11)),"")</f>
        <v>作成済</v>
      </c>
      <c r="K16" s="127">
        <f t="array" ref="K16">IFERROR(INDEX(施設用作成シート!$B$18:$P$39,MATCH(LARGE((施設用作成シート!$C$18:$C$39=$D$8)*1/ROW(施設用作成シート!$B$18:$B$39),ROWS($B$12:$B16)),1/ROW(施設用作成シート!$B$18:$B$39),0),COLUMNS($B$11:K$11)),"")</f>
        <v>1</v>
      </c>
      <c r="L16" s="127">
        <f t="array" ref="L16">IFERROR(INDEX(施設用作成シート!$B$18:$P$39,MATCH(LARGE((施設用作成シート!$C$18:$C$39=$D$8)*1/ROW(施設用作成シート!$B$18:$B$39),ROWS($B$12:$B16)),1/ROW(施設用作成シート!$B$18:$B$39),0),COLUMNS($B$11:L$11)),"")</f>
        <v>12345</v>
      </c>
      <c r="M16" s="166">
        <f t="array" ref="M16">IFERROR(INDEX(施設用作成シート!$B$18:$P$39,MATCH(LARGE((施設用作成シート!$C$18:$C$39=$D$8)*1/ROW(施設用作成シート!$B$18:$B$39),ROWS($B$12:$B16)),1/ROW(施設用作成シート!$B$18:$B$39),0),COLUMNS($B$11:M$11)),"")</f>
        <v>12345</v>
      </c>
      <c r="N16" s="127">
        <f t="array" ref="N16">IFERROR(INDEX(施設用作成シート!$B$18:$P$39,MATCH(LARGE((施設用作成シート!$C$18:$C$39=$D$8)*1/ROW(施設用作成シート!$B$18:$B$39),ROWS($B$12:$B16)),1/ROW(施設用作成シート!$B$18:$B$39),0),COLUMNS($B$11:N$11)),"")</f>
        <v>30775</v>
      </c>
      <c r="O16" s="140" t="str">
        <f t="array" ref="O16">IFERROR(INDEX(施設用作成シート!$B$18:$P$39,MATCH(LARGE((施設用作成シート!$C$18:$C$39=$D$8)*1/ROW(施設用作成シート!$B$18:$B$39),ROWS($B$12:$B16)),1/ROW(施設用作成シート!$B$18:$B$39),0),COLUMNS($B$11:O$11)),"")</f>
        <v>該当</v>
      </c>
      <c r="P16" s="140">
        <f t="array" ref="P16">IFERROR(INDEX(施設用作成シート!$B$18:$P$39,MATCH(LARGE((施設用作成シート!$C$18:$C$39=$D$8)*1/ROW(施設用作成シート!$B$18:$B$39),ROWS($B$12:$B16)),1/ROW(施設用作成シート!$B$18:$B$39),0),COLUMNS($B$11:P$11)),"")</f>
        <v>0</v>
      </c>
    </row>
    <row r="17" spans="2:16" ht="19.5">
      <c r="B17" s="127">
        <f t="array" ref="B17">IFERROR(INDEX(施設用作成シート!$B$18:$P$39,MATCH(LARGE((施設用作成シート!$C$18:$C$39=$D$8)*1/ROW(施設用作成シート!$B$18:$B$39),ROWS($B$12:$B17)),1/ROW(施設用作成シート!$B$18:$B$39),0),COLUMNS($B$11:B$11)),"")</f>
        <v>6</v>
      </c>
      <c r="C17" s="127" t="str">
        <f t="array" ref="C17">IFERROR(INDEX(施設用作成シート!$B$18:$P$39,MATCH(LARGE((施設用作成シート!$C$18:$C$39=$D$8)*1/ROW(施設用作成シート!$B$18:$B$39),ROWS($B$12:$B17)),1/ROW(施設用作成シート!$B$18:$B$39),0),COLUMNS($B$11:C$11)),"")</f>
        <v>A福祉事務所</v>
      </c>
      <c r="D17" s="127" t="str">
        <f t="array" ref="D17">IFERROR(INDEX(施設用作成シート!$B$18:$P$39,MATCH(LARGE((施設用作成シート!$C$18:$C$39=$D$8)*1/ROW(施設用作成シート!$B$18:$B$39),ROWS($B$12:$B17)),1/ROW(施設用作成シート!$B$18:$B$39),0),COLUMNS($B$11:D$11)),"")</f>
        <v>生業　六郎</v>
      </c>
      <c r="E17" s="146" t="str">
        <f t="array" ref="E17">IFERROR(INDEX(施設用作成シート!$B$18:$P$39,MATCH(LARGE((施設用作成シート!$C$18:$C$39=$D$8)*1/ROW(施設用作成シート!$B$18:$B$39),ROWS($B$12:$B17)),1/ROW(施設用作成シート!$B$18:$B$39),0),COLUMNS($B$11:E$11)),"")</f>
        <v>せいぎょう　ろくろう</v>
      </c>
      <c r="F17" s="140">
        <f t="array" ref="F17">IFERROR(INDEX(施設用作成シート!$B$18:$P$39,MATCH(LARGE((施設用作成シート!$C$18:$C$39=$D$8)*1/ROW(施設用作成シート!$B$18:$B$39),ROWS($B$12:$B17)),1/ROW(施設用作成シート!$B$18:$B$39),0),COLUMNS($B$11:F$11)),"")</f>
        <v>0</v>
      </c>
      <c r="G17" s="140">
        <f t="array" ref="G17">IFERROR(INDEX(施設用作成シート!$B$18:$P$39,MATCH(LARGE((施設用作成シート!$C$18:$C$39=$D$8)*1/ROW(施設用作成シート!$B$18:$B$39),ROWS($B$12:$B17)),1/ROW(施設用作成シート!$B$18:$B$39),0),COLUMNS($B$11:G$11)),"")</f>
        <v>0</v>
      </c>
      <c r="H17" s="140">
        <f t="array" ref="H17">IFERROR(INDEX(施設用作成シート!$B$18:$P$39,MATCH(LARGE((施設用作成シート!$C$18:$C$39=$D$8)*1/ROW(施設用作成シート!$B$18:$B$39),ROWS($B$12:$B17)),1/ROW(施設用作成シート!$B$18:$B$39),0),COLUMNS($B$11:H$11)),"")</f>
        <v>7</v>
      </c>
      <c r="I17" s="127">
        <f t="array" ref="I17">IFERROR(INDEX(施設用作成シート!$B$18:$P$39,MATCH(LARGE((施設用作成シート!$C$18:$C$39=$D$8)*1/ROW(施設用作成シート!$B$18:$B$39),ROWS($B$12:$B17)),1/ROW(施設用作成シート!$B$18:$B$39),0),COLUMNS($B$11:I$11)),"")</f>
        <v>27</v>
      </c>
      <c r="J17" s="131" t="str">
        <f t="array" ref="J17">IFERROR(INDEX(施設用作成シート!$B$18:$P$39,MATCH(LARGE((施設用作成シート!$C$18:$C$39=$D$8)*1/ROW(施設用作成シート!$B$18:$B$39),ROWS($B$12:$B17)),1/ROW(施設用作成シート!$B$18:$B$39),0),COLUMNS($B$11:J$11)),"")</f>
        <v>作成済</v>
      </c>
      <c r="K17" s="127">
        <f t="array" ref="K17">IFERROR(INDEX(施設用作成シート!$B$18:$P$39,MATCH(LARGE((施設用作成シート!$C$18:$C$39=$D$8)*1/ROW(施設用作成シート!$B$18:$B$39),ROWS($B$12:$B17)),1/ROW(施設用作成シート!$B$18:$B$39),0),COLUMNS($B$11:K$11)),"")</f>
        <v>1</v>
      </c>
      <c r="L17" s="127">
        <f t="array" ref="L17">IFERROR(INDEX(施設用作成シート!$B$18:$P$39,MATCH(LARGE((施設用作成シート!$C$18:$C$39=$D$8)*1/ROW(施設用作成シート!$B$18:$B$39),ROWS($B$12:$B17)),1/ROW(施設用作成シート!$B$18:$B$39),0),COLUMNS($B$11:L$11)),"")</f>
        <v>0</v>
      </c>
      <c r="M17" s="166">
        <f t="array" ref="M17">IFERROR(INDEX(施設用作成シート!$B$18:$P$39,MATCH(LARGE((施設用作成シート!$C$18:$C$39=$D$8)*1/ROW(施設用作成シート!$B$18:$B$39),ROWS($B$12:$B17)),1/ROW(施設用作成シート!$B$18:$B$39),0),COLUMNS($B$11:M$11)),"")</f>
        <v>12345</v>
      </c>
      <c r="N17" s="127">
        <f t="array" ref="N17">IFERROR(INDEX(施設用作成シート!$B$18:$P$39,MATCH(LARGE((施設用作成シート!$C$18:$C$39=$D$8)*1/ROW(施設用作成シート!$B$18:$B$39),ROWS($B$12:$B17)),1/ROW(施設用作成シート!$B$18:$B$39),0),COLUMNS($B$11:N$11)),"")</f>
        <v>41580</v>
      </c>
      <c r="O17" s="140" t="str">
        <f t="array" ref="O17">IFERROR(INDEX(施設用作成シート!$B$18:$P$39,MATCH(LARGE((施設用作成シート!$C$18:$C$39=$D$8)*1/ROW(施設用作成シート!$B$18:$B$39),ROWS($B$12:$B17)),1/ROW(施設用作成シート!$B$18:$B$39),0),COLUMNS($B$11:O$11)),"")</f>
        <v>非該当</v>
      </c>
      <c r="P17" s="140">
        <f t="array" ref="P17">IFERROR(INDEX(施設用作成シート!$B$18:$P$39,MATCH(LARGE((施設用作成シート!$C$18:$C$39=$D$8)*1/ROW(施設用作成シート!$B$18:$B$39),ROWS($B$12:$B17)),1/ROW(施設用作成シート!$B$18:$B$39),0),COLUMNS($B$11:P$11)),"")</f>
        <v>0</v>
      </c>
    </row>
    <row r="18" spans="2:16" ht="19.5">
      <c r="B18" s="127">
        <f t="array" ref="B18">IFERROR(INDEX(施設用作成シート!$B$18:$P$39,MATCH(LARGE((施設用作成シート!$C$18:$C$39=$D$8)*1/ROW(施設用作成シート!$B$18:$B$39),ROWS($B$12:$B18)),1/ROW(施設用作成シート!$B$18:$B$39),0),COLUMNS($B$11:B$11)),"")</f>
        <v>7</v>
      </c>
      <c r="C18" s="127" t="str">
        <f t="array" ref="C18">IFERROR(INDEX(施設用作成シート!$B$18:$P$39,MATCH(LARGE((施設用作成シート!$C$18:$C$39=$D$8)*1/ROW(施設用作成シート!$B$18:$B$39),ROWS($B$12:$B18)),1/ROW(施設用作成シート!$B$18:$B$39),0),COLUMNS($B$11:C$11)),"")</f>
        <v>A福祉事務所</v>
      </c>
      <c r="D18" s="127" t="str">
        <f t="array" ref="D18">IFERROR(INDEX(施設用作成シート!$B$18:$P$39,MATCH(LARGE((施設用作成シート!$C$18:$C$39=$D$8)*1/ROW(施設用作成シート!$B$18:$B$39),ROWS($B$12:$B18)),1/ROW(施設用作成シート!$B$18:$B$39),0),COLUMNS($B$11:D$11)),"")</f>
        <v>生業　七郎</v>
      </c>
      <c r="E18" s="146" t="str">
        <f t="array" ref="E18">IFERROR(INDEX(施設用作成シート!$B$18:$P$39,MATCH(LARGE((施設用作成シート!$C$18:$C$39=$D$8)*1/ROW(施設用作成シート!$B$18:$B$39),ROWS($B$12:$B18)),1/ROW(施設用作成シート!$B$18:$B$39),0),COLUMNS($B$11:E$11)),"")</f>
        <v>せいぎょう　しちろう</v>
      </c>
      <c r="F18" s="140">
        <f t="array" ref="F18">IFERROR(INDEX(施設用作成シート!$B$18:$P$39,MATCH(LARGE((施設用作成シート!$C$18:$C$39=$D$8)*1/ROW(施設用作成シート!$B$18:$B$39),ROWS($B$12:$B18)),1/ROW(施設用作成シート!$B$18:$B$39),0),COLUMNS($B$11:F$11)),"")</f>
        <v>0</v>
      </c>
      <c r="G18" s="140">
        <f t="array" ref="G18">IFERROR(INDEX(施設用作成シート!$B$18:$P$39,MATCH(LARGE((施設用作成シート!$C$18:$C$39=$D$8)*1/ROW(施設用作成シート!$B$18:$B$39),ROWS($B$12:$B18)),1/ROW(施設用作成シート!$B$18:$B$39),0),COLUMNS($B$11:G$11)),"")</f>
        <v>0</v>
      </c>
      <c r="H18" s="140">
        <f t="array" ref="H18">IFERROR(INDEX(施設用作成シート!$B$18:$P$39,MATCH(LARGE((施設用作成シート!$C$18:$C$39=$D$8)*1/ROW(施設用作成シート!$B$18:$B$39),ROWS($B$12:$B18)),1/ROW(施設用作成シート!$B$18:$B$39),0),COLUMNS($B$11:H$11)),"")</f>
        <v>31</v>
      </c>
      <c r="I18" s="127">
        <f t="array" ref="I18">IFERROR(INDEX(施設用作成シート!$B$18:$P$39,MATCH(LARGE((施設用作成シート!$C$18:$C$39=$D$8)*1/ROW(施設用作成シート!$B$18:$B$39),ROWS($B$12:$B18)),1/ROW(施設用作成シート!$B$18:$B$39),0),COLUMNS($B$11:I$11)),"")</f>
        <v>3</v>
      </c>
      <c r="J18" s="131" t="str">
        <f t="array" ref="J18">IFERROR(INDEX(施設用作成シート!$B$18:$P$39,MATCH(LARGE((施設用作成シート!$C$18:$C$39=$D$8)*1/ROW(施設用作成シート!$B$18:$B$39),ROWS($B$12:$B18)),1/ROW(施設用作成シート!$B$18:$B$39),0),COLUMNS($B$11:J$11)),"")</f>
        <v>作成済</v>
      </c>
      <c r="K18" s="127">
        <f t="array" ref="K18">IFERROR(INDEX(施設用作成シート!$B$18:$P$39,MATCH(LARGE((施設用作成シート!$C$18:$C$39=$D$8)*1/ROW(施設用作成シート!$B$18:$B$39),ROWS($B$12:$B18)),1/ROW(施設用作成シート!$B$18:$B$39),0),COLUMNS($B$11:K$11)),"")</f>
        <v>1</v>
      </c>
      <c r="L18" s="127">
        <f t="array" ref="L18">IFERROR(INDEX(施設用作成シート!$B$18:$P$39,MATCH(LARGE((施設用作成シート!$C$18:$C$39=$D$8)*1/ROW(施設用作成シート!$B$18:$B$39),ROWS($B$12:$B18)),1/ROW(施設用作成シート!$B$18:$B$39),0),COLUMNS($B$11:L$11)),"")</f>
        <v>0</v>
      </c>
      <c r="M18" s="166">
        <f t="array" ref="M18">IFERROR(INDEX(施設用作成シート!$B$18:$P$39,MATCH(LARGE((施設用作成シート!$C$18:$C$39=$D$8)*1/ROW(施設用作成シート!$B$18:$B$39),ROWS($B$12:$B18)),1/ROW(施設用作成シート!$B$18:$B$39),0),COLUMNS($B$11:M$11)),"")</f>
        <v>12345</v>
      </c>
      <c r="N18" s="127">
        <f t="array" ref="N18">IFERROR(INDEX(施設用作成シート!$B$18:$P$39,MATCH(LARGE((施設用作成シート!$C$18:$C$39=$D$8)*1/ROW(施設用作成シート!$B$18:$B$39),ROWS($B$12:$B18)),1/ROW(施設用作成シート!$B$18:$B$39),0),COLUMNS($B$11:N$11)),"")</f>
        <v>4620</v>
      </c>
      <c r="O18" s="140" t="str">
        <f t="array" ref="O18">IFERROR(INDEX(施設用作成シート!$B$18:$P$39,MATCH(LARGE((施設用作成シート!$C$18:$C$39=$D$8)*1/ROW(施設用作成シート!$B$18:$B$39),ROWS($B$12:$B18)),1/ROW(施設用作成シート!$B$18:$B$39),0),COLUMNS($B$11:O$11)),"")</f>
        <v>該当</v>
      </c>
      <c r="P18" s="140">
        <f t="array" ref="P18">IFERROR(INDEX(施設用作成シート!$B$18:$P$39,MATCH(LARGE((施設用作成シート!$C$18:$C$39=$D$8)*1/ROW(施設用作成シート!$B$18:$B$39),ROWS($B$12:$B18)),1/ROW(施設用作成シート!$B$18:$B$39),0),COLUMNS($B$11:P$11)),"")</f>
        <v>0</v>
      </c>
    </row>
    <row r="19" spans="2:16" ht="19.5">
      <c r="B19" s="127">
        <f t="array" ref="B19">IFERROR(INDEX(施設用作成シート!$B$18:$P$39,MATCH(LARGE((施設用作成シート!$C$18:$C$39=$D$8)*1/ROW(施設用作成シート!$B$18:$B$39),ROWS($B$12:$B19)),1/ROW(施設用作成シート!$B$18:$B$39),0),COLUMNS($B$11:B$11)),"")</f>
        <v>8</v>
      </c>
      <c r="C19" s="127" t="str">
        <f t="array" ref="C19">IFERROR(INDEX(施設用作成シート!$B$18:$P$39,MATCH(LARGE((施設用作成シート!$C$18:$C$39=$D$8)*1/ROW(施設用作成シート!$B$18:$B$39),ROWS($B$12:$B19)),1/ROW(施設用作成シート!$B$18:$B$39),0),COLUMNS($B$11:C$11)),"")</f>
        <v>A福祉事務所</v>
      </c>
      <c r="D19" s="127" t="str">
        <f t="array" ref="D19">IFERROR(INDEX(施設用作成シート!$B$18:$P$39,MATCH(LARGE((施設用作成シート!$C$18:$C$39=$D$8)*1/ROW(施設用作成シート!$B$18:$B$39),ROWS($B$12:$B19)),1/ROW(施設用作成シート!$B$18:$B$39),0),COLUMNS($B$11:D$11)),"")</f>
        <v>生業　八郎</v>
      </c>
      <c r="E19" s="146" t="str">
        <f t="array" ref="E19">IFERROR(INDEX(施設用作成シート!$B$18:$P$39,MATCH(LARGE((施設用作成シート!$C$18:$C$39=$D$8)*1/ROW(施設用作成シート!$B$18:$B$39),ROWS($B$12:$B19)),1/ROW(施設用作成シート!$B$18:$B$39),0),COLUMNS($B$11:E$11)),"")</f>
        <v>せいぎょう　はちろう</v>
      </c>
      <c r="F19" s="140">
        <f t="array" ref="F19">IFERROR(INDEX(施設用作成シート!$B$18:$P$39,MATCH(LARGE((施設用作成シート!$C$18:$C$39=$D$8)*1/ROW(施設用作成シート!$B$18:$B$39),ROWS($B$12:$B19)),1/ROW(施設用作成シート!$B$18:$B$39),0),COLUMNS($B$11:F$11)),"")</f>
        <v>3</v>
      </c>
      <c r="G19" s="140">
        <f t="array" ref="G19">IFERROR(INDEX(施設用作成シート!$B$18:$P$39,MATCH(LARGE((施設用作成シート!$C$18:$C$39=$D$8)*1/ROW(施設用作成シート!$B$18:$B$39),ROWS($B$12:$B19)),1/ROW(施設用作成シート!$B$18:$B$39),0),COLUMNS($B$11:G$11)),"")</f>
        <v>28</v>
      </c>
      <c r="H19" s="140">
        <f t="array" ref="H19">IFERROR(INDEX(施設用作成シート!$B$18:$P$39,MATCH(LARGE((施設用作成シート!$C$18:$C$39=$D$8)*1/ROW(施設用作成シート!$B$18:$B$39),ROWS($B$12:$B19)),1/ROW(施設用作成シート!$B$18:$B$39),0),COLUMNS($B$11:H$11)),"")</f>
        <v>0</v>
      </c>
      <c r="I19" s="127">
        <f t="array" ref="I19">IFERROR(INDEX(施設用作成シート!$B$18:$P$39,MATCH(LARGE((施設用作成シート!$C$18:$C$39=$D$8)*1/ROW(施設用作成シート!$B$18:$B$39),ROWS($B$12:$B19)),1/ROW(施設用作成シート!$B$18:$B$39),0),COLUMNS($B$11:I$11)),"")</f>
        <v>26</v>
      </c>
      <c r="J19" s="131" t="str">
        <f t="array" ref="J19">IFERROR(INDEX(施設用作成シート!$B$18:$P$39,MATCH(LARGE((施設用作成シート!$C$18:$C$39=$D$8)*1/ROW(施設用作成シート!$B$18:$B$39),ROWS($B$12:$B19)),1/ROW(施設用作成シート!$B$18:$B$39),0),COLUMNS($B$11:J$11)),"")</f>
        <v>作成済</v>
      </c>
      <c r="K19" s="127">
        <f t="array" ref="K19">IFERROR(INDEX(施設用作成シート!$B$18:$P$39,MATCH(LARGE((施設用作成シート!$C$18:$C$39=$D$8)*1/ROW(施設用作成シート!$B$18:$B$39),ROWS($B$12:$B19)),1/ROW(施設用作成シート!$B$18:$B$39),0),COLUMNS($B$11:K$11)),"")</f>
        <v>1</v>
      </c>
      <c r="L19" s="127">
        <f t="array" ref="L19">IFERROR(INDEX(施設用作成シート!$B$18:$P$39,MATCH(LARGE((施設用作成シート!$C$18:$C$39=$D$8)*1/ROW(施設用作成シート!$B$18:$B$39),ROWS($B$12:$B19)),1/ROW(施設用作成シート!$B$18:$B$39),0),COLUMNS($B$11:L$11)),"")</f>
        <v>0</v>
      </c>
      <c r="M19" s="166">
        <f t="array" ref="M19">IFERROR(INDEX(施設用作成シート!$B$18:$P$39,MATCH(LARGE((施設用作成シート!$C$18:$C$39=$D$8)*1/ROW(施設用作成シート!$B$18:$B$39),ROWS($B$12:$B19)),1/ROW(施設用作成シート!$B$18:$B$39),0),COLUMNS($B$11:M$11)),"")</f>
        <v>0</v>
      </c>
      <c r="N19" s="127">
        <f t="array" ref="N19">IFERROR(INDEX(施設用作成シート!$B$18:$P$39,MATCH(LARGE((施設用作成シート!$C$18:$C$39=$D$8)*1/ROW(施設用作成シート!$B$18:$B$39),ROWS($B$12:$B19)),1/ROW(施設用作成シート!$B$18:$B$39),0),COLUMNS($B$11:N$11)),"")</f>
        <v>40040</v>
      </c>
      <c r="O19" s="140" t="str">
        <f t="array" ref="O19">IFERROR(INDEX(施設用作成シート!$B$18:$P$39,MATCH(LARGE((施設用作成シート!$C$18:$C$39=$D$8)*1/ROW(施設用作成シート!$B$18:$B$39),ROWS($B$12:$B19)),1/ROW(施設用作成シート!$B$18:$B$39),0),COLUMNS($B$11:O$11)),"")</f>
        <v>非該当</v>
      </c>
      <c r="P19" s="140">
        <f t="array" ref="P19">IFERROR(INDEX(施設用作成シート!$B$18:$P$39,MATCH(LARGE((施設用作成シート!$C$18:$C$39=$D$8)*1/ROW(施設用作成シート!$B$18:$B$39),ROWS($B$12:$B19)),1/ROW(施設用作成シート!$B$18:$B$39),0),COLUMNS($B$11:P$11)),"")</f>
        <v>0</v>
      </c>
    </row>
    <row r="20" spans="2:16" ht="19.5">
      <c r="B20" s="127">
        <f t="array" ref="B20">IFERROR(INDEX(施設用作成シート!$B$18:$P$39,MATCH(LARGE((施設用作成シート!$C$18:$C$39=$D$8)*1/ROW(施設用作成シート!$B$18:$B$39),ROWS($B$12:$B20)),1/ROW(施設用作成シート!$B$18:$B$39),0),COLUMNS($B$11:B$11)),"")</f>
        <v>9</v>
      </c>
      <c r="C20" s="127" t="str">
        <f t="array" ref="C20">IFERROR(INDEX(施設用作成シート!$B$18:$P$39,MATCH(LARGE((施設用作成シート!$C$18:$C$39=$D$8)*1/ROW(施設用作成シート!$B$18:$B$39),ROWS($B$12:$B20)),1/ROW(施設用作成シート!$B$18:$B$39),0),COLUMNS($B$11:C$11)),"")</f>
        <v>A福祉事務所</v>
      </c>
      <c r="D20" s="127" t="str">
        <f t="array" ref="D20">IFERROR(INDEX(施設用作成シート!$B$18:$P$39,MATCH(LARGE((施設用作成シート!$C$18:$C$39=$D$8)*1/ROW(施設用作成シート!$B$18:$B$39),ROWS($B$12:$B20)),1/ROW(施設用作成シート!$B$18:$B$39),0),COLUMNS($B$11:D$11)),"")</f>
        <v>生業　九郎</v>
      </c>
      <c r="E20" s="146" t="str">
        <f t="array" ref="E20">IFERROR(INDEX(施設用作成シート!$B$18:$P$39,MATCH(LARGE((施設用作成シート!$C$18:$C$39=$D$8)*1/ROW(施設用作成シート!$B$18:$B$39),ROWS($B$12:$B20)),1/ROW(施設用作成シート!$B$18:$B$39),0),COLUMNS($B$11:E$11)),"")</f>
        <v>せいぎょう　きゅうろう</v>
      </c>
      <c r="F20" s="140">
        <f t="array" ref="F20">IFERROR(INDEX(施設用作成シート!$B$18:$P$39,MATCH(LARGE((施設用作成シート!$C$18:$C$39=$D$8)*1/ROW(施設用作成シート!$B$18:$B$39),ROWS($B$12:$B20)),1/ROW(施設用作成シート!$B$18:$B$39),0),COLUMNS($B$11:F$11)),"")</f>
        <v>3</v>
      </c>
      <c r="G20" s="140">
        <f t="array" ref="G20">IFERROR(INDEX(施設用作成シート!$B$18:$P$39,MATCH(LARGE((施設用作成シート!$C$18:$C$39=$D$8)*1/ROW(施設用作成シート!$B$18:$B$39),ROWS($B$12:$B20)),1/ROW(施設用作成シート!$B$18:$B$39),0),COLUMNS($B$11:G$11)),"")</f>
        <v>28</v>
      </c>
      <c r="H20" s="140">
        <f t="array" ref="H20">IFERROR(INDEX(施設用作成シート!$B$18:$P$39,MATCH(LARGE((施設用作成シート!$C$18:$C$39=$D$8)*1/ROW(施設用作成シート!$B$18:$B$39),ROWS($B$12:$B20)),1/ROW(施設用作成シート!$B$18:$B$39),0),COLUMNS($B$11:H$11)),"")</f>
        <v>5</v>
      </c>
      <c r="I20" s="127">
        <f t="array" ref="I20">IFERROR(INDEX(施設用作成シート!$B$18:$P$39,MATCH(LARGE((施設用作成シート!$C$18:$C$39=$D$8)*1/ROW(施設用作成シート!$B$18:$B$39),ROWS($B$12:$B20)),1/ROW(施設用作成シート!$B$18:$B$39),0),COLUMNS($B$11:I$11)),"")</f>
        <v>26</v>
      </c>
      <c r="J20" s="131" t="str">
        <f t="array" ref="J20">IFERROR(INDEX(施設用作成シート!$B$18:$P$39,MATCH(LARGE((施設用作成シート!$C$18:$C$39=$D$8)*1/ROW(施設用作成シート!$B$18:$B$39),ROWS($B$12:$B20)),1/ROW(施設用作成シート!$B$18:$B$39),0),COLUMNS($B$11:J$11)),"")</f>
        <v>作成済</v>
      </c>
      <c r="K20" s="127">
        <f t="array" ref="K20">IFERROR(INDEX(施設用作成シート!$B$18:$P$39,MATCH(LARGE((施設用作成シート!$C$18:$C$39=$D$8)*1/ROW(施設用作成シート!$B$18:$B$39),ROWS($B$12:$B20)),1/ROW(施設用作成シート!$B$18:$B$39),0),COLUMNS($B$11:K$11)),"")</f>
        <v>1</v>
      </c>
      <c r="L20" s="127">
        <f t="array" ref="L20">IFERROR(INDEX(施設用作成シート!$B$18:$P$39,MATCH(LARGE((施設用作成シート!$C$18:$C$39=$D$8)*1/ROW(施設用作成シート!$B$18:$B$39),ROWS($B$12:$B20)),1/ROW(施設用作成シート!$B$18:$B$39),0),COLUMNS($B$11:L$11)),"")</f>
        <v>0</v>
      </c>
      <c r="M20" s="166">
        <f t="array" ref="M20">IFERROR(INDEX(施設用作成シート!$B$18:$P$39,MATCH(LARGE((施設用作成シート!$C$18:$C$39=$D$8)*1/ROW(施設用作成シート!$B$18:$B$39),ROWS($B$12:$B20)),1/ROW(施設用作成シート!$B$18:$B$39),0),COLUMNS($B$11:M$11)),"")</f>
        <v>0</v>
      </c>
      <c r="N20" s="127">
        <f t="array" ref="N20">IFERROR(INDEX(施設用作成シート!$B$18:$P$39,MATCH(LARGE((施設用作成シート!$C$18:$C$39=$D$8)*1/ROW(施設用作成シート!$B$18:$B$39),ROWS($B$12:$B20)),1/ROW(施設用作成シート!$B$18:$B$39),0),COLUMNS($B$11:N$11)),"")</f>
        <v>40040</v>
      </c>
      <c r="O20" s="140" t="str">
        <f t="array" ref="O20">IFERROR(INDEX(施設用作成シート!$B$18:$P$39,MATCH(LARGE((施設用作成シート!$C$18:$C$39=$D$8)*1/ROW(施設用作成シート!$B$18:$B$39),ROWS($B$12:$B20)),1/ROW(施設用作成シート!$B$18:$B$39),0),COLUMNS($B$11:O$11)),"")</f>
        <v>該当</v>
      </c>
      <c r="P20" s="140">
        <f t="array" ref="P20">IFERROR(INDEX(施設用作成シート!$B$18:$P$39,MATCH(LARGE((施設用作成シート!$C$18:$C$39=$D$8)*1/ROW(施設用作成シート!$B$18:$B$39),ROWS($B$12:$B20)),1/ROW(施設用作成シート!$B$18:$B$39),0),COLUMNS($B$11:P$11)),"")</f>
        <v>0</v>
      </c>
    </row>
    <row r="21" spans="2:16" ht="19.5">
      <c r="B21" s="127">
        <f t="array" ref="B21">IFERROR(INDEX(施設用作成シート!$B$18:$P$39,MATCH(LARGE((施設用作成シート!$C$18:$C$39=$D$8)*1/ROW(施設用作成シート!$B$18:$B$39),ROWS($B$12:$B21)),1/ROW(施設用作成シート!$B$18:$B$39),0),COLUMNS($B$11:B$11)),"")</f>
        <v>10</v>
      </c>
      <c r="C21" s="127" t="str">
        <f t="array" ref="C21">IFERROR(INDEX(施設用作成シート!$B$18:$P$39,MATCH(LARGE((施設用作成シート!$C$18:$C$39=$D$8)*1/ROW(施設用作成シート!$B$18:$B$39),ROWS($B$12:$B21)),1/ROW(施設用作成シート!$B$18:$B$39),0),COLUMNS($B$11:C$11)),"")</f>
        <v>A福祉事務所</v>
      </c>
      <c r="D21" s="127" t="str">
        <f t="array" ref="D21">IFERROR(INDEX(施設用作成シート!$B$18:$P$39,MATCH(LARGE((施設用作成シート!$C$18:$C$39=$D$8)*1/ROW(施設用作成シート!$B$18:$B$39),ROWS($B$12:$B21)),1/ROW(施設用作成シート!$B$18:$B$39),0),COLUMNS($B$11:D$11)),"")</f>
        <v>生業　十郎</v>
      </c>
      <c r="E21" s="146" t="str">
        <f t="array" ref="E21">IFERROR(INDEX(施設用作成シート!$B$18:$P$39,MATCH(LARGE((施設用作成シート!$C$18:$C$39=$D$8)*1/ROW(施設用作成シート!$B$18:$B$39),ROWS($B$12:$B21)),1/ROW(施設用作成シート!$B$18:$B$39),0),COLUMNS($B$11:E$11)),"")</f>
        <v>せいぎょう　じゅうろう</v>
      </c>
      <c r="F21" s="140">
        <f t="array" ref="F21">IFERROR(INDEX(施設用作成シート!$B$18:$P$39,MATCH(LARGE((施設用作成シート!$C$18:$C$39=$D$8)*1/ROW(施設用作成シート!$B$18:$B$39),ROWS($B$12:$B21)),1/ROW(施設用作成シート!$B$18:$B$39),0),COLUMNS($B$11:F$11)),"")</f>
        <v>3</v>
      </c>
      <c r="G21" s="140">
        <f t="array" ref="G21">IFERROR(INDEX(施設用作成シート!$B$18:$P$39,MATCH(LARGE((施設用作成シート!$C$18:$C$39=$D$8)*1/ROW(施設用作成シート!$B$18:$B$39),ROWS($B$12:$B21)),1/ROW(施設用作成シート!$B$18:$B$39),0),COLUMNS($B$11:G$11)),"")</f>
        <v>28</v>
      </c>
      <c r="H21" s="140">
        <f t="array" ref="H21">IFERROR(INDEX(施設用作成シート!$B$18:$P$39,MATCH(LARGE((施設用作成シート!$C$18:$C$39=$D$8)*1/ROW(施設用作成シート!$B$18:$B$39),ROWS($B$12:$B21)),1/ROW(施設用作成シート!$B$18:$B$39),0),COLUMNS($B$11:H$11)),"")</f>
        <v>10</v>
      </c>
      <c r="I21" s="127">
        <f t="array" ref="I21">IFERROR(INDEX(施設用作成シート!$B$18:$P$39,MATCH(LARGE((施設用作成シート!$C$18:$C$39=$D$8)*1/ROW(施設用作成シート!$B$18:$B$39),ROWS($B$12:$B21)),1/ROW(施設用作成シート!$B$18:$B$39),0),COLUMNS($B$11:I$11)),"")</f>
        <v>22</v>
      </c>
      <c r="J21" s="131" t="str">
        <f t="array" ref="J21">IFERROR(INDEX(施設用作成シート!$B$18:$P$39,MATCH(LARGE((施設用作成シート!$C$18:$C$39=$D$8)*1/ROW(施設用作成シート!$B$18:$B$39),ROWS($B$12:$B21)),1/ROW(施設用作成シート!$B$18:$B$39),0),COLUMNS($B$11:J$11)),"")</f>
        <v>作成済</v>
      </c>
      <c r="K21" s="127">
        <f t="array" ref="K21">IFERROR(INDEX(施設用作成シート!$B$18:$P$39,MATCH(LARGE((施設用作成シート!$C$18:$C$39=$D$8)*1/ROW(施設用作成シート!$B$18:$B$39),ROWS($B$12:$B21)),1/ROW(施設用作成シート!$B$18:$B$39),0),COLUMNS($B$11:K$11)),"")</f>
        <v>1</v>
      </c>
      <c r="L21" s="127">
        <f t="array" ref="L21">IFERROR(INDEX(施設用作成シート!$B$18:$P$39,MATCH(LARGE((施設用作成シート!$C$18:$C$39=$D$8)*1/ROW(施設用作成シート!$B$18:$B$39),ROWS($B$12:$B21)),1/ROW(施設用作成シート!$B$18:$B$39),0),COLUMNS($B$11:L$11)),"")</f>
        <v>0</v>
      </c>
      <c r="M21" s="166">
        <f t="array" ref="M21">IFERROR(INDEX(施設用作成シート!$B$18:$P$39,MATCH(LARGE((施設用作成シート!$C$18:$C$39=$D$8)*1/ROW(施設用作成シート!$B$18:$B$39),ROWS($B$12:$B21)),1/ROW(施設用作成シート!$B$18:$B$39),0),COLUMNS($B$11:M$11)),"")</f>
        <v>0</v>
      </c>
      <c r="N21" s="127">
        <f t="array" ref="N21">IFERROR(INDEX(施設用作成シート!$B$18:$P$39,MATCH(LARGE((施設用作成シート!$C$18:$C$39=$D$8)*1/ROW(施設用作成シート!$B$18:$B$39),ROWS($B$12:$B21)),1/ROW(施設用作成シート!$B$18:$B$39),0),COLUMNS($B$11:N$11)),"")</f>
        <v>33880</v>
      </c>
      <c r="O21" s="140" t="str">
        <f t="array" ref="O21">IFERROR(INDEX(施設用作成シート!$B$18:$P$39,MATCH(LARGE((施設用作成シート!$C$18:$C$39=$D$8)*1/ROW(施設用作成シート!$B$18:$B$39),ROWS($B$12:$B21)),1/ROW(施設用作成シート!$B$18:$B$39),0),COLUMNS($B$11:O$11)),"")</f>
        <v>非該当</v>
      </c>
      <c r="P21" s="140">
        <f t="array" ref="P21">IFERROR(INDEX(施設用作成シート!$B$18:$P$39,MATCH(LARGE((施設用作成シート!$C$18:$C$39=$D$8)*1/ROW(施設用作成シート!$B$18:$B$39),ROWS($B$12:$B21)),1/ROW(施設用作成シート!$B$18:$B$39),0),COLUMNS($B$11:P$11)),"")</f>
        <v>0</v>
      </c>
    </row>
    <row r="22" spans="2:16" ht="19.5">
      <c r="B22" s="127" t="str">
        <f t="array" ref="B22">IFERROR(INDEX(施設用作成シート!$B$18:$P$39,MATCH(LARGE((施設用作成シート!$C$18:$C$39=$D$8)*1/ROW(施設用作成シート!$B$18:$B$39),ROWS($B$12:$B22)),1/ROW(施設用作成シート!$B$18:$B$39),0),COLUMNS($B$11:B$11)),"")</f>
        <v/>
      </c>
      <c r="C22" s="127" t="str">
        <f t="array" ref="C22">IFERROR(INDEX(施設用作成シート!$B$18:$P$39,MATCH(LARGE((施設用作成シート!$C$18:$C$39=$D$8)*1/ROW(施設用作成シート!$B$18:$B$39),ROWS($B$12:$B22)),1/ROW(施設用作成シート!$B$18:$B$39),0),COLUMNS($B$11:C$11)),"")</f>
        <v/>
      </c>
      <c r="D22" s="127" t="str">
        <f t="array" ref="D22">IFERROR(INDEX(施設用作成シート!$B$18:$P$39,MATCH(LARGE((施設用作成シート!$C$18:$C$39=$D$8)*1/ROW(施設用作成シート!$B$18:$B$39),ROWS($B$12:$B22)),1/ROW(施設用作成シート!$B$18:$B$39),0),COLUMNS($B$11:D$11)),"")</f>
        <v/>
      </c>
      <c r="E22" s="146" t="str">
        <f t="array" ref="E22">IFERROR(INDEX(施設用作成シート!$B$18:$P$39,MATCH(LARGE((施設用作成シート!$C$18:$C$39=$D$8)*1/ROW(施設用作成シート!$B$18:$B$39),ROWS($B$12:$B22)),1/ROW(施設用作成シート!$B$18:$B$39),0),COLUMNS($B$11:E$11)),"")</f>
        <v/>
      </c>
      <c r="F22" s="140" t="str">
        <f t="array" ref="F22">IFERROR(INDEX(施設用作成シート!$B$18:$P$39,MATCH(LARGE((施設用作成シート!$C$18:$C$39=$D$8)*1/ROW(施設用作成シート!$B$18:$B$39),ROWS($B$12:$B22)),1/ROW(施設用作成シート!$B$18:$B$39),0),COLUMNS($B$11:F$11)),"")</f>
        <v/>
      </c>
      <c r="G22" s="140" t="str">
        <f t="array" ref="G22">IFERROR(INDEX(施設用作成シート!$B$18:$P$39,MATCH(LARGE((施設用作成シート!$C$18:$C$39=$D$8)*1/ROW(施設用作成シート!$B$18:$B$39),ROWS($B$12:$B22)),1/ROW(施設用作成シート!$B$18:$B$39),0),COLUMNS($B$11:G$11)),"")</f>
        <v/>
      </c>
      <c r="H22" s="140" t="str">
        <f t="array" ref="H22">IFERROR(INDEX(施設用作成シート!$B$18:$P$39,MATCH(LARGE((施設用作成シート!$C$18:$C$39=$D$8)*1/ROW(施設用作成シート!$B$18:$B$39),ROWS($B$12:$B22)),1/ROW(施設用作成シート!$B$18:$B$39),0),COLUMNS($B$11:H$11)),"")</f>
        <v/>
      </c>
      <c r="I22" s="127" t="str">
        <f t="array" ref="I22">IFERROR(INDEX(施設用作成シート!$B$18:$P$39,MATCH(LARGE((施設用作成シート!$C$18:$C$39=$D$8)*1/ROW(施設用作成シート!$B$18:$B$39),ROWS($B$12:$B22)),1/ROW(施設用作成シート!$B$18:$B$39),0),COLUMNS($B$11:I$11)),"")</f>
        <v/>
      </c>
      <c r="J22" s="131" t="str">
        <f t="array" ref="J22">IFERROR(INDEX(施設用作成シート!$B$18:$P$39,MATCH(LARGE((施設用作成シート!$C$18:$C$39=$D$8)*1/ROW(施設用作成シート!$B$18:$B$39),ROWS($B$12:$B22)),1/ROW(施設用作成シート!$B$18:$B$39),0),COLUMNS($B$11:J$11)),"")</f>
        <v/>
      </c>
      <c r="K22" s="127" t="str">
        <f t="array" ref="K22">IFERROR(INDEX(施設用作成シート!$B$18:$P$39,MATCH(LARGE((施設用作成シート!$C$18:$C$39=$D$8)*1/ROW(施設用作成シート!$B$18:$B$39),ROWS($B$12:$B22)),1/ROW(施設用作成シート!$B$18:$B$39),0),COLUMNS($B$11:K$11)),"")</f>
        <v/>
      </c>
      <c r="L22" s="127" t="str">
        <f t="array" ref="L22">IFERROR(INDEX(施設用作成シート!$B$18:$P$39,MATCH(LARGE((施設用作成シート!$C$18:$C$39=$D$8)*1/ROW(施設用作成シート!$B$18:$B$39),ROWS($B$12:$B22)),1/ROW(施設用作成シート!$B$18:$B$39),0),COLUMNS($B$11:L$11)),"")</f>
        <v/>
      </c>
      <c r="M22" s="127" t="str">
        <f t="array" ref="M22">IFERROR(INDEX(施設用作成シート!$B$18:$P$39,MATCH(LARGE((施設用作成シート!$C$18:$C$39=$D$8)*1/ROW(施設用作成シート!$B$18:$B$39),ROWS($B$12:$B22)),1/ROW(施設用作成シート!$B$18:$B$39),0),COLUMNS($B$11:M$11)),"")</f>
        <v/>
      </c>
      <c r="N22" s="127" t="str">
        <f t="array" ref="N22">IFERROR(INDEX(施設用作成シート!$B$18:$P$39,MATCH(LARGE((施設用作成シート!$C$18:$C$39=$D$8)*1/ROW(施設用作成シート!$B$18:$B$39),ROWS($B$12:$B22)),1/ROW(施設用作成シート!$B$18:$B$39),0),COLUMNS($B$11:N$11)),"")</f>
        <v/>
      </c>
      <c r="O22" s="140" t="str">
        <f t="array" ref="O22">IFERROR(INDEX(施設用作成シート!$B$18:$P$39,MATCH(LARGE((施設用作成シート!$C$18:$C$39=$D$8)*1/ROW(施設用作成シート!$B$18:$B$39),ROWS($B$12:$B22)),1/ROW(施設用作成シート!$B$18:$B$39),0),COLUMNS($B$11:O$11)),"")</f>
        <v/>
      </c>
      <c r="P22" s="140" t="str">
        <f t="array" ref="P22">IFERROR(INDEX(施設用作成シート!$B$18:$P$39,MATCH(LARGE((施設用作成シート!$C$18:$C$39=$D$8)*1/ROW(施設用作成シート!$B$18:$B$39),ROWS($B$12:$B22)),1/ROW(施設用作成シート!$B$18:$B$39),0),COLUMNS($B$11:P$11)),"")</f>
        <v/>
      </c>
    </row>
    <row r="23" spans="2:16" ht="19.5">
      <c r="B23" s="127" t="str">
        <f t="array" ref="B23">IFERROR(INDEX(施設用作成シート!$B$18:$P$39,MATCH(LARGE((施設用作成シート!$C$18:$C$39=$D$8)*1/ROW(施設用作成シート!$B$18:$B$39),ROWS($B$12:$B23)),1/ROW(施設用作成シート!$B$18:$B$39),0),COLUMNS($B$11:B$11)),"")</f>
        <v/>
      </c>
      <c r="C23" s="127" t="str">
        <f t="array" ref="C23">IFERROR(INDEX(施設用作成シート!$B$18:$P$39,MATCH(LARGE((施設用作成シート!$C$18:$C$39=$D$8)*1/ROW(施設用作成シート!$B$18:$B$39),ROWS($B$12:$B23)),1/ROW(施設用作成シート!$B$18:$B$39),0),COLUMNS($B$11:C$11)),"")</f>
        <v/>
      </c>
      <c r="D23" s="127" t="str">
        <f t="array" ref="D23">IFERROR(INDEX(施設用作成シート!$B$18:$P$39,MATCH(LARGE((施設用作成シート!$C$18:$C$39=$D$8)*1/ROW(施設用作成シート!$B$18:$B$39),ROWS($B$12:$B23)),1/ROW(施設用作成シート!$B$18:$B$39),0),COLUMNS($B$11:D$11)),"")</f>
        <v/>
      </c>
      <c r="E23" s="146" t="str">
        <f t="array" ref="E23">IFERROR(INDEX(施設用作成シート!$B$18:$P$39,MATCH(LARGE((施設用作成シート!$C$18:$C$39=$D$8)*1/ROW(施設用作成シート!$B$18:$B$39),ROWS($B$12:$B23)),1/ROW(施設用作成シート!$B$18:$B$39),0),COLUMNS($B$11:E$11)),"")</f>
        <v/>
      </c>
      <c r="F23" s="140" t="str">
        <f t="array" ref="F23">IFERROR(INDEX(施設用作成シート!$B$18:$P$39,MATCH(LARGE((施設用作成シート!$C$18:$C$39=$D$8)*1/ROW(施設用作成シート!$B$18:$B$39),ROWS($B$12:$B23)),1/ROW(施設用作成シート!$B$18:$B$39),0),COLUMNS($B$11:F$11)),"")</f>
        <v/>
      </c>
      <c r="G23" s="140" t="str">
        <f t="array" ref="G23">IFERROR(INDEX(施設用作成シート!$B$18:$P$39,MATCH(LARGE((施設用作成シート!$C$18:$C$39=$D$8)*1/ROW(施設用作成シート!$B$18:$B$39),ROWS($B$12:$B23)),1/ROW(施設用作成シート!$B$18:$B$39),0),COLUMNS($B$11:G$11)),"")</f>
        <v/>
      </c>
      <c r="H23" s="140" t="str">
        <f t="array" ref="H23">IFERROR(INDEX(施設用作成シート!$B$18:$P$39,MATCH(LARGE((施設用作成シート!$C$18:$C$39=$D$8)*1/ROW(施設用作成シート!$B$18:$B$39),ROWS($B$12:$B23)),1/ROW(施設用作成シート!$B$18:$B$39),0),COLUMNS($B$11:H$11)),"")</f>
        <v/>
      </c>
      <c r="I23" s="127" t="str">
        <f t="array" ref="I23">IFERROR(INDEX(施設用作成シート!$B$18:$P$39,MATCH(LARGE((施設用作成シート!$C$18:$C$39=$D$8)*1/ROW(施設用作成シート!$B$18:$B$39),ROWS($B$12:$B23)),1/ROW(施設用作成シート!$B$18:$B$39),0),COLUMNS($B$11:I$11)),"")</f>
        <v/>
      </c>
      <c r="J23" s="131" t="str">
        <f t="array" ref="J23">IFERROR(INDEX(施設用作成シート!$B$18:$P$39,MATCH(LARGE((施設用作成シート!$C$18:$C$39=$D$8)*1/ROW(施設用作成シート!$B$18:$B$39),ROWS($B$12:$B23)),1/ROW(施設用作成シート!$B$18:$B$39),0),COLUMNS($B$11:J$11)),"")</f>
        <v/>
      </c>
      <c r="K23" s="127" t="str">
        <f t="array" ref="K23">IFERROR(INDEX(施設用作成シート!$B$18:$P$39,MATCH(LARGE((施設用作成シート!$C$18:$C$39=$D$8)*1/ROW(施設用作成シート!$B$18:$B$39),ROWS($B$12:$B23)),1/ROW(施設用作成シート!$B$18:$B$39),0),COLUMNS($B$11:K$11)),"")</f>
        <v/>
      </c>
      <c r="L23" s="127" t="str">
        <f t="array" ref="L23">IFERROR(INDEX(施設用作成シート!$B$18:$P$39,MATCH(LARGE((施設用作成シート!$C$18:$C$39=$D$8)*1/ROW(施設用作成シート!$B$18:$B$39),ROWS($B$12:$B23)),1/ROW(施設用作成シート!$B$18:$B$39),0),COLUMNS($B$11:L$11)),"")</f>
        <v/>
      </c>
      <c r="M23" s="127" t="str">
        <f t="array" ref="M23">IFERROR(INDEX(施設用作成シート!$B$18:$P$39,MATCH(LARGE((施設用作成シート!$C$18:$C$39=$D$8)*1/ROW(施設用作成シート!$B$18:$B$39),ROWS($B$12:$B23)),1/ROW(施設用作成シート!$B$18:$B$39),0),COLUMNS($B$11:M$11)),"")</f>
        <v/>
      </c>
      <c r="N23" s="127" t="str">
        <f t="array" ref="N23">IFERROR(INDEX(施設用作成シート!$B$18:$P$39,MATCH(LARGE((施設用作成シート!$C$18:$C$39=$D$8)*1/ROW(施設用作成シート!$B$18:$B$39),ROWS($B$12:$B23)),1/ROW(施設用作成シート!$B$18:$B$39),0),COLUMNS($B$11:N$11)),"")</f>
        <v/>
      </c>
      <c r="O23" s="140" t="str">
        <f t="array" ref="O23">IFERROR(INDEX(施設用作成シート!$B$18:$P$39,MATCH(LARGE((施設用作成シート!$C$18:$C$39=$D$8)*1/ROW(施設用作成シート!$B$18:$B$39),ROWS($B$12:$B23)),1/ROW(施設用作成シート!$B$18:$B$39),0),COLUMNS($B$11:O$11)),"")</f>
        <v/>
      </c>
      <c r="P23" s="140" t="str">
        <f t="array" ref="P23">IFERROR(INDEX(施設用作成シート!$B$18:$P$39,MATCH(LARGE((施設用作成シート!$C$18:$C$39=$D$8)*1/ROW(施設用作成シート!$B$18:$B$39),ROWS($B$12:$B23)),1/ROW(施設用作成シート!$B$18:$B$39),0),COLUMNS($B$11:P$11)),"")</f>
        <v/>
      </c>
    </row>
    <row r="24" spans="2:16" ht="19.5">
      <c r="B24" s="127" t="str">
        <f t="array" ref="B24">IFERROR(INDEX(施設用作成シート!$B$18:$P$39,MATCH(LARGE((施設用作成シート!$C$18:$C$39=$D$8)*1/ROW(施設用作成シート!$B$18:$B$39),ROWS($B$12:$B24)),1/ROW(施設用作成シート!$B$18:$B$39),0),COLUMNS($B$11:B$11)),"")</f>
        <v/>
      </c>
      <c r="C24" s="127" t="str">
        <f t="array" ref="C24">IFERROR(INDEX(施設用作成シート!$B$18:$P$39,MATCH(LARGE((施設用作成シート!$C$18:$C$39=$D$8)*1/ROW(施設用作成シート!$B$18:$B$39),ROWS($B$12:$B24)),1/ROW(施設用作成シート!$B$18:$B$39),0),COLUMNS($B$11:C$11)),"")</f>
        <v/>
      </c>
      <c r="D24" s="127" t="str">
        <f t="array" ref="D24">IFERROR(INDEX(施設用作成シート!$B$18:$P$39,MATCH(LARGE((施設用作成シート!$C$18:$C$39=$D$8)*1/ROW(施設用作成シート!$B$18:$B$39),ROWS($B$12:$B24)),1/ROW(施設用作成シート!$B$18:$B$39),0),COLUMNS($B$11:D$11)),"")</f>
        <v/>
      </c>
      <c r="E24" s="146" t="str">
        <f t="array" ref="E24">IFERROR(INDEX(施設用作成シート!$B$18:$P$39,MATCH(LARGE((施設用作成シート!$C$18:$C$39=$D$8)*1/ROW(施設用作成シート!$B$18:$B$39),ROWS($B$12:$B24)),1/ROW(施設用作成シート!$B$18:$B$39),0),COLUMNS($B$11:E$11)),"")</f>
        <v/>
      </c>
      <c r="F24" s="140" t="str">
        <f t="array" ref="F24">IFERROR(INDEX(施設用作成シート!$B$18:$P$39,MATCH(LARGE((施設用作成シート!$C$18:$C$39=$D$8)*1/ROW(施設用作成シート!$B$18:$B$39),ROWS($B$12:$B24)),1/ROW(施設用作成シート!$B$18:$B$39),0),COLUMNS($B$11:F$11)),"")</f>
        <v/>
      </c>
      <c r="G24" s="140" t="str">
        <f t="array" ref="G24">IFERROR(INDEX(施設用作成シート!$B$18:$P$39,MATCH(LARGE((施設用作成シート!$C$18:$C$39=$D$8)*1/ROW(施設用作成シート!$B$18:$B$39),ROWS($B$12:$B24)),1/ROW(施設用作成シート!$B$18:$B$39),0),COLUMNS($B$11:G$11)),"")</f>
        <v/>
      </c>
      <c r="H24" s="140" t="str">
        <f t="array" ref="H24">IFERROR(INDEX(施設用作成シート!$B$18:$P$39,MATCH(LARGE((施設用作成シート!$C$18:$C$39=$D$8)*1/ROW(施設用作成シート!$B$18:$B$39),ROWS($B$12:$B24)),1/ROW(施設用作成シート!$B$18:$B$39),0),COLUMNS($B$11:H$11)),"")</f>
        <v/>
      </c>
      <c r="I24" s="127" t="str">
        <f t="array" ref="I24">IFERROR(INDEX(施設用作成シート!$B$18:$P$39,MATCH(LARGE((施設用作成シート!$C$18:$C$39=$D$8)*1/ROW(施設用作成シート!$B$18:$B$39),ROWS($B$12:$B24)),1/ROW(施設用作成シート!$B$18:$B$39),0),COLUMNS($B$11:I$11)),"")</f>
        <v/>
      </c>
      <c r="J24" s="131" t="str">
        <f t="array" ref="J24">IFERROR(INDEX(施設用作成シート!$B$18:$P$39,MATCH(LARGE((施設用作成シート!$C$18:$C$39=$D$8)*1/ROW(施設用作成シート!$B$18:$B$39),ROWS($B$12:$B24)),1/ROW(施設用作成シート!$B$18:$B$39),0),COLUMNS($B$11:J$11)),"")</f>
        <v/>
      </c>
      <c r="K24" s="127" t="str">
        <f t="array" ref="K24">IFERROR(INDEX(施設用作成シート!$B$18:$P$39,MATCH(LARGE((施設用作成シート!$C$18:$C$39=$D$8)*1/ROW(施設用作成シート!$B$18:$B$39),ROWS($B$12:$B24)),1/ROW(施設用作成シート!$B$18:$B$39),0),COLUMNS($B$11:K$11)),"")</f>
        <v/>
      </c>
      <c r="L24" s="127" t="str">
        <f t="array" ref="L24">IFERROR(INDEX(施設用作成シート!$B$18:$P$39,MATCH(LARGE((施設用作成シート!$C$18:$C$39=$D$8)*1/ROW(施設用作成シート!$B$18:$B$39),ROWS($B$12:$B24)),1/ROW(施設用作成シート!$B$18:$B$39),0),COLUMNS($B$11:L$11)),"")</f>
        <v/>
      </c>
      <c r="M24" s="127" t="str">
        <f t="array" ref="M24">IFERROR(INDEX(施設用作成シート!$B$18:$P$39,MATCH(LARGE((施設用作成シート!$C$18:$C$39=$D$8)*1/ROW(施設用作成シート!$B$18:$B$39),ROWS($B$12:$B24)),1/ROW(施設用作成シート!$B$18:$B$39),0),COLUMNS($B$11:M$11)),"")</f>
        <v/>
      </c>
      <c r="N24" s="127" t="str">
        <f t="array" ref="N24">IFERROR(INDEX(施設用作成シート!$B$18:$P$39,MATCH(LARGE((施設用作成シート!$C$18:$C$39=$D$8)*1/ROW(施設用作成シート!$B$18:$B$39),ROWS($B$12:$B24)),1/ROW(施設用作成シート!$B$18:$B$39),0),COLUMNS($B$11:N$11)),"")</f>
        <v/>
      </c>
      <c r="O24" s="140" t="str">
        <f t="array" ref="O24">IFERROR(INDEX(施設用作成シート!$B$18:$P$39,MATCH(LARGE((施設用作成シート!$C$18:$C$39=$D$8)*1/ROW(施設用作成シート!$B$18:$B$39),ROWS($B$12:$B24)),1/ROW(施設用作成シート!$B$18:$B$39),0),COLUMNS($B$11:O$11)),"")</f>
        <v/>
      </c>
      <c r="P24" s="140" t="str">
        <f t="array" ref="P24">IFERROR(INDEX(施設用作成シート!$B$18:$P$39,MATCH(LARGE((施設用作成シート!$C$18:$C$39=$D$8)*1/ROW(施設用作成シート!$B$18:$B$39),ROWS($B$12:$B24)),1/ROW(施設用作成シート!$B$18:$B$39),0),COLUMNS($B$11:P$11)),"")</f>
        <v/>
      </c>
    </row>
    <row r="25" spans="2:16" ht="19.5">
      <c r="B25" s="127" t="str">
        <f t="array" ref="B25">IFERROR(INDEX(施設用作成シート!$B$18:$P$39,MATCH(LARGE((施設用作成シート!$C$18:$C$39=$D$8)*1/ROW(施設用作成シート!$B$18:$B$39),ROWS($B$12:$B25)),1/ROW(施設用作成シート!$B$18:$B$39),0),COLUMNS($B$11:B$11)),"")</f>
        <v/>
      </c>
      <c r="C25" s="127" t="str">
        <f t="array" ref="C25">IFERROR(INDEX(施設用作成シート!$B$18:$P$39,MATCH(LARGE((施設用作成シート!$C$18:$C$39=$D$8)*1/ROW(施設用作成シート!$B$18:$B$39),ROWS($B$12:$B25)),1/ROW(施設用作成シート!$B$18:$B$39),0),COLUMNS($B$11:C$11)),"")</f>
        <v/>
      </c>
      <c r="D25" s="127" t="str">
        <f t="array" ref="D25">IFERROR(INDEX(施設用作成シート!$B$18:$P$39,MATCH(LARGE((施設用作成シート!$C$18:$C$39=$D$8)*1/ROW(施設用作成シート!$B$18:$B$39),ROWS($B$12:$B25)),1/ROW(施設用作成シート!$B$18:$B$39),0),COLUMNS($B$11:D$11)),"")</f>
        <v/>
      </c>
      <c r="E25" s="146" t="str">
        <f t="array" ref="E25">IFERROR(INDEX(施設用作成シート!$B$18:$P$39,MATCH(LARGE((施設用作成シート!$C$18:$C$39=$D$8)*1/ROW(施設用作成シート!$B$18:$B$39),ROWS($B$12:$B25)),1/ROW(施設用作成シート!$B$18:$B$39),0),COLUMNS($B$11:E$11)),"")</f>
        <v/>
      </c>
      <c r="F25" s="140" t="str">
        <f t="array" ref="F25">IFERROR(INDEX(施設用作成シート!$B$18:$P$39,MATCH(LARGE((施設用作成シート!$C$18:$C$39=$D$8)*1/ROW(施設用作成シート!$B$18:$B$39),ROWS($B$12:$B25)),1/ROW(施設用作成シート!$B$18:$B$39),0),COLUMNS($B$11:F$11)),"")</f>
        <v/>
      </c>
      <c r="G25" s="140" t="str">
        <f t="array" ref="G25">IFERROR(INDEX(施設用作成シート!$B$18:$P$39,MATCH(LARGE((施設用作成シート!$C$18:$C$39=$D$8)*1/ROW(施設用作成シート!$B$18:$B$39),ROWS($B$12:$B25)),1/ROW(施設用作成シート!$B$18:$B$39),0),COLUMNS($B$11:G$11)),"")</f>
        <v/>
      </c>
      <c r="H25" s="140" t="str">
        <f t="array" ref="H25">IFERROR(INDEX(施設用作成シート!$B$18:$P$39,MATCH(LARGE((施設用作成シート!$C$18:$C$39=$D$8)*1/ROW(施設用作成シート!$B$18:$B$39),ROWS($B$12:$B25)),1/ROW(施設用作成シート!$B$18:$B$39),0),COLUMNS($B$11:H$11)),"")</f>
        <v/>
      </c>
      <c r="I25" s="127" t="str">
        <f t="array" ref="I25">IFERROR(INDEX(施設用作成シート!$B$18:$P$39,MATCH(LARGE((施設用作成シート!$C$18:$C$39=$D$8)*1/ROW(施設用作成シート!$B$18:$B$39),ROWS($B$12:$B25)),1/ROW(施設用作成シート!$B$18:$B$39),0),COLUMNS($B$11:I$11)),"")</f>
        <v/>
      </c>
      <c r="J25" s="131" t="str">
        <f t="array" ref="J25">IFERROR(INDEX(施設用作成シート!$B$18:$P$39,MATCH(LARGE((施設用作成シート!$C$18:$C$39=$D$8)*1/ROW(施設用作成シート!$B$18:$B$39),ROWS($B$12:$B25)),1/ROW(施設用作成シート!$B$18:$B$39),0),COLUMNS($B$11:J$11)),"")</f>
        <v/>
      </c>
      <c r="K25" s="127" t="str">
        <f t="array" ref="K25">IFERROR(INDEX(施設用作成シート!$B$18:$P$39,MATCH(LARGE((施設用作成シート!$C$18:$C$39=$D$8)*1/ROW(施設用作成シート!$B$18:$B$39),ROWS($B$12:$B25)),1/ROW(施設用作成シート!$B$18:$B$39),0),COLUMNS($B$11:K$11)),"")</f>
        <v/>
      </c>
      <c r="L25" s="127" t="str">
        <f t="array" ref="L25">IFERROR(INDEX(施設用作成シート!$B$18:$P$39,MATCH(LARGE((施設用作成シート!$C$18:$C$39=$D$8)*1/ROW(施設用作成シート!$B$18:$B$39),ROWS($B$12:$B25)),1/ROW(施設用作成シート!$B$18:$B$39),0),COLUMNS($B$11:L$11)),"")</f>
        <v/>
      </c>
      <c r="M25" s="127" t="str">
        <f t="array" ref="M25">IFERROR(INDEX(施設用作成シート!$B$18:$P$39,MATCH(LARGE((施設用作成シート!$C$18:$C$39=$D$8)*1/ROW(施設用作成シート!$B$18:$B$39),ROWS($B$12:$B25)),1/ROW(施設用作成シート!$B$18:$B$39),0),COLUMNS($B$11:M$11)),"")</f>
        <v/>
      </c>
      <c r="N25" s="127" t="str">
        <f t="array" ref="N25">IFERROR(INDEX(施設用作成シート!$B$18:$P$39,MATCH(LARGE((施設用作成シート!$C$18:$C$39=$D$8)*1/ROW(施設用作成シート!$B$18:$B$39),ROWS($B$12:$B25)),1/ROW(施設用作成シート!$B$18:$B$39),0),COLUMNS($B$11:N$11)),"")</f>
        <v/>
      </c>
      <c r="O25" s="140" t="str">
        <f t="array" ref="O25">IFERROR(INDEX(施設用作成シート!$B$18:$P$39,MATCH(LARGE((施設用作成シート!$C$18:$C$39=$D$8)*1/ROW(施設用作成シート!$B$18:$B$39),ROWS($B$12:$B25)),1/ROW(施設用作成シート!$B$18:$B$39),0),COLUMNS($B$11:O$11)),"")</f>
        <v/>
      </c>
      <c r="P25" s="140" t="str">
        <f t="array" ref="P25">IFERROR(INDEX(施設用作成シート!$B$18:$P$39,MATCH(LARGE((施設用作成シート!$C$18:$C$39=$D$8)*1/ROW(施設用作成シート!$B$18:$B$39),ROWS($B$12:$B25)),1/ROW(施設用作成シート!$B$18:$B$39),0),COLUMNS($B$11:P$11)),"")</f>
        <v/>
      </c>
    </row>
    <row r="26" spans="2:16" ht="19.5">
      <c r="B26" s="127" t="str">
        <f t="array" ref="B26">IFERROR(INDEX(施設用作成シート!$B$18:$P$39,MATCH(LARGE((施設用作成シート!$C$18:$C$39=$D$8)*1/ROW(施設用作成シート!$B$18:$B$39),ROWS($B$12:$B26)),1/ROW(施設用作成シート!$B$18:$B$39),0),COLUMNS($B$11:B$11)),"")</f>
        <v/>
      </c>
      <c r="C26" s="127" t="str">
        <f t="array" ref="C26">IFERROR(INDEX(施設用作成シート!$B$18:$P$39,MATCH(LARGE((施設用作成シート!$C$18:$C$39=$D$8)*1/ROW(施設用作成シート!$B$18:$B$39),ROWS($B$12:$B26)),1/ROW(施設用作成シート!$B$18:$B$39),0),COLUMNS($B$11:C$11)),"")</f>
        <v/>
      </c>
      <c r="D26" s="127" t="str">
        <f t="array" ref="D26">IFERROR(INDEX(施設用作成シート!$B$18:$P$39,MATCH(LARGE((施設用作成シート!$C$18:$C$39=$D$8)*1/ROW(施設用作成シート!$B$18:$B$39),ROWS($B$12:$B26)),1/ROW(施設用作成シート!$B$18:$B$39),0),COLUMNS($B$11:D$11)),"")</f>
        <v/>
      </c>
      <c r="E26" s="146" t="str">
        <f t="array" ref="E26">IFERROR(INDEX(施設用作成シート!$B$18:$P$39,MATCH(LARGE((施設用作成シート!$C$18:$C$39=$D$8)*1/ROW(施設用作成シート!$B$18:$B$39),ROWS($B$12:$B26)),1/ROW(施設用作成シート!$B$18:$B$39),0),COLUMNS($B$11:E$11)),"")</f>
        <v/>
      </c>
      <c r="F26" s="140" t="str">
        <f t="array" ref="F26">IFERROR(INDEX(施設用作成シート!$B$18:$P$39,MATCH(LARGE((施設用作成シート!$C$18:$C$39=$D$8)*1/ROW(施設用作成シート!$B$18:$B$39),ROWS($B$12:$B26)),1/ROW(施設用作成シート!$B$18:$B$39),0),COLUMNS($B$11:F$11)),"")</f>
        <v/>
      </c>
      <c r="G26" s="140" t="str">
        <f t="array" ref="G26">IFERROR(INDEX(施設用作成シート!$B$18:$P$39,MATCH(LARGE((施設用作成シート!$C$18:$C$39=$D$8)*1/ROW(施設用作成シート!$B$18:$B$39),ROWS($B$12:$B26)),1/ROW(施設用作成シート!$B$18:$B$39),0),COLUMNS($B$11:G$11)),"")</f>
        <v/>
      </c>
      <c r="H26" s="140" t="str">
        <f t="array" ref="H26">IFERROR(INDEX(施設用作成シート!$B$18:$P$39,MATCH(LARGE((施設用作成シート!$C$18:$C$39=$D$8)*1/ROW(施設用作成シート!$B$18:$B$39),ROWS($B$12:$B26)),1/ROW(施設用作成シート!$B$18:$B$39),0),COLUMNS($B$11:H$11)),"")</f>
        <v/>
      </c>
      <c r="I26" s="127" t="str">
        <f t="array" ref="I26">IFERROR(INDEX(施設用作成シート!$B$18:$P$39,MATCH(LARGE((施設用作成シート!$C$18:$C$39=$D$8)*1/ROW(施設用作成シート!$B$18:$B$39),ROWS($B$12:$B26)),1/ROW(施設用作成シート!$B$18:$B$39),0),COLUMNS($B$11:I$11)),"")</f>
        <v/>
      </c>
      <c r="J26" s="131" t="str">
        <f t="array" ref="J26">IFERROR(INDEX(施設用作成シート!$B$18:$P$39,MATCH(LARGE((施設用作成シート!$C$18:$C$39=$D$8)*1/ROW(施設用作成シート!$B$18:$B$39),ROWS($B$12:$B26)),1/ROW(施設用作成シート!$B$18:$B$39),0),COLUMNS($B$11:J$11)),"")</f>
        <v/>
      </c>
      <c r="K26" s="127" t="str">
        <f t="array" ref="K26">IFERROR(INDEX(施設用作成シート!$B$18:$P$39,MATCH(LARGE((施設用作成シート!$C$18:$C$39=$D$8)*1/ROW(施設用作成シート!$B$18:$B$39),ROWS($B$12:$B26)),1/ROW(施設用作成シート!$B$18:$B$39),0),COLUMNS($B$11:K$11)),"")</f>
        <v/>
      </c>
      <c r="L26" s="127" t="str">
        <f t="array" ref="L26">IFERROR(INDEX(施設用作成シート!$B$18:$P$39,MATCH(LARGE((施設用作成シート!$C$18:$C$39=$D$8)*1/ROW(施設用作成シート!$B$18:$B$39),ROWS($B$12:$B26)),1/ROW(施設用作成シート!$B$18:$B$39),0),COLUMNS($B$11:L$11)),"")</f>
        <v/>
      </c>
      <c r="M26" s="127" t="str">
        <f t="array" ref="M26">IFERROR(INDEX(施設用作成シート!$B$18:$P$39,MATCH(LARGE((施設用作成シート!$C$18:$C$39=$D$8)*1/ROW(施設用作成シート!$B$18:$B$39),ROWS($B$12:$B26)),1/ROW(施設用作成シート!$B$18:$B$39),0),COLUMNS($B$11:M$11)),"")</f>
        <v/>
      </c>
      <c r="N26" s="127" t="str">
        <f t="array" ref="N26">IFERROR(INDEX(施設用作成シート!$B$18:$P$39,MATCH(LARGE((施設用作成シート!$C$18:$C$39=$D$8)*1/ROW(施設用作成シート!$B$18:$B$39),ROWS($B$12:$B26)),1/ROW(施設用作成シート!$B$18:$B$39),0),COLUMNS($B$11:N$11)),"")</f>
        <v/>
      </c>
      <c r="O26" s="140" t="str">
        <f t="array" ref="O26">IFERROR(INDEX(施設用作成シート!$B$18:$P$39,MATCH(LARGE((施設用作成シート!$C$18:$C$39=$D$8)*1/ROW(施設用作成シート!$B$18:$B$39),ROWS($B$12:$B26)),1/ROW(施設用作成シート!$B$18:$B$39),0),COLUMNS($B$11:O$11)),"")</f>
        <v/>
      </c>
      <c r="P26" s="140" t="str">
        <f t="array" ref="P26">IFERROR(INDEX(施設用作成シート!$B$18:$P$39,MATCH(LARGE((施設用作成シート!$C$18:$C$39=$D$8)*1/ROW(施設用作成シート!$B$18:$B$39),ROWS($B$12:$B26)),1/ROW(施設用作成シート!$B$18:$B$39),0),COLUMNS($B$11:P$11)),"")</f>
        <v/>
      </c>
    </row>
    <row r="27" spans="2:16" ht="19.5">
      <c r="B27" s="127" t="str">
        <f t="array" ref="B27">IFERROR(INDEX(施設用作成シート!$B$18:$P$39,MATCH(LARGE((施設用作成シート!$C$18:$C$39=$D$8)*1/ROW(施設用作成シート!$B$18:$B$39),ROWS($B$12:$B27)),1/ROW(施設用作成シート!$B$18:$B$39),0),COLUMNS($B$11:B$11)),"")</f>
        <v/>
      </c>
      <c r="C27" s="127" t="str">
        <f t="array" ref="C27">IFERROR(INDEX(施設用作成シート!$B$18:$P$39,MATCH(LARGE((施設用作成シート!$C$18:$C$39=$D$8)*1/ROW(施設用作成シート!$B$18:$B$39),ROWS($B$12:$B27)),1/ROW(施設用作成シート!$B$18:$B$39),0),COLUMNS($B$11:C$11)),"")</f>
        <v/>
      </c>
      <c r="D27" s="127" t="str">
        <f t="array" ref="D27">IFERROR(INDEX(施設用作成シート!$B$18:$P$39,MATCH(LARGE((施設用作成シート!$C$18:$C$39=$D$8)*1/ROW(施設用作成シート!$B$18:$B$39),ROWS($B$12:$B27)),1/ROW(施設用作成シート!$B$18:$B$39),0),COLUMNS($B$11:D$11)),"")</f>
        <v/>
      </c>
      <c r="E27" s="146" t="str">
        <f t="array" ref="E27">IFERROR(INDEX(施設用作成シート!$B$18:$P$39,MATCH(LARGE((施設用作成シート!$C$18:$C$39=$D$8)*1/ROW(施設用作成シート!$B$18:$B$39),ROWS($B$12:$B27)),1/ROW(施設用作成シート!$B$18:$B$39),0),COLUMNS($B$11:E$11)),"")</f>
        <v/>
      </c>
      <c r="F27" s="140" t="str">
        <f t="array" ref="F27">IFERROR(INDEX(施設用作成シート!$B$18:$P$39,MATCH(LARGE((施設用作成シート!$C$18:$C$39=$D$8)*1/ROW(施設用作成シート!$B$18:$B$39),ROWS($B$12:$B27)),1/ROW(施設用作成シート!$B$18:$B$39),0),COLUMNS($B$11:F$11)),"")</f>
        <v/>
      </c>
      <c r="G27" s="140" t="str">
        <f t="array" ref="G27">IFERROR(INDEX(施設用作成シート!$B$18:$P$39,MATCH(LARGE((施設用作成シート!$C$18:$C$39=$D$8)*1/ROW(施設用作成シート!$B$18:$B$39),ROWS($B$12:$B27)),1/ROW(施設用作成シート!$B$18:$B$39),0),COLUMNS($B$11:G$11)),"")</f>
        <v/>
      </c>
      <c r="H27" s="140" t="str">
        <f t="array" ref="H27">IFERROR(INDEX(施設用作成シート!$B$18:$P$39,MATCH(LARGE((施設用作成シート!$C$18:$C$39=$D$8)*1/ROW(施設用作成シート!$B$18:$B$39),ROWS($B$12:$B27)),1/ROW(施設用作成シート!$B$18:$B$39),0),COLUMNS($B$11:H$11)),"")</f>
        <v/>
      </c>
      <c r="I27" s="127" t="str">
        <f t="array" ref="I27">IFERROR(INDEX(施設用作成シート!$B$18:$P$39,MATCH(LARGE((施設用作成シート!$C$18:$C$39=$D$8)*1/ROW(施設用作成シート!$B$18:$B$39),ROWS($B$12:$B27)),1/ROW(施設用作成シート!$B$18:$B$39),0),COLUMNS($B$11:I$11)),"")</f>
        <v/>
      </c>
      <c r="J27" s="131" t="str">
        <f t="array" ref="J27">IFERROR(INDEX(施設用作成シート!$B$18:$P$39,MATCH(LARGE((施設用作成シート!$C$18:$C$39=$D$8)*1/ROW(施設用作成シート!$B$18:$B$39),ROWS($B$12:$B27)),1/ROW(施設用作成シート!$B$18:$B$39),0),COLUMNS($B$11:J$11)),"")</f>
        <v/>
      </c>
      <c r="K27" s="127" t="str">
        <f t="array" ref="K27">IFERROR(INDEX(施設用作成シート!$B$18:$P$39,MATCH(LARGE((施設用作成シート!$C$18:$C$39=$D$8)*1/ROW(施設用作成シート!$B$18:$B$39),ROWS($B$12:$B27)),1/ROW(施設用作成シート!$B$18:$B$39),0),COLUMNS($B$11:K$11)),"")</f>
        <v/>
      </c>
      <c r="L27" s="127" t="str">
        <f t="array" ref="L27">IFERROR(INDEX(施設用作成シート!$B$18:$P$39,MATCH(LARGE((施設用作成シート!$C$18:$C$39=$D$8)*1/ROW(施設用作成シート!$B$18:$B$39),ROWS($B$12:$B27)),1/ROW(施設用作成シート!$B$18:$B$39),0),COLUMNS($B$11:L$11)),"")</f>
        <v/>
      </c>
      <c r="M27" s="127" t="str">
        <f t="array" ref="M27">IFERROR(INDEX(施設用作成シート!$B$18:$P$39,MATCH(LARGE((施設用作成シート!$C$18:$C$39=$D$8)*1/ROW(施設用作成シート!$B$18:$B$39),ROWS($B$12:$B27)),1/ROW(施設用作成シート!$B$18:$B$39),0),COLUMNS($B$11:M$11)),"")</f>
        <v/>
      </c>
      <c r="N27" s="127" t="str">
        <f t="array" ref="N27">IFERROR(INDEX(施設用作成シート!$B$18:$P$39,MATCH(LARGE((施設用作成シート!$C$18:$C$39=$D$8)*1/ROW(施設用作成シート!$B$18:$B$39),ROWS($B$12:$B27)),1/ROW(施設用作成シート!$B$18:$B$39),0),COLUMNS($B$11:N$11)),"")</f>
        <v/>
      </c>
      <c r="O27" s="140" t="str">
        <f t="array" ref="O27">IFERROR(INDEX(施設用作成シート!$B$18:$P$39,MATCH(LARGE((施設用作成シート!$C$18:$C$39=$D$8)*1/ROW(施設用作成シート!$B$18:$B$39),ROWS($B$12:$B27)),1/ROW(施設用作成シート!$B$18:$B$39),0),COLUMNS($B$11:O$11)),"")</f>
        <v/>
      </c>
      <c r="P27" s="140" t="str">
        <f t="array" ref="P27">IFERROR(INDEX(施設用作成シート!$B$18:$P$39,MATCH(LARGE((施設用作成シート!$C$18:$C$39=$D$8)*1/ROW(施設用作成シート!$B$18:$B$39),ROWS($B$12:$B27)),1/ROW(施設用作成シート!$B$18:$B$39),0),COLUMNS($B$11:P$11)),"")</f>
        <v/>
      </c>
    </row>
    <row r="28" spans="2:16" ht="19.5">
      <c r="B28" s="127" t="str">
        <f t="array" ref="B28">IFERROR(INDEX(施設用作成シート!$B$18:$P$39,MATCH(LARGE((施設用作成シート!$C$18:$C$39=$D$8)*1/ROW(施設用作成シート!$B$18:$B$39),ROWS($B$12:$B28)),1/ROW(施設用作成シート!$B$18:$B$39),0),COLUMNS($B$11:B$11)),"")</f>
        <v/>
      </c>
      <c r="C28" s="127" t="str">
        <f t="array" ref="C28">IFERROR(INDEX(施設用作成シート!$B$18:$P$39,MATCH(LARGE((施設用作成シート!$C$18:$C$39=$D$8)*1/ROW(施設用作成シート!$B$18:$B$39),ROWS($B$12:$B28)),1/ROW(施設用作成シート!$B$18:$B$39),0),COLUMNS($B$11:C$11)),"")</f>
        <v/>
      </c>
      <c r="D28" s="127" t="str">
        <f t="array" ref="D28">IFERROR(INDEX(施設用作成シート!$B$18:$P$39,MATCH(LARGE((施設用作成シート!$C$18:$C$39=$D$8)*1/ROW(施設用作成シート!$B$18:$B$39),ROWS($B$12:$B28)),1/ROW(施設用作成シート!$B$18:$B$39),0),COLUMNS($B$11:D$11)),"")</f>
        <v/>
      </c>
      <c r="E28" s="146" t="str">
        <f t="array" ref="E28">IFERROR(INDEX(施設用作成シート!$B$18:$P$39,MATCH(LARGE((施設用作成シート!$C$18:$C$39=$D$8)*1/ROW(施設用作成シート!$B$18:$B$39),ROWS($B$12:$B28)),1/ROW(施設用作成シート!$B$18:$B$39),0),COLUMNS($B$11:E$11)),"")</f>
        <v/>
      </c>
      <c r="F28" s="140" t="str">
        <f t="array" ref="F28">IFERROR(INDEX(施設用作成シート!$B$18:$P$39,MATCH(LARGE((施設用作成シート!$C$18:$C$39=$D$8)*1/ROW(施設用作成シート!$B$18:$B$39),ROWS($B$12:$B28)),1/ROW(施設用作成シート!$B$18:$B$39),0),COLUMNS($B$11:F$11)),"")</f>
        <v/>
      </c>
      <c r="G28" s="140" t="str">
        <f t="array" ref="G28">IFERROR(INDEX(施設用作成シート!$B$18:$P$39,MATCH(LARGE((施設用作成シート!$C$18:$C$39=$D$8)*1/ROW(施設用作成シート!$B$18:$B$39),ROWS($B$12:$B28)),1/ROW(施設用作成シート!$B$18:$B$39),0),COLUMNS($B$11:G$11)),"")</f>
        <v/>
      </c>
      <c r="H28" s="140" t="str">
        <f t="array" ref="H28">IFERROR(INDEX(施設用作成シート!$B$18:$P$39,MATCH(LARGE((施設用作成シート!$C$18:$C$39=$D$8)*1/ROW(施設用作成シート!$B$18:$B$39),ROWS($B$12:$B28)),1/ROW(施設用作成シート!$B$18:$B$39),0),COLUMNS($B$11:H$11)),"")</f>
        <v/>
      </c>
      <c r="I28" s="127" t="str">
        <f t="array" ref="I28">IFERROR(INDEX(施設用作成シート!$B$18:$P$39,MATCH(LARGE((施設用作成シート!$C$18:$C$39=$D$8)*1/ROW(施設用作成シート!$B$18:$B$39),ROWS($B$12:$B28)),1/ROW(施設用作成シート!$B$18:$B$39),0),COLUMNS($B$11:I$11)),"")</f>
        <v/>
      </c>
      <c r="J28" s="131" t="str">
        <f t="array" ref="J28">IFERROR(INDEX(施設用作成シート!$B$18:$P$39,MATCH(LARGE((施設用作成シート!$C$18:$C$39=$D$8)*1/ROW(施設用作成シート!$B$18:$B$39),ROWS($B$12:$B28)),1/ROW(施設用作成シート!$B$18:$B$39),0),COLUMNS($B$11:J$11)),"")</f>
        <v/>
      </c>
      <c r="K28" s="127" t="str">
        <f t="array" ref="K28">IFERROR(INDEX(施設用作成シート!$B$18:$P$39,MATCH(LARGE((施設用作成シート!$C$18:$C$39=$D$8)*1/ROW(施設用作成シート!$B$18:$B$39),ROWS($B$12:$B28)),1/ROW(施設用作成シート!$B$18:$B$39),0),COLUMNS($B$11:K$11)),"")</f>
        <v/>
      </c>
      <c r="L28" s="127" t="str">
        <f t="array" ref="L28">IFERROR(INDEX(施設用作成シート!$B$18:$P$39,MATCH(LARGE((施設用作成シート!$C$18:$C$39=$D$8)*1/ROW(施設用作成シート!$B$18:$B$39),ROWS($B$12:$B28)),1/ROW(施設用作成シート!$B$18:$B$39),0),COLUMNS($B$11:L$11)),"")</f>
        <v/>
      </c>
      <c r="M28" s="127" t="str">
        <f t="array" ref="M28">IFERROR(INDEX(施設用作成シート!$B$18:$P$39,MATCH(LARGE((施設用作成シート!$C$18:$C$39=$D$8)*1/ROW(施設用作成シート!$B$18:$B$39),ROWS($B$12:$B28)),1/ROW(施設用作成シート!$B$18:$B$39),0),COLUMNS($B$11:M$11)),"")</f>
        <v/>
      </c>
      <c r="N28" s="127" t="str">
        <f t="array" ref="N28">IFERROR(INDEX(施設用作成シート!$B$18:$P$39,MATCH(LARGE((施設用作成シート!$C$18:$C$39=$D$8)*1/ROW(施設用作成シート!$B$18:$B$39),ROWS($B$12:$B28)),1/ROW(施設用作成シート!$B$18:$B$39),0),COLUMNS($B$11:N$11)),"")</f>
        <v/>
      </c>
      <c r="O28" s="140" t="str">
        <f t="array" ref="O28">IFERROR(INDEX(施設用作成シート!$B$18:$P$39,MATCH(LARGE((施設用作成シート!$C$18:$C$39=$D$8)*1/ROW(施設用作成シート!$B$18:$B$39),ROWS($B$12:$B28)),1/ROW(施設用作成シート!$B$18:$B$39),0),COLUMNS($B$11:O$11)),"")</f>
        <v/>
      </c>
      <c r="P28" s="140" t="str">
        <f t="array" ref="P28">IFERROR(INDEX(施設用作成シート!$B$18:$P$39,MATCH(LARGE((施設用作成シート!$C$18:$C$39=$D$8)*1/ROW(施設用作成シート!$B$18:$B$39),ROWS($B$12:$B28)),1/ROW(施設用作成シート!$B$18:$B$39),0),COLUMNS($B$11:P$11)),"")</f>
        <v/>
      </c>
    </row>
    <row r="29" spans="2:16" ht="19.5">
      <c r="B29" s="127" t="str">
        <f t="array" ref="B29">IFERROR(INDEX(施設用作成シート!$B$18:$P$39,MATCH(LARGE((施設用作成シート!$C$18:$C$39=$D$8)*1/ROW(施設用作成シート!$B$18:$B$39),ROWS($B$12:$B29)),1/ROW(施設用作成シート!$B$18:$B$39),0),COLUMNS($B$11:B$11)),"")</f>
        <v/>
      </c>
      <c r="C29" s="127" t="str">
        <f t="array" ref="C29">IFERROR(INDEX(施設用作成シート!$B$18:$P$39,MATCH(LARGE((施設用作成シート!$C$18:$C$39=$D$8)*1/ROW(施設用作成シート!$B$18:$B$39),ROWS($B$12:$B29)),1/ROW(施設用作成シート!$B$18:$B$39),0),COLUMNS($B$11:C$11)),"")</f>
        <v/>
      </c>
      <c r="D29" s="127" t="str">
        <f t="array" ref="D29">IFERROR(INDEX(施設用作成シート!$B$18:$P$39,MATCH(LARGE((施設用作成シート!$C$18:$C$39=$D$8)*1/ROW(施設用作成シート!$B$18:$B$39),ROWS($B$12:$B29)),1/ROW(施設用作成シート!$B$18:$B$39),0),COLUMNS($B$11:D$11)),"")</f>
        <v/>
      </c>
      <c r="E29" s="146" t="str">
        <f t="array" ref="E29">IFERROR(INDEX(施設用作成シート!$B$18:$P$39,MATCH(LARGE((施設用作成シート!$C$18:$C$39=$D$8)*1/ROW(施設用作成シート!$B$18:$B$39),ROWS($B$12:$B29)),1/ROW(施設用作成シート!$B$18:$B$39),0),COLUMNS($B$11:E$11)),"")</f>
        <v/>
      </c>
      <c r="F29" s="140" t="str">
        <f t="array" ref="F29">IFERROR(INDEX(施設用作成シート!$B$18:$P$39,MATCH(LARGE((施設用作成シート!$C$18:$C$39=$D$8)*1/ROW(施設用作成シート!$B$18:$B$39),ROWS($B$12:$B29)),1/ROW(施設用作成シート!$B$18:$B$39),0),COLUMNS($B$11:F$11)),"")</f>
        <v/>
      </c>
      <c r="G29" s="140" t="str">
        <f t="array" ref="G29">IFERROR(INDEX(施設用作成シート!$B$18:$P$39,MATCH(LARGE((施設用作成シート!$C$18:$C$39=$D$8)*1/ROW(施設用作成シート!$B$18:$B$39),ROWS($B$12:$B29)),1/ROW(施設用作成シート!$B$18:$B$39),0),COLUMNS($B$11:G$11)),"")</f>
        <v/>
      </c>
      <c r="H29" s="140" t="str">
        <f t="array" ref="H29">IFERROR(INDEX(施設用作成シート!$B$18:$P$39,MATCH(LARGE((施設用作成シート!$C$18:$C$39=$D$8)*1/ROW(施設用作成シート!$B$18:$B$39),ROWS($B$12:$B29)),1/ROW(施設用作成シート!$B$18:$B$39),0),COLUMNS($B$11:H$11)),"")</f>
        <v/>
      </c>
      <c r="I29" s="127" t="str">
        <f t="array" ref="I29">IFERROR(INDEX(施設用作成シート!$B$18:$P$39,MATCH(LARGE((施設用作成シート!$C$18:$C$39=$D$8)*1/ROW(施設用作成シート!$B$18:$B$39),ROWS($B$12:$B29)),1/ROW(施設用作成シート!$B$18:$B$39),0),COLUMNS($B$11:I$11)),"")</f>
        <v/>
      </c>
      <c r="J29" s="131" t="str">
        <f t="array" ref="J29">IFERROR(INDEX(施設用作成シート!$B$18:$P$39,MATCH(LARGE((施設用作成シート!$C$18:$C$39=$D$8)*1/ROW(施設用作成シート!$B$18:$B$39),ROWS($B$12:$B29)),1/ROW(施設用作成シート!$B$18:$B$39),0),COLUMNS($B$11:J$11)),"")</f>
        <v/>
      </c>
      <c r="K29" s="127" t="str">
        <f t="array" ref="K29">IFERROR(INDEX(施設用作成シート!$B$18:$P$39,MATCH(LARGE((施設用作成シート!$C$18:$C$39=$D$8)*1/ROW(施設用作成シート!$B$18:$B$39),ROWS($B$12:$B29)),1/ROW(施設用作成シート!$B$18:$B$39),0),COLUMNS($B$11:K$11)),"")</f>
        <v/>
      </c>
      <c r="L29" s="127" t="str">
        <f t="array" ref="L29">IFERROR(INDEX(施設用作成シート!$B$18:$P$39,MATCH(LARGE((施設用作成シート!$C$18:$C$39=$D$8)*1/ROW(施設用作成シート!$B$18:$B$39),ROWS($B$12:$B29)),1/ROW(施設用作成シート!$B$18:$B$39),0),COLUMNS($B$11:L$11)),"")</f>
        <v/>
      </c>
      <c r="M29" s="127" t="str">
        <f t="array" ref="M29">IFERROR(INDEX(施設用作成シート!$B$18:$P$39,MATCH(LARGE((施設用作成シート!$C$18:$C$39=$D$8)*1/ROW(施設用作成シート!$B$18:$B$39),ROWS($B$12:$B29)),1/ROW(施設用作成シート!$B$18:$B$39),0),COLUMNS($B$11:M$11)),"")</f>
        <v/>
      </c>
      <c r="N29" s="127" t="str">
        <f t="array" ref="N29">IFERROR(INDEX(施設用作成シート!$B$18:$P$39,MATCH(LARGE((施設用作成シート!$C$18:$C$39=$D$8)*1/ROW(施設用作成シート!$B$18:$B$39),ROWS($B$12:$B29)),1/ROW(施設用作成シート!$B$18:$B$39),0),COLUMNS($B$11:N$11)),"")</f>
        <v/>
      </c>
      <c r="O29" s="140" t="str">
        <f t="array" ref="O29">IFERROR(INDEX(施設用作成シート!$B$18:$P$39,MATCH(LARGE((施設用作成シート!$C$18:$C$39=$D$8)*1/ROW(施設用作成シート!$B$18:$B$39),ROWS($B$12:$B29)),1/ROW(施設用作成シート!$B$18:$B$39),0),COLUMNS($B$11:O$11)),"")</f>
        <v/>
      </c>
      <c r="P29" s="140" t="str">
        <f t="array" ref="P29">IFERROR(INDEX(施設用作成シート!$B$18:$P$39,MATCH(LARGE((施設用作成シート!$C$18:$C$39=$D$8)*1/ROW(施設用作成シート!$B$18:$B$39),ROWS($B$12:$B29)),1/ROW(施設用作成シート!$B$18:$B$39),0),COLUMNS($B$11:P$11)),"")</f>
        <v/>
      </c>
    </row>
    <row r="30" spans="2:16" ht="19.5">
      <c r="B30" s="127" t="str">
        <f t="array" ref="B30">IFERROR(INDEX(施設用作成シート!$B$18:$P$39,MATCH(LARGE((施設用作成シート!$C$18:$C$39=$D$8)*1/ROW(施設用作成シート!$B$18:$B$39),ROWS($B$12:$B30)),1/ROW(施設用作成シート!$B$18:$B$39),0),COLUMNS($B$11:B$11)),"")</f>
        <v/>
      </c>
      <c r="C30" s="127" t="str">
        <f t="array" ref="C30">IFERROR(INDEX(施設用作成シート!$B$18:$P$39,MATCH(LARGE((施設用作成シート!$C$18:$C$39=$D$8)*1/ROW(施設用作成シート!$B$18:$B$39),ROWS($B$12:$B30)),1/ROW(施設用作成シート!$B$18:$B$39),0),COLUMNS($B$11:C$11)),"")</f>
        <v/>
      </c>
      <c r="D30" s="127" t="str">
        <f t="array" ref="D30">IFERROR(INDEX(施設用作成シート!$B$18:$P$39,MATCH(LARGE((施設用作成シート!$C$18:$C$39=$D$8)*1/ROW(施設用作成シート!$B$18:$B$39),ROWS($B$12:$B30)),1/ROW(施設用作成シート!$B$18:$B$39),0),COLUMNS($B$11:D$11)),"")</f>
        <v/>
      </c>
      <c r="E30" s="146" t="str">
        <f t="array" ref="E30">IFERROR(INDEX(施設用作成シート!$B$18:$P$39,MATCH(LARGE((施設用作成シート!$C$18:$C$39=$D$8)*1/ROW(施設用作成シート!$B$18:$B$39),ROWS($B$12:$B30)),1/ROW(施設用作成シート!$B$18:$B$39),0),COLUMNS($B$11:E$11)),"")</f>
        <v/>
      </c>
      <c r="F30" s="140" t="str">
        <f t="array" ref="F30">IFERROR(INDEX(施設用作成シート!$B$18:$P$39,MATCH(LARGE((施設用作成シート!$C$18:$C$39=$D$8)*1/ROW(施設用作成シート!$B$18:$B$39),ROWS($B$12:$B30)),1/ROW(施設用作成シート!$B$18:$B$39),0),COLUMNS($B$11:F$11)),"")</f>
        <v/>
      </c>
      <c r="G30" s="140" t="str">
        <f t="array" ref="G30">IFERROR(INDEX(施設用作成シート!$B$18:$P$39,MATCH(LARGE((施設用作成シート!$C$18:$C$39=$D$8)*1/ROW(施設用作成シート!$B$18:$B$39),ROWS($B$12:$B30)),1/ROW(施設用作成シート!$B$18:$B$39),0),COLUMNS($B$11:G$11)),"")</f>
        <v/>
      </c>
      <c r="H30" s="140" t="str">
        <f t="array" ref="H30">IFERROR(INDEX(施設用作成シート!$B$18:$P$39,MATCH(LARGE((施設用作成シート!$C$18:$C$39=$D$8)*1/ROW(施設用作成シート!$B$18:$B$39),ROWS($B$12:$B30)),1/ROW(施設用作成シート!$B$18:$B$39),0),COLUMNS($B$11:H$11)),"")</f>
        <v/>
      </c>
      <c r="I30" s="127" t="str">
        <f t="array" ref="I30">IFERROR(INDEX(施設用作成シート!$B$18:$P$39,MATCH(LARGE((施設用作成シート!$C$18:$C$39=$D$8)*1/ROW(施設用作成シート!$B$18:$B$39),ROWS($B$12:$B30)),1/ROW(施設用作成シート!$B$18:$B$39),0),COLUMNS($B$11:I$11)),"")</f>
        <v/>
      </c>
      <c r="J30" s="131" t="str">
        <f t="array" ref="J30">IFERROR(INDEX(施設用作成シート!$B$18:$P$39,MATCH(LARGE((施設用作成シート!$C$18:$C$39=$D$8)*1/ROW(施設用作成シート!$B$18:$B$39),ROWS($B$12:$B30)),1/ROW(施設用作成シート!$B$18:$B$39),0),COLUMNS($B$11:J$11)),"")</f>
        <v/>
      </c>
      <c r="K30" s="127" t="str">
        <f t="array" ref="K30">IFERROR(INDEX(施設用作成シート!$B$18:$P$39,MATCH(LARGE((施設用作成シート!$C$18:$C$39=$D$8)*1/ROW(施設用作成シート!$B$18:$B$39),ROWS($B$12:$B30)),1/ROW(施設用作成シート!$B$18:$B$39),0),COLUMNS($B$11:K$11)),"")</f>
        <v/>
      </c>
      <c r="L30" s="127" t="str">
        <f t="array" ref="L30">IFERROR(INDEX(施設用作成シート!$B$18:$P$39,MATCH(LARGE((施設用作成シート!$C$18:$C$39=$D$8)*1/ROW(施設用作成シート!$B$18:$B$39),ROWS($B$12:$B30)),1/ROW(施設用作成シート!$B$18:$B$39),0),COLUMNS($B$11:L$11)),"")</f>
        <v/>
      </c>
      <c r="M30" s="127" t="str">
        <f t="array" ref="M30">IFERROR(INDEX(施設用作成シート!$B$18:$P$39,MATCH(LARGE((施設用作成シート!$C$18:$C$39=$D$8)*1/ROW(施設用作成シート!$B$18:$B$39),ROWS($B$12:$B30)),1/ROW(施設用作成シート!$B$18:$B$39),0),COLUMNS($B$11:M$11)),"")</f>
        <v/>
      </c>
      <c r="N30" s="127" t="str">
        <f t="array" ref="N30">IFERROR(INDEX(施設用作成シート!$B$18:$P$39,MATCH(LARGE((施設用作成シート!$C$18:$C$39=$D$8)*1/ROW(施設用作成シート!$B$18:$B$39),ROWS($B$12:$B30)),1/ROW(施設用作成シート!$B$18:$B$39),0),COLUMNS($B$11:N$11)),"")</f>
        <v/>
      </c>
      <c r="O30" s="140" t="str">
        <f t="array" ref="O30">IFERROR(INDEX(施設用作成シート!$B$18:$P$39,MATCH(LARGE((施設用作成シート!$C$18:$C$39=$D$8)*1/ROW(施設用作成シート!$B$18:$B$39),ROWS($B$12:$B30)),1/ROW(施設用作成シート!$B$18:$B$39),0),COLUMNS($B$11:O$11)),"")</f>
        <v/>
      </c>
      <c r="P30" s="140" t="str">
        <f t="array" ref="P30">IFERROR(INDEX(施設用作成シート!$B$18:$P$39,MATCH(LARGE((施設用作成シート!$C$18:$C$39=$D$8)*1/ROW(施設用作成シート!$B$18:$B$39),ROWS($B$12:$B30)),1/ROW(施設用作成シート!$B$18:$B$39),0),COLUMNS($B$11:P$11)),"")</f>
        <v/>
      </c>
    </row>
    <row r="31" spans="2:16" ht="19.5">
      <c r="B31" s="127" t="str">
        <f t="array" ref="B31">IFERROR(INDEX(施設用作成シート!$B$18:$P$39,MATCH(LARGE((施設用作成シート!$C$18:$C$39=$D$8)*1/ROW(施設用作成シート!$B$18:$B$39),ROWS($B$12:$B31)),1/ROW(施設用作成シート!$B$18:$B$39),0),COLUMNS($B$11:B$11)),"")</f>
        <v/>
      </c>
      <c r="C31" s="127" t="str">
        <f t="array" ref="C31">IFERROR(INDEX(施設用作成シート!$B$18:$P$39,MATCH(LARGE((施設用作成シート!$C$18:$C$39=$D$8)*1/ROW(施設用作成シート!$B$18:$B$39),ROWS($B$12:$B31)),1/ROW(施設用作成シート!$B$18:$B$39),0),COLUMNS($B$11:C$11)),"")</f>
        <v/>
      </c>
      <c r="D31" s="127" t="str">
        <f t="array" ref="D31">IFERROR(INDEX(施設用作成シート!$B$18:$P$39,MATCH(LARGE((施設用作成シート!$C$18:$C$39=$D$8)*1/ROW(施設用作成シート!$B$18:$B$39),ROWS($B$12:$B31)),1/ROW(施設用作成シート!$B$18:$B$39),0),COLUMNS($B$11:D$11)),"")</f>
        <v/>
      </c>
      <c r="E31" s="146" t="str">
        <f t="array" ref="E31">IFERROR(INDEX(施設用作成シート!$B$18:$P$39,MATCH(LARGE((施設用作成シート!$C$18:$C$39=$D$8)*1/ROW(施設用作成シート!$B$18:$B$39),ROWS($B$12:$B31)),1/ROW(施設用作成シート!$B$18:$B$39),0),COLUMNS($B$11:E$11)),"")</f>
        <v/>
      </c>
      <c r="F31" s="140" t="str">
        <f t="array" ref="F31">IFERROR(INDEX(施設用作成シート!$B$18:$P$39,MATCH(LARGE((施設用作成シート!$C$18:$C$39=$D$8)*1/ROW(施設用作成シート!$B$18:$B$39),ROWS($B$12:$B31)),1/ROW(施設用作成シート!$B$18:$B$39),0),COLUMNS($B$11:F$11)),"")</f>
        <v/>
      </c>
      <c r="G31" s="140" t="str">
        <f t="array" ref="G31">IFERROR(INDEX(施設用作成シート!$B$18:$P$39,MATCH(LARGE((施設用作成シート!$C$18:$C$39=$D$8)*1/ROW(施設用作成シート!$B$18:$B$39),ROWS($B$12:$B31)),1/ROW(施設用作成シート!$B$18:$B$39),0),COLUMNS($B$11:G$11)),"")</f>
        <v/>
      </c>
      <c r="H31" s="140" t="str">
        <f t="array" ref="H31">IFERROR(INDEX(施設用作成シート!$B$18:$P$39,MATCH(LARGE((施設用作成シート!$C$18:$C$39=$D$8)*1/ROW(施設用作成シート!$B$18:$B$39),ROWS($B$12:$B31)),1/ROW(施設用作成シート!$B$18:$B$39),0),COLUMNS($B$11:H$11)),"")</f>
        <v/>
      </c>
      <c r="I31" s="127" t="str">
        <f t="array" ref="I31">IFERROR(INDEX(施設用作成シート!$B$18:$P$39,MATCH(LARGE((施設用作成シート!$C$18:$C$39=$D$8)*1/ROW(施設用作成シート!$B$18:$B$39),ROWS($B$12:$B31)),1/ROW(施設用作成シート!$B$18:$B$39),0),COLUMNS($B$11:I$11)),"")</f>
        <v/>
      </c>
      <c r="J31" s="131" t="str">
        <f t="array" ref="J31">IFERROR(INDEX(施設用作成シート!$B$18:$P$39,MATCH(LARGE((施設用作成シート!$C$18:$C$39=$D$8)*1/ROW(施設用作成シート!$B$18:$B$39),ROWS($B$12:$B31)),1/ROW(施設用作成シート!$B$18:$B$39),0),COLUMNS($B$11:J$11)),"")</f>
        <v/>
      </c>
      <c r="K31" s="127" t="str">
        <f t="array" ref="K31">IFERROR(INDEX(施設用作成シート!$B$18:$P$39,MATCH(LARGE((施設用作成シート!$C$18:$C$39=$D$8)*1/ROW(施設用作成シート!$B$18:$B$39),ROWS($B$12:$B31)),1/ROW(施設用作成シート!$B$18:$B$39),0),COLUMNS($B$11:K$11)),"")</f>
        <v/>
      </c>
      <c r="L31" s="127" t="str">
        <f t="array" ref="L31">IFERROR(INDEX(施設用作成シート!$B$18:$P$39,MATCH(LARGE((施設用作成シート!$C$18:$C$39=$D$8)*1/ROW(施設用作成シート!$B$18:$B$39),ROWS($B$12:$B31)),1/ROW(施設用作成シート!$B$18:$B$39),0),COLUMNS($B$11:L$11)),"")</f>
        <v/>
      </c>
      <c r="M31" s="127" t="str">
        <f t="array" ref="M31">IFERROR(INDEX(施設用作成シート!$B$18:$P$39,MATCH(LARGE((施設用作成シート!$C$18:$C$39=$D$8)*1/ROW(施設用作成シート!$B$18:$B$39),ROWS($B$12:$B31)),1/ROW(施設用作成シート!$B$18:$B$39),0),COLUMNS($B$11:M$11)),"")</f>
        <v/>
      </c>
      <c r="N31" s="127" t="str">
        <f t="array" ref="N31">IFERROR(INDEX(施設用作成シート!$B$18:$P$39,MATCH(LARGE((施設用作成シート!$C$18:$C$39=$D$8)*1/ROW(施設用作成シート!$B$18:$B$39),ROWS($B$12:$B31)),1/ROW(施設用作成シート!$B$18:$B$39),0),COLUMNS($B$11:N$11)),"")</f>
        <v/>
      </c>
      <c r="O31" s="140" t="str">
        <f t="array" ref="O31">IFERROR(INDEX(施設用作成シート!$B$18:$P$39,MATCH(LARGE((施設用作成シート!$C$18:$C$39=$D$8)*1/ROW(施設用作成シート!$B$18:$B$39),ROWS($B$12:$B31)),1/ROW(施設用作成シート!$B$18:$B$39),0),COLUMNS($B$11:O$11)),"")</f>
        <v/>
      </c>
      <c r="P31" s="140" t="str">
        <f t="array" ref="P31">IFERROR(INDEX(施設用作成シート!$B$18:$P$39,MATCH(LARGE((施設用作成シート!$C$18:$C$39=$D$8)*1/ROW(施設用作成シート!$B$18:$B$39),ROWS($B$12:$B31)),1/ROW(施設用作成シート!$B$18:$B$39),0),COLUMNS($B$11:P$11)),"")</f>
        <v/>
      </c>
    </row>
    <row r="32" spans="2:16" ht="19.5">
      <c r="B32" s="127" t="str">
        <f t="array" ref="B32">IFERROR(INDEX(施設用作成シート!$B$18:$P$39,MATCH(LARGE((施設用作成シート!$C$18:$C$39=$D$8)*1/ROW(施設用作成シート!$B$18:$B$39),ROWS($B$12:$B32)),1/ROW(施設用作成シート!$B$18:$B$39),0),COLUMNS($B$11:B$11)),"")</f>
        <v/>
      </c>
      <c r="C32" s="127" t="str">
        <f t="array" ref="C32">IFERROR(INDEX(施設用作成シート!$B$18:$P$39,MATCH(LARGE((施設用作成シート!$C$18:$C$39=$D$8)*1/ROW(施設用作成シート!$B$18:$B$39),ROWS($B$12:$B32)),1/ROW(施設用作成シート!$B$18:$B$39),0),COLUMNS($B$11:C$11)),"")</f>
        <v/>
      </c>
      <c r="D32" s="127" t="str">
        <f t="array" ref="D32">IFERROR(INDEX(施設用作成シート!$B$18:$P$39,MATCH(LARGE((施設用作成シート!$C$18:$C$39=$D$8)*1/ROW(施設用作成シート!$B$18:$B$39),ROWS($B$12:$B32)),1/ROW(施設用作成シート!$B$18:$B$39),0),COLUMNS($B$11:D$11)),"")</f>
        <v/>
      </c>
      <c r="E32" s="146" t="str">
        <f t="array" ref="E32">IFERROR(INDEX(施設用作成シート!$B$18:$P$39,MATCH(LARGE((施設用作成シート!$C$18:$C$39=$D$8)*1/ROW(施設用作成シート!$B$18:$B$39),ROWS($B$12:$B32)),1/ROW(施設用作成シート!$B$18:$B$39),0),COLUMNS($B$11:E$11)),"")</f>
        <v/>
      </c>
      <c r="F32" s="140" t="str">
        <f t="array" ref="F32">IFERROR(INDEX(施設用作成シート!$B$18:$P$39,MATCH(LARGE((施設用作成シート!$C$18:$C$39=$D$8)*1/ROW(施設用作成シート!$B$18:$B$39),ROWS($B$12:$B32)),1/ROW(施設用作成シート!$B$18:$B$39),0),COLUMNS($B$11:F$11)),"")</f>
        <v/>
      </c>
      <c r="G32" s="140" t="str">
        <f t="array" ref="G32">IFERROR(INDEX(施設用作成シート!$B$18:$P$39,MATCH(LARGE((施設用作成シート!$C$18:$C$39=$D$8)*1/ROW(施設用作成シート!$B$18:$B$39),ROWS($B$12:$B32)),1/ROW(施設用作成シート!$B$18:$B$39),0),COLUMNS($B$11:G$11)),"")</f>
        <v/>
      </c>
      <c r="H32" s="140" t="str">
        <f t="array" ref="H32">IFERROR(INDEX(施設用作成シート!$B$18:$P$39,MATCH(LARGE((施設用作成シート!$C$18:$C$39=$D$8)*1/ROW(施設用作成シート!$B$18:$B$39),ROWS($B$12:$B32)),1/ROW(施設用作成シート!$B$18:$B$39),0),COLUMNS($B$11:H$11)),"")</f>
        <v/>
      </c>
      <c r="I32" s="127" t="str">
        <f t="array" ref="I32">IFERROR(INDEX(施設用作成シート!$B$18:$P$39,MATCH(LARGE((施設用作成シート!$C$18:$C$39=$D$8)*1/ROW(施設用作成シート!$B$18:$B$39),ROWS($B$12:$B32)),1/ROW(施設用作成シート!$B$18:$B$39),0),COLUMNS($B$11:I$11)),"")</f>
        <v/>
      </c>
      <c r="J32" s="131" t="str">
        <f t="array" ref="J32">IFERROR(INDEX(施設用作成シート!$B$18:$P$39,MATCH(LARGE((施設用作成シート!$C$18:$C$39=$D$8)*1/ROW(施設用作成シート!$B$18:$B$39),ROWS($B$12:$B32)),1/ROW(施設用作成シート!$B$18:$B$39),0),COLUMNS($B$11:J$11)),"")</f>
        <v/>
      </c>
      <c r="K32" s="127" t="str">
        <f t="array" ref="K32">IFERROR(INDEX(施設用作成シート!$B$18:$P$39,MATCH(LARGE((施設用作成シート!$C$18:$C$39=$D$8)*1/ROW(施設用作成シート!$B$18:$B$39),ROWS($B$12:$B32)),1/ROW(施設用作成シート!$B$18:$B$39),0),COLUMNS($B$11:K$11)),"")</f>
        <v/>
      </c>
      <c r="L32" s="127" t="str">
        <f t="array" ref="L32">IFERROR(INDEX(施設用作成シート!$B$18:$P$39,MATCH(LARGE((施設用作成シート!$C$18:$C$39=$D$8)*1/ROW(施設用作成シート!$B$18:$B$39),ROWS($B$12:$B32)),1/ROW(施設用作成シート!$B$18:$B$39),0),COLUMNS($B$11:L$11)),"")</f>
        <v/>
      </c>
      <c r="M32" s="127" t="str">
        <f t="array" ref="M32">IFERROR(INDEX(施設用作成シート!$B$18:$P$39,MATCH(LARGE((施設用作成シート!$C$18:$C$39=$D$8)*1/ROW(施設用作成シート!$B$18:$B$39),ROWS($B$12:$B32)),1/ROW(施設用作成シート!$B$18:$B$39),0),COLUMNS($B$11:M$11)),"")</f>
        <v/>
      </c>
      <c r="N32" s="127" t="str">
        <f t="array" ref="N32">IFERROR(INDEX(施設用作成シート!$B$18:$P$39,MATCH(LARGE((施設用作成シート!$C$18:$C$39=$D$8)*1/ROW(施設用作成シート!$B$18:$B$39),ROWS($B$12:$B32)),1/ROW(施設用作成シート!$B$18:$B$39),0),COLUMNS($B$11:N$11)),"")</f>
        <v/>
      </c>
      <c r="O32" s="140" t="str">
        <f t="array" ref="O32">IFERROR(INDEX(施設用作成シート!$B$18:$P$39,MATCH(LARGE((施設用作成シート!$C$18:$C$39=$D$8)*1/ROW(施設用作成シート!$B$18:$B$39),ROWS($B$12:$B32)),1/ROW(施設用作成シート!$B$18:$B$39),0),COLUMNS($B$11:O$11)),"")</f>
        <v/>
      </c>
      <c r="P32" s="140" t="str">
        <f t="array" ref="P32">IFERROR(INDEX(施設用作成シート!$B$18:$P$39,MATCH(LARGE((施設用作成シート!$C$18:$C$39=$D$8)*1/ROW(施設用作成シート!$B$18:$B$39),ROWS($B$12:$B32)),1/ROW(施設用作成シート!$B$18:$B$39),0),COLUMNS($B$11:P$11)),"")</f>
        <v/>
      </c>
    </row>
    <row r="34" spans="4:11">
      <c r="D34" s="1" t="s">
        <v>124</v>
      </c>
    </row>
    <row r="35" spans="4:11" ht="18.75" customHeight="1">
      <c r="D35" s="5"/>
      <c r="E35" s="5"/>
      <c r="F35" s="187" t="s">
        <v>125</v>
      </c>
      <c r="G35" s="188"/>
      <c r="H35" s="236" t="s">
        <v>76</v>
      </c>
      <c r="I35" s="236"/>
      <c r="J35" s="236"/>
      <c r="K35" s="236"/>
    </row>
    <row r="36" spans="4:11">
      <c r="D36" s="9" t="s">
        <v>65</v>
      </c>
      <c r="E36" s="9" t="s">
        <v>66</v>
      </c>
      <c r="F36" s="55" t="s">
        <v>127</v>
      </c>
      <c r="G36" s="55" t="s">
        <v>128</v>
      </c>
      <c r="H36" s="236"/>
      <c r="I36" s="236"/>
      <c r="J36" s="236"/>
      <c r="K36" s="236"/>
    </row>
    <row r="37" spans="4:11" ht="19.5">
      <c r="D37" s="127" t="str">
        <f>施設用作成シート!D44</f>
        <v>居住　一郎</v>
      </c>
      <c r="E37" s="146" t="str">
        <f>施設用作成シート!E44</f>
        <v>きょじゅう　いちろう</v>
      </c>
      <c r="F37" s="154">
        <f>施設用作成シート!F44</f>
        <v>6</v>
      </c>
      <c r="G37" s="154">
        <f>施設用作成シート!G44</f>
        <v>11</v>
      </c>
      <c r="H37" s="237">
        <f>施設用作成シート!H44</f>
        <v>0</v>
      </c>
      <c r="I37" s="237"/>
      <c r="J37" s="237"/>
      <c r="K37" s="237"/>
    </row>
    <row r="38" spans="4:11" ht="19.5">
      <c r="D38" s="127" t="str">
        <f>施設用作成シート!D45</f>
        <v>居住　二郎</v>
      </c>
      <c r="E38" s="146" t="str">
        <f>施設用作成シート!E45</f>
        <v>きょじゅう　じろう</v>
      </c>
      <c r="F38" s="154">
        <f>施設用作成シート!F45</f>
        <v>3</v>
      </c>
      <c r="G38" s="154">
        <f>施設用作成シート!G45</f>
        <v>11</v>
      </c>
      <c r="H38" s="237"/>
      <c r="I38" s="237"/>
      <c r="J38" s="237"/>
      <c r="K38" s="237"/>
    </row>
    <row r="39" spans="4:11" ht="19.5">
      <c r="D39" s="127" t="str">
        <f>施設用作成シート!D46</f>
        <v>居住　三郎</v>
      </c>
      <c r="E39" s="146" t="str">
        <f>施設用作成シート!E46</f>
        <v>きょじゅう　さぶろう</v>
      </c>
      <c r="F39" s="154">
        <f>施設用作成シート!F46</f>
        <v>7</v>
      </c>
      <c r="G39" s="154"/>
      <c r="H39" s="237" t="str">
        <f>施設用作成シート!H46</f>
        <v>訪問に行けなかったので非該当</v>
      </c>
      <c r="I39" s="237"/>
      <c r="J39" s="237"/>
      <c r="K39" s="237"/>
    </row>
  </sheetData>
  <mergeCells count="14">
    <mergeCell ref="H39:K39"/>
    <mergeCell ref="D8:E8"/>
    <mergeCell ref="I2:I3"/>
    <mergeCell ref="L2:L3"/>
    <mergeCell ref="M2:M3"/>
    <mergeCell ref="F10:G10"/>
    <mergeCell ref="H2:H3"/>
    <mergeCell ref="F8:G8"/>
    <mergeCell ref="M10:M11"/>
    <mergeCell ref="N10:N11"/>
    <mergeCell ref="F35:G35"/>
    <mergeCell ref="H35:K36"/>
    <mergeCell ref="H37:K37"/>
    <mergeCell ref="H38:K38"/>
  </mergeCells>
  <phoneticPr fontId="2"/>
  <pageMargins left="0.70866141732283472" right="0.70866141732283472" top="0.74803149606299213" bottom="0.74803149606299213" header="0.31496062992125984" footer="0.31496062992125984"/>
  <pageSetup paperSize="9" scale="7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1" manualBreakCount="1">
    <brk id="33" min="3" max="1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リスト!$B$3:$B$32</xm:f>
          </x14:formula1>
          <xm:sqref>D8:E8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B2:O111"/>
  <sheetViews>
    <sheetView showGridLines="0" view="pageBreakPreview" topLeftCell="A34" zoomScaleNormal="100" zoomScaleSheetLayoutView="100" workbookViewId="0">
      <selection activeCell="F8" sqref="F8:G8"/>
    </sheetView>
  </sheetViews>
  <sheetFormatPr defaultRowHeight="18.75"/>
  <cols>
    <col min="2" max="2" width="4.75" bestFit="1" customWidth="1"/>
    <col min="3" max="3" width="13.25" bestFit="1" customWidth="1"/>
    <col min="4" max="5" width="14" customWidth="1"/>
    <col min="6" max="7" width="8.875" customWidth="1"/>
    <col min="8" max="14" width="12" customWidth="1"/>
    <col min="15" max="15" width="20.875" customWidth="1"/>
  </cols>
  <sheetData>
    <row r="2" spans="2:15" ht="20.25" customHeight="1">
      <c r="H2" s="248" t="s">
        <v>161</v>
      </c>
      <c r="I2" s="240" t="s">
        <v>48</v>
      </c>
      <c r="J2" s="135" t="s">
        <v>49</v>
      </c>
      <c r="K2" s="136"/>
      <c r="L2" s="242" t="s">
        <v>50</v>
      </c>
      <c r="M2" s="244" t="s">
        <v>52</v>
      </c>
      <c r="N2" s="143" t="s">
        <v>53</v>
      </c>
    </row>
    <row r="3" spans="2:15" ht="20.25" customHeight="1">
      <c r="H3" s="241"/>
      <c r="I3" s="241"/>
      <c r="J3" s="137" t="s">
        <v>56</v>
      </c>
      <c r="K3" s="137" t="s">
        <v>57</v>
      </c>
      <c r="L3" s="243"/>
      <c r="M3" s="245"/>
      <c r="N3" s="60" t="s">
        <v>58</v>
      </c>
    </row>
    <row r="4" spans="2:15" ht="28.5" customHeight="1">
      <c r="H4" s="149">
        <f>COUNTIF($C$12:$C$111,$D$8)</f>
        <v>10</v>
      </c>
      <c r="I4" s="150">
        <f>SUM($I$12:$I$111)</f>
        <v>237</v>
      </c>
      <c r="J4" s="149">
        <f>COUNTIF(J12:J111,リスト!$H$4)</f>
        <v>1</v>
      </c>
      <c r="K4" s="149">
        <f>COUNTIF(J12:J111,リスト!$H$5)</f>
        <v>0</v>
      </c>
      <c r="L4" s="148">
        <f>SUM(L12:L111)</f>
        <v>12345</v>
      </c>
      <c r="M4" s="148">
        <f>SUM(M12:M111)</f>
        <v>74070</v>
      </c>
      <c r="N4" s="149">
        <f>COUNTIF(N12:N111,リスト!$I$3)</f>
        <v>0</v>
      </c>
    </row>
    <row r="5" spans="2:15" ht="18.75" customHeight="1"/>
    <row r="6" spans="2:15" ht="33.75" customHeight="1">
      <c r="F6" s="138" t="s">
        <v>162</v>
      </c>
      <c r="G6" s="139"/>
      <c r="H6" s="139"/>
      <c r="I6" s="139"/>
      <c r="J6" s="139"/>
      <c r="K6" s="139"/>
      <c r="L6" s="139"/>
      <c r="M6" s="139"/>
      <c r="N6" s="139"/>
    </row>
    <row r="7" spans="2:15">
      <c r="D7" s="132" t="s">
        <v>163</v>
      </c>
      <c r="E7" s="132"/>
      <c r="F7" s="133" t="s">
        <v>164</v>
      </c>
      <c r="G7" s="134"/>
      <c r="O7" s="141" t="s">
        <v>165</v>
      </c>
    </row>
    <row r="8" spans="2:15" ht="19.5">
      <c r="D8" s="238" t="s">
        <v>140</v>
      </c>
      <c r="E8" s="239"/>
      <c r="F8" s="249" t="str">
        <f>施設用作成シート!$C$10&amp;"年"&amp;施設用作成シート!$D$10&amp;"月"</f>
        <v>2025年4月</v>
      </c>
      <c r="G8" s="250"/>
      <c r="O8" s="142" t="str">
        <f>リスト!E3</f>
        <v>日住一番館</v>
      </c>
    </row>
    <row r="10" spans="2:15">
      <c r="B10" s="4"/>
      <c r="C10" s="5"/>
      <c r="D10" s="5"/>
      <c r="E10" s="5"/>
      <c r="F10" s="246" t="s">
        <v>61</v>
      </c>
      <c r="G10" s="247"/>
      <c r="H10" s="5"/>
      <c r="I10" s="5" t="s">
        <v>62</v>
      </c>
      <c r="J10" s="75" t="s">
        <v>5</v>
      </c>
      <c r="K10" s="130" t="s">
        <v>5</v>
      </c>
      <c r="L10" s="6"/>
      <c r="M10" s="7"/>
      <c r="N10" s="7"/>
      <c r="O10" s="5"/>
    </row>
    <row r="11" spans="2:15">
      <c r="B11" s="128" t="s">
        <v>63</v>
      </c>
      <c r="C11" s="129" t="s">
        <v>64</v>
      </c>
      <c r="D11" s="9" t="s">
        <v>65</v>
      </c>
      <c r="E11" s="9" t="s">
        <v>66</v>
      </c>
      <c r="F11" s="55" t="s">
        <v>67</v>
      </c>
      <c r="G11" s="55" t="s">
        <v>68</v>
      </c>
      <c r="H11" s="11" t="s">
        <v>69</v>
      </c>
      <c r="I11" s="47" t="s">
        <v>70</v>
      </c>
      <c r="J11" s="59" t="s">
        <v>71</v>
      </c>
      <c r="K11" s="144" t="s">
        <v>72</v>
      </c>
      <c r="L11" s="11" t="s">
        <v>73</v>
      </c>
      <c r="M11" s="10" t="s">
        <v>74</v>
      </c>
      <c r="N11" s="54" t="s">
        <v>75</v>
      </c>
      <c r="O11" s="11" t="s">
        <v>76</v>
      </c>
    </row>
    <row r="12" spans="2:15" ht="19.5">
      <c r="B12" s="127">
        <f t="array" ref="B12">IFERROR(INDEX(施設用作成シート!$B$18:$P$39,MATCH(LARGE((施設用作成シート!$C$18:$C$39=$D$8)*1/ROW(施設用作成シート!$B$18:$B$39),ROWS($B$12:$B12)),1/ROW(施設用作成シート!$B$18:$B$39),0),COLUMNS($B$11:B$11)),"")</f>
        <v>1</v>
      </c>
      <c r="C12" s="127" t="str">
        <f t="array" ref="C12">IFERROR(INDEX(施設用作成シート!$B$18:$P$39,MATCH(LARGE((施設用作成シート!$C$18:$C$39=$D$8)*1/ROW(施設用作成シート!$B$18:$B$39),ROWS($B$12:$B12)),1/ROW(施設用作成シート!$B$18:$B$39),0),COLUMNS($B$11:C$11)),"")</f>
        <v>A福祉事務所</v>
      </c>
      <c r="D12" s="127" t="str">
        <f t="array" ref="D12">IFERROR(INDEX(施設用作成シート!$B$18:$P$39,MATCH(LARGE((施設用作成シート!$C$18:$C$39=$D$8)*1/ROW(施設用作成シート!$B$18:$B$39),ROWS($B$12:$B12)),1/ROW(施設用作成シート!$B$18:$B$39),0),COLUMNS($B$11:D$11)),"")</f>
        <v>生業　一郎</v>
      </c>
      <c r="E12" s="146" t="str">
        <f t="array" ref="E12">IFERROR(INDEX(施設用作成シート!$B$18:$P$39,MATCH(LARGE((施設用作成シート!$C$18:$C$39=$D$8)*1/ROW(施設用作成シート!$B$18:$B$39),ROWS($B$12:$B12)),1/ROW(施設用作成シート!$B$18:$B$39),0),COLUMNS($B$11:E$11)),"")</f>
        <v>せいぎょう　いちろう</v>
      </c>
      <c r="F12" s="140">
        <f t="array" ref="F12">IFERROR(INDEX(施設用作成シート!$B$18:$P$39,MATCH(LARGE((施設用作成シート!$C$18:$C$39=$D$8)*1/ROW(施設用作成シート!$B$18:$B$39),ROWS($B$12:$B12)),1/ROW(施設用作成シート!$B$18:$B$39),0),COLUMNS($B$11:F$11)),"")</f>
        <v>0</v>
      </c>
      <c r="G12" s="140">
        <f t="array" ref="G12">IFERROR(INDEX(施設用作成シート!$B$18:$P$39,MATCH(LARGE((施設用作成シート!$C$18:$C$39=$D$8)*1/ROW(施設用作成シート!$B$18:$B$39),ROWS($B$12:$B12)),1/ROW(施設用作成シート!$B$18:$B$39),0),COLUMNS($B$11:G$11)),"")</f>
        <v>0</v>
      </c>
      <c r="H12" s="140">
        <f t="array" ref="H12">IFERROR(INDEX(施設用作成シート!$B$18:$P$39,MATCH(LARGE((施設用作成シート!$C$18:$C$39=$D$8)*1/ROW(施設用作成シート!$B$18:$B$39),ROWS($B$12:$B12)),1/ROW(施設用作成シート!$B$18:$B$39),0),COLUMNS($B$11:H$11)),"")</f>
        <v>0</v>
      </c>
      <c r="I12" s="127">
        <f t="array" ref="I12">IFERROR(INDEX(施設用作成シート!$B$18:$P$39,MATCH(LARGE((施設用作成シート!$C$18:$C$39=$D$8)*1/ROW(施設用作成シート!$B$18:$B$39),ROWS($B$12:$B12)),1/ROW(施設用作成シート!$B$18:$B$39),0),COLUMNS($B$11:I$11)),"")</f>
        <v>28</v>
      </c>
      <c r="J12" s="131" t="str">
        <f t="array" ref="J12">IFERROR(INDEX(施設用作成シート!$B$18:$P$39,MATCH(LARGE((施設用作成シート!$C$18:$C$39=$D$8)*1/ROW(施設用作成シート!$B$18:$B$39),ROWS($B$12:$B12)),1/ROW(施設用作成シート!$B$18:$B$39),0),COLUMNS($B$11:J$11)),"")</f>
        <v>作成済</v>
      </c>
      <c r="K12" s="127">
        <f t="array" ref="K12">IFERROR(INDEX(施設用作成シート!$B$18:$P$39,MATCH(LARGE((施設用作成シート!$C$18:$C$39=$D$8)*1/ROW(施設用作成シート!$B$18:$B$39),ROWS($B$12:$B12)),1/ROW(施設用作成シート!$B$18:$B$39),0),COLUMNS($B$11:K$11)),"")</f>
        <v>1</v>
      </c>
      <c r="L12" s="127">
        <f t="array" ref="L12">IFERROR(INDEX(施設用作成シート!$B$18:$P$39,MATCH(LARGE((施設用作成シート!$C$18:$C$39=$D$8)*1/ROW(施設用作成シート!$B$18:$B$39),ROWS($B$12:$B12)),1/ROW(施設用作成シート!$B$18:$B$39),0),COLUMNS($B$11:L$11)),"")</f>
        <v>0</v>
      </c>
      <c r="M12" s="127">
        <f t="array" ref="M12">IFERROR(INDEX(施設用作成シート!$B$18:$P$39,MATCH(LARGE((施設用作成シート!$C$18:$C$39=$D$8)*1/ROW(施設用作成シート!$B$18:$B$39),ROWS($B$12:$B12)),1/ROW(施設用作成シート!$B$18:$B$39),0),COLUMNS($B$11:M$11)),"")</f>
        <v>12345</v>
      </c>
      <c r="N12" s="127">
        <f t="array" ref="N12">IFERROR(INDEX(施設用作成シート!$B$18:$P$39,MATCH(LARGE((施設用作成シート!$C$18:$C$39=$D$8)*1/ROW(施設用作成シート!$B$18:$B$39),ROWS($B$12:$B12)),1/ROW(施設用作成シート!$B$18:$B$39),0),COLUMNS($B$11:N$11)),"")</f>
        <v>43120</v>
      </c>
      <c r="O12" s="140" t="str">
        <f t="array" ref="O12">IFERROR(INDEX(施設用作成シート!$B$18:$P$39,MATCH(LARGE((施設用作成シート!$C$18:$C$39=$D$8)*1/ROW(施設用作成シート!$B$18:$B$39),ROWS($B$12:$B12)),1/ROW(施設用作成シート!$B$18:$B$39),0),COLUMNS($B$11:O$11)),"")</f>
        <v>該当</v>
      </c>
    </row>
    <row r="13" spans="2:15" ht="19.5">
      <c r="B13" s="127">
        <f t="array" ref="B13">IFERROR(INDEX(施設用作成シート!$B$18:$P$39,MATCH(LARGE((施設用作成シート!$C$18:$C$39=$D$8)*1/ROW(施設用作成シート!$B$18:$B$39),ROWS($B$12:$B13)),1/ROW(施設用作成シート!$B$18:$B$39),0),COLUMNS($B$11:B$11)),"")</f>
        <v>2</v>
      </c>
      <c r="C13" s="127" t="str">
        <f t="array" ref="C13">IFERROR(INDEX(施設用作成シート!$B$18:$P$39,MATCH(LARGE((施設用作成シート!$C$18:$C$39=$D$8)*1/ROW(施設用作成シート!$B$18:$B$39),ROWS($B$12:$B13)),1/ROW(施設用作成シート!$B$18:$B$39),0),COLUMNS($B$11:C$11)),"")</f>
        <v>A福祉事務所</v>
      </c>
      <c r="D13" s="127" t="str">
        <f t="array" ref="D13">IFERROR(INDEX(施設用作成シート!$B$18:$P$39,MATCH(LARGE((施設用作成シート!$C$18:$C$39=$D$8)*1/ROW(施設用作成シート!$B$18:$B$39),ROWS($B$12:$B13)),1/ROW(施設用作成シート!$B$18:$B$39),0),COLUMNS($B$11:D$11)),"")</f>
        <v>生業　二郎</v>
      </c>
      <c r="E13" s="146" t="str">
        <f t="array" ref="E13">IFERROR(INDEX(施設用作成シート!$B$18:$P$39,MATCH(LARGE((施設用作成シート!$C$18:$C$39=$D$8)*1/ROW(施設用作成シート!$B$18:$B$39),ROWS($B$12:$B13)),1/ROW(施設用作成シート!$B$18:$B$39),0),COLUMNS($B$11:E$11)),"")</f>
        <v>せいぎょう　じろう</v>
      </c>
      <c r="F13" s="140">
        <f t="array" ref="F13">IFERROR(INDEX(施設用作成シート!$B$18:$P$39,MATCH(LARGE((施設用作成シート!$C$18:$C$39=$D$8)*1/ROW(施設用作成シート!$B$18:$B$39),ROWS($B$12:$B13)),1/ROW(施設用作成シート!$B$18:$B$39),0),COLUMNS($B$11:F$11)),"")</f>
        <v>10</v>
      </c>
      <c r="G13" s="140">
        <f t="array" ref="G13">IFERROR(INDEX(施設用作成シート!$B$18:$P$39,MATCH(LARGE((施設用作成シート!$C$18:$C$39=$D$8)*1/ROW(施設用作成シート!$B$18:$B$39),ROWS($B$12:$B13)),1/ROW(施設用作成シート!$B$18:$B$39),0),COLUMNS($B$11:G$11)),"")</f>
        <v>0</v>
      </c>
      <c r="H13" s="140">
        <f t="array" ref="H13">IFERROR(INDEX(施設用作成シート!$B$18:$P$39,MATCH(LARGE((施設用作成シート!$C$18:$C$39=$D$8)*1/ROW(施設用作成シート!$B$18:$B$39),ROWS($B$12:$B13)),1/ROW(施設用作成シート!$B$18:$B$39),0),COLUMNS($B$11:H$11)),"")</f>
        <v>0</v>
      </c>
      <c r="I13" s="127">
        <f t="array" ref="I13">IFERROR(INDEX(施設用作成シート!$B$18:$P$39,MATCH(LARGE((施設用作成シート!$C$18:$C$39=$D$8)*1/ROW(施設用作成シート!$B$18:$B$39),ROWS($B$12:$B13)),1/ROW(施設用作成シート!$B$18:$B$39),0),COLUMNS($B$11:I$11)),"")</f>
        <v>19</v>
      </c>
      <c r="J13" s="131" t="str">
        <f t="array" ref="J13">IFERROR(INDEX(施設用作成シート!$B$18:$P$39,MATCH(LARGE((施設用作成シート!$C$18:$C$39=$D$8)*1/ROW(施設用作成シート!$B$18:$B$39),ROWS($B$12:$B13)),1/ROW(施設用作成シート!$B$18:$B$39),0),COLUMNS($B$11:J$11)),"")</f>
        <v>作成済</v>
      </c>
      <c r="K13" s="127">
        <f t="array" ref="K13">IFERROR(INDEX(施設用作成シート!$B$18:$P$39,MATCH(LARGE((施設用作成シート!$C$18:$C$39=$D$8)*1/ROW(施設用作成シート!$B$18:$B$39),ROWS($B$12:$B13)),1/ROW(施設用作成シート!$B$18:$B$39),0),COLUMNS($B$11:K$11)),"")</f>
        <v>1</v>
      </c>
      <c r="L13" s="127">
        <f t="array" ref="L13">IFERROR(INDEX(施設用作成シート!$B$18:$P$39,MATCH(LARGE((施設用作成シート!$C$18:$C$39=$D$8)*1/ROW(施設用作成シート!$B$18:$B$39),ROWS($B$12:$B13)),1/ROW(施設用作成シート!$B$18:$B$39),0),COLUMNS($B$11:L$11)),"")</f>
        <v>0</v>
      </c>
      <c r="M13" s="127">
        <f t="array" ref="M13">IFERROR(INDEX(施設用作成シート!$B$18:$P$39,MATCH(LARGE((施設用作成シート!$C$18:$C$39=$D$8)*1/ROW(施設用作成シート!$B$18:$B$39),ROWS($B$12:$B13)),1/ROW(施設用作成シート!$B$18:$B$39),0),COLUMNS($B$11:M$11)),"")</f>
        <v>0</v>
      </c>
      <c r="N13" s="127">
        <f t="array" ref="N13">IFERROR(INDEX(施設用作成シート!$B$18:$P$39,MATCH(LARGE((施設用作成シート!$C$18:$C$39=$D$8)*1/ROW(施設用作成シート!$B$18:$B$39),ROWS($B$12:$B13)),1/ROW(施設用作成シート!$B$18:$B$39),0),COLUMNS($B$11:N$11)),"")</f>
        <v>29260</v>
      </c>
      <c r="O13" s="140" t="str">
        <f t="array" ref="O13">IFERROR(INDEX(施設用作成シート!$B$18:$P$39,MATCH(LARGE((施設用作成シート!$C$18:$C$39=$D$8)*1/ROW(施設用作成シート!$B$18:$B$39),ROWS($B$12:$B13)),1/ROW(施設用作成シート!$B$18:$B$39),0),COLUMNS($B$11:O$11)),"")</f>
        <v>非該当</v>
      </c>
    </row>
    <row r="14" spans="2:15" ht="19.5">
      <c r="B14" s="127">
        <f t="array" ref="B14">IFERROR(INDEX(施設用作成シート!$B$18:$P$39,MATCH(LARGE((施設用作成シート!$C$18:$C$39=$D$8)*1/ROW(施設用作成シート!$B$18:$B$39),ROWS($B$12:$B14)),1/ROW(施設用作成シート!$B$18:$B$39),0),COLUMNS($B$11:B$11)),"")</f>
        <v>3</v>
      </c>
      <c r="C14" s="127" t="str">
        <f t="array" ref="C14">IFERROR(INDEX(施設用作成シート!$B$18:$P$39,MATCH(LARGE((施設用作成シート!$C$18:$C$39=$D$8)*1/ROW(施設用作成シート!$B$18:$B$39),ROWS($B$12:$B14)),1/ROW(施設用作成シート!$B$18:$B$39),0),COLUMNS($B$11:C$11)),"")</f>
        <v>A福祉事務所</v>
      </c>
      <c r="D14" s="127" t="str">
        <f t="array" ref="D14">IFERROR(INDEX(施設用作成シート!$B$18:$P$39,MATCH(LARGE((施設用作成シート!$C$18:$C$39=$D$8)*1/ROW(施設用作成シート!$B$18:$B$39),ROWS($B$12:$B14)),1/ROW(施設用作成シート!$B$18:$B$39),0),COLUMNS($B$11:D$11)),"")</f>
        <v>生業　三郎</v>
      </c>
      <c r="E14" s="146" t="str">
        <f t="array" ref="E14">IFERROR(INDEX(施設用作成シート!$B$18:$P$39,MATCH(LARGE((施設用作成シート!$C$18:$C$39=$D$8)*1/ROW(施設用作成シート!$B$18:$B$39),ROWS($B$12:$B14)),1/ROW(施設用作成シート!$B$18:$B$39),0),COLUMNS($B$11:E$11)),"")</f>
        <v>せいぎょう　さぶろう</v>
      </c>
      <c r="F14" s="140">
        <f t="array" ref="F14">IFERROR(INDEX(施設用作成シート!$B$18:$P$39,MATCH(LARGE((施設用作成シート!$C$18:$C$39=$D$8)*1/ROW(施設用作成シート!$B$18:$B$39),ROWS($B$12:$B14)),1/ROW(施設用作成シート!$B$18:$B$39),0),COLUMNS($B$11:F$11)),"")</f>
        <v>0</v>
      </c>
      <c r="G14" s="140">
        <f t="array" ref="G14">IFERROR(INDEX(施設用作成シート!$B$18:$P$39,MATCH(LARGE((施設用作成シート!$C$18:$C$39=$D$8)*1/ROW(施設用作成シート!$B$18:$B$39),ROWS($B$12:$B14)),1/ROW(施設用作成シート!$B$18:$B$39),0),COLUMNS($B$11:G$11)),"")</f>
        <v>30</v>
      </c>
      <c r="H14" s="140">
        <f t="array" ref="H14">IFERROR(INDEX(施設用作成シート!$B$18:$P$39,MATCH(LARGE((施設用作成シート!$C$18:$C$39=$D$8)*1/ROW(施設用作成シート!$B$18:$B$39),ROWS($B$12:$B14)),1/ROW(施設用作成シート!$B$18:$B$39),0),COLUMNS($B$11:H$11)),"")</f>
        <v>0</v>
      </c>
      <c r="I14" s="127">
        <f t="array" ref="I14">IFERROR(INDEX(施設用作成シート!$B$18:$P$39,MATCH(LARGE((施設用作成シート!$C$18:$C$39=$D$8)*1/ROW(施設用作成シート!$B$18:$B$39),ROWS($B$12:$B14)),1/ROW(施設用作成シート!$B$18:$B$39),0),COLUMNS($B$11:I$11)),"")</f>
        <v>30</v>
      </c>
      <c r="J14" s="131" t="str">
        <f t="array" ref="J14">IFERROR(INDEX(施設用作成シート!$B$18:$P$39,MATCH(LARGE((施設用作成シート!$C$18:$C$39=$D$8)*1/ROW(施設用作成シート!$B$18:$B$39),ROWS($B$12:$B14)),1/ROW(施設用作成シート!$B$18:$B$39),0),COLUMNS($B$11:J$11)),"")</f>
        <v>作成済</v>
      </c>
      <c r="K14" s="127">
        <f t="array" ref="K14">IFERROR(INDEX(施設用作成シート!$B$18:$P$39,MATCH(LARGE((施設用作成シート!$C$18:$C$39=$D$8)*1/ROW(施設用作成シート!$B$18:$B$39),ROWS($B$12:$B14)),1/ROW(施設用作成シート!$B$18:$B$39),0),COLUMNS($B$11:K$11)),"")</f>
        <v>1</v>
      </c>
      <c r="L14" s="127">
        <f t="array" ref="L14">IFERROR(INDEX(施設用作成シート!$B$18:$P$39,MATCH(LARGE((施設用作成シート!$C$18:$C$39=$D$8)*1/ROW(施設用作成シート!$B$18:$B$39),ROWS($B$12:$B14)),1/ROW(施設用作成シート!$B$18:$B$39),0),COLUMNS($B$11:L$11)),"")</f>
        <v>0</v>
      </c>
      <c r="M14" s="127">
        <f t="array" ref="M14">IFERROR(INDEX(施設用作成シート!$B$18:$P$39,MATCH(LARGE((施設用作成シート!$C$18:$C$39=$D$8)*1/ROW(施設用作成シート!$B$18:$B$39),ROWS($B$12:$B14)),1/ROW(施設用作成シート!$B$18:$B$39),0),COLUMNS($B$11:M$11)),"")</f>
        <v>12345</v>
      </c>
      <c r="N14" s="127">
        <f t="array" ref="N14">IFERROR(INDEX(施設用作成シート!$B$18:$P$39,MATCH(LARGE((施設用作成シート!$C$18:$C$39=$D$8)*1/ROW(施設用作成シート!$B$18:$B$39),ROWS($B$12:$B14)),1/ROW(施設用作成シート!$B$18:$B$39),0),COLUMNS($B$11:N$11)),"")</f>
        <v>46200</v>
      </c>
      <c r="O14" s="140" t="str">
        <f t="array" ref="O14">IFERROR(INDEX(施設用作成シート!$B$18:$P$39,MATCH(LARGE((施設用作成シート!$C$18:$C$39=$D$8)*1/ROW(施設用作成シート!$B$18:$B$39),ROWS($B$12:$B14)),1/ROW(施設用作成シート!$B$18:$B$39),0),COLUMNS($B$11:O$11)),"")</f>
        <v>該当</v>
      </c>
    </row>
    <row r="15" spans="2:15" ht="19.5">
      <c r="B15" s="127">
        <f t="array" ref="B15">IFERROR(INDEX(施設用作成シート!$B$18:$P$39,MATCH(LARGE((施設用作成シート!$C$18:$C$39=$D$8)*1/ROW(施設用作成シート!$B$18:$B$39),ROWS($B$12:$B15)),1/ROW(施設用作成シート!$B$18:$B$39),0),COLUMNS($B$11:B$11)),"")</f>
        <v>4</v>
      </c>
      <c r="C15" s="127" t="str">
        <f t="array" ref="C15">IFERROR(INDEX(施設用作成シート!$B$18:$P$39,MATCH(LARGE((施設用作成シート!$C$18:$C$39=$D$8)*1/ROW(施設用作成シート!$B$18:$B$39),ROWS($B$12:$B15)),1/ROW(施設用作成シート!$B$18:$B$39),0),COLUMNS($B$11:C$11)),"")</f>
        <v>A福祉事務所</v>
      </c>
      <c r="D15" s="127" t="str">
        <f t="array" ref="D15">IFERROR(INDEX(施設用作成シート!$B$18:$P$39,MATCH(LARGE((施設用作成シート!$C$18:$C$39=$D$8)*1/ROW(施設用作成シート!$B$18:$B$39),ROWS($B$12:$B15)),1/ROW(施設用作成シート!$B$18:$B$39),0),COLUMNS($B$11:D$11)),"")</f>
        <v>生業　四郎</v>
      </c>
      <c r="E15" s="146" t="str">
        <f t="array" ref="E15">IFERROR(INDEX(施設用作成シート!$B$18:$P$39,MATCH(LARGE((施設用作成シート!$C$18:$C$39=$D$8)*1/ROW(施設用作成シート!$B$18:$B$39),ROWS($B$12:$B15)),1/ROW(施設用作成シート!$B$18:$B$39),0),COLUMNS($B$11:E$11)),"")</f>
        <v>せいぎょう　しろう</v>
      </c>
      <c r="F15" s="140">
        <f t="array" ref="F15">IFERROR(INDEX(施設用作成シート!$B$18:$P$39,MATCH(LARGE((施設用作成シート!$C$18:$C$39=$D$8)*1/ROW(施設用作成シート!$B$18:$B$39),ROWS($B$12:$B15)),1/ROW(施設用作成シート!$B$18:$B$39),0),COLUMNS($B$11:F$11)),"")</f>
        <v>0</v>
      </c>
      <c r="G15" s="140">
        <f t="array" ref="G15">IFERROR(INDEX(施設用作成シート!$B$18:$P$39,MATCH(LARGE((施設用作成シート!$C$18:$C$39=$D$8)*1/ROW(施設用作成シート!$B$18:$B$39),ROWS($B$12:$B15)),1/ROW(施設用作成シート!$B$18:$B$39),0),COLUMNS($B$11:G$11)),"")</f>
        <v>0</v>
      </c>
      <c r="H15" s="140">
        <f t="array" ref="H15">IFERROR(INDEX(施設用作成シート!$B$18:$P$39,MATCH(LARGE((施設用作成シート!$C$18:$C$39=$D$8)*1/ROW(施設用作成シート!$B$18:$B$39),ROWS($B$12:$B15)),1/ROW(施設用作成シート!$B$18:$B$39),0),COLUMNS($B$11:H$11)),"")</f>
        <v>3</v>
      </c>
      <c r="I15" s="127">
        <f t="array" ref="I15">IFERROR(INDEX(施設用作成シート!$B$18:$P$39,MATCH(LARGE((施設用作成シート!$C$18:$C$39=$D$8)*1/ROW(施設用作成シート!$B$18:$B$39),ROWS($B$12:$B15)),1/ROW(施設用作成シート!$B$18:$B$39),0),COLUMNS($B$11:I$11)),"")</f>
        <v>28</v>
      </c>
      <c r="J15" s="131" t="str">
        <f t="array" ref="J15">IFERROR(INDEX(施設用作成シート!$B$18:$P$39,MATCH(LARGE((施設用作成シート!$C$18:$C$39=$D$8)*1/ROW(施設用作成シート!$B$18:$B$39),ROWS($B$12:$B15)),1/ROW(施設用作成シート!$B$18:$B$39),0),COLUMNS($B$11:J$11)),"")</f>
        <v>未作成（3月未満）</v>
      </c>
      <c r="K15" s="127">
        <f t="array" ref="K15">IFERROR(INDEX(施設用作成シート!$B$18:$P$39,MATCH(LARGE((施設用作成シート!$C$18:$C$39=$D$8)*1/ROW(施設用作成シート!$B$18:$B$39),ROWS($B$12:$B15)),1/ROW(施設用作成シート!$B$18:$B$39),0),COLUMNS($B$11:K$11)),"")</f>
        <v>0.7</v>
      </c>
      <c r="L15" s="127">
        <f t="array" ref="L15">IFERROR(INDEX(施設用作成シート!$B$18:$P$39,MATCH(LARGE((施設用作成シート!$C$18:$C$39=$D$8)*1/ROW(施設用作成シート!$B$18:$B$39),ROWS($B$12:$B15)),1/ROW(施設用作成シート!$B$18:$B$39),0),COLUMNS($B$11:L$11)),"")</f>
        <v>0</v>
      </c>
      <c r="M15" s="127">
        <f t="array" ref="M15">IFERROR(INDEX(施設用作成シート!$B$18:$P$39,MATCH(LARGE((施設用作成シート!$C$18:$C$39=$D$8)*1/ROW(施設用作成シート!$B$18:$B$39),ROWS($B$12:$B15)),1/ROW(施設用作成シート!$B$18:$B$39),0),COLUMNS($B$11:M$11)),"")</f>
        <v>12345</v>
      </c>
      <c r="N15" s="127">
        <f t="array" ref="N15">IFERROR(INDEX(施設用作成シート!$B$18:$P$39,MATCH(LARGE((施設用作成シート!$C$18:$C$39=$D$8)*1/ROW(施設用作成シート!$B$18:$B$39),ROWS($B$12:$B15)),1/ROW(施設用作成シート!$B$18:$B$39),0),COLUMNS($B$11:N$11)),"")</f>
        <v>36400</v>
      </c>
      <c r="O15" s="140" t="str">
        <f t="array" ref="O15">IFERROR(INDEX(施設用作成シート!$B$18:$P$39,MATCH(LARGE((施設用作成シート!$C$18:$C$39=$D$8)*1/ROW(施設用作成シート!$B$18:$B$39),ROWS($B$12:$B15)),1/ROW(施設用作成シート!$B$18:$B$39),0),COLUMNS($B$11:O$11)),"")</f>
        <v>非該当</v>
      </c>
    </row>
    <row r="16" spans="2:15" ht="19.5">
      <c r="B16" s="127">
        <f t="array" ref="B16">IFERROR(INDEX(施設用作成シート!$B$18:$P$39,MATCH(LARGE((施設用作成シート!$C$18:$C$39=$D$8)*1/ROW(施設用作成シート!$B$18:$B$39),ROWS($B$12:$B16)),1/ROW(施設用作成シート!$B$18:$B$39),0),COLUMNS($B$11:B$11)),"")</f>
        <v>5</v>
      </c>
      <c r="C16" s="127" t="str">
        <f t="array" ref="C16">IFERROR(INDEX(施設用作成シート!$B$18:$P$39,MATCH(LARGE((施設用作成シート!$C$18:$C$39=$D$8)*1/ROW(施設用作成シート!$B$18:$B$39),ROWS($B$12:$B16)),1/ROW(施設用作成シート!$B$18:$B$39),0),COLUMNS($B$11:C$11)),"")</f>
        <v>A福祉事務所</v>
      </c>
      <c r="D16" s="127" t="str">
        <f t="array" ref="D16">IFERROR(INDEX(施設用作成シート!$B$18:$P$39,MATCH(LARGE((施設用作成シート!$C$18:$C$39=$D$8)*1/ROW(施設用作成シート!$B$18:$B$39),ROWS($B$12:$B16)),1/ROW(施設用作成シート!$B$18:$B$39),0),COLUMNS($B$11:D$11)),"")</f>
        <v>生業　五郎</v>
      </c>
      <c r="E16" s="146" t="str">
        <f t="array" ref="E16">IFERROR(INDEX(施設用作成シート!$B$18:$P$39,MATCH(LARGE((施設用作成シート!$C$18:$C$39=$D$8)*1/ROW(施設用作成シート!$B$18:$B$39),ROWS($B$12:$B16)),1/ROW(施設用作成シート!$B$18:$B$39),0),COLUMNS($B$11:E$11)),"")</f>
        <v>せいぎょう　ごろう</v>
      </c>
      <c r="F16" s="140">
        <f t="array" ref="F16">IFERROR(INDEX(施設用作成シート!$B$18:$P$39,MATCH(LARGE((施設用作成シート!$C$18:$C$39=$D$8)*1/ROW(施設用作成シート!$B$18:$B$39),ROWS($B$12:$B16)),1/ROW(施設用作成シート!$B$18:$B$39),0),COLUMNS($B$11:F$11)),"")</f>
        <v>0</v>
      </c>
      <c r="G16" s="140">
        <f t="array" ref="G16">IFERROR(INDEX(施設用作成シート!$B$18:$P$39,MATCH(LARGE((施設用作成シート!$C$18:$C$39=$D$8)*1/ROW(施設用作成シート!$B$18:$B$39),ROWS($B$12:$B16)),1/ROW(施設用作成シート!$B$18:$B$39),0),COLUMNS($B$11:G$11)),"")</f>
        <v>0</v>
      </c>
      <c r="H16" s="140">
        <f t="array" ref="H16">IFERROR(INDEX(施設用作成シート!$B$18:$P$39,MATCH(LARGE((施設用作成シート!$C$18:$C$39=$D$8)*1/ROW(施設用作成シート!$B$18:$B$39),ROWS($B$12:$B16)),1/ROW(施設用作成シート!$B$18:$B$39),0),COLUMNS($B$11:H$11)),"")</f>
        <v>6</v>
      </c>
      <c r="I16" s="127">
        <f t="array" ref="I16">IFERROR(INDEX(施設用作成シート!$B$18:$P$39,MATCH(LARGE((施設用作成シート!$C$18:$C$39=$D$8)*1/ROW(施設用作成シート!$B$18:$B$39),ROWS($B$12:$B16)),1/ROW(施設用作成シート!$B$18:$B$39),0),COLUMNS($B$11:I$11)),"")</f>
        <v>28</v>
      </c>
      <c r="J16" s="131" t="str">
        <f t="array" ref="J16">IFERROR(INDEX(施設用作成シート!$B$18:$P$39,MATCH(LARGE((施設用作成シート!$C$18:$C$39=$D$8)*1/ROW(施設用作成シート!$B$18:$B$39),ROWS($B$12:$B16)),1/ROW(施設用作成シート!$B$18:$B$39),0),COLUMNS($B$11:J$11)),"")</f>
        <v>作成済</v>
      </c>
      <c r="K16" s="127">
        <f t="array" ref="K16">IFERROR(INDEX(施設用作成シート!$B$18:$P$39,MATCH(LARGE((施設用作成シート!$C$18:$C$39=$D$8)*1/ROW(施設用作成シート!$B$18:$B$39),ROWS($B$12:$B16)),1/ROW(施設用作成シート!$B$18:$B$39),0),COLUMNS($B$11:K$11)),"")</f>
        <v>1</v>
      </c>
      <c r="L16" s="127">
        <f t="array" ref="L16">IFERROR(INDEX(施設用作成シート!$B$18:$P$39,MATCH(LARGE((施設用作成シート!$C$18:$C$39=$D$8)*1/ROW(施設用作成シート!$B$18:$B$39),ROWS($B$12:$B16)),1/ROW(施設用作成シート!$B$18:$B$39),0),COLUMNS($B$11:L$11)),"")</f>
        <v>12345</v>
      </c>
      <c r="M16" s="127">
        <f t="array" ref="M16">IFERROR(INDEX(施設用作成シート!$B$18:$P$39,MATCH(LARGE((施設用作成シート!$C$18:$C$39=$D$8)*1/ROW(施設用作成シート!$B$18:$B$39),ROWS($B$12:$B16)),1/ROW(施設用作成シート!$B$18:$B$39),0),COLUMNS($B$11:M$11)),"")</f>
        <v>12345</v>
      </c>
      <c r="N16" s="127">
        <f t="array" ref="N16">IFERROR(INDEX(施設用作成シート!$B$18:$P$39,MATCH(LARGE((施設用作成シート!$C$18:$C$39=$D$8)*1/ROW(施設用作成シート!$B$18:$B$39),ROWS($B$12:$B16)),1/ROW(施設用作成シート!$B$18:$B$39),0),COLUMNS($B$11:N$11)),"")</f>
        <v>30775</v>
      </c>
      <c r="O16" s="140" t="str">
        <f t="array" ref="O16">IFERROR(INDEX(施設用作成シート!$B$18:$P$39,MATCH(LARGE((施設用作成シート!$C$18:$C$39=$D$8)*1/ROW(施設用作成シート!$B$18:$B$39),ROWS($B$12:$B16)),1/ROW(施設用作成シート!$B$18:$B$39),0),COLUMNS($B$11:O$11)),"")</f>
        <v>該当</v>
      </c>
    </row>
    <row r="17" spans="2:15" ht="19.5">
      <c r="B17" s="127">
        <f t="array" ref="B17">IFERROR(INDEX(施設用作成シート!$B$18:$P$39,MATCH(LARGE((施設用作成シート!$C$18:$C$39=$D$8)*1/ROW(施設用作成シート!$B$18:$B$39),ROWS($B$12:$B17)),1/ROW(施設用作成シート!$B$18:$B$39),0),COLUMNS($B$11:B$11)),"")</f>
        <v>6</v>
      </c>
      <c r="C17" s="127" t="str">
        <f t="array" ref="C17">IFERROR(INDEX(施設用作成シート!$B$18:$P$39,MATCH(LARGE((施設用作成シート!$C$18:$C$39=$D$8)*1/ROW(施設用作成シート!$B$18:$B$39),ROWS($B$12:$B17)),1/ROW(施設用作成シート!$B$18:$B$39),0),COLUMNS($B$11:C$11)),"")</f>
        <v>A福祉事務所</v>
      </c>
      <c r="D17" s="127" t="str">
        <f t="array" ref="D17">IFERROR(INDEX(施設用作成シート!$B$18:$P$39,MATCH(LARGE((施設用作成シート!$C$18:$C$39=$D$8)*1/ROW(施設用作成シート!$B$18:$B$39),ROWS($B$12:$B17)),1/ROW(施設用作成シート!$B$18:$B$39),0),COLUMNS($B$11:D$11)),"")</f>
        <v>生業　六郎</v>
      </c>
      <c r="E17" s="146" t="str">
        <f t="array" ref="E17">IFERROR(INDEX(施設用作成シート!$B$18:$P$39,MATCH(LARGE((施設用作成シート!$C$18:$C$39=$D$8)*1/ROW(施設用作成シート!$B$18:$B$39),ROWS($B$12:$B17)),1/ROW(施設用作成シート!$B$18:$B$39),0),COLUMNS($B$11:E$11)),"")</f>
        <v>せいぎょう　ろくろう</v>
      </c>
      <c r="F17" s="140">
        <f t="array" ref="F17">IFERROR(INDEX(施設用作成シート!$B$18:$P$39,MATCH(LARGE((施設用作成シート!$C$18:$C$39=$D$8)*1/ROW(施設用作成シート!$B$18:$B$39),ROWS($B$12:$B17)),1/ROW(施設用作成シート!$B$18:$B$39),0),COLUMNS($B$11:F$11)),"")</f>
        <v>0</v>
      </c>
      <c r="G17" s="140">
        <f t="array" ref="G17">IFERROR(INDEX(施設用作成シート!$B$18:$P$39,MATCH(LARGE((施設用作成シート!$C$18:$C$39=$D$8)*1/ROW(施設用作成シート!$B$18:$B$39),ROWS($B$12:$B17)),1/ROW(施設用作成シート!$B$18:$B$39),0),COLUMNS($B$11:G$11)),"")</f>
        <v>0</v>
      </c>
      <c r="H17" s="140">
        <f t="array" ref="H17">IFERROR(INDEX(施設用作成シート!$B$18:$P$39,MATCH(LARGE((施設用作成シート!$C$18:$C$39=$D$8)*1/ROW(施設用作成シート!$B$18:$B$39),ROWS($B$12:$B17)),1/ROW(施設用作成シート!$B$18:$B$39),0),COLUMNS($B$11:H$11)),"")</f>
        <v>7</v>
      </c>
      <c r="I17" s="127">
        <f t="array" ref="I17">IFERROR(INDEX(施設用作成シート!$B$18:$P$39,MATCH(LARGE((施設用作成シート!$C$18:$C$39=$D$8)*1/ROW(施設用作成シート!$B$18:$B$39),ROWS($B$12:$B17)),1/ROW(施設用作成シート!$B$18:$B$39),0),COLUMNS($B$11:I$11)),"")</f>
        <v>27</v>
      </c>
      <c r="J17" s="131" t="str">
        <f t="array" ref="J17">IFERROR(INDEX(施設用作成シート!$B$18:$P$39,MATCH(LARGE((施設用作成シート!$C$18:$C$39=$D$8)*1/ROW(施設用作成シート!$B$18:$B$39),ROWS($B$12:$B17)),1/ROW(施設用作成シート!$B$18:$B$39),0),COLUMNS($B$11:J$11)),"")</f>
        <v>作成済</v>
      </c>
      <c r="K17" s="127">
        <f t="array" ref="K17">IFERROR(INDEX(施設用作成シート!$B$18:$P$39,MATCH(LARGE((施設用作成シート!$C$18:$C$39=$D$8)*1/ROW(施設用作成シート!$B$18:$B$39),ROWS($B$12:$B17)),1/ROW(施設用作成シート!$B$18:$B$39),0),COLUMNS($B$11:K$11)),"")</f>
        <v>1</v>
      </c>
      <c r="L17" s="127">
        <f t="array" ref="L17">IFERROR(INDEX(施設用作成シート!$B$18:$P$39,MATCH(LARGE((施設用作成シート!$C$18:$C$39=$D$8)*1/ROW(施設用作成シート!$B$18:$B$39),ROWS($B$12:$B17)),1/ROW(施設用作成シート!$B$18:$B$39),0),COLUMNS($B$11:L$11)),"")</f>
        <v>0</v>
      </c>
      <c r="M17" s="127">
        <f t="array" ref="M17">IFERROR(INDEX(施設用作成シート!$B$18:$P$39,MATCH(LARGE((施設用作成シート!$C$18:$C$39=$D$8)*1/ROW(施設用作成シート!$B$18:$B$39),ROWS($B$12:$B17)),1/ROW(施設用作成シート!$B$18:$B$39),0),COLUMNS($B$11:M$11)),"")</f>
        <v>12345</v>
      </c>
      <c r="N17" s="127">
        <f t="array" ref="N17">IFERROR(INDEX(施設用作成シート!$B$18:$P$39,MATCH(LARGE((施設用作成シート!$C$18:$C$39=$D$8)*1/ROW(施設用作成シート!$B$18:$B$39),ROWS($B$12:$B17)),1/ROW(施設用作成シート!$B$18:$B$39),0),COLUMNS($B$11:N$11)),"")</f>
        <v>41580</v>
      </c>
      <c r="O17" s="140" t="str">
        <f t="array" ref="O17">IFERROR(INDEX(施設用作成シート!$B$18:$P$39,MATCH(LARGE((施設用作成シート!$C$18:$C$39=$D$8)*1/ROW(施設用作成シート!$B$18:$B$39),ROWS($B$12:$B17)),1/ROW(施設用作成シート!$B$18:$B$39),0),COLUMNS($B$11:O$11)),"")</f>
        <v>非該当</v>
      </c>
    </row>
    <row r="18" spans="2:15" ht="19.5">
      <c r="B18" s="127">
        <f t="array" ref="B18">IFERROR(INDEX(施設用作成シート!$B$18:$P$39,MATCH(LARGE((施設用作成シート!$C$18:$C$39=$D$8)*1/ROW(施設用作成シート!$B$18:$B$39),ROWS($B$12:$B18)),1/ROW(施設用作成シート!$B$18:$B$39),0),COLUMNS($B$11:B$11)),"")</f>
        <v>7</v>
      </c>
      <c r="C18" s="127" t="str">
        <f t="array" ref="C18">IFERROR(INDEX(施設用作成シート!$B$18:$P$39,MATCH(LARGE((施設用作成シート!$C$18:$C$39=$D$8)*1/ROW(施設用作成シート!$B$18:$B$39),ROWS($B$12:$B18)),1/ROW(施設用作成シート!$B$18:$B$39),0),COLUMNS($B$11:C$11)),"")</f>
        <v>A福祉事務所</v>
      </c>
      <c r="D18" s="127" t="str">
        <f t="array" ref="D18">IFERROR(INDEX(施設用作成シート!$B$18:$P$39,MATCH(LARGE((施設用作成シート!$C$18:$C$39=$D$8)*1/ROW(施設用作成シート!$B$18:$B$39),ROWS($B$12:$B18)),1/ROW(施設用作成シート!$B$18:$B$39),0),COLUMNS($B$11:D$11)),"")</f>
        <v>生業　七郎</v>
      </c>
      <c r="E18" s="146" t="str">
        <f t="array" ref="E18">IFERROR(INDEX(施設用作成シート!$B$18:$P$39,MATCH(LARGE((施設用作成シート!$C$18:$C$39=$D$8)*1/ROW(施設用作成シート!$B$18:$B$39),ROWS($B$12:$B18)),1/ROW(施設用作成シート!$B$18:$B$39),0),COLUMNS($B$11:E$11)),"")</f>
        <v>せいぎょう　しちろう</v>
      </c>
      <c r="F18" s="140">
        <f t="array" ref="F18">IFERROR(INDEX(施設用作成シート!$B$18:$P$39,MATCH(LARGE((施設用作成シート!$C$18:$C$39=$D$8)*1/ROW(施設用作成シート!$B$18:$B$39),ROWS($B$12:$B18)),1/ROW(施設用作成シート!$B$18:$B$39),0),COLUMNS($B$11:F$11)),"")</f>
        <v>0</v>
      </c>
      <c r="G18" s="140">
        <f t="array" ref="G18">IFERROR(INDEX(施設用作成シート!$B$18:$P$39,MATCH(LARGE((施設用作成シート!$C$18:$C$39=$D$8)*1/ROW(施設用作成シート!$B$18:$B$39),ROWS($B$12:$B18)),1/ROW(施設用作成シート!$B$18:$B$39),0),COLUMNS($B$11:G$11)),"")</f>
        <v>0</v>
      </c>
      <c r="H18" s="140">
        <f t="array" ref="H18">IFERROR(INDEX(施設用作成シート!$B$18:$P$39,MATCH(LARGE((施設用作成シート!$C$18:$C$39=$D$8)*1/ROW(施設用作成シート!$B$18:$B$39),ROWS($B$12:$B18)),1/ROW(施設用作成シート!$B$18:$B$39),0),COLUMNS($B$11:H$11)),"")</f>
        <v>31</v>
      </c>
      <c r="I18" s="127">
        <f t="array" ref="I18">IFERROR(INDEX(施設用作成シート!$B$18:$P$39,MATCH(LARGE((施設用作成シート!$C$18:$C$39=$D$8)*1/ROW(施設用作成シート!$B$18:$B$39),ROWS($B$12:$B18)),1/ROW(施設用作成シート!$B$18:$B$39),0),COLUMNS($B$11:I$11)),"")</f>
        <v>3</v>
      </c>
      <c r="J18" s="131" t="str">
        <f t="array" ref="J18">IFERROR(INDEX(施設用作成シート!$B$18:$P$39,MATCH(LARGE((施設用作成シート!$C$18:$C$39=$D$8)*1/ROW(施設用作成シート!$B$18:$B$39),ROWS($B$12:$B18)),1/ROW(施設用作成シート!$B$18:$B$39),0),COLUMNS($B$11:J$11)),"")</f>
        <v>作成済</v>
      </c>
      <c r="K18" s="127">
        <f t="array" ref="K18">IFERROR(INDEX(施設用作成シート!$B$18:$P$39,MATCH(LARGE((施設用作成シート!$C$18:$C$39=$D$8)*1/ROW(施設用作成シート!$B$18:$B$39),ROWS($B$12:$B18)),1/ROW(施設用作成シート!$B$18:$B$39),0),COLUMNS($B$11:K$11)),"")</f>
        <v>1</v>
      </c>
      <c r="L18" s="127">
        <f t="array" ref="L18">IFERROR(INDEX(施設用作成シート!$B$18:$P$39,MATCH(LARGE((施設用作成シート!$C$18:$C$39=$D$8)*1/ROW(施設用作成シート!$B$18:$B$39),ROWS($B$12:$B18)),1/ROW(施設用作成シート!$B$18:$B$39),0),COLUMNS($B$11:L$11)),"")</f>
        <v>0</v>
      </c>
      <c r="M18" s="127">
        <f t="array" ref="M18">IFERROR(INDEX(施設用作成シート!$B$18:$P$39,MATCH(LARGE((施設用作成シート!$C$18:$C$39=$D$8)*1/ROW(施設用作成シート!$B$18:$B$39),ROWS($B$12:$B18)),1/ROW(施設用作成シート!$B$18:$B$39),0),COLUMNS($B$11:M$11)),"")</f>
        <v>12345</v>
      </c>
      <c r="N18" s="127">
        <f t="array" ref="N18">IFERROR(INDEX(施設用作成シート!$B$18:$P$39,MATCH(LARGE((施設用作成シート!$C$18:$C$39=$D$8)*1/ROW(施設用作成シート!$B$18:$B$39),ROWS($B$12:$B18)),1/ROW(施設用作成シート!$B$18:$B$39),0),COLUMNS($B$11:N$11)),"")</f>
        <v>4620</v>
      </c>
      <c r="O18" s="140" t="str">
        <f t="array" ref="O18">IFERROR(INDEX(施設用作成シート!$B$18:$P$39,MATCH(LARGE((施設用作成シート!$C$18:$C$39=$D$8)*1/ROW(施設用作成シート!$B$18:$B$39),ROWS($B$12:$B18)),1/ROW(施設用作成シート!$B$18:$B$39),0),COLUMNS($B$11:O$11)),"")</f>
        <v>該当</v>
      </c>
    </row>
    <row r="19" spans="2:15" ht="19.5">
      <c r="B19" s="127">
        <f t="array" ref="B19">IFERROR(INDEX(施設用作成シート!$B$18:$P$39,MATCH(LARGE((施設用作成シート!$C$18:$C$39=$D$8)*1/ROW(施設用作成シート!$B$18:$B$39),ROWS($B$12:$B19)),1/ROW(施設用作成シート!$B$18:$B$39),0),COLUMNS($B$11:B$11)),"")</f>
        <v>8</v>
      </c>
      <c r="C19" s="127" t="str">
        <f t="array" ref="C19">IFERROR(INDEX(施設用作成シート!$B$18:$P$39,MATCH(LARGE((施設用作成シート!$C$18:$C$39=$D$8)*1/ROW(施設用作成シート!$B$18:$B$39),ROWS($B$12:$B19)),1/ROW(施設用作成シート!$B$18:$B$39),0),COLUMNS($B$11:C$11)),"")</f>
        <v>A福祉事務所</v>
      </c>
      <c r="D19" s="127" t="str">
        <f t="array" ref="D19">IFERROR(INDEX(施設用作成シート!$B$18:$P$39,MATCH(LARGE((施設用作成シート!$C$18:$C$39=$D$8)*1/ROW(施設用作成シート!$B$18:$B$39),ROWS($B$12:$B19)),1/ROW(施設用作成シート!$B$18:$B$39),0),COLUMNS($B$11:D$11)),"")</f>
        <v>生業　八郎</v>
      </c>
      <c r="E19" s="146" t="str">
        <f t="array" ref="E19">IFERROR(INDEX(施設用作成シート!$B$18:$P$39,MATCH(LARGE((施設用作成シート!$C$18:$C$39=$D$8)*1/ROW(施設用作成シート!$B$18:$B$39),ROWS($B$12:$B19)),1/ROW(施設用作成シート!$B$18:$B$39),0),COLUMNS($B$11:E$11)),"")</f>
        <v>せいぎょう　はちろう</v>
      </c>
      <c r="F19" s="140">
        <f t="array" ref="F19">IFERROR(INDEX(施設用作成シート!$B$18:$P$39,MATCH(LARGE((施設用作成シート!$C$18:$C$39=$D$8)*1/ROW(施設用作成シート!$B$18:$B$39),ROWS($B$12:$B19)),1/ROW(施設用作成シート!$B$18:$B$39),0),COLUMNS($B$11:F$11)),"")</f>
        <v>3</v>
      </c>
      <c r="G19" s="140">
        <f t="array" ref="G19">IFERROR(INDEX(施設用作成シート!$B$18:$P$39,MATCH(LARGE((施設用作成シート!$C$18:$C$39=$D$8)*1/ROW(施設用作成シート!$B$18:$B$39),ROWS($B$12:$B19)),1/ROW(施設用作成シート!$B$18:$B$39),0),COLUMNS($B$11:G$11)),"")</f>
        <v>28</v>
      </c>
      <c r="H19" s="140">
        <f t="array" ref="H19">IFERROR(INDEX(施設用作成シート!$B$18:$P$39,MATCH(LARGE((施設用作成シート!$C$18:$C$39=$D$8)*1/ROW(施設用作成シート!$B$18:$B$39),ROWS($B$12:$B19)),1/ROW(施設用作成シート!$B$18:$B$39),0),COLUMNS($B$11:H$11)),"")</f>
        <v>0</v>
      </c>
      <c r="I19" s="127">
        <f t="array" ref="I19">IFERROR(INDEX(施設用作成シート!$B$18:$P$39,MATCH(LARGE((施設用作成シート!$C$18:$C$39=$D$8)*1/ROW(施設用作成シート!$B$18:$B$39),ROWS($B$12:$B19)),1/ROW(施設用作成シート!$B$18:$B$39),0),COLUMNS($B$11:I$11)),"")</f>
        <v>26</v>
      </c>
      <c r="J19" s="131" t="str">
        <f t="array" ref="J19">IFERROR(INDEX(施設用作成シート!$B$18:$P$39,MATCH(LARGE((施設用作成シート!$C$18:$C$39=$D$8)*1/ROW(施設用作成シート!$B$18:$B$39),ROWS($B$12:$B19)),1/ROW(施設用作成シート!$B$18:$B$39),0),COLUMNS($B$11:J$11)),"")</f>
        <v>作成済</v>
      </c>
      <c r="K19" s="127">
        <f t="array" ref="K19">IFERROR(INDEX(施設用作成シート!$B$18:$P$39,MATCH(LARGE((施設用作成シート!$C$18:$C$39=$D$8)*1/ROW(施設用作成シート!$B$18:$B$39),ROWS($B$12:$B19)),1/ROW(施設用作成シート!$B$18:$B$39),0),COLUMNS($B$11:K$11)),"")</f>
        <v>1</v>
      </c>
      <c r="L19" s="127">
        <f t="array" ref="L19">IFERROR(INDEX(施設用作成シート!$B$18:$P$39,MATCH(LARGE((施設用作成シート!$C$18:$C$39=$D$8)*1/ROW(施設用作成シート!$B$18:$B$39),ROWS($B$12:$B19)),1/ROW(施設用作成シート!$B$18:$B$39),0),COLUMNS($B$11:L$11)),"")</f>
        <v>0</v>
      </c>
      <c r="M19" s="127">
        <f t="array" ref="M19">IFERROR(INDEX(施設用作成シート!$B$18:$P$39,MATCH(LARGE((施設用作成シート!$C$18:$C$39=$D$8)*1/ROW(施設用作成シート!$B$18:$B$39),ROWS($B$12:$B19)),1/ROW(施設用作成シート!$B$18:$B$39),0),COLUMNS($B$11:M$11)),"")</f>
        <v>0</v>
      </c>
      <c r="N19" s="127">
        <f t="array" ref="N19">IFERROR(INDEX(施設用作成シート!$B$18:$P$39,MATCH(LARGE((施設用作成シート!$C$18:$C$39=$D$8)*1/ROW(施設用作成シート!$B$18:$B$39),ROWS($B$12:$B19)),1/ROW(施設用作成シート!$B$18:$B$39),0),COLUMNS($B$11:N$11)),"")</f>
        <v>40040</v>
      </c>
      <c r="O19" s="140" t="str">
        <f t="array" ref="O19">IFERROR(INDEX(施設用作成シート!$B$18:$P$39,MATCH(LARGE((施設用作成シート!$C$18:$C$39=$D$8)*1/ROW(施設用作成シート!$B$18:$B$39),ROWS($B$12:$B19)),1/ROW(施設用作成シート!$B$18:$B$39),0),COLUMNS($B$11:O$11)),"")</f>
        <v>非該当</v>
      </c>
    </row>
    <row r="20" spans="2:15" ht="19.5">
      <c r="B20" s="127">
        <f t="array" ref="B20">IFERROR(INDEX(施設用作成シート!$B$18:$P$39,MATCH(LARGE((施設用作成シート!$C$18:$C$39=$D$8)*1/ROW(施設用作成シート!$B$18:$B$39),ROWS($B$12:$B20)),1/ROW(施設用作成シート!$B$18:$B$39),0),COLUMNS($B$11:B$11)),"")</f>
        <v>9</v>
      </c>
      <c r="C20" s="127" t="str">
        <f t="array" ref="C20">IFERROR(INDEX(施設用作成シート!$B$18:$P$39,MATCH(LARGE((施設用作成シート!$C$18:$C$39=$D$8)*1/ROW(施設用作成シート!$B$18:$B$39),ROWS($B$12:$B20)),1/ROW(施設用作成シート!$B$18:$B$39),0),COLUMNS($B$11:C$11)),"")</f>
        <v>A福祉事務所</v>
      </c>
      <c r="D20" s="127" t="str">
        <f t="array" ref="D20">IFERROR(INDEX(施設用作成シート!$B$18:$P$39,MATCH(LARGE((施設用作成シート!$C$18:$C$39=$D$8)*1/ROW(施設用作成シート!$B$18:$B$39),ROWS($B$12:$B20)),1/ROW(施設用作成シート!$B$18:$B$39),0),COLUMNS($B$11:D$11)),"")</f>
        <v>生業　九郎</v>
      </c>
      <c r="E20" s="146" t="str">
        <f t="array" ref="E20">IFERROR(INDEX(施設用作成シート!$B$18:$P$39,MATCH(LARGE((施設用作成シート!$C$18:$C$39=$D$8)*1/ROW(施設用作成シート!$B$18:$B$39),ROWS($B$12:$B20)),1/ROW(施設用作成シート!$B$18:$B$39),0),COLUMNS($B$11:E$11)),"")</f>
        <v>せいぎょう　きゅうろう</v>
      </c>
      <c r="F20" s="140">
        <f t="array" ref="F20">IFERROR(INDEX(施設用作成シート!$B$18:$P$39,MATCH(LARGE((施設用作成シート!$C$18:$C$39=$D$8)*1/ROW(施設用作成シート!$B$18:$B$39),ROWS($B$12:$B20)),1/ROW(施設用作成シート!$B$18:$B$39),0),COLUMNS($B$11:F$11)),"")</f>
        <v>3</v>
      </c>
      <c r="G20" s="140">
        <f t="array" ref="G20">IFERROR(INDEX(施設用作成シート!$B$18:$P$39,MATCH(LARGE((施設用作成シート!$C$18:$C$39=$D$8)*1/ROW(施設用作成シート!$B$18:$B$39),ROWS($B$12:$B20)),1/ROW(施設用作成シート!$B$18:$B$39),0),COLUMNS($B$11:G$11)),"")</f>
        <v>28</v>
      </c>
      <c r="H20" s="140">
        <f t="array" ref="H20">IFERROR(INDEX(施設用作成シート!$B$18:$P$39,MATCH(LARGE((施設用作成シート!$C$18:$C$39=$D$8)*1/ROW(施設用作成シート!$B$18:$B$39),ROWS($B$12:$B20)),1/ROW(施設用作成シート!$B$18:$B$39),0),COLUMNS($B$11:H$11)),"")</f>
        <v>5</v>
      </c>
      <c r="I20" s="127">
        <f t="array" ref="I20">IFERROR(INDEX(施設用作成シート!$B$18:$P$39,MATCH(LARGE((施設用作成シート!$C$18:$C$39=$D$8)*1/ROW(施設用作成シート!$B$18:$B$39),ROWS($B$12:$B20)),1/ROW(施設用作成シート!$B$18:$B$39),0),COLUMNS($B$11:I$11)),"")</f>
        <v>26</v>
      </c>
      <c r="J20" s="131" t="str">
        <f t="array" ref="J20">IFERROR(INDEX(施設用作成シート!$B$18:$P$39,MATCH(LARGE((施設用作成シート!$C$18:$C$39=$D$8)*1/ROW(施設用作成シート!$B$18:$B$39),ROWS($B$12:$B20)),1/ROW(施設用作成シート!$B$18:$B$39),0),COLUMNS($B$11:J$11)),"")</f>
        <v>作成済</v>
      </c>
      <c r="K20" s="127">
        <f t="array" ref="K20">IFERROR(INDEX(施設用作成シート!$B$18:$P$39,MATCH(LARGE((施設用作成シート!$C$18:$C$39=$D$8)*1/ROW(施設用作成シート!$B$18:$B$39),ROWS($B$12:$B20)),1/ROW(施設用作成シート!$B$18:$B$39),0),COLUMNS($B$11:K$11)),"")</f>
        <v>1</v>
      </c>
      <c r="L20" s="127">
        <f t="array" ref="L20">IFERROR(INDEX(施設用作成シート!$B$18:$P$39,MATCH(LARGE((施設用作成シート!$C$18:$C$39=$D$8)*1/ROW(施設用作成シート!$B$18:$B$39),ROWS($B$12:$B20)),1/ROW(施設用作成シート!$B$18:$B$39),0),COLUMNS($B$11:L$11)),"")</f>
        <v>0</v>
      </c>
      <c r="M20" s="127">
        <f t="array" ref="M20">IFERROR(INDEX(施設用作成シート!$B$18:$P$39,MATCH(LARGE((施設用作成シート!$C$18:$C$39=$D$8)*1/ROW(施設用作成シート!$B$18:$B$39),ROWS($B$12:$B20)),1/ROW(施設用作成シート!$B$18:$B$39),0),COLUMNS($B$11:M$11)),"")</f>
        <v>0</v>
      </c>
      <c r="N20" s="127">
        <f t="array" ref="N20">IFERROR(INDEX(施設用作成シート!$B$18:$P$39,MATCH(LARGE((施設用作成シート!$C$18:$C$39=$D$8)*1/ROW(施設用作成シート!$B$18:$B$39),ROWS($B$12:$B20)),1/ROW(施設用作成シート!$B$18:$B$39),0),COLUMNS($B$11:N$11)),"")</f>
        <v>40040</v>
      </c>
      <c r="O20" s="140" t="str">
        <f t="array" ref="O20">IFERROR(INDEX(施設用作成シート!$B$18:$P$39,MATCH(LARGE((施設用作成シート!$C$18:$C$39=$D$8)*1/ROW(施設用作成シート!$B$18:$B$39),ROWS($B$12:$B20)),1/ROW(施設用作成シート!$B$18:$B$39),0),COLUMNS($B$11:O$11)),"")</f>
        <v>該当</v>
      </c>
    </row>
    <row r="21" spans="2:15" ht="19.5">
      <c r="B21" s="127">
        <f t="array" ref="B21">IFERROR(INDEX(施設用作成シート!$B$18:$P$39,MATCH(LARGE((施設用作成シート!$C$18:$C$39=$D$8)*1/ROW(施設用作成シート!$B$18:$B$39),ROWS($B$12:$B21)),1/ROW(施設用作成シート!$B$18:$B$39),0),COLUMNS($B$11:B$11)),"")</f>
        <v>10</v>
      </c>
      <c r="C21" s="127" t="str">
        <f t="array" ref="C21">IFERROR(INDEX(施設用作成シート!$B$18:$P$39,MATCH(LARGE((施設用作成シート!$C$18:$C$39=$D$8)*1/ROW(施設用作成シート!$B$18:$B$39),ROWS($B$12:$B21)),1/ROW(施設用作成シート!$B$18:$B$39),0),COLUMNS($B$11:C$11)),"")</f>
        <v>A福祉事務所</v>
      </c>
      <c r="D21" s="127" t="str">
        <f t="array" ref="D21">IFERROR(INDEX(施設用作成シート!$B$18:$P$39,MATCH(LARGE((施設用作成シート!$C$18:$C$39=$D$8)*1/ROW(施設用作成シート!$B$18:$B$39),ROWS($B$12:$B21)),1/ROW(施設用作成シート!$B$18:$B$39),0),COLUMNS($B$11:D$11)),"")</f>
        <v>生業　十郎</v>
      </c>
      <c r="E21" s="146" t="str">
        <f t="array" ref="E21">IFERROR(INDEX(施設用作成シート!$B$18:$P$39,MATCH(LARGE((施設用作成シート!$C$18:$C$39=$D$8)*1/ROW(施設用作成シート!$B$18:$B$39),ROWS($B$12:$B21)),1/ROW(施設用作成シート!$B$18:$B$39),0),COLUMNS($B$11:E$11)),"")</f>
        <v>せいぎょう　じゅうろう</v>
      </c>
      <c r="F21" s="140">
        <f t="array" ref="F21">IFERROR(INDEX(施設用作成シート!$B$18:$P$39,MATCH(LARGE((施設用作成シート!$C$18:$C$39=$D$8)*1/ROW(施設用作成シート!$B$18:$B$39),ROWS($B$12:$B21)),1/ROW(施設用作成シート!$B$18:$B$39),0),COLUMNS($B$11:F$11)),"")</f>
        <v>3</v>
      </c>
      <c r="G21" s="140">
        <f t="array" ref="G21">IFERROR(INDEX(施設用作成シート!$B$18:$P$39,MATCH(LARGE((施設用作成シート!$C$18:$C$39=$D$8)*1/ROW(施設用作成シート!$B$18:$B$39),ROWS($B$12:$B21)),1/ROW(施設用作成シート!$B$18:$B$39),0),COLUMNS($B$11:G$11)),"")</f>
        <v>28</v>
      </c>
      <c r="H21" s="140">
        <f t="array" ref="H21">IFERROR(INDEX(施設用作成シート!$B$18:$P$39,MATCH(LARGE((施設用作成シート!$C$18:$C$39=$D$8)*1/ROW(施設用作成シート!$B$18:$B$39),ROWS($B$12:$B21)),1/ROW(施設用作成シート!$B$18:$B$39),0),COLUMNS($B$11:H$11)),"")</f>
        <v>10</v>
      </c>
      <c r="I21" s="127">
        <f t="array" ref="I21">IFERROR(INDEX(施設用作成シート!$B$18:$P$39,MATCH(LARGE((施設用作成シート!$C$18:$C$39=$D$8)*1/ROW(施設用作成シート!$B$18:$B$39),ROWS($B$12:$B21)),1/ROW(施設用作成シート!$B$18:$B$39),0),COLUMNS($B$11:I$11)),"")</f>
        <v>22</v>
      </c>
      <c r="J21" s="131" t="str">
        <f t="array" ref="J21">IFERROR(INDEX(施設用作成シート!$B$18:$P$39,MATCH(LARGE((施設用作成シート!$C$18:$C$39=$D$8)*1/ROW(施設用作成シート!$B$18:$B$39),ROWS($B$12:$B21)),1/ROW(施設用作成シート!$B$18:$B$39),0),COLUMNS($B$11:J$11)),"")</f>
        <v>作成済</v>
      </c>
      <c r="K21" s="127">
        <f t="array" ref="K21">IFERROR(INDEX(施設用作成シート!$B$18:$P$39,MATCH(LARGE((施設用作成シート!$C$18:$C$39=$D$8)*1/ROW(施設用作成シート!$B$18:$B$39),ROWS($B$12:$B21)),1/ROW(施設用作成シート!$B$18:$B$39),0),COLUMNS($B$11:K$11)),"")</f>
        <v>1</v>
      </c>
      <c r="L21" s="127">
        <f t="array" ref="L21">IFERROR(INDEX(施設用作成シート!$B$18:$P$39,MATCH(LARGE((施設用作成シート!$C$18:$C$39=$D$8)*1/ROW(施設用作成シート!$B$18:$B$39),ROWS($B$12:$B21)),1/ROW(施設用作成シート!$B$18:$B$39),0),COLUMNS($B$11:L$11)),"")</f>
        <v>0</v>
      </c>
      <c r="M21" s="127">
        <f t="array" ref="M21">IFERROR(INDEX(施設用作成シート!$B$18:$P$39,MATCH(LARGE((施設用作成シート!$C$18:$C$39=$D$8)*1/ROW(施設用作成シート!$B$18:$B$39),ROWS($B$12:$B21)),1/ROW(施設用作成シート!$B$18:$B$39),0),COLUMNS($B$11:M$11)),"")</f>
        <v>0</v>
      </c>
      <c r="N21" s="127">
        <f t="array" ref="N21">IFERROR(INDEX(施設用作成シート!$B$18:$P$39,MATCH(LARGE((施設用作成シート!$C$18:$C$39=$D$8)*1/ROW(施設用作成シート!$B$18:$B$39),ROWS($B$12:$B21)),1/ROW(施設用作成シート!$B$18:$B$39),0),COLUMNS($B$11:N$11)),"")</f>
        <v>33880</v>
      </c>
      <c r="O21" s="140" t="str">
        <f t="array" ref="O21">IFERROR(INDEX(施設用作成シート!$B$18:$P$39,MATCH(LARGE((施設用作成シート!$C$18:$C$39=$D$8)*1/ROW(施設用作成シート!$B$18:$B$39),ROWS($B$12:$B21)),1/ROW(施設用作成シート!$B$18:$B$39),0),COLUMNS($B$11:O$11)),"")</f>
        <v>非該当</v>
      </c>
    </row>
    <row r="22" spans="2:15" ht="19.5">
      <c r="B22" s="127" t="str">
        <f t="array" ref="B22">IFERROR(INDEX(施設用作成シート!$B$18:$P$39,MATCH(LARGE((施設用作成シート!$C$18:$C$39=$D$8)*1/ROW(施設用作成シート!$B$18:$B$39),ROWS($B$12:$B22)),1/ROW(施設用作成シート!$B$18:$B$39),0),COLUMNS($B$11:B$11)),"")</f>
        <v/>
      </c>
      <c r="C22" s="127" t="str">
        <f t="array" ref="C22">IFERROR(INDEX(施設用作成シート!$B$18:$P$39,MATCH(LARGE((施設用作成シート!$C$18:$C$39=$D$8)*1/ROW(施設用作成シート!$B$18:$B$39),ROWS($B$12:$B22)),1/ROW(施設用作成シート!$B$18:$B$39),0),COLUMNS($B$11:C$11)),"")</f>
        <v/>
      </c>
      <c r="D22" s="127" t="str">
        <f t="array" ref="D22">IFERROR(INDEX(施設用作成シート!$B$18:$P$39,MATCH(LARGE((施設用作成シート!$C$18:$C$39=$D$8)*1/ROW(施設用作成シート!$B$18:$B$39),ROWS($B$12:$B22)),1/ROW(施設用作成シート!$B$18:$B$39),0),COLUMNS($B$11:D$11)),"")</f>
        <v/>
      </c>
      <c r="E22" s="146" t="str">
        <f t="array" ref="E22">IFERROR(INDEX(施設用作成シート!$B$18:$P$39,MATCH(LARGE((施設用作成シート!$C$18:$C$39=$D$8)*1/ROW(施設用作成シート!$B$18:$B$39),ROWS($B$12:$B22)),1/ROW(施設用作成シート!$B$18:$B$39),0),COLUMNS($B$11:E$11)),"")</f>
        <v/>
      </c>
      <c r="F22" s="140" t="str">
        <f t="array" ref="F22">IFERROR(INDEX(施設用作成シート!$B$18:$P$39,MATCH(LARGE((施設用作成シート!$C$18:$C$39=$D$8)*1/ROW(施設用作成シート!$B$18:$B$39),ROWS($B$12:$B22)),1/ROW(施設用作成シート!$B$18:$B$39),0),COLUMNS($B$11:F$11)),"")</f>
        <v/>
      </c>
      <c r="G22" s="140" t="str">
        <f t="array" ref="G22">IFERROR(INDEX(施設用作成シート!$B$18:$P$39,MATCH(LARGE((施設用作成シート!$C$18:$C$39=$D$8)*1/ROW(施設用作成シート!$B$18:$B$39),ROWS($B$12:$B22)),1/ROW(施設用作成シート!$B$18:$B$39),0),COLUMNS($B$11:G$11)),"")</f>
        <v/>
      </c>
      <c r="H22" s="140" t="str">
        <f t="array" ref="H22">IFERROR(INDEX(施設用作成シート!$B$18:$P$39,MATCH(LARGE((施設用作成シート!$C$18:$C$39=$D$8)*1/ROW(施設用作成シート!$B$18:$B$39),ROWS($B$12:$B22)),1/ROW(施設用作成シート!$B$18:$B$39),0),COLUMNS($B$11:H$11)),"")</f>
        <v/>
      </c>
      <c r="I22" s="127" t="str">
        <f t="array" ref="I22">IFERROR(INDEX(施設用作成シート!$B$18:$P$39,MATCH(LARGE((施設用作成シート!$C$18:$C$39=$D$8)*1/ROW(施設用作成シート!$B$18:$B$39),ROWS($B$12:$B22)),1/ROW(施設用作成シート!$B$18:$B$39),0),COLUMNS($B$11:I$11)),"")</f>
        <v/>
      </c>
      <c r="J22" s="131" t="str">
        <f t="array" ref="J22">IFERROR(INDEX(施設用作成シート!$B$18:$P$39,MATCH(LARGE((施設用作成シート!$C$18:$C$39=$D$8)*1/ROW(施設用作成シート!$B$18:$B$39),ROWS($B$12:$B22)),1/ROW(施設用作成シート!$B$18:$B$39),0),COLUMNS($B$11:J$11)),"")</f>
        <v/>
      </c>
      <c r="K22" s="127" t="str">
        <f t="array" ref="K22">IFERROR(INDEX(施設用作成シート!$B$18:$P$39,MATCH(LARGE((施設用作成シート!$C$18:$C$39=$D$8)*1/ROW(施設用作成シート!$B$18:$B$39),ROWS($B$12:$B22)),1/ROW(施設用作成シート!$B$18:$B$39),0),COLUMNS($B$11:K$11)),"")</f>
        <v/>
      </c>
      <c r="L22" s="127" t="str">
        <f t="array" ref="L22">IFERROR(INDEX(施設用作成シート!$B$18:$P$39,MATCH(LARGE((施設用作成シート!$C$18:$C$39=$D$8)*1/ROW(施設用作成シート!$B$18:$B$39),ROWS($B$12:$B22)),1/ROW(施設用作成シート!$B$18:$B$39),0),COLUMNS($B$11:L$11)),"")</f>
        <v/>
      </c>
      <c r="M22" s="127" t="str">
        <f t="array" ref="M22">IFERROR(INDEX(施設用作成シート!$B$18:$P$39,MATCH(LARGE((施設用作成シート!$C$18:$C$39=$D$8)*1/ROW(施設用作成シート!$B$18:$B$39),ROWS($B$12:$B22)),1/ROW(施設用作成シート!$B$18:$B$39),0),COLUMNS($B$11:M$11)),"")</f>
        <v/>
      </c>
      <c r="N22" s="127" t="str">
        <f t="array" ref="N22">IFERROR(INDEX(施設用作成シート!$B$18:$P$39,MATCH(LARGE((施設用作成シート!$C$18:$C$39=$D$8)*1/ROW(施設用作成シート!$B$18:$B$39),ROWS($B$12:$B22)),1/ROW(施設用作成シート!$B$18:$B$39),0),COLUMNS($B$11:N$11)),"")</f>
        <v/>
      </c>
      <c r="O22" s="140" t="str">
        <f t="array" ref="O22">IFERROR(INDEX(施設用作成シート!$B$18:$P$39,MATCH(LARGE((施設用作成シート!$C$18:$C$39=$D$8)*1/ROW(施設用作成シート!$B$18:$B$39),ROWS($B$12:$B22)),1/ROW(施設用作成シート!$B$18:$B$39),0),COLUMNS($B$11:O$11)),"")</f>
        <v/>
      </c>
    </row>
    <row r="23" spans="2:15" ht="19.5">
      <c r="B23" s="127" t="str">
        <f t="array" ref="B23">IFERROR(INDEX(施設用作成シート!$B$18:$P$39,MATCH(LARGE((施設用作成シート!$C$18:$C$39=$D$8)*1/ROW(施設用作成シート!$B$18:$B$39),ROWS($B$12:$B23)),1/ROW(施設用作成シート!$B$18:$B$39),0),COLUMNS($B$11:B$11)),"")</f>
        <v/>
      </c>
      <c r="C23" s="127" t="str">
        <f t="array" ref="C23">IFERROR(INDEX(施設用作成シート!$B$18:$P$39,MATCH(LARGE((施設用作成シート!$C$18:$C$39=$D$8)*1/ROW(施設用作成シート!$B$18:$B$39),ROWS($B$12:$B23)),1/ROW(施設用作成シート!$B$18:$B$39),0),COLUMNS($B$11:C$11)),"")</f>
        <v/>
      </c>
      <c r="D23" s="127" t="str">
        <f t="array" ref="D23">IFERROR(INDEX(施設用作成シート!$B$18:$P$39,MATCH(LARGE((施設用作成シート!$C$18:$C$39=$D$8)*1/ROW(施設用作成シート!$B$18:$B$39),ROWS($B$12:$B23)),1/ROW(施設用作成シート!$B$18:$B$39),0),COLUMNS($B$11:D$11)),"")</f>
        <v/>
      </c>
      <c r="E23" s="146" t="str">
        <f t="array" ref="E23">IFERROR(INDEX(施設用作成シート!$B$18:$P$39,MATCH(LARGE((施設用作成シート!$C$18:$C$39=$D$8)*1/ROW(施設用作成シート!$B$18:$B$39),ROWS($B$12:$B23)),1/ROW(施設用作成シート!$B$18:$B$39),0),COLUMNS($B$11:E$11)),"")</f>
        <v/>
      </c>
      <c r="F23" s="140" t="str">
        <f t="array" ref="F23">IFERROR(INDEX(施設用作成シート!$B$18:$P$39,MATCH(LARGE((施設用作成シート!$C$18:$C$39=$D$8)*1/ROW(施設用作成シート!$B$18:$B$39),ROWS($B$12:$B23)),1/ROW(施設用作成シート!$B$18:$B$39),0),COLUMNS($B$11:F$11)),"")</f>
        <v/>
      </c>
      <c r="G23" s="140" t="str">
        <f t="array" ref="G23">IFERROR(INDEX(施設用作成シート!$B$18:$P$39,MATCH(LARGE((施設用作成シート!$C$18:$C$39=$D$8)*1/ROW(施設用作成シート!$B$18:$B$39),ROWS($B$12:$B23)),1/ROW(施設用作成シート!$B$18:$B$39),0),COLUMNS($B$11:G$11)),"")</f>
        <v/>
      </c>
      <c r="H23" s="140" t="str">
        <f t="array" ref="H23">IFERROR(INDEX(施設用作成シート!$B$18:$P$39,MATCH(LARGE((施設用作成シート!$C$18:$C$39=$D$8)*1/ROW(施設用作成シート!$B$18:$B$39),ROWS($B$12:$B23)),1/ROW(施設用作成シート!$B$18:$B$39),0),COLUMNS($B$11:H$11)),"")</f>
        <v/>
      </c>
      <c r="I23" s="127" t="str">
        <f t="array" ref="I23">IFERROR(INDEX(施設用作成シート!$B$18:$P$39,MATCH(LARGE((施設用作成シート!$C$18:$C$39=$D$8)*1/ROW(施設用作成シート!$B$18:$B$39),ROWS($B$12:$B23)),1/ROW(施設用作成シート!$B$18:$B$39),0),COLUMNS($B$11:I$11)),"")</f>
        <v/>
      </c>
      <c r="J23" s="131" t="str">
        <f t="array" ref="J23">IFERROR(INDEX(施設用作成シート!$B$18:$P$39,MATCH(LARGE((施設用作成シート!$C$18:$C$39=$D$8)*1/ROW(施設用作成シート!$B$18:$B$39),ROWS($B$12:$B23)),1/ROW(施設用作成シート!$B$18:$B$39),0),COLUMNS($B$11:J$11)),"")</f>
        <v/>
      </c>
      <c r="K23" s="127" t="str">
        <f t="array" ref="K23">IFERROR(INDEX(施設用作成シート!$B$18:$P$39,MATCH(LARGE((施設用作成シート!$C$18:$C$39=$D$8)*1/ROW(施設用作成シート!$B$18:$B$39),ROWS($B$12:$B23)),1/ROW(施設用作成シート!$B$18:$B$39),0),COLUMNS($B$11:K$11)),"")</f>
        <v/>
      </c>
      <c r="L23" s="127" t="str">
        <f t="array" ref="L23">IFERROR(INDEX(施設用作成シート!$B$18:$P$39,MATCH(LARGE((施設用作成シート!$C$18:$C$39=$D$8)*1/ROW(施設用作成シート!$B$18:$B$39),ROWS($B$12:$B23)),1/ROW(施設用作成シート!$B$18:$B$39),0),COLUMNS($B$11:L$11)),"")</f>
        <v/>
      </c>
      <c r="M23" s="127" t="str">
        <f t="array" ref="M23">IFERROR(INDEX(施設用作成シート!$B$18:$P$39,MATCH(LARGE((施設用作成シート!$C$18:$C$39=$D$8)*1/ROW(施設用作成シート!$B$18:$B$39),ROWS($B$12:$B23)),1/ROW(施設用作成シート!$B$18:$B$39),0),COLUMNS($B$11:M$11)),"")</f>
        <v/>
      </c>
      <c r="N23" s="127" t="str">
        <f t="array" ref="N23">IFERROR(INDEX(施設用作成シート!$B$18:$P$39,MATCH(LARGE((施設用作成シート!$C$18:$C$39=$D$8)*1/ROW(施設用作成シート!$B$18:$B$39),ROWS($B$12:$B23)),1/ROW(施設用作成シート!$B$18:$B$39),0),COLUMNS($B$11:N$11)),"")</f>
        <v/>
      </c>
      <c r="O23" s="140" t="str">
        <f t="array" ref="O23">IFERROR(INDEX(施設用作成シート!$B$18:$P$39,MATCH(LARGE((施設用作成シート!$C$18:$C$39=$D$8)*1/ROW(施設用作成シート!$B$18:$B$39),ROWS($B$12:$B23)),1/ROW(施設用作成シート!$B$18:$B$39),0),COLUMNS($B$11:O$11)),"")</f>
        <v/>
      </c>
    </row>
    <row r="24" spans="2:15" ht="19.5">
      <c r="B24" s="127" t="str">
        <f t="array" ref="B24">IFERROR(INDEX(施設用作成シート!$B$18:$P$39,MATCH(LARGE((施設用作成シート!$C$18:$C$39=$D$8)*1/ROW(施設用作成シート!$B$18:$B$39),ROWS($B$12:$B24)),1/ROW(施設用作成シート!$B$18:$B$39),0),COLUMNS($B$11:B$11)),"")</f>
        <v/>
      </c>
      <c r="C24" s="127" t="str">
        <f t="array" ref="C24">IFERROR(INDEX(施設用作成シート!$B$18:$P$39,MATCH(LARGE((施設用作成シート!$C$18:$C$39=$D$8)*1/ROW(施設用作成シート!$B$18:$B$39),ROWS($B$12:$B24)),1/ROW(施設用作成シート!$B$18:$B$39),0),COLUMNS($B$11:C$11)),"")</f>
        <v/>
      </c>
      <c r="D24" s="127" t="str">
        <f t="array" ref="D24">IFERROR(INDEX(施設用作成シート!$B$18:$P$39,MATCH(LARGE((施設用作成シート!$C$18:$C$39=$D$8)*1/ROW(施設用作成シート!$B$18:$B$39),ROWS($B$12:$B24)),1/ROW(施設用作成シート!$B$18:$B$39),0),COLUMNS($B$11:D$11)),"")</f>
        <v/>
      </c>
      <c r="E24" s="146" t="str">
        <f t="array" ref="E24">IFERROR(INDEX(施設用作成シート!$B$18:$P$39,MATCH(LARGE((施設用作成シート!$C$18:$C$39=$D$8)*1/ROW(施設用作成シート!$B$18:$B$39),ROWS($B$12:$B24)),1/ROW(施設用作成シート!$B$18:$B$39),0),COLUMNS($B$11:E$11)),"")</f>
        <v/>
      </c>
      <c r="F24" s="140" t="str">
        <f t="array" ref="F24">IFERROR(INDEX(施設用作成シート!$B$18:$P$39,MATCH(LARGE((施設用作成シート!$C$18:$C$39=$D$8)*1/ROW(施設用作成シート!$B$18:$B$39),ROWS($B$12:$B24)),1/ROW(施設用作成シート!$B$18:$B$39),0),COLUMNS($B$11:F$11)),"")</f>
        <v/>
      </c>
      <c r="G24" s="140" t="str">
        <f t="array" ref="G24">IFERROR(INDEX(施設用作成シート!$B$18:$P$39,MATCH(LARGE((施設用作成シート!$C$18:$C$39=$D$8)*1/ROW(施設用作成シート!$B$18:$B$39),ROWS($B$12:$B24)),1/ROW(施設用作成シート!$B$18:$B$39),0),COLUMNS($B$11:G$11)),"")</f>
        <v/>
      </c>
      <c r="H24" s="140" t="str">
        <f t="array" ref="H24">IFERROR(INDEX(施設用作成シート!$B$18:$P$39,MATCH(LARGE((施設用作成シート!$C$18:$C$39=$D$8)*1/ROW(施設用作成シート!$B$18:$B$39),ROWS($B$12:$B24)),1/ROW(施設用作成シート!$B$18:$B$39),0),COLUMNS($B$11:H$11)),"")</f>
        <v/>
      </c>
      <c r="I24" s="127" t="str">
        <f t="array" ref="I24">IFERROR(INDEX(施設用作成シート!$B$18:$P$39,MATCH(LARGE((施設用作成シート!$C$18:$C$39=$D$8)*1/ROW(施設用作成シート!$B$18:$B$39),ROWS($B$12:$B24)),1/ROW(施設用作成シート!$B$18:$B$39),0),COLUMNS($B$11:I$11)),"")</f>
        <v/>
      </c>
      <c r="J24" s="131" t="str">
        <f t="array" ref="J24">IFERROR(INDEX(施設用作成シート!$B$18:$P$39,MATCH(LARGE((施設用作成シート!$C$18:$C$39=$D$8)*1/ROW(施設用作成シート!$B$18:$B$39),ROWS($B$12:$B24)),1/ROW(施設用作成シート!$B$18:$B$39),0),COLUMNS($B$11:J$11)),"")</f>
        <v/>
      </c>
      <c r="K24" s="127" t="str">
        <f t="array" ref="K24">IFERROR(INDEX(施設用作成シート!$B$18:$P$39,MATCH(LARGE((施設用作成シート!$C$18:$C$39=$D$8)*1/ROW(施設用作成シート!$B$18:$B$39),ROWS($B$12:$B24)),1/ROW(施設用作成シート!$B$18:$B$39),0),COLUMNS($B$11:K$11)),"")</f>
        <v/>
      </c>
      <c r="L24" s="127" t="str">
        <f t="array" ref="L24">IFERROR(INDEX(施設用作成シート!$B$18:$P$39,MATCH(LARGE((施設用作成シート!$C$18:$C$39=$D$8)*1/ROW(施設用作成シート!$B$18:$B$39),ROWS($B$12:$B24)),1/ROW(施設用作成シート!$B$18:$B$39),0),COLUMNS($B$11:L$11)),"")</f>
        <v/>
      </c>
      <c r="M24" s="127" t="str">
        <f t="array" ref="M24">IFERROR(INDEX(施設用作成シート!$B$18:$P$39,MATCH(LARGE((施設用作成シート!$C$18:$C$39=$D$8)*1/ROW(施設用作成シート!$B$18:$B$39),ROWS($B$12:$B24)),1/ROW(施設用作成シート!$B$18:$B$39),0),COLUMNS($B$11:M$11)),"")</f>
        <v/>
      </c>
      <c r="N24" s="127" t="str">
        <f t="array" ref="N24">IFERROR(INDEX(施設用作成シート!$B$18:$P$39,MATCH(LARGE((施設用作成シート!$C$18:$C$39=$D$8)*1/ROW(施設用作成シート!$B$18:$B$39),ROWS($B$12:$B24)),1/ROW(施設用作成シート!$B$18:$B$39),0),COLUMNS($B$11:N$11)),"")</f>
        <v/>
      </c>
      <c r="O24" s="140" t="str">
        <f t="array" ref="O24">IFERROR(INDEX(施設用作成シート!$B$18:$P$39,MATCH(LARGE((施設用作成シート!$C$18:$C$39=$D$8)*1/ROW(施設用作成シート!$B$18:$B$39),ROWS($B$12:$B24)),1/ROW(施設用作成シート!$B$18:$B$39),0),COLUMNS($B$11:O$11)),"")</f>
        <v/>
      </c>
    </row>
    <row r="25" spans="2:15" ht="19.5">
      <c r="B25" s="127" t="str">
        <f t="array" ref="B25">IFERROR(INDEX(施設用作成シート!$B$18:$P$39,MATCH(LARGE((施設用作成シート!$C$18:$C$39=$D$8)*1/ROW(施設用作成シート!$B$18:$B$39),ROWS($B$12:$B25)),1/ROW(施設用作成シート!$B$18:$B$39),0),COLUMNS($B$11:B$11)),"")</f>
        <v/>
      </c>
      <c r="C25" s="127" t="str">
        <f t="array" ref="C25">IFERROR(INDEX(施設用作成シート!$B$18:$P$39,MATCH(LARGE((施設用作成シート!$C$18:$C$39=$D$8)*1/ROW(施設用作成シート!$B$18:$B$39),ROWS($B$12:$B25)),1/ROW(施設用作成シート!$B$18:$B$39),0),COLUMNS($B$11:C$11)),"")</f>
        <v/>
      </c>
      <c r="D25" s="127" t="str">
        <f t="array" ref="D25">IFERROR(INDEX(施設用作成シート!$B$18:$P$39,MATCH(LARGE((施設用作成シート!$C$18:$C$39=$D$8)*1/ROW(施設用作成シート!$B$18:$B$39),ROWS($B$12:$B25)),1/ROW(施設用作成シート!$B$18:$B$39),0),COLUMNS($B$11:D$11)),"")</f>
        <v/>
      </c>
      <c r="E25" s="146" t="str">
        <f t="array" ref="E25">IFERROR(INDEX(施設用作成シート!$B$18:$P$39,MATCH(LARGE((施設用作成シート!$C$18:$C$39=$D$8)*1/ROW(施設用作成シート!$B$18:$B$39),ROWS($B$12:$B25)),1/ROW(施設用作成シート!$B$18:$B$39),0),COLUMNS($B$11:E$11)),"")</f>
        <v/>
      </c>
      <c r="F25" s="140" t="str">
        <f t="array" ref="F25">IFERROR(INDEX(施設用作成シート!$B$18:$P$39,MATCH(LARGE((施設用作成シート!$C$18:$C$39=$D$8)*1/ROW(施設用作成シート!$B$18:$B$39),ROWS($B$12:$B25)),1/ROW(施設用作成シート!$B$18:$B$39),0),COLUMNS($B$11:F$11)),"")</f>
        <v/>
      </c>
      <c r="G25" s="140" t="str">
        <f t="array" ref="G25">IFERROR(INDEX(施設用作成シート!$B$18:$P$39,MATCH(LARGE((施設用作成シート!$C$18:$C$39=$D$8)*1/ROW(施設用作成シート!$B$18:$B$39),ROWS($B$12:$B25)),1/ROW(施設用作成シート!$B$18:$B$39),0),COLUMNS($B$11:G$11)),"")</f>
        <v/>
      </c>
      <c r="H25" s="140" t="str">
        <f t="array" ref="H25">IFERROR(INDEX(施設用作成シート!$B$18:$P$39,MATCH(LARGE((施設用作成シート!$C$18:$C$39=$D$8)*1/ROW(施設用作成シート!$B$18:$B$39),ROWS($B$12:$B25)),1/ROW(施設用作成シート!$B$18:$B$39),0),COLUMNS($B$11:H$11)),"")</f>
        <v/>
      </c>
      <c r="I25" s="127" t="str">
        <f t="array" ref="I25">IFERROR(INDEX(施設用作成シート!$B$18:$P$39,MATCH(LARGE((施設用作成シート!$C$18:$C$39=$D$8)*1/ROW(施設用作成シート!$B$18:$B$39),ROWS($B$12:$B25)),1/ROW(施設用作成シート!$B$18:$B$39),0),COLUMNS($B$11:I$11)),"")</f>
        <v/>
      </c>
      <c r="J25" s="131" t="str">
        <f t="array" ref="J25">IFERROR(INDEX(施設用作成シート!$B$18:$P$39,MATCH(LARGE((施設用作成シート!$C$18:$C$39=$D$8)*1/ROW(施設用作成シート!$B$18:$B$39),ROWS($B$12:$B25)),1/ROW(施設用作成シート!$B$18:$B$39),0),COLUMNS($B$11:J$11)),"")</f>
        <v/>
      </c>
      <c r="K25" s="127" t="str">
        <f t="array" ref="K25">IFERROR(INDEX(施設用作成シート!$B$18:$P$39,MATCH(LARGE((施設用作成シート!$C$18:$C$39=$D$8)*1/ROW(施設用作成シート!$B$18:$B$39),ROWS($B$12:$B25)),1/ROW(施設用作成シート!$B$18:$B$39),0),COLUMNS($B$11:K$11)),"")</f>
        <v/>
      </c>
      <c r="L25" s="127" t="str">
        <f t="array" ref="L25">IFERROR(INDEX(施設用作成シート!$B$18:$P$39,MATCH(LARGE((施設用作成シート!$C$18:$C$39=$D$8)*1/ROW(施設用作成シート!$B$18:$B$39),ROWS($B$12:$B25)),1/ROW(施設用作成シート!$B$18:$B$39),0),COLUMNS($B$11:L$11)),"")</f>
        <v/>
      </c>
      <c r="M25" s="127" t="str">
        <f t="array" ref="M25">IFERROR(INDEX(施設用作成シート!$B$18:$P$39,MATCH(LARGE((施設用作成シート!$C$18:$C$39=$D$8)*1/ROW(施設用作成シート!$B$18:$B$39),ROWS($B$12:$B25)),1/ROW(施設用作成シート!$B$18:$B$39),0),COLUMNS($B$11:M$11)),"")</f>
        <v/>
      </c>
      <c r="N25" s="127" t="str">
        <f t="array" ref="N25">IFERROR(INDEX(施設用作成シート!$B$18:$P$39,MATCH(LARGE((施設用作成シート!$C$18:$C$39=$D$8)*1/ROW(施設用作成シート!$B$18:$B$39),ROWS($B$12:$B25)),1/ROW(施設用作成シート!$B$18:$B$39),0),COLUMNS($B$11:N$11)),"")</f>
        <v/>
      </c>
      <c r="O25" s="140" t="str">
        <f t="array" ref="O25">IFERROR(INDEX(施設用作成シート!$B$18:$P$39,MATCH(LARGE((施設用作成シート!$C$18:$C$39=$D$8)*1/ROW(施設用作成シート!$B$18:$B$39),ROWS($B$12:$B25)),1/ROW(施設用作成シート!$B$18:$B$39),0),COLUMNS($B$11:O$11)),"")</f>
        <v/>
      </c>
    </row>
    <row r="26" spans="2:15" ht="19.5">
      <c r="B26" s="127" t="str">
        <f t="array" ref="B26">IFERROR(INDEX(施設用作成シート!$B$18:$P$39,MATCH(LARGE((施設用作成シート!$C$18:$C$39=$D$8)*1/ROW(施設用作成シート!$B$18:$B$39),ROWS($B$12:$B26)),1/ROW(施設用作成シート!$B$18:$B$39),0),COLUMNS($B$11:B$11)),"")</f>
        <v/>
      </c>
      <c r="C26" s="127" t="str">
        <f t="array" ref="C26">IFERROR(INDEX(施設用作成シート!$B$18:$P$39,MATCH(LARGE((施設用作成シート!$C$18:$C$39=$D$8)*1/ROW(施設用作成シート!$B$18:$B$39),ROWS($B$12:$B26)),1/ROW(施設用作成シート!$B$18:$B$39),0),COLUMNS($B$11:C$11)),"")</f>
        <v/>
      </c>
      <c r="D26" s="127" t="str">
        <f t="array" ref="D26">IFERROR(INDEX(施設用作成シート!$B$18:$P$39,MATCH(LARGE((施設用作成シート!$C$18:$C$39=$D$8)*1/ROW(施設用作成シート!$B$18:$B$39),ROWS($B$12:$B26)),1/ROW(施設用作成シート!$B$18:$B$39),0),COLUMNS($B$11:D$11)),"")</f>
        <v/>
      </c>
      <c r="E26" s="146" t="str">
        <f t="array" ref="E26">IFERROR(INDEX(施設用作成シート!$B$18:$P$39,MATCH(LARGE((施設用作成シート!$C$18:$C$39=$D$8)*1/ROW(施設用作成シート!$B$18:$B$39),ROWS($B$12:$B26)),1/ROW(施設用作成シート!$B$18:$B$39),0),COLUMNS($B$11:E$11)),"")</f>
        <v/>
      </c>
      <c r="F26" s="140" t="str">
        <f t="array" ref="F26">IFERROR(INDEX(施設用作成シート!$B$18:$P$39,MATCH(LARGE((施設用作成シート!$C$18:$C$39=$D$8)*1/ROW(施設用作成シート!$B$18:$B$39),ROWS($B$12:$B26)),1/ROW(施設用作成シート!$B$18:$B$39),0),COLUMNS($B$11:F$11)),"")</f>
        <v/>
      </c>
      <c r="G26" s="140" t="str">
        <f t="array" ref="G26">IFERROR(INDEX(施設用作成シート!$B$18:$P$39,MATCH(LARGE((施設用作成シート!$C$18:$C$39=$D$8)*1/ROW(施設用作成シート!$B$18:$B$39),ROWS($B$12:$B26)),1/ROW(施設用作成シート!$B$18:$B$39),0),COLUMNS($B$11:G$11)),"")</f>
        <v/>
      </c>
      <c r="H26" s="140" t="str">
        <f t="array" ref="H26">IFERROR(INDEX(施設用作成シート!$B$18:$P$39,MATCH(LARGE((施設用作成シート!$C$18:$C$39=$D$8)*1/ROW(施設用作成シート!$B$18:$B$39),ROWS($B$12:$B26)),1/ROW(施設用作成シート!$B$18:$B$39),0),COLUMNS($B$11:H$11)),"")</f>
        <v/>
      </c>
      <c r="I26" s="127" t="str">
        <f t="array" ref="I26">IFERROR(INDEX(施設用作成シート!$B$18:$P$39,MATCH(LARGE((施設用作成シート!$C$18:$C$39=$D$8)*1/ROW(施設用作成シート!$B$18:$B$39),ROWS($B$12:$B26)),1/ROW(施設用作成シート!$B$18:$B$39),0),COLUMNS($B$11:I$11)),"")</f>
        <v/>
      </c>
      <c r="J26" s="131" t="str">
        <f t="array" ref="J26">IFERROR(INDEX(施設用作成シート!$B$18:$P$39,MATCH(LARGE((施設用作成シート!$C$18:$C$39=$D$8)*1/ROW(施設用作成シート!$B$18:$B$39),ROWS($B$12:$B26)),1/ROW(施設用作成シート!$B$18:$B$39),0),COLUMNS($B$11:J$11)),"")</f>
        <v/>
      </c>
      <c r="K26" s="127" t="str">
        <f t="array" ref="K26">IFERROR(INDEX(施設用作成シート!$B$18:$P$39,MATCH(LARGE((施設用作成シート!$C$18:$C$39=$D$8)*1/ROW(施設用作成シート!$B$18:$B$39),ROWS($B$12:$B26)),1/ROW(施設用作成シート!$B$18:$B$39),0),COLUMNS($B$11:K$11)),"")</f>
        <v/>
      </c>
      <c r="L26" s="127" t="str">
        <f t="array" ref="L26">IFERROR(INDEX(施設用作成シート!$B$18:$P$39,MATCH(LARGE((施設用作成シート!$C$18:$C$39=$D$8)*1/ROW(施設用作成シート!$B$18:$B$39),ROWS($B$12:$B26)),1/ROW(施設用作成シート!$B$18:$B$39),0),COLUMNS($B$11:L$11)),"")</f>
        <v/>
      </c>
      <c r="M26" s="127" t="str">
        <f t="array" ref="M26">IFERROR(INDEX(施設用作成シート!$B$18:$P$39,MATCH(LARGE((施設用作成シート!$C$18:$C$39=$D$8)*1/ROW(施設用作成シート!$B$18:$B$39),ROWS($B$12:$B26)),1/ROW(施設用作成シート!$B$18:$B$39),0),COLUMNS($B$11:M$11)),"")</f>
        <v/>
      </c>
      <c r="N26" s="127" t="str">
        <f t="array" ref="N26">IFERROR(INDEX(施設用作成シート!$B$18:$P$39,MATCH(LARGE((施設用作成シート!$C$18:$C$39=$D$8)*1/ROW(施設用作成シート!$B$18:$B$39),ROWS($B$12:$B26)),1/ROW(施設用作成シート!$B$18:$B$39),0),COLUMNS($B$11:N$11)),"")</f>
        <v/>
      </c>
      <c r="O26" s="140" t="str">
        <f t="array" ref="O26">IFERROR(INDEX(施設用作成シート!$B$18:$P$39,MATCH(LARGE((施設用作成シート!$C$18:$C$39=$D$8)*1/ROW(施設用作成シート!$B$18:$B$39),ROWS($B$12:$B26)),1/ROW(施設用作成シート!$B$18:$B$39),0),COLUMNS($B$11:O$11)),"")</f>
        <v/>
      </c>
    </row>
    <row r="27" spans="2:15" ht="19.5">
      <c r="B27" s="127" t="str">
        <f t="array" ref="B27">IFERROR(INDEX(施設用作成シート!$B$18:$P$39,MATCH(LARGE((施設用作成シート!$C$18:$C$39=$D$8)*1/ROW(施設用作成シート!$B$18:$B$39),ROWS($B$12:$B27)),1/ROW(施設用作成シート!$B$18:$B$39),0),COLUMNS($B$11:B$11)),"")</f>
        <v/>
      </c>
      <c r="C27" s="127" t="str">
        <f t="array" ref="C27">IFERROR(INDEX(施設用作成シート!$B$18:$P$39,MATCH(LARGE((施設用作成シート!$C$18:$C$39=$D$8)*1/ROW(施設用作成シート!$B$18:$B$39),ROWS($B$12:$B27)),1/ROW(施設用作成シート!$B$18:$B$39),0),COLUMNS($B$11:C$11)),"")</f>
        <v/>
      </c>
      <c r="D27" s="127" t="str">
        <f t="array" ref="D27">IFERROR(INDEX(施設用作成シート!$B$18:$P$39,MATCH(LARGE((施設用作成シート!$C$18:$C$39=$D$8)*1/ROW(施設用作成シート!$B$18:$B$39),ROWS($B$12:$B27)),1/ROW(施設用作成シート!$B$18:$B$39),0),COLUMNS($B$11:D$11)),"")</f>
        <v/>
      </c>
      <c r="E27" s="146" t="str">
        <f t="array" ref="E27">IFERROR(INDEX(施設用作成シート!$B$18:$P$39,MATCH(LARGE((施設用作成シート!$C$18:$C$39=$D$8)*1/ROW(施設用作成シート!$B$18:$B$39),ROWS($B$12:$B27)),1/ROW(施設用作成シート!$B$18:$B$39),0),COLUMNS($B$11:E$11)),"")</f>
        <v/>
      </c>
      <c r="F27" s="140" t="str">
        <f t="array" ref="F27">IFERROR(INDEX(施設用作成シート!$B$18:$P$39,MATCH(LARGE((施設用作成シート!$C$18:$C$39=$D$8)*1/ROW(施設用作成シート!$B$18:$B$39),ROWS($B$12:$B27)),1/ROW(施設用作成シート!$B$18:$B$39),0),COLUMNS($B$11:F$11)),"")</f>
        <v/>
      </c>
      <c r="G27" s="140" t="str">
        <f t="array" ref="G27">IFERROR(INDEX(施設用作成シート!$B$18:$P$39,MATCH(LARGE((施設用作成シート!$C$18:$C$39=$D$8)*1/ROW(施設用作成シート!$B$18:$B$39),ROWS($B$12:$B27)),1/ROW(施設用作成シート!$B$18:$B$39),0),COLUMNS($B$11:G$11)),"")</f>
        <v/>
      </c>
      <c r="H27" s="140" t="str">
        <f t="array" ref="H27">IFERROR(INDEX(施設用作成シート!$B$18:$P$39,MATCH(LARGE((施設用作成シート!$C$18:$C$39=$D$8)*1/ROW(施設用作成シート!$B$18:$B$39),ROWS($B$12:$B27)),1/ROW(施設用作成シート!$B$18:$B$39),0),COLUMNS($B$11:H$11)),"")</f>
        <v/>
      </c>
      <c r="I27" s="127" t="str">
        <f t="array" ref="I27">IFERROR(INDEX(施設用作成シート!$B$18:$P$39,MATCH(LARGE((施設用作成シート!$C$18:$C$39=$D$8)*1/ROW(施設用作成シート!$B$18:$B$39),ROWS($B$12:$B27)),1/ROW(施設用作成シート!$B$18:$B$39),0),COLUMNS($B$11:I$11)),"")</f>
        <v/>
      </c>
      <c r="J27" s="131" t="str">
        <f t="array" ref="J27">IFERROR(INDEX(施設用作成シート!$B$18:$P$39,MATCH(LARGE((施設用作成シート!$C$18:$C$39=$D$8)*1/ROW(施設用作成シート!$B$18:$B$39),ROWS($B$12:$B27)),1/ROW(施設用作成シート!$B$18:$B$39),0),COLUMNS($B$11:J$11)),"")</f>
        <v/>
      </c>
      <c r="K27" s="127" t="str">
        <f t="array" ref="K27">IFERROR(INDEX(施設用作成シート!$B$18:$P$39,MATCH(LARGE((施設用作成シート!$C$18:$C$39=$D$8)*1/ROW(施設用作成シート!$B$18:$B$39),ROWS($B$12:$B27)),1/ROW(施設用作成シート!$B$18:$B$39),0),COLUMNS($B$11:K$11)),"")</f>
        <v/>
      </c>
      <c r="L27" s="127" t="str">
        <f t="array" ref="L27">IFERROR(INDEX(施設用作成シート!$B$18:$P$39,MATCH(LARGE((施設用作成シート!$C$18:$C$39=$D$8)*1/ROW(施設用作成シート!$B$18:$B$39),ROWS($B$12:$B27)),1/ROW(施設用作成シート!$B$18:$B$39),0),COLUMNS($B$11:L$11)),"")</f>
        <v/>
      </c>
      <c r="M27" s="127" t="str">
        <f t="array" ref="M27">IFERROR(INDEX(施設用作成シート!$B$18:$P$39,MATCH(LARGE((施設用作成シート!$C$18:$C$39=$D$8)*1/ROW(施設用作成シート!$B$18:$B$39),ROWS($B$12:$B27)),1/ROW(施設用作成シート!$B$18:$B$39),0),COLUMNS($B$11:M$11)),"")</f>
        <v/>
      </c>
      <c r="N27" s="127" t="str">
        <f t="array" ref="N27">IFERROR(INDEX(施設用作成シート!$B$18:$P$39,MATCH(LARGE((施設用作成シート!$C$18:$C$39=$D$8)*1/ROW(施設用作成シート!$B$18:$B$39),ROWS($B$12:$B27)),1/ROW(施設用作成シート!$B$18:$B$39),0),COLUMNS($B$11:N$11)),"")</f>
        <v/>
      </c>
      <c r="O27" s="140" t="str">
        <f t="array" ref="O27">IFERROR(INDEX(施設用作成シート!$B$18:$P$39,MATCH(LARGE((施設用作成シート!$C$18:$C$39=$D$8)*1/ROW(施設用作成シート!$B$18:$B$39),ROWS($B$12:$B27)),1/ROW(施設用作成シート!$B$18:$B$39),0),COLUMNS($B$11:O$11)),"")</f>
        <v/>
      </c>
    </row>
    <row r="28" spans="2:15" ht="19.5">
      <c r="B28" s="127" t="str">
        <f t="array" ref="B28">IFERROR(INDEX(施設用作成シート!$B$18:$P$39,MATCH(LARGE((施設用作成シート!$C$18:$C$39=$D$8)*1/ROW(施設用作成シート!$B$18:$B$39),ROWS($B$12:$B28)),1/ROW(施設用作成シート!$B$18:$B$39),0),COLUMNS($B$11:B$11)),"")</f>
        <v/>
      </c>
      <c r="C28" s="127" t="str">
        <f t="array" ref="C28">IFERROR(INDEX(施設用作成シート!$B$18:$P$39,MATCH(LARGE((施設用作成シート!$C$18:$C$39=$D$8)*1/ROW(施設用作成シート!$B$18:$B$39),ROWS($B$12:$B28)),1/ROW(施設用作成シート!$B$18:$B$39),0),COLUMNS($B$11:C$11)),"")</f>
        <v/>
      </c>
      <c r="D28" s="127" t="str">
        <f t="array" ref="D28">IFERROR(INDEX(施設用作成シート!$B$18:$P$39,MATCH(LARGE((施設用作成シート!$C$18:$C$39=$D$8)*1/ROW(施設用作成シート!$B$18:$B$39),ROWS($B$12:$B28)),1/ROW(施設用作成シート!$B$18:$B$39),0),COLUMNS($B$11:D$11)),"")</f>
        <v/>
      </c>
      <c r="E28" s="146" t="str">
        <f t="array" ref="E28">IFERROR(INDEX(施設用作成シート!$B$18:$P$39,MATCH(LARGE((施設用作成シート!$C$18:$C$39=$D$8)*1/ROW(施設用作成シート!$B$18:$B$39),ROWS($B$12:$B28)),1/ROW(施設用作成シート!$B$18:$B$39),0),COLUMNS($B$11:E$11)),"")</f>
        <v/>
      </c>
      <c r="F28" s="140" t="str">
        <f t="array" ref="F28">IFERROR(INDEX(施設用作成シート!$B$18:$P$39,MATCH(LARGE((施設用作成シート!$C$18:$C$39=$D$8)*1/ROW(施設用作成シート!$B$18:$B$39),ROWS($B$12:$B28)),1/ROW(施設用作成シート!$B$18:$B$39),0),COLUMNS($B$11:F$11)),"")</f>
        <v/>
      </c>
      <c r="G28" s="140" t="str">
        <f t="array" ref="G28">IFERROR(INDEX(施設用作成シート!$B$18:$P$39,MATCH(LARGE((施設用作成シート!$C$18:$C$39=$D$8)*1/ROW(施設用作成シート!$B$18:$B$39),ROWS($B$12:$B28)),1/ROW(施設用作成シート!$B$18:$B$39),0),COLUMNS($B$11:G$11)),"")</f>
        <v/>
      </c>
      <c r="H28" s="140" t="str">
        <f t="array" ref="H28">IFERROR(INDEX(施設用作成シート!$B$18:$P$39,MATCH(LARGE((施設用作成シート!$C$18:$C$39=$D$8)*1/ROW(施設用作成シート!$B$18:$B$39),ROWS($B$12:$B28)),1/ROW(施設用作成シート!$B$18:$B$39),0),COLUMNS($B$11:H$11)),"")</f>
        <v/>
      </c>
      <c r="I28" s="127" t="str">
        <f t="array" ref="I28">IFERROR(INDEX(施設用作成シート!$B$18:$P$39,MATCH(LARGE((施設用作成シート!$C$18:$C$39=$D$8)*1/ROW(施設用作成シート!$B$18:$B$39),ROWS($B$12:$B28)),1/ROW(施設用作成シート!$B$18:$B$39),0),COLUMNS($B$11:I$11)),"")</f>
        <v/>
      </c>
      <c r="J28" s="131" t="str">
        <f t="array" ref="J28">IFERROR(INDEX(施設用作成シート!$B$18:$P$39,MATCH(LARGE((施設用作成シート!$C$18:$C$39=$D$8)*1/ROW(施設用作成シート!$B$18:$B$39),ROWS($B$12:$B28)),1/ROW(施設用作成シート!$B$18:$B$39),0),COLUMNS($B$11:J$11)),"")</f>
        <v/>
      </c>
      <c r="K28" s="127" t="str">
        <f t="array" ref="K28">IFERROR(INDEX(施設用作成シート!$B$18:$P$39,MATCH(LARGE((施設用作成シート!$C$18:$C$39=$D$8)*1/ROW(施設用作成シート!$B$18:$B$39),ROWS($B$12:$B28)),1/ROW(施設用作成シート!$B$18:$B$39),0),COLUMNS($B$11:K$11)),"")</f>
        <v/>
      </c>
      <c r="L28" s="127" t="str">
        <f t="array" ref="L28">IFERROR(INDEX(施設用作成シート!$B$18:$P$39,MATCH(LARGE((施設用作成シート!$C$18:$C$39=$D$8)*1/ROW(施設用作成シート!$B$18:$B$39),ROWS($B$12:$B28)),1/ROW(施設用作成シート!$B$18:$B$39),0),COLUMNS($B$11:L$11)),"")</f>
        <v/>
      </c>
      <c r="M28" s="127" t="str">
        <f t="array" ref="M28">IFERROR(INDEX(施設用作成シート!$B$18:$P$39,MATCH(LARGE((施設用作成シート!$C$18:$C$39=$D$8)*1/ROW(施設用作成シート!$B$18:$B$39),ROWS($B$12:$B28)),1/ROW(施設用作成シート!$B$18:$B$39),0),COLUMNS($B$11:M$11)),"")</f>
        <v/>
      </c>
      <c r="N28" s="127" t="str">
        <f t="array" ref="N28">IFERROR(INDEX(施設用作成シート!$B$18:$P$39,MATCH(LARGE((施設用作成シート!$C$18:$C$39=$D$8)*1/ROW(施設用作成シート!$B$18:$B$39),ROWS($B$12:$B28)),1/ROW(施設用作成シート!$B$18:$B$39),0),COLUMNS($B$11:N$11)),"")</f>
        <v/>
      </c>
      <c r="O28" s="140" t="str">
        <f t="array" ref="O28">IFERROR(INDEX(施設用作成シート!$B$18:$P$39,MATCH(LARGE((施設用作成シート!$C$18:$C$39=$D$8)*1/ROW(施設用作成シート!$B$18:$B$39),ROWS($B$12:$B28)),1/ROW(施設用作成シート!$B$18:$B$39),0),COLUMNS($B$11:O$11)),"")</f>
        <v/>
      </c>
    </row>
    <row r="29" spans="2:15" ht="19.5">
      <c r="B29" s="127" t="str">
        <f t="array" ref="B29">IFERROR(INDEX(施設用作成シート!$B$18:$P$39,MATCH(LARGE((施設用作成シート!$C$18:$C$39=$D$8)*1/ROW(施設用作成シート!$B$18:$B$39),ROWS($B$12:$B29)),1/ROW(施設用作成シート!$B$18:$B$39),0),COLUMNS($B$11:B$11)),"")</f>
        <v/>
      </c>
      <c r="C29" s="127" t="str">
        <f t="array" ref="C29">IFERROR(INDEX(施設用作成シート!$B$18:$P$39,MATCH(LARGE((施設用作成シート!$C$18:$C$39=$D$8)*1/ROW(施設用作成シート!$B$18:$B$39),ROWS($B$12:$B29)),1/ROW(施設用作成シート!$B$18:$B$39),0),COLUMNS($B$11:C$11)),"")</f>
        <v/>
      </c>
      <c r="D29" s="127" t="str">
        <f t="array" ref="D29">IFERROR(INDEX(施設用作成シート!$B$18:$P$39,MATCH(LARGE((施設用作成シート!$C$18:$C$39=$D$8)*1/ROW(施設用作成シート!$B$18:$B$39),ROWS($B$12:$B29)),1/ROW(施設用作成シート!$B$18:$B$39),0),COLUMNS($B$11:D$11)),"")</f>
        <v/>
      </c>
      <c r="E29" s="146" t="str">
        <f t="array" ref="E29">IFERROR(INDEX(施設用作成シート!$B$18:$P$39,MATCH(LARGE((施設用作成シート!$C$18:$C$39=$D$8)*1/ROW(施設用作成シート!$B$18:$B$39),ROWS($B$12:$B29)),1/ROW(施設用作成シート!$B$18:$B$39),0),COLUMNS($B$11:E$11)),"")</f>
        <v/>
      </c>
      <c r="F29" s="140" t="str">
        <f t="array" ref="F29">IFERROR(INDEX(施設用作成シート!$B$18:$P$39,MATCH(LARGE((施設用作成シート!$C$18:$C$39=$D$8)*1/ROW(施設用作成シート!$B$18:$B$39),ROWS($B$12:$B29)),1/ROW(施設用作成シート!$B$18:$B$39),0),COLUMNS($B$11:F$11)),"")</f>
        <v/>
      </c>
      <c r="G29" s="140" t="str">
        <f t="array" ref="G29">IFERROR(INDEX(施設用作成シート!$B$18:$P$39,MATCH(LARGE((施設用作成シート!$C$18:$C$39=$D$8)*1/ROW(施設用作成シート!$B$18:$B$39),ROWS($B$12:$B29)),1/ROW(施設用作成シート!$B$18:$B$39),0),COLUMNS($B$11:G$11)),"")</f>
        <v/>
      </c>
      <c r="H29" s="140" t="str">
        <f t="array" ref="H29">IFERROR(INDEX(施設用作成シート!$B$18:$P$39,MATCH(LARGE((施設用作成シート!$C$18:$C$39=$D$8)*1/ROW(施設用作成シート!$B$18:$B$39),ROWS($B$12:$B29)),1/ROW(施設用作成シート!$B$18:$B$39),0),COLUMNS($B$11:H$11)),"")</f>
        <v/>
      </c>
      <c r="I29" s="127" t="str">
        <f t="array" ref="I29">IFERROR(INDEX(施設用作成シート!$B$18:$P$39,MATCH(LARGE((施設用作成シート!$C$18:$C$39=$D$8)*1/ROW(施設用作成シート!$B$18:$B$39),ROWS($B$12:$B29)),1/ROW(施設用作成シート!$B$18:$B$39),0),COLUMNS($B$11:I$11)),"")</f>
        <v/>
      </c>
      <c r="J29" s="131" t="str">
        <f t="array" ref="J29">IFERROR(INDEX(施設用作成シート!$B$18:$P$39,MATCH(LARGE((施設用作成シート!$C$18:$C$39=$D$8)*1/ROW(施設用作成シート!$B$18:$B$39),ROWS($B$12:$B29)),1/ROW(施設用作成シート!$B$18:$B$39),0),COLUMNS($B$11:J$11)),"")</f>
        <v/>
      </c>
      <c r="K29" s="127" t="str">
        <f t="array" ref="K29">IFERROR(INDEX(施設用作成シート!$B$18:$P$39,MATCH(LARGE((施設用作成シート!$C$18:$C$39=$D$8)*1/ROW(施設用作成シート!$B$18:$B$39),ROWS($B$12:$B29)),1/ROW(施設用作成シート!$B$18:$B$39),0),COLUMNS($B$11:K$11)),"")</f>
        <v/>
      </c>
      <c r="L29" s="127" t="str">
        <f t="array" ref="L29">IFERROR(INDEX(施設用作成シート!$B$18:$P$39,MATCH(LARGE((施設用作成シート!$C$18:$C$39=$D$8)*1/ROW(施設用作成シート!$B$18:$B$39),ROWS($B$12:$B29)),1/ROW(施設用作成シート!$B$18:$B$39),0),COLUMNS($B$11:L$11)),"")</f>
        <v/>
      </c>
      <c r="M29" s="127" t="str">
        <f t="array" ref="M29">IFERROR(INDEX(施設用作成シート!$B$18:$P$39,MATCH(LARGE((施設用作成シート!$C$18:$C$39=$D$8)*1/ROW(施設用作成シート!$B$18:$B$39),ROWS($B$12:$B29)),1/ROW(施設用作成シート!$B$18:$B$39),0),COLUMNS($B$11:M$11)),"")</f>
        <v/>
      </c>
      <c r="N29" s="127" t="str">
        <f t="array" ref="N29">IFERROR(INDEX(施設用作成シート!$B$18:$P$39,MATCH(LARGE((施設用作成シート!$C$18:$C$39=$D$8)*1/ROW(施設用作成シート!$B$18:$B$39),ROWS($B$12:$B29)),1/ROW(施設用作成シート!$B$18:$B$39),0),COLUMNS($B$11:N$11)),"")</f>
        <v/>
      </c>
      <c r="O29" s="140" t="str">
        <f t="array" ref="O29">IFERROR(INDEX(施設用作成シート!$B$18:$P$39,MATCH(LARGE((施設用作成シート!$C$18:$C$39=$D$8)*1/ROW(施設用作成シート!$B$18:$B$39),ROWS($B$12:$B29)),1/ROW(施設用作成シート!$B$18:$B$39),0),COLUMNS($B$11:O$11)),"")</f>
        <v/>
      </c>
    </row>
    <row r="30" spans="2:15" ht="19.5">
      <c r="B30" s="127" t="str">
        <f t="array" ref="B30">IFERROR(INDEX(施設用作成シート!$B$18:$P$39,MATCH(LARGE((施設用作成シート!$C$18:$C$39=$D$8)*1/ROW(施設用作成シート!$B$18:$B$39),ROWS($B$12:$B30)),1/ROW(施設用作成シート!$B$18:$B$39),0),COLUMNS($B$11:B$11)),"")</f>
        <v/>
      </c>
      <c r="C30" s="127" t="str">
        <f t="array" ref="C30">IFERROR(INDEX(施設用作成シート!$B$18:$P$39,MATCH(LARGE((施設用作成シート!$C$18:$C$39=$D$8)*1/ROW(施設用作成シート!$B$18:$B$39),ROWS($B$12:$B30)),1/ROW(施設用作成シート!$B$18:$B$39),0),COLUMNS($B$11:C$11)),"")</f>
        <v/>
      </c>
      <c r="D30" s="127" t="str">
        <f t="array" ref="D30">IFERROR(INDEX(施設用作成シート!$B$18:$P$39,MATCH(LARGE((施設用作成シート!$C$18:$C$39=$D$8)*1/ROW(施設用作成シート!$B$18:$B$39),ROWS($B$12:$B30)),1/ROW(施設用作成シート!$B$18:$B$39),0),COLUMNS($B$11:D$11)),"")</f>
        <v/>
      </c>
      <c r="E30" s="146" t="str">
        <f t="array" ref="E30">IFERROR(INDEX(施設用作成シート!$B$18:$P$39,MATCH(LARGE((施設用作成シート!$C$18:$C$39=$D$8)*1/ROW(施設用作成シート!$B$18:$B$39),ROWS($B$12:$B30)),1/ROW(施設用作成シート!$B$18:$B$39),0),COLUMNS($B$11:E$11)),"")</f>
        <v/>
      </c>
      <c r="F30" s="140" t="str">
        <f t="array" ref="F30">IFERROR(INDEX(施設用作成シート!$B$18:$P$39,MATCH(LARGE((施設用作成シート!$C$18:$C$39=$D$8)*1/ROW(施設用作成シート!$B$18:$B$39),ROWS($B$12:$B30)),1/ROW(施設用作成シート!$B$18:$B$39),0),COLUMNS($B$11:F$11)),"")</f>
        <v/>
      </c>
      <c r="G30" s="140" t="str">
        <f t="array" ref="G30">IFERROR(INDEX(施設用作成シート!$B$18:$P$39,MATCH(LARGE((施設用作成シート!$C$18:$C$39=$D$8)*1/ROW(施設用作成シート!$B$18:$B$39),ROWS($B$12:$B30)),1/ROW(施設用作成シート!$B$18:$B$39),0),COLUMNS($B$11:G$11)),"")</f>
        <v/>
      </c>
      <c r="H30" s="140" t="str">
        <f t="array" ref="H30">IFERROR(INDEX(施設用作成シート!$B$18:$P$39,MATCH(LARGE((施設用作成シート!$C$18:$C$39=$D$8)*1/ROW(施設用作成シート!$B$18:$B$39),ROWS($B$12:$B30)),1/ROW(施設用作成シート!$B$18:$B$39),0),COLUMNS($B$11:H$11)),"")</f>
        <v/>
      </c>
      <c r="I30" s="127" t="str">
        <f t="array" ref="I30">IFERROR(INDEX(施設用作成シート!$B$18:$P$39,MATCH(LARGE((施設用作成シート!$C$18:$C$39=$D$8)*1/ROW(施設用作成シート!$B$18:$B$39),ROWS($B$12:$B30)),1/ROW(施設用作成シート!$B$18:$B$39),0),COLUMNS($B$11:I$11)),"")</f>
        <v/>
      </c>
      <c r="J30" s="131" t="str">
        <f t="array" ref="J30">IFERROR(INDEX(施設用作成シート!$B$18:$P$39,MATCH(LARGE((施設用作成シート!$C$18:$C$39=$D$8)*1/ROW(施設用作成シート!$B$18:$B$39),ROWS($B$12:$B30)),1/ROW(施設用作成シート!$B$18:$B$39),0),COLUMNS($B$11:J$11)),"")</f>
        <v/>
      </c>
      <c r="K30" s="127" t="str">
        <f t="array" ref="K30">IFERROR(INDEX(施設用作成シート!$B$18:$P$39,MATCH(LARGE((施設用作成シート!$C$18:$C$39=$D$8)*1/ROW(施設用作成シート!$B$18:$B$39),ROWS($B$12:$B30)),1/ROW(施設用作成シート!$B$18:$B$39),0),COLUMNS($B$11:K$11)),"")</f>
        <v/>
      </c>
      <c r="L30" s="127" t="str">
        <f t="array" ref="L30">IFERROR(INDEX(施設用作成シート!$B$18:$P$39,MATCH(LARGE((施設用作成シート!$C$18:$C$39=$D$8)*1/ROW(施設用作成シート!$B$18:$B$39),ROWS($B$12:$B30)),1/ROW(施設用作成シート!$B$18:$B$39),0),COLUMNS($B$11:L$11)),"")</f>
        <v/>
      </c>
      <c r="M30" s="127" t="str">
        <f t="array" ref="M30">IFERROR(INDEX(施設用作成シート!$B$18:$P$39,MATCH(LARGE((施設用作成シート!$C$18:$C$39=$D$8)*1/ROW(施設用作成シート!$B$18:$B$39),ROWS($B$12:$B30)),1/ROW(施設用作成シート!$B$18:$B$39),0),COLUMNS($B$11:M$11)),"")</f>
        <v/>
      </c>
      <c r="N30" s="127" t="str">
        <f t="array" ref="N30">IFERROR(INDEX(施設用作成シート!$B$18:$P$39,MATCH(LARGE((施設用作成シート!$C$18:$C$39=$D$8)*1/ROW(施設用作成シート!$B$18:$B$39),ROWS($B$12:$B30)),1/ROW(施設用作成シート!$B$18:$B$39),0),COLUMNS($B$11:N$11)),"")</f>
        <v/>
      </c>
      <c r="O30" s="140" t="str">
        <f t="array" ref="O30">IFERROR(INDEX(施設用作成シート!$B$18:$P$39,MATCH(LARGE((施設用作成シート!$C$18:$C$39=$D$8)*1/ROW(施設用作成シート!$B$18:$B$39),ROWS($B$12:$B30)),1/ROW(施設用作成シート!$B$18:$B$39),0),COLUMNS($B$11:O$11)),"")</f>
        <v/>
      </c>
    </row>
    <row r="31" spans="2:15" ht="19.5">
      <c r="B31" s="127" t="str">
        <f t="array" ref="B31">IFERROR(INDEX(施設用作成シート!$B$18:$P$39,MATCH(LARGE((施設用作成シート!$C$18:$C$39=$D$8)*1/ROW(施設用作成シート!$B$18:$B$39),ROWS($B$12:$B31)),1/ROW(施設用作成シート!$B$18:$B$39),0),COLUMNS($B$11:B$11)),"")</f>
        <v/>
      </c>
      <c r="C31" s="127" t="str">
        <f t="array" ref="C31">IFERROR(INDEX(施設用作成シート!$B$18:$P$39,MATCH(LARGE((施設用作成シート!$C$18:$C$39=$D$8)*1/ROW(施設用作成シート!$B$18:$B$39),ROWS($B$12:$B31)),1/ROW(施設用作成シート!$B$18:$B$39),0),COLUMNS($B$11:C$11)),"")</f>
        <v/>
      </c>
      <c r="D31" s="127" t="str">
        <f t="array" ref="D31">IFERROR(INDEX(施設用作成シート!$B$18:$P$39,MATCH(LARGE((施設用作成シート!$C$18:$C$39=$D$8)*1/ROW(施設用作成シート!$B$18:$B$39),ROWS($B$12:$B31)),1/ROW(施設用作成シート!$B$18:$B$39),0),COLUMNS($B$11:D$11)),"")</f>
        <v/>
      </c>
      <c r="E31" s="146" t="str">
        <f t="array" ref="E31">IFERROR(INDEX(施設用作成シート!$B$18:$P$39,MATCH(LARGE((施設用作成シート!$C$18:$C$39=$D$8)*1/ROW(施設用作成シート!$B$18:$B$39),ROWS($B$12:$B31)),1/ROW(施設用作成シート!$B$18:$B$39),0),COLUMNS($B$11:E$11)),"")</f>
        <v/>
      </c>
      <c r="F31" s="140" t="str">
        <f t="array" ref="F31">IFERROR(INDEX(施設用作成シート!$B$18:$P$39,MATCH(LARGE((施設用作成シート!$C$18:$C$39=$D$8)*1/ROW(施設用作成シート!$B$18:$B$39),ROWS($B$12:$B31)),1/ROW(施設用作成シート!$B$18:$B$39),0),COLUMNS($B$11:F$11)),"")</f>
        <v/>
      </c>
      <c r="G31" s="140" t="str">
        <f t="array" ref="G31">IFERROR(INDEX(施設用作成シート!$B$18:$P$39,MATCH(LARGE((施設用作成シート!$C$18:$C$39=$D$8)*1/ROW(施設用作成シート!$B$18:$B$39),ROWS($B$12:$B31)),1/ROW(施設用作成シート!$B$18:$B$39),0),COLUMNS($B$11:G$11)),"")</f>
        <v/>
      </c>
      <c r="H31" s="140" t="str">
        <f t="array" ref="H31">IFERROR(INDEX(施設用作成シート!$B$18:$P$39,MATCH(LARGE((施設用作成シート!$C$18:$C$39=$D$8)*1/ROW(施設用作成シート!$B$18:$B$39),ROWS($B$12:$B31)),1/ROW(施設用作成シート!$B$18:$B$39),0),COLUMNS($B$11:H$11)),"")</f>
        <v/>
      </c>
      <c r="I31" s="127" t="str">
        <f t="array" ref="I31">IFERROR(INDEX(施設用作成シート!$B$18:$P$39,MATCH(LARGE((施設用作成シート!$C$18:$C$39=$D$8)*1/ROW(施設用作成シート!$B$18:$B$39),ROWS($B$12:$B31)),1/ROW(施設用作成シート!$B$18:$B$39),0),COLUMNS($B$11:I$11)),"")</f>
        <v/>
      </c>
      <c r="J31" s="131" t="str">
        <f t="array" ref="J31">IFERROR(INDEX(施設用作成シート!$B$18:$P$39,MATCH(LARGE((施設用作成シート!$C$18:$C$39=$D$8)*1/ROW(施設用作成シート!$B$18:$B$39),ROWS($B$12:$B31)),1/ROW(施設用作成シート!$B$18:$B$39),0),COLUMNS($B$11:J$11)),"")</f>
        <v/>
      </c>
      <c r="K31" s="127" t="str">
        <f t="array" ref="K31">IFERROR(INDEX(施設用作成シート!$B$18:$P$39,MATCH(LARGE((施設用作成シート!$C$18:$C$39=$D$8)*1/ROW(施設用作成シート!$B$18:$B$39),ROWS($B$12:$B31)),1/ROW(施設用作成シート!$B$18:$B$39),0),COLUMNS($B$11:K$11)),"")</f>
        <v/>
      </c>
      <c r="L31" s="127" t="str">
        <f t="array" ref="L31">IFERROR(INDEX(施設用作成シート!$B$18:$P$39,MATCH(LARGE((施設用作成シート!$C$18:$C$39=$D$8)*1/ROW(施設用作成シート!$B$18:$B$39),ROWS($B$12:$B31)),1/ROW(施設用作成シート!$B$18:$B$39),0),COLUMNS($B$11:L$11)),"")</f>
        <v/>
      </c>
      <c r="M31" s="127" t="str">
        <f t="array" ref="M31">IFERROR(INDEX(施設用作成シート!$B$18:$P$39,MATCH(LARGE((施設用作成シート!$C$18:$C$39=$D$8)*1/ROW(施設用作成シート!$B$18:$B$39),ROWS($B$12:$B31)),1/ROW(施設用作成シート!$B$18:$B$39),0),COLUMNS($B$11:M$11)),"")</f>
        <v/>
      </c>
      <c r="N31" s="127" t="str">
        <f t="array" ref="N31">IFERROR(INDEX(施設用作成シート!$B$18:$P$39,MATCH(LARGE((施設用作成シート!$C$18:$C$39=$D$8)*1/ROW(施設用作成シート!$B$18:$B$39),ROWS($B$12:$B31)),1/ROW(施設用作成シート!$B$18:$B$39),0),COLUMNS($B$11:N$11)),"")</f>
        <v/>
      </c>
      <c r="O31" s="140" t="str">
        <f t="array" ref="O31">IFERROR(INDEX(施設用作成シート!$B$18:$P$39,MATCH(LARGE((施設用作成シート!$C$18:$C$39=$D$8)*1/ROW(施設用作成シート!$B$18:$B$39),ROWS($B$12:$B31)),1/ROW(施設用作成シート!$B$18:$B$39),0),COLUMNS($B$11:O$11)),"")</f>
        <v/>
      </c>
    </row>
    <row r="32" spans="2:15" ht="19.5">
      <c r="B32" s="127" t="str">
        <f t="array" ref="B32">IFERROR(INDEX(施設用作成シート!$B$18:$P$39,MATCH(LARGE((施設用作成シート!$C$18:$C$39=$D$8)*1/ROW(施設用作成シート!$B$18:$B$39),ROWS($B$12:$B32)),1/ROW(施設用作成シート!$B$18:$B$39),0),COLUMNS($B$11:B$11)),"")</f>
        <v/>
      </c>
      <c r="C32" s="127" t="str">
        <f t="array" ref="C32">IFERROR(INDEX(施設用作成シート!$B$18:$P$39,MATCH(LARGE((施設用作成シート!$C$18:$C$39=$D$8)*1/ROW(施設用作成シート!$B$18:$B$39),ROWS($B$12:$B32)),1/ROW(施設用作成シート!$B$18:$B$39),0),COLUMNS($B$11:C$11)),"")</f>
        <v/>
      </c>
      <c r="D32" s="127" t="str">
        <f t="array" ref="D32">IFERROR(INDEX(施設用作成シート!$B$18:$P$39,MATCH(LARGE((施設用作成シート!$C$18:$C$39=$D$8)*1/ROW(施設用作成シート!$B$18:$B$39),ROWS($B$12:$B32)),1/ROW(施設用作成シート!$B$18:$B$39),0),COLUMNS($B$11:D$11)),"")</f>
        <v/>
      </c>
      <c r="E32" s="146" t="str">
        <f t="array" ref="E32">IFERROR(INDEX(施設用作成シート!$B$18:$P$39,MATCH(LARGE((施設用作成シート!$C$18:$C$39=$D$8)*1/ROW(施設用作成シート!$B$18:$B$39),ROWS($B$12:$B32)),1/ROW(施設用作成シート!$B$18:$B$39),0),COLUMNS($B$11:E$11)),"")</f>
        <v/>
      </c>
      <c r="F32" s="140" t="str">
        <f t="array" ref="F32">IFERROR(INDEX(施設用作成シート!$B$18:$P$39,MATCH(LARGE((施設用作成シート!$C$18:$C$39=$D$8)*1/ROW(施設用作成シート!$B$18:$B$39),ROWS($B$12:$B32)),1/ROW(施設用作成シート!$B$18:$B$39),0),COLUMNS($B$11:F$11)),"")</f>
        <v/>
      </c>
      <c r="G32" s="140" t="str">
        <f t="array" ref="G32">IFERROR(INDEX(施設用作成シート!$B$18:$P$39,MATCH(LARGE((施設用作成シート!$C$18:$C$39=$D$8)*1/ROW(施設用作成シート!$B$18:$B$39),ROWS($B$12:$B32)),1/ROW(施設用作成シート!$B$18:$B$39),0),COLUMNS($B$11:G$11)),"")</f>
        <v/>
      </c>
      <c r="H32" s="140" t="str">
        <f t="array" ref="H32">IFERROR(INDEX(施設用作成シート!$B$18:$P$39,MATCH(LARGE((施設用作成シート!$C$18:$C$39=$D$8)*1/ROW(施設用作成シート!$B$18:$B$39),ROWS($B$12:$B32)),1/ROW(施設用作成シート!$B$18:$B$39),0),COLUMNS($B$11:H$11)),"")</f>
        <v/>
      </c>
      <c r="I32" s="127" t="str">
        <f t="array" ref="I32">IFERROR(INDEX(施設用作成シート!$B$18:$P$39,MATCH(LARGE((施設用作成シート!$C$18:$C$39=$D$8)*1/ROW(施設用作成シート!$B$18:$B$39),ROWS($B$12:$B32)),1/ROW(施設用作成シート!$B$18:$B$39),0),COLUMNS($B$11:I$11)),"")</f>
        <v/>
      </c>
      <c r="J32" s="131" t="str">
        <f t="array" ref="J32">IFERROR(INDEX(施設用作成シート!$B$18:$P$39,MATCH(LARGE((施設用作成シート!$C$18:$C$39=$D$8)*1/ROW(施設用作成シート!$B$18:$B$39),ROWS($B$12:$B32)),1/ROW(施設用作成シート!$B$18:$B$39),0),COLUMNS($B$11:J$11)),"")</f>
        <v/>
      </c>
      <c r="K32" s="127" t="str">
        <f t="array" ref="K32">IFERROR(INDEX(施設用作成シート!$B$18:$P$39,MATCH(LARGE((施設用作成シート!$C$18:$C$39=$D$8)*1/ROW(施設用作成シート!$B$18:$B$39),ROWS($B$12:$B32)),1/ROW(施設用作成シート!$B$18:$B$39),0),COLUMNS($B$11:K$11)),"")</f>
        <v/>
      </c>
      <c r="L32" s="127" t="str">
        <f t="array" ref="L32">IFERROR(INDEX(施設用作成シート!$B$18:$P$39,MATCH(LARGE((施設用作成シート!$C$18:$C$39=$D$8)*1/ROW(施設用作成シート!$B$18:$B$39),ROWS($B$12:$B32)),1/ROW(施設用作成シート!$B$18:$B$39),0),COLUMNS($B$11:L$11)),"")</f>
        <v/>
      </c>
      <c r="M32" s="127" t="str">
        <f t="array" ref="M32">IFERROR(INDEX(施設用作成シート!$B$18:$P$39,MATCH(LARGE((施設用作成シート!$C$18:$C$39=$D$8)*1/ROW(施設用作成シート!$B$18:$B$39),ROWS($B$12:$B32)),1/ROW(施設用作成シート!$B$18:$B$39),0),COLUMNS($B$11:M$11)),"")</f>
        <v/>
      </c>
      <c r="N32" s="127" t="str">
        <f t="array" ref="N32">IFERROR(INDEX(施設用作成シート!$B$18:$P$39,MATCH(LARGE((施設用作成シート!$C$18:$C$39=$D$8)*1/ROW(施設用作成シート!$B$18:$B$39),ROWS($B$12:$B32)),1/ROW(施設用作成シート!$B$18:$B$39),0),COLUMNS($B$11:N$11)),"")</f>
        <v/>
      </c>
      <c r="O32" s="140" t="str">
        <f t="array" ref="O32">IFERROR(INDEX(施設用作成シート!$B$18:$P$39,MATCH(LARGE((施設用作成シート!$C$18:$C$39=$D$8)*1/ROW(施設用作成シート!$B$18:$B$39),ROWS($B$12:$B32)),1/ROW(施設用作成シート!$B$18:$B$39),0),COLUMNS($B$11:O$11)),"")</f>
        <v/>
      </c>
    </row>
    <row r="33" spans="2:15" ht="19.5">
      <c r="B33" s="127" t="str">
        <f t="array" ref="B33">IFERROR(INDEX(施設用作成シート!$B$18:$P$39,MATCH(LARGE((施設用作成シート!$C$18:$C$39=$D$8)*1/ROW(施設用作成シート!$B$18:$B$39),ROWS($B$12:$B33)),1/ROW(施設用作成シート!$B$18:$B$39),0),COLUMNS($B$11:B$11)),"")</f>
        <v/>
      </c>
      <c r="C33" s="127" t="str">
        <f t="array" ref="C33">IFERROR(INDEX(施設用作成シート!$B$18:$P$39,MATCH(LARGE((施設用作成シート!$C$18:$C$39=$D$8)*1/ROW(施設用作成シート!$B$18:$B$39),ROWS($B$12:$B33)),1/ROW(施設用作成シート!$B$18:$B$39),0),COLUMNS($B$11:C$11)),"")</f>
        <v/>
      </c>
      <c r="D33" s="127" t="str">
        <f t="array" ref="D33">IFERROR(INDEX(施設用作成シート!$B$18:$P$39,MATCH(LARGE((施設用作成シート!$C$18:$C$39=$D$8)*1/ROW(施設用作成シート!$B$18:$B$39),ROWS($B$12:$B33)),1/ROW(施設用作成シート!$B$18:$B$39),0),COLUMNS($B$11:D$11)),"")</f>
        <v/>
      </c>
      <c r="E33" s="146" t="str">
        <f t="array" ref="E33">IFERROR(INDEX(施設用作成シート!$B$18:$P$39,MATCH(LARGE((施設用作成シート!$C$18:$C$39=$D$8)*1/ROW(施設用作成シート!$B$18:$B$39),ROWS($B$12:$B33)),1/ROW(施設用作成シート!$B$18:$B$39),0),COLUMNS($B$11:E$11)),"")</f>
        <v/>
      </c>
      <c r="F33" s="140" t="str">
        <f t="array" ref="F33">IFERROR(INDEX(施設用作成シート!$B$18:$P$39,MATCH(LARGE((施設用作成シート!$C$18:$C$39=$D$8)*1/ROW(施設用作成シート!$B$18:$B$39),ROWS($B$12:$B33)),1/ROW(施設用作成シート!$B$18:$B$39),0),COLUMNS($B$11:F$11)),"")</f>
        <v/>
      </c>
      <c r="G33" s="140" t="str">
        <f t="array" ref="G33">IFERROR(INDEX(施設用作成シート!$B$18:$P$39,MATCH(LARGE((施設用作成シート!$C$18:$C$39=$D$8)*1/ROW(施設用作成シート!$B$18:$B$39),ROWS($B$12:$B33)),1/ROW(施設用作成シート!$B$18:$B$39),0),COLUMNS($B$11:G$11)),"")</f>
        <v/>
      </c>
      <c r="H33" s="140" t="str">
        <f t="array" ref="H33">IFERROR(INDEX(施設用作成シート!$B$18:$P$39,MATCH(LARGE((施設用作成シート!$C$18:$C$39=$D$8)*1/ROW(施設用作成シート!$B$18:$B$39),ROWS($B$12:$B33)),1/ROW(施設用作成シート!$B$18:$B$39),0),COLUMNS($B$11:H$11)),"")</f>
        <v/>
      </c>
      <c r="I33" s="127" t="str">
        <f t="array" ref="I33">IFERROR(INDEX(施設用作成シート!$B$18:$P$39,MATCH(LARGE((施設用作成シート!$C$18:$C$39=$D$8)*1/ROW(施設用作成シート!$B$18:$B$39),ROWS($B$12:$B33)),1/ROW(施設用作成シート!$B$18:$B$39),0),COLUMNS($B$11:I$11)),"")</f>
        <v/>
      </c>
      <c r="J33" s="131" t="str">
        <f t="array" ref="J33">IFERROR(INDEX(施設用作成シート!$B$18:$P$39,MATCH(LARGE((施設用作成シート!$C$18:$C$39=$D$8)*1/ROW(施設用作成シート!$B$18:$B$39),ROWS($B$12:$B33)),1/ROW(施設用作成シート!$B$18:$B$39),0),COLUMNS($B$11:J$11)),"")</f>
        <v/>
      </c>
      <c r="K33" s="127" t="str">
        <f t="array" ref="K33">IFERROR(INDEX(施設用作成シート!$B$18:$P$39,MATCH(LARGE((施設用作成シート!$C$18:$C$39=$D$8)*1/ROW(施設用作成シート!$B$18:$B$39),ROWS($B$12:$B33)),1/ROW(施設用作成シート!$B$18:$B$39),0),COLUMNS($B$11:K$11)),"")</f>
        <v/>
      </c>
      <c r="L33" s="127" t="str">
        <f t="array" ref="L33">IFERROR(INDEX(施設用作成シート!$B$18:$P$39,MATCH(LARGE((施設用作成シート!$C$18:$C$39=$D$8)*1/ROW(施設用作成シート!$B$18:$B$39),ROWS($B$12:$B33)),1/ROW(施設用作成シート!$B$18:$B$39),0),COLUMNS($B$11:L$11)),"")</f>
        <v/>
      </c>
      <c r="M33" s="127" t="str">
        <f t="array" ref="M33">IFERROR(INDEX(施設用作成シート!$B$18:$P$39,MATCH(LARGE((施設用作成シート!$C$18:$C$39=$D$8)*1/ROW(施設用作成シート!$B$18:$B$39),ROWS($B$12:$B33)),1/ROW(施設用作成シート!$B$18:$B$39),0),COLUMNS($B$11:M$11)),"")</f>
        <v/>
      </c>
      <c r="N33" s="127" t="str">
        <f t="array" ref="N33">IFERROR(INDEX(施設用作成シート!$B$18:$P$39,MATCH(LARGE((施設用作成シート!$C$18:$C$39=$D$8)*1/ROW(施設用作成シート!$B$18:$B$39),ROWS($B$12:$B33)),1/ROW(施設用作成シート!$B$18:$B$39),0),COLUMNS($B$11:N$11)),"")</f>
        <v/>
      </c>
      <c r="O33" s="140" t="str">
        <f t="array" ref="O33">IFERROR(INDEX(施設用作成シート!$B$18:$P$39,MATCH(LARGE((施設用作成シート!$C$18:$C$39=$D$8)*1/ROW(施設用作成シート!$B$18:$B$39),ROWS($B$12:$B33)),1/ROW(施設用作成シート!$B$18:$B$39),0),COLUMNS($B$11:O$11)),"")</f>
        <v/>
      </c>
    </row>
    <row r="34" spans="2:15" ht="19.5">
      <c r="B34" s="127" t="str">
        <f t="array" ref="B34">IFERROR(INDEX(施設用作成シート!$B$18:$P$39,MATCH(LARGE((施設用作成シート!$C$18:$C$39=$D$8)*1/ROW(施設用作成シート!$B$18:$B$39),ROWS($B$12:$B34)),1/ROW(施設用作成シート!$B$18:$B$39),0),COLUMNS($B$11:B$11)),"")</f>
        <v/>
      </c>
      <c r="C34" s="127" t="str">
        <f t="array" ref="C34">IFERROR(INDEX(施設用作成シート!$B$18:$P$39,MATCH(LARGE((施設用作成シート!$C$18:$C$39=$D$8)*1/ROW(施設用作成シート!$B$18:$B$39),ROWS($B$12:$B34)),1/ROW(施設用作成シート!$B$18:$B$39),0),COLUMNS($B$11:C$11)),"")</f>
        <v/>
      </c>
      <c r="D34" s="127" t="str">
        <f t="array" ref="D34">IFERROR(INDEX(施設用作成シート!$B$18:$P$39,MATCH(LARGE((施設用作成シート!$C$18:$C$39=$D$8)*1/ROW(施設用作成シート!$B$18:$B$39),ROWS($B$12:$B34)),1/ROW(施設用作成シート!$B$18:$B$39),0),COLUMNS($B$11:D$11)),"")</f>
        <v/>
      </c>
      <c r="E34" s="146" t="str">
        <f t="array" ref="E34">IFERROR(INDEX(施設用作成シート!$B$18:$P$39,MATCH(LARGE((施設用作成シート!$C$18:$C$39=$D$8)*1/ROW(施設用作成シート!$B$18:$B$39),ROWS($B$12:$B34)),1/ROW(施設用作成シート!$B$18:$B$39),0),COLUMNS($B$11:E$11)),"")</f>
        <v/>
      </c>
      <c r="F34" s="140" t="str">
        <f t="array" ref="F34">IFERROR(INDEX(施設用作成シート!$B$18:$P$39,MATCH(LARGE((施設用作成シート!$C$18:$C$39=$D$8)*1/ROW(施設用作成シート!$B$18:$B$39),ROWS($B$12:$B34)),1/ROW(施設用作成シート!$B$18:$B$39),0),COLUMNS($B$11:F$11)),"")</f>
        <v/>
      </c>
      <c r="G34" s="140" t="str">
        <f t="array" ref="G34">IFERROR(INDEX(施設用作成シート!$B$18:$P$39,MATCH(LARGE((施設用作成シート!$C$18:$C$39=$D$8)*1/ROW(施設用作成シート!$B$18:$B$39),ROWS($B$12:$B34)),1/ROW(施設用作成シート!$B$18:$B$39),0),COLUMNS($B$11:G$11)),"")</f>
        <v/>
      </c>
      <c r="H34" s="140" t="str">
        <f t="array" ref="H34">IFERROR(INDEX(施設用作成シート!$B$18:$P$39,MATCH(LARGE((施設用作成シート!$C$18:$C$39=$D$8)*1/ROW(施設用作成シート!$B$18:$B$39),ROWS($B$12:$B34)),1/ROW(施設用作成シート!$B$18:$B$39),0),COLUMNS($B$11:H$11)),"")</f>
        <v/>
      </c>
      <c r="I34" s="127" t="str">
        <f t="array" ref="I34">IFERROR(INDEX(施設用作成シート!$B$18:$P$39,MATCH(LARGE((施設用作成シート!$C$18:$C$39=$D$8)*1/ROW(施設用作成シート!$B$18:$B$39),ROWS($B$12:$B34)),1/ROW(施設用作成シート!$B$18:$B$39),0),COLUMNS($B$11:I$11)),"")</f>
        <v/>
      </c>
      <c r="J34" s="131" t="str">
        <f t="array" ref="J34">IFERROR(INDEX(施設用作成シート!$B$18:$P$39,MATCH(LARGE((施設用作成シート!$C$18:$C$39=$D$8)*1/ROW(施設用作成シート!$B$18:$B$39),ROWS($B$12:$B34)),1/ROW(施設用作成シート!$B$18:$B$39),0),COLUMNS($B$11:J$11)),"")</f>
        <v/>
      </c>
      <c r="K34" s="127" t="str">
        <f t="array" ref="K34">IFERROR(INDEX(施設用作成シート!$B$18:$P$39,MATCH(LARGE((施設用作成シート!$C$18:$C$39=$D$8)*1/ROW(施設用作成シート!$B$18:$B$39),ROWS($B$12:$B34)),1/ROW(施設用作成シート!$B$18:$B$39),0),COLUMNS($B$11:K$11)),"")</f>
        <v/>
      </c>
      <c r="L34" s="127" t="str">
        <f t="array" ref="L34">IFERROR(INDEX(施設用作成シート!$B$18:$P$39,MATCH(LARGE((施設用作成シート!$C$18:$C$39=$D$8)*1/ROW(施設用作成シート!$B$18:$B$39),ROWS($B$12:$B34)),1/ROW(施設用作成シート!$B$18:$B$39),0),COLUMNS($B$11:L$11)),"")</f>
        <v/>
      </c>
      <c r="M34" s="127" t="str">
        <f t="array" ref="M34">IFERROR(INDEX(施設用作成シート!$B$18:$P$39,MATCH(LARGE((施設用作成シート!$C$18:$C$39=$D$8)*1/ROW(施設用作成シート!$B$18:$B$39),ROWS($B$12:$B34)),1/ROW(施設用作成シート!$B$18:$B$39),0),COLUMNS($B$11:M$11)),"")</f>
        <v/>
      </c>
      <c r="N34" s="127" t="str">
        <f t="array" ref="N34">IFERROR(INDEX(施設用作成シート!$B$18:$P$39,MATCH(LARGE((施設用作成シート!$C$18:$C$39=$D$8)*1/ROW(施設用作成シート!$B$18:$B$39),ROWS($B$12:$B34)),1/ROW(施設用作成シート!$B$18:$B$39),0),COLUMNS($B$11:N$11)),"")</f>
        <v/>
      </c>
      <c r="O34" s="140" t="str">
        <f t="array" ref="O34">IFERROR(INDEX(施設用作成シート!$B$18:$P$39,MATCH(LARGE((施設用作成シート!$C$18:$C$39=$D$8)*1/ROW(施設用作成シート!$B$18:$B$39),ROWS($B$12:$B34)),1/ROW(施設用作成シート!$B$18:$B$39),0),COLUMNS($B$11:O$11)),"")</f>
        <v/>
      </c>
    </row>
    <row r="35" spans="2:15" ht="19.5">
      <c r="B35" s="127" t="str">
        <f t="array" ref="B35">IFERROR(INDEX(施設用作成シート!$B$18:$P$39,MATCH(LARGE((施設用作成シート!$C$18:$C$39=$D$8)*1/ROW(施設用作成シート!$B$18:$B$39),ROWS($B$12:$B35)),1/ROW(施設用作成シート!$B$18:$B$39),0),COLUMNS($B$11:B$11)),"")</f>
        <v/>
      </c>
      <c r="C35" s="127" t="str">
        <f t="array" ref="C35">IFERROR(INDEX(施設用作成シート!$B$18:$P$39,MATCH(LARGE((施設用作成シート!$C$18:$C$39=$D$8)*1/ROW(施設用作成シート!$B$18:$B$39),ROWS($B$12:$B35)),1/ROW(施設用作成シート!$B$18:$B$39),0),COLUMNS($B$11:C$11)),"")</f>
        <v/>
      </c>
      <c r="D35" s="127" t="str">
        <f t="array" ref="D35">IFERROR(INDEX(施設用作成シート!$B$18:$P$39,MATCH(LARGE((施設用作成シート!$C$18:$C$39=$D$8)*1/ROW(施設用作成シート!$B$18:$B$39),ROWS($B$12:$B35)),1/ROW(施設用作成シート!$B$18:$B$39),0),COLUMNS($B$11:D$11)),"")</f>
        <v/>
      </c>
      <c r="E35" s="146" t="str">
        <f t="array" ref="E35">IFERROR(INDEX(施設用作成シート!$B$18:$P$39,MATCH(LARGE((施設用作成シート!$C$18:$C$39=$D$8)*1/ROW(施設用作成シート!$B$18:$B$39),ROWS($B$12:$B35)),1/ROW(施設用作成シート!$B$18:$B$39),0),COLUMNS($B$11:E$11)),"")</f>
        <v/>
      </c>
      <c r="F35" s="140" t="str">
        <f t="array" ref="F35">IFERROR(INDEX(施設用作成シート!$B$18:$P$39,MATCH(LARGE((施設用作成シート!$C$18:$C$39=$D$8)*1/ROW(施設用作成シート!$B$18:$B$39),ROWS($B$12:$B35)),1/ROW(施設用作成シート!$B$18:$B$39),0),COLUMNS($B$11:F$11)),"")</f>
        <v/>
      </c>
      <c r="G35" s="140" t="str">
        <f t="array" ref="G35">IFERROR(INDEX(施設用作成シート!$B$18:$P$39,MATCH(LARGE((施設用作成シート!$C$18:$C$39=$D$8)*1/ROW(施設用作成シート!$B$18:$B$39),ROWS($B$12:$B35)),1/ROW(施設用作成シート!$B$18:$B$39),0),COLUMNS($B$11:G$11)),"")</f>
        <v/>
      </c>
      <c r="H35" s="140" t="str">
        <f t="array" ref="H35">IFERROR(INDEX(施設用作成シート!$B$18:$P$39,MATCH(LARGE((施設用作成シート!$C$18:$C$39=$D$8)*1/ROW(施設用作成シート!$B$18:$B$39),ROWS($B$12:$B35)),1/ROW(施設用作成シート!$B$18:$B$39),0),COLUMNS($B$11:H$11)),"")</f>
        <v/>
      </c>
      <c r="I35" s="127" t="str">
        <f t="array" ref="I35">IFERROR(INDEX(施設用作成シート!$B$18:$P$39,MATCH(LARGE((施設用作成シート!$C$18:$C$39=$D$8)*1/ROW(施設用作成シート!$B$18:$B$39),ROWS($B$12:$B35)),1/ROW(施設用作成シート!$B$18:$B$39),0),COLUMNS($B$11:I$11)),"")</f>
        <v/>
      </c>
      <c r="J35" s="131" t="str">
        <f t="array" ref="J35">IFERROR(INDEX(施設用作成シート!$B$18:$P$39,MATCH(LARGE((施設用作成シート!$C$18:$C$39=$D$8)*1/ROW(施設用作成シート!$B$18:$B$39),ROWS($B$12:$B35)),1/ROW(施設用作成シート!$B$18:$B$39),0),COLUMNS($B$11:J$11)),"")</f>
        <v/>
      </c>
      <c r="K35" s="127" t="str">
        <f t="array" ref="K35">IFERROR(INDEX(施設用作成シート!$B$18:$P$39,MATCH(LARGE((施設用作成シート!$C$18:$C$39=$D$8)*1/ROW(施設用作成シート!$B$18:$B$39),ROWS($B$12:$B35)),1/ROW(施設用作成シート!$B$18:$B$39),0),COLUMNS($B$11:K$11)),"")</f>
        <v/>
      </c>
      <c r="L35" s="127" t="str">
        <f t="array" ref="L35">IFERROR(INDEX(施設用作成シート!$B$18:$P$39,MATCH(LARGE((施設用作成シート!$C$18:$C$39=$D$8)*1/ROW(施設用作成シート!$B$18:$B$39),ROWS($B$12:$B35)),1/ROW(施設用作成シート!$B$18:$B$39),0),COLUMNS($B$11:L$11)),"")</f>
        <v/>
      </c>
      <c r="M35" s="127" t="str">
        <f t="array" ref="M35">IFERROR(INDEX(施設用作成シート!$B$18:$P$39,MATCH(LARGE((施設用作成シート!$C$18:$C$39=$D$8)*1/ROW(施設用作成シート!$B$18:$B$39),ROWS($B$12:$B35)),1/ROW(施設用作成シート!$B$18:$B$39),0),COLUMNS($B$11:M$11)),"")</f>
        <v/>
      </c>
      <c r="N35" s="127" t="str">
        <f t="array" ref="N35">IFERROR(INDEX(施設用作成シート!$B$18:$P$39,MATCH(LARGE((施設用作成シート!$C$18:$C$39=$D$8)*1/ROW(施設用作成シート!$B$18:$B$39),ROWS($B$12:$B35)),1/ROW(施設用作成シート!$B$18:$B$39),0),COLUMNS($B$11:N$11)),"")</f>
        <v/>
      </c>
      <c r="O35" s="140" t="str">
        <f t="array" ref="O35">IFERROR(INDEX(施設用作成シート!$B$18:$P$39,MATCH(LARGE((施設用作成シート!$C$18:$C$39=$D$8)*1/ROW(施設用作成シート!$B$18:$B$39),ROWS($B$12:$B35)),1/ROW(施設用作成シート!$B$18:$B$39),0),COLUMNS($B$11:O$11)),"")</f>
        <v/>
      </c>
    </row>
    <row r="36" spans="2:15" ht="19.5">
      <c r="B36" s="127" t="str">
        <f t="array" ref="B36">IFERROR(INDEX(施設用作成シート!$B$18:$P$39,MATCH(LARGE((施設用作成シート!$C$18:$C$39=$D$8)*1/ROW(施設用作成シート!$B$18:$B$39),ROWS($B$12:$B36)),1/ROW(施設用作成シート!$B$18:$B$39),0),COLUMNS($B$11:B$11)),"")</f>
        <v/>
      </c>
      <c r="C36" s="127" t="str">
        <f t="array" ref="C36">IFERROR(INDEX(施設用作成シート!$B$18:$P$39,MATCH(LARGE((施設用作成シート!$C$18:$C$39=$D$8)*1/ROW(施設用作成シート!$B$18:$B$39),ROWS($B$12:$B36)),1/ROW(施設用作成シート!$B$18:$B$39),0),COLUMNS($B$11:C$11)),"")</f>
        <v/>
      </c>
      <c r="D36" s="127" t="str">
        <f t="array" ref="D36">IFERROR(INDEX(施設用作成シート!$B$18:$P$39,MATCH(LARGE((施設用作成シート!$C$18:$C$39=$D$8)*1/ROW(施設用作成シート!$B$18:$B$39),ROWS($B$12:$B36)),1/ROW(施設用作成シート!$B$18:$B$39),0),COLUMNS($B$11:D$11)),"")</f>
        <v/>
      </c>
      <c r="E36" s="146" t="str">
        <f t="array" ref="E36">IFERROR(INDEX(施設用作成シート!$B$18:$P$39,MATCH(LARGE((施設用作成シート!$C$18:$C$39=$D$8)*1/ROW(施設用作成シート!$B$18:$B$39),ROWS($B$12:$B36)),1/ROW(施設用作成シート!$B$18:$B$39),0),COLUMNS($B$11:E$11)),"")</f>
        <v/>
      </c>
      <c r="F36" s="140" t="str">
        <f t="array" ref="F36">IFERROR(INDEX(施設用作成シート!$B$18:$P$39,MATCH(LARGE((施設用作成シート!$C$18:$C$39=$D$8)*1/ROW(施設用作成シート!$B$18:$B$39),ROWS($B$12:$B36)),1/ROW(施設用作成シート!$B$18:$B$39),0),COLUMNS($B$11:F$11)),"")</f>
        <v/>
      </c>
      <c r="G36" s="140" t="str">
        <f t="array" ref="G36">IFERROR(INDEX(施設用作成シート!$B$18:$P$39,MATCH(LARGE((施設用作成シート!$C$18:$C$39=$D$8)*1/ROW(施設用作成シート!$B$18:$B$39),ROWS($B$12:$B36)),1/ROW(施設用作成シート!$B$18:$B$39),0),COLUMNS($B$11:G$11)),"")</f>
        <v/>
      </c>
      <c r="H36" s="140" t="str">
        <f t="array" ref="H36">IFERROR(INDEX(施設用作成シート!$B$18:$P$39,MATCH(LARGE((施設用作成シート!$C$18:$C$39=$D$8)*1/ROW(施設用作成シート!$B$18:$B$39),ROWS($B$12:$B36)),1/ROW(施設用作成シート!$B$18:$B$39),0),COLUMNS($B$11:H$11)),"")</f>
        <v/>
      </c>
      <c r="I36" s="127" t="str">
        <f t="array" ref="I36">IFERROR(INDEX(施設用作成シート!$B$18:$P$39,MATCH(LARGE((施設用作成シート!$C$18:$C$39=$D$8)*1/ROW(施設用作成シート!$B$18:$B$39),ROWS($B$12:$B36)),1/ROW(施設用作成シート!$B$18:$B$39),0),COLUMNS($B$11:I$11)),"")</f>
        <v/>
      </c>
      <c r="J36" s="131" t="str">
        <f t="array" ref="J36">IFERROR(INDEX(施設用作成シート!$B$18:$P$39,MATCH(LARGE((施設用作成シート!$C$18:$C$39=$D$8)*1/ROW(施設用作成シート!$B$18:$B$39),ROWS($B$12:$B36)),1/ROW(施設用作成シート!$B$18:$B$39),0),COLUMNS($B$11:J$11)),"")</f>
        <v/>
      </c>
      <c r="K36" s="127" t="str">
        <f t="array" ref="K36">IFERROR(INDEX(施設用作成シート!$B$18:$P$39,MATCH(LARGE((施設用作成シート!$C$18:$C$39=$D$8)*1/ROW(施設用作成シート!$B$18:$B$39),ROWS($B$12:$B36)),1/ROW(施設用作成シート!$B$18:$B$39),0),COLUMNS($B$11:K$11)),"")</f>
        <v/>
      </c>
      <c r="L36" s="127" t="str">
        <f t="array" ref="L36">IFERROR(INDEX(施設用作成シート!$B$18:$P$39,MATCH(LARGE((施設用作成シート!$C$18:$C$39=$D$8)*1/ROW(施設用作成シート!$B$18:$B$39),ROWS($B$12:$B36)),1/ROW(施設用作成シート!$B$18:$B$39),0),COLUMNS($B$11:L$11)),"")</f>
        <v/>
      </c>
      <c r="M36" s="127" t="str">
        <f t="array" ref="M36">IFERROR(INDEX(施設用作成シート!$B$18:$P$39,MATCH(LARGE((施設用作成シート!$C$18:$C$39=$D$8)*1/ROW(施設用作成シート!$B$18:$B$39),ROWS($B$12:$B36)),1/ROW(施設用作成シート!$B$18:$B$39),0),COLUMNS($B$11:M$11)),"")</f>
        <v/>
      </c>
      <c r="N36" s="127" t="str">
        <f t="array" ref="N36">IFERROR(INDEX(施設用作成シート!$B$18:$P$39,MATCH(LARGE((施設用作成シート!$C$18:$C$39=$D$8)*1/ROW(施設用作成シート!$B$18:$B$39),ROWS($B$12:$B36)),1/ROW(施設用作成シート!$B$18:$B$39),0),COLUMNS($B$11:N$11)),"")</f>
        <v/>
      </c>
      <c r="O36" s="140" t="str">
        <f t="array" ref="O36">IFERROR(INDEX(施設用作成シート!$B$18:$P$39,MATCH(LARGE((施設用作成シート!$C$18:$C$39=$D$8)*1/ROW(施設用作成シート!$B$18:$B$39),ROWS($B$12:$B36)),1/ROW(施設用作成シート!$B$18:$B$39),0),COLUMNS($B$11:O$11)),"")</f>
        <v/>
      </c>
    </row>
    <row r="37" spans="2:15" ht="19.5">
      <c r="B37" s="127" t="str">
        <f t="array" ref="B37">IFERROR(INDEX(施設用作成シート!$B$18:$P$39,MATCH(LARGE((施設用作成シート!$C$18:$C$39=$D$8)*1/ROW(施設用作成シート!$B$18:$B$39),ROWS($B$12:$B37)),1/ROW(施設用作成シート!$B$18:$B$39),0),COLUMNS($B$11:B$11)),"")</f>
        <v/>
      </c>
      <c r="C37" s="127" t="str">
        <f t="array" ref="C37">IFERROR(INDEX(施設用作成シート!$B$18:$P$39,MATCH(LARGE((施設用作成シート!$C$18:$C$39=$D$8)*1/ROW(施設用作成シート!$B$18:$B$39),ROWS($B$12:$B37)),1/ROW(施設用作成シート!$B$18:$B$39),0),COLUMNS($B$11:C$11)),"")</f>
        <v/>
      </c>
      <c r="D37" s="127" t="str">
        <f t="array" ref="D37">IFERROR(INDEX(施設用作成シート!$B$18:$P$39,MATCH(LARGE((施設用作成シート!$C$18:$C$39=$D$8)*1/ROW(施設用作成シート!$B$18:$B$39),ROWS($B$12:$B37)),1/ROW(施設用作成シート!$B$18:$B$39),0),COLUMNS($B$11:D$11)),"")</f>
        <v/>
      </c>
      <c r="E37" s="146" t="str">
        <f t="array" ref="E37">IFERROR(INDEX(施設用作成シート!$B$18:$P$39,MATCH(LARGE((施設用作成シート!$C$18:$C$39=$D$8)*1/ROW(施設用作成シート!$B$18:$B$39),ROWS($B$12:$B37)),1/ROW(施設用作成シート!$B$18:$B$39),0),COLUMNS($B$11:E$11)),"")</f>
        <v/>
      </c>
      <c r="F37" s="140" t="str">
        <f t="array" ref="F37">IFERROR(INDEX(施設用作成シート!$B$18:$P$39,MATCH(LARGE((施設用作成シート!$C$18:$C$39=$D$8)*1/ROW(施設用作成シート!$B$18:$B$39),ROWS($B$12:$B37)),1/ROW(施設用作成シート!$B$18:$B$39),0),COLUMNS($B$11:F$11)),"")</f>
        <v/>
      </c>
      <c r="G37" s="140" t="str">
        <f t="array" ref="G37">IFERROR(INDEX(施設用作成シート!$B$18:$P$39,MATCH(LARGE((施設用作成シート!$C$18:$C$39=$D$8)*1/ROW(施設用作成シート!$B$18:$B$39),ROWS($B$12:$B37)),1/ROW(施設用作成シート!$B$18:$B$39),0),COLUMNS($B$11:G$11)),"")</f>
        <v/>
      </c>
      <c r="H37" s="140" t="str">
        <f t="array" ref="H37">IFERROR(INDEX(施設用作成シート!$B$18:$P$39,MATCH(LARGE((施設用作成シート!$C$18:$C$39=$D$8)*1/ROW(施設用作成シート!$B$18:$B$39),ROWS($B$12:$B37)),1/ROW(施設用作成シート!$B$18:$B$39),0),COLUMNS($B$11:H$11)),"")</f>
        <v/>
      </c>
      <c r="I37" s="127" t="str">
        <f t="array" ref="I37">IFERROR(INDEX(施設用作成シート!$B$18:$P$39,MATCH(LARGE((施設用作成シート!$C$18:$C$39=$D$8)*1/ROW(施設用作成シート!$B$18:$B$39),ROWS($B$12:$B37)),1/ROW(施設用作成シート!$B$18:$B$39),0),COLUMNS($B$11:I$11)),"")</f>
        <v/>
      </c>
      <c r="J37" s="131" t="str">
        <f t="array" ref="J37">IFERROR(INDEX(施設用作成シート!$B$18:$P$39,MATCH(LARGE((施設用作成シート!$C$18:$C$39=$D$8)*1/ROW(施設用作成シート!$B$18:$B$39),ROWS($B$12:$B37)),1/ROW(施設用作成シート!$B$18:$B$39),0),COLUMNS($B$11:J$11)),"")</f>
        <v/>
      </c>
      <c r="K37" s="127" t="str">
        <f t="array" ref="K37">IFERROR(INDEX(施設用作成シート!$B$18:$P$39,MATCH(LARGE((施設用作成シート!$C$18:$C$39=$D$8)*1/ROW(施設用作成シート!$B$18:$B$39),ROWS($B$12:$B37)),1/ROW(施設用作成シート!$B$18:$B$39),0),COLUMNS($B$11:K$11)),"")</f>
        <v/>
      </c>
      <c r="L37" s="127" t="str">
        <f t="array" ref="L37">IFERROR(INDEX(施設用作成シート!$B$18:$P$39,MATCH(LARGE((施設用作成シート!$C$18:$C$39=$D$8)*1/ROW(施設用作成シート!$B$18:$B$39),ROWS($B$12:$B37)),1/ROW(施設用作成シート!$B$18:$B$39),0),COLUMNS($B$11:L$11)),"")</f>
        <v/>
      </c>
      <c r="M37" s="127" t="str">
        <f t="array" ref="M37">IFERROR(INDEX(施設用作成シート!$B$18:$P$39,MATCH(LARGE((施設用作成シート!$C$18:$C$39=$D$8)*1/ROW(施設用作成シート!$B$18:$B$39),ROWS($B$12:$B37)),1/ROW(施設用作成シート!$B$18:$B$39),0),COLUMNS($B$11:M$11)),"")</f>
        <v/>
      </c>
      <c r="N37" s="127" t="str">
        <f t="array" ref="N37">IFERROR(INDEX(施設用作成シート!$B$18:$P$39,MATCH(LARGE((施設用作成シート!$C$18:$C$39=$D$8)*1/ROW(施設用作成シート!$B$18:$B$39),ROWS($B$12:$B37)),1/ROW(施設用作成シート!$B$18:$B$39),0),COLUMNS($B$11:N$11)),"")</f>
        <v/>
      </c>
      <c r="O37" s="140" t="str">
        <f t="array" ref="O37">IFERROR(INDEX(施設用作成シート!$B$18:$P$39,MATCH(LARGE((施設用作成シート!$C$18:$C$39=$D$8)*1/ROW(施設用作成シート!$B$18:$B$39),ROWS($B$12:$B37)),1/ROW(施設用作成シート!$B$18:$B$39),0),COLUMNS($B$11:O$11)),"")</f>
        <v/>
      </c>
    </row>
    <row r="38" spans="2:15" ht="19.5">
      <c r="B38" s="127" t="str">
        <f t="array" ref="B38">IFERROR(INDEX(施設用作成シート!$B$18:$P$39,MATCH(LARGE((施設用作成シート!$C$18:$C$39=$D$8)*1/ROW(施設用作成シート!$B$18:$B$39),ROWS($B$12:$B38)),1/ROW(施設用作成シート!$B$18:$B$39),0),COLUMNS($B$11:B$11)),"")</f>
        <v/>
      </c>
      <c r="C38" s="127" t="str">
        <f t="array" ref="C38">IFERROR(INDEX(施設用作成シート!$B$18:$P$39,MATCH(LARGE((施設用作成シート!$C$18:$C$39=$D$8)*1/ROW(施設用作成シート!$B$18:$B$39),ROWS($B$12:$B38)),1/ROW(施設用作成シート!$B$18:$B$39),0),COLUMNS($B$11:C$11)),"")</f>
        <v/>
      </c>
      <c r="D38" s="127" t="str">
        <f t="array" ref="D38">IFERROR(INDEX(施設用作成シート!$B$18:$P$39,MATCH(LARGE((施設用作成シート!$C$18:$C$39=$D$8)*1/ROW(施設用作成シート!$B$18:$B$39),ROWS($B$12:$B38)),1/ROW(施設用作成シート!$B$18:$B$39),0),COLUMNS($B$11:D$11)),"")</f>
        <v/>
      </c>
      <c r="E38" s="146" t="str">
        <f t="array" ref="E38">IFERROR(INDEX(施設用作成シート!$B$18:$P$39,MATCH(LARGE((施設用作成シート!$C$18:$C$39=$D$8)*1/ROW(施設用作成シート!$B$18:$B$39),ROWS($B$12:$B38)),1/ROW(施設用作成シート!$B$18:$B$39),0),COLUMNS($B$11:E$11)),"")</f>
        <v/>
      </c>
      <c r="F38" s="140" t="str">
        <f t="array" ref="F38">IFERROR(INDEX(施設用作成シート!$B$18:$P$39,MATCH(LARGE((施設用作成シート!$C$18:$C$39=$D$8)*1/ROW(施設用作成シート!$B$18:$B$39),ROWS($B$12:$B38)),1/ROW(施設用作成シート!$B$18:$B$39),0),COLUMNS($B$11:F$11)),"")</f>
        <v/>
      </c>
      <c r="G38" s="140" t="str">
        <f t="array" ref="G38">IFERROR(INDEX(施設用作成シート!$B$18:$P$39,MATCH(LARGE((施設用作成シート!$C$18:$C$39=$D$8)*1/ROW(施設用作成シート!$B$18:$B$39),ROWS($B$12:$B38)),1/ROW(施設用作成シート!$B$18:$B$39),0),COLUMNS($B$11:G$11)),"")</f>
        <v/>
      </c>
      <c r="H38" s="140" t="str">
        <f t="array" ref="H38">IFERROR(INDEX(施設用作成シート!$B$18:$P$39,MATCH(LARGE((施設用作成シート!$C$18:$C$39=$D$8)*1/ROW(施設用作成シート!$B$18:$B$39),ROWS($B$12:$B38)),1/ROW(施設用作成シート!$B$18:$B$39),0),COLUMNS($B$11:H$11)),"")</f>
        <v/>
      </c>
      <c r="I38" s="127" t="str">
        <f t="array" ref="I38">IFERROR(INDEX(施設用作成シート!$B$18:$P$39,MATCH(LARGE((施設用作成シート!$C$18:$C$39=$D$8)*1/ROW(施設用作成シート!$B$18:$B$39),ROWS($B$12:$B38)),1/ROW(施設用作成シート!$B$18:$B$39),0),COLUMNS($B$11:I$11)),"")</f>
        <v/>
      </c>
      <c r="J38" s="131" t="str">
        <f t="array" ref="J38">IFERROR(INDEX(施設用作成シート!$B$18:$P$39,MATCH(LARGE((施設用作成シート!$C$18:$C$39=$D$8)*1/ROW(施設用作成シート!$B$18:$B$39),ROWS($B$12:$B38)),1/ROW(施設用作成シート!$B$18:$B$39),0),COLUMNS($B$11:J$11)),"")</f>
        <v/>
      </c>
      <c r="K38" s="127" t="str">
        <f t="array" ref="K38">IFERROR(INDEX(施設用作成シート!$B$18:$P$39,MATCH(LARGE((施設用作成シート!$C$18:$C$39=$D$8)*1/ROW(施設用作成シート!$B$18:$B$39),ROWS($B$12:$B38)),1/ROW(施設用作成シート!$B$18:$B$39),0),COLUMNS($B$11:K$11)),"")</f>
        <v/>
      </c>
      <c r="L38" s="127" t="str">
        <f t="array" ref="L38">IFERROR(INDEX(施設用作成シート!$B$18:$P$39,MATCH(LARGE((施設用作成シート!$C$18:$C$39=$D$8)*1/ROW(施設用作成シート!$B$18:$B$39),ROWS($B$12:$B38)),1/ROW(施設用作成シート!$B$18:$B$39),0),COLUMNS($B$11:L$11)),"")</f>
        <v/>
      </c>
      <c r="M38" s="127" t="str">
        <f t="array" ref="M38">IFERROR(INDEX(施設用作成シート!$B$18:$P$39,MATCH(LARGE((施設用作成シート!$C$18:$C$39=$D$8)*1/ROW(施設用作成シート!$B$18:$B$39),ROWS($B$12:$B38)),1/ROW(施設用作成シート!$B$18:$B$39),0),COLUMNS($B$11:M$11)),"")</f>
        <v/>
      </c>
      <c r="N38" s="127" t="str">
        <f t="array" ref="N38">IFERROR(INDEX(施設用作成シート!$B$18:$P$39,MATCH(LARGE((施設用作成シート!$C$18:$C$39=$D$8)*1/ROW(施設用作成シート!$B$18:$B$39),ROWS($B$12:$B38)),1/ROW(施設用作成シート!$B$18:$B$39),0),COLUMNS($B$11:N$11)),"")</f>
        <v/>
      </c>
      <c r="O38" s="140" t="str">
        <f t="array" ref="O38">IFERROR(INDEX(施設用作成シート!$B$18:$P$39,MATCH(LARGE((施設用作成シート!$C$18:$C$39=$D$8)*1/ROW(施設用作成シート!$B$18:$B$39),ROWS($B$12:$B38)),1/ROW(施設用作成シート!$B$18:$B$39),0),COLUMNS($B$11:O$11)),"")</f>
        <v/>
      </c>
    </row>
    <row r="39" spans="2:15" ht="19.5">
      <c r="B39" s="127" t="str">
        <f t="array" ref="B39">IFERROR(INDEX(施設用作成シート!$B$18:$P$39,MATCH(LARGE((施設用作成シート!$C$18:$C$39=$D$8)*1/ROW(施設用作成シート!$B$18:$B$39),ROWS($B$12:$B39)),1/ROW(施設用作成シート!$B$18:$B$39),0),COLUMNS($B$11:B$11)),"")</f>
        <v/>
      </c>
      <c r="C39" s="127" t="str">
        <f t="array" ref="C39">IFERROR(INDEX(施設用作成シート!$B$18:$P$39,MATCH(LARGE((施設用作成シート!$C$18:$C$39=$D$8)*1/ROW(施設用作成シート!$B$18:$B$39),ROWS($B$12:$B39)),1/ROW(施設用作成シート!$B$18:$B$39),0),COLUMNS($B$11:C$11)),"")</f>
        <v/>
      </c>
      <c r="D39" s="127" t="str">
        <f t="array" ref="D39">IFERROR(INDEX(施設用作成シート!$B$18:$P$39,MATCH(LARGE((施設用作成シート!$C$18:$C$39=$D$8)*1/ROW(施設用作成シート!$B$18:$B$39),ROWS($B$12:$B39)),1/ROW(施設用作成シート!$B$18:$B$39),0),COLUMNS($B$11:D$11)),"")</f>
        <v/>
      </c>
      <c r="E39" s="146" t="str">
        <f t="array" ref="E39">IFERROR(INDEX(施設用作成シート!$B$18:$P$39,MATCH(LARGE((施設用作成シート!$C$18:$C$39=$D$8)*1/ROW(施設用作成シート!$B$18:$B$39),ROWS($B$12:$B39)),1/ROW(施設用作成シート!$B$18:$B$39),0),COLUMNS($B$11:E$11)),"")</f>
        <v/>
      </c>
      <c r="F39" s="140" t="str">
        <f t="array" ref="F39">IFERROR(INDEX(施設用作成シート!$B$18:$P$39,MATCH(LARGE((施設用作成シート!$C$18:$C$39=$D$8)*1/ROW(施設用作成シート!$B$18:$B$39),ROWS($B$12:$B39)),1/ROW(施設用作成シート!$B$18:$B$39),0),COLUMNS($B$11:F$11)),"")</f>
        <v/>
      </c>
      <c r="G39" s="140" t="str">
        <f t="array" ref="G39">IFERROR(INDEX(施設用作成シート!$B$18:$P$39,MATCH(LARGE((施設用作成シート!$C$18:$C$39=$D$8)*1/ROW(施設用作成シート!$B$18:$B$39),ROWS($B$12:$B39)),1/ROW(施設用作成シート!$B$18:$B$39),0),COLUMNS($B$11:G$11)),"")</f>
        <v/>
      </c>
      <c r="H39" s="140" t="str">
        <f t="array" ref="H39">IFERROR(INDEX(施設用作成シート!$B$18:$P$39,MATCH(LARGE((施設用作成シート!$C$18:$C$39=$D$8)*1/ROW(施設用作成シート!$B$18:$B$39),ROWS($B$12:$B39)),1/ROW(施設用作成シート!$B$18:$B$39),0),COLUMNS($B$11:H$11)),"")</f>
        <v/>
      </c>
      <c r="I39" s="127" t="str">
        <f t="array" ref="I39">IFERROR(INDEX(施設用作成シート!$B$18:$P$39,MATCH(LARGE((施設用作成シート!$C$18:$C$39=$D$8)*1/ROW(施設用作成シート!$B$18:$B$39),ROWS($B$12:$B39)),1/ROW(施設用作成シート!$B$18:$B$39),0),COLUMNS($B$11:I$11)),"")</f>
        <v/>
      </c>
      <c r="J39" s="131" t="str">
        <f t="array" ref="J39">IFERROR(INDEX(施設用作成シート!$B$18:$P$39,MATCH(LARGE((施設用作成シート!$C$18:$C$39=$D$8)*1/ROW(施設用作成シート!$B$18:$B$39),ROWS($B$12:$B39)),1/ROW(施設用作成シート!$B$18:$B$39),0),COLUMNS($B$11:J$11)),"")</f>
        <v/>
      </c>
      <c r="K39" s="127" t="str">
        <f t="array" ref="K39">IFERROR(INDEX(施設用作成シート!$B$18:$P$39,MATCH(LARGE((施設用作成シート!$C$18:$C$39=$D$8)*1/ROW(施設用作成シート!$B$18:$B$39),ROWS($B$12:$B39)),1/ROW(施設用作成シート!$B$18:$B$39),0),COLUMNS($B$11:K$11)),"")</f>
        <v/>
      </c>
      <c r="L39" s="127" t="str">
        <f t="array" ref="L39">IFERROR(INDEX(施設用作成シート!$B$18:$P$39,MATCH(LARGE((施設用作成シート!$C$18:$C$39=$D$8)*1/ROW(施設用作成シート!$B$18:$B$39),ROWS($B$12:$B39)),1/ROW(施設用作成シート!$B$18:$B$39),0),COLUMNS($B$11:L$11)),"")</f>
        <v/>
      </c>
      <c r="M39" s="127" t="str">
        <f t="array" ref="M39">IFERROR(INDEX(施設用作成シート!$B$18:$P$39,MATCH(LARGE((施設用作成シート!$C$18:$C$39=$D$8)*1/ROW(施設用作成シート!$B$18:$B$39),ROWS($B$12:$B39)),1/ROW(施設用作成シート!$B$18:$B$39),0),COLUMNS($B$11:M$11)),"")</f>
        <v/>
      </c>
      <c r="N39" s="127" t="str">
        <f t="array" ref="N39">IFERROR(INDEX(施設用作成シート!$B$18:$P$39,MATCH(LARGE((施設用作成シート!$C$18:$C$39=$D$8)*1/ROW(施設用作成シート!$B$18:$B$39),ROWS($B$12:$B39)),1/ROW(施設用作成シート!$B$18:$B$39),0),COLUMNS($B$11:N$11)),"")</f>
        <v/>
      </c>
      <c r="O39" s="140" t="str">
        <f t="array" ref="O39">IFERROR(INDEX(施設用作成シート!$B$18:$P$39,MATCH(LARGE((施設用作成シート!$C$18:$C$39=$D$8)*1/ROW(施設用作成シート!$B$18:$B$39),ROWS($B$12:$B39)),1/ROW(施設用作成シート!$B$18:$B$39),0),COLUMNS($B$11:O$11)),"")</f>
        <v/>
      </c>
    </row>
    <row r="40" spans="2:15" ht="19.5">
      <c r="B40" s="127" t="str">
        <f t="array" ref="B40">IFERROR(INDEX(施設用作成シート!$B$18:$P$39,MATCH(LARGE((施設用作成シート!$C$18:$C$39=$D$8)*1/ROW(施設用作成シート!$B$18:$B$39),ROWS($B$12:$B40)),1/ROW(施設用作成シート!$B$18:$B$39),0),COLUMNS($B$11:B$11)),"")</f>
        <v/>
      </c>
      <c r="C40" s="127" t="str">
        <f t="array" ref="C40">IFERROR(INDEX(施設用作成シート!$B$18:$P$39,MATCH(LARGE((施設用作成シート!$C$18:$C$39=$D$8)*1/ROW(施設用作成シート!$B$18:$B$39),ROWS($B$12:$B40)),1/ROW(施設用作成シート!$B$18:$B$39),0),COLUMNS($B$11:C$11)),"")</f>
        <v/>
      </c>
      <c r="D40" s="127" t="str">
        <f t="array" ref="D40">IFERROR(INDEX(施設用作成シート!$B$18:$P$39,MATCH(LARGE((施設用作成シート!$C$18:$C$39=$D$8)*1/ROW(施設用作成シート!$B$18:$B$39),ROWS($B$12:$B40)),1/ROW(施設用作成シート!$B$18:$B$39),0),COLUMNS($B$11:D$11)),"")</f>
        <v/>
      </c>
      <c r="E40" s="146" t="str">
        <f t="array" ref="E40">IFERROR(INDEX(施設用作成シート!$B$18:$P$39,MATCH(LARGE((施設用作成シート!$C$18:$C$39=$D$8)*1/ROW(施設用作成シート!$B$18:$B$39),ROWS($B$12:$B40)),1/ROW(施設用作成シート!$B$18:$B$39),0),COLUMNS($B$11:E$11)),"")</f>
        <v/>
      </c>
      <c r="F40" s="140" t="str">
        <f t="array" ref="F40">IFERROR(INDEX(施設用作成シート!$B$18:$P$39,MATCH(LARGE((施設用作成シート!$C$18:$C$39=$D$8)*1/ROW(施設用作成シート!$B$18:$B$39),ROWS($B$12:$B40)),1/ROW(施設用作成シート!$B$18:$B$39),0),COLUMNS($B$11:F$11)),"")</f>
        <v/>
      </c>
      <c r="G40" s="140" t="str">
        <f t="array" ref="G40">IFERROR(INDEX(施設用作成シート!$B$18:$P$39,MATCH(LARGE((施設用作成シート!$C$18:$C$39=$D$8)*1/ROW(施設用作成シート!$B$18:$B$39),ROWS($B$12:$B40)),1/ROW(施設用作成シート!$B$18:$B$39),0),COLUMNS($B$11:G$11)),"")</f>
        <v/>
      </c>
      <c r="H40" s="140" t="str">
        <f t="array" ref="H40">IFERROR(INDEX(施設用作成シート!$B$18:$P$39,MATCH(LARGE((施設用作成シート!$C$18:$C$39=$D$8)*1/ROW(施設用作成シート!$B$18:$B$39),ROWS($B$12:$B40)),1/ROW(施設用作成シート!$B$18:$B$39),0),COLUMNS($B$11:H$11)),"")</f>
        <v/>
      </c>
      <c r="I40" s="127" t="str">
        <f t="array" ref="I40">IFERROR(INDEX(施設用作成シート!$B$18:$P$39,MATCH(LARGE((施設用作成シート!$C$18:$C$39=$D$8)*1/ROW(施設用作成シート!$B$18:$B$39),ROWS($B$12:$B40)),1/ROW(施設用作成シート!$B$18:$B$39),0),COLUMNS($B$11:I$11)),"")</f>
        <v/>
      </c>
      <c r="J40" s="131" t="str">
        <f t="array" ref="J40">IFERROR(INDEX(施設用作成シート!$B$18:$P$39,MATCH(LARGE((施設用作成シート!$C$18:$C$39=$D$8)*1/ROW(施設用作成シート!$B$18:$B$39),ROWS($B$12:$B40)),1/ROW(施設用作成シート!$B$18:$B$39),0),COLUMNS($B$11:J$11)),"")</f>
        <v/>
      </c>
      <c r="K40" s="127" t="str">
        <f t="array" ref="K40">IFERROR(INDEX(施設用作成シート!$B$18:$P$39,MATCH(LARGE((施設用作成シート!$C$18:$C$39=$D$8)*1/ROW(施設用作成シート!$B$18:$B$39),ROWS($B$12:$B40)),1/ROW(施設用作成シート!$B$18:$B$39),0),COLUMNS($B$11:K$11)),"")</f>
        <v/>
      </c>
      <c r="L40" s="127" t="str">
        <f t="array" ref="L40">IFERROR(INDEX(施設用作成シート!$B$18:$P$39,MATCH(LARGE((施設用作成シート!$C$18:$C$39=$D$8)*1/ROW(施設用作成シート!$B$18:$B$39),ROWS($B$12:$B40)),1/ROW(施設用作成シート!$B$18:$B$39),0),COLUMNS($B$11:L$11)),"")</f>
        <v/>
      </c>
      <c r="M40" s="127" t="str">
        <f t="array" ref="M40">IFERROR(INDEX(施設用作成シート!$B$18:$P$39,MATCH(LARGE((施設用作成シート!$C$18:$C$39=$D$8)*1/ROW(施設用作成シート!$B$18:$B$39),ROWS($B$12:$B40)),1/ROW(施設用作成シート!$B$18:$B$39),0),COLUMNS($B$11:M$11)),"")</f>
        <v/>
      </c>
      <c r="N40" s="127" t="str">
        <f t="array" ref="N40">IFERROR(INDEX(施設用作成シート!$B$18:$P$39,MATCH(LARGE((施設用作成シート!$C$18:$C$39=$D$8)*1/ROW(施設用作成シート!$B$18:$B$39),ROWS($B$12:$B40)),1/ROW(施設用作成シート!$B$18:$B$39),0),COLUMNS($B$11:N$11)),"")</f>
        <v/>
      </c>
      <c r="O40" s="140" t="str">
        <f t="array" ref="O40">IFERROR(INDEX(施設用作成シート!$B$18:$P$39,MATCH(LARGE((施設用作成シート!$C$18:$C$39=$D$8)*1/ROW(施設用作成シート!$B$18:$B$39),ROWS($B$12:$B40)),1/ROW(施設用作成シート!$B$18:$B$39),0),COLUMNS($B$11:O$11)),"")</f>
        <v/>
      </c>
    </row>
    <row r="41" spans="2:15" ht="19.5">
      <c r="B41" s="127" t="str">
        <f t="array" ref="B41">IFERROR(INDEX(施設用作成シート!$B$18:$P$39,MATCH(LARGE((施設用作成シート!$C$18:$C$39=$D$8)*1/ROW(施設用作成シート!$B$18:$B$39),ROWS($B$12:$B41)),1/ROW(施設用作成シート!$B$18:$B$39),0),COLUMNS($B$11:B$11)),"")</f>
        <v/>
      </c>
      <c r="C41" s="127" t="str">
        <f t="array" ref="C41">IFERROR(INDEX(施設用作成シート!$B$18:$P$39,MATCH(LARGE((施設用作成シート!$C$18:$C$39=$D$8)*1/ROW(施設用作成シート!$B$18:$B$39),ROWS($B$12:$B41)),1/ROW(施設用作成シート!$B$18:$B$39),0),COLUMNS($B$11:C$11)),"")</f>
        <v/>
      </c>
      <c r="D41" s="127" t="str">
        <f t="array" ref="D41">IFERROR(INDEX(施設用作成シート!$B$18:$P$39,MATCH(LARGE((施設用作成シート!$C$18:$C$39=$D$8)*1/ROW(施設用作成シート!$B$18:$B$39),ROWS($B$12:$B41)),1/ROW(施設用作成シート!$B$18:$B$39),0),COLUMNS($B$11:D$11)),"")</f>
        <v/>
      </c>
      <c r="E41" s="146" t="str">
        <f t="array" ref="E41">IFERROR(INDEX(施設用作成シート!$B$18:$P$39,MATCH(LARGE((施設用作成シート!$C$18:$C$39=$D$8)*1/ROW(施設用作成シート!$B$18:$B$39),ROWS($B$12:$B41)),1/ROW(施設用作成シート!$B$18:$B$39),0),COLUMNS($B$11:E$11)),"")</f>
        <v/>
      </c>
      <c r="F41" s="140" t="str">
        <f t="array" ref="F41">IFERROR(INDEX(施設用作成シート!$B$18:$P$39,MATCH(LARGE((施設用作成シート!$C$18:$C$39=$D$8)*1/ROW(施設用作成シート!$B$18:$B$39),ROWS($B$12:$B41)),1/ROW(施設用作成シート!$B$18:$B$39),0),COLUMNS($B$11:F$11)),"")</f>
        <v/>
      </c>
      <c r="G41" s="140" t="str">
        <f t="array" ref="G41">IFERROR(INDEX(施設用作成シート!$B$18:$P$39,MATCH(LARGE((施設用作成シート!$C$18:$C$39=$D$8)*1/ROW(施設用作成シート!$B$18:$B$39),ROWS($B$12:$B41)),1/ROW(施設用作成シート!$B$18:$B$39),0),COLUMNS($B$11:G$11)),"")</f>
        <v/>
      </c>
      <c r="H41" s="140" t="str">
        <f t="array" ref="H41">IFERROR(INDEX(施設用作成シート!$B$18:$P$39,MATCH(LARGE((施設用作成シート!$C$18:$C$39=$D$8)*1/ROW(施設用作成シート!$B$18:$B$39),ROWS($B$12:$B41)),1/ROW(施設用作成シート!$B$18:$B$39),0),COLUMNS($B$11:H$11)),"")</f>
        <v/>
      </c>
      <c r="I41" s="127" t="str">
        <f t="array" ref="I41">IFERROR(INDEX(施設用作成シート!$B$18:$P$39,MATCH(LARGE((施設用作成シート!$C$18:$C$39=$D$8)*1/ROW(施設用作成シート!$B$18:$B$39),ROWS($B$12:$B41)),1/ROW(施設用作成シート!$B$18:$B$39),0),COLUMNS($B$11:I$11)),"")</f>
        <v/>
      </c>
      <c r="J41" s="131" t="str">
        <f t="array" ref="J41">IFERROR(INDEX(施設用作成シート!$B$18:$P$39,MATCH(LARGE((施設用作成シート!$C$18:$C$39=$D$8)*1/ROW(施設用作成シート!$B$18:$B$39),ROWS($B$12:$B41)),1/ROW(施設用作成シート!$B$18:$B$39),0),COLUMNS($B$11:J$11)),"")</f>
        <v/>
      </c>
      <c r="K41" s="127" t="str">
        <f t="array" ref="K41">IFERROR(INDEX(施設用作成シート!$B$18:$P$39,MATCH(LARGE((施設用作成シート!$C$18:$C$39=$D$8)*1/ROW(施設用作成シート!$B$18:$B$39),ROWS($B$12:$B41)),1/ROW(施設用作成シート!$B$18:$B$39),0),COLUMNS($B$11:K$11)),"")</f>
        <v/>
      </c>
      <c r="L41" s="127" t="str">
        <f t="array" ref="L41">IFERROR(INDEX(施設用作成シート!$B$18:$P$39,MATCH(LARGE((施設用作成シート!$C$18:$C$39=$D$8)*1/ROW(施設用作成シート!$B$18:$B$39),ROWS($B$12:$B41)),1/ROW(施設用作成シート!$B$18:$B$39),0),COLUMNS($B$11:L$11)),"")</f>
        <v/>
      </c>
      <c r="M41" s="127" t="str">
        <f t="array" ref="M41">IFERROR(INDEX(施設用作成シート!$B$18:$P$39,MATCH(LARGE((施設用作成シート!$C$18:$C$39=$D$8)*1/ROW(施設用作成シート!$B$18:$B$39),ROWS($B$12:$B41)),1/ROW(施設用作成シート!$B$18:$B$39),0),COLUMNS($B$11:M$11)),"")</f>
        <v/>
      </c>
      <c r="N41" s="127" t="str">
        <f t="array" ref="N41">IFERROR(INDEX(施設用作成シート!$B$18:$P$39,MATCH(LARGE((施設用作成シート!$C$18:$C$39=$D$8)*1/ROW(施設用作成シート!$B$18:$B$39),ROWS($B$12:$B41)),1/ROW(施設用作成シート!$B$18:$B$39),0),COLUMNS($B$11:N$11)),"")</f>
        <v/>
      </c>
      <c r="O41" s="140" t="str">
        <f t="array" ref="O41">IFERROR(INDEX(施設用作成シート!$B$18:$P$39,MATCH(LARGE((施設用作成シート!$C$18:$C$39=$D$8)*1/ROW(施設用作成シート!$B$18:$B$39),ROWS($B$12:$B41)),1/ROW(施設用作成シート!$B$18:$B$39),0),COLUMNS($B$11:O$11)),"")</f>
        <v/>
      </c>
    </row>
    <row r="42" spans="2:15" ht="19.5">
      <c r="B42" s="127" t="str">
        <f t="array" ref="B42">IFERROR(INDEX(施設用作成シート!$B$18:$P$39,MATCH(LARGE((施設用作成シート!$C$18:$C$39=$D$8)*1/ROW(施設用作成シート!$B$18:$B$39),ROWS($B$12:$B42)),1/ROW(施設用作成シート!$B$18:$B$39),0),COLUMNS($B$11:B$11)),"")</f>
        <v/>
      </c>
      <c r="C42" s="127" t="str">
        <f t="array" ref="C42">IFERROR(INDEX(施設用作成シート!$B$18:$P$39,MATCH(LARGE((施設用作成シート!$C$18:$C$39=$D$8)*1/ROW(施設用作成シート!$B$18:$B$39),ROWS($B$12:$B42)),1/ROW(施設用作成シート!$B$18:$B$39),0),COLUMNS($B$11:C$11)),"")</f>
        <v/>
      </c>
      <c r="D42" s="127" t="str">
        <f t="array" ref="D42">IFERROR(INDEX(施設用作成シート!$B$18:$P$39,MATCH(LARGE((施設用作成シート!$C$18:$C$39=$D$8)*1/ROW(施設用作成シート!$B$18:$B$39),ROWS($B$12:$B42)),1/ROW(施設用作成シート!$B$18:$B$39),0),COLUMNS($B$11:D$11)),"")</f>
        <v/>
      </c>
      <c r="E42" s="146" t="str">
        <f t="array" ref="E42">IFERROR(INDEX(施設用作成シート!$B$18:$P$39,MATCH(LARGE((施設用作成シート!$C$18:$C$39=$D$8)*1/ROW(施設用作成シート!$B$18:$B$39),ROWS($B$12:$B42)),1/ROW(施設用作成シート!$B$18:$B$39),0),COLUMNS($B$11:E$11)),"")</f>
        <v/>
      </c>
      <c r="F42" s="140" t="str">
        <f t="array" ref="F42">IFERROR(INDEX(施設用作成シート!$B$18:$P$39,MATCH(LARGE((施設用作成シート!$C$18:$C$39=$D$8)*1/ROW(施設用作成シート!$B$18:$B$39),ROWS($B$12:$B42)),1/ROW(施設用作成シート!$B$18:$B$39),0),COLUMNS($B$11:F$11)),"")</f>
        <v/>
      </c>
      <c r="G42" s="140" t="str">
        <f t="array" ref="G42">IFERROR(INDEX(施設用作成シート!$B$18:$P$39,MATCH(LARGE((施設用作成シート!$C$18:$C$39=$D$8)*1/ROW(施設用作成シート!$B$18:$B$39),ROWS($B$12:$B42)),1/ROW(施設用作成シート!$B$18:$B$39),0),COLUMNS($B$11:G$11)),"")</f>
        <v/>
      </c>
      <c r="H42" s="140" t="str">
        <f t="array" ref="H42">IFERROR(INDEX(施設用作成シート!$B$18:$P$39,MATCH(LARGE((施設用作成シート!$C$18:$C$39=$D$8)*1/ROW(施設用作成シート!$B$18:$B$39),ROWS($B$12:$B42)),1/ROW(施設用作成シート!$B$18:$B$39),0),COLUMNS($B$11:H$11)),"")</f>
        <v/>
      </c>
      <c r="I42" s="127" t="str">
        <f t="array" ref="I42">IFERROR(INDEX(施設用作成シート!$B$18:$P$39,MATCH(LARGE((施設用作成シート!$C$18:$C$39=$D$8)*1/ROW(施設用作成シート!$B$18:$B$39),ROWS($B$12:$B42)),1/ROW(施設用作成シート!$B$18:$B$39),0),COLUMNS($B$11:I$11)),"")</f>
        <v/>
      </c>
      <c r="J42" s="131" t="str">
        <f t="array" ref="J42">IFERROR(INDEX(施設用作成シート!$B$18:$P$39,MATCH(LARGE((施設用作成シート!$C$18:$C$39=$D$8)*1/ROW(施設用作成シート!$B$18:$B$39),ROWS($B$12:$B42)),1/ROW(施設用作成シート!$B$18:$B$39),0),COLUMNS($B$11:J$11)),"")</f>
        <v/>
      </c>
      <c r="K42" s="127" t="str">
        <f t="array" ref="K42">IFERROR(INDEX(施設用作成シート!$B$18:$P$39,MATCH(LARGE((施設用作成シート!$C$18:$C$39=$D$8)*1/ROW(施設用作成シート!$B$18:$B$39),ROWS($B$12:$B42)),1/ROW(施設用作成シート!$B$18:$B$39),0),COLUMNS($B$11:K$11)),"")</f>
        <v/>
      </c>
      <c r="L42" s="127" t="str">
        <f t="array" ref="L42">IFERROR(INDEX(施設用作成シート!$B$18:$P$39,MATCH(LARGE((施設用作成シート!$C$18:$C$39=$D$8)*1/ROW(施設用作成シート!$B$18:$B$39),ROWS($B$12:$B42)),1/ROW(施設用作成シート!$B$18:$B$39),0),COLUMNS($B$11:L$11)),"")</f>
        <v/>
      </c>
      <c r="M42" s="127" t="str">
        <f t="array" ref="M42">IFERROR(INDEX(施設用作成シート!$B$18:$P$39,MATCH(LARGE((施設用作成シート!$C$18:$C$39=$D$8)*1/ROW(施設用作成シート!$B$18:$B$39),ROWS($B$12:$B42)),1/ROW(施設用作成シート!$B$18:$B$39),0),COLUMNS($B$11:M$11)),"")</f>
        <v/>
      </c>
      <c r="N42" s="127" t="str">
        <f t="array" ref="N42">IFERROR(INDEX(施設用作成シート!$B$18:$P$39,MATCH(LARGE((施設用作成シート!$C$18:$C$39=$D$8)*1/ROW(施設用作成シート!$B$18:$B$39),ROWS($B$12:$B42)),1/ROW(施設用作成シート!$B$18:$B$39),0),COLUMNS($B$11:N$11)),"")</f>
        <v/>
      </c>
      <c r="O42" s="140" t="str">
        <f t="array" ref="O42">IFERROR(INDEX(施設用作成シート!$B$18:$P$39,MATCH(LARGE((施設用作成シート!$C$18:$C$39=$D$8)*1/ROW(施設用作成シート!$B$18:$B$39),ROWS($B$12:$B42)),1/ROW(施設用作成シート!$B$18:$B$39),0),COLUMNS($B$11:O$11)),"")</f>
        <v/>
      </c>
    </row>
    <row r="43" spans="2:15" ht="19.5">
      <c r="B43" s="127" t="str">
        <f t="array" ref="B43">IFERROR(INDEX(施設用作成シート!$B$18:$P$39,MATCH(LARGE((施設用作成シート!$C$18:$C$39=$D$8)*1/ROW(施設用作成シート!$B$18:$B$39),ROWS($B$12:$B43)),1/ROW(施設用作成シート!$B$18:$B$39),0),COLUMNS($B$11:B$11)),"")</f>
        <v/>
      </c>
      <c r="C43" s="127" t="str">
        <f t="array" ref="C43">IFERROR(INDEX(施設用作成シート!$B$18:$P$39,MATCH(LARGE((施設用作成シート!$C$18:$C$39=$D$8)*1/ROW(施設用作成シート!$B$18:$B$39),ROWS($B$12:$B43)),1/ROW(施設用作成シート!$B$18:$B$39),0),COLUMNS($B$11:C$11)),"")</f>
        <v/>
      </c>
      <c r="D43" s="127" t="str">
        <f t="array" ref="D43">IFERROR(INDEX(施設用作成シート!$B$18:$P$39,MATCH(LARGE((施設用作成シート!$C$18:$C$39=$D$8)*1/ROW(施設用作成シート!$B$18:$B$39),ROWS($B$12:$B43)),1/ROW(施設用作成シート!$B$18:$B$39),0),COLUMNS($B$11:D$11)),"")</f>
        <v/>
      </c>
      <c r="E43" s="146" t="str">
        <f t="array" ref="E43">IFERROR(INDEX(施設用作成シート!$B$18:$P$39,MATCH(LARGE((施設用作成シート!$C$18:$C$39=$D$8)*1/ROW(施設用作成シート!$B$18:$B$39),ROWS($B$12:$B43)),1/ROW(施設用作成シート!$B$18:$B$39),0),COLUMNS($B$11:E$11)),"")</f>
        <v/>
      </c>
      <c r="F43" s="140" t="str">
        <f t="array" ref="F43">IFERROR(INDEX(施設用作成シート!$B$18:$P$39,MATCH(LARGE((施設用作成シート!$C$18:$C$39=$D$8)*1/ROW(施設用作成シート!$B$18:$B$39),ROWS($B$12:$B43)),1/ROW(施設用作成シート!$B$18:$B$39),0),COLUMNS($B$11:F$11)),"")</f>
        <v/>
      </c>
      <c r="G43" s="140" t="str">
        <f t="array" ref="G43">IFERROR(INDEX(施設用作成シート!$B$18:$P$39,MATCH(LARGE((施設用作成シート!$C$18:$C$39=$D$8)*1/ROW(施設用作成シート!$B$18:$B$39),ROWS($B$12:$B43)),1/ROW(施設用作成シート!$B$18:$B$39),0),COLUMNS($B$11:G$11)),"")</f>
        <v/>
      </c>
      <c r="H43" s="140" t="str">
        <f t="array" ref="H43">IFERROR(INDEX(施設用作成シート!$B$18:$P$39,MATCH(LARGE((施設用作成シート!$C$18:$C$39=$D$8)*1/ROW(施設用作成シート!$B$18:$B$39),ROWS($B$12:$B43)),1/ROW(施設用作成シート!$B$18:$B$39),0),COLUMNS($B$11:H$11)),"")</f>
        <v/>
      </c>
      <c r="I43" s="127" t="str">
        <f t="array" ref="I43">IFERROR(INDEX(施設用作成シート!$B$18:$P$39,MATCH(LARGE((施設用作成シート!$C$18:$C$39=$D$8)*1/ROW(施設用作成シート!$B$18:$B$39),ROWS($B$12:$B43)),1/ROW(施設用作成シート!$B$18:$B$39),0),COLUMNS($B$11:I$11)),"")</f>
        <v/>
      </c>
      <c r="J43" s="131" t="str">
        <f t="array" ref="J43">IFERROR(INDEX(施設用作成シート!$B$18:$P$39,MATCH(LARGE((施設用作成シート!$C$18:$C$39=$D$8)*1/ROW(施設用作成シート!$B$18:$B$39),ROWS($B$12:$B43)),1/ROW(施設用作成シート!$B$18:$B$39),0),COLUMNS($B$11:J$11)),"")</f>
        <v/>
      </c>
      <c r="K43" s="127" t="str">
        <f t="array" ref="K43">IFERROR(INDEX(施設用作成シート!$B$18:$P$39,MATCH(LARGE((施設用作成シート!$C$18:$C$39=$D$8)*1/ROW(施設用作成シート!$B$18:$B$39),ROWS($B$12:$B43)),1/ROW(施設用作成シート!$B$18:$B$39),0),COLUMNS($B$11:K$11)),"")</f>
        <v/>
      </c>
      <c r="L43" s="127" t="str">
        <f t="array" ref="L43">IFERROR(INDEX(施設用作成シート!$B$18:$P$39,MATCH(LARGE((施設用作成シート!$C$18:$C$39=$D$8)*1/ROW(施設用作成シート!$B$18:$B$39),ROWS($B$12:$B43)),1/ROW(施設用作成シート!$B$18:$B$39),0),COLUMNS($B$11:L$11)),"")</f>
        <v/>
      </c>
      <c r="M43" s="127" t="str">
        <f t="array" ref="M43">IFERROR(INDEX(施設用作成シート!$B$18:$P$39,MATCH(LARGE((施設用作成シート!$C$18:$C$39=$D$8)*1/ROW(施設用作成シート!$B$18:$B$39),ROWS($B$12:$B43)),1/ROW(施設用作成シート!$B$18:$B$39),0),COLUMNS($B$11:M$11)),"")</f>
        <v/>
      </c>
      <c r="N43" s="127" t="str">
        <f t="array" ref="N43">IFERROR(INDEX(施設用作成シート!$B$18:$P$39,MATCH(LARGE((施設用作成シート!$C$18:$C$39=$D$8)*1/ROW(施設用作成シート!$B$18:$B$39),ROWS($B$12:$B43)),1/ROW(施設用作成シート!$B$18:$B$39),0),COLUMNS($B$11:N$11)),"")</f>
        <v/>
      </c>
      <c r="O43" s="140" t="str">
        <f t="array" ref="O43">IFERROR(INDEX(施設用作成シート!$B$18:$P$39,MATCH(LARGE((施設用作成シート!$C$18:$C$39=$D$8)*1/ROW(施設用作成シート!$B$18:$B$39),ROWS($B$12:$B43)),1/ROW(施設用作成シート!$B$18:$B$39),0),COLUMNS($B$11:O$11)),"")</f>
        <v/>
      </c>
    </row>
    <row r="44" spans="2:15" ht="19.5">
      <c r="B44" s="127" t="str">
        <f t="array" ref="B44">IFERROR(INDEX(施設用作成シート!$B$18:$P$39,MATCH(LARGE((施設用作成シート!$C$18:$C$39=$D$8)*1/ROW(施設用作成シート!$B$18:$B$39),ROWS($B$12:$B44)),1/ROW(施設用作成シート!$B$18:$B$39),0),COLUMNS($B$11:B$11)),"")</f>
        <v/>
      </c>
      <c r="C44" s="127" t="str">
        <f t="array" ref="C44">IFERROR(INDEX(施設用作成シート!$B$18:$P$39,MATCH(LARGE((施設用作成シート!$C$18:$C$39=$D$8)*1/ROW(施設用作成シート!$B$18:$B$39),ROWS($B$12:$B44)),1/ROW(施設用作成シート!$B$18:$B$39),0),COLUMNS($B$11:C$11)),"")</f>
        <v/>
      </c>
      <c r="D44" s="127" t="str">
        <f t="array" ref="D44">IFERROR(INDEX(施設用作成シート!$B$18:$P$39,MATCH(LARGE((施設用作成シート!$C$18:$C$39=$D$8)*1/ROW(施設用作成シート!$B$18:$B$39),ROWS($B$12:$B44)),1/ROW(施設用作成シート!$B$18:$B$39),0),COLUMNS($B$11:D$11)),"")</f>
        <v/>
      </c>
      <c r="E44" s="146" t="str">
        <f t="array" ref="E44">IFERROR(INDEX(施設用作成シート!$B$18:$P$39,MATCH(LARGE((施設用作成シート!$C$18:$C$39=$D$8)*1/ROW(施設用作成シート!$B$18:$B$39),ROWS($B$12:$B44)),1/ROW(施設用作成シート!$B$18:$B$39),0),COLUMNS($B$11:E$11)),"")</f>
        <v/>
      </c>
      <c r="F44" s="140" t="str">
        <f t="array" ref="F44">IFERROR(INDEX(施設用作成シート!$B$18:$P$39,MATCH(LARGE((施設用作成シート!$C$18:$C$39=$D$8)*1/ROW(施設用作成シート!$B$18:$B$39),ROWS($B$12:$B44)),1/ROW(施設用作成シート!$B$18:$B$39),0),COLUMNS($B$11:F$11)),"")</f>
        <v/>
      </c>
      <c r="G44" s="140" t="str">
        <f t="array" ref="G44">IFERROR(INDEX(施設用作成シート!$B$18:$P$39,MATCH(LARGE((施設用作成シート!$C$18:$C$39=$D$8)*1/ROW(施設用作成シート!$B$18:$B$39),ROWS($B$12:$B44)),1/ROW(施設用作成シート!$B$18:$B$39),0),COLUMNS($B$11:G$11)),"")</f>
        <v/>
      </c>
      <c r="H44" s="140" t="str">
        <f t="array" ref="H44">IFERROR(INDEX(施設用作成シート!$B$18:$P$39,MATCH(LARGE((施設用作成シート!$C$18:$C$39=$D$8)*1/ROW(施設用作成シート!$B$18:$B$39),ROWS($B$12:$B44)),1/ROW(施設用作成シート!$B$18:$B$39),0),COLUMNS($B$11:H$11)),"")</f>
        <v/>
      </c>
      <c r="I44" s="127" t="str">
        <f t="array" ref="I44">IFERROR(INDEX(施設用作成シート!$B$18:$P$39,MATCH(LARGE((施設用作成シート!$C$18:$C$39=$D$8)*1/ROW(施設用作成シート!$B$18:$B$39),ROWS($B$12:$B44)),1/ROW(施設用作成シート!$B$18:$B$39),0),COLUMNS($B$11:I$11)),"")</f>
        <v/>
      </c>
      <c r="J44" s="131" t="str">
        <f t="array" ref="J44">IFERROR(INDEX(施設用作成シート!$B$18:$P$39,MATCH(LARGE((施設用作成シート!$C$18:$C$39=$D$8)*1/ROW(施設用作成シート!$B$18:$B$39),ROWS($B$12:$B44)),1/ROW(施設用作成シート!$B$18:$B$39),0),COLUMNS($B$11:J$11)),"")</f>
        <v/>
      </c>
      <c r="K44" s="127" t="str">
        <f t="array" ref="K44">IFERROR(INDEX(施設用作成シート!$B$18:$P$39,MATCH(LARGE((施設用作成シート!$C$18:$C$39=$D$8)*1/ROW(施設用作成シート!$B$18:$B$39),ROWS($B$12:$B44)),1/ROW(施設用作成シート!$B$18:$B$39),0),COLUMNS($B$11:K$11)),"")</f>
        <v/>
      </c>
      <c r="L44" s="127" t="str">
        <f t="array" ref="L44">IFERROR(INDEX(施設用作成シート!$B$18:$P$39,MATCH(LARGE((施設用作成シート!$C$18:$C$39=$D$8)*1/ROW(施設用作成シート!$B$18:$B$39),ROWS($B$12:$B44)),1/ROW(施設用作成シート!$B$18:$B$39),0),COLUMNS($B$11:L$11)),"")</f>
        <v/>
      </c>
      <c r="M44" s="127" t="str">
        <f t="array" ref="M44">IFERROR(INDEX(施設用作成シート!$B$18:$P$39,MATCH(LARGE((施設用作成シート!$C$18:$C$39=$D$8)*1/ROW(施設用作成シート!$B$18:$B$39),ROWS($B$12:$B44)),1/ROW(施設用作成シート!$B$18:$B$39),0),COLUMNS($B$11:M$11)),"")</f>
        <v/>
      </c>
      <c r="N44" s="127" t="str">
        <f t="array" ref="N44">IFERROR(INDEX(施設用作成シート!$B$18:$P$39,MATCH(LARGE((施設用作成シート!$C$18:$C$39=$D$8)*1/ROW(施設用作成シート!$B$18:$B$39),ROWS($B$12:$B44)),1/ROW(施設用作成シート!$B$18:$B$39),0),COLUMNS($B$11:N$11)),"")</f>
        <v/>
      </c>
      <c r="O44" s="140" t="str">
        <f t="array" ref="O44">IFERROR(INDEX(施設用作成シート!$B$18:$P$39,MATCH(LARGE((施設用作成シート!$C$18:$C$39=$D$8)*1/ROW(施設用作成シート!$B$18:$B$39),ROWS($B$12:$B44)),1/ROW(施設用作成シート!$B$18:$B$39),0),COLUMNS($B$11:O$11)),"")</f>
        <v/>
      </c>
    </row>
    <row r="45" spans="2:15" ht="19.5">
      <c r="B45" s="127" t="str">
        <f t="array" ref="B45">IFERROR(INDEX(施設用作成シート!$B$18:$P$39,MATCH(LARGE((施設用作成シート!$C$18:$C$39=$D$8)*1/ROW(施設用作成シート!$B$18:$B$39),ROWS($B$12:$B45)),1/ROW(施設用作成シート!$B$18:$B$39),0),COLUMNS($B$11:B$11)),"")</f>
        <v/>
      </c>
      <c r="C45" s="127" t="str">
        <f t="array" ref="C45">IFERROR(INDEX(施設用作成シート!$B$18:$P$39,MATCH(LARGE((施設用作成シート!$C$18:$C$39=$D$8)*1/ROW(施設用作成シート!$B$18:$B$39),ROWS($B$12:$B45)),1/ROW(施設用作成シート!$B$18:$B$39),0),COLUMNS($B$11:C$11)),"")</f>
        <v/>
      </c>
      <c r="D45" s="127" t="str">
        <f t="array" ref="D45">IFERROR(INDEX(施設用作成シート!$B$18:$P$39,MATCH(LARGE((施設用作成シート!$C$18:$C$39=$D$8)*1/ROW(施設用作成シート!$B$18:$B$39),ROWS($B$12:$B45)),1/ROW(施設用作成シート!$B$18:$B$39),0),COLUMNS($B$11:D$11)),"")</f>
        <v/>
      </c>
      <c r="E45" s="146" t="str">
        <f t="array" ref="E45">IFERROR(INDEX(施設用作成シート!$B$18:$P$39,MATCH(LARGE((施設用作成シート!$C$18:$C$39=$D$8)*1/ROW(施設用作成シート!$B$18:$B$39),ROWS($B$12:$B45)),1/ROW(施設用作成シート!$B$18:$B$39),0),COLUMNS($B$11:E$11)),"")</f>
        <v/>
      </c>
      <c r="F45" s="140" t="str">
        <f t="array" ref="F45">IFERROR(INDEX(施設用作成シート!$B$18:$P$39,MATCH(LARGE((施設用作成シート!$C$18:$C$39=$D$8)*1/ROW(施設用作成シート!$B$18:$B$39),ROWS($B$12:$B45)),1/ROW(施設用作成シート!$B$18:$B$39),0),COLUMNS($B$11:F$11)),"")</f>
        <v/>
      </c>
      <c r="G45" s="140" t="str">
        <f t="array" ref="G45">IFERROR(INDEX(施設用作成シート!$B$18:$P$39,MATCH(LARGE((施設用作成シート!$C$18:$C$39=$D$8)*1/ROW(施設用作成シート!$B$18:$B$39),ROWS($B$12:$B45)),1/ROW(施設用作成シート!$B$18:$B$39),0),COLUMNS($B$11:G$11)),"")</f>
        <v/>
      </c>
      <c r="H45" s="140" t="str">
        <f t="array" ref="H45">IFERROR(INDEX(施設用作成シート!$B$18:$P$39,MATCH(LARGE((施設用作成シート!$C$18:$C$39=$D$8)*1/ROW(施設用作成シート!$B$18:$B$39),ROWS($B$12:$B45)),1/ROW(施設用作成シート!$B$18:$B$39),0),COLUMNS($B$11:H$11)),"")</f>
        <v/>
      </c>
      <c r="I45" s="127" t="str">
        <f t="array" ref="I45">IFERROR(INDEX(施設用作成シート!$B$18:$P$39,MATCH(LARGE((施設用作成シート!$C$18:$C$39=$D$8)*1/ROW(施設用作成シート!$B$18:$B$39),ROWS($B$12:$B45)),1/ROW(施設用作成シート!$B$18:$B$39),0),COLUMNS($B$11:I$11)),"")</f>
        <v/>
      </c>
      <c r="J45" s="131" t="str">
        <f t="array" ref="J45">IFERROR(INDEX(施設用作成シート!$B$18:$P$39,MATCH(LARGE((施設用作成シート!$C$18:$C$39=$D$8)*1/ROW(施設用作成シート!$B$18:$B$39),ROWS($B$12:$B45)),1/ROW(施設用作成シート!$B$18:$B$39),0),COLUMNS($B$11:J$11)),"")</f>
        <v/>
      </c>
      <c r="K45" s="127" t="str">
        <f t="array" ref="K45">IFERROR(INDEX(施設用作成シート!$B$18:$P$39,MATCH(LARGE((施設用作成シート!$C$18:$C$39=$D$8)*1/ROW(施設用作成シート!$B$18:$B$39),ROWS($B$12:$B45)),1/ROW(施設用作成シート!$B$18:$B$39),0),COLUMNS($B$11:K$11)),"")</f>
        <v/>
      </c>
      <c r="L45" s="127" t="str">
        <f t="array" ref="L45">IFERROR(INDEX(施設用作成シート!$B$18:$P$39,MATCH(LARGE((施設用作成シート!$C$18:$C$39=$D$8)*1/ROW(施設用作成シート!$B$18:$B$39),ROWS($B$12:$B45)),1/ROW(施設用作成シート!$B$18:$B$39),0),COLUMNS($B$11:L$11)),"")</f>
        <v/>
      </c>
      <c r="M45" s="127" t="str">
        <f t="array" ref="M45">IFERROR(INDEX(施設用作成シート!$B$18:$P$39,MATCH(LARGE((施設用作成シート!$C$18:$C$39=$D$8)*1/ROW(施設用作成シート!$B$18:$B$39),ROWS($B$12:$B45)),1/ROW(施設用作成シート!$B$18:$B$39),0),COLUMNS($B$11:M$11)),"")</f>
        <v/>
      </c>
      <c r="N45" s="127" t="str">
        <f t="array" ref="N45">IFERROR(INDEX(施設用作成シート!$B$18:$P$39,MATCH(LARGE((施設用作成シート!$C$18:$C$39=$D$8)*1/ROW(施設用作成シート!$B$18:$B$39),ROWS($B$12:$B45)),1/ROW(施設用作成シート!$B$18:$B$39),0),COLUMNS($B$11:N$11)),"")</f>
        <v/>
      </c>
      <c r="O45" s="140" t="str">
        <f t="array" ref="O45">IFERROR(INDEX(施設用作成シート!$B$18:$P$39,MATCH(LARGE((施設用作成シート!$C$18:$C$39=$D$8)*1/ROW(施設用作成シート!$B$18:$B$39),ROWS($B$12:$B45)),1/ROW(施設用作成シート!$B$18:$B$39),0),COLUMNS($B$11:O$11)),"")</f>
        <v/>
      </c>
    </row>
    <row r="46" spans="2:15" ht="19.5">
      <c r="B46" s="127" t="str">
        <f t="array" ref="B46">IFERROR(INDEX(施設用作成シート!$B$18:$P$39,MATCH(LARGE((施設用作成シート!$C$18:$C$39=$D$8)*1/ROW(施設用作成シート!$B$18:$B$39),ROWS($B$12:$B46)),1/ROW(施設用作成シート!$B$18:$B$39),0),COLUMNS($B$11:B$11)),"")</f>
        <v/>
      </c>
      <c r="C46" s="127" t="str">
        <f t="array" ref="C46">IFERROR(INDEX(施設用作成シート!$B$18:$P$39,MATCH(LARGE((施設用作成シート!$C$18:$C$39=$D$8)*1/ROW(施設用作成シート!$B$18:$B$39),ROWS($B$12:$B46)),1/ROW(施設用作成シート!$B$18:$B$39),0),COLUMNS($B$11:C$11)),"")</f>
        <v/>
      </c>
      <c r="D46" s="127" t="str">
        <f t="array" ref="D46">IFERROR(INDEX(施設用作成シート!$B$18:$P$39,MATCH(LARGE((施設用作成シート!$C$18:$C$39=$D$8)*1/ROW(施設用作成シート!$B$18:$B$39),ROWS($B$12:$B46)),1/ROW(施設用作成シート!$B$18:$B$39),0),COLUMNS($B$11:D$11)),"")</f>
        <v/>
      </c>
      <c r="E46" s="146" t="str">
        <f t="array" ref="E46">IFERROR(INDEX(施設用作成シート!$B$18:$P$39,MATCH(LARGE((施設用作成シート!$C$18:$C$39=$D$8)*1/ROW(施設用作成シート!$B$18:$B$39),ROWS($B$12:$B46)),1/ROW(施設用作成シート!$B$18:$B$39),0),COLUMNS($B$11:E$11)),"")</f>
        <v/>
      </c>
      <c r="F46" s="140" t="str">
        <f t="array" ref="F46">IFERROR(INDEX(施設用作成シート!$B$18:$P$39,MATCH(LARGE((施設用作成シート!$C$18:$C$39=$D$8)*1/ROW(施設用作成シート!$B$18:$B$39),ROWS($B$12:$B46)),1/ROW(施設用作成シート!$B$18:$B$39),0),COLUMNS($B$11:F$11)),"")</f>
        <v/>
      </c>
      <c r="G46" s="140" t="str">
        <f t="array" ref="G46">IFERROR(INDEX(施設用作成シート!$B$18:$P$39,MATCH(LARGE((施設用作成シート!$C$18:$C$39=$D$8)*1/ROW(施設用作成シート!$B$18:$B$39),ROWS($B$12:$B46)),1/ROW(施設用作成シート!$B$18:$B$39),0),COLUMNS($B$11:G$11)),"")</f>
        <v/>
      </c>
      <c r="H46" s="140" t="str">
        <f t="array" ref="H46">IFERROR(INDEX(施設用作成シート!$B$18:$P$39,MATCH(LARGE((施設用作成シート!$C$18:$C$39=$D$8)*1/ROW(施設用作成シート!$B$18:$B$39),ROWS($B$12:$B46)),1/ROW(施設用作成シート!$B$18:$B$39),0),COLUMNS($B$11:H$11)),"")</f>
        <v/>
      </c>
      <c r="I46" s="127" t="str">
        <f t="array" ref="I46">IFERROR(INDEX(施設用作成シート!$B$18:$P$39,MATCH(LARGE((施設用作成シート!$C$18:$C$39=$D$8)*1/ROW(施設用作成シート!$B$18:$B$39),ROWS($B$12:$B46)),1/ROW(施設用作成シート!$B$18:$B$39),0),COLUMNS($B$11:I$11)),"")</f>
        <v/>
      </c>
      <c r="J46" s="131" t="str">
        <f t="array" ref="J46">IFERROR(INDEX(施設用作成シート!$B$18:$P$39,MATCH(LARGE((施設用作成シート!$C$18:$C$39=$D$8)*1/ROW(施設用作成シート!$B$18:$B$39),ROWS($B$12:$B46)),1/ROW(施設用作成シート!$B$18:$B$39),0),COLUMNS($B$11:J$11)),"")</f>
        <v/>
      </c>
      <c r="K46" s="127" t="str">
        <f t="array" ref="K46">IFERROR(INDEX(施設用作成シート!$B$18:$P$39,MATCH(LARGE((施設用作成シート!$C$18:$C$39=$D$8)*1/ROW(施設用作成シート!$B$18:$B$39),ROWS($B$12:$B46)),1/ROW(施設用作成シート!$B$18:$B$39),0),COLUMNS($B$11:K$11)),"")</f>
        <v/>
      </c>
      <c r="L46" s="127" t="str">
        <f t="array" ref="L46">IFERROR(INDEX(施設用作成シート!$B$18:$P$39,MATCH(LARGE((施設用作成シート!$C$18:$C$39=$D$8)*1/ROW(施設用作成シート!$B$18:$B$39),ROWS($B$12:$B46)),1/ROW(施設用作成シート!$B$18:$B$39),0),COLUMNS($B$11:L$11)),"")</f>
        <v/>
      </c>
      <c r="M46" s="127" t="str">
        <f t="array" ref="M46">IFERROR(INDEX(施設用作成シート!$B$18:$P$39,MATCH(LARGE((施設用作成シート!$C$18:$C$39=$D$8)*1/ROW(施設用作成シート!$B$18:$B$39),ROWS($B$12:$B46)),1/ROW(施設用作成シート!$B$18:$B$39),0),COLUMNS($B$11:M$11)),"")</f>
        <v/>
      </c>
      <c r="N46" s="127" t="str">
        <f t="array" ref="N46">IFERROR(INDEX(施設用作成シート!$B$18:$P$39,MATCH(LARGE((施設用作成シート!$C$18:$C$39=$D$8)*1/ROW(施設用作成シート!$B$18:$B$39),ROWS($B$12:$B46)),1/ROW(施設用作成シート!$B$18:$B$39),0),COLUMNS($B$11:N$11)),"")</f>
        <v/>
      </c>
      <c r="O46" s="140" t="str">
        <f t="array" ref="O46">IFERROR(INDEX(施設用作成シート!$B$18:$P$39,MATCH(LARGE((施設用作成シート!$C$18:$C$39=$D$8)*1/ROW(施設用作成シート!$B$18:$B$39),ROWS($B$12:$B46)),1/ROW(施設用作成シート!$B$18:$B$39),0),COLUMNS($B$11:O$11)),"")</f>
        <v/>
      </c>
    </row>
    <row r="47" spans="2:15" ht="19.5">
      <c r="B47" s="127" t="str">
        <f t="array" ref="B47">IFERROR(INDEX(施設用作成シート!$B$18:$P$39,MATCH(LARGE((施設用作成シート!$C$18:$C$39=$D$8)*1/ROW(施設用作成シート!$B$18:$B$39),ROWS($B$12:$B47)),1/ROW(施設用作成シート!$B$18:$B$39),0),COLUMNS($B$11:B$11)),"")</f>
        <v/>
      </c>
      <c r="C47" s="127" t="str">
        <f t="array" ref="C47">IFERROR(INDEX(施設用作成シート!$B$18:$P$39,MATCH(LARGE((施設用作成シート!$C$18:$C$39=$D$8)*1/ROW(施設用作成シート!$B$18:$B$39),ROWS($B$12:$B47)),1/ROW(施設用作成シート!$B$18:$B$39),0),COLUMNS($B$11:C$11)),"")</f>
        <v/>
      </c>
      <c r="D47" s="127" t="str">
        <f t="array" ref="D47">IFERROR(INDEX(施設用作成シート!$B$18:$P$39,MATCH(LARGE((施設用作成シート!$C$18:$C$39=$D$8)*1/ROW(施設用作成シート!$B$18:$B$39),ROWS($B$12:$B47)),1/ROW(施設用作成シート!$B$18:$B$39),0),COLUMNS($B$11:D$11)),"")</f>
        <v/>
      </c>
      <c r="E47" s="146" t="str">
        <f t="array" ref="E47">IFERROR(INDEX(施設用作成シート!$B$18:$P$39,MATCH(LARGE((施設用作成シート!$C$18:$C$39=$D$8)*1/ROW(施設用作成シート!$B$18:$B$39),ROWS($B$12:$B47)),1/ROW(施設用作成シート!$B$18:$B$39),0),COLUMNS($B$11:E$11)),"")</f>
        <v/>
      </c>
      <c r="F47" s="140" t="str">
        <f t="array" ref="F47">IFERROR(INDEX(施設用作成シート!$B$18:$P$39,MATCH(LARGE((施設用作成シート!$C$18:$C$39=$D$8)*1/ROW(施設用作成シート!$B$18:$B$39),ROWS($B$12:$B47)),1/ROW(施設用作成シート!$B$18:$B$39),0),COLUMNS($B$11:F$11)),"")</f>
        <v/>
      </c>
      <c r="G47" s="140" t="str">
        <f t="array" ref="G47">IFERROR(INDEX(施設用作成シート!$B$18:$P$39,MATCH(LARGE((施設用作成シート!$C$18:$C$39=$D$8)*1/ROW(施設用作成シート!$B$18:$B$39),ROWS($B$12:$B47)),1/ROW(施設用作成シート!$B$18:$B$39),0),COLUMNS($B$11:G$11)),"")</f>
        <v/>
      </c>
      <c r="H47" s="140" t="str">
        <f t="array" ref="H47">IFERROR(INDEX(施設用作成シート!$B$18:$P$39,MATCH(LARGE((施設用作成シート!$C$18:$C$39=$D$8)*1/ROW(施設用作成シート!$B$18:$B$39),ROWS($B$12:$B47)),1/ROW(施設用作成シート!$B$18:$B$39),0),COLUMNS($B$11:H$11)),"")</f>
        <v/>
      </c>
      <c r="I47" s="127" t="str">
        <f t="array" ref="I47">IFERROR(INDEX(施設用作成シート!$B$18:$P$39,MATCH(LARGE((施設用作成シート!$C$18:$C$39=$D$8)*1/ROW(施設用作成シート!$B$18:$B$39),ROWS($B$12:$B47)),1/ROW(施設用作成シート!$B$18:$B$39),0),COLUMNS($B$11:I$11)),"")</f>
        <v/>
      </c>
      <c r="J47" s="131" t="str">
        <f t="array" ref="J47">IFERROR(INDEX(施設用作成シート!$B$18:$P$39,MATCH(LARGE((施設用作成シート!$C$18:$C$39=$D$8)*1/ROW(施設用作成シート!$B$18:$B$39),ROWS($B$12:$B47)),1/ROW(施設用作成シート!$B$18:$B$39),0),COLUMNS($B$11:J$11)),"")</f>
        <v/>
      </c>
      <c r="K47" s="127" t="str">
        <f t="array" ref="K47">IFERROR(INDEX(施設用作成シート!$B$18:$P$39,MATCH(LARGE((施設用作成シート!$C$18:$C$39=$D$8)*1/ROW(施設用作成シート!$B$18:$B$39),ROWS($B$12:$B47)),1/ROW(施設用作成シート!$B$18:$B$39),0),COLUMNS($B$11:K$11)),"")</f>
        <v/>
      </c>
      <c r="L47" s="127" t="str">
        <f t="array" ref="L47">IFERROR(INDEX(施設用作成シート!$B$18:$P$39,MATCH(LARGE((施設用作成シート!$C$18:$C$39=$D$8)*1/ROW(施設用作成シート!$B$18:$B$39),ROWS($B$12:$B47)),1/ROW(施設用作成シート!$B$18:$B$39),0),COLUMNS($B$11:L$11)),"")</f>
        <v/>
      </c>
      <c r="M47" s="127" t="str">
        <f t="array" ref="M47">IFERROR(INDEX(施設用作成シート!$B$18:$P$39,MATCH(LARGE((施設用作成シート!$C$18:$C$39=$D$8)*1/ROW(施設用作成シート!$B$18:$B$39),ROWS($B$12:$B47)),1/ROW(施設用作成シート!$B$18:$B$39),0),COLUMNS($B$11:M$11)),"")</f>
        <v/>
      </c>
      <c r="N47" s="127" t="str">
        <f t="array" ref="N47">IFERROR(INDEX(施設用作成シート!$B$18:$P$39,MATCH(LARGE((施設用作成シート!$C$18:$C$39=$D$8)*1/ROW(施設用作成シート!$B$18:$B$39),ROWS($B$12:$B47)),1/ROW(施設用作成シート!$B$18:$B$39),0),COLUMNS($B$11:N$11)),"")</f>
        <v/>
      </c>
      <c r="O47" s="140" t="str">
        <f t="array" ref="O47">IFERROR(INDEX(施設用作成シート!$B$18:$P$39,MATCH(LARGE((施設用作成シート!$C$18:$C$39=$D$8)*1/ROW(施設用作成シート!$B$18:$B$39),ROWS($B$12:$B47)),1/ROW(施設用作成シート!$B$18:$B$39),0),COLUMNS($B$11:O$11)),"")</f>
        <v/>
      </c>
    </row>
    <row r="48" spans="2:15" ht="19.5">
      <c r="B48" s="127" t="str">
        <f t="array" ref="B48">IFERROR(INDEX(施設用作成シート!$B$18:$P$39,MATCH(LARGE((施設用作成シート!$C$18:$C$39=$D$8)*1/ROW(施設用作成シート!$B$18:$B$39),ROWS($B$12:$B48)),1/ROW(施設用作成シート!$B$18:$B$39),0),COLUMNS($B$11:B$11)),"")</f>
        <v/>
      </c>
      <c r="C48" s="127" t="str">
        <f t="array" ref="C48">IFERROR(INDEX(施設用作成シート!$B$18:$P$39,MATCH(LARGE((施設用作成シート!$C$18:$C$39=$D$8)*1/ROW(施設用作成シート!$B$18:$B$39),ROWS($B$12:$B48)),1/ROW(施設用作成シート!$B$18:$B$39),0),COLUMNS($B$11:C$11)),"")</f>
        <v/>
      </c>
      <c r="D48" s="127" t="str">
        <f t="array" ref="D48">IFERROR(INDEX(施設用作成シート!$B$18:$P$39,MATCH(LARGE((施設用作成シート!$C$18:$C$39=$D$8)*1/ROW(施設用作成シート!$B$18:$B$39),ROWS($B$12:$B48)),1/ROW(施設用作成シート!$B$18:$B$39),0),COLUMNS($B$11:D$11)),"")</f>
        <v/>
      </c>
      <c r="E48" s="146" t="str">
        <f t="array" ref="E48">IFERROR(INDEX(施設用作成シート!$B$18:$P$39,MATCH(LARGE((施設用作成シート!$C$18:$C$39=$D$8)*1/ROW(施設用作成シート!$B$18:$B$39),ROWS($B$12:$B48)),1/ROW(施設用作成シート!$B$18:$B$39),0),COLUMNS($B$11:E$11)),"")</f>
        <v/>
      </c>
      <c r="F48" s="140" t="str">
        <f t="array" ref="F48">IFERROR(INDEX(施設用作成シート!$B$18:$P$39,MATCH(LARGE((施設用作成シート!$C$18:$C$39=$D$8)*1/ROW(施設用作成シート!$B$18:$B$39),ROWS($B$12:$B48)),1/ROW(施設用作成シート!$B$18:$B$39),0),COLUMNS($B$11:F$11)),"")</f>
        <v/>
      </c>
      <c r="G48" s="140" t="str">
        <f t="array" ref="G48">IFERROR(INDEX(施設用作成シート!$B$18:$P$39,MATCH(LARGE((施設用作成シート!$C$18:$C$39=$D$8)*1/ROW(施設用作成シート!$B$18:$B$39),ROWS($B$12:$B48)),1/ROW(施設用作成シート!$B$18:$B$39),0),COLUMNS($B$11:G$11)),"")</f>
        <v/>
      </c>
      <c r="H48" s="140" t="str">
        <f t="array" ref="H48">IFERROR(INDEX(施設用作成シート!$B$18:$P$39,MATCH(LARGE((施設用作成シート!$C$18:$C$39=$D$8)*1/ROW(施設用作成シート!$B$18:$B$39),ROWS($B$12:$B48)),1/ROW(施設用作成シート!$B$18:$B$39),0),COLUMNS($B$11:H$11)),"")</f>
        <v/>
      </c>
      <c r="I48" s="127" t="str">
        <f t="array" ref="I48">IFERROR(INDEX(施設用作成シート!$B$18:$P$39,MATCH(LARGE((施設用作成シート!$C$18:$C$39=$D$8)*1/ROW(施設用作成シート!$B$18:$B$39),ROWS($B$12:$B48)),1/ROW(施設用作成シート!$B$18:$B$39),0),COLUMNS($B$11:I$11)),"")</f>
        <v/>
      </c>
      <c r="J48" s="131" t="str">
        <f t="array" ref="J48">IFERROR(INDEX(施設用作成シート!$B$18:$P$39,MATCH(LARGE((施設用作成シート!$C$18:$C$39=$D$8)*1/ROW(施設用作成シート!$B$18:$B$39),ROWS($B$12:$B48)),1/ROW(施設用作成シート!$B$18:$B$39),0),COLUMNS($B$11:J$11)),"")</f>
        <v/>
      </c>
      <c r="K48" s="127" t="str">
        <f t="array" ref="K48">IFERROR(INDEX(施設用作成シート!$B$18:$P$39,MATCH(LARGE((施設用作成シート!$C$18:$C$39=$D$8)*1/ROW(施設用作成シート!$B$18:$B$39),ROWS($B$12:$B48)),1/ROW(施設用作成シート!$B$18:$B$39),0),COLUMNS($B$11:K$11)),"")</f>
        <v/>
      </c>
      <c r="L48" s="127" t="str">
        <f t="array" ref="L48">IFERROR(INDEX(施設用作成シート!$B$18:$P$39,MATCH(LARGE((施設用作成シート!$C$18:$C$39=$D$8)*1/ROW(施設用作成シート!$B$18:$B$39),ROWS($B$12:$B48)),1/ROW(施設用作成シート!$B$18:$B$39),0),COLUMNS($B$11:L$11)),"")</f>
        <v/>
      </c>
      <c r="M48" s="127" t="str">
        <f t="array" ref="M48">IFERROR(INDEX(施設用作成シート!$B$18:$P$39,MATCH(LARGE((施設用作成シート!$C$18:$C$39=$D$8)*1/ROW(施設用作成シート!$B$18:$B$39),ROWS($B$12:$B48)),1/ROW(施設用作成シート!$B$18:$B$39),0),COLUMNS($B$11:M$11)),"")</f>
        <v/>
      </c>
      <c r="N48" s="127" t="str">
        <f t="array" ref="N48">IFERROR(INDEX(施設用作成シート!$B$18:$P$39,MATCH(LARGE((施設用作成シート!$C$18:$C$39=$D$8)*1/ROW(施設用作成シート!$B$18:$B$39),ROWS($B$12:$B48)),1/ROW(施設用作成シート!$B$18:$B$39),0),COLUMNS($B$11:N$11)),"")</f>
        <v/>
      </c>
      <c r="O48" s="140" t="str">
        <f t="array" ref="O48">IFERROR(INDEX(施設用作成シート!$B$18:$P$39,MATCH(LARGE((施設用作成シート!$C$18:$C$39=$D$8)*1/ROW(施設用作成シート!$B$18:$B$39),ROWS($B$12:$B48)),1/ROW(施設用作成シート!$B$18:$B$39),0),COLUMNS($B$11:O$11)),"")</f>
        <v/>
      </c>
    </row>
    <row r="49" spans="2:15" ht="19.5">
      <c r="B49" s="127" t="str">
        <f t="array" ref="B49">IFERROR(INDEX(施設用作成シート!$B$18:$P$39,MATCH(LARGE((施設用作成シート!$C$18:$C$39=$D$8)*1/ROW(施設用作成シート!$B$18:$B$39),ROWS($B$12:$B49)),1/ROW(施設用作成シート!$B$18:$B$39),0),COLUMNS($B$11:B$11)),"")</f>
        <v/>
      </c>
      <c r="C49" s="127" t="str">
        <f t="array" ref="C49">IFERROR(INDEX(施設用作成シート!$B$18:$P$39,MATCH(LARGE((施設用作成シート!$C$18:$C$39=$D$8)*1/ROW(施設用作成シート!$B$18:$B$39),ROWS($B$12:$B49)),1/ROW(施設用作成シート!$B$18:$B$39),0),COLUMNS($B$11:C$11)),"")</f>
        <v/>
      </c>
      <c r="D49" s="127" t="str">
        <f t="array" ref="D49">IFERROR(INDEX(施設用作成シート!$B$18:$P$39,MATCH(LARGE((施設用作成シート!$C$18:$C$39=$D$8)*1/ROW(施設用作成シート!$B$18:$B$39),ROWS($B$12:$B49)),1/ROW(施設用作成シート!$B$18:$B$39),0),COLUMNS($B$11:D$11)),"")</f>
        <v/>
      </c>
      <c r="E49" s="146" t="str">
        <f t="array" ref="E49">IFERROR(INDEX(施設用作成シート!$B$18:$P$39,MATCH(LARGE((施設用作成シート!$C$18:$C$39=$D$8)*1/ROW(施設用作成シート!$B$18:$B$39),ROWS($B$12:$B49)),1/ROW(施設用作成シート!$B$18:$B$39),0),COLUMNS($B$11:E$11)),"")</f>
        <v/>
      </c>
      <c r="F49" s="140" t="str">
        <f t="array" ref="F49">IFERROR(INDEX(施設用作成シート!$B$18:$P$39,MATCH(LARGE((施設用作成シート!$C$18:$C$39=$D$8)*1/ROW(施設用作成シート!$B$18:$B$39),ROWS($B$12:$B49)),1/ROW(施設用作成シート!$B$18:$B$39),0),COLUMNS($B$11:F$11)),"")</f>
        <v/>
      </c>
      <c r="G49" s="140" t="str">
        <f t="array" ref="G49">IFERROR(INDEX(施設用作成シート!$B$18:$P$39,MATCH(LARGE((施設用作成シート!$C$18:$C$39=$D$8)*1/ROW(施設用作成シート!$B$18:$B$39),ROWS($B$12:$B49)),1/ROW(施設用作成シート!$B$18:$B$39),0),COLUMNS($B$11:G$11)),"")</f>
        <v/>
      </c>
      <c r="H49" s="140" t="str">
        <f t="array" ref="H49">IFERROR(INDEX(施設用作成シート!$B$18:$P$39,MATCH(LARGE((施設用作成シート!$C$18:$C$39=$D$8)*1/ROW(施設用作成シート!$B$18:$B$39),ROWS($B$12:$B49)),1/ROW(施設用作成シート!$B$18:$B$39),0),COLUMNS($B$11:H$11)),"")</f>
        <v/>
      </c>
      <c r="I49" s="127" t="str">
        <f t="array" ref="I49">IFERROR(INDEX(施設用作成シート!$B$18:$P$39,MATCH(LARGE((施設用作成シート!$C$18:$C$39=$D$8)*1/ROW(施設用作成シート!$B$18:$B$39),ROWS($B$12:$B49)),1/ROW(施設用作成シート!$B$18:$B$39),0),COLUMNS($B$11:I$11)),"")</f>
        <v/>
      </c>
      <c r="J49" s="131" t="str">
        <f t="array" ref="J49">IFERROR(INDEX(施設用作成シート!$B$18:$P$39,MATCH(LARGE((施設用作成シート!$C$18:$C$39=$D$8)*1/ROW(施設用作成シート!$B$18:$B$39),ROWS($B$12:$B49)),1/ROW(施設用作成シート!$B$18:$B$39),0),COLUMNS($B$11:J$11)),"")</f>
        <v/>
      </c>
      <c r="K49" s="127" t="str">
        <f t="array" ref="K49">IFERROR(INDEX(施設用作成シート!$B$18:$P$39,MATCH(LARGE((施設用作成シート!$C$18:$C$39=$D$8)*1/ROW(施設用作成シート!$B$18:$B$39),ROWS($B$12:$B49)),1/ROW(施設用作成シート!$B$18:$B$39),0),COLUMNS($B$11:K$11)),"")</f>
        <v/>
      </c>
      <c r="L49" s="127" t="str">
        <f t="array" ref="L49">IFERROR(INDEX(施設用作成シート!$B$18:$P$39,MATCH(LARGE((施設用作成シート!$C$18:$C$39=$D$8)*1/ROW(施設用作成シート!$B$18:$B$39),ROWS($B$12:$B49)),1/ROW(施設用作成シート!$B$18:$B$39),0),COLUMNS($B$11:L$11)),"")</f>
        <v/>
      </c>
      <c r="M49" s="127" t="str">
        <f t="array" ref="M49">IFERROR(INDEX(施設用作成シート!$B$18:$P$39,MATCH(LARGE((施設用作成シート!$C$18:$C$39=$D$8)*1/ROW(施設用作成シート!$B$18:$B$39),ROWS($B$12:$B49)),1/ROW(施設用作成シート!$B$18:$B$39),0),COLUMNS($B$11:M$11)),"")</f>
        <v/>
      </c>
      <c r="N49" s="127" t="str">
        <f t="array" ref="N49">IFERROR(INDEX(施設用作成シート!$B$18:$P$39,MATCH(LARGE((施設用作成シート!$C$18:$C$39=$D$8)*1/ROW(施設用作成シート!$B$18:$B$39),ROWS($B$12:$B49)),1/ROW(施設用作成シート!$B$18:$B$39),0),COLUMNS($B$11:N$11)),"")</f>
        <v/>
      </c>
      <c r="O49" s="140" t="str">
        <f t="array" ref="O49">IFERROR(INDEX(施設用作成シート!$B$18:$P$39,MATCH(LARGE((施設用作成シート!$C$18:$C$39=$D$8)*1/ROW(施設用作成シート!$B$18:$B$39),ROWS($B$12:$B49)),1/ROW(施設用作成シート!$B$18:$B$39),0),COLUMNS($B$11:O$11)),"")</f>
        <v/>
      </c>
    </row>
    <row r="50" spans="2:15" ht="19.5">
      <c r="B50" s="127" t="str">
        <f t="array" ref="B50">IFERROR(INDEX(施設用作成シート!$B$18:$P$39,MATCH(LARGE((施設用作成シート!$C$18:$C$39=$D$8)*1/ROW(施設用作成シート!$B$18:$B$39),ROWS($B$12:$B50)),1/ROW(施設用作成シート!$B$18:$B$39),0),COLUMNS($B$11:B$11)),"")</f>
        <v/>
      </c>
      <c r="C50" s="127" t="str">
        <f t="array" ref="C50">IFERROR(INDEX(施設用作成シート!$B$18:$P$39,MATCH(LARGE((施設用作成シート!$C$18:$C$39=$D$8)*1/ROW(施設用作成シート!$B$18:$B$39),ROWS($B$12:$B50)),1/ROW(施設用作成シート!$B$18:$B$39),0),COLUMNS($B$11:C$11)),"")</f>
        <v/>
      </c>
      <c r="D50" s="127" t="str">
        <f t="array" ref="D50">IFERROR(INDEX(施設用作成シート!$B$18:$P$39,MATCH(LARGE((施設用作成シート!$C$18:$C$39=$D$8)*1/ROW(施設用作成シート!$B$18:$B$39),ROWS($B$12:$B50)),1/ROW(施設用作成シート!$B$18:$B$39),0),COLUMNS($B$11:D$11)),"")</f>
        <v/>
      </c>
      <c r="E50" s="146" t="str">
        <f t="array" ref="E50">IFERROR(INDEX(施設用作成シート!$B$18:$P$39,MATCH(LARGE((施設用作成シート!$C$18:$C$39=$D$8)*1/ROW(施設用作成シート!$B$18:$B$39),ROWS($B$12:$B50)),1/ROW(施設用作成シート!$B$18:$B$39),0),COLUMNS($B$11:E$11)),"")</f>
        <v/>
      </c>
      <c r="F50" s="140" t="str">
        <f t="array" ref="F50">IFERROR(INDEX(施設用作成シート!$B$18:$P$39,MATCH(LARGE((施設用作成シート!$C$18:$C$39=$D$8)*1/ROW(施設用作成シート!$B$18:$B$39),ROWS($B$12:$B50)),1/ROW(施設用作成シート!$B$18:$B$39),0),COLUMNS($B$11:F$11)),"")</f>
        <v/>
      </c>
      <c r="G50" s="140" t="str">
        <f t="array" ref="G50">IFERROR(INDEX(施設用作成シート!$B$18:$P$39,MATCH(LARGE((施設用作成シート!$C$18:$C$39=$D$8)*1/ROW(施設用作成シート!$B$18:$B$39),ROWS($B$12:$B50)),1/ROW(施設用作成シート!$B$18:$B$39),0),COLUMNS($B$11:G$11)),"")</f>
        <v/>
      </c>
      <c r="H50" s="140" t="str">
        <f t="array" ref="H50">IFERROR(INDEX(施設用作成シート!$B$18:$P$39,MATCH(LARGE((施設用作成シート!$C$18:$C$39=$D$8)*1/ROW(施設用作成シート!$B$18:$B$39),ROWS($B$12:$B50)),1/ROW(施設用作成シート!$B$18:$B$39),0),COLUMNS($B$11:H$11)),"")</f>
        <v/>
      </c>
      <c r="I50" s="127" t="str">
        <f t="array" ref="I50">IFERROR(INDEX(施設用作成シート!$B$18:$P$39,MATCH(LARGE((施設用作成シート!$C$18:$C$39=$D$8)*1/ROW(施設用作成シート!$B$18:$B$39),ROWS($B$12:$B50)),1/ROW(施設用作成シート!$B$18:$B$39),0),COLUMNS($B$11:I$11)),"")</f>
        <v/>
      </c>
      <c r="J50" s="131" t="str">
        <f t="array" ref="J50">IFERROR(INDEX(施設用作成シート!$B$18:$P$39,MATCH(LARGE((施設用作成シート!$C$18:$C$39=$D$8)*1/ROW(施設用作成シート!$B$18:$B$39),ROWS($B$12:$B50)),1/ROW(施設用作成シート!$B$18:$B$39),0),COLUMNS($B$11:J$11)),"")</f>
        <v/>
      </c>
      <c r="K50" s="127" t="str">
        <f t="array" ref="K50">IFERROR(INDEX(施設用作成シート!$B$18:$P$39,MATCH(LARGE((施設用作成シート!$C$18:$C$39=$D$8)*1/ROW(施設用作成シート!$B$18:$B$39),ROWS($B$12:$B50)),1/ROW(施設用作成シート!$B$18:$B$39),0),COLUMNS($B$11:K$11)),"")</f>
        <v/>
      </c>
      <c r="L50" s="127" t="str">
        <f t="array" ref="L50">IFERROR(INDEX(施設用作成シート!$B$18:$P$39,MATCH(LARGE((施設用作成シート!$C$18:$C$39=$D$8)*1/ROW(施設用作成シート!$B$18:$B$39),ROWS($B$12:$B50)),1/ROW(施設用作成シート!$B$18:$B$39),0),COLUMNS($B$11:L$11)),"")</f>
        <v/>
      </c>
      <c r="M50" s="127" t="str">
        <f t="array" ref="M50">IFERROR(INDEX(施設用作成シート!$B$18:$P$39,MATCH(LARGE((施設用作成シート!$C$18:$C$39=$D$8)*1/ROW(施設用作成シート!$B$18:$B$39),ROWS($B$12:$B50)),1/ROW(施設用作成シート!$B$18:$B$39),0),COLUMNS($B$11:M$11)),"")</f>
        <v/>
      </c>
      <c r="N50" s="127" t="str">
        <f t="array" ref="N50">IFERROR(INDEX(施設用作成シート!$B$18:$P$39,MATCH(LARGE((施設用作成シート!$C$18:$C$39=$D$8)*1/ROW(施設用作成シート!$B$18:$B$39),ROWS($B$12:$B50)),1/ROW(施設用作成シート!$B$18:$B$39),0),COLUMNS($B$11:N$11)),"")</f>
        <v/>
      </c>
      <c r="O50" s="140" t="str">
        <f t="array" ref="O50">IFERROR(INDEX(施設用作成シート!$B$18:$P$39,MATCH(LARGE((施設用作成シート!$C$18:$C$39=$D$8)*1/ROW(施設用作成シート!$B$18:$B$39),ROWS($B$12:$B50)),1/ROW(施設用作成シート!$B$18:$B$39),0),COLUMNS($B$11:O$11)),"")</f>
        <v/>
      </c>
    </row>
    <row r="51" spans="2:15" ht="19.5">
      <c r="B51" s="127" t="str">
        <f t="array" ref="B51">IFERROR(INDEX(施設用作成シート!$B$18:$P$39,MATCH(LARGE((施設用作成シート!$C$18:$C$39=$D$8)*1/ROW(施設用作成シート!$B$18:$B$39),ROWS($B$12:$B51)),1/ROW(施設用作成シート!$B$18:$B$39),0),COLUMNS($B$11:B$11)),"")</f>
        <v/>
      </c>
      <c r="C51" s="127" t="str">
        <f t="array" ref="C51">IFERROR(INDEX(施設用作成シート!$B$18:$P$39,MATCH(LARGE((施設用作成シート!$C$18:$C$39=$D$8)*1/ROW(施設用作成シート!$B$18:$B$39),ROWS($B$12:$B51)),1/ROW(施設用作成シート!$B$18:$B$39),0),COLUMNS($B$11:C$11)),"")</f>
        <v/>
      </c>
      <c r="D51" s="127" t="str">
        <f t="array" ref="D51">IFERROR(INDEX(施設用作成シート!$B$18:$P$39,MATCH(LARGE((施設用作成シート!$C$18:$C$39=$D$8)*1/ROW(施設用作成シート!$B$18:$B$39),ROWS($B$12:$B51)),1/ROW(施設用作成シート!$B$18:$B$39),0),COLUMNS($B$11:D$11)),"")</f>
        <v/>
      </c>
      <c r="E51" s="146" t="str">
        <f t="array" ref="E51">IFERROR(INDEX(施設用作成シート!$B$18:$P$39,MATCH(LARGE((施設用作成シート!$C$18:$C$39=$D$8)*1/ROW(施設用作成シート!$B$18:$B$39),ROWS($B$12:$B51)),1/ROW(施設用作成シート!$B$18:$B$39),0),COLUMNS($B$11:E$11)),"")</f>
        <v/>
      </c>
      <c r="F51" s="140" t="str">
        <f t="array" ref="F51">IFERROR(INDEX(施設用作成シート!$B$18:$P$39,MATCH(LARGE((施設用作成シート!$C$18:$C$39=$D$8)*1/ROW(施設用作成シート!$B$18:$B$39),ROWS($B$12:$B51)),1/ROW(施設用作成シート!$B$18:$B$39),0),COLUMNS($B$11:F$11)),"")</f>
        <v/>
      </c>
      <c r="G51" s="140" t="str">
        <f t="array" ref="G51">IFERROR(INDEX(施設用作成シート!$B$18:$P$39,MATCH(LARGE((施設用作成シート!$C$18:$C$39=$D$8)*1/ROW(施設用作成シート!$B$18:$B$39),ROWS($B$12:$B51)),1/ROW(施設用作成シート!$B$18:$B$39),0),COLUMNS($B$11:G$11)),"")</f>
        <v/>
      </c>
      <c r="H51" s="140" t="str">
        <f t="array" ref="H51">IFERROR(INDEX(施設用作成シート!$B$18:$P$39,MATCH(LARGE((施設用作成シート!$C$18:$C$39=$D$8)*1/ROW(施設用作成シート!$B$18:$B$39),ROWS($B$12:$B51)),1/ROW(施設用作成シート!$B$18:$B$39),0),COLUMNS($B$11:H$11)),"")</f>
        <v/>
      </c>
      <c r="I51" s="127" t="str">
        <f t="array" ref="I51">IFERROR(INDEX(施設用作成シート!$B$18:$P$39,MATCH(LARGE((施設用作成シート!$C$18:$C$39=$D$8)*1/ROW(施設用作成シート!$B$18:$B$39),ROWS($B$12:$B51)),1/ROW(施設用作成シート!$B$18:$B$39),0),COLUMNS($B$11:I$11)),"")</f>
        <v/>
      </c>
      <c r="J51" s="131" t="str">
        <f t="array" ref="J51">IFERROR(INDEX(施設用作成シート!$B$18:$P$39,MATCH(LARGE((施設用作成シート!$C$18:$C$39=$D$8)*1/ROW(施設用作成シート!$B$18:$B$39),ROWS($B$12:$B51)),1/ROW(施設用作成シート!$B$18:$B$39),0),COLUMNS($B$11:J$11)),"")</f>
        <v/>
      </c>
      <c r="K51" s="127" t="str">
        <f t="array" ref="K51">IFERROR(INDEX(施設用作成シート!$B$18:$P$39,MATCH(LARGE((施設用作成シート!$C$18:$C$39=$D$8)*1/ROW(施設用作成シート!$B$18:$B$39),ROWS($B$12:$B51)),1/ROW(施設用作成シート!$B$18:$B$39),0),COLUMNS($B$11:K$11)),"")</f>
        <v/>
      </c>
      <c r="L51" s="127" t="str">
        <f t="array" ref="L51">IFERROR(INDEX(施設用作成シート!$B$18:$P$39,MATCH(LARGE((施設用作成シート!$C$18:$C$39=$D$8)*1/ROW(施設用作成シート!$B$18:$B$39),ROWS($B$12:$B51)),1/ROW(施設用作成シート!$B$18:$B$39),0),COLUMNS($B$11:L$11)),"")</f>
        <v/>
      </c>
      <c r="M51" s="127" t="str">
        <f t="array" ref="M51">IFERROR(INDEX(施設用作成シート!$B$18:$P$39,MATCH(LARGE((施設用作成シート!$C$18:$C$39=$D$8)*1/ROW(施設用作成シート!$B$18:$B$39),ROWS($B$12:$B51)),1/ROW(施設用作成シート!$B$18:$B$39),0),COLUMNS($B$11:M$11)),"")</f>
        <v/>
      </c>
      <c r="N51" s="127" t="str">
        <f t="array" ref="N51">IFERROR(INDEX(施設用作成シート!$B$18:$P$39,MATCH(LARGE((施設用作成シート!$C$18:$C$39=$D$8)*1/ROW(施設用作成シート!$B$18:$B$39),ROWS($B$12:$B51)),1/ROW(施設用作成シート!$B$18:$B$39),0),COLUMNS($B$11:N$11)),"")</f>
        <v/>
      </c>
      <c r="O51" s="140" t="str">
        <f t="array" ref="O51">IFERROR(INDEX(施設用作成シート!$B$18:$P$39,MATCH(LARGE((施設用作成シート!$C$18:$C$39=$D$8)*1/ROW(施設用作成シート!$B$18:$B$39),ROWS($B$12:$B51)),1/ROW(施設用作成シート!$B$18:$B$39),0),COLUMNS($B$11:O$11)),"")</f>
        <v/>
      </c>
    </row>
    <row r="52" spans="2:15" ht="19.5">
      <c r="B52" s="127" t="str">
        <f t="array" ref="B52">IFERROR(INDEX(施設用作成シート!$B$18:$P$39,MATCH(LARGE((施設用作成シート!$C$18:$C$39=$D$8)*1/ROW(施設用作成シート!$B$18:$B$39),ROWS($B$12:$B52)),1/ROW(施設用作成シート!$B$18:$B$39),0),COLUMNS($B$11:B$11)),"")</f>
        <v/>
      </c>
      <c r="C52" s="127" t="str">
        <f t="array" ref="C52">IFERROR(INDEX(施設用作成シート!$B$18:$P$39,MATCH(LARGE((施設用作成シート!$C$18:$C$39=$D$8)*1/ROW(施設用作成シート!$B$18:$B$39),ROWS($B$12:$B52)),1/ROW(施設用作成シート!$B$18:$B$39),0),COLUMNS($B$11:C$11)),"")</f>
        <v/>
      </c>
      <c r="D52" s="127" t="str">
        <f t="array" ref="D52">IFERROR(INDEX(施設用作成シート!$B$18:$P$39,MATCH(LARGE((施設用作成シート!$C$18:$C$39=$D$8)*1/ROW(施設用作成シート!$B$18:$B$39),ROWS($B$12:$B52)),1/ROW(施設用作成シート!$B$18:$B$39),0),COLUMNS($B$11:D$11)),"")</f>
        <v/>
      </c>
      <c r="E52" s="146" t="str">
        <f t="array" ref="E52">IFERROR(INDEX(施設用作成シート!$B$18:$P$39,MATCH(LARGE((施設用作成シート!$C$18:$C$39=$D$8)*1/ROW(施設用作成シート!$B$18:$B$39),ROWS($B$12:$B52)),1/ROW(施設用作成シート!$B$18:$B$39),0),COLUMNS($B$11:E$11)),"")</f>
        <v/>
      </c>
      <c r="F52" s="140" t="str">
        <f t="array" ref="F52">IFERROR(INDEX(施設用作成シート!$B$18:$P$39,MATCH(LARGE((施設用作成シート!$C$18:$C$39=$D$8)*1/ROW(施設用作成シート!$B$18:$B$39),ROWS($B$12:$B52)),1/ROW(施設用作成シート!$B$18:$B$39),0),COLUMNS($B$11:F$11)),"")</f>
        <v/>
      </c>
      <c r="G52" s="140" t="str">
        <f t="array" ref="G52">IFERROR(INDEX(施設用作成シート!$B$18:$P$39,MATCH(LARGE((施設用作成シート!$C$18:$C$39=$D$8)*1/ROW(施設用作成シート!$B$18:$B$39),ROWS($B$12:$B52)),1/ROW(施設用作成シート!$B$18:$B$39),0),COLUMNS($B$11:G$11)),"")</f>
        <v/>
      </c>
      <c r="H52" s="140" t="str">
        <f t="array" ref="H52">IFERROR(INDEX(施設用作成シート!$B$18:$P$39,MATCH(LARGE((施設用作成シート!$C$18:$C$39=$D$8)*1/ROW(施設用作成シート!$B$18:$B$39),ROWS($B$12:$B52)),1/ROW(施設用作成シート!$B$18:$B$39),0),COLUMNS($B$11:H$11)),"")</f>
        <v/>
      </c>
      <c r="I52" s="127" t="str">
        <f t="array" ref="I52">IFERROR(INDEX(施設用作成シート!$B$18:$P$39,MATCH(LARGE((施設用作成シート!$C$18:$C$39=$D$8)*1/ROW(施設用作成シート!$B$18:$B$39),ROWS($B$12:$B52)),1/ROW(施設用作成シート!$B$18:$B$39),0),COLUMNS($B$11:I$11)),"")</f>
        <v/>
      </c>
      <c r="J52" s="131" t="str">
        <f t="array" ref="J52">IFERROR(INDEX(施設用作成シート!$B$18:$P$39,MATCH(LARGE((施設用作成シート!$C$18:$C$39=$D$8)*1/ROW(施設用作成シート!$B$18:$B$39),ROWS($B$12:$B52)),1/ROW(施設用作成シート!$B$18:$B$39),0),COLUMNS($B$11:J$11)),"")</f>
        <v/>
      </c>
      <c r="K52" s="127" t="str">
        <f t="array" ref="K52">IFERROR(INDEX(施設用作成シート!$B$18:$P$39,MATCH(LARGE((施設用作成シート!$C$18:$C$39=$D$8)*1/ROW(施設用作成シート!$B$18:$B$39),ROWS($B$12:$B52)),1/ROW(施設用作成シート!$B$18:$B$39),0),COLUMNS($B$11:K$11)),"")</f>
        <v/>
      </c>
      <c r="L52" s="127" t="str">
        <f t="array" ref="L52">IFERROR(INDEX(施設用作成シート!$B$18:$P$39,MATCH(LARGE((施設用作成シート!$C$18:$C$39=$D$8)*1/ROW(施設用作成シート!$B$18:$B$39),ROWS($B$12:$B52)),1/ROW(施設用作成シート!$B$18:$B$39),0),COLUMNS($B$11:L$11)),"")</f>
        <v/>
      </c>
      <c r="M52" s="127" t="str">
        <f t="array" ref="M52">IFERROR(INDEX(施設用作成シート!$B$18:$P$39,MATCH(LARGE((施設用作成シート!$C$18:$C$39=$D$8)*1/ROW(施設用作成シート!$B$18:$B$39),ROWS($B$12:$B52)),1/ROW(施設用作成シート!$B$18:$B$39),0),COLUMNS($B$11:M$11)),"")</f>
        <v/>
      </c>
      <c r="N52" s="127" t="str">
        <f t="array" ref="N52">IFERROR(INDEX(施設用作成シート!$B$18:$P$39,MATCH(LARGE((施設用作成シート!$C$18:$C$39=$D$8)*1/ROW(施設用作成シート!$B$18:$B$39),ROWS($B$12:$B52)),1/ROW(施設用作成シート!$B$18:$B$39),0),COLUMNS($B$11:N$11)),"")</f>
        <v/>
      </c>
      <c r="O52" s="140" t="str">
        <f t="array" ref="O52">IFERROR(INDEX(施設用作成シート!$B$18:$P$39,MATCH(LARGE((施設用作成シート!$C$18:$C$39=$D$8)*1/ROW(施設用作成シート!$B$18:$B$39),ROWS($B$12:$B52)),1/ROW(施設用作成シート!$B$18:$B$39),0),COLUMNS($B$11:O$11)),"")</f>
        <v/>
      </c>
    </row>
    <row r="53" spans="2:15" ht="19.5">
      <c r="B53" s="127" t="str">
        <f t="array" ref="B53">IFERROR(INDEX(施設用作成シート!$B$18:$P$39,MATCH(LARGE((施設用作成シート!$C$18:$C$39=$D$8)*1/ROW(施設用作成シート!$B$18:$B$39),ROWS($B$12:$B53)),1/ROW(施設用作成シート!$B$18:$B$39),0),COLUMNS($B$11:B$11)),"")</f>
        <v/>
      </c>
      <c r="C53" s="127" t="str">
        <f t="array" ref="C53">IFERROR(INDEX(施設用作成シート!$B$18:$P$39,MATCH(LARGE((施設用作成シート!$C$18:$C$39=$D$8)*1/ROW(施設用作成シート!$B$18:$B$39),ROWS($B$12:$B53)),1/ROW(施設用作成シート!$B$18:$B$39),0),COLUMNS($B$11:C$11)),"")</f>
        <v/>
      </c>
      <c r="D53" s="127" t="str">
        <f t="array" ref="D53">IFERROR(INDEX(施設用作成シート!$B$18:$P$39,MATCH(LARGE((施設用作成シート!$C$18:$C$39=$D$8)*1/ROW(施設用作成シート!$B$18:$B$39),ROWS($B$12:$B53)),1/ROW(施設用作成シート!$B$18:$B$39),0),COLUMNS($B$11:D$11)),"")</f>
        <v/>
      </c>
      <c r="E53" s="146" t="str">
        <f t="array" ref="E53">IFERROR(INDEX(施設用作成シート!$B$18:$P$39,MATCH(LARGE((施設用作成シート!$C$18:$C$39=$D$8)*1/ROW(施設用作成シート!$B$18:$B$39),ROWS($B$12:$B53)),1/ROW(施設用作成シート!$B$18:$B$39),0),COLUMNS($B$11:E$11)),"")</f>
        <v/>
      </c>
      <c r="F53" s="140" t="str">
        <f t="array" ref="F53">IFERROR(INDEX(施設用作成シート!$B$18:$P$39,MATCH(LARGE((施設用作成シート!$C$18:$C$39=$D$8)*1/ROW(施設用作成シート!$B$18:$B$39),ROWS($B$12:$B53)),1/ROW(施設用作成シート!$B$18:$B$39),0),COLUMNS($B$11:F$11)),"")</f>
        <v/>
      </c>
      <c r="G53" s="140" t="str">
        <f t="array" ref="G53">IFERROR(INDEX(施設用作成シート!$B$18:$P$39,MATCH(LARGE((施設用作成シート!$C$18:$C$39=$D$8)*1/ROW(施設用作成シート!$B$18:$B$39),ROWS($B$12:$B53)),1/ROW(施設用作成シート!$B$18:$B$39),0),COLUMNS($B$11:G$11)),"")</f>
        <v/>
      </c>
      <c r="H53" s="140" t="str">
        <f t="array" ref="H53">IFERROR(INDEX(施設用作成シート!$B$18:$P$39,MATCH(LARGE((施設用作成シート!$C$18:$C$39=$D$8)*1/ROW(施設用作成シート!$B$18:$B$39),ROWS($B$12:$B53)),1/ROW(施設用作成シート!$B$18:$B$39),0),COLUMNS($B$11:H$11)),"")</f>
        <v/>
      </c>
      <c r="I53" s="127" t="str">
        <f t="array" ref="I53">IFERROR(INDEX(施設用作成シート!$B$18:$P$39,MATCH(LARGE((施設用作成シート!$C$18:$C$39=$D$8)*1/ROW(施設用作成シート!$B$18:$B$39),ROWS($B$12:$B53)),1/ROW(施設用作成シート!$B$18:$B$39),0),COLUMNS($B$11:I$11)),"")</f>
        <v/>
      </c>
      <c r="J53" s="131" t="str">
        <f t="array" ref="J53">IFERROR(INDEX(施設用作成シート!$B$18:$P$39,MATCH(LARGE((施設用作成シート!$C$18:$C$39=$D$8)*1/ROW(施設用作成シート!$B$18:$B$39),ROWS($B$12:$B53)),1/ROW(施設用作成シート!$B$18:$B$39),0),COLUMNS($B$11:J$11)),"")</f>
        <v/>
      </c>
      <c r="K53" s="127" t="str">
        <f t="array" ref="K53">IFERROR(INDEX(施設用作成シート!$B$18:$P$39,MATCH(LARGE((施設用作成シート!$C$18:$C$39=$D$8)*1/ROW(施設用作成シート!$B$18:$B$39),ROWS($B$12:$B53)),1/ROW(施設用作成シート!$B$18:$B$39),0),COLUMNS($B$11:K$11)),"")</f>
        <v/>
      </c>
      <c r="L53" s="127" t="str">
        <f t="array" ref="L53">IFERROR(INDEX(施設用作成シート!$B$18:$P$39,MATCH(LARGE((施設用作成シート!$C$18:$C$39=$D$8)*1/ROW(施設用作成シート!$B$18:$B$39),ROWS($B$12:$B53)),1/ROW(施設用作成シート!$B$18:$B$39),0),COLUMNS($B$11:L$11)),"")</f>
        <v/>
      </c>
      <c r="M53" s="127" t="str">
        <f t="array" ref="M53">IFERROR(INDEX(施設用作成シート!$B$18:$P$39,MATCH(LARGE((施設用作成シート!$C$18:$C$39=$D$8)*1/ROW(施設用作成シート!$B$18:$B$39),ROWS($B$12:$B53)),1/ROW(施設用作成シート!$B$18:$B$39),0),COLUMNS($B$11:M$11)),"")</f>
        <v/>
      </c>
      <c r="N53" s="127" t="str">
        <f t="array" ref="N53">IFERROR(INDEX(施設用作成シート!$B$18:$P$39,MATCH(LARGE((施設用作成シート!$C$18:$C$39=$D$8)*1/ROW(施設用作成シート!$B$18:$B$39),ROWS($B$12:$B53)),1/ROW(施設用作成シート!$B$18:$B$39),0),COLUMNS($B$11:N$11)),"")</f>
        <v/>
      </c>
      <c r="O53" s="140" t="str">
        <f t="array" ref="O53">IFERROR(INDEX(施設用作成シート!$B$18:$P$39,MATCH(LARGE((施設用作成シート!$C$18:$C$39=$D$8)*1/ROW(施設用作成シート!$B$18:$B$39),ROWS($B$12:$B53)),1/ROW(施設用作成シート!$B$18:$B$39),0),COLUMNS($B$11:O$11)),"")</f>
        <v/>
      </c>
    </row>
    <row r="54" spans="2:15" ht="19.5">
      <c r="B54" s="127" t="str">
        <f t="array" ref="B54">IFERROR(INDEX(施設用作成シート!$B$18:$P$39,MATCH(LARGE((施設用作成シート!$C$18:$C$39=$D$8)*1/ROW(施設用作成シート!$B$18:$B$39),ROWS($B$12:$B54)),1/ROW(施設用作成シート!$B$18:$B$39),0),COLUMNS($B$11:B$11)),"")</f>
        <v/>
      </c>
      <c r="C54" s="127" t="str">
        <f t="array" ref="C54">IFERROR(INDEX(施設用作成シート!$B$18:$P$39,MATCH(LARGE((施設用作成シート!$C$18:$C$39=$D$8)*1/ROW(施設用作成シート!$B$18:$B$39),ROWS($B$12:$B54)),1/ROW(施設用作成シート!$B$18:$B$39),0),COLUMNS($B$11:C$11)),"")</f>
        <v/>
      </c>
      <c r="D54" s="127" t="str">
        <f t="array" ref="D54">IFERROR(INDEX(施設用作成シート!$B$18:$P$39,MATCH(LARGE((施設用作成シート!$C$18:$C$39=$D$8)*1/ROW(施設用作成シート!$B$18:$B$39),ROWS($B$12:$B54)),1/ROW(施設用作成シート!$B$18:$B$39),0),COLUMNS($B$11:D$11)),"")</f>
        <v/>
      </c>
      <c r="E54" s="146" t="str">
        <f t="array" ref="E54">IFERROR(INDEX(施設用作成シート!$B$18:$P$39,MATCH(LARGE((施設用作成シート!$C$18:$C$39=$D$8)*1/ROW(施設用作成シート!$B$18:$B$39),ROWS($B$12:$B54)),1/ROW(施設用作成シート!$B$18:$B$39),0),COLUMNS($B$11:E$11)),"")</f>
        <v/>
      </c>
      <c r="F54" s="140" t="str">
        <f t="array" ref="F54">IFERROR(INDEX(施設用作成シート!$B$18:$P$39,MATCH(LARGE((施設用作成シート!$C$18:$C$39=$D$8)*1/ROW(施設用作成シート!$B$18:$B$39),ROWS($B$12:$B54)),1/ROW(施設用作成シート!$B$18:$B$39),0),COLUMNS($B$11:F$11)),"")</f>
        <v/>
      </c>
      <c r="G54" s="140" t="str">
        <f t="array" ref="G54">IFERROR(INDEX(施設用作成シート!$B$18:$P$39,MATCH(LARGE((施設用作成シート!$C$18:$C$39=$D$8)*1/ROW(施設用作成シート!$B$18:$B$39),ROWS($B$12:$B54)),1/ROW(施設用作成シート!$B$18:$B$39),0),COLUMNS($B$11:G$11)),"")</f>
        <v/>
      </c>
      <c r="H54" s="140" t="str">
        <f t="array" ref="H54">IFERROR(INDEX(施設用作成シート!$B$18:$P$39,MATCH(LARGE((施設用作成シート!$C$18:$C$39=$D$8)*1/ROW(施設用作成シート!$B$18:$B$39),ROWS($B$12:$B54)),1/ROW(施設用作成シート!$B$18:$B$39),0),COLUMNS($B$11:H$11)),"")</f>
        <v/>
      </c>
      <c r="I54" s="127" t="str">
        <f t="array" ref="I54">IFERROR(INDEX(施設用作成シート!$B$18:$P$39,MATCH(LARGE((施設用作成シート!$C$18:$C$39=$D$8)*1/ROW(施設用作成シート!$B$18:$B$39),ROWS($B$12:$B54)),1/ROW(施設用作成シート!$B$18:$B$39),0),COLUMNS($B$11:I$11)),"")</f>
        <v/>
      </c>
      <c r="J54" s="131" t="str">
        <f t="array" ref="J54">IFERROR(INDEX(施設用作成シート!$B$18:$P$39,MATCH(LARGE((施設用作成シート!$C$18:$C$39=$D$8)*1/ROW(施設用作成シート!$B$18:$B$39),ROWS($B$12:$B54)),1/ROW(施設用作成シート!$B$18:$B$39),0),COLUMNS($B$11:J$11)),"")</f>
        <v/>
      </c>
      <c r="K54" s="127" t="str">
        <f t="array" ref="K54">IFERROR(INDEX(施設用作成シート!$B$18:$P$39,MATCH(LARGE((施設用作成シート!$C$18:$C$39=$D$8)*1/ROW(施設用作成シート!$B$18:$B$39),ROWS($B$12:$B54)),1/ROW(施設用作成シート!$B$18:$B$39),0),COLUMNS($B$11:K$11)),"")</f>
        <v/>
      </c>
      <c r="L54" s="127" t="str">
        <f t="array" ref="L54">IFERROR(INDEX(施設用作成シート!$B$18:$P$39,MATCH(LARGE((施設用作成シート!$C$18:$C$39=$D$8)*1/ROW(施設用作成シート!$B$18:$B$39),ROWS($B$12:$B54)),1/ROW(施設用作成シート!$B$18:$B$39),0),COLUMNS($B$11:L$11)),"")</f>
        <v/>
      </c>
      <c r="M54" s="127" t="str">
        <f t="array" ref="M54">IFERROR(INDEX(施設用作成シート!$B$18:$P$39,MATCH(LARGE((施設用作成シート!$C$18:$C$39=$D$8)*1/ROW(施設用作成シート!$B$18:$B$39),ROWS($B$12:$B54)),1/ROW(施設用作成シート!$B$18:$B$39),0),COLUMNS($B$11:M$11)),"")</f>
        <v/>
      </c>
      <c r="N54" s="127" t="str">
        <f t="array" ref="N54">IFERROR(INDEX(施設用作成シート!$B$18:$P$39,MATCH(LARGE((施設用作成シート!$C$18:$C$39=$D$8)*1/ROW(施設用作成シート!$B$18:$B$39),ROWS($B$12:$B54)),1/ROW(施設用作成シート!$B$18:$B$39),0),COLUMNS($B$11:N$11)),"")</f>
        <v/>
      </c>
      <c r="O54" s="140" t="str">
        <f t="array" ref="O54">IFERROR(INDEX(施設用作成シート!$B$18:$P$39,MATCH(LARGE((施設用作成シート!$C$18:$C$39=$D$8)*1/ROW(施設用作成シート!$B$18:$B$39),ROWS($B$12:$B54)),1/ROW(施設用作成シート!$B$18:$B$39),0),COLUMNS($B$11:O$11)),"")</f>
        <v/>
      </c>
    </row>
    <row r="55" spans="2:15" ht="19.5">
      <c r="B55" s="127" t="str">
        <f t="array" ref="B55">IFERROR(INDEX(施設用作成シート!$B$18:$P$39,MATCH(LARGE((施設用作成シート!$C$18:$C$39=$D$8)*1/ROW(施設用作成シート!$B$18:$B$39),ROWS($B$12:$B55)),1/ROW(施設用作成シート!$B$18:$B$39),0),COLUMNS($B$11:B$11)),"")</f>
        <v/>
      </c>
      <c r="C55" s="127" t="str">
        <f t="array" ref="C55">IFERROR(INDEX(施設用作成シート!$B$18:$P$39,MATCH(LARGE((施設用作成シート!$C$18:$C$39=$D$8)*1/ROW(施設用作成シート!$B$18:$B$39),ROWS($B$12:$B55)),1/ROW(施設用作成シート!$B$18:$B$39),0),COLUMNS($B$11:C$11)),"")</f>
        <v/>
      </c>
      <c r="D55" s="127" t="str">
        <f t="array" ref="D55">IFERROR(INDEX(施設用作成シート!$B$18:$P$39,MATCH(LARGE((施設用作成シート!$C$18:$C$39=$D$8)*1/ROW(施設用作成シート!$B$18:$B$39),ROWS($B$12:$B55)),1/ROW(施設用作成シート!$B$18:$B$39),0),COLUMNS($B$11:D$11)),"")</f>
        <v/>
      </c>
      <c r="E55" s="146" t="str">
        <f t="array" ref="E55">IFERROR(INDEX(施設用作成シート!$B$18:$P$39,MATCH(LARGE((施設用作成シート!$C$18:$C$39=$D$8)*1/ROW(施設用作成シート!$B$18:$B$39),ROWS($B$12:$B55)),1/ROW(施設用作成シート!$B$18:$B$39),0),COLUMNS($B$11:E$11)),"")</f>
        <v/>
      </c>
      <c r="F55" s="140" t="str">
        <f t="array" ref="F55">IFERROR(INDEX(施設用作成シート!$B$18:$P$39,MATCH(LARGE((施設用作成シート!$C$18:$C$39=$D$8)*1/ROW(施設用作成シート!$B$18:$B$39),ROWS($B$12:$B55)),1/ROW(施設用作成シート!$B$18:$B$39),0),COLUMNS($B$11:F$11)),"")</f>
        <v/>
      </c>
      <c r="G55" s="140" t="str">
        <f t="array" ref="G55">IFERROR(INDEX(施設用作成シート!$B$18:$P$39,MATCH(LARGE((施設用作成シート!$C$18:$C$39=$D$8)*1/ROW(施設用作成シート!$B$18:$B$39),ROWS($B$12:$B55)),1/ROW(施設用作成シート!$B$18:$B$39),0),COLUMNS($B$11:G$11)),"")</f>
        <v/>
      </c>
      <c r="H55" s="140" t="str">
        <f t="array" ref="H55">IFERROR(INDEX(施設用作成シート!$B$18:$P$39,MATCH(LARGE((施設用作成シート!$C$18:$C$39=$D$8)*1/ROW(施設用作成シート!$B$18:$B$39),ROWS($B$12:$B55)),1/ROW(施設用作成シート!$B$18:$B$39),0),COLUMNS($B$11:H$11)),"")</f>
        <v/>
      </c>
      <c r="I55" s="127" t="str">
        <f t="array" ref="I55">IFERROR(INDEX(施設用作成シート!$B$18:$P$39,MATCH(LARGE((施設用作成シート!$C$18:$C$39=$D$8)*1/ROW(施設用作成シート!$B$18:$B$39),ROWS($B$12:$B55)),1/ROW(施設用作成シート!$B$18:$B$39),0),COLUMNS($B$11:I$11)),"")</f>
        <v/>
      </c>
      <c r="J55" s="131" t="str">
        <f t="array" ref="J55">IFERROR(INDEX(施設用作成シート!$B$18:$P$39,MATCH(LARGE((施設用作成シート!$C$18:$C$39=$D$8)*1/ROW(施設用作成シート!$B$18:$B$39),ROWS($B$12:$B55)),1/ROW(施設用作成シート!$B$18:$B$39),0),COLUMNS($B$11:J$11)),"")</f>
        <v/>
      </c>
      <c r="K55" s="127" t="str">
        <f t="array" ref="K55">IFERROR(INDEX(施設用作成シート!$B$18:$P$39,MATCH(LARGE((施設用作成シート!$C$18:$C$39=$D$8)*1/ROW(施設用作成シート!$B$18:$B$39),ROWS($B$12:$B55)),1/ROW(施設用作成シート!$B$18:$B$39),0),COLUMNS($B$11:K$11)),"")</f>
        <v/>
      </c>
      <c r="L55" s="127" t="str">
        <f t="array" ref="L55">IFERROR(INDEX(施設用作成シート!$B$18:$P$39,MATCH(LARGE((施設用作成シート!$C$18:$C$39=$D$8)*1/ROW(施設用作成シート!$B$18:$B$39),ROWS($B$12:$B55)),1/ROW(施設用作成シート!$B$18:$B$39),0),COLUMNS($B$11:L$11)),"")</f>
        <v/>
      </c>
      <c r="M55" s="127" t="str">
        <f t="array" ref="M55">IFERROR(INDEX(施設用作成シート!$B$18:$P$39,MATCH(LARGE((施設用作成シート!$C$18:$C$39=$D$8)*1/ROW(施設用作成シート!$B$18:$B$39),ROWS($B$12:$B55)),1/ROW(施設用作成シート!$B$18:$B$39),0),COLUMNS($B$11:M$11)),"")</f>
        <v/>
      </c>
      <c r="N55" s="127" t="str">
        <f t="array" ref="N55">IFERROR(INDEX(施設用作成シート!$B$18:$P$39,MATCH(LARGE((施設用作成シート!$C$18:$C$39=$D$8)*1/ROW(施設用作成シート!$B$18:$B$39),ROWS($B$12:$B55)),1/ROW(施設用作成シート!$B$18:$B$39),0),COLUMNS($B$11:N$11)),"")</f>
        <v/>
      </c>
      <c r="O55" s="140" t="str">
        <f t="array" ref="O55">IFERROR(INDEX(施設用作成シート!$B$18:$P$39,MATCH(LARGE((施設用作成シート!$C$18:$C$39=$D$8)*1/ROW(施設用作成シート!$B$18:$B$39),ROWS($B$12:$B55)),1/ROW(施設用作成シート!$B$18:$B$39),0),COLUMNS($B$11:O$11)),"")</f>
        <v/>
      </c>
    </row>
    <row r="56" spans="2:15" ht="19.5">
      <c r="B56" s="127" t="str">
        <f t="array" ref="B56">IFERROR(INDEX(施設用作成シート!$B$18:$P$39,MATCH(LARGE((施設用作成シート!$C$18:$C$39=$D$8)*1/ROW(施設用作成シート!$B$18:$B$39),ROWS($B$12:$B56)),1/ROW(施設用作成シート!$B$18:$B$39),0),COLUMNS($B$11:B$11)),"")</f>
        <v/>
      </c>
      <c r="C56" s="127" t="str">
        <f t="array" ref="C56">IFERROR(INDEX(施設用作成シート!$B$18:$P$39,MATCH(LARGE((施設用作成シート!$C$18:$C$39=$D$8)*1/ROW(施設用作成シート!$B$18:$B$39),ROWS($B$12:$B56)),1/ROW(施設用作成シート!$B$18:$B$39),0),COLUMNS($B$11:C$11)),"")</f>
        <v/>
      </c>
      <c r="D56" s="127" t="str">
        <f t="array" ref="D56">IFERROR(INDEX(施設用作成シート!$B$18:$P$39,MATCH(LARGE((施設用作成シート!$C$18:$C$39=$D$8)*1/ROW(施設用作成シート!$B$18:$B$39),ROWS($B$12:$B56)),1/ROW(施設用作成シート!$B$18:$B$39),0),COLUMNS($B$11:D$11)),"")</f>
        <v/>
      </c>
      <c r="E56" s="146" t="str">
        <f t="array" ref="E56">IFERROR(INDEX(施設用作成シート!$B$18:$P$39,MATCH(LARGE((施設用作成シート!$C$18:$C$39=$D$8)*1/ROW(施設用作成シート!$B$18:$B$39),ROWS($B$12:$B56)),1/ROW(施設用作成シート!$B$18:$B$39),0),COLUMNS($B$11:E$11)),"")</f>
        <v/>
      </c>
      <c r="F56" s="140" t="str">
        <f t="array" ref="F56">IFERROR(INDEX(施設用作成シート!$B$18:$P$39,MATCH(LARGE((施設用作成シート!$C$18:$C$39=$D$8)*1/ROW(施設用作成シート!$B$18:$B$39),ROWS($B$12:$B56)),1/ROW(施設用作成シート!$B$18:$B$39),0),COLUMNS($B$11:F$11)),"")</f>
        <v/>
      </c>
      <c r="G56" s="140" t="str">
        <f t="array" ref="G56">IFERROR(INDEX(施設用作成シート!$B$18:$P$39,MATCH(LARGE((施設用作成シート!$C$18:$C$39=$D$8)*1/ROW(施設用作成シート!$B$18:$B$39),ROWS($B$12:$B56)),1/ROW(施設用作成シート!$B$18:$B$39),0),COLUMNS($B$11:G$11)),"")</f>
        <v/>
      </c>
      <c r="H56" s="140" t="str">
        <f t="array" ref="H56">IFERROR(INDEX(施設用作成シート!$B$18:$P$39,MATCH(LARGE((施設用作成シート!$C$18:$C$39=$D$8)*1/ROW(施設用作成シート!$B$18:$B$39),ROWS($B$12:$B56)),1/ROW(施設用作成シート!$B$18:$B$39),0),COLUMNS($B$11:H$11)),"")</f>
        <v/>
      </c>
      <c r="I56" s="127" t="str">
        <f t="array" ref="I56">IFERROR(INDEX(施設用作成シート!$B$18:$P$39,MATCH(LARGE((施設用作成シート!$C$18:$C$39=$D$8)*1/ROW(施設用作成シート!$B$18:$B$39),ROWS($B$12:$B56)),1/ROW(施設用作成シート!$B$18:$B$39),0),COLUMNS($B$11:I$11)),"")</f>
        <v/>
      </c>
      <c r="J56" s="131" t="str">
        <f t="array" ref="J56">IFERROR(INDEX(施設用作成シート!$B$18:$P$39,MATCH(LARGE((施設用作成シート!$C$18:$C$39=$D$8)*1/ROW(施設用作成シート!$B$18:$B$39),ROWS($B$12:$B56)),1/ROW(施設用作成シート!$B$18:$B$39),0),COLUMNS($B$11:J$11)),"")</f>
        <v/>
      </c>
      <c r="K56" s="127" t="str">
        <f t="array" ref="K56">IFERROR(INDEX(施設用作成シート!$B$18:$P$39,MATCH(LARGE((施設用作成シート!$C$18:$C$39=$D$8)*1/ROW(施設用作成シート!$B$18:$B$39),ROWS($B$12:$B56)),1/ROW(施設用作成シート!$B$18:$B$39),0),COLUMNS($B$11:K$11)),"")</f>
        <v/>
      </c>
      <c r="L56" s="127" t="str">
        <f t="array" ref="L56">IFERROR(INDEX(施設用作成シート!$B$18:$P$39,MATCH(LARGE((施設用作成シート!$C$18:$C$39=$D$8)*1/ROW(施設用作成シート!$B$18:$B$39),ROWS($B$12:$B56)),1/ROW(施設用作成シート!$B$18:$B$39),0),COLUMNS($B$11:L$11)),"")</f>
        <v/>
      </c>
      <c r="M56" s="127" t="str">
        <f t="array" ref="M56">IFERROR(INDEX(施設用作成シート!$B$18:$P$39,MATCH(LARGE((施設用作成シート!$C$18:$C$39=$D$8)*1/ROW(施設用作成シート!$B$18:$B$39),ROWS($B$12:$B56)),1/ROW(施設用作成シート!$B$18:$B$39),0),COLUMNS($B$11:M$11)),"")</f>
        <v/>
      </c>
      <c r="N56" s="127" t="str">
        <f t="array" ref="N56">IFERROR(INDEX(施設用作成シート!$B$18:$P$39,MATCH(LARGE((施設用作成シート!$C$18:$C$39=$D$8)*1/ROW(施設用作成シート!$B$18:$B$39),ROWS($B$12:$B56)),1/ROW(施設用作成シート!$B$18:$B$39),0),COLUMNS($B$11:N$11)),"")</f>
        <v/>
      </c>
      <c r="O56" s="140" t="str">
        <f t="array" ref="O56">IFERROR(INDEX(施設用作成シート!$B$18:$P$39,MATCH(LARGE((施設用作成シート!$C$18:$C$39=$D$8)*1/ROW(施設用作成シート!$B$18:$B$39),ROWS($B$12:$B56)),1/ROW(施設用作成シート!$B$18:$B$39),0),COLUMNS($B$11:O$11)),"")</f>
        <v/>
      </c>
    </row>
    <row r="57" spans="2:15" ht="19.5">
      <c r="B57" s="127" t="str">
        <f t="array" ref="B57">IFERROR(INDEX(施設用作成シート!$B$18:$P$39,MATCH(LARGE((施設用作成シート!$C$18:$C$39=$D$8)*1/ROW(施設用作成シート!$B$18:$B$39),ROWS($B$12:$B57)),1/ROW(施設用作成シート!$B$18:$B$39),0),COLUMNS($B$11:B$11)),"")</f>
        <v/>
      </c>
      <c r="C57" s="127" t="str">
        <f t="array" ref="C57">IFERROR(INDEX(施設用作成シート!$B$18:$P$39,MATCH(LARGE((施設用作成シート!$C$18:$C$39=$D$8)*1/ROW(施設用作成シート!$B$18:$B$39),ROWS($B$12:$B57)),1/ROW(施設用作成シート!$B$18:$B$39),0),COLUMNS($B$11:C$11)),"")</f>
        <v/>
      </c>
      <c r="D57" s="127" t="str">
        <f t="array" ref="D57">IFERROR(INDEX(施設用作成シート!$B$18:$P$39,MATCH(LARGE((施設用作成シート!$C$18:$C$39=$D$8)*1/ROW(施設用作成シート!$B$18:$B$39),ROWS($B$12:$B57)),1/ROW(施設用作成シート!$B$18:$B$39),0),COLUMNS($B$11:D$11)),"")</f>
        <v/>
      </c>
      <c r="E57" s="146" t="str">
        <f t="array" ref="E57">IFERROR(INDEX(施設用作成シート!$B$18:$P$39,MATCH(LARGE((施設用作成シート!$C$18:$C$39=$D$8)*1/ROW(施設用作成シート!$B$18:$B$39),ROWS($B$12:$B57)),1/ROW(施設用作成シート!$B$18:$B$39),0),COLUMNS($B$11:E$11)),"")</f>
        <v/>
      </c>
      <c r="F57" s="140" t="str">
        <f t="array" ref="F57">IFERROR(INDEX(施設用作成シート!$B$18:$P$39,MATCH(LARGE((施設用作成シート!$C$18:$C$39=$D$8)*1/ROW(施設用作成シート!$B$18:$B$39),ROWS($B$12:$B57)),1/ROW(施設用作成シート!$B$18:$B$39),0),COLUMNS($B$11:F$11)),"")</f>
        <v/>
      </c>
      <c r="G57" s="140" t="str">
        <f t="array" ref="G57">IFERROR(INDEX(施設用作成シート!$B$18:$P$39,MATCH(LARGE((施設用作成シート!$C$18:$C$39=$D$8)*1/ROW(施設用作成シート!$B$18:$B$39),ROWS($B$12:$B57)),1/ROW(施設用作成シート!$B$18:$B$39),0),COLUMNS($B$11:G$11)),"")</f>
        <v/>
      </c>
      <c r="H57" s="140" t="str">
        <f t="array" ref="H57">IFERROR(INDEX(施設用作成シート!$B$18:$P$39,MATCH(LARGE((施設用作成シート!$C$18:$C$39=$D$8)*1/ROW(施設用作成シート!$B$18:$B$39),ROWS($B$12:$B57)),1/ROW(施設用作成シート!$B$18:$B$39),0),COLUMNS($B$11:H$11)),"")</f>
        <v/>
      </c>
      <c r="I57" s="127" t="str">
        <f t="array" ref="I57">IFERROR(INDEX(施設用作成シート!$B$18:$P$39,MATCH(LARGE((施設用作成シート!$C$18:$C$39=$D$8)*1/ROW(施設用作成シート!$B$18:$B$39),ROWS($B$12:$B57)),1/ROW(施設用作成シート!$B$18:$B$39),0),COLUMNS($B$11:I$11)),"")</f>
        <v/>
      </c>
      <c r="J57" s="131" t="str">
        <f t="array" ref="J57">IFERROR(INDEX(施設用作成シート!$B$18:$P$39,MATCH(LARGE((施設用作成シート!$C$18:$C$39=$D$8)*1/ROW(施設用作成シート!$B$18:$B$39),ROWS($B$12:$B57)),1/ROW(施設用作成シート!$B$18:$B$39),0),COLUMNS($B$11:J$11)),"")</f>
        <v/>
      </c>
      <c r="K57" s="127" t="str">
        <f t="array" ref="K57">IFERROR(INDEX(施設用作成シート!$B$18:$P$39,MATCH(LARGE((施設用作成シート!$C$18:$C$39=$D$8)*1/ROW(施設用作成シート!$B$18:$B$39),ROWS($B$12:$B57)),1/ROW(施設用作成シート!$B$18:$B$39),0),COLUMNS($B$11:K$11)),"")</f>
        <v/>
      </c>
      <c r="L57" s="127" t="str">
        <f t="array" ref="L57">IFERROR(INDEX(施設用作成シート!$B$18:$P$39,MATCH(LARGE((施設用作成シート!$C$18:$C$39=$D$8)*1/ROW(施設用作成シート!$B$18:$B$39),ROWS($B$12:$B57)),1/ROW(施設用作成シート!$B$18:$B$39),0),COLUMNS($B$11:L$11)),"")</f>
        <v/>
      </c>
      <c r="M57" s="127" t="str">
        <f t="array" ref="M57">IFERROR(INDEX(施設用作成シート!$B$18:$P$39,MATCH(LARGE((施設用作成シート!$C$18:$C$39=$D$8)*1/ROW(施設用作成シート!$B$18:$B$39),ROWS($B$12:$B57)),1/ROW(施設用作成シート!$B$18:$B$39),0),COLUMNS($B$11:M$11)),"")</f>
        <v/>
      </c>
      <c r="N57" s="127" t="str">
        <f t="array" ref="N57">IFERROR(INDEX(施設用作成シート!$B$18:$P$39,MATCH(LARGE((施設用作成シート!$C$18:$C$39=$D$8)*1/ROW(施設用作成シート!$B$18:$B$39),ROWS($B$12:$B57)),1/ROW(施設用作成シート!$B$18:$B$39),0),COLUMNS($B$11:N$11)),"")</f>
        <v/>
      </c>
      <c r="O57" s="140" t="str">
        <f t="array" ref="O57">IFERROR(INDEX(施設用作成シート!$B$18:$P$39,MATCH(LARGE((施設用作成シート!$C$18:$C$39=$D$8)*1/ROW(施設用作成シート!$B$18:$B$39),ROWS($B$12:$B57)),1/ROW(施設用作成シート!$B$18:$B$39),0),COLUMNS($B$11:O$11)),"")</f>
        <v/>
      </c>
    </row>
    <row r="58" spans="2:15" ht="19.5">
      <c r="B58" s="127" t="str">
        <f t="array" ref="B58">IFERROR(INDEX(施設用作成シート!$B$18:$P$39,MATCH(LARGE((施設用作成シート!$C$18:$C$39=$D$8)*1/ROW(施設用作成シート!$B$18:$B$39),ROWS($B$12:$B58)),1/ROW(施設用作成シート!$B$18:$B$39),0),COLUMNS($B$11:B$11)),"")</f>
        <v/>
      </c>
      <c r="C58" s="127" t="str">
        <f t="array" ref="C58">IFERROR(INDEX(施設用作成シート!$B$18:$P$39,MATCH(LARGE((施設用作成シート!$C$18:$C$39=$D$8)*1/ROW(施設用作成シート!$B$18:$B$39),ROWS($B$12:$B58)),1/ROW(施設用作成シート!$B$18:$B$39),0),COLUMNS($B$11:C$11)),"")</f>
        <v/>
      </c>
      <c r="D58" s="127" t="str">
        <f t="array" ref="D58">IFERROR(INDEX(施設用作成シート!$B$18:$P$39,MATCH(LARGE((施設用作成シート!$C$18:$C$39=$D$8)*1/ROW(施設用作成シート!$B$18:$B$39),ROWS($B$12:$B58)),1/ROW(施設用作成シート!$B$18:$B$39),0),COLUMNS($B$11:D$11)),"")</f>
        <v/>
      </c>
      <c r="E58" s="146" t="str">
        <f t="array" ref="E58">IFERROR(INDEX(施設用作成シート!$B$18:$P$39,MATCH(LARGE((施設用作成シート!$C$18:$C$39=$D$8)*1/ROW(施設用作成シート!$B$18:$B$39),ROWS($B$12:$B58)),1/ROW(施設用作成シート!$B$18:$B$39),0),COLUMNS($B$11:E$11)),"")</f>
        <v/>
      </c>
      <c r="F58" s="140" t="str">
        <f t="array" ref="F58">IFERROR(INDEX(施設用作成シート!$B$18:$P$39,MATCH(LARGE((施設用作成シート!$C$18:$C$39=$D$8)*1/ROW(施設用作成シート!$B$18:$B$39),ROWS($B$12:$B58)),1/ROW(施設用作成シート!$B$18:$B$39),0),COLUMNS($B$11:F$11)),"")</f>
        <v/>
      </c>
      <c r="G58" s="140" t="str">
        <f t="array" ref="G58">IFERROR(INDEX(施設用作成シート!$B$18:$P$39,MATCH(LARGE((施設用作成シート!$C$18:$C$39=$D$8)*1/ROW(施設用作成シート!$B$18:$B$39),ROWS($B$12:$B58)),1/ROW(施設用作成シート!$B$18:$B$39),0),COLUMNS($B$11:G$11)),"")</f>
        <v/>
      </c>
      <c r="H58" s="140" t="str">
        <f t="array" ref="H58">IFERROR(INDEX(施設用作成シート!$B$18:$P$39,MATCH(LARGE((施設用作成シート!$C$18:$C$39=$D$8)*1/ROW(施設用作成シート!$B$18:$B$39),ROWS($B$12:$B58)),1/ROW(施設用作成シート!$B$18:$B$39),0),COLUMNS($B$11:H$11)),"")</f>
        <v/>
      </c>
      <c r="I58" s="127" t="str">
        <f t="array" ref="I58">IFERROR(INDEX(施設用作成シート!$B$18:$P$39,MATCH(LARGE((施設用作成シート!$C$18:$C$39=$D$8)*1/ROW(施設用作成シート!$B$18:$B$39),ROWS($B$12:$B58)),1/ROW(施設用作成シート!$B$18:$B$39),0),COLUMNS($B$11:I$11)),"")</f>
        <v/>
      </c>
      <c r="J58" s="131" t="str">
        <f t="array" ref="J58">IFERROR(INDEX(施設用作成シート!$B$18:$P$39,MATCH(LARGE((施設用作成シート!$C$18:$C$39=$D$8)*1/ROW(施設用作成シート!$B$18:$B$39),ROWS($B$12:$B58)),1/ROW(施設用作成シート!$B$18:$B$39),0),COLUMNS($B$11:J$11)),"")</f>
        <v/>
      </c>
      <c r="K58" s="127" t="str">
        <f t="array" ref="K58">IFERROR(INDEX(施設用作成シート!$B$18:$P$39,MATCH(LARGE((施設用作成シート!$C$18:$C$39=$D$8)*1/ROW(施設用作成シート!$B$18:$B$39),ROWS($B$12:$B58)),1/ROW(施設用作成シート!$B$18:$B$39),0),COLUMNS($B$11:K$11)),"")</f>
        <v/>
      </c>
      <c r="L58" s="127" t="str">
        <f t="array" ref="L58">IFERROR(INDEX(施設用作成シート!$B$18:$P$39,MATCH(LARGE((施設用作成シート!$C$18:$C$39=$D$8)*1/ROW(施設用作成シート!$B$18:$B$39),ROWS($B$12:$B58)),1/ROW(施設用作成シート!$B$18:$B$39),0),COLUMNS($B$11:L$11)),"")</f>
        <v/>
      </c>
      <c r="M58" s="127" t="str">
        <f t="array" ref="M58">IFERROR(INDEX(施設用作成シート!$B$18:$P$39,MATCH(LARGE((施設用作成シート!$C$18:$C$39=$D$8)*1/ROW(施設用作成シート!$B$18:$B$39),ROWS($B$12:$B58)),1/ROW(施設用作成シート!$B$18:$B$39),0),COLUMNS($B$11:M$11)),"")</f>
        <v/>
      </c>
      <c r="N58" s="127" t="str">
        <f t="array" ref="N58">IFERROR(INDEX(施設用作成シート!$B$18:$P$39,MATCH(LARGE((施設用作成シート!$C$18:$C$39=$D$8)*1/ROW(施設用作成シート!$B$18:$B$39),ROWS($B$12:$B58)),1/ROW(施設用作成シート!$B$18:$B$39),0),COLUMNS($B$11:N$11)),"")</f>
        <v/>
      </c>
      <c r="O58" s="140" t="str">
        <f t="array" ref="O58">IFERROR(INDEX(施設用作成シート!$B$18:$P$39,MATCH(LARGE((施設用作成シート!$C$18:$C$39=$D$8)*1/ROW(施設用作成シート!$B$18:$B$39),ROWS($B$12:$B58)),1/ROW(施設用作成シート!$B$18:$B$39),0),COLUMNS($B$11:O$11)),"")</f>
        <v/>
      </c>
    </row>
    <row r="59" spans="2:15" ht="19.5">
      <c r="B59" s="127" t="str">
        <f t="array" ref="B59">IFERROR(INDEX(施設用作成シート!$B$18:$P$39,MATCH(LARGE((施設用作成シート!$C$18:$C$39=$D$8)*1/ROW(施設用作成シート!$B$18:$B$39),ROWS($B$12:$B59)),1/ROW(施設用作成シート!$B$18:$B$39),0),COLUMNS($B$11:B$11)),"")</f>
        <v/>
      </c>
      <c r="C59" s="127" t="str">
        <f t="array" ref="C59">IFERROR(INDEX(施設用作成シート!$B$18:$P$39,MATCH(LARGE((施設用作成シート!$C$18:$C$39=$D$8)*1/ROW(施設用作成シート!$B$18:$B$39),ROWS($B$12:$B59)),1/ROW(施設用作成シート!$B$18:$B$39),0),COLUMNS($B$11:C$11)),"")</f>
        <v/>
      </c>
      <c r="D59" s="127" t="str">
        <f t="array" ref="D59">IFERROR(INDEX(施設用作成シート!$B$18:$P$39,MATCH(LARGE((施設用作成シート!$C$18:$C$39=$D$8)*1/ROW(施設用作成シート!$B$18:$B$39),ROWS($B$12:$B59)),1/ROW(施設用作成シート!$B$18:$B$39),0),COLUMNS($B$11:D$11)),"")</f>
        <v/>
      </c>
      <c r="E59" s="146" t="str">
        <f t="array" ref="E59">IFERROR(INDEX(施設用作成シート!$B$18:$P$39,MATCH(LARGE((施設用作成シート!$C$18:$C$39=$D$8)*1/ROW(施設用作成シート!$B$18:$B$39),ROWS($B$12:$B59)),1/ROW(施設用作成シート!$B$18:$B$39),0),COLUMNS($B$11:E$11)),"")</f>
        <v/>
      </c>
      <c r="F59" s="140" t="str">
        <f t="array" ref="F59">IFERROR(INDEX(施設用作成シート!$B$18:$P$39,MATCH(LARGE((施設用作成シート!$C$18:$C$39=$D$8)*1/ROW(施設用作成シート!$B$18:$B$39),ROWS($B$12:$B59)),1/ROW(施設用作成シート!$B$18:$B$39),0),COLUMNS($B$11:F$11)),"")</f>
        <v/>
      </c>
      <c r="G59" s="140" t="str">
        <f t="array" ref="G59">IFERROR(INDEX(施設用作成シート!$B$18:$P$39,MATCH(LARGE((施設用作成シート!$C$18:$C$39=$D$8)*1/ROW(施設用作成シート!$B$18:$B$39),ROWS($B$12:$B59)),1/ROW(施設用作成シート!$B$18:$B$39),0),COLUMNS($B$11:G$11)),"")</f>
        <v/>
      </c>
      <c r="H59" s="140" t="str">
        <f t="array" ref="H59">IFERROR(INDEX(施設用作成シート!$B$18:$P$39,MATCH(LARGE((施設用作成シート!$C$18:$C$39=$D$8)*1/ROW(施設用作成シート!$B$18:$B$39),ROWS($B$12:$B59)),1/ROW(施設用作成シート!$B$18:$B$39),0),COLUMNS($B$11:H$11)),"")</f>
        <v/>
      </c>
      <c r="I59" s="127" t="str">
        <f t="array" ref="I59">IFERROR(INDEX(施設用作成シート!$B$18:$P$39,MATCH(LARGE((施設用作成シート!$C$18:$C$39=$D$8)*1/ROW(施設用作成シート!$B$18:$B$39),ROWS($B$12:$B59)),1/ROW(施設用作成シート!$B$18:$B$39),0),COLUMNS($B$11:I$11)),"")</f>
        <v/>
      </c>
      <c r="J59" s="131" t="str">
        <f t="array" ref="J59">IFERROR(INDEX(施設用作成シート!$B$18:$P$39,MATCH(LARGE((施設用作成シート!$C$18:$C$39=$D$8)*1/ROW(施設用作成シート!$B$18:$B$39),ROWS($B$12:$B59)),1/ROW(施設用作成シート!$B$18:$B$39),0),COLUMNS($B$11:J$11)),"")</f>
        <v/>
      </c>
      <c r="K59" s="127" t="str">
        <f t="array" ref="K59">IFERROR(INDEX(施設用作成シート!$B$18:$P$39,MATCH(LARGE((施設用作成シート!$C$18:$C$39=$D$8)*1/ROW(施設用作成シート!$B$18:$B$39),ROWS($B$12:$B59)),1/ROW(施設用作成シート!$B$18:$B$39),0),COLUMNS($B$11:K$11)),"")</f>
        <v/>
      </c>
      <c r="L59" s="127" t="str">
        <f t="array" ref="L59">IFERROR(INDEX(施設用作成シート!$B$18:$P$39,MATCH(LARGE((施設用作成シート!$C$18:$C$39=$D$8)*1/ROW(施設用作成シート!$B$18:$B$39),ROWS($B$12:$B59)),1/ROW(施設用作成シート!$B$18:$B$39),0),COLUMNS($B$11:L$11)),"")</f>
        <v/>
      </c>
      <c r="M59" s="127" t="str">
        <f t="array" ref="M59">IFERROR(INDEX(施設用作成シート!$B$18:$P$39,MATCH(LARGE((施設用作成シート!$C$18:$C$39=$D$8)*1/ROW(施設用作成シート!$B$18:$B$39),ROWS($B$12:$B59)),1/ROW(施設用作成シート!$B$18:$B$39),0),COLUMNS($B$11:M$11)),"")</f>
        <v/>
      </c>
      <c r="N59" s="127" t="str">
        <f t="array" ref="N59">IFERROR(INDEX(施設用作成シート!$B$18:$P$39,MATCH(LARGE((施設用作成シート!$C$18:$C$39=$D$8)*1/ROW(施設用作成シート!$B$18:$B$39),ROWS($B$12:$B59)),1/ROW(施設用作成シート!$B$18:$B$39),0),COLUMNS($B$11:N$11)),"")</f>
        <v/>
      </c>
      <c r="O59" s="140" t="str">
        <f t="array" ref="O59">IFERROR(INDEX(施設用作成シート!$B$18:$P$39,MATCH(LARGE((施設用作成シート!$C$18:$C$39=$D$8)*1/ROW(施設用作成シート!$B$18:$B$39),ROWS($B$12:$B59)),1/ROW(施設用作成シート!$B$18:$B$39),0),COLUMNS($B$11:O$11)),"")</f>
        <v/>
      </c>
    </row>
    <row r="60" spans="2:15" ht="19.5">
      <c r="B60" s="127" t="str">
        <f t="array" ref="B60">IFERROR(INDEX(施設用作成シート!$B$18:$P$39,MATCH(LARGE((施設用作成シート!$C$18:$C$39=$D$8)*1/ROW(施設用作成シート!$B$18:$B$39),ROWS($B$12:$B60)),1/ROW(施設用作成シート!$B$18:$B$39),0),COLUMNS($B$11:B$11)),"")</f>
        <v/>
      </c>
      <c r="C60" s="127" t="str">
        <f t="array" ref="C60">IFERROR(INDEX(施設用作成シート!$B$18:$P$39,MATCH(LARGE((施設用作成シート!$C$18:$C$39=$D$8)*1/ROW(施設用作成シート!$B$18:$B$39),ROWS($B$12:$B60)),1/ROW(施設用作成シート!$B$18:$B$39),0),COLUMNS($B$11:C$11)),"")</f>
        <v/>
      </c>
      <c r="D60" s="127" t="str">
        <f t="array" ref="D60">IFERROR(INDEX(施設用作成シート!$B$18:$P$39,MATCH(LARGE((施設用作成シート!$C$18:$C$39=$D$8)*1/ROW(施設用作成シート!$B$18:$B$39),ROWS($B$12:$B60)),1/ROW(施設用作成シート!$B$18:$B$39),0),COLUMNS($B$11:D$11)),"")</f>
        <v/>
      </c>
      <c r="E60" s="146" t="str">
        <f t="array" ref="E60">IFERROR(INDEX(施設用作成シート!$B$18:$P$39,MATCH(LARGE((施設用作成シート!$C$18:$C$39=$D$8)*1/ROW(施設用作成シート!$B$18:$B$39),ROWS($B$12:$B60)),1/ROW(施設用作成シート!$B$18:$B$39),0),COLUMNS($B$11:E$11)),"")</f>
        <v/>
      </c>
      <c r="F60" s="140" t="str">
        <f t="array" ref="F60">IFERROR(INDEX(施設用作成シート!$B$18:$P$39,MATCH(LARGE((施設用作成シート!$C$18:$C$39=$D$8)*1/ROW(施設用作成シート!$B$18:$B$39),ROWS($B$12:$B60)),1/ROW(施設用作成シート!$B$18:$B$39),0),COLUMNS($B$11:F$11)),"")</f>
        <v/>
      </c>
      <c r="G60" s="140" t="str">
        <f t="array" ref="G60">IFERROR(INDEX(施設用作成シート!$B$18:$P$39,MATCH(LARGE((施設用作成シート!$C$18:$C$39=$D$8)*1/ROW(施設用作成シート!$B$18:$B$39),ROWS($B$12:$B60)),1/ROW(施設用作成シート!$B$18:$B$39),0),COLUMNS($B$11:G$11)),"")</f>
        <v/>
      </c>
      <c r="H60" s="140" t="str">
        <f t="array" ref="H60">IFERROR(INDEX(施設用作成シート!$B$18:$P$39,MATCH(LARGE((施設用作成シート!$C$18:$C$39=$D$8)*1/ROW(施設用作成シート!$B$18:$B$39),ROWS($B$12:$B60)),1/ROW(施設用作成シート!$B$18:$B$39),0),COLUMNS($B$11:H$11)),"")</f>
        <v/>
      </c>
      <c r="I60" s="127" t="str">
        <f t="array" ref="I60">IFERROR(INDEX(施設用作成シート!$B$18:$P$39,MATCH(LARGE((施設用作成シート!$C$18:$C$39=$D$8)*1/ROW(施設用作成シート!$B$18:$B$39),ROWS($B$12:$B60)),1/ROW(施設用作成シート!$B$18:$B$39),0),COLUMNS($B$11:I$11)),"")</f>
        <v/>
      </c>
      <c r="J60" s="131" t="str">
        <f t="array" ref="J60">IFERROR(INDEX(施設用作成シート!$B$18:$P$39,MATCH(LARGE((施設用作成シート!$C$18:$C$39=$D$8)*1/ROW(施設用作成シート!$B$18:$B$39),ROWS($B$12:$B60)),1/ROW(施設用作成シート!$B$18:$B$39),0),COLUMNS($B$11:J$11)),"")</f>
        <v/>
      </c>
      <c r="K60" s="127" t="str">
        <f t="array" ref="K60">IFERROR(INDEX(施設用作成シート!$B$18:$P$39,MATCH(LARGE((施設用作成シート!$C$18:$C$39=$D$8)*1/ROW(施設用作成シート!$B$18:$B$39),ROWS($B$12:$B60)),1/ROW(施設用作成シート!$B$18:$B$39),0),COLUMNS($B$11:K$11)),"")</f>
        <v/>
      </c>
      <c r="L60" s="127" t="str">
        <f t="array" ref="L60">IFERROR(INDEX(施設用作成シート!$B$18:$P$39,MATCH(LARGE((施設用作成シート!$C$18:$C$39=$D$8)*1/ROW(施設用作成シート!$B$18:$B$39),ROWS($B$12:$B60)),1/ROW(施設用作成シート!$B$18:$B$39),0),COLUMNS($B$11:L$11)),"")</f>
        <v/>
      </c>
      <c r="M60" s="127" t="str">
        <f t="array" ref="M60">IFERROR(INDEX(施設用作成シート!$B$18:$P$39,MATCH(LARGE((施設用作成シート!$C$18:$C$39=$D$8)*1/ROW(施設用作成シート!$B$18:$B$39),ROWS($B$12:$B60)),1/ROW(施設用作成シート!$B$18:$B$39),0),COLUMNS($B$11:M$11)),"")</f>
        <v/>
      </c>
      <c r="N60" s="127" t="str">
        <f t="array" ref="N60">IFERROR(INDEX(施設用作成シート!$B$18:$P$39,MATCH(LARGE((施設用作成シート!$C$18:$C$39=$D$8)*1/ROW(施設用作成シート!$B$18:$B$39),ROWS($B$12:$B60)),1/ROW(施設用作成シート!$B$18:$B$39),0),COLUMNS($B$11:N$11)),"")</f>
        <v/>
      </c>
      <c r="O60" s="140" t="str">
        <f t="array" ref="O60">IFERROR(INDEX(施設用作成シート!$B$18:$P$39,MATCH(LARGE((施設用作成シート!$C$18:$C$39=$D$8)*1/ROW(施設用作成シート!$B$18:$B$39),ROWS($B$12:$B60)),1/ROW(施設用作成シート!$B$18:$B$39),0),COLUMNS($B$11:O$11)),"")</f>
        <v/>
      </c>
    </row>
    <row r="61" spans="2:15" ht="19.5">
      <c r="B61" s="127" t="str">
        <f t="array" ref="B61">IFERROR(INDEX(施設用作成シート!$B$18:$P$39,MATCH(LARGE((施設用作成シート!$C$18:$C$39=$D$8)*1/ROW(施設用作成シート!$B$18:$B$39),ROWS($B$12:$B61)),1/ROW(施設用作成シート!$B$18:$B$39),0),COLUMNS($B$11:B$11)),"")</f>
        <v/>
      </c>
      <c r="C61" s="127" t="str">
        <f t="array" ref="C61">IFERROR(INDEX(施設用作成シート!$B$18:$P$39,MATCH(LARGE((施設用作成シート!$C$18:$C$39=$D$8)*1/ROW(施設用作成シート!$B$18:$B$39),ROWS($B$12:$B61)),1/ROW(施設用作成シート!$B$18:$B$39),0),COLUMNS($B$11:C$11)),"")</f>
        <v/>
      </c>
      <c r="D61" s="127" t="str">
        <f t="array" ref="D61">IFERROR(INDEX(施設用作成シート!$B$18:$P$39,MATCH(LARGE((施設用作成シート!$C$18:$C$39=$D$8)*1/ROW(施設用作成シート!$B$18:$B$39),ROWS($B$12:$B61)),1/ROW(施設用作成シート!$B$18:$B$39),0),COLUMNS($B$11:D$11)),"")</f>
        <v/>
      </c>
      <c r="E61" s="146" t="str">
        <f t="array" ref="E61">IFERROR(INDEX(施設用作成シート!$B$18:$P$39,MATCH(LARGE((施設用作成シート!$C$18:$C$39=$D$8)*1/ROW(施設用作成シート!$B$18:$B$39),ROWS($B$12:$B61)),1/ROW(施設用作成シート!$B$18:$B$39),0),COLUMNS($B$11:E$11)),"")</f>
        <v/>
      </c>
      <c r="F61" s="140" t="str">
        <f t="array" ref="F61">IFERROR(INDEX(施設用作成シート!$B$18:$P$39,MATCH(LARGE((施設用作成シート!$C$18:$C$39=$D$8)*1/ROW(施設用作成シート!$B$18:$B$39),ROWS($B$12:$B61)),1/ROW(施設用作成シート!$B$18:$B$39),0),COLUMNS($B$11:F$11)),"")</f>
        <v/>
      </c>
      <c r="G61" s="140" t="str">
        <f t="array" ref="G61">IFERROR(INDEX(施設用作成シート!$B$18:$P$39,MATCH(LARGE((施設用作成シート!$C$18:$C$39=$D$8)*1/ROW(施設用作成シート!$B$18:$B$39),ROWS($B$12:$B61)),1/ROW(施設用作成シート!$B$18:$B$39),0),COLUMNS($B$11:G$11)),"")</f>
        <v/>
      </c>
      <c r="H61" s="140" t="str">
        <f t="array" ref="H61">IFERROR(INDEX(施設用作成シート!$B$18:$P$39,MATCH(LARGE((施設用作成シート!$C$18:$C$39=$D$8)*1/ROW(施設用作成シート!$B$18:$B$39),ROWS($B$12:$B61)),1/ROW(施設用作成シート!$B$18:$B$39),0),COLUMNS($B$11:H$11)),"")</f>
        <v/>
      </c>
      <c r="I61" s="127" t="str">
        <f t="array" ref="I61">IFERROR(INDEX(施設用作成シート!$B$18:$P$39,MATCH(LARGE((施設用作成シート!$C$18:$C$39=$D$8)*1/ROW(施設用作成シート!$B$18:$B$39),ROWS($B$12:$B61)),1/ROW(施設用作成シート!$B$18:$B$39),0),COLUMNS($B$11:I$11)),"")</f>
        <v/>
      </c>
      <c r="J61" s="131" t="str">
        <f t="array" ref="J61">IFERROR(INDEX(施設用作成シート!$B$18:$P$39,MATCH(LARGE((施設用作成シート!$C$18:$C$39=$D$8)*1/ROW(施設用作成シート!$B$18:$B$39),ROWS($B$12:$B61)),1/ROW(施設用作成シート!$B$18:$B$39),0),COLUMNS($B$11:J$11)),"")</f>
        <v/>
      </c>
      <c r="K61" s="127" t="str">
        <f t="array" ref="K61">IFERROR(INDEX(施設用作成シート!$B$18:$P$39,MATCH(LARGE((施設用作成シート!$C$18:$C$39=$D$8)*1/ROW(施設用作成シート!$B$18:$B$39),ROWS($B$12:$B61)),1/ROW(施設用作成シート!$B$18:$B$39),0),COLUMNS($B$11:K$11)),"")</f>
        <v/>
      </c>
      <c r="L61" s="127" t="str">
        <f t="array" ref="L61">IFERROR(INDEX(施設用作成シート!$B$18:$P$39,MATCH(LARGE((施設用作成シート!$C$18:$C$39=$D$8)*1/ROW(施設用作成シート!$B$18:$B$39),ROWS($B$12:$B61)),1/ROW(施設用作成シート!$B$18:$B$39),0),COLUMNS($B$11:L$11)),"")</f>
        <v/>
      </c>
      <c r="M61" s="127" t="str">
        <f t="array" ref="M61">IFERROR(INDEX(施設用作成シート!$B$18:$P$39,MATCH(LARGE((施設用作成シート!$C$18:$C$39=$D$8)*1/ROW(施設用作成シート!$B$18:$B$39),ROWS($B$12:$B61)),1/ROW(施設用作成シート!$B$18:$B$39),0),COLUMNS($B$11:M$11)),"")</f>
        <v/>
      </c>
      <c r="N61" s="127" t="str">
        <f t="array" ref="N61">IFERROR(INDEX(施設用作成シート!$B$18:$P$39,MATCH(LARGE((施設用作成シート!$C$18:$C$39=$D$8)*1/ROW(施設用作成シート!$B$18:$B$39),ROWS($B$12:$B61)),1/ROW(施設用作成シート!$B$18:$B$39),0),COLUMNS($B$11:N$11)),"")</f>
        <v/>
      </c>
      <c r="O61" s="140" t="str">
        <f t="array" ref="O61">IFERROR(INDEX(施設用作成シート!$B$18:$P$39,MATCH(LARGE((施設用作成シート!$C$18:$C$39=$D$8)*1/ROW(施設用作成シート!$B$18:$B$39),ROWS($B$12:$B61)),1/ROW(施設用作成シート!$B$18:$B$39),0),COLUMNS($B$11:O$11)),"")</f>
        <v/>
      </c>
    </row>
    <row r="62" spans="2:15" ht="19.5">
      <c r="B62" s="127" t="str">
        <f t="array" ref="B62">IFERROR(INDEX(施設用作成シート!$B$18:$P$39,MATCH(LARGE((施設用作成シート!$C$18:$C$39=$D$8)*1/ROW(施設用作成シート!$B$18:$B$39),ROWS($B$12:$B62)),1/ROW(施設用作成シート!$B$18:$B$39),0),COLUMNS($B$11:B$11)),"")</f>
        <v/>
      </c>
      <c r="C62" s="127" t="str">
        <f t="array" ref="C62">IFERROR(INDEX(施設用作成シート!$B$18:$P$39,MATCH(LARGE((施設用作成シート!$C$18:$C$39=$D$8)*1/ROW(施設用作成シート!$B$18:$B$39),ROWS($B$12:$B62)),1/ROW(施設用作成シート!$B$18:$B$39),0),COLUMNS($B$11:C$11)),"")</f>
        <v/>
      </c>
      <c r="D62" s="127" t="str">
        <f t="array" ref="D62">IFERROR(INDEX(施設用作成シート!$B$18:$P$39,MATCH(LARGE((施設用作成シート!$C$18:$C$39=$D$8)*1/ROW(施設用作成シート!$B$18:$B$39),ROWS($B$12:$B62)),1/ROW(施設用作成シート!$B$18:$B$39),0),COLUMNS($B$11:D$11)),"")</f>
        <v/>
      </c>
      <c r="E62" s="146" t="str">
        <f t="array" ref="E62">IFERROR(INDEX(施設用作成シート!$B$18:$P$39,MATCH(LARGE((施設用作成シート!$C$18:$C$39=$D$8)*1/ROW(施設用作成シート!$B$18:$B$39),ROWS($B$12:$B62)),1/ROW(施設用作成シート!$B$18:$B$39),0),COLUMNS($B$11:E$11)),"")</f>
        <v/>
      </c>
      <c r="F62" s="140" t="str">
        <f t="array" ref="F62">IFERROR(INDEX(施設用作成シート!$B$18:$P$39,MATCH(LARGE((施設用作成シート!$C$18:$C$39=$D$8)*1/ROW(施設用作成シート!$B$18:$B$39),ROWS($B$12:$B62)),1/ROW(施設用作成シート!$B$18:$B$39),0),COLUMNS($B$11:F$11)),"")</f>
        <v/>
      </c>
      <c r="G62" s="140" t="str">
        <f t="array" ref="G62">IFERROR(INDEX(施設用作成シート!$B$18:$P$39,MATCH(LARGE((施設用作成シート!$C$18:$C$39=$D$8)*1/ROW(施設用作成シート!$B$18:$B$39),ROWS($B$12:$B62)),1/ROW(施設用作成シート!$B$18:$B$39),0),COLUMNS($B$11:G$11)),"")</f>
        <v/>
      </c>
      <c r="H62" s="140" t="str">
        <f t="array" ref="H62">IFERROR(INDEX(施設用作成シート!$B$18:$P$39,MATCH(LARGE((施設用作成シート!$C$18:$C$39=$D$8)*1/ROW(施設用作成シート!$B$18:$B$39),ROWS($B$12:$B62)),1/ROW(施設用作成シート!$B$18:$B$39),0),COLUMNS($B$11:H$11)),"")</f>
        <v/>
      </c>
      <c r="I62" s="127" t="str">
        <f t="array" ref="I62">IFERROR(INDEX(施設用作成シート!$B$18:$P$39,MATCH(LARGE((施設用作成シート!$C$18:$C$39=$D$8)*1/ROW(施設用作成シート!$B$18:$B$39),ROWS($B$12:$B62)),1/ROW(施設用作成シート!$B$18:$B$39),0),COLUMNS($B$11:I$11)),"")</f>
        <v/>
      </c>
      <c r="J62" s="131" t="str">
        <f t="array" ref="J62">IFERROR(INDEX(施設用作成シート!$B$18:$P$39,MATCH(LARGE((施設用作成シート!$C$18:$C$39=$D$8)*1/ROW(施設用作成シート!$B$18:$B$39),ROWS($B$12:$B62)),1/ROW(施設用作成シート!$B$18:$B$39),0),COLUMNS($B$11:J$11)),"")</f>
        <v/>
      </c>
      <c r="K62" s="127" t="str">
        <f t="array" ref="K62">IFERROR(INDEX(施設用作成シート!$B$18:$P$39,MATCH(LARGE((施設用作成シート!$C$18:$C$39=$D$8)*1/ROW(施設用作成シート!$B$18:$B$39),ROWS($B$12:$B62)),1/ROW(施設用作成シート!$B$18:$B$39),0),COLUMNS($B$11:K$11)),"")</f>
        <v/>
      </c>
      <c r="L62" s="127" t="str">
        <f t="array" ref="L62">IFERROR(INDEX(施設用作成シート!$B$18:$P$39,MATCH(LARGE((施設用作成シート!$C$18:$C$39=$D$8)*1/ROW(施設用作成シート!$B$18:$B$39),ROWS($B$12:$B62)),1/ROW(施設用作成シート!$B$18:$B$39),0),COLUMNS($B$11:L$11)),"")</f>
        <v/>
      </c>
      <c r="M62" s="127" t="str">
        <f t="array" ref="M62">IFERROR(INDEX(施設用作成シート!$B$18:$P$39,MATCH(LARGE((施設用作成シート!$C$18:$C$39=$D$8)*1/ROW(施設用作成シート!$B$18:$B$39),ROWS($B$12:$B62)),1/ROW(施設用作成シート!$B$18:$B$39),0),COLUMNS($B$11:M$11)),"")</f>
        <v/>
      </c>
      <c r="N62" s="127" t="str">
        <f t="array" ref="N62">IFERROR(INDEX(施設用作成シート!$B$18:$P$39,MATCH(LARGE((施設用作成シート!$C$18:$C$39=$D$8)*1/ROW(施設用作成シート!$B$18:$B$39),ROWS($B$12:$B62)),1/ROW(施設用作成シート!$B$18:$B$39),0),COLUMNS($B$11:N$11)),"")</f>
        <v/>
      </c>
      <c r="O62" s="140" t="str">
        <f t="array" ref="O62">IFERROR(INDEX(施設用作成シート!$B$18:$P$39,MATCH(LARGE((施設用作成シート!$C$18:$C$39=$D$8)*1/ROW(施設用作成シート!$B$18:$B$39),ROWS($B$12:$B62)),1/ROW(施設用作成シート!$B$18:$B$39),0),COLUMNS($B$11:O$11)),"")</f>
        <v/>
      </c>
    </row>
    <row r="63" spans="2:15" ht="19.5">
      <c r="B63" s="127" t="str">
        <f t="array" ref="B63">IFERROR(INDEX(施設用作成シート!$B$18:$P$39,MATCH(LARGE((施設用作成シート!$C$18:$C$39=$D$8)*1/ROW(施設用作成シート!$B$18:$B$39),ROWS($B$12:$B63)),1/ROW(施設用作成シート!$B$18:$B$39),0),COLUMNS($B$11:B$11)),"")</f>
        <v/>
      </c>
      <c r="C63" s="127" t="str">
        <f t="array" ref="C63">IFERROR(INDEX(施設用作成シート!$B$18:$P$39,MATCH(LARGE((施設用作成シート!$C$18:$C$39=$D$8)*1/ROW(施設用作成シート!$B$18:$B$39),ROWS($B$12:$B63)),1/ROW(施設用作成シート!$B$18:$B$39),0),COLUMNS($B$11:C$11)),"")</f>
        <v/>
      </c>
      <c r="D63" s="127" t="str">
        <f t="array" ref="D63">IFERROR(INDEX(施設用作成シート!$B$18:$P$39,MATCH(LARGE((施設用作成シート!$C$18:$C$39=$D$8)*1/ROW(施設用作成シート!$B$18:$B$39),ROWS($B$12:$B63)),1/ROW(施設用作成シート!$B$18:$B$39),0),COLUMNS($B$11:D$11)),"")</f>
        <v/>
      </c>
      <c r="E63" s="146" t="str">
        <f t="array" ref="E63">IFERROR(INDEX(施設用作成シート!$B$18:$P$39,MATCH(LARGE((施設用作成シート!$C$18:$C$39=$D$8)*1/ROW(施設用作成シート!$B$18:$B$39),ROWS($B$12:$B63)),1/ROW(施設用作成シート!$B$18:$B$39),0),COLUMNS($B$11:E$11)),"")</f>
        <v/>
      </c>
      <c r="F63" s="140" t="str">
        <f t="array" ref="F63">IFERROR(INDEX(施設用作成シート!$B$18:$P$39,MATCH(LARGE((施設用作成シート!$C$18:$C$39=$D$8)*1/ROW(施設用作成シート!$B$18:$B$39),ROWS($B$12:$B63)),1/ROW(施設用作成シート!$B$18:$B$39),0),COLUMNS($B$11:F$11)),"")</f>
        <v/>
      </c>
      <c r="G63" s="140" t="str">
        <f t="array" ref="G63">IFERROR(INDEX(施設用作成シート!$B$18:$P$39,MATCH(LARGE((施設用作成シート!$C$18:$C$39=$D$8)*1/ROW(施設用作成シート!$B$18:$B$39),ROWS($B$12:$B63)),1/ROW(施設用作成シート!$B$18:$B$39),0),COLUMNS($B$11:G$11)),"")</f>
        <v/>
      </c>
      <c r="H63" s="140" t="str">
        <f t="array" ref="H63">IFERROR(INDEX(施設用作成シート!$B$18:$P$39,MATCH(LARGE((施設用作成シート!$C$18:$C$39=$D$8)*1/ROW(施設用作成シート!$B$18:$B$39),ROWS($B$12:$B63)),1/ROW(施設用作成シート!$B$18:$B$39),0),COLUMNS($B$11:H$11)),"")</f>
        <v/>
      </c>
      <c r="I63" s="127" t="str">
        <f t="array" ref="I63">IFERROR(INDEX(施設用作成シート!$B$18:$P$39,MATCH(LARGE((施設用作成シート!$C$18:$C$39=$D$8)*1/ROW(施設用作成シート!$B$18:$B$39),ROWS($B$12:$B63)),1/ROW(施設用作成シート!$B$18:$B$39),0),COLUMNS($B$11:I$11)),"")</f>
        <v/>
      </c>
      <c r="J63" s="131" t="str">
        <f t="array" ref="J63">IFERROR(INDEX(施設用作成シート!$B$18:$P$39,MATCH(LARGE((施設用作成シート!$C$18:$C$39=$D$8)*1/ROW(施設用作成シート!$B$18:$B$39),ROWS($B$12:$B63)),1/ROW(施設用作成シート!$B$18:$B$39),0),COLUMNS($B$11:J$11)),"")</f>
        <v/>
      </c>
      <c r="K63" s="127" t="str">
        <f t="array" ref="K63">IFERROR(INDEX(施設用作成シート!$B$18:$P$39,MATCH(LARGE((施設用作成シート!$C$18:$C$39=$D$8)*1/ROW(施設用作成シート!$B$18:$B$39),ROWS($B$12:$B63)),1/ROW(施設用作成シート!$B$18:$B$39),0),COLUMNS($B$11:K$11)),"")</f>
        <v/>
      </c>
      <c r="L63" s="127" t="str">
        <f t="array" ref="L63">IFERROR(INDEX(施設用作成シート!$B$18:$P$39,MATCH(LARGE((施設用作成シート!$C$18:$C$39=$D$8)*1/ROW(施設用作成シート!$B$18:$B$39),ROWS($B$12:$B63)),1/ROW(施設用作成シート!$B$18:$B$39),0),COLUMNS($B$11:L$11)),"")</f>
        <v/>
      </c>
      <c r="M63" s="127" t="str">
        <f t="array" ref="M63">IFERROR(INDEX(施設用作成シート!$B$18:$P$39,MATCH(LARGE((施設用作成シート!$C$18:$C$39=$D$8)*1/ROW(施設用作成シート!$B$18:$B$39),ROWS($B$12:$B63)),1/ROW(施設用作成シート!$B$18:$B$39),0),COLUMNS($B$11:M$11)),"")</f>
        <v/>
      </c>
      <c r="N63" s="127" t="str">
        <f t="array" ref="N63">IFERROR(INDEX(施設用作成シート!$B$18:$P$39,MATCH(LARGE((施設用作成シート!$C$18:$C$39=$D$8)*1/ROW(施設用作成シート!$B$18:$B$39),ROWS($B$12:$B63)),1/ROW(施設用作成シート!$B$18:$B$39),0),COLUMNS($B$11:N$11)),"")</f>
        <v/>
      </c>
      <c r="O63" s="140" t="str">
        <f t="array" ref="O63">IFERROR(INDEX(施設用作成シート!$B$18:$P$39,MATCH(LARGE((施設用作成シート!$C$18:$C$39=$D$8)*1/ROW(施設用作成シート!$B$18:$B$39),ROWS($B$12:$B63)),1/ROW(施設用作成シート!$B$18:$B$39),0),COLUMNS($B$11:O$11)),"")</f>
        <v/>
      </c>
    </row>
    <row r="64" spans="2:15" ht="19.5">
      <c r="B64" s="127" t="str">
        <f t="array" ref="B64">IFERROR(INDEX(施設用作成シート!$B$18:$P$39,MATCH(LARGE((施設用作成シート!$C$18:$C$39=$D$8)*1/ROW(施設用作成シート!$B$18:$B$39),ROWS($B$12:$B64)),1/ROW(施設用作成シート!$B$18:$B$39),0),COLUMNS($B$11:B$11)),"")</f>
        <v/>
      </c>
      <c r="C64" s="127" t="str">
        <f t="array" ref="C64">IFERROR(INDEX(施設用作成シート!$B$18:$P$39,MATCH(LARGE((施設用作成シート!$C$18:$C$39=$D$8)*1/ROW(施設用作成シート!$B$18:$B$39),ROWS($B$12:$B64)),1/ROW(施設用作成シート!$B$18:$B$39),0),COLUMNS($B$11:C$11)),"")</f>
        <v/>
      </c>
      <c r="D64" s="127" t="str">
        <f t="array" ref="D64">IFERROR(INDEX(施設用作成シート!$B$18:$P$39,MATCH(LARGE((施設用作成シート!$C$18:$C$39=$D$8)*1/ROW(施設用作成シート!$B$18:$B$39),ROWS($B$12:$B64)),1/ROW(施設用作成シート!$B$18:$B$39),0),COLUMNS($B$11:D$11)),"")</f>
        <v/>
      </c>
      <c r="E64" s="146" t="str">
        <f t="array" ref="E64">IFERROR(INDEX(施設用作成シート!$B$18:$P$39,MATCH(LARGE((施設用作成シート!$C$18:$C$39=$D$8)*1/ROW(施設用作成シート!$B$18:$B$39),ROWS($B$12:$B64)),1/ROW(施設用作成シート!$B$18:$B$39),0),COLUMNS($B$11:E$11)),"")</f>
        <v/>
      </c>
      <c r="F64" s="140" t="str">
        <f t="array" ref="F64">IFERROR(INDEX(施設用作成シート!$B$18:$P$39,MATCH(LARGE((施設用作成シート!$C$18:$C$39=$D$8)*1/ROW(施設用作成シート!$B$18:$B$39),ROWS($B$12:$B64)),1/ROW(施設用作成シート!$B$18:$B$39),0),COLUMNS($B$11:F$11)),"")</f>
        <v/>
      </c>
      <c r="G64" s="140" t="str">
        <f t="array" ref="G64">IFERROR(INDEX(施設用作成シート!$B$18:$P$39,MATCH(LARGE((施設用作成シート!$C$18:$C$39=$D$8)*1/ROW(施設用作成シート!$B$18:$B$39),ROWS($B$12:$B64)),1/ROW(施設用作成シート!$B$18:$B$39),0),COLUMNS($B$11:G$11)),"")</f>
        <v/>
      </c>
      <c r="H64" s="140" t="str">
        <f t="array" ref="H64">IFERROR(INDEX(施設用作成シート!$B$18:$P$39,MATCH(LARGE((施設用作成シート!$C$18:$C$39=$D$8)*1/ROW(施設用作成シート!$B$18:$B$39),ROWS($B$12:$B64)),1/ROW(施設用作成シート!$B$18:$B$39),0),COLUMNS($B$11:H$11)),"")</f>
        <v/>
      </c>
      <c r="I64" s="127" t="str">
        <f t="array" ref="I64">IFERROR(INDEX(施設用作成シート!$B$18:$P$39,MATCH(LARGE((施設用作成シート!$C$18:$C$39=$D$8)*1/ROW(施設用作成シート!$B$18:$B$39),ROWS($B$12:$B64)),1/ROW(施設用作成シート!$B$18:$B$39),0),COLUMNS($B$11:I$11)),"")</f>
        <v/>
      </c>
      <c r="J64" s="131" t="str">
        <f t="array" ref="J64">IFERROR(INDEX(施設用作成シート!$B$18:$P$39,MATCH(LARGE((施設用作成シート!$C$18:$C$39=$D$8)*1/ROW(施設用作成シート!$B$18:$B$39),ROWS($B$12:$B64)),1/ROW(施設用作成シート!$B$18:$B$39),0),COLUMNS($B$11:J$11)),"")</f>
        <v/>
      </c>
      <c r="K64" s="127" t="str">
        <f t="array" ref="K64">IFERROR(INDEX(施設用作成シート!$B$18:$P$39,MATCH(LARGE((施設用作成シート!$C$18:$C$39=$D$8)*1/ROW(施設用作成シート!$B$18:$B$39),ROWS($B$12:$B64)),1/ROW(施設用作成シート!$B$18:$B$39),0),COLUMNS($B$11:K$11)),"")</f>
        <v/>
      </c>
      <c r="L64" s="127" t="str">
        <f t="array" ref="L64">IFERROR(INDEX(施設用作成シート!$B$18:$P$39,MATCH(LARGE((施設用作成シート!$C$18:$C$39=$D$8)*1/ROW(施設用作成シート!$B$18:$B$39),ROWS($B$12:$B64)),1/ROW(施設用作成シート!$B$18:$B$39),0),COLUMNS($B$11:L$11)),"")</f>
        <v/>
      </c>
      <c r="M64" s="127" t="str">
        <f t="array" ref="M64">IFERROR(INDEX(施設用作成シート!$B$18:$P$39,MATCH(LARGE((施設用作成シート!$C$18:$C$39=$D$8)*1/ROW(施設用作成シート!$B$18:$B$39),ROWS($B$12:$B64)),1/ROW(施設用作成シート!$B$18:$B$39),0),COLUMNS($B$11:M$11)),"")</f>
        <v/>
      </c>
      <c r="N64" s="127" t="str">
        <f t="array" ref="N64">IFERROR(INDEX(施設用作成シート!$B$18:$P$39,MATCH(LARGE((施設用作成シート!$C$18:$C$39=$D$8)*1/ROW(施設用作成シート!$B$18:$B$39),ROWS($B$12:$B64)),1/ROW(施設用作成シート!$B$18:$B$39),0),COLUMNS($B$11:N$11)),"")</f>
        <v/>
      </c>
      <c r="O64" s="140" t="str">
        <f t="array" ref="O64">IFERROR(INDEX(施設用作成シート!$B$18:$P$39,MATCH(LARGE((施設用作成シート!$C$18:$C$39=$D$8)*1/ROW(施設用作成シート!$B$18:$B$39),ROWS($B$12:$B64)),1/ROW(施設用作成シート!$B$18:$B$39),0),COLUMNS($B$11:O$11)),"")</f>
        <v/>
      </c>
    </row>
    <row r="65" spans="2:15" ht="19.5">
      <c r="B65" s="127" t="str">
        <f t="array" ref="B65">IFERROR(INDEX(施設用作成シート!$B$18:$P$39,MATCH(LARGE((施設用作成シート!$C$18:$C$39=$D$8)*1/ROW(施設用作成シート!$B$18:$B$39),ROWS($B$12:$B65)),1/ROW(施設用作成シート!$B$18:$B$39),0),COLUMNS($B$11:B$11)),"")</f>
        <v/>
      </c>
      <c r="C65" s="127" t="str">
        <f t="array" ref="C65">IFERROR(INDEX(施設用作成シート!$B$18:$P$39,MATCH(LARGE((施設用作成シート!$C$18:$C$39=$D$8)*1/ROW(施設用作成シート!$B$18:$B$39),ROWS($B$12:$B65)),1/ROW(施設用作成シート!$B$18:$B$39),0),COLUMNS($B$11:C$11)),"")</f>
        <v/>
      </c>
      <c r="D65" s="127" t="str">
        <f t="array" ref="D65">IFERROR(INDEX(施設用作成シート!$B$18:$P$39,MATCH(LARGE((施設用作成シート!$C$18:$C$39=$D$8)*1/ROW(施設用作成シート!$B$18:$B$39),ROWS($B$12:$B65)),1/ROW(施設用作成シート!$B$18:$B$39),0),COLUMNS($B$11:D$11)),"")</f>
        <v/>
      </c>
      <c r="E65" s="146" t="str">
        <f t="array" ref="E65">IFERROR(INDEX(施設用作成シート!$B$18:$P$39,MATCH(LARGE((施設用作成シート!$C$18:$C$39=$D$8)*1/ROW(施設用作成シート!$B$18:$B$39),ROWS($B$12:$B65)),1/ROW(施設用作成シート!$B$18:$B$39),0),COLUMNS($B$11:E$11)),"")</f>
        <v/>
      </c>
      <c r="F65" s="140" t="str">
        <f t="array" ref="F65">IFERROR(INDEX(施設用作成シート!$B$18:$P$39,MATCH(LARGE((施設用作成シート!$C$18:$C$39=$D$8)*1/ROW(施設用作成シート!$B$18:$B$39),ROWS($B$12:$B65)),1/ROW(施設用作成シート!$B$18:$B$39),0),COLUMNS($B$11:F$11)),"")</f>
        <v/>
      </c>
      <c r="G65" s="140" t="str">
        <f t="array" ref="G65">IFERROR(INDEX(施設用作成シート!$B$18:$P$39,MATCH(LARGE((施設用作成シート!$C$18:$C$39=$D$8)*1/ROW(施設用作成シート!$B$18:$B$39),ROWS($B$12:$B65)),1/ROW(施設用作成シート!$B$18:$B$39),0),COLUMNS($B$11:G$11)),"")</f>
        <v/>
      </c>
      <c r="H65" s="140" t="str">
        <f t="array" ref="H65">IFERROR(INDEX(施設用作成シート!$B$18:$P$39,MATCH(LARGE((施設用作成シート!$C$18:$C$39=$D$8)*1/ROW(施設用作成シート!$B$18:$B$39),ROWS($B$12:$B65)),1/ROW(施設用作成シート!$B$18:$B$39),0),COLUMNS($B$11:H$11)),"")</f>
        <v/>
      </c>
      <c r="I65" s="127" t="str">
        <f t="array" ref="I65">IFERROR(INDEX(施設用作成シート!$B$18:$P$39,MATCH(LARGE((施設用作成シート!$C$18:$C$39=$D$8)*1/ROW(施設用作成シート!$B$18:$B$39),ROWS($B$12:$B65)),1/ROW(施設用作成シート!$B$18:$B$39),0),COLUMNS($B$11:I$11)),"")</f>
        <v/>
      </c>
      <c r="J65" s="131" t="str">
        <f t="array" ref="J65">IFERROR(INDEX(施設用作成シート!$B$18:$P$39,MATCH(LARGE((施設用作成シート!$C$18:$C$39=$D$8)*1/ROW(施設用作成シート!$B$18:$B$39),ROWS($B$12:$B65)),1/ROW(施設用作成シート!$B$18:$B$39),0),COLUMNS($B$11:J$11)),"")</f>
        <v/>
      </c>
      <c r="K65" s="127" t="str">
        <f t="array" ref="K65">IFERROR(INDEX(施設用作成シート!$B$18:$P$39,MATCH(LARGE((施設用作成シート!$C$18:$C$39=$D$8)*1/ROW(施設用作成シート!$B$18:$B$39),ROWS($B$12:$B65)),1/ROW(施設用作成シート!$B$18:$B$39),0),COLUMNS($B$11:K$11)),"")</f>
        <v/>
      </c>
      <c r="L65" s="127" t="str">
        <f t="array" ref="L65">IFERROR(INDEX(施設用作成シート!$B$18:$P$39,MATCH(LARGE((施設用作成シート!$C$18:$C$39=$D$8)*1/ROW(施設用作成シート!$B$18:$B$39),ROWS($B$12:$B65)),1/ROW(施設用作成シート!$B$18:$B$39),0),COLUMNS($B$11:L$11)),"")</f>
        <v/>
      </c>
      <c r="M65" s="127" t="str">
        <f t="array" ref="M65">IFERROR(INDEX(施設用作成シート!$B$18:$P$39,MATCH(LARGE((施設用作成シート!$C$18:$C$39=$D$8)*1/ROW(施設用作成シート!$B$18:$B$39),ROWS($B$12:$B65)),1/ROW(施設用作成シート!$B$18:$B$39),0),COLUMNS($B$11:M$11)),"")</f>
        <v/>
      </c>
      <c r="N65" s="127" t="str">
        <f t="array" ref="N65">IFERROR(INDEX(施設用作成シート!$B$18:$P$39,MATCH(LARGE((施設用作成シート!$C$18:$C$39=$D$8)*1/ROW(施設用作成シート!$B$18:$B$39),ROWS($B$12:$B65)),1/ROW(施設用作成シート!$B$18:$B$39),0),COLUMNS($B$11:N$11)),"")</f>
        <v/>
      </c>
      <c r="O65" s="140" t="str">
        <f t="array" ref="O65">IFERROR(INDEX(施設用作成シート!$B$18:$P$39,MATCH(LARGE((施設用作成シート!$C$18:$C$39=$D$8)*1/ROW(施設用作成シート!$B$18:$B$39),ROWS($B$12:$B65)),1/ROW(施設用作成シート!$B$18:$B$39),0),COLUMNS($B$11:O$11)),"")</f>
        <v/>
      </c>
    </row>
    <row r="66" spans="2:15" ht="19.5">
      <c r="B66" s="127" t="str">
        <f t="array" ref="B66">IFERROR(INDEX(施設用作成シート!$B$18:$P$39,MATCH(LARGE((施設用作成シート!$C$18:$C$39=$D$8)*1/ROW(施設用作成シート!$B$18:$B$39),ROWS($B$12:$B66)),1/ROW(施設用作成シート!$B$18:$B$39),0),COLUMNS($B$11:B$11)),"")</f>
        <v/>
      </c>
      <c r="C66" s="127" t="str">
        <f t="array" ref="C66">IFERROR(INDEX(施設用作成シート!$B$18:$P$39,MATCH(LARGE((施設用作成シート!$C$18:$C$39=$D$8)*1/ROW(施設用作成シート!$B$18:$B$39),ROWS($B$12:$B66)),1/ROW(施設用作成シート!$B$18:$B$39),0),COLUMNS($B$11:C$11)),"")</f>
        <v/>
      </c>
      <c r="D66" s="127" t="str">
        <f t="array" ref="D66">IFERROR(INDEX(施設用作成シート!$B$18:$P$39,MATCH(LARGE((施設用作成シート!$C$18:$C$39=$D$8)*1/ROW(施設用作成シート!$B$18:$B$39),ROWS($B$12:$B66)),1/ROW(施設用作成シート!$B$18:$B$39),0),COLUMNS($B$11:D$11)),"")</f>
        <v/>
      </c>
      <c r="E66" s="146" t="str">
        <f t="array" ref="E66">IFERROR(INDEX(施設用作成シート!$B$18:$P$39,MATCH(LARGE((施設用作成シート!$C$18:$C$39=$D$8)*1/ROW(施設用作成シート!$B$18:$B$39),ROWS($B$12:$B66)),1/ROW(施設用作成シート!$B$18:$B$39),0),COLUMNS($B$11:E$11)),"")</f>
        <v/>
      </c>
      <c r="F66" s="140" t="str">
        <f t="array" ref="F66">IFERROR(INDEX(施設用作成シート!$B$18:$P$39,MATCH(LARGE((施設用作成シート!$C$18:$C$39=$D$8)*1/ROW(施設用作成シート!$B$18:$B$39),ROWS($B$12:$B66)),1/ROW(施設用作成シート!$B$18:$B$39),0),COLUMNS($B$11:F$11)),"")</f>
        <v/>
      </c>
      <c r="G66" s="140" t="str">
        <f t="array" ref="G66">IFERROR(INDEX(施設用作成シート!$B$18:$P$39,MATCH(LARGE((施設用作成シート!$C$18:$C$39=$D$8)*1/ROW(施設用作成シート!$B$18:$B$39),ROWS($B$12:$B66)),1/ROW(施設用作成シート!$B$18:$B$39),0),COLUMNS($B$11:G$11)),"")</f>
        <v/>
      </c>
      <c r="H66" s="140" t="str">
        <f t="array" ref="H66">IFERROR(INDEX(施設用作成シート!$B$18:$P$39,MATCH(LARGE((施設用作成シート!$C$18:$C$39=$D$8)*1/ROW(施設用作成シート!$B$18:$B$39),ROWS($B$12:$B66)),1/ROW(施設用作成シート!$B$18:$B$39),0),COLUMNS($B$11:H$11)),"")</f>
        <v/>
      </c>
      <c r="I66" s="127" t="str">
        <f t="array" ref="I66">IFERROR(INDEX(施設用作成シート!$B$18:$P$39,MATCH(LARGE((施設用作成シート!$C$18:$C$39=$D$8)*1/ROW(施設用作成シート!$B$18:$B$39),ROWS($B$12:$B66)),1/ROW(施設用作成シート!$B$18:$B$39),0),COLUMNS($B$11:I$11)),"")</f>
        <v/>
      </c>
      <c r="J66" s="131" t="str">
        <f t="array" ref="J66">IFERROR(INDEX(施設用作成シート!$B$18:$P$39,MATCH(LARGE((施設用作成シート!$C$18:$C$39=$D$8)*1/ROW(施設用作成シート!$B$18:$B$39),ROWS($B$12:$B66)),1/ROW(施設用作成シート!$B$18:$B$39),0),COLUMNS($B$11:J$11)),"")</f>
        <v/>
      </c>
      <c r="K66" s="127" t="str">
        <f t="array" ref="K66">IFERROR(INDEX(施設用作成シート!$B$18:$P$39,MATCH(LARGE((施設用作成シート!$C$18:$C$39=$D$8)*1/ROW(施設用作成シート!$B$18:$B$39),ROWS($B$12:$B66)),1/ROW(施設用作成シート!$B$18:$B$39),0),COLUMNS($B$11:K$11)),"")</f>
        <v/>
      </c>
      <c r="L66" s="127" t="str">
        <f t="array" ref="L66">IFERROR(INDEX(施設用作成シート!$B$18:$P$39,MATCH(LARGE((施設用作成シート!$C$18:$C$39=$D$8)*1/ROW(施設用作成シート!$B$18:$B$39),ROWS($B$12:$B66)),1/ROW(施設用作成シート!$B$18:$B$39),0),COLUMNS($B$11:L$11)),"")</f>
        <v/>
      </c>
      <c r="M66" s="127" t="str">
        <f t="array" ref="M66">IFERROR(INDEX(施設用作成シート!$B$18:$P$39,MATCH(LARGE((施設用作成シート!$C$18:$C$39=$D$8)*1/ROW(施設用作成シート!$B$18:$B$39),ROWS($B$12:$B66)),1/ROW(施設用作成シート!$B$18:$B$39),0),COLUMNS($B$11:M$11)),"")</f>
        <v/>
      </c>
      <c r="N66" s="127" t="str">
        <f t="array" ref="N66">IFERROR(INDEX(施設用作成シート!$B$18:$P$39,MATCH(LARGE((施設用作成シート!$C$18:$C$39=$D$8)*1/ROW(施設用作成シート!$B$18:$B$39),ROWS($B$12:$B66)),1/ROW(施設用作成シート!$B$18:$B$39),0),COLUMNS($B$11:N$11)),"")</f>
        <v/>
      </c>
      <c r="O66" s="140" t="str">
        <f t="array" ref="O66">IFERROR(INDEX(施設用作成シート!$B$18:$P$39,MATCH(LARGE((施設用作成シート!$C$18:$C$39=$D$8)*1/ROW(施設用作成シート!$B$18:$B$39),ROWS($B$12:$B66)),1/ROW(施設用作成シート!$B$18:$B$39),0),COLUMNS($B$11:O$11)),"")</f>
        <v/>
      </c>
    </row>
    <row r="67" spans="2:15" ht="19.5">
      <c r="B67" s="127" t="str">
        <f t="array" ref="B67">IFERROR(INDEX(施設用作成シート!$B$18:$P$39,MATCH(LARGE((施設用作成シート!$C$18:$C$39=$D$8)*1/ROW(施設用作成シート!$B$18:$B$39),ROWS($B$12:$B67)),1/ROW(施設用作成シート!$B$18:$B$39),0),COLUMNS($B$11:B$11)),"")</f>
        <v/>
      </c>
      <c r="C67" s="127" t="str">
        <f t="array" ref="C67">IFERROR(INDEX(施設用作成シート!$B$18:$P$39,MATCH(LARGE((施設用作成シート!$C$18:$C$39=$D$8)*1/ROW(施設用作成シート!$B$18:$B$39),ROWS($B$12:$B67)),1/ROW(施設用作成シート!$B$18:$B$39),0),COLUMNS($B$11:C$11)),"")</f>
        <v/>
      </c>
      <c r="D67" s="127" t="str">
        <f t="array" ref="D67">IFERROR(INDEX(施設用作成シート!$B$18:$P$39,MATCH(LARGE((施設用作成シート!$C$18:$C$39=$D$8)*1/ROW(施設用作成シート!$B$18:$B$39),ROWS($B$12:$B67)),1/ROW(施設用作成シート!$B$18:$B$39),0),COLUMNS($B$11:D$11)),"")</f>
        <v/>
      </c>
      <c r="E67" s="146" t="str">
        <f t="array" ref="E67">IFERROR(INDEX(施設用作成シート!$B$18:$P$39,MATCH(LARGE((施設用作成シート!$C$18:$C$39=$D$8)*1/ROW(施設用作成シート!$B$18:$B$39),ROWS($B$12:$B67)),1/ROW(施設用作成シート!$B$18:$B$39),0),COLUMNS($B$11:E$11)),"")</f>
        <v/>
      </c>
      <c r="F67" s="140" t="str">
        <f t="array" ref="F67">IFERROR(INDEX(施設用作成シート!$B$18:$P$39,MATCH(LARGE((施設用作成シート!$C$18:$C$39=$D$8)*1/ROW(施設用作成シート!$B$18:$B$39),ROWS($B$12:$B67)),1/ROW(施設用作成シート!$B$18:$B$39),0),COLUMNS($B$11:F$11)),"")</f>
        <v/>
      </c>
      <c r="G67" s="140" t="str">
        <f t="array" ref="G67">IFERROR(INDEX(施設用作成シート!$B$18:$P$39,MATCH(LARGE((施設用作成シート!$C$18:$C$39=$D$8)*1/ROW(施設用作成シート!$B$18:$B$39),ROWS($B$12:$B67)),1/ROW(施設用作成シート!$B$18:$B$39),0),COLUMNS($B$11:G$11)),"")</f>
        <v/>
      </c>
      <c r="H67" s="140" t="str">
        <f t="array" ref="H67">IFERROR(INDEX(施設用作成シート!$B$18:$P$39,MATCH(LARGE((施設用作成シート!$C$18:$C$39=$D$8)*1/ROW(施設用作成シート!$B$18:$B$39),ROWS($B$12:$B67)),1/ROW(施設用作成シート!$B$18:$B$39),0),COLUMNS($B$11:H$11)),"")</f>
        <v/>
      </c>
      <c r="I67" s="127" t="str">
        <f t="array" ref="I67">IFERROR(INDEX(施設用作成シート!$B$18:$P$39,MATCH(LARGE((施設用作成シート!$C$18:$C$39=$D$8)*1/ROW(施設用作成シート!$B$18:$B$39),ROWS($B$12:$B67)),1/ROW(施設用作成シート!$B$18:$B$39),0),COLUMNS($B$11:I$11)),"")</f>
        <v/>
      </c>
      <c r="J67" s="131" t="str">
        <f t="array" ref="J67">IFERROR(INDEX(施設用作成シート!$B$18:$P$39,MATCH(LARGE((施設用作成シート!$C$18:$C$39=$D$8)*1/ROW(施設用作成シート!$B$18:$B$39),ROWS($B$12:$B67)),1/ROW(施設用作成シート!$B$18:$B$39),0),COLUMNS($B$11:J$11)),"")</f>
        <v/>
      </c>
      <c r="K67" s="127" t="str">
        <f t="array" ref="K67">IFERROR(INDEX(施設用作成シート!$B$18:$P$39,MATCH(LARGE((施設用作成シート!$C$18:$C$39=$D$8)*1/ROW(施設用作成シート!$B$18:$B$39),ROWS($B$12:$B67)),1/ROW(施設用作成シート!$B$18:$B$39),0),COLUMNS($B$11:K$11)),"")</f>
        <v/>
      </c>
      <c r="L67" s="127" t="str">
        <f t="array" ref="L67">IFERROR(INDEX(施設用作成シート!$B$18:$P$39,MATCH(LARGE((施設用作成シート!$C$18:$C$39=$D$8)*1/ROW(施設用作成シート!$B$18:$B$39),ROWS($B$12:$B67)),1/ROW(施設用作成シート!$B$18:$B$39),0),COLUMNS($B$11:L$11)),"")</f>
        <v/>
      </c>
      <c r="M67" s="127" t="str">
        <f t="array" ref="M67">IFERROR(INDEX(施設用作成シート!$B$18:$P$39,MATCH(LARGE((施設用作成シート!$C$18:$C$39=$D$8)*1/ROW(施設用作成シート!$B$18:$B$39),ROWS($B$12:$B67)),1/ROW(施設用作成シート!$B$18:$B$39),0),COLUMNS($B$11:M$11)),"")</f>
        <v/>
      </c>
      <c r="N67" s="127" t="str">
        <f t="array" ref="N67">IFERROR(INDEX(施設用作成シート!$B$18:$P$39,MATCH(LARGE((施設用作成シート!$C$18:$C$39=$D$8)*1/ROW(施設用作成シート!$B$18:$B$39),ROWS($B$12:$B67)),1/ROW(施設用作成シート!$B$18:$B$39),0),COLUMNS($B$11:N$11)),"")</f>
        <v/>
      </c>
      <c r="O67" s="140" t="str">
        <f t="array" ref="O67">IFERROR(INDEX(施設用作成シート!$B$18:$P$39,MATCH(LARGE((施設用作成シート!$C$18:$C$39=$D$8)*1/ROW(施設用作成シート!$B$18:$B$39),ROWS($B$12:$B67)),1/ROW(施設用作成シート!$B$18:$B$39),0),COLUMNS($B$11:O$11)),"")</f>
        <v/>
      </c>
    </row>
    <row r="68" spans="2:15" ht="19.5">
      <c r="B68" s="127" t="str">
        <f t="array" ref="B68">IFERROR(INDEX(施設用作成シート!$B$18:$P$39,MATCH(LARGE((施設用作成シート!$C$18:$C$39=$D$8)*1/ROW(施設用作成シート!$B$18:$B$39),ROWS($B$12:$B68)),1/ROW(施設用作成シート!$B$18:$B$39),0),COLUMNS($B$11:B$11)),"")</f>
        <v/>
      </c>
      <c r="C68" s="127" t="str">
        <f t="array" ref="C68">IFERROR(INDEX(施設用作成シート!$B$18:$P$39,MATCH(LARGE((施設用作成シート!$C$18:$C$39=$D$8)*1/ROW(施設用作成シート!$B$18:$B$39),ROWS($B$12:$B68)),1/ROW(施設用作成シート!$B$18:$B$39),0),COLUMNS($B$11:C$11)),"")</f>
        <v/>
      </c>
      <c r="D68" s="127" t="str">
        <f t="array" ref="D68">IFERROR(INDEX(施設用作成シート!$B$18:$P$39,MATCH(LARGE((施設用作成シート!$C$18:$C$39=$D$8)*1/ROW(施設用作成シート!$B$18:$B$39),ROWS($B$12:$B68)),1/ROW(施設用作成シート!$B$18:$B$39),0),COLUMNS($B$11:D$11)),"")</f>
        <v/>
      </c>
      <c r="E68" s="146" t="str">
        <f t="array" ref="E68">IFERROR(INDEX(施設用作成シート!$B$18:$P$39,MATCH(LARGE((施設用作成シート!$C$18:$C$39=$D$8)*1/ROW(施設用作成シート!$B$18:$B$39),ROWS($B$12:$B68)),1/ROW(施設用作成シート!$B$18:$B$39),0),COLUMNS($B$11:E$11)),"")</f>
        <v/>
      </c>
      <c r="F68" s="140" t="str">
        <f t="array" ref="F68">IFERROR(INDEX(施設用作成シート!$B$18:$P$39,MATCH(LARGE((施設用作成シート!$C$18:$C$39=$D$8)*1/ROW(施設用作成シート!$B$18:$B$39),ROWS($B$12:$B68)),1/ROW(施設用作成シート!$B$18:$B$39),0),COLUMNS($B$11:F$11)),"")</f>
        <v/>
      </c>
      <c r="G68" s="140" t="str">
        <f t="array" ref="G68">IFERROR(INDEX(施設用作成シート!$B$18:$P$39,MATCH(LARGE((施設用作成シート!$C$18:$C$39=$D$8)*1/ROW(施設用作成シート!$B$18:$B$39),ROWS($B$12:$B68)),1/ROW(施設用作成シート!$B$18:$B$39),0),COLUMNS($B$11:G$11)),"")</f>
        <v/>
      </c>
      <c r="H68" s="140" t="str">
        <f t="array" ref="H68">IFERROR(INDEX(施設用作成シート!$B$18:$P$39,MATCH(LARGE((施設用作成シート!$C$18:$C$39=$D$8)*1/ROW(施設用作成シート!$B$18:$B$39),ROWS($B$12:$B68)),1/ROW(施設用作成シート!$B$18:$B$39),0),COLUMNS($B$11:H$11)),"")</f>
        <v/>
      </c>
      <c r="I68" s="127" t="str">
        <f t="array" ref="I68">IFERROR(INDEX(施設用作成シート!$B$18:$P$39,MATCH(LARGE((施設用作成シート!$C$18:$C$39=$D$8)*1/ROW(施設用作成シート!$B$18:$B$39),ROWS($B$12:$B68)),1/ROW(施設用作成シート!$B$18:$B$39),0),COLUMNS($B$11:I$11)),"")</f>
        <v/>
      </c>
      <c r="J68" s="131" t="str">
        <f t="array" ref="J68">IFERROR(INDEX(施設用作成シート!$B$18:$P$39,MATCH(LARGE((施設用作成シート!$C$18:$C$39=$D$8)*1/ROW(施設用作成シート!$B$18:$B$39),ROWS($B$12:$B68)),1/ROW(施設用作成シート!$B$18:$B$39),0),COLUMNS($B$11:J$11)),"")</f>
        <v/>
      </c>
      <c r="K68" s="127" t="str">
        <f t="array" ref="K68">IFERROR(INDEX(施設用作成シート!$B$18:$P$39,MATCH(LARGE((施設用作成シート!$C$18:$C$39=$D$8)*1/ROW(施設用作成シート!$B$18:$B$39),ROWS($B$12:$B68)),1/ROW(施設用作成シート!$B$18:$B$39),0),COLUMNS($B$11:K$11)),"")</f>
        <v/>
      </c>
      <c r="L68" s="127" t="str">
        <f t="array" ref="L68">IFERROR(INDEX(施設用作成シート!$B$18:$P$39,MATCH(LARGE((施設用作成シート!$C$18:$C$39=$D$8)*1/ROW(施設用作成シート!$B$18:$B$39),ROWS($B$12:$B68)),1/ROW(施設用作成シート!$B$18:$B$39),0),COLUMNS($B$11:L$11)),"")</f>
        <v/>
      </c>
      <c r="M68" s="127" t="str">
        <f t="array" ref="M68">IFERROR(INDEX(施設用作成シート!$B$18:$P$39,MATCH(LARGE((施設用作成シート!$C$18:$C$39=$D$8)*1/ROW(施設用作成シート!$B$18:$B$39),ROWS($B$12:$B68)),1/ROW(施設用作成シート!$B$18:$B$39),0),COLUMNS($B$11:M$11)),"")</f>
        <v/>
      </c>
      <c r="N68" s="127" t="str">
        <f t="array" ref="N68">IFERROR(INDEX(施設用作成シート!$B$18:$P$39,MATCH(LARGE((施設用作成シート!$C$18:$C$39=$D$8)*1/ROW(施設用作成シート!$B$18:$B$39),ROWS($B$12:$B68)),1/ROW(施設用作成シート!$B$18:$B$39),0),COLUMNS($B$11:N$11)),"")</f>
        <v/>
      </c>
      <c r="O68" s="140" t="str">
        <f t="array" ref="O68">IFERROR(INDEX(施設用作成シート!$B$18:$P$39,MATCH(LARGE((施設用作成シート!$C$18:$C$39=$D$8)*1/ROW(施設用作成シート!$B$18:$B$39),ROWS($B$12:$B68)),1/ROW(施設用作成シート!$B$18:$B$39),0),COLUMNS($B$11:O$11)),"")</f>
        <v/>
      </c>
    </row>
    <row r="69" spans="2:15" ht="19.5">
      <c r="B69" s="127" t="str">
        <f t="array" ref="B69">IFERROR(INDEX(施設用作成シート!$B$18:$P$39,MATCH(LARGE((施設用作成シート!$C$18:$C$39=$D$8)*1/ROW(施設用作成シート!$B$18:$B$39),ROWS($B$12:$B69)),1/ROW(施設用作成シート!$B$18:$B$39),0),COLUMNS($B$11:B$11)),"")</f>
        <v/>
      </c>
      <c r="C69" s="127" t="str">
        <f t="array" ref="C69">IFERROR(INDEX(施設用作成シート!$B$18:$P$39,MATCH(LARGE((施設用作成シート!$C$18:$C$39=$D$8)*1/ROW(施設用作成シート!$B$18:$B$39),ROWS($B$12:$B69)),1/ROW(施設用作成シート!$B$18:$B$39),0),COLUMNS($B$11:C$11)),"")</f>
        <v/>
      </c>
      <c r="D69" s="127" t="str">
        <f t="array" ref="D69">IFERROR(INDEX(施設用作成シート!$B$18:$P$39,MATCH(LARGE((施設用作成シート!$C$18:$C$39=$D$8)*1/ROW(施設用作成シート!$B$18:$B$39),ROWS($B$12:$B69)),1/ROW(施設用作成シート!$B$18:$B$39),0),COLUMNS($B$11:D$11)),"")</f>
        <v/>
      </c>
      <c r="E69" s="146" t="str">
        <f t="array" ref="E69">IFERROR(INDEX(施設用作成シート!$B$18:$P$39,MATCH(LARGE((施設用作成シート!$C$18:$C$39=$D$8)*1/ROW(施設用作成シート!$B$18:$B$39),ROWS($B$12:$B69)),1/ROW(施設用作成シート!$B$18:$B$39),0),COLUMNS($B$11:E$11)),"")</f>
        <v/>
      </c>
      <c r="F69" s="140" t="str">
        <f t="array" ref="F69">IFERROR(INDEX(施設用作成シート!$B$18:$P$39,MATCH(LARGE((施設用作成シート!$C$18:$C$39=$D$8)*1/ROW(施設用作成シート!$B$18:$B$39),ROWS($B$12:$B69)),1/ROW(施設用作成シート!$B$18:$B$39),0),COLUMNS($B$11:F$11)),"")</f>
        <v/>
      </c>
      <c r="G69" s="140" t="str">
        <f t="array" ref="G69">IFERROR(INDEX(施設用作成シート!$B$18:$P$39,MATCH(LARGE((施設用作成シート!$C$18:$C$39=$D$8)*1/ROW(施設用作成シート!$B$18:$B$39),ROWS($B$12:$B69)),1/ROW(施設用作成シート!$B$18:$B$39),0),COLUMNS($B$11:G$11)),"")</f>
        <v/>
      </c>
      <c r="H69" s="140" t="str">
        <f t="array" ref="H69">IFERROR(INDEX(施設用作成シート!$B$18:$P$39,MATCH(LARGE((施設用作成シート!$C$18:$C$39=$D$8)*1/ROW(施設用作成シート!$B$18:$B$39),ROWS($B$12:$B69)),1/ROW(施設用作成シート!$B$18:$B$39),0),COLUMNS($B$11:H$11)),"")</f>
        <v/>
      </c>
      <c r="I69" s="127" t="str">
        <f t="array" ref="I69">IFERROR(INDEX(施設用作成シート!$B$18:$P$39,MATCH(LARGE((施設用作成シート!$C$18:$C$39=$D$8)*1/ROW(施設用作成シート!$B$18:$B$39),ROWS($B$12:$B69)),1/ROW(施設用作成シート!$B$18:$B$39),0),COLUMNS($B$11:I$11)),"")</f>
        <v/>
      </c>
      <c r="J69" s="131" t="str">
        <f t="array" ref="J69">IFERROR(INDEX(施設用作成シート!$B$18:$P$39,MATCH(LARGE((施設用作成シート!$C$18:$C$39=$D$8)*1/ROW(施設用作成シート!$B$18:$B$39),ROWS($B$12:$B69)),1/ROW(施設用作成シート!$B$18:$B$39),0),COLUMNS($B$11:J$11)),"")</f>
        <v/>
      </c>
      <c r="K69" s="127" t="str">
        <f t="array" ref="K69">IFERROR(INDEX(施設用作成シート!$B$18:$P$39,MATCH(LARGE((施設用作成シート!$C$18:$C$39=$D$8)*1/ROW(施設用作成シート!$B$18:$B$39),ROWS($B$12:$B69)),1/ROW(施設用作成シート!$B$18:$B$39),0),COLUMNS($B$11:K$11)),"")</f>
        <v/>
      </c>
      <c r="L69" s="127" t="str">
        <f t="array" ref="L69">IFERROR(INDEX(施設用作成シート!$B$18:$P$39,MATCH(LARGE((施設用作成シート!$C$18:$C$39=$D$8)*1/ROW(施設用作成シート!$B$18:$B$39),ROWS($B$12:$B69)),1/ROW(施設用作成シート!$B$18:$B$39),0),COLUMNS($B$11:L$11)),"")</f>
        <v/>
      </c>
      <c r="M69" s="127" t="str">
        <f t="array" ref="M69">IFERROR(INDEX(施設用作成シート!$B$18:$P$39,MATCH(LARGE((施設用作成シート!$C$18:$C$39=$D$8)*1/ROW(施設用作成シート!$B$18:$B$39),ROWS($B$12:$B69)),1/ROW(施設用作成シート!$B$18:$B$39),0),COLUMNS($B$11:M$11)),"")</f>
        <v/>
      </c>
      <c r="N69" s="127" t="str">
        <f t="array" ref="N69">IFERROR(INDEX(施設用作成シート!$B$18:$P$39,MATCH(LARGE((施設用作成シート!$C$18:$C$39=$D$8)*1/ROW(施設用作成シート!$B$18:$B$39),ROWS($B$12:$B69)),1/ROW(施設用作成シート!$B$18:$B$39),0),COLUMNS($B$11:N$11)),"")</f>
        <v/>
      </c>
      <c r="O69" s="140" t="str">
        <f t="array" ref="O69">IFERROR(INDEX(施設用作成シート!$B$18:$P$39,MATCH(LARGE((施設用作成シート!$C$18:$C$39=$D$8)*1/ROW(施設用作成シート!$B$18:$B$39),ROWS($B$12:$B69)),1/ROW(施設用作成シート!$B$18:$B$39),0),COLUMNS($B$11:O$11)),"")</f>
        <v/>
      </c>
    </row>
    <row r="70" spans="2:15" ht="19.5">
      <c r="B70" s="127" t="str">
        <f t="array" ref="B70">IFERROR(INDEX(施設用作成シート!$B$18:$P$39,MATCH(LARGE((施設用作成シート!$C$18:$C$39=$D$8)*1/ROW(施設用作成シート!$B$18:$B$39),ROWS($B$12:$B70)),1/ROW(施設用作成シート!$B$18:$B$39),0),COLUMNS($B$11:B$11)),"")</f>
        <v/>
      </c>
      <c r="C70" s="127" t="str">
        <f t="array" ref="C70">IFERROR(INDEX(施設用作成シート!$B$18:$P$39,MATCH(LARGE((施設用作成シート!$C$18:$C$39=$D$8)*1/ROW(施設用作成シート!$B$18:$B$39),ROWS($B$12:$B70)),1/ROW(施設用作成シート!$B$18:$B$39),0),COLUMNS($B$11:C$11)),"")</f>
        <v/>
      </c>
      <c r="D70" s="127" t="str">
        <f t="array" ref="D70">IFERROR(INDEX(施設用作成シート!$B$18:$P$39,MATCH(LARGE((施設用作成シート!$C$18:$C$39=$D$8)*1/ROW(施設用作成シート!$B$18:$B$39),ROWS($B$12:$B70)),1/ROW(施設用作成シート!$B$18:$B$39),0),COLUMNS($B$11:D$11)),"")</f>
        <v/>
      </c>
      <c r="E70" s="146" t="str">
        <f t="array" ref="E70">IFERROR(INDEX(施設用作成シート!$B$18:$P$39,MATCH(LARGE((施設用作成シート!$C$18:$C$39=$D$8)*1/ROW(施設用作成シート!$B$18:$B$39),ROWS($B$12:$B70)),1/ROW(施設用作成シート!$B$18:$B$39),0),COLUMNS($B$11:E$11)),"")</f>
        <v/>
      </c>
      <c r="F70" s="140" t="str">
        <f t="array" ref="F70">IFERROR(INDEX(施設用作成シート!$B$18:$P$39,MATCH(LARGE((施設用作成シート!$C$18:$C$39=$D$8)*1/ROW(施設用作成シート!$B$18:$B$39),ROWS($B$12:$B70)),1/ROW(施設用作成シート!$B$18:$B$39),0),COLUMNS($B$11:F$11)),"")</f>
        <v/>
      </c>
      <c r="G70" s="140" t="str">
        <f t="array" ref="G70">IFERROR(INDEX(施設用作成シート!$B$18:$P$39,MATCH(LARGE((施設用作成シート!$C$18:$C$39=$D$8)*1/ROW(施設用作成シート!$B$18:$B$39),ROWS($B$12:$B70)),1/ROW(施設用作成シート!$B$18:$B$39),0),COLUMNS($B$11:G$11)),"")</f>
        <v/>
      </c>
      <c r="H70" s="140" t="str">
        <f t="array" ref="H70">IFERROR(INDEX(施設用作成シート!$B$18:$P$39,MATCH(LARGE((施設用作成シート!$C$18:$C$39=$D$8)*1/ROW(施設用作成シート!$B$18:$B$39),ROWS($B$12:$B70)),1/ROW(施設用作成シート!$B$18:$B$39),0),COLUMNS($B$11:H$11)),"")</f>
        <v/>
      </c>
      <c r="I70" s="127" t="str">
        <f t="array" ref="I70">IFERROR(INDEX(施設用作成シート!$B$18:$P$39,MATCH(LARGE((施設用作成シート!$C$18:$C$39=$D$8)*1/ROW(施設用作成シート!$B$18:$B$39),ROWS($B$12:$B70)),1/ROW(施設用作成シート!$B$18:$B$39),0),COLUMNS($B$11:I$11)),"")</f>
        <v/>
      </c>
      <c r="J70" s="131" t="str">
        <f t="array" ref="J70">IFERROR(INDEX(施設用作成シート!$B$18:$P$39,MATCH(LARGE((施設用作成シート!$C$18:$C$39=$D$8)*1/ROW(施設用作成シート!$B$18:$B$39),ROWS($B$12:$B70)),1/ROW(施設用作成シート!$B$18:$B$39),0),COLUMNS($B$11:J$11)),"")</f>
        <v/>
      </c>
      <c r="K70" s="127" t="str">
        <f t="array" ref="K70">IFERROR(INDEX(施設用作成シート!$B$18:$P$39,MATCH(LARGE((施設用作成シート!$C$18:$C$39=$D$8)*1/ROW(施設用作成シート!$B$18:$B$39),ROWS($B$12:$B70)),1/ROW(施設用作成シート!$B$18:$B$39),0),COLUMNS($B$11:K$11)),"")</f>
        <v/>
      </c>
      <c r="L70" s="127" t="str">
        <f t="array" ref="L70">IFERROR(INDEX(施設用作成シート!$B$18:$P$39,MATCH(LARGE((施設用作成シート!$C$18:$C$39=$D$8)*1/ROW(施設用作成シート!$B$18:$B$39),ROWS($B$12:$B70)),1/ROW(施設用作成シート!$B$18:$B$39),0),COLUMNS($B$11:L$11)),"")</f>
        <v/>
      </c>
      <c r="M70" s="127" t="str">
        <f t="array" ref="M70">IFERROR(INDEX(施設用作成シート!$B$18:$P$39,MATCH(LARGE((施設用作成シート!$C$18:$C$39=$D$8)*1/ROW(施設用作成シート!$B$18:$B$39),ROWS($B$12:$B70)),1/ROW(施設用作成シート!$B$18:$B$39),0),COLUMNS($B$11:M$11)),"")</f>
        <v/>
      </c>
      <c r="N70" s="127" t="str">
        <f t="array" ref="N70">IFERROR(INDEX(施設用作成シート!$B$18:$P$39,MATCH(LARGE((施設用作成シート!$C$18:$C$39=$D$8)*1/ROW(施設用作成シート!$B$18:$B$39),ROWS($B$12:$B70)),1/ROW(施設用作成シート!$B$18:$B$39),0),COLUMNS($B$11:N$11)),"")</f>
        <v/>
      </c>
      <c r="O70" s="140" t="str">
        <f t="array" ref="O70">IFERROR(INDEX(施設用作成シート!$B$18:$P$39,MATCH(LARGE((施設用作成シート!$C$18:$C$39=$D$8)*1/ROW(施設用作成シート!$B$18:$B$39),ROWS($B$12:$B70)),1/ROW(施設用作成シート!$B$18:$B$39),0),COLUMNS($B$11:O$11)),"")</f>
        <v/>
      </c>
    </row>
    <row r="71" spans="2:15" ht="19.5">
      <c r="B71" s="127" t="str">
        <f t="array" ref="B71">IFERROR(INDEX(施設用作成シート!$B$18:$P$39,MATCH(LARGE((施設用作成シート!$C$18:$C$39=$D$8)*1/ROW(施設用作成シート!$B$18:$B$39),ROWS($B$12:$B71)),1/ROW(施設用作成シート!$B$18:$B$39),0),COLUMNS($B$11:B$11)),"")</f>
        <v/>
      </c>
      <c r="C71" s="127" t="str">
        <f t="array" ref="C71">IFERROR(INDEX(施設用作成シート!$B$18:$P$39,MATCH(LARGE((施設用作成シート!$C$18:$C$39=$D$8)*1/ROW(施設用作成シート!$B$18:$B$39),ROWS($B$12:$B71)),1/ROW(施設用作成シート!$B$18:$B$39),0),COLUMNS($B$11:C$11)),"")</f>
        <v/>
      </c>
      <c r="D71" s="127" t="str">
        <f t="array" ref="D71">IFERROR(INDEX(施設用作成シート!$B$18:$P$39,MATCH(LARGE((施設用作成シート!$C$18:$C$39=$D$8)*1/ROW(施設用作成シート!$B$18:$B$39),ROWS($B$12:$B71)),1/ROW(施設用作成シート!$B$18:$B$39),0),COLUMNS($B$11:D$11)),"")</f>
        <v/>
      </c>
      <c r="E71" s="146" t="str">
        <f t="array" ref="E71">IFERROR(INDEX(施設用作成シート!$B$18:$P$39,MATCH(LARGE((施設用作成シート!$C$18:$C$39=$D$8)*1/ROW(施設用作成シート!$B$18:$B$39),ROWS($B$12:$B71)),1/ROW(施設用作成シート!$B$18:$B$39),0),COLUMNS($B$11:E$11)),"")</f>
        <v/>
      </c>
      <c r="F71" s="140" t="str">
        <f t="array" ref="F71">IFERROR(INDEX(施設用作成シート!$B$18:$P$39,MATCH(LARGE((施設用作成シート!$C$18:$C$39=$D$8)*1/ROW(施設用作成シート!$B$18:$B$39),ROWS($B$12:$B71)),1/ROW(施設用作成シート!$B$18:$B$39),0),COLUMNS($B$11:F$11)),"")</f>
        <v/>
      </c>
      <c r="G71" s="140" t="str">
        <f t="array" ref="G71">IFERROR(INDEX(施設用作成シート!$B$18:$P$39,MATCH(LARGE((施設用作成シート!$C$18:$C$39=$D$8)*1/ROW(施設用作成シート!$B$18:$B$39),ROWS($B$12:$B71)),1/ROW(施設用作成シート!$B$18:$B$39),0),COLUMNS($B$11:G$11)),"")</f>
        <v/>
      </c>
      <c r="H71" s="140" t="str">
        <f t="array" ref="H71">IFERROR(INDEX(施設用作成シート!$B$18:$P$39,MATCH(LARGE((施設用作成シート!$C$18:$C$39=$D$8)*1/ROW(施設用作成シート!$B$18:$B$39),ROWS($B$12:$B71)),1/ROW(施設用作成シート!$B$18:$B$39),0),COLUMNS($B$11:H$11)),"")</f>
        <v/>
      </c>
      <c r="I71" s="127" t="str">
        <f t="array" ref="I71">IFERROR(INDEX(施設用作成シート!$B$18:$P$39,MATCH(LARGE((施設用作成シート!$C$18:$C$39=$D$8)*1/ROW(施設用作成シート!$B$18:$B$39),ROWS($B$12:$B71)),1/ROW(施設用作成シート!$B$18:$B$39),0),COLUMNS($B$11:I$11)),"")</f>
        <v/>
      </c>
      <c r="J71" s="131" t="str">
        <f t="array" ref="J71">IFERROR(INDEX(施設用作成シート!$B$18:$P$39,MATCH(LARGE((施設用作成シート!$C$18:$C$39=$D$8)*1/ROW(施設用作成シート!$B$18:$B$39),ROWS($B$12:$B71)),1/ROW(施設用作成シート!$B$18:$B$39),0),COLUMNS($B$11:J$11)),"")</f>
        <v/>
      </c>
      <c r="K71" s="127" t="str">
        <f t="array" ref="K71">IFERROR(INDEX(施設用作成シート!$B$18:$P$39,MATCH(LARGE((施設用作成シート!$C$18:$C$39=$D$8)*1/ROW(施設用作成シート!$B$18:$B$39),ROWS($B$12:$B71)),1/ROW(施設用作成シート!$B$18:$B$39),0),COLUMNS($B$11:K$11)),"")</f>
        <v/>
      </c>
      <c r="L71" s="127" t="str">
        <f t="array" ref="L71">IFERROR(INDEX(施設用作成シート!$B$18:$P$39,MATCH(LARGE((施設用作成シート!$C$18:$C$39=$D$8)*1/ROW(施設用作成シート!$B$18:$B$39),ROWS($B$12:$B71)),1/ROW(施設用作成シート!$B$18:$B$39),0),COLUMNS($B$11:L$11)),"")</f>
        <v/>
      </c>
      <c r="M71" s="127" t="str">
        <f t="array" ref="M71">IFERROR(INDEX(施設用作成シート!$B$18:$P$39,MATCH(LARGE((施設用作成シート!$C$18:$C$39=$D$8)*1/ROW(施設用作成シート!$B$18:$B$39),ROWS($B$12:$B71)),1/ROW(施設用作成シート!$B$18:$B$39),0),COLUMNS($B$11:M$11)),"")</f>
        <v/>
      </c>
      <c r="N71" s="127" t="str">
        <f t="array" ref="N71">IFERROR(INDEX(施設用作成シート!$B$18:$P$39,MATCH(LARGE((施設用作成シート!$C$18:$C$39=$D$8)*1/ROW(施設用作成シート!$B$18:$B$39),ROWS($B$12:$B71)),1/ROW(施設用作成シート!$B$18:$B$39),0),COLUMNS($B$11:N$11)),"")</f>
        <v/>
      </c>
      <c r="O71" s="140" t="str">
        <f t="array" ref="O71">IFERROR(INDEX(施設用作成シート!$B$18:$P$39,MATCH(LARGE((施設用作成シート!$C$18:$C$39=$D$8)*1/ROW(施設用作成シート!$B$18:$B$39),ROWS($B$12:$B71)),1/ROW(施設用作成シート!$B$18:$B$39),0),COLUMNS($B$11:O$11)),"")</f>
        <v/>
      </c>
    </row>
    <row r="72" spans="2:15" ht="19.5">
      <c r="B72" s="127" t="str">
        <f t="array" ref="B72">IFERROR(INDEX(施設用作成シート!$B$18:$P$39,MATCH(LARGE((施設用作成シート!$C$18:$C$39=$D$8)*1/ROW(施設用作成シート!$B$18:$B$39),ROWS($B$12:$B72)),1/ROW(施設用作成シート!$B$18:$B$39),0),COLUMNS($B$11:B$11)),"")</f>
        <v/>
      </c>
      <c r="C72" s="127" t="str">
        <f t="array" ref="C72">IFERROR(INDEX(施設用作成シート!$B$18:$P$39,MATCH(LARGE((施設用作成シート!$C$18:$C$39=$D$8)*1/ROW(施設用作成シート!$B$18:$B$39),ROWS($B$12:$B72)),1/ROW(施設用作成シート!$B$18:$B$39),0),COLUMNS($B$11:C$11)),"")</f>
        <v/>
      </c>
      <c r="D72" s="127" t="str">
        <f t="array" ref="D72">IFERROR(INDEX(施設用作成シート!$B$18:$P$39,MATCH(LARGE((施設用作成シート!$C$18:$C$39=$D$8)*1/ROW(施設用作成シート!$B$18:$B$39),ROWS($B$12:$B72)),1/ROW(施設用作成シート!$B$18:$B$39),0),COLUMNS($B$11:D$11)),"")</f>
        <v/>
      </c>
      <c r="E72" s="146" t="str">
        <f t="array" ref="E72">IFERROR(INDEX(施設用作成シート!$B$18:$P$39,MATCH(LARGE((施設用作成シート!$C$18:$C$39=$D$8)*1/ROW(施設用作成シート!$B$18:$B$39),ROWS($B$12:$B72)),1/ROW(施設用作成シート!$B$18:$B$39),0),COLUMNS($B$11:E$11)),"")</f>
        <v/>
      </c>
      <c r="F72" s="140" t="str">
        <f t="array" ref="F72">IFERROR(INDEX(施設用作成シート!$B$18:$P$39,MATCH(LARGE((施設用作成シート!$C$18:$C$39=$D$8)*1/ROW(施設用作成シート!$B$18:$B$39),ROWS($B$12:$B72)),1/ROW(施設用作成シート!$B$18:$B$39),0),COLUMNS($B$11:F$11)),"")</f>
        <v/>
      </c>
      <c r="G72" s="140" t="str">
        <f t="array" ref="G72">IFERROR(INDEX(施設用作成シート!$B$18:$P$39,MATCH(LARGE((施設用作成シート!$C$18:$C$39=$D$8)*1/ROW(施設用作成シート!$B$18:$B$39),ROWS($B$12:$B72)),1/ROW(施設用作成シート!$B$18:$B$39),0),COLUMNS($B$11:G$11)),"")</f>
        <v/>
      </c>
      <c r="H72" s="140" t="str">
        <f t="array" ref="H72">IFERROR(INDEX(施設用作成シート!$B$18:$P$39,MATCH(LARGE((施設用作成シート!$C$18:$C$39=$D$8)*1/ROW(施設用作成シート!$B$18:$B$39),ROWS($B$12:$B72)),1/ROW(施設用作成シート!$B$18:$B$39),0),COLUMNS($B$11:H$11)),"")</f>
        <v/>
      </c>
      <c r="I72" s="127" t="str">
        <f t="array" ref="I72">IFERROR(INDEX(施設用作成シート!$B$18:$P$39,MATCH(LARGE((施設用作成シート!$C$18:$C$39=$D$8)*1/ROW(施設用作成シート!$B$18:$B$39),ROWS($B$12:$B72)),1/ROW(施設用作成シート!$B$18:$B$39),0),COLUMNS($B$11:I$11)),"")</f>
        <v/>
      </c>
      <c r="J72" s="131" t="str">
        <f t="array" ref="J72">IFERROR(INDEX(施設用作成シート!$B$18:$P$39,MATCH(LARGE((施設用作成シート!$C$18:$C$39=$D$8)*1/ROW(施設用作成シート!$B$18:$B$39),ROWS($B$12:$B72)),1/ROW(施設用作成シート!$B$18:$B$39),0),COLUMNS($B$11:J$11)),"")</f>
        <v/>
      </c>
      <c r="K72" s="127" t="str">
        <f t="array" ref="K72">IFERROR(INDEX(施設用作成シート!$B$18:$P$39,MATCH(LARGE((施設用作成シート!$C$18:$C$39=$D$8)*1/ROW(施設用作成シート!$B$18:$B$39),ROWS($B$12:$B72)),1/ROW(施設用作成シート!$B$18:$B$39),0),COLUMNS($B$11:K$11)),"")</f>
        <v/>
      </c>
      <c r="L72" s="127" t="str">
        <f t="array" ref="L72">IFERROR(INDEX(施設用作成シート!$B$18:$P$39,MATCH(LARGE((施設用作成シート!$C$18:$C$39=$D$8)*1/ROW(施設用作成シート!$B$18:$B$39),ROWS($B$12:$B72)),1/ROW(施設用作成シート!$B$18:$B$39),0),COLUMNS($B$11:L$11)),"")</f>
        <v/>
      </c>
      <c r="M72" s="127" t="str">
        <f t="array" ref="M72">IFERROR(INDEX(施設用作成シート!$B$18:$P$39,MATCH(LARGE((施設用作成シート!$C$18:$C$39=$D$8)*1/ROW(施設用作成シート!$B$18:$B$39),ROWS($B$12:$B72)),1/ROW(施設用作成シート!$B$18:$B$39),0),COLUMNS($B$11:M$11)),"")</f>
        <v/>
      </c>
      <c r="N72" s="127" t="str">
        <f t="array" ref="N72">IFERROR(INDEX(施設用作成シート!$B$18:$P$39,MATCH(LARGE((施設用作成シート!$C$18:$C$39=$D$8)*1/ROW(施設用作成シート!$B$18:$B$39),ROWS($B$12:$B72)),1/ROW(施設用作成シート!$B$18:$B$39),0),COLUMNS($B$11:N$11)),"")</f>
        <v/>
      </c>
      <c r="O72" s="140" t="str">
        <f t="array" ref="O72">IFERROR(INDEX(施設用作成シート!$B$18:$P$39,MATCH(LARGE((施設用作成シート!$C$18:$C$39=$D$8)*1/ROW(施設用作成シート!$B$18:$B$39),ROWS($B$12:$B72)),1/ROW(施設用作成シート!$B$18:$B$39),0),COLUMNS($B$11:O$11)),"")</f>
        <v/>
      </c>
    </row>
    <row r="73" spans="2:15" ht="19.5">
      <c r="B73" s="127" t="str">
        <f t="array" ref="B73">IFERROR(INDEX(施設用作成シート!$B$18:$P$39,MATCH(LARGE((施設用作成シート!$C$18:$C$39=$D$8)*1/ROW(施設用作成シート!$B$18:$B$39),ROWS($B$12:$B73)),1/ROW(施設用作成シート!$B$18:$B$39),0),COLUMNS($B$11:B$11)),"")</f>
        <v/>
      </c>
      <c r="C73" s="127" t="str">
        <f t="array" ref="C73">IFERROR(INDEX(施設用作成シート!$B$18:$P$39,MATCH(LARGE((施設用作成シート!$C$18:$C$39=$D$8)*1/ROW(施設用作成シート!$B$18:$B$39),ROWS($B$12:$B73)),1/ROW(施設用作成シート!$B$18:$B$39),0),COLUMNS($B$11:C$11)),"")</f>
        <v/>
      </c>
      <c r="D73" s="127" t="str">
        <f t="array" ref="D73">IFERROR(INDEX(施設用作成シート!$B$18:$P$39,MATCH(LARGE((施設用作成シート!$C$18:$C$39=$D$8)*1/ROW(施設用作成シート!$B$18:$B$39),ROWS($B$12:$B73)),1/ROW(施設用作成シート!$B$18:$B$39),0),COLUMNS($B$11:D$11)),"")</f>
        <v/>
      </c>
      <c r="E73" s="146" t="str">
        <f t="array" ref="E73">IFERROR(INDEX(施設用作成シート!$B$18:$P$39,MATCH(LARGE((施設用作成シート!$C$18:$C$39=$D$8)*1/ROW(施設用作成シート!$B$18:$B$39),ROWS($B$12:$B73)),1/ROW(施設用作成シート!$B$18:$B$39),0),COLUMNS($B$11:E$11)),"")</f>
        <v/>
      </c>
      <c r="F73" s="140" t="str">
        <f t="array" ref="F73">IFERROR(INDEX(施設用作成シート!$B$18:$P$39,MATCH(LARGE((施設用作成シート!$C$18:$C$39=$D$8)*1/ROW(施設用作成シート!$B$18:$B$39),ROWS($B$12:$B73)),1/ROW(施設用作成シート!$B$18:$B$39),0),COLUMNS($B$11:F$11)),"")</f>
        <v/>
      </c>
      <c r="G73" s="140" t="str">
        <f t="array" ref="G73">IFERROR(INDEX(施設用作成シート!$B$18:$P$39,MATCH(LARGE((施設用作成シート!$C$18:$C$39=$D$8)*1/ROW(施設用作成シート!$B$18:$B$39),ROWS($B$12:$B73)),1/ROW(施設用作成シート!$B$18:$B$39),0),COLUMNS($B$11:G$11)),"")</f>
        <v/>
      </c>
      <c r="H73" s="140" t="str">
        <f t="array" ref="H73">IFERROR(INDEX(施設用作成シート!$B$18:$P$39,MATCH(LARGE((施設用作成シート!$C$18:$C$39=$D$8)*1/ROW(施設用作成シート!$B$18:$B$39),ROWS($B$12:$B73)),1/ROW(施設用作成シート!$B$18:$B$39),0),COLUMNS($B$11:H$11)),"")</f>
        <v/>
      </c>
      <c r="I73" s="127" t="str">
        <f t="array" ref="I73">IFERROR(INDEX(施設用作成シート!$B$18:$P$39,MATCH(LARGE((施設用作成シート!$C$18:$C$39=$D$8)*1/ROW(施設用作成シート!$B$18:$B$39),ROWS($B$12:$B73)),1/ROW(施設用作成シート!$B$18:$B$39),0),COLUMNS($B$11:I$11)),"")</f>
        <v/>
      </c>
      <c r="J73" s="131" t="str">
        <f t="array" ref="J73">IFERROR(INDEX(施設用作成シート!$B$18:$P$39,MATCH(LARGE((施設用作成シート!$C$18:$C$39=$D$8)*1/ROW(施設用作成シート!$B$18:$B$39),ROWS($B$12:$B73)),1/ROW(施設用作成シート!$B$18:$B$39),0),COLUMNS($B$11:J$11)),"")</f>
        <v/>
      </c>
      <c r="K73" s="127" t="str">
        <f t="array" ref="K73">IFERROR(INDEX(施設用作成シート!$B$18:$P$39,MATCH(LARGE((施設用作成シート!$C$18:$C$39=$D$8)*1/ROW(施設用作成シート!$B$18:$B$39),ROWS($B$12:$B73)),1/ROW(施設用作成シート!$B$18:$B$39),0),COLUMNS($B$11:K$11)),"")</f>
        <v/>
      </c>
      <c r="L73" s="127" t="str">
        <f t="array" ref="L73">IFERROR(INDEX(施設用作成シート!$B$18:$P$39,MATCH(LARGE((施設用作成シート!$C$18:$C$39=$D$8)*1/ROW(施設用作成シート!$B$18:$B$39),ROWS($B$12:$B73)),1/ROW(施設用作成シート!$B$18:$B$39),0),COLUMNS($B$11:L$11)),"")</f>
        <v/>
      </c>
      <c r="M73" s="127" t="str">
        <f t="array" ref="M73">IFERROR(INDEX(施設用作成シート!$B$18:$P$39,MATCH(LARGE((施設用作成シート!$C$18:$C$39=$D$8)*1/ROW(施設用作成シート!$B$18:$B$39),ROWS($B$12:$B73)),1/ROW(施設用作成シート!$B$18:$B$39),0),COLUMNS($B$11:M$11)),"")</f>
        <v/>
      </c>
      <c r="N73" s="127" t="str">
        <f t="array" ref="N73">IFERROR(INDEX(施設用作成シート!$B$18:$P$39,MATCH(LARGE((施設用作成シート!$C$18:$C$39=$D$8)*1/ROW(施設用作成シート!$B$18:$B$39),ROWS($B$12:$B73)),1/ROW(施設用作成シート!$B$18:$B$39),0),COLUMNS($B$11:N$11)),"")</f>
        <v/>
      </c>
      <c r="O73" s="140" t="str">
        <f t="array" ref="O73">IFERROR(INDEX(施設用作成シート!$B$18:$P$39,MATCH(LARGE((施設用作成シート!$C$18:$C$39=$D$8)*1/ROW(施設用作成シート!$B$18:$B$39),ROWS($B$12:$B73)),1/ROW(施設用作成シート!$B$18:$B$39),0),COLUMNS($B$11:O$11)),"")</f>
        <v/>
      </c>
    </row>
    <row r="74" spans="2:15" ht="19.5">
      <c r="B74" s="127" t="str">
        <f t="array" ref="B74">IFERROR(INDEX(施設用作成シート!$B$18:$P$39,MATCH(LARGE((施設用作成シート!$C$18:$C$39=$D$8)*1/ROW(施設用作成シート!$B$18:$B$39),ROWS($B$12:$B74)),1/ROW(施設用作成シート!$B$18:$B$39),0),COLUMNS($B$11:B$11)),"")</f>
        <v/>
      </c>
      <c r="C74" s="127" t="str">
        <f t="array" ref="C74">IFERROR(INDEX(施設用作成シート!$B$18:$P$39,MATCH(LARGE((施設用作成シート!$C$18:$C$39=$D$8)*1/ROW(施設用作成シート!$B$18:$B$39),ROWS($B$12:$B74)),1/ROW(施設用作成シート!$B$18:$B$39),0),COLUMNS($B$11:C$11)),"")</f>
        <v/>
      </c>
      <c r="D74" s="127" t="str">
        <f t="array" ref="D74">IFERROR(INDEX(施設用作成シート!$B$18:$P$39,MATCH(LARGE((施設用作成シート!$C$18:$C$39=$D$8)*1/ROW(施設用作成シート!$B$18:$B$39),ROWS($B$12:$B74)),1/ROW(施設用作成シート!$B$18:$B$39),0),COLUMNS($B$11:D$11)),"")</f>
        <v/>
      </c>
      <c r="E74" s="146" t="str">
        <f t="array" ref="E74">IFERROR(INDEX(施設用作成シート!$B$18:$P$39,MATCH(LARGE((施設用作成シート!$C$18:$C$39=$D$8)*1/ROW(施設用作成シート!$B$18:$B$39),ROWS($B$12:$B74)),1/ROW(施設用作成シート!$B$18:$B$39),0),COLUMNS($B$11:E$11)),"")</f>
        <v/>
      </c>
      <c r="F74" s="140" t="str">
        <f t="array" ref="F74">IFERROR(INDEX(施設用作成シート!$B$18:$P$39,MATCH(LARGE((施設用作成シート!$C$18:$C$39=$D$8)*1/ROW(施設用作成シート!$B$18:$B$39),ROWS($B$12:$B74)),1/ROW(施設用作成シート!$B$18:$B$39),0),COLUMNS($B$11:F$11)),"")</f>
        <v/>
      </c>
      <c r="G74" s="140" t="str">
        <f t="array" ref="G74">IFERROR(INDEX(施設用作成シート!$B$18:$P$39,MATCH(LARGE((施設用作成シート!$C$18:$C$39=$D$8)*1/ROW(施設用作成シート!$B$18:$B$39),ROWS($B$12:$B74)),1/ROW(施設用作成シート!$B$18:$B$39),0),COLUMNS($B$11:G$11)),"")</f>
        <v/>
      </c>
      <c r="H74" s="140" t="str">
        <f t="array" ref="H74">IFERROR(INDEX(施設用作成シート!$B$18:$P$39,MATCH(LARGE((施設用作成シート!$C$18:$C$39=$D$8)*1/ROW(施設用作成シート!$B$18:$B$39),ROWS($B$12:$B74)),1/ROW(施設用作成シート!$B$18:$B$39),0),COLUMNS($B$11:H$11)),"")</f>
        <v/>
      </c>
      <c r="I74" s="127" t="str">
        <f t="array" ref="I74">IFERROR(INDEX(施設用作成シート!$B$18:$P$39,MATCH(LARGE((施設用作成シート!$C$18:$C$39=$D$8)*1/ROW(施設用作成シート!$B$18:$B$39),ROWS($B$12:$B74)),1/ROW(施設用作成シート!$B$18:$B$39),0),COLUMNS($B$11:I$11)),"")</f>
        <v/>
      </c>
      <c r="J74" s="131" t="str">
        <f t="array" ref="J74">IFERROR(INDEX(施設用作成シート!$B$18:$P$39,MATCH(LARGE((施設用作成シート!$C$18:$C$39=$D$8)*1/ROW(施設用作成シート!$B$18:$B$39),ROWS($B$12:$B74)),1/ROW(施設用作成シート!$B$18:$B$39),0),COLUMNS($B$11:J$11)),"")</f>
        <v/>
      </c>
      <c r="K74" s="127" t="str">
        <f t="array" ref="K74">IFERROR(INDEX(施設用作成シート!$B$18:$P$39,MATCH(LARGE((施設用作成シート!$C$18:$C$39=$D$8)*1/ROW(施設用作成シート!$B$18:$B$39),ROWS($B$12:$B74)),1/ROW(施設用作成シート!$B$18:$B$39),0),COLUMNS($B$11:K$11)),"")</f>
        <v/>
      </c>
      <c r="L74" s="127" t="str">
        <f t="array" ref="L74">IFERROR(INDEX(施設用作成シート!$B$18:$P$39,MATCH(LARGE((施設用作成シート!$C$18:$C$39=$D$8)*1/ROW(施設用作成シート!$B$18:$B$39),ROWS($B$12:$B74)),1/ROW(施設用作成シート!$B$18:$B$39),0),COLUMNS($B$11:L$11)),"")</f>
        <v/>
      </c>
      <c r="M74" s="127" t="str">
        <f t="array" ref="M74">IFERROR(INDEX(施設用作成シート!$B$18:$P$39,MATCH(LARGE((施設用作成シート!$C$18:$C$39=$D$8)*1/ROW(施設用作成シート!$B$18:$B$39),ROWS($B$12:$B74)),1/ROW(施設用作成シート!$B$18:$B$39),0),COLUMNS($B$11:M$11)),"")</f>
        <v/>
      </c>
      <c r="N74" s="127" t="str">
        <f t="array" ref="N74">IFERROR(INDEX(施設用作成シート!$B$18:$P$39,MATCH(LARGE((施設用作成シート!$C$18:$C$39=$D$8)*1/ROW(施設用作成シート!$B$18:$B$39),ROWS($B$12:$B74)),1/ROW(施設用作成シート!$B$18:$B$39),0),COLUMNS($B$11:N$11)),"")</f>
        <v/>
      </c>
      <c r="O74" s="140" t="str">
        <f t="array" ref="O74">IFERROR(INDEX(施設用作成シート!$B$18:$P$39,MATCH(LARGE((施設用作成シート!$C$18:$C$39=$D$8)*1/ROW(施設用作成シート!$B$18:$B$39),ROWS($B$12:$B74)),1/ROW(施設用作成シート!$B$18:$B$39),0),COLUMNS($B$11:O$11)),"")</f>
        <v/>
      </c>
    </row>
    <row r="75" spans="2:15" ht="19.5">
      <c r="B75" s="127" t="str">
        <f t="array" ref="B75">IFERROR(INDEX(施設用作成シート!$B$18:$P$39,MATCH(LARGE((施設用作成シート!$C$18:$C$39=$D$8)*1/ROW(施設用作成シート!$B$18:$B$39),ROWS($B$12:$B75)),1/ROW(施設用作成シート!$B$18:$B$39),0),COLUMNS($B$11:B$11)),"")</f>
        <v/>
      </c>
      <c r="C75" s="127" t="str">
        <f t="array" ref="C75">IFERROR(INDEX(施設用作成シート!$B$18:$P$39,MATCH(LARGE((施設用作成シート!$C$18:$C$39=$D$8)*1/ROW(施設用作成シート!$B$18:$B$39),ROWS($B$12:$B75)),1/ROW(施設用作成シート!$B$18:$B$39),0),COLUMNS($B$11:C$11)),"")</f>
        <v/>
      </c>
      <c r="D75" s="127" t="str">
        <f t="array" ref="D75">IFERROR(INDEX(施設用作成シート!$B$18:$P$39,MATCH(LARGE((施設用作成シート!$C$18:$C$39=$D$8)*1/ROW(施設用作成シート!$B$18:$B$39),ROWS($B$12:$B75)),1/ROW(施設用作成シート!$B$18:$B$39),0),COLUMNS($B$11:D$11)),"")</f>
        <v/>
      </c>
      <c r="E75" s="146" t="str">
        <f t="array" ref="E75">IFERROR(INDEX(施設用作成シート!$B$18:$P$39,MATCH(LARGE((施設用作成シート!$C$18:$C$39=$D$8)*1/ROW(施設用作成シート!$B$18:$B$39),ROWS($B$12:$B75)),1/ROW(施設用作成シート!$B$18:$B$39),0),COLUMNS($B$11:E$11)),"")</f>
        <v/>
      </c>
      <c r="F75" s="140" t="str">
        <f t="array" ref="F75">IFERROR(INDEX(施設用作成シート!$B$18:$P$39,MATCH(LARGE((施設用作成シート!$C$18:$C$39=$D$8)*1/ROW(施設用作成シート!$B$18:$B$39),ROWS($B$12:$B75)),1/ROW(施設用作成シート!$B$18:$B$39),0),COLUMNS($B$11:F$11)),"")</f>
        <v/>
      </c>
      <c r="G75" s="140" t="str">
        <f t="array" ref="G75">IFERROR(INDEX(施設用作成シート!$B$18:$P$39,MATCH(LARGE((施設用作成シート!$C$18:$C$39=$D$8)*1/ROW(施設用作成シート!$B$18:$B$39),ROWS($B$12:$B75)),1/ROW(施設用作成シート!$B$18:$B$39),0),COLUMNS($B$11:G$11)),"")</f>
        <v/>
      </c>
      <c r="H75" s="140" t="str">
        <f t="array" ref="H75">IFERROR(INDEX(施設用作成シート!$B$18:$P$39,MATCH(LARGE((施設用作成シート!$C$18:$C$39=$D$8)*1/ROW(施設用作成シート!$B$18:$B$39),ROWS($B$12:$B75)),1/ROW(施設用作成シート!$B$18:$B$39),0),COLUMNS($B$11:H$11)),"")</f>
        <v/>
      </c>
      <c r="I75" s="127" t="str">
        <f t="array" ref="I75">IFERROR(INDEX(施設用作成シート!$B$18:$P$39,MATCH(LARGE((施設用作成シート!$C$18:$C$39=$D$8)*1/ROW(施設用作成シート!$B$18:$B$39),ROWS($B$12:$B75)),1/ROW(施設用作成シート!$B$18:$B$39),0),COLUMNS($B$11:I$11)),"")</f>
        <v/>
      </c>
      <c r="J75" s="131" t="str">
        <f t="array" ref="J75">IFERROR(INDEX(施設用作成シート!$B$18:$P$39,MATCH(LARGE((施設用作成シート!$C$18:$C$39=$D$8)*1/ROW(施設用作成シート!$B$18:$B$39),ROWS($B$12:$B75)),1/ROW(施設用作成シート!$B$18:$B$39),0),COLUMNS($B$11:J$11)),"")</f>
        <v/>
      </c>
      <c r="K75" s="127" t="str">
        <f t="array" ref="K75">IFERROR(INDEX(施設用作成シート!$B$18:$P$39,MATCH(LARGE((施設用作成シート!$C$18:$C$39=$D$8)*1/ROW(施設用作成シート!$B$18:$B$39),ROWS($B$12:$B75)),1/ROW(施設用作成シート!$B$18:$B$39),0),COLUMNS($B$11:K$11)),"")</f>
        <v/>
      </c>
      <c r="L75" s="127" t="str">
        <f t="array" ref="L75">IFERROR(INDEX(施設用作成シート!$B$18:$P$39,MATCH(LARGE((施設用作成シート!$C$18:$C$39=$D$8)*1/ROW(施設用作成シート!$B$18:$B$39),ROWS($B$12:$B75)),1/ROW(施設用作成シート!$B$18:$B$39),0),COLUMNS($B$11:L$11)),"")</f>
        <v/>
      </c>
      <c r="M75" s="127" t="str">
        <f t="array" ref="M75">IFERROR(INDEX(施設用作成シート!$B$18:$P$39,MATCH(LARGE((施設用作成シート!$C$18:$C$39=$D$8)*1/ROW(施設用作成シート!$B$18:$B$39),ROWS($B$12:$B75)),1/ROW(施設用作成シート!$B$18:$B$39),0),COLUMNS($B$11:M$11)),"")</f>
        <v/>
      </c>
      <c r="N75" s="127" t="str">
        <f t="array" ref="N75">IFERROR(INDEX(施設用作成シート!$B$18:$P$39,MATCH(LARGE((施設用作成シート!$C$18:$C$39=$D$8)*1/ROW(施設用作成シート!$B$18:$B$39),ROWS($B$12:$B75)),1/ROW(施設用作成シート!$B$18:$B$39),0),COLUMNS($B$11:N$11)),"")</f>
        <v/>
      </c>
      <c r="O75" s="140" t="str">
        <f t="array" ref="O75">IFERROR(INDEX(施設用作成シート!$B$18:$P$39,MATCH(LARGE((施設用作成シート!$C$18:$C$39=$D$8)*1/ROW(施設用作成シート!$B$18:$B$39),ROWS($B$12:$B75)),1/ROW(施設用作成シート!$B$18:$B$39),0),COLUMNS($B$11:O$11)),"")</f>
        <v/>
      </c>
    </row>
    <row r="76" spans="2:15" ht="19.5">
      <c r="B76" s="127" t="str">
        <f t="array" ref="B76">IFERROR(INDEX(施設用作成シート!$B$18:$P$39,MATCH(LARGE((施設用作成シート!$C$18:$C$39=$D$8)*1/ROW(施設用作成シート!$B$18:$B$39),ROWS($B$12:$B76)),1/ROW(施設用作成シート!$B$18:$B$39),0),COLUMNS($B$11:B$11)),"")</f>
        <v/>
      </c>
      <c r="C76" s="127" t="str">
        <f t="array" ref="C76">IFERROR(INDEX(施設用作成シート!$B$18:$P$39,MATCH(LARGE((施設用作成シート!$C$18:$C$39=$D$8)*1/ROW(施設用作成シート!$B$18:$B$39),ROWS($B$12:$B76)),1/ROW(施設用作成シート!$B$18:$B$39),0),COLUMNS($B$11:C$11)),"")</f>
        <v/>
      </c>
      <c r="D76" s="127" t="str">
        <f t="array" ref="D76">IFERROR(INDEX(施設用作成シート!$B$18:$P$39,MATCH(LARGE((施設用作成シート!$C$18:$C$39=$D$8)*1/ROW(施設用作成シート!$B$18:$B$39),ROWS($B$12:$B76)),1/ROW(施設用作成シート!$B$18:$B$39),0),COLUMNS($B$11:D$11)),"")</f>
        <v/>
      </c>
      <c r="E76" s="146" t="str">
        <f t="array" ref="E76">IFERROR(INDEX(施設用作成シート!$B$18:$P$39,MATCH(LARGE((施設用作成シート!$C$18:$C$39=$D$8)*1/ROW(施設用作成シート!$B$18:$B$39),ROWS($B$12:$B76)),1/ROW(施設用作成シート!$B$18:$B$39),0),COLUMNS($B$11:E$11)),"")</f>
        <v/>
      </c>
      <c r="F76" s="140" t="str">
        <f t="array" ref="F76">IFERROR(INDEX(施設用作成シート!$B$18:$P$39,MATCH(LARGE((施設用作成シート!$C$18:$C$39=$D$8)*1/ROW(施設用作成シート!$B$18:$B$39),ROWS($B$12:$B76)),1/ROW(施設用作成シート!$B$18:$B$39),0),COLUMNS($B$11:F$11)),"")</f>
        <v/>
      </c>
      <c r="G76" s="140" t="str">
        <f t="array" ref="G76">IFERROR(INDEX(施設用作成シート!$B$18:$P$39,MATCH(LARGE((施設用作成シート!$C$18:$C$39=$D$8)*1/ROW(施設用作成シート!$B$18:$B$39),ROWS($B$12:$B76)),1/ROW(施設用作成シート!$B$18:$B$39),0),COLUMNS($B$11:G$11)),"")</f>
        <v/>
      </c>
      <c r="H76" s="140" t="str">
        <f t="array" ref="H76">IFERROR(INDEX(施設用作成シート!$B$18:$P$39,MATCH(LARGE((施設用作成シート!$C$18:$C$39=$D$8)*1/ROW(施設用作成シート!$B$18:$B$39),ROWS($B$12:$B76)),1/ROW(施設用作成シート!$B$18:$B$39),0),COLUMNS($B$11:H$11)),"")</f>
        <v/>
      </c>
      <c r="I76" s="127" t="str">
        <f t="array" ref="I76">IFERROR(INDEX(施設用作成シート!$B$18:$P$39,MATCH(LARGE((施設用作成シート!$C$18:$C$39=$D$8)*1/ROW(施設用作成シート!$B$18:$B$39),ROWS($B$12:$B76)),1/ROW(施設用作成シート!$B$18:$B$39),0),COLUMNS($B$11:I$11)),"")</f>
        <v/>
      </c>
      <c r="J76" s="131" t="str">
        <f t="array" ref="J76">IFERROR(INDEX(施設用作成シート!$B$18:$P$39,MATCH(LARGE((施設用作成シート!$C$18:$C$39=$D$8)*1/ROW(施設用作成シート!$B$18:$B$39),ROWS($B$12:$B76)),1/ROW(施設用作成シート!$B$18:$B$39),0),COLUMNS($B$11:J$11)),"")</f>
        <v/>
      </c>
      <c r="K76" s="127" t="str">
        <f t="array" ref="K76">IFERROR(INDEX(施設用作成シート!$B$18:$P$39,MATCH(LARGE((施設用作成シート!$C$18:$C$39=$D$8)*1/ROW(施設用作成シート!$B$18:$B$39),ROWS($B$12:$B76)),1/ROW(施設用作成シート!$B$18:$B$39),0),COLUMNS($B$11:K$11)),"")</f>
        <v/>
      </c>
      <c r="L76" s="127" t="str">
        <f t="array" ref="L76">IFERROR(INDEX(施設用作成シート!$B$18:$P$39,MATCH(LARGE((施設用作成シート!$C$18:$C$39=$D$8)*1/ROW(施設用作成シート!$B$18:$B$39),ROWS($B$12:$B76)),1/ROW(施設用作成シート!$B$18:$B$39),0),COLUMNS($B$11:L$11)),"")</f>
        <v/>
      </c>
      <c r="M76" s="127" t="str">
        <f t="array" ref="M76">IFERROR(INDEX(施設用作成シート!$B$18:$P$39,MATCH(LARGE((施設用作成シート!$C$18:$C$39=$D$8)*1/ROW(施設用作成シート!$B$18:$B$39),ROWS($B$12:$B76)),1/ROW(施設用作成シート!$B$18:$B$39),0),COLUMNS($B$11:M$11)),"")</f>
        <v/>
      </c>
      <c r="N76" s="127" t="str">
        <f t="array" ref="N76">IFERROR(INDEX(施設用作成シート!$B$18:$P$39,MATCH(LARGE((施設用作成シート!$C$18:$C$39=$D$8)*1/ROW(施設用作成シート!$B$18:$B$39),ROWS($B$12:$B76)),1/ROW(施設用作成シート!$B$18:$B$39),0),COLUMNS($B$11:N$11)),"")</f>
        <v/>
      </c>
      <c r="O76" s="140" t="str">
        <f t="array" ref="O76">IFERROR(INDEX(施設用作成シート!$B$18:$P$39,MATCH(LARGE((施設用作成シート!$C$18:$C$39=$D$8)*1/ROW(施設用作成シート!$B$18:$B$39),ROWS($B$12:$B76)),1/ROW(施設用作成シート!$B$18:$B$39),0),COLUMNS($B$11:O$11)),"")</f>
        <v/>
      </c>
    </row>
    <row r="77" spans="2:15" ht="19.5">
      <c r="B77" s="127" t="str">
        <f t="array" ref="B77">IFERROR(INDEX(施設用作成シート!$B$18:$P$39,MATCH(LARGE((施設用作成シート!$C$18:$C$39=$D$8)*1/ROW(施設用作成シート!$B$18:$B$39),ROWS($B$12:$B77)),1/ROW(施設用作成シート!$B$18:$B$39),0),COLUMNS($B$11:B$11)),"")</f>
        <v/>
      </c>
      <c r="C77" s="127" t="str">
        <f t="array" ref="C77">IFERROR(INDEX(施設用作成シート!$B$18:$P$39,MATCH(LARGE((施設用作成シート!$C$18:$C$39=$D$8)*1/ROW(施設用作成シート!$B$18:$B$39),ROWS($B$12:$B77)),1/ROW(施設用作成シート!$B$18:$B$39),0),COLUMNS($B$11:C$11)),"")</f>
        <v/>
      </c>
      <c r="D77" s="127" t="str">
        <f t="array" ref="D77">IFERROR(INDEX(施設用作成シート!$B$18:$P$39,MATCH(LARGE((施設用作成シート!$C$18:$C$39=$D$8)*1/ROW(施設用作成シート!$B$18:$B$39),ROWS($B$12:$B77)),1/ROW(施設用作成シート!$B$18:$B$39),0),COLUMNS($B$11:D$11)),"")</f>
        <v/>
      </c>
      <c r="E77" s="146" t="str">
        <f t="array" ref="E77">IFERROR(INDEX(施設用作成シート!$B$18:$P$39,MATCH(LARGE((施設用作成シート!$C$18:$C$39=$D$8)*1/ROW(施設用作成シート!$B$18:$B$39),ROWS($B$12:$B77)),1/ROW(施設用作成シート!$B$18:$B$39),0),COLUMNS($B$11:E$11)),"")</f>
        <v/>
      </c>
      <c r="F77" s="140" t="str">
        <f t="array" ref="F77">IFERROR(INDEX(施設用作成シート!$B$18:$P$39,MATCH(LARGE((施設用作成シート!$C$18:$C$39=$D$8)*1/ROW(施設用作成シート!$B$18:$B$39),ROWS($B$12:$B77)),1/ROW(施設用作成シート!$B$18:$B$39),0),COLUMNS($B$11:F$11)),"")</f>
        <v/>
      </c>
      <c r="G77" s="140" t="str">
        <f t="array" ref="G77">IFERROR(INDEX(施設用作成シート!$B$18:$P$39,MATCH(LARGE((施設用作成シート!$C$18:$C$39=$D$8)*1/ROW(施設用作成シート!$B$18:$B$39),ROWS($B$12:$B77)),1/ROW(施設用作成シート!$B$18:$B$39),0),COLUMNS($B$11:G$11)),"")</f>
        <v/>
      </c>
      <c r="H77" s="140" t="str">
        <f t="array" ref="H77">IFERROR(INDEX(施設用作成シート!$B$18:$P$39,MATCH(LARGE((施設用作成シート!$C$18:$C$39=$D$8)*1/ROW(施設用作成シート!$B$18:$B$39),ROWS($B$12:$B77)),1/ROW(施設用作成シート!$B$18:$B$39),0),COLUMNS($B$11:H$11)),"")</f>
        <v/>
      </c>
      <c r="I77" s="127" t="str">
        <f t="array" ref="I77">IFERROR(INDEX(施設用作成シート!$B$18:$P$39,MATCH(LARGE((施設用作成シート!$C$18:$C$39=$D$8)*1/ROW(施設用作成シート!$B$18:$B$39),ROWS($B$12:$B77)),1/ROW(施設用作成シート!$B$18:$B$39),0),COLUMNS($B$11:I$11)),"")</f>
        <v/>
      </c>
      <c r="J77" s="131" t="str">
        <f t="array" ref="J77">IFERROR(INDEX(施設用作成シート!$B$18:$P$39,MATCH(LARGE((施設用作成シート!$C$18:$C$39=$D$8)*1/ROW(施設用作成シート!$B$18:$B$39),ROWS($B$12:$B77)),1/ROW(施設用作成シート!$B$18:$B$39),0),COLUMNS($B$11:J$11)),"")</f>
        <v/>
      </c>
      <c r="K77" s="127" t="str">
        <f t="array" ref="K77">IFERROR(INDEX(施設用作成シート!$B$18:$P$39,MATCH(LARGE((施設用作成シート!$C$18:$C$39=$D$8)*1/ROW(施設用作成シート!$B$18:$B$39),ROWS($B$12:$B77)),1/ROW(施設用作成シート!$B$18:$B$39),0),COLUMNS($B$11:K$11)),"")</f>
        <v/>
      </c>
      <c r="L77" s="127" t="str">
        <f t="array" ref="L77">IFERROR(INDEX(施設用作成シート!$B$18:$P$39,MATCH(LARGE((施設用作成シート!$C$18:$C$39=$D$8)*1/ROW(施設用作成シート!$B$18:$B$39),ROWS($B$12:$B77)),1/ROW(施設用作成シート!$B$18:$B$39),0),COLUMNS($B$11:L$11)),"")</f>
        <v/>
      </c>
      <c r="M77" s="127" t="str">
        <f t="array" ref="M77">IFERROR(INDEX(施設用作成シート!$B$18:$P$39,MATCH(LARGE((施設用作成シート!$C$18:$C$39=$D$8)*1/ROW(施設用作成シート!$B$18:$B$39),ROWS($B$12:$B77)),1/ROW(施設用作成シート!$B$18:$B$39),0),COLUMNS($B$11:M$11)),"")</f>
        <v/>
      </c>
      <c r="N77" s="127" t="str">
        <f t="array" ref="N77">IFERROR(INDEX(施設用作成シート!$B$18:$P$39,MATCH(LARGE((施設用作成シート!$C$18:$C$39=$D$8)*1/ROW(施設用作成シート!$B$18:$B$39),ROWS($B$12:$B77)),1/ROW(施設用作成シート!$B$18:$B$39),0),COLUMNS($B$11:N$11)),"")</f>
        <v/>
      </c>
      <c r="O77" s="140" t="str">
        <f t="array" ref="O77">IFERROR(INDEX(施設用作成シート!$B$18:$P$39,MATCH(LARGE((施設用作成シート!$C$18:$C$39=$D$8)*1/ROW(施設用作成シート!$B$18:$B$39),ROWS($B$12:$B77)),1/ROW(施設用作成シート!$B$18:$B$39),0),COLUMNS($B$11:O$11)),"")</f>
        <v/>
      </c>
    </row>
    <row r="78" spans="2:15" ht="19.5">
      <c r="B78" s="127" t="str">
        <f t="array" ref="B78">IFERROR(INDEX(施設用作成シート!$B$18:$P$39,MATCH(LARGE((施設用作成シート!$C$18:$C$39=$D$8)*1/ROW(施設用作成シート!$B$18:$B$39),ROWS($B$12:$B78)),1/ROW(施設用作成シート!$B$18:$B$39),0),COLUMNS($B$11:B$11)),"")</f>
        <v/>
      </c>
      <c r="C78" s="127" t="str">
        <f t="array" ref="C78">IFERROR(INDEX(施設用作成シート!$B$18:$P$39,MATCH(LARGE((施設用作成シート!$C$18:$C$39=$D$8)*1/ROW(施設用作成シート!$B$18:$B$39),ROWS($B$12:$B78)),1/ROW(施設用作成シート!$B$18:$B$39),0),COLUMNS($B$11:C$11)),"")</f>
        <v/>
      </c>
      <c r="D78" s="127" t="str">
        <f t="array" ref="D78">IFERROR(INDEX(施設用作成シート!$B$18:$P$39,MATCH(LARGE((施設用作成シート!$C$18:$C$39=$D$8)*1/ROW(施設用作成シート!$B$18:$B$39),ROWS($B$12:$B78)),1/ROW(施設用作成シート!$B$18:$B$39),0),COLUMNS($B$11:D$11)),"")</f>
        <v/>
      </c>
      <c r="E78" s="146" t="str">
        <f t="array" ref="E78">IFERROR(INDEX(施設用作成シート!$B$18:$P$39,MATCH(LARGE((施設用作成シート!$C$18:$C$39=$D$8)*1/ROW(施設用作成シート!$B$18:$B$39),ROWS($B$12:$B78)),1/ROW(施設用作成シート!$B$18:$B$39),0),COLUMNS($B$11:E$11)),"")</f>
        <v/>
      </c>
      <c r="F78" s="140" t="str">
        <f t="array" ref="F78">IFERROR(INDEX(施設用作成シート!$B$18:$P$39,MATCH(LARGE((施設用作成シート!$C$18:$C$39=$D$8)*1/ROW(施設用作成シート!$B$18:$B$39),ROWS($B$12:$B78)),1/ROW(施設用作成シート!$B$18:$B$39),0),COLUMNS($B$11:F$11)),"")</f>
        <v/>
      </c>
      <c r="G78" s="140" t="str">
        <f t="array" ref="G78">IFERROR(INDEX(施設用作成シート!$B$18:$P$39,MATCH(LARGE((施設用作成シート!$C$18:$C$39=$D$8)*1/ROW(施設用作成シート!$B$18:$B$39),ROWS($B$12:$B78)),1/ROW(施設用作成シート!$B$18:$B$39),0),COLUMNS($B$11:G$11)),"")</f>
        <v/>
      </c>
      <c r="H78" s="140" t="str">
        <f t="array" ref="H78">IFERROR(INDEX(施設用作成シート!$B$18:$P$39,MATCH(LARGE((施設用作成シート!$C$18:$C$39=$D$8)*1/ROW(施設用作成シート!$B$18:$B$39),ROWS($B$12:$B78)),1/ROW(施設用作成シート!$B$18:$B$39),0),COLUMNS($B$11:H$11)),"")</f>
        <v/>
      </c>
      <c r="I78" s="127" t="str">
        <f t="array" ref="I78">IFERROR(INDEX(施設用作成シート!$B$18:$P$39,MATCH(LARGE((施設用作成シート!$C$18:$C$39=$D$8)*1/ROW(施設用作成シート!$B$18:$B$39),ROWS($B$12:$B78)),1/ROW(施設用作成シート!$B$18:$B$39),0),COLUMNS($B$11:I$11)),"")</f>
        <v/>
      </c>
      <c r="J78" s="131" t="str">
        <f t="array" ref="J78">IFERROR(INDEX(施設用作成シート!$B$18:$P$39,MATCH(LARGE((施設用作成シート!$C$18:$C$39=$D$8)*1/ROW(施設用作成シート!$B$18:$B$39),ROWS($B$12:$B78)),1/ROW(施設用作成シート!$B$18:$B$39),0),COLUMNS($B$11:J$11)),"")</f>
        <v/>
      </c>
      <c r="K78" s="127" t="str">
        <f t="array" ref="K78">IFERROR(INDEX(施設用作成シート!$B$18:$P$39,MATCH(LARGE((施設用作成シート!$C$18:$C$39=$D$8)*1/ROW(施設用作成シート!$B$18:$B$39),ROWS($B$12:$B78)),1/ROW(施設用作成シート!$B$18:$B$39),0),COLUMNS($B$11:K$11)),"")</f>
        <v/>
      </c>
      <c r="L78" s="127" t="str">
        <f t="array" ref="L78">IFERROR(INDEX(施設用作成シート!$B$18:$P$39,MATCH(LARGE((施設用作成シート!$C$18:$C$39=$D$8)*1/ROW(施設用作成シート!$B$18:$B$39),ROWS($B$12:$B78)),1/ROW(施設用作成シート!$B$18:$B$39),0),COLUMNS($B$11:L$11)),"")</f>
        <v/>
      </c>
      <c r="M78" s="127" t="str">
        <f t="array" ref="M78">IFERROR(INDEX(施設用作成シート!$B$18:$P$39,MATCH(LARGE((施設用作成シート!$C$18:$C$39=$D$8)*1/ROW(施設用作成シート!$B$18:$B$39),ROWS($B$12:$B78)),1/ROW(施設用作成シート!$B$18:$B$39),0),COLUMNS($B$11:M$11)),"")</f>
        <v/>
      </c>
      <c r="N78" s="127" t="str">
        <f t="array" ref="N78">IFERROR(INDEX(施設用作成シート!$B$18:$P$39,MATCH(LARGE((施設用作成シート!$C$18:$C$39=$D$8)*1/ROW(施設用作成シート!$B$18:$B$39),ROWS($B$12:$B78)),1/ROW(施設用作成シート!$B$18:$B$39),0),COLUMNS($B$11:N$11)),"")</f>
        <v/>
      </c>
      <c r="O78" s="140" t="str">
        <f t="array" ref="O78">IFERROR(INDEX(施設用作成シート!$B$18:$P$39,MATCH(LARGE((施設用作成シート!$C$18:$C$39=$D$8)*1/ROW(施設用作成シート!$B$18:$B$39),ROWS($B$12:$B78)),1/ROW(施設用作成シート!$B$18:$B$39),0),COLUMNS($B$11:O$11)),"")</f>
        <v/>
      </c>
    </row>
    <row r="79" spans="2:15" ht="19.5">
      <c r="B79" s="127" t="str">
        <f t="array" ref="B79">IFERROR(INDEX(施設用作成シート!$B$18:$P$39,MATCH(LARGE((施設用作成シート!$C$18:$C$39=$D$8)*1/ROW(施設用作成シート!$B$18:$B$39),ROWS($B$12:$B79)),1/ROW(施設用作成シート!$B$18:$B$39),0),COLUMNS($B$11:B$11)),"")</f>
        <v/>
      </c>
      <c r="C79" s="127" t="str">
        <f t="array" ref="C79">IFERROR(INDEX(施設用作成シート!$B$18:$P$39,MATCH(LARGE((施設用作成シート!$C$18:$C$39=$D$8)*1/ROW(施設用作成シート!$B$18:$B$39),ROWS($B$12:$B79)),1/ROW(施設用作成シート!$B$18:$B$39),0),COLUMNS($B$11:C$11)),"")</f>
        <v/>
      </c>
      <c r="D79" s="127" t="str">
        <f t="array" ref="D79">IFERROR(INDEX(施設用作成シート!$B$18:$P$39,MATCH(LARGE((施設用作成シート!$C$18:$C$39=$D$8)*1/ROW(施設用作成シート!$B$18:$B$39),ROWS($B$12:$B79)),1/ROW(施設用作成シート!$B$18:$B$39),0),COLUMNS($B$11:D$11)),"")</f>
        <v/>
      </c>
      <c r="E79" s="146" t="str">
        <f t="array" ref="E79">IFERROR(INDEX(施設用作成シート!$B$18:$P$39,MATCH(LARGE((施設用作成シート!$C$18:$C$39=$D$8)*1/ROW(施設用作成シート!$B$18:$B$39),ROWS($B$12:$B79)),1/ROW(施設用作成シート!$B$18:$B$39),0),COLUMNS($B$11:E$11)),"")</f>
        <v/>
      </c>
      <c r="F79" s="140" t="str">
        <f t="array" ref="F79">IFERROR(INDEX(施設用作成シート!$B$18:$P$39,MATCH(LARGE((施設用作成シート!$C$18:$C$39=$D$8)*1/ROW(施設用作成シート!$B$18:$B$39),ROWS($B$12:$B79)),1/ROW(施設用作成シート!$B$18:$B$39),0),COLUMNS($B$11:F$11)),"")</f>
        <v/>
      </c>
      <c r="G79" s="140" t="str">
        <f t="array" ref="G79">IFERROR(INDEX(施設用作成シート!$B$18:$P$39,MATCH(LARGE((施設用作成シート!$C$18:$C$39=$D$8)*1/ROW(施設用作成シート!$B$18:$B$39),ROWS($B$12:$B79)),1/ROW(施設用作成シート!$B$18:$B$39),0),COLUMNS($B$11:G$11)),"")</f>
        <v/>
      </c>
      <c r="H79" s="140" t="str">
        <f t="array" ref="H79">IFERROR(INDEX(施設用作成シート!$B$18:$P$39,MATCH(LARGE((施設用作成シート!$C$18:$C$39=$D$8)*1/ROW(施設用作成シート!$B$18:$B$39),ROWS($B$12:$B79)),1/ROW(施設用作成シート!$B$18:$B$39),0),COLUMNS($B$11:H$11)),"")</f>
        <v/>
      </c>
      <c r="I79" s="127" t="str">
        <f t="array" ref="I79">IFERROR(INDEX(施設用作成シート!$B$18:$P$39,MATCH(LARGE((施設用作成シート!$C$18:$C$39=$D$8)*1/ROW(施設用作成シート!$B$18:$B$39),ROWS($B$12:$B79)),1/ROW(施設用作成シート!$B$18:$B$39),0),COLUMNS($B$11:I$11)),"")</f>
        <v/>
      </c>
      <c r="J79" s="131" t="str">
        <f t="array" ref="J79">IFERROR(INDEX(施設用作成シート!$B$18:$P$39,MATCH(LARGE((施設用作成シート!$C$18:$C$39=$D$8)*1/ROW(施設用作成シート!$B$18:$B$39),ROWS($B$12:$B79)),1/ROW(施設用作成シート!$B$18:$B$39),0),COLUMNS($B$11:J$11)),"")</f>
        <v/>
      </c>
      <c r="K79" s="127" t="str">
        <f t="array" ref="K79">IFERROR(INDEX(施設用作成シート!$B$18:$P$39,MATCH(LARGE((施設用作成シート!$C$18:$C$39=$D$8)*1/ROW(施設用作成シート!$B$18:$B$39),ROWS($B$12:$B79)),1/ROW(施設用作成シート!$B$18:$B$39),0),COLUMNS($B$11:K$11)),"")</f>
        <v/>
      </c>
      <c r="L79" s="127" t="str">
        <f t="array" ref="L79">IFERROR(INDEX(施設用作成シート!$B$18:$P$39,MATCH(LARGE((施設用作成シート!$C$18:$C$39=$D$8)*1/ROW(施設用作成シート!$B$18:$B$39),ROWS($B$12:$B79)),1/ROW(施設用作成シート!$B$18:$B$39),0),COLUMNS($B$11:L$11)),"")</f>
        <v/>
      </c>
      <c r="M79" s="127" t="str">
        <f t="array" ref="M79">IFERROR(INDEX(施設用作成シート!$B$18:$P$39,MATCH(LARGE((施設用作成シート!$C$18:$C$39=$D$8)*1/ROW(施設用作成シート!$B$18:$B$39),ROWS($B$12:$B79)),1/ROW(施設用作成シート!$B$18:$B$39),0),COLUMNS($B$11:M$11)),"")</f>
        <v/>
      </c>
      <c r="N79" s="127" t="str">
        <f t="array" ref="N79">IFERROR(INDEX(施設用作成シート!$B$18:$P$39,MATCH(LARGE((施設用作成シート!$C$18:$C$39=$D$8)*1/ROW(施設用作成シート!$B$18:$B$39),ROWS($B$12:$B79)),1/ROW(施設用作成シート!$B$18:$B$39),0),COLUMNS($B$11:N$11)),"")</f>
        <v/>
      </c>
      <c r="O79" s="140" t="str">
        <f t="array" ref="O79">IFERROR(INDEX(施設用作成シート!$B$18:$P$39,MATCH(LARGE((施設用作成シート!$C$18:$C$39=$D$8)*1/ROW(施設用作成シート!$B$18:$B$39),ROWS($B$12:$B79)),1/ROW(施設用作成シート!$B$18:$B$39),0),COLUMNS($B$11:O$11)),"")</f>
        <v/>
      </c>
    </row>
    <row r="80" spans="2:15" ht="19.5">
      <c r="B80" s="127" t="str">
        <f t="array" ref="B80">IFERROR(INDEX(施設用作成シート!$B$18:$P$39,MATCH(LARGE((施設用作成シート!$C$18:$C$39=$D$8)*1/ROW(施設用作成シート!$B$18:$B$39),ROWS($B$12:$B80)),1/ROW(施設用作成シート!$B$18:$B$39),0),COLUMNS($B$11:B$11)),"")</f>
        <v/>
      </c>
      <c r="C80" s="127" t="str">
        <f t="array" ref="C80">IFERROR(INDEX(施設用作成シート!$B$18:$P$39,MATCH(LARGE((施設用作成シート!$C$18:$C$39=$D$8)*1/ROW(施設用作成シート!$B$18:$B$39),ROWS($B$12:$B80)),1/ROW(施設用作成シート!$B$18:$B$39),0),COLUMNS($B$11:C$11)),"")</f>
        <v/>
      </c>
      <c r="D80" s="127" t="str">
        <f t="array" ref="D80">IFERROR(INDEX(施設用作成シート!$B$18:$P$39,MATCH(LARGE((施設用作成シート!$C$18:$C$39=$D$8)*1/ROW(施設用作成シート!$B$18:$B$39),ROWS($B$12:$B80)),1/ROW(施設用作成シート!$B$18:$B$39),0),COLUMNS($B$11:D$11)),"")</f>
        <v/>
      </c>
      <c r="E80" s="146" t="str">
        <f t="array" ref="E80">IFERROR(INDEX(施設用作成シート!$B$18:$P$39,MATCH(LARGE((施設用作成シート!$C$18:$C$39=$D$8)*1/ROW(施設用作成シート!$B$18:$B$39),ROWS($B$12:$B80)),1/ROW(施設用作成シート!$B$18:$B$39),0),COLUMNS($B$11:E$11)),"")</f>
        <v/>
      </c>
      <c r="F80" s="140" t="str">
        <f t="array" ref="F80">IFERROR(INDEX(施設用作成シート!$B$18:$P$39,MATCH(LARGE((施設用作成シート!$C$18:$C$39=$D$8)*1/ROW(施設用作成シート!$B$18:$B$39),ROWS($B$12:$B80)),1/ROW(施設用作成シート!$B$18:$B$39),0),COLUMNS($B$11:F$11)),"")</f>
        <v/>
      </c>
      <c r="G80" s="140" t="str">
        <f t="array" ref="G80">IFERROR(INDEX(施設用作成シート!$B$18:$P$39,MATCH(LARGE((施設用作成シート!$C$18:$C$39=$D$8)*1/ROW(施設用作成シート!$B$18:$B$39),ROWS($B$12:$B80)),1/ROW(施設用作成シート!$B$18:$B$39),0),COLUMNS($B$11:G$11)),"")</f>
        <v/>
      </c>
      <c r="H80" s="140" t="str">
        <f t="array" ref="H80">IFERROR(INDEX(施設用作成シート!$B$18:$P$39,MATCH(LARGE((施設用作成シート!$C$18:$C$39=$D$8)*1/ROW(施設用作成シート!$B$18:$B$39),ROWS($B$12:$B80)),1/ROW(施設用作成シート!$B$18:$B$39),0),COLUMNS($B$11:H$11)),"")</f>
        <v/>
      </c>
      <c r="I80" s="127" t="str">
        <f t="array" ref="I80">IFERROR(INDEX(施設用作成シート!$B$18:$P$39,MATCH(LARGE((施設用作成シート!$C$18:$C$39=$D$8)*1/ROW(施設用作成シート!$B$18:$B$39),ROWS($B$12:$B80)),1/ROW(施設用作成シート!$B$18:$B$39),0),COLUMNS($B$11:I$11)),"")</f>
        <v/>
      </c>
      <c r="J80" s="131" t="str">
        <f t="array" ref="J80">IFERROR(INDEX(施設用作成シート!$B$18:$P$39,MATCH(LARGE((施設用作成シート!$C$18:$C$39=$D$8)*1/ROW(施設用作成シート!$B$18:$B$39),ROWS($B$12:$B80)),1/ROW(施設用作成シート!$B$18:$B$39),0),COLUMNS($B$11:J$11)),"")</f>
        <v/>
      </c>
      <c r="K80" s="127" t="str">
        <f t="array" ref="K80">IFERROR(INDEX(施設用作成シート!$B$18:$P$39,MATCH(LARGE((施設用作成シート!$C$18:$C$39=$D$8)*1/ROW(施設用作成シート!$B$18:$B$39),ROWS($B$12:$B80)),1/ROW(施設用作成シート!$B$18:$B$39),0),COLUMNS($B$11:K$11)),"")</f>
        <v/>
      </c>
      <c r="L80" s="127" t="str">
        <f t="array" ref="L80">IFERROR(INDEX(施設用作成シート!$B$18:$P$39,MATCH(LARGE((施設用作成シート!$C$18:$C$39=$D$8)*1/ROW(施設用作成シート!$B$18:$B$39),ROWS($B$12:$B80)),1/ROW(施設用作成シート!$B$18:$B$39),0),COLUMNS($B$11:L$11)),"")</f>
        <v/>
      </c>
      <c r="M80" s="127" t="str">
        <f t="array" ref="M80">IFERROR(INDEX(施設用作成シート!$B$18:$P$39,MATCH(LARGE((施設用作成シート!$C$18:$C$39=$D$8)*1/ROW(施設用作成シート!$B$18:$B$39),ROWS($B$12:$B80)),1/ROW(施設用作成シート!$B$18:$B$39),0),COLUMNS($B$11:M$11)),"")</f>
        <v/>
      </c>
      <c r="N80" s="127" t="str">
        <f t="array" ref="N80">IFERROR(INDEX(施設用作成シート!$B$18:$P$39,MATCH(LARGE((施設用作成シート!$C$18:$C$39=$D$8)*1/ROW(施設用作成シート!$B$18:$B$39),ROWS($B$12:$B80)),1/ROW(施設用作成シート!$B$18:$B$39),0),COLUMNS($B$11:N$11)),"")</f>
        <v/>
      </c>
      <c r="O80" s="140" t="str">
        <f t="array" ref="O80">IFERROR(INDEX(施設用作成シート!$B$18:$P$39,MATCH(LARGE((施設用作成シート!$C$18:$C$39=$D$8)*1/ROW(施設用作成シート!$B$18:$B$39),ROWS($B$12:$B80)),1/ROW(施設用作成シート!$B$18:$B$39),0),COLUMNS($B$11:O$11)),"")</f>
        <v/>
      </c>
    </row>
    <row r="81" spans="2:15" ht="19.5">
      <c r="B81" s="127" t="str">
        <f t="array" ref="B81">IFERROR(INDEX(施設用作成シート!$B$18:$P$39,MATCH(LARGE((施設用作成シート!$C$18:$C$39=$D$8)*1/ROW(施設用作成シート!$B$18:$B$39),ROWS($B$12:$B81)),1/ROW(施設用作成シート!$B$18:$B$39),0),COLUMNS($B$11:B$11)),"")</f>
        <v/>
      </c>
      <c r="C81" s="127" t="str">
        <f t="array" ref="C81">IFERROR(INDEX(施設用作成シート!$B$18:$P$39,MATCH(LARGE((施設用作成シート!$C$18:$C$39=$D$8)*1/ROW(施設用作成シート!$B$18:$B$39),ROWS($B$12:$B81)),1/ROW(施設用作成シート!$B$18:$B$39),0),COLUMNS($B$11:C$11)),"")</f>
        <v/>
      </c>
      <c r="D81" s="127" t="str">
        <f t="array" ref="D81">IFERROR(INDEX(施設用作成シート!$B$18:$P$39,MATCH(LARGE((施設用作成シート!$C$18:$C$39=$D$8)*1/ROW(施設用作成シート!$B$18:$B$39),ROWS($B$12:$B81)),1/ROW(施設用作成シート!$B$18:$B$39),0),COLUMNS($B$11:D$11)),"")</f>
        <v/>
      </c>
      <c r="E81" s="146" t="str">
        <f t="array" ref="E81">IFERROR(INDEX(施設用作成シート!$B$18:$P$39,MATCH(LARGE((施設用作成シート!$C$18:$C$39=$D$8)*1/ROW(施設用作成シート!$B$18:$B$39),ROWS($B$12:$B81)),1/ROW(施設用作成シート!$B$18:$B$39),0),COLUMNS($B$11:E$11)),"")</f>
        <v/>
      </c>
      <c r="F81" s="140" t="str">
        <f t="array" ref="F81">IFERROR(INDEX(施設用作成シート!$B$18:$P$39,MATCH(LARGE((施設用作成シート!$C$18:$C$39=$D$8)*1/ROW(施設用作成シート!$B$18:$B$39),ROWS($B$12:$B81)),1/ROW(施設用作成シート!$B$18:$B$39),0),COLUMNS($B$11:F$11)),"")</f>
        <v/>
      </c>
      <c r="G81" s="140" t="str">
        <f t="array" ref="G81">IFERROR(INDEX(施設用作成シート!$B$18:$P$39,MATCH(LARGE((施設用作成シート!$C$18:$C$39=$D$8)*1/ROW(施設用作成シート!$B$18:$B$39),ROWS($B$12:$B81)),1/ROW(施設用作成シート!$B$18:$B$39),0),COLUMNS($B$11:G$11)),"")</f>
        <v/>
      </c>
      <c r="H81" s="140" t="str">
        <f t="array" ref="H81">IFERROR(INDEX(施設用作成シート!$B$18:$P$39,MATCH(LARGE((施設用作成シート!$C$18:$C$39=$D$8)*1/ROW(施設用作成シート!$B$18:$B$39),ROWS($B$12:$B81)),1/ROW(施設用作成シート!$B$18:$B$39),0),COLUMNS($B$11:H$11)),"")</f>
        <v/>
      </c>
      <c r="I81" s="127" t="str">
        <f t="array" ref="I81">IFERROR(INDEX(施設用作成シート!$B$18:$P$39,MATCH(LARGE((施設用作成シート!$C$18:$C$39=$D$8)*1/ROW(施設用作成シート!$B$18:$B$39),ROWS($B$12:$B81)),1/ROW(施設用作成シート!$B$18:$B$39),0),COLUMNS($B$11:I$11)),"")</f>
        <v/>
      </c>
      <c r="J81" s="131" t="str">
        <f t="array" ref="J81">IFERROR(INDEX(施設用作成シート!$B$18:$P$39,MATCH(LARGE((施設用作成シート!$C$18:$C$39=$D$8)*1/ROW(施設用作成シート!$B$18:$B$39),ROWS($B$12:$B81)),1/ROW(施設用作成シート!$B$18:$B$39),0),COLUMNS($B$11:J$11)),"")</f>
        <v/>
      </c>
      <c r="K81" s="127" t="str">
        <f t="array" ref="K81">IFERROR(INDEX(施設用作成シート!$B$18:$P$39,MATCH(LARGE((施設用作成シート!$C$18:$C$39=$D$8)*1/ROW(施設用作成シート!$B$18:$B$39),ROWS($B$12:$B81)),1/ROW(施設用作成シート!$B$18:$B$39),0),COLUMNS($B$11:K$11)),"")</f>
        <v/>
      </c>
      <c r="L81" s="127" t="str">
        <f t="array" ref="L81">IFERROR(INDEX(施設用作成シート!$B$18:$P$39,MATCH(LARGE((施設用作成シート!$C$18:$C$39=$D$8)*1/ROW(施設用作成シート!$B$18:$B$39),ROWS($B$12:$B81)),1/ROW(施設用作成シート!$B$18:$B$39),0),COLUMNS($B$11:L$11)),"")</f>
        <v/>
      </c>
      <c r="M81" s="127" t="str">
        <f t="array" ref="M81">IFERROR(INDEX(施設用作成シート!$B$18:$P$39,MATCH(LARGE((施設用作成シート!$C$18:$C$39=$D$8)*1/ROW(施設用作成シート!$B$18:$B$39),ROWS($B$12:$B81)),1/ROW(施設用作成シート!$B$18:$B$39),0),COLUMNS($B$11:M$11)),"")</f>
        <v/>
      </c>
      <c r="N81" s="127" t="str">
        <f t="array" ref="N81">IFERROR(INDEX(施設用作成シート!$B$18:$P$39,MATCH(LARGE((施設用作成シート!$C$18:$C$39=$D$8)*1/ROW(施設用作成シート!$B$18:$B$39),ROWS($B$12:$B81)),1/ROW(施設用作成シート!$B$18:$B$39),0),COLUMNS($B$11:N$11)),"")</f>
        <v/>
      </c>
      <c r="O81" s="140" t="str">
        <f t="array" ref="O81">IFERROR(INDEX(施設用作成シート!$B$18:$P$39,MATCH(LARGE((施設用作成シート!$C$18:$C$39=$D$8)*1/ROW(施設用作成シート!$B$18:$B$39),ROWS($B$12:$B81)),1/ROW(施設用作成シート!$B$18:$B$39),0),COLUMNS($B$11:O$11)),"")</f>
        <v/>
      </c>
    </row>
    <row r="82" spans="2:15" ht="19.5">
      <c r="B82" s="127" t="str">
        <f t="array" ref="B82">IFERROR(INDEX(施設用作成シート!$B$18:$P$39,MATCH(LARGE((施設用作成シート!$C$18:$C$39=$D$8)*1/ROW(施設用作成シート!$B$18:$B$39),ROWS($B$12:$B82)),1/ROW(施設用作成シート!$B$18:$B$39),0),COLUMNS($B$11:B$11)),"")</f>
        <v/>
      </c>
      <c r="C82" s="127" t="str">
        <f t="array" ref="C82">IFERROR(INDEX(施設用作成シート!$B$18:$P$39,MATCH(LARGE((施設用作成シート!$C$18:$C$39=$D$8)*1/ROW(施設用作成シート!$B$18:$B$39),ROWS($B$12:$B82)),1/ROW(施設用作成シート!$B$18:$B$39),0),COLUMNS($B$11:C$11)),"")</f>
        <v/>
      </c>
      <c r="D82" s="127" t="str">
        <f t="array" ref="D82">IFERROR(INDEX(施設用作成シート!$B$18:$P$39,MATCH(LARGE((施設用作成シート!$C$18:$C$39=$D$8)*1/ROW(施設用作成シート!$B$18:$B$39),ROWS($B$12:$B82)),1/ROW(施設用作成シート!$B$18:$B$39),0),COLUMNS($B$11:D$11)),"")</f>
        <v/>
      </c>
      <c r="E82" s="146" t="str">
        <f t="array" ref="E82">IFERROR(INDEX(施設用作成シート!$B$18:$P$39,MATCH(LARGE((施設用作成シート!$C$18:$C$39=$D$8)*1/ROW(施設用作成シート!$B$18:$B$39),ROWS($B$12:$B82)),1/ROW(施設用作成シート!$B$18:$B$39),0),COLUMNS($B$11:E$11)),"")</f>
        <v/>
      </c>
      <c r="F82" s="140" t="str">
        <f t="array" ref="F82">IFERROR(INDEX(施設用作成シート!$B$18:$P$39,MATCH(LARGE((施設用作成シート!$C$18:$C$39=$D$8)*1/ROW(施設用作成シート!$B$18:$B$39),ROWS($B$12:$B82)),1/ROW(施設用作成シート!$B$18:$B$39),0),COLUMNS($B$11:F$11)),"")</f>
        <v/>
      </c>
      <c r="G82" s="140" t="str">
        <f t="array" ref="G82">IFERROR(INDEX(施設用作成シート!$B$18:$P$39,MATCH(LARGE((施設用作成シート!$C$18:$C$39=$D$8)*1/ROW(施設用作成シート!$B$18:$B$39),ROWS($B$12:$B82)),1/ROW(施設用作成シート!$B$18:$B$39),0),COLUMNS($B$11:G$11)),"")</f>
        <v/>
      </c>
      <c r="H82" s="140" t="str">
        <f t="array" ref="H82">IFERROR(INDEX(施設用作成シート!$B$18:$P$39,MATCH(LARGE((施設用作成シート!$C$18:$C$39=$D$8)*1/ROW(施設用作成シート!$B$18:$B$39),ROWS($B$12:$B82)),1/ROW(施設用作成シート!$B$18:$B$39),0),COLUMNS($B$11:H$11)),"")</f>
        <v/>
      </c>
      <c r="I82" s="127" t="str">
        <f t="array" ref="I82">IFERROR(INDEX(施設用作成シート!$B$18:$P$39,MATCH(LARGE((施設用作成シート!$C$18:$C$39=$D$8)*1/ROW(施設用作成シート!$B$18:$B$39),ROWS($B$12:$B82)),1/ROW(施設用作成シート!$B$18:$B$39),0),COLUMNS($B$11:I$11)),"")</f>
        <v/>
      </c>
      <c r="J82" s="131" t="str">
        <f t="array" ref="J82">IFERROR(INDEX(施設用作成シート!$B$18:$P$39,MATCH(LARGE((施設用作成シート!$C$18:$C$39=$D$8)*1/ROW(施設用作成シート!$B$18:$B$39),ROWS($B$12:$B82)),1/ROW(施設用作成シート!$B$18:$B$39),0),COLUMNS($B$11:J$11)),"")</f>
        <v/>
      </c>
      <c r="K82" s="127" t="str">
        <f t="array" ref="K82">IFERROR(INDEX(施設用作成シート!$B$18:$P$39,MATCH(LARGE((施設用作成シート!$C$18:$C$39=$D$8)*1/ROW(施設用作成シート!$B$18:$B$39),ROWS($B$12:$B82)),1/ROW(施設用作成シート!$B$18:$B$39),0),COLUMNS($B$11:K$11)),"")</f>
        <v/>
      </c>
      <c r="L82" s="127" t="str">
        <f t="array" ref="L82">IFERROR(INDEX(施設用作成シート!$B$18:$P$39,MATCH(LARGE((施設用作成シート!$C$18:$C$39=$D$8)*1/ROW(施設用作成シート!$B$18:$B$39),ROWS($B$12:$B82)),1/ROW(施設用作成シート!$B$18:$B$39),0),COLUMNS($B$11:L$11)),"")</f>
        <v/>
      </c>
      <c r="M82" s="127" t="str">
        <f t="array" ref="M82">IFERROR(INDEX(施設用作成シート!$B$18:$P$39,MATCH(LARGE((施設用作成シート!$C$18:$C$39=$D$8)*1/ROW(施設用作成シート!$B$18:$B$39),ROWS($B$12:$B82)),1/ROW(施設用作成シート!$B$18:$B$39),0),COLUMNS($B$11:M$11)),"")</f>
        <v/>
      </c>
      <c r="N82" s="127" t="str">
        <f t="array" ref="N82">IFERROR(INDEX(施設用作成シート!$B$18:$P$39,MATCH(LARGE((施設用作成シート!$C$18:$C$39=$D$8)*1/ROW(施設用作成シート!$B$18:$B$39),ROWS($B$12:$B82)),1/ROW(施設用作成シート!$B$18:$B$39),0),COLUMNS($B$11:N$11)),"")</f>
        <v/>
      </c>
      <c r="O82" s="140" t="str">
        <f t="array" ref="O82">IFERROR(INDEX(施設用作成シート!$B$18:$P$39,MATCH(LARGE((施設用作成シート!$C$18:$C$39=$D$8)*1/ROW(施設用作成シート!$B$18:$B$39),ROWS($B$12:$B82)),1/ROW(施設用作成シート!$B$18:$B$39),0),COLUMNS($B$11:O$11)),"")</f>
        <v/>
      </c>
    </row>
    <row r="83" spans="2:15" ht="19.5">
      <c r="B83" s="127" t="str">
        <f t="array" ref="B83">IFERROR(INDEX(施設用作成シート!$B$18:$P$39,MATCH(LARGE((施設用作成シート!$C$18:$C$39=$D$8)*1/ROW(施設用作成シート!$B$18:$B$39),ROWS($B$12:$B83)),1/ROW(施設用作成シート!$B$18:$B$39),0),COLUMNS($B$11:B$11)),"")</f>
        <v/>
      </c>
      <c r="C83" s="127" t="str">
        <f t="array" ref="C83">IFERROR(INDEX(施設用作成シート!$B$18:$P$39,MATCH(LARGE((施設用作成シート!$C$18:$C$39=$D$8)*1/ROW(施設用作成シート!$B$18:$B$39),ROWS($B$12:$B83)),1/ROW(施設用作成シート!$B$18:$B$39),0),COLUMNS($B$11:C$11)),"")</f>
        <v/>
      </c>
      <c r="D83" s="127" t="str">
        <f t="array" ref="D83">IFERROR(INDEX(施設用作成シート!$B$18:$P$39,MATCH(LARGE((施設用作成シート!$C$18:$C$39=$D$8)*1/ROW(施設用作成シート!$B$18:$B$39),ROWS($B$12:$B83)),1/ROW(施設用作成シート!$B$18:$B$39),0),COLUMNS($B$11:D$11)),"")</f>
        <v/>
      </c>
      <c r="E83" s="146" t="str">
        <f t="array" ref="E83">IFERROR(INDEX(施設用作成シート!$B$18:$P$39,MATCH(LARGE((施設用作成シート!$C$18:$C$39=$D$8)*1/ROW(施設用作成シート!$B$18:$B$39),ROWS($B$12:$B83)),1/ROW(施設用作成シート!$B$18:$B$39),0),COLUMNS($B$11:E$11)),"")</f>
        <v/>
      </c>
      <c r="F83" s="140" t="str">
        <f t="array" ref="F83">IFERROR(INDEX(施設用作成シート!$B$18:$P$39,MATCH(LARGE((施設用作成シート!$C$18:$C$39=$D$8)*1/ROW(施設用作成シート!$B$18:$B$39),ROWS($B$12:$B83)),1/ROW(施設用作成シート!$B$18:$B$39),0),COLUMNS($B$11:F$11)),"")</f>
        <v/>
      </c>
      <c r="G83" s="140" t="str">
        <f t="array" ref="G83">IFERROR(INDEX(施設用作成シート!$B$18:$P$39,MATCH(LARGE((施設用作成シート!$C$18:$C$39=$D$8)*1/ROW(施設用作成シート!$B$18:$B$39),ROWS($B$12:$B83)),1/ROW(施設用作成シート!$B$18:$B$39),0),COLUMNS($B$11:G$11)),"")</f>
        <v/>
      </c>
      <c r="H83" s="140" t="str">
        <f t="array" ref="H83">IFERROR(INDEX(施設用作成シート!$B$18:$P$39,MATCH(LARGE((施設用作成シート!$C$18:$C$39=$D$8)*1/ROW(施設用作成シート!$B$18:$B$39),ROWS($B$12:$B83)),1/ROW(施設用作成シート!$B$18:$B$39),0),COLUMNS($B$11:H$11)),"")</f>
        <v/>
      </c>
      <c r="I83" s="127" t="str">
        <f t="array" ref="I83">IFERROR(INDEX(施設用作成シート!$B$18:$P$39,MATCH(LARGE((施設用作成シート!$C$18:$C$39=$D$8)*1/ROW(施設用作成シート!$B$18:$B$39),ROWS($B$12:$B83)),1/ROW(施設用作成シート!$B$18:$B$39),0),COLUMNS($B$11:I$11)),"")</f>
        <v/>
      </c>
      <c r="J83" s="131" t="str">
        <f t="array" ref="J83">IFERROR(INDEX(施設用作成シート!$B$18:$P$39,MATCH(LARGE((施設用作成シート!$C$18:$C$39=$D$8)*1/ROW(施設用作成シート!$B$18:$B$39),ROWS($B$12:$B83)),1/ROW(施設用作成シート!$B$18:$B$39),0),COLUMNS($B$11:J$11)),"")</f>
        <v/>
      </c>
      <c r="K83" s="127" t="str">
        <f t="array" ref="K83">IFERROR(INDEX(施設用作成シート!$B$18:$P$39,MATCH(LARGE((施設用作成シート!$C$18:$C$39=$D$8)*1/ROW(施設用作成シート!$B$18:$B$39),ROWS($B$12:$B83)),1/ROW(施設用作成シート!$B$18:$B$39),0),COLUMNS($B$11:K$11)),"")</f>
        <v/>
      </c>
      <c r="L83" s="127" t="str">
        <f t="array" ref="L83">IFERROR(INDEX(施設用作成シート!$B$18:$P$39,MATCH(LARGE((施設用作成シート!$C$18:$C$39=$D$8)*1/ROW(施設用作成シート!$B$18:$B$39),ROWS($B$12:$B83)),1/ROW(施設用作成シート!$B$18:$B$39),0),COLUMNS($B$11:L$11)),"")</f>
        <v/>
      </c>
      <c r="M83" s="127" t="str">
        <f t="array" ref="M83">IFERROR(INDEX(施設用作成シート!$B$18:$P$39,MATCH(LARGE((施設用作成シート!$C$18:$C$39=$D$8)*1/ROW(施設用作成シート!$B$18:$B$39),ROWS($B$12:$B83)),1/ROW(施設用作成シート!$B$18:$B$39),0),COLUMNS($B$11:M$11)),"")</f>
        <v/>
      </c>
      <c r="N83" s="127" t="str">
        <f t="array" ref="N83">IFERROR(INDEX(施設用作成シート!$B$18:$P$39,MATCH(LARGE((施設用作成シート!$C$18:$C$39=$D$8)*1/ROW(施設用作成シート!$B$18:$B$39),ROWS($B$12:$B83)),1/ROW(施設用作成シート!$B$18:$B$39),0),COLUMNS($B$11:N$11)),"")</f>
        <v/>
      </c>
      <c r="O83" s="140" t="str">
        <f t="array" ref="O83">IFERROR(INDEX(施設用作成シート!$B$18:$P$39,MATCH(LARGE((施設用作成シート!$C$18:$C$39=$D$8)*1/ROW(施設用作成シート!$B$18:$B$39),ROWS($B$12:$B83)),1/ROW(施設用作成シート!$B$18:$B$39),0),COLUMNS($B$11:O$11)),"")</f>
        <v/>
      </c>
    </row>
    <row r="84" spans="2:15" ht="19.5">
      <c r="B84" s="127" t="str">
        <f t="array" ref="B84">IFERROR(INDEX(施設用作成シート!$B$18:$P$39,MATCH(LARGE((施設用作成シート!$C$18:$C$39=$D$8)*1/ROW(施設用作成シート!$B$18:$B$39),ROWS($B$12:$B84)),1/ROW(施設用作成シート!$B$18:$B$39),0),COLUMNS($B$11:B$11)),"")</f>
        <v/>
      </c>
      <c r="C84" s="127" t="str">
        <f t="array" ref="C84">IFERROR(INDEX(施設用作成シート!$B$18:$P$39,MATCH(LARGE((施設用作成シート!$C$18:$C$39=$D$8)*1/ROW(施設用作成シート!$B$18:$B$39),ROWS($B$12:$B84)),1/ROW(施設用作成シート!$B$18:$B$39),0),COLUMNS($B$11:C$11)),"")</f>
        <v/>
      </c>
      <c r="D84" s="127" t="str">
        <f t="array" ref="D84">IFERROR(INDEX(施設用作成シート!$B$18:$P$39,MATCH(LARGE((施設用作成シート!$C$18:$C$39=$D$8)*1/ROW(施設用作成シート!$B$18:$B$39),ROWS($B$12:$B84)),1/ROW(施設用作成シート!$B$18:$B$39),0),COLUMNS($B$11:D$11)),"")</f>
        <v/>
      </c>
      <c r="E84" s="146" t="str">
        <f t="array" ref="E84">IFERROR(INDEX(施設用作成シート!$B$18:$P$39,MATCH(LARGE((施設用作成シート!$C$18:$C$39=$D$8)*1/ROW(施設用作成シート!$B$18:$B$39),ROWS($B$12:$B84)),1/ROW(施設用作成シート!$B$18:$B$39),0),COLUMNS($B$11:E$11)),"")</f>
        <v/>
      </c>
      <c r="F84" s="140" t="str">
        <f t="array" ref="F84">IFERROR(INDEX(施設用作成シート!$B$18:$P$39,MATCH(LARGE((施設用作成シート!$C$18:$C$39=$D$8)*1/ROW(施設用作成シート!$B$18:$B$39),ROWS($B$12:$B84)),1/ROW(施設用作成シート!$B$18:$B$39),0),COLUMNS($B$11:F$11)),"")</f>
        <v/>
      </c>
      <c r="G84" s="140" t="str">
        <f t="array" ref="G84">IFERROR(INDEX(施設用作成シート!$B$18:$P$39,MATCH(LARGE((施設用作成シート!$C$18:$C$39=$D$8)*1/ROW(施設用作成シート!$B$18:$B$39),ROWS($B$12:$B84)),1/ROW(施設用作成シート!$B$18:$B$39),0),COLUMNS($B$11:G$11)),"")</f>
        <v/>
      </c>
      <c r="H84" s="140" t="str">
        <f t="array" ref="H84">IFERROR(INDEX(施設用作成シート!$B$18:$P$39,MATCH(LARGE((施設用作成シート!$C$18:$C$39=$D$8)*1/ROW(施設用作成シート!$B$18:$B$39),ROWS($B$12:$B84)),1/ROW(施設用作成シート!$B$18:$B$39),0),COLUMNS($B$11:H$11)),"")</f>
        <v/>
      </c>
      <c r="I84" s="127" t="str">
        <f t="array" ref="I84">IFERROR(INDEX(施設用作成シート!$B$18:$P$39,MATCH(LARGE((施設用作成シート!$C$18:$C$39=$D$8)*1/ROW(施設用作成シート!$B$18:$B$39),ROWS($B$12:$B84)),1/ROW(施設用作成シート!$B$18:$B$39),0),COLUMNS($B$11:I$11)),"")</f>
        <v/>
      </c>
      <c r="J84" s="131" t="str">
        <f t="array" ref="J84">IFERROR(INDEX(施設用作成シート!$B$18:$P$39,MATCH(LARGE((施設用作成シート!$C$18:$C$39=$D$8)*1/ROW(施設用作成シート!$B$18:$B$39),ROWS($B$12:$B84)),1/ROW(施設用作成シート!$B$18:$B$39),0),COLUMNS($B$11:J$11)),"")</f>
        <v/>
      </c>
      <c r="K84" s="127" t="str">
        <f t="array" ref="K84">IFERROR(INDEX(施設用作成シート!$B$18:$P$39,MATCH(LARGE((施設用作成シート!$C$18:$C$39=$D$8)*1/ROW(施設用作成シート!$B$18:$B$39),ROWS($B$12:$B84)),1/ROW(施設用作成シート!$B$18:$B$39),0),COLUMNS($B$11:K$11)),"")</f>
        <v/>
      </c>
      <c r="L84" s="127" t="str">
        <f t="array" ref="L84">IFERROR(INDEX(施設用作成シート!$B$18:$P$39,MATCH(LARGE((施設用作成シート!$C$18:$C$39=$D$8)*1/ROW(施設用作成シート!$B$18:$B$39),ROWS($B$12:$B84)),1/ROW(施設用作成シート!$B$18:$B$39),0),COLUMNS($B$11:L$11)),"")</f>
        <v/>
      </c>
      <c r="M84" s="127" t="str">
        <f t="array" ref="M84">IFERROR(INDEX(施設用作成シート!$B$18:$P$39,MATCH(LARGE((施設用作成シート!$C$18:$C$39=$D$8)*1/ROW(施設用作成シート!$B$18:$B$39),ROWS($B$12:$B84)),1/ROW(施設用作成シート!$B$18:$B$39),0),COLUMNS($B$11:M$11)),"")</f>
        <v/>
      </c>
      <c r="N84" s="127" t="str">
        <f t="array" ref="N84">IFERROR(INDEX(施設用作成シート!$B$18:$P$39,MATCH(LARGE((施設用作成シート!$C$18:$C$39=$D$8)*1/ROW(施設用作成シート!$B$18:$B$39),ROWS($B$12:$B84)),1/ROW(施設用作成シート!$B$18:$B$39),0),COLUMNS($B$11:N$11)),"")</f>
        <v/>
      </c>
      <c r="O84" s="140" t="str">
        <f t="array" ref="O84">IFERROR(INDEX(施設用作成シート!$B$18:$P$39,MATCH(LARGE((施設用作成シート!$C$18:$C$39=$D$8)*1/ROW(施設用作成シート!$B$18:$B$39),ROWS($B$12:$B84)),1/ROW(施設用作成シート!$B$18:$B$39),0),COLUMNS($B$11:O$11)),"")</f>
        <v/>
      </c>
    </row>
    <row r="85" spans="2:15" ht="19.5">
      <c r="B85" s="127" t="str">
        <f t="array" ref="B85">IFERROR(INDEX(施設用作成シート!$B$18:$P$39,MATCH(LARGE((施設用作成シート!$C$18:$C$39=$D$8)*1/ROW(施設用作成シート!$B$18:$B$39),ROWS($B$12:$B85)),1/ROW(施設用作成シート!$B$18:$B$39),0),COLUMNS($B$11:B$11)),"")</f>
        <v/>
      </c>
      <c r="C85" s="127" t="str">
        <f t="array" ref="C85">IFERROR(INDEX(施設用作成シート!$B$18:$P$39,MATCH(LARGE((施設用作成シート!$C$18:$C$39=$D$8)*1/ROW(施設用作成シート!$B$18:$B$39),ROWS($B$12:$B85)),1/ROW(施設用作成シート!$B$18:$B$39),0),COLUMNS($B$11:C$11)),"")</f>
        <v/>
      </c>
      <c r="D85" s="127" t="str">
        <f t="array" ref="D85">IFERROR(INDEX(施設用作成シート!$B$18:$P$39,MATCH(LARGE((施設用作成シート!$C$18:$C$39=$D$8)*1/ROW(施設用作成シート!$B$18:$B$39),ROWS($B$12:$B85)),1/ROW(施設用作成シート!$B$18:$B$39),0),COLUMNS($B$11:D$11)),"")</f>
        <v/>
      </c>
      <c r="E85" s="146" t="str">
        <f t="array" ref="E85">IFERROR(INDEX(施設用作成シート!$B$18:$P$39,MATCH(LARGE((施設用作成シート!$C$18:$C$39=$D$8)*1/ROW(施設用作成シート!$B$18:$B$39),ROWS($B$12:$B85)),1/ROW(施設用作成シート!$B$18:$B$39),0),COLUMNS($B$11:E$11)),"")</f>
        <v/>
      </c>
      <c r="F85" s="140" t="str">
        <f t="array" ref="F85">IFERROR(INDEX(施設用作成シート!$B$18:$P$39,MATCH(LARGE((施設用作成シート!$C$18:$C$39=$D$8)*1/ROW(施設用作成シート!$B$18:$B$39),ROWS($B$12:$B85)),1/ROW(施設用作成シート!$B$18:$B$39),0),COLUMNS($B$11:F$11)),"")</f>
        <v/>
      </c>
      <c r="G85" s="140" t="str">
        <f t="array" ref="G85">IFERROR(INDEX(施設用作成シート!$B$18:$P$39,MATCH(LARGE((施設用作成シート!$C$18:$C$39=$D$8)*1/ROW(施設用作成シート!$B$18:$B$39),ROWS($B$12:$B85)),1/ROW(施設用作成シート!$B$18:$B$39),0),COLUMNS($B$11:G$11)),"")</f>
        <v/>
      </c>
      <c r="H85" s="140" t="str">
        <f t="array" ref="H85">IFERROR(INDEX(施設用作成シート!$B$18:$P$39,MATCH(LARGE((施設用作成シート!$C$18:$C$39=$D$8)*1/ROW(施設用作成シート!$B$18:$B$39),ROWS($B$12:$B85)),1/ROW(施設用作成シート!$B$18:$B$39),0),COLUMNS($B$11:H$11)),"")</f>
        <v/>
      </c>
      <c r="I85" s="127" t="str">
        <f t="array" ref="I85">IFERROR(INDEX(施設用作成シート!$B$18:$P$39,MATCH(LARGE((施設用作成シート!$C$18:$C$39=$D$8)*1/ROW(施設用作成シート!$B$18:$B$39),ROWS($B$12:$B85)),1/ROW(施設用作成シート!$B$18:$B$39),0),COLUMNS($B$11:I$11)),"")</f>
        <v/>
      </c>
      <c r="J85" s="131" t="str">
        <f t="array" ref="J85">IFERROR(INDEX(施設用作成シート!$B$18:$P$39,MATCH(LARGE((施設用作成シート!$C$18:$C$39=$D$8)*1/ROW(施設用作成シート!$B$18:$B$39),ROWS($B$12:$B85)),1/ROW(施設用作成シート!$B$18:$B$39),0),COLUMNS($B$11:J$11)),"")</f>
        <v/>
      </c>
      <c r="K85" s="127" t="str">
        <f t="array" ref="K85">IFERROR(INDEX(施設用作成シート!$B$18:$P$39,MATCH(LARGE((施設用作成シート!$C$18:$C$39=$D$8)*1/ROW(施設用作成シート!$B$18:$B$39),ROWS($B$12:$B85)),1/ROW(施設用作成シート!$B$18:$B$39),0),COLUMNS($B$11:K$11)),"")</f>
        <v/>
      </c>
      <c r="L85" s="127" t="str">
        <f t="array" ref="L85">IFERROR(INDEX(施設用作成シート!$B$18:$P$39,MATCH(LARGE((施設用作成シート!$C$18:$C$39=$D$8)*1/ROW(施設用作成シート!$B$18:$B$39),ROWS($B$12:$B85)),1/ROW(施設用作成シート!$B$18:$B$39),0),COLUMNS($B$11:L$11)),"")</f>
        <v/>
      </c>
      <c r="M85" s="127" t="str">
        <f t="array" ref="M85">IFERROR(INDEX(施設用作成シート!$B$18:$P$39,MATCH(LARGE((施設用作成シート!$C$18:$C$39=$D$8)*1/ROW(施設用作成シート!$B$18:$B$39),ROWS($B$12:$B85)),1/ROW(施設用作成シート!$B$18:$B$39),0),COLUMNS($B$11:M$11)),"")</f>
        <v/>
      </c>
      <c r="N85" s="127" t="str">
        <f t="array" ref="N85">IFERROR(INDEX(施設用作成シート!$B$18:$P$39,MATCH(LARGE((施設用作成シート!$C$18:$C$39=$D$8)*1/ROW(施設用作成シート!$B$18:$B$39),ROWS($B$12:$B85)),1/ROW(施設用作成シート!$B$18:$B$39),0),COLUMNS($B$11:N$11)),"")</f>
        <v/>
      </c>
      <c r="O85" s="140" t="str">
        <f t="array" ref="O85">IFERROR(INDEX(施設用作成シート!$B$18:$P$39,MATCH(LARGE((施設用作成シート!$C$18:$C$39=$D$8)*1/ROW(施設用作成シート!$B$18:$B$39),ROWS($B$12:$B85)),1/ROW(施設用作成シート!$B$18:$B$39),0),COLUMNS($B$11:O$11)),"")</f>
        <v/>
      </c>
    </row>
    <row r="86" spans="2:15" ht="19.5">
      <c r="B86" s="127" t="str">
        <f t="array" ref="B86">IFERROR(INDEX(施設用作成シート!$B$18:$P$39,MATCH(LARGE((施設用作成シート!$C$18:$C$39=$D$8)*1/ROW(施設用作成シート!$B$18:$B$39),ROWS($B$12:$B86)),1/ROW(施設用作成シート!$B$18:$B$39),0),COLUMNS($B$11:B$11)),"")</f>
        <v/>
      </c>
      <c r="C86" s="127" t="str">
        <f t="array" ref="C86">IFERROR(INDEX(施設用作成シート!$B$18:$P$39,MATCH(LARGE((施設用作成シート!$C$18:$C$39=$D$8)*1/ROW(施設用作成シート!$B$18:$B$39),ROWS($B$12:$B86)),1/ROW(施設用作成シート!$B$18:$B$39),0),COLUMNS($B$11:C$11)),"")</f>
        <v/>
      </c>
      <c r="D86" s="127" t="str">
        <f t="array" ref="D86">IFERROR(INDEX(施設用作成シート!$B$18:$P$39,MATCH(LARGE((施設用作成シート!$C$18:$C$39=$D$8)*1/ROW(施設用作成シート!$B$18:$B$39),ROWS($B$12:$B86)),1/ROW(施設用作成シート!$B$18:$B$39),0),COLUMNS($B$11:D$11)),"")</f>
        <v/>
      </c>
      <c r="E86" s="146" t="str">
        <f t="array" ref="E86">IFERROR(INDEX(施設用作成シート!$B$18:$P$39,MATCH(LARGE((施設用作成シート!$C$18:$C$39=$D$8)*1/ROW(施設用作成シート!$B$18:$B$39),ROWS($B$12:$B86)),1/ROW(施設用作成シート!$B$18:$B$39),0),COLUMNS($B$11:E$11)),"")</f>
        <v/>
      </c>
      <c r="F86" s="140" t="str">
        <f t="array" ref="F86">IFERROR(INDEX(施設用作成シート!$B$18:$P$39,MATCH(LARGE((施設用作成シート!$C$18:$C$39=$D$8)*1/ROW(施設用作成シート!$B$18:$B$39),ROWS($B$12:$B86)),1/ROW(施設用作成シート!$B$18:$B$39),0),COLUMNS($B$11:F$11)),"")</f>
        <v/>
      </c>
      <c r="G86" s="140" t="str">
        <f t="array" ref="G86">IFERROR(INDEX(施設用作成シート!$B$18:$P$39,MATCH(LARGE((施設用作成シート!$C$18:$C$39=$D$8)*1/ROW(施設用作成シート!$B$18:$B$39),ROWS($B$12:$B86)),1/ROW(施設用作成シート!$B$18:$B$39),0),COLUMNS($B$11:G$11)),"")</f>
        <v/>
      </c>
      <c r="H86" s="140" t="str">
        <f t="array" ref="H86">IFERROR(INDEX(施設用作成シート!$B$18:$P$39,MATCH(LARGE((施設用作成シート!$C$18:$C$39=$D$8)*1/ROW(施設用作成シート!$B$18:$B$39),ROWS($B$12:$B86)),1/ROW(施設用作成シート!$B$18:$B$39),0),COLUMNS($B$11:H$11)),"")</f>
        <v/>
      </c>
      <c r="I86" s="127" t="str">
        <f t="array" ref="I86">IFERROR(INDEX(施設用作成シート!$B$18:$P$39,MATCH(LARGE((施設用作成シート!$C$18:$C$39=$D$8)*1/ROW(施設用作成シート!$B$18:$B$39),ROWS($B$12:$B86)),1/ROW(施設用作成シート!$B$18:$B$39),0),COLUMNS($B$11:I$11)),"")</f>
        <v/>
      </c>
      <c r="J86" s="131" t="str">
        <f t="array" ref="J86">IFERROR(INDEX(施設用作成シート!$B$18:$P$39,MATCH(LARGE((施設用作成シート!$C$18:$C$39=$D$8)*1/ROW(施設用作成シート!$B$18:$B$39),ROWS($B$12:$B86)),1/ROW(施設用作成シート!$B$18:$B$39),0),COLUMNS($B$11:J$11)),"")</f>
        <v/>
      </c>
      <c r="K86" s="127" t="str">
        <f t="array" ref="K86">IFERROR(INDEX(施設用作成シート!$B$18:$P$39,MATCH(LARGE((施設用作成シート!$C$18:$C$39=$D$8)*1/ROW(施設用作成シート!$B$18:$B$39),ROWS($B$12:$B86)),1/ROW(施設用作成シート!$B$18:$B$39),0),COLUMNS($B$11:K$11)),"")</f>
        <v/>
      </c>
      <c r="L86" s="127" t="str">
        <f t="array" ref="L86">IFERROR(INDEX(施設用作成シート!$B$18:$P$39,MATCH(LARGE((施設用作成シート!$C$18:$C$39=$D$8)*1/ROW(施設用作成シート!$B$18:$B$39),ROWS($B$12:$B86)),1/ROW(施設用作成シート!$B$18:$B$39),0),COLUMNS($B$11:L$11)),"")</f>
        <v/>
      </c>
      <c r="M86" s="127" t="str">
        <f t="array" ref="M86">IFERROR(INDEX(施設用作成シート!$B$18:$P$39,MATCH(LARGE((施設用作成シート!$C$18:$C$39=$D$8)*1/ROW(施設用作成シート!$B$18:$B$39),ROWS($B$12:$B86)),1/ROW(施設用作成シート!$B$18:$B$39),0),COLUMNS($B$11:M$11)),"")</f>
        <v/>
      </c>
      <c r="N86" s="127" t="str">
        <f t="array" ref="N86">IFERROR(INDEX(施設用作成シート!$B$18:$P$39,MATCH(LARGE((施設用作成シート!$C$18:$C$39=$D$8)*1/ROW(施設用作成シート!$B$18:$B$39),ROWS($B$12:$B86)),1/ROW(施設用作成シート!$B$18:$B$39),0),COLUMNS($B$11:N$11)),"")</f>
        <v/>
      </c>
      <c r="O86" s="140" t="str">
        <f t="array" ref="O86">IFERROR(INDEX(施設用作成シート!$B$18:$P$39,MATCH(LARGE((施設用作成シート!$C$18:$C$39=$D$8)*1/ROW(施設用作成シート!$B$18:$B$39),ROWS($B$12:$B86)),1/ROW(施設用作成シート!$B$18:$B$39),0),COLUMNS($B$11:O$11)),"")</f>
        <v/>
      </c>
    </row>
    <row r="87" spans="2:15" ht="19.5">
      <c r="B87" s="127" t="str">
        <f t="array" ref="B87">IFERROR(INDEX(施設用作成シート!$B$18:$P$39,MATCH(LARGE((施設用作成シート!$C$18:$C$39=$D$8)*1/ROW(施設用作成シート!$B$18:$B$39),ROWS($B$12:$B87)),1/ROW(施設用作成シート!$B$18:$B$39),0),COLUMNS($B$11:B$11)),"")</f>
        <v/>
      </c>
      <c r="C87" s="127" t="str">
        <f t="array" ref="C87">IFERROR(INDEX(施設用作成シート!$B$18:$P$39,MATCH(LARGE((施設用作成シート!$C$18:$C$39=$D$8)*1/ROW(施設用作成シート!$B$18:$B$39),ROWS($B$12:$B87)),1/ROW(施設用作成シート!$B$18:$B$39),0),COLUMNS($B$11:C$11)),"")</f>
        <v/>
      </c>
      <c r="D87" s="127" t="str">
        <f t="array" ref="D87">IFERROR(INDEX(施設用作成シート!$B$18:$P$39,MATCH(LARGE((施設用作成シート!$C$18:$C$39=$D$8)*1/ROW(施設用作成シート!$B$18:$B$39),ROWS($B$12:$B87)),1/ROW(施設用作成シート!$B$18:$B$39),0),COLUMNS($B$11:D$11)),"")</f>
        <v/>
      </c>
      <c r="E87" s="146" t="str">
        <f t="array" ref="E87">IFERROR(INDEX(施設用作成シート!$B$18:$P$39,MATCH(LARGE((施設用作成シート!$C$18:$C$39=$D$8)*1/ROW(施設用作成シート!$B$18:$B$39),ROWS($B$12:$B87)),1/ROW(施設用作成シート!$B$18:$B$39),0),COLUMNS($B$11:E$11)),"")</f>
        <v/>
      </c>
      <c r="F87" s="140" t="str">
        <f t="array" ref="F87">IFERROR(INDEX(施設用作成シート!$B$18:$P$39,MATCH(LARGE((施設用作成シート!$C$18:$C$39=$D$8)*1/ROW(施設用作成シート!$B$18:$B$39),ROWS($B$12:$B87)),1/ROW(施設用作成シート!$B$18:$B$39),0),COLUMNS($B$11:F$11)),"")</f>
        <v/>
      </c>
      <c r="G87" s="140" t="str">
        <f t="array" ref="G87">IFERROR(INDEX(施設用作成シート!$B$18:$P$39,MATCH(LARGE((施設用作成シート!$C$18:$C$39=$D$8)*1/ROW(施設用作成シート!$B$18:$B$39),ROWS($B$12:$B87)),1/ROW(施設用作成シート!$B$18:$B$39),0),COLUMNS($B$11:G$11)),"")</f>
        <v/>
      </c>
      <c r="H87" s="140" t="str">
        <f t="array" ref="H87">IFERROR(INDEX(施設用作成シート!$B$18:$P$39,MATCH(LARGE((施設用作成シート!$C$18:$C$39=$D$8)*1/ROW(施設用作成シート!$B$18:$B$39),ROWS($B$12:$B87)),1/ROW(施設用作成シート!$B$18:$B$39),0),COLUMNS($B$11:H$11)),"")</f>
        <v/>
      </c>
      <c r="I87" s="127" t="str">
        <f t="array" ref="I87">IFERROR(INDEX(施設用作成シート!$B$18:$P$39,MATCH(LARGE((施設用作成シート!$C$18:$C$39=$D$8)*1/ROW(施設用作成シート!$B$18:$B$39),ROWS($B$12:$B87)),1/ROW(施設用作成シート!$B$18:$B$39),0),COLUMNS($B$11:I$11)),"")</f>
        <v/>
      </c>
      <c r="J87" s="131" t="str">
        <f t="array" ref="J87">IFERROR(INDEX(施設用作成シート!$B$18:$P$39,MATCH(LARGE((施設用作成シート!$C$18:$C$39=$D$8)*1/ROW(施設用作成シート!$B$18:$B$39),ROWS($B$12:$B87)),1/ROW(施設用作成シート!$B$18:$B$39),0),COLUMNS($B$11:J$11)),"")</f>
        <v/>
      </c>
      <c r="K87" s="127" t="str">
        <f t="array" ref="K87">IFERROR(INDEX(施設用作成シート!$B$18:$P$39,MATCH(LARGE((施設用作成シート!$C$18:$C$39=$D$8)*1/ROW(施設用作成シート!$B$18:$B$39),ROWS($B$12:$B87)),1/ROW(施設用作成シート!$B$18:$B$39),0),COLUMNS($B$11:K$11)),"")</f>
        <v/>
      </c>
      <c r="L87" s="127" t="str">
        <f t="array" ref="L87">IFERROR(INDEX(施設用作成シート!$B$18:$P$39,MATCH(LARGE((施設用作成シート!$C$18:$C$39=$D$8)*1/ROW(施設用作成シート!$B$18:$B$39),ROWS($B$12:$B87)),1/ROW(施設用作成シート!$B$18:$B$39),0),COLUMNS($B$11:L$11)),"")</f>
        <v/>
      </c>
      <c r="M87" s="127" t="str">
        <f t="array" ref="M87">IFERROR(INDEX(施設用作成シート!$B$18:$P$39,MATCH(LARGE((施設用作成シート!$C$18:$C$39=$D$8)*1/ROW(施設用作成シート!$B$18:$B$39),ROWS($B$12:$B87)),1/ROW(施設用作成シート!$B$18:$B$39),0),COLUMNS($B$11:M$11)),"")</f>
        <v/>
      </c>
      <c r="N87" s="127" t="str">
        <f t="array" ref="N87">IFERROR(INDEX(施設用作成シート!$B$18:$P$39,MATCH(LARGE((施設用作成シート!$C$18:$C$39=$D$8)*1/ROW(施設用作成シート!$B$18:$B$39),ROWS($B$12:$B87)),1/ROW(施設用作成シート!$B$18:$B$39),0),COLUMNS($B$11:N$11)),"")</f>
        <v/>
      </c>
      <c r="O87" s="140" t="str">
        <f t="array" ref="O87">IFERROR(INDEX(施設用作成シート!$B$18:$P$39,MATCH(LARGE((施設用作成シート!$C$18:$C$39=$D$8)*1/ROW(施設用作成シート!$B$18:$B$39),ROWS($B$12:$B87)),1/ROW(施設用作成シート!$B$18:$B$39),0),COLUMNS($B$11:O$11)),"")</f>
        <v/>
      </c>
    </row>
    <row r="88" spans="2:15" ht="19.5">
      <c r="B88" s="127" t="str">
        <f t="array" ref="B88">IFERROR(INDEX(施設用作成シート!$B$18:$P$39,MATCH(LARGE((施設用作成シート!$C$18:$C$39=$D$8)*1/ROW(施設用作成シート!$B$18:$B$39),ROWS($B$12:$B88)),1/ROW(施設用作成シート!$B$18:$B$39),0),COLUMNS($B$11:B$11)),"")</f>
        <v/>
      </c>
      <c r="C88" s="127" t="str">
        <f t="array" ref="C88">IFERROR(INDEX(施設用作成シート!$B$18:$P$39,MATCH(LARGE((施設用作成シート!$C$18:$C$39=$D$8)*1/ROW(施設用作成シート!$B$18:$B$39),ROWS($B$12:$B88)),1/ROW(施設用作成シート!$B$18:$B$39),0),COLUMNS($B$11:C$11)),"")</f>
        <v/>
      </c>
      <c r="D88" s="127" t="str">
        <f t="array" ref="D88">IFERROR(INDEX(施設用作成シート!$B$18:$P$39,MATCH(LARGE((施設用作成シート!$C$18:$C$39=$D$8)*1/ROW(施設用作成シート!$B$18:$B$39),ROWS($B$12:$B88)),1/ROW(施設用作成シート!$B$18:$B$39),0),COLUMNS($B$11:D$11)),"")</f>
        <v/>
      </c>
      <c r="E88" s="146" t="str">
        <f t="array" ref="E88">IFERROR(INDEX(施設用作成シート!$B$18:$P$39,MATCH(LARGE((施設用作成シート!$C$18:$C$39=$D$8)*1/ROW(施設用作成シート!$B$18:$B$39),ROWS($B$12:$B88)),1/ROW(施設用作成シート!$B$18:$B$39),0),COLUMNS($B$11:E$11)),"")</f>
        <v/>
      </c>
      <c r="F88" s="140" t="str">
        <f t="array" ref="F88">IFERROR(INDEX(施設用作成シート!$B$18:$P$39,MATCH(LARGE((施設用作成シート!$C$18:$C$39=$D$8)*1/ROW(施設用作成シート!$B$18:$B$39),ROWS($B$12:$B88)),1/ROW(施設用作成シート!$B$18:$B$39),0),COLUMNS($B$11:F$11)),"")</f>
        <v/>
      </c>
      <c r="G88" s="140" t="str">
        <f t="array" ref="G88">IFERROR(INDEX(施設用作成シート!$B$18:$P$39,MATCH(LARGE((施設用作成シート!$C$18:$C$39=$D$8)*1/ROW(施設用作成シート!$B$18:$B$39),ROWS($B$12:$B88)),1/ROW(施設用作成シート!$B$18:$B$39),0),COLUMNS($B$11:G$11)),"")</f>
        <v/>
      </c>
      <c r="H88" s="140" t="str">
        <f t="array" ref="H88">IFERROR(INDEX(施設用作成シート!$B$18:$P$39,MATCH(LARGE((施設用作成シート!$C$18:$C$39=$D$8)*1/ROW(施設用作成シート!$B$18:$B$39),ROWS($B$12:$B88)),1/ROW(施設用作成シート!$B$18:$B$39),0),COLUMNS($B$11:H$11)),"")</f>
        <v/>
      </c>
      <c r="I88" s="127" t="str">
        <f t="array" ref="I88">IFERROR(INDEX(施設用作成シート!$B$18:$P$39,MATCH(LARGE((施設用作成シート!$C$18:$C$39=$D$8)*1/ROW(施設用作成シート!$B$18:$B$39),ROWS($B$12:$B88)),1/ROW(施設用作成シート!$B$18:$B$39),0),COLUMNS($B$11:I$11)),"")</f>
        <v/>
      </c>
      <c r="J88" s="131" t="str">
        <f t="array" ref="J88">IFERROR(INDEX(施設用作成シート!$B$18:$P$39,MATCH(LARGE((施設用作成シート!$C$18:$C$39=$D$8)*1/ROW(施設用作成シート!$B$18:$B$39),ROWS($B$12:$B88)),1/ROW(施設用作成シート!$B$18:$B$39),0),COLUMNS($B$11:J$11)),"")</f>
        <v/>
      </c>
      <c r="K88" s="127" t="str">
        <f t="array" ref="K88">IFERROR(INDEX(施設用作成シート!$B$18:$P$39,MATCH(LARGE((施設用作成シート!$C$18:$C$39=$D$8)*1/ROW(施設用作成シート!$B$18:$B$39),ROWS($B$12:$B88)),1/ROW(施設用作成シート!$B$18:$B$39),0),COLUMNS($B$11:K$11)),"")</f>
        <v/>
      </c>
      <c r="L88" s="127" t="str">
        <f t="array" ref="L88">IFERROR(INDEX(施設用作成シート!$B$18:$P$39,MATCH(LARGE((施設用作成シート!$C$18:$C$39=$D$8)*1/ROW(施設用作成シート!$B$18:$B$39),ROWS($B$12:$B88)),1/ROW(施設用作成シート!$B$18:$B$39),0),COLUMNS($B$11:L$11)),"")</f>
        <v/>
      </c>
      <c r="M88" s="127" t="str">
        <f t="array" ref="M88">IFERROR(INDEX(施設用作成シート!$B$18:$P$39,MATCH(LARGE((施設用作成シート!$C$18:$C$39=$D$8)*1/ROW(施設用作成シート!$B$18:$B$39),ROWS($B$12:$B88)),1/ROW(施設用作成シート!$B$18:$B$39),0),COLUMNS($B$11:M$11)),"")</f>
        <v/>
      </c>
      <c r="N88" s="127" t="str">
        <f t="array" ref="N88">IFERROR(INDEX(施設用作成シート!$B$18:$P$39,MATCH(LARGE((施設用作成シート!$C$18:$C$39=$D$8)*1/ROW(施設用作成シート!$B$18:$B$39),ROWS($B$12:$B88)),1/ROW(施設用作成シート!$B$18:$B$39),0),COLUMNS($B$11:N$11)),"")</f>
        <v/>
      </c>
      <c r="O88" s="140" t="str">
        <f t="array" ref="O88">IFERROR(INDEX(施設用作成シート!$B$18:$P$39,MATCH(LARGE((施設用作成シート!$C$18:$C$39=$D$8)*1/ROW(施設用作成シート!$B$18:$B$39),ROWS($B$12:$B88)),1/ROW(施設用作成シート!$B$18:$B$39),0),COLUMNS($B$11:O$11)),"")</f>
        <v/>
      </c>
    </row>
    <row r="89" spans="2:15" ht="19.5">
      <c r="B89" s="127" t="str">
        <f t="array" ref="B89">IFERROR(INDEX(施設用作成シート!$B$18:$P$39,MATCH(LARGE((施設用作成シート!$C$18:$C$39=$D$8)*1/ROW(施設用作成シート!$B$18:$B$39),ROWS($B$12:$B89)),1/ROW(施設用作成シート!$B$18:$B$39),0),COLUMNS($B$11:B$11)),"")</f>
        <v/>
      </c>
      <c r="C89" s="127" t="str">
        <f t="array" ref="C89">IFERROR(INDEX(施設用作成シート!$B$18:$P$39,MATCH(LARGE((施設用作成シート!$C$18:$C$39=$D$8)*1/ROW(施設用作成シート!$B$18:$B$39),ROWS($B$12:$B89)),1/ROW(施設用作成シート!$B$18:$B$39),0),COLUMNS($B$11:C$11)),"")</f>
        <v/>
      </c>
      <c r="D89" s="127" t="str">
        <f t="array" ref="D89">IFERROR(INDEX(施設用作成シート!$B$18:$P$39,MATCH(LARGE((施設用作成シート!$C$18:$C$39=$D$8)*1/ROW(施設用作成シート!$B$18:$B$39),ROWS($B$12:$B89)),1/ROW(施設用作成シート!$B$18:$B$39),0),COLUMNS($B$11:D$11)),"")</f>
        <v/>
      </c>
      <c r="E89" s="146" t="str">
        <f t="array" ref="E89">IFERROR(INDEX(施設用作成シート!$B$18:$P$39,MATCH(LARGE((施設用作成シート!$C$18:$C$39=$D$8)*1/ROW(施設用作成シート!$B$18:$B$39),ROWS($B$12:$B89)),1/ROW(施設用作成シート!$B$18:$B$39),0),COLUMNS($B$11:E$11)),"")</f>
        <v/>
      </c>
      <c r="F89" s="140" t="str">
        <f t="array" ref="F89">IFERROR(INDEX(施設用作成シート!$B$18:$P$39,MATCH(LARGE((施設用作成シート!$C$18:$C$39=$D$8)*1/ROW(施設用作成シート!$B$18:$B$39),ROWS($B$12:$B89)),1/ROW(施設用作成シート!$B$18:$B$39),0),COLUMNS($B$11:F$11)),"")</f>
        <v/>
      </c>
      <c r="G89" s="140" t="str">
        <f t="array" ref="G89">IFERROR(INDEX(施設用作成シート!$B$18:$P$39,MATCH(LARGE((施設用作成シート!$C$18:$C$39=$D$8)*1/ROW(施設用作成シート!$B$18:$B$39),ROWS($B$12:$B89)),1/ROW(施設用作成シート!$B$18:$B$39),0),COLUMNS($B$11:G$11)),"")</f>
        <v/>
      </c>
      <c r="H89" s="140" t="str">
        <f t="array" ref="H89">IFERROR(INDEX(施設用作成シート!$B$18:$P$39,MATCH(LARGE((施設用作成シート!$C$18:$C$39=$D$8)*1/ROW(施設用作成シート!$B$18:$B$39),ROWS($B$12:$B89)),1/ROW(施設用作成シート!$B$18:$B$39),0),COLUMNS($B$11:H$11)),"")</f>
        <v/>
      </c>
      <c r="I89" s="127" t="str">
        <f t="array" ref="I89">IFERROR(INDEX(施設用作成シート!$B$18:$P$39,MATCH(LARGE((施設用作成シート!$C$18:$C$39=$D$8)*1/ROW(施設用作成シート!$B$18:$B$39),ROWS($B$12:$B89)),1/ROW(施設用作成シート!$B$18:$B$39),0),COLUMNS($B$11:I$11)),"")</f>
        <v/>
      </c>
      <c r="J89" s="131" t="str">
        <f t="array" ref="J89">IFERROR(INDEX(施設用作成シート!$B$18:$P$39,MATCH(LARGE((施設用作成シート!$C$18:$C$39=$D$8)*1/ROW(施設用作成シート!$B$18:$B$39),ROWS($B$12:$B89)),1/ROW(施設用作成シート!$B$18:$B$39),0),COLUMNS($B$11:J$11)),"")</f>
        <v/>
      </c>
      <c r="K89" s="127" t="str">
        <f t="array" ref="K89">IFERROR(INDEX(施設用作成シート!$B$18:$P$39,MATCH(LARGE((施設用作成シート!$C$18:$C$39=$D$8)*1/ROW(施設用作成シート!$B$18:$B$39),ROWS($B$12:$B89)),1/ROW(施設用作成シート!$B$18:$B$39),0),COLUMNS($B$11:K$11)),"")</f>
        <v/>
      </c>
      <c r="L89" s="127" t="str">
        <f t="array" ref="L89">IFERROR(INDEX(施設用作成シート!$B$18:$P$39,MATCH(LARGE((施設用作成シート!$C$18:$C$39=$D$8)*1/ROW(施設用作成シート!$B$18:$B$39),ROWS($B$12:$B89)),1/ROW(施設用作成シート!$B$18:$B$39),0),COLUMNS($B$11:L$11)),"")</f>
        <v/>
      </c>
      <c r="M89" s="127" t="str">
        <f t="array" ref="M89">IFERROR(INDEX(施設用作成シート!$B$18:$P$39,MATCH(LARGE((施設用作成シート!$C$18:$C$39=$D$8)*1/ROW(施設用作成シート!$B$18:$B$39),ROWS($B$12:$B89)),1/ROW(施設用作成シート!$B$18:$B$39),0),COLUMNS($B$11:M$11)),"")</f>
        <v/>
      </c>
      <c r="N89" s="127" t="str">
        <f t="array" ref="N89">IFERROR(INDEX(施設用作成シート!$B$18:$P$39,MATCH(LARGE((施設用作成シート!$C$18:$C$39=$D$8)*1/ROW(施設用作成シート!$B$18:$B$39),ROWS($B$12:$B89)),1/ROW(施設用作成シート!$B$18:$B$39),0),COLUMNS($B$11:N$11)),"")</f>
        <v/>
      </c>
      <c r="O89" s="140" t="str">
        <f t="array" ref="O89">IFERROR(INDEX(施設用作成シート!$B$18:$P$39,MATCH(LARGE((施設用作成シート!$C$18:$C$39=$D$8)*1/ROW(施設用作成シート!$B$18:$B$39),ROWS($B$12:$B89)),1/ROW(施設用作成シート!$B$18:$B$39),0),COLUMNS($B$11:O$11)),"")</f>
        <v/>
      </c>
    </row>
    <row r="90" spans="2:15" ht="19.5">
      <c r="B90" s="127" t="str">
        <f t="array" ref="B90">IFERROR(INDEX(施設用作成シート!$B$18:$P$39,MATCH(LARGE((施設用作成シート!$C$18:$C$39=$D$8)*1/ROW(施設用作成シート!$B$18:$B$39),ROWS($B$12:$B90)),1/ROW(施設用作成シート!$B$18:$B$39),0),COLUMNS($B$11:B$11)),"")</f>
        <v/>
      </c>
      <c r="C90" s="127" t="str">
        <f t="array" ref="C90">IFERROR(INDEX(施設用作成シート!$B$18:$P$39,MATCH(LARGE((施設用作成シート!$C$18:$C$39=$D$8)*1/ROW(施設用作成シート!$B$18:$B$39),ROWS($B$12:$B90)),1/ROW(施設用作成シート!$B$18:$B$39),0),COLUMNS($B$11:C$11)),"")</f>
        <v/>
      </c>
      <c r="D90" s="127" t="str">
        <f t="array" ref="D90">IFERROR(INDEX(施設用作成シート!$B$18:$P$39,MATCH(LARGE((施設用作成シート!$C$18:$C$39=$D$8)*1/ROW(施設用作成シート!$B$18:$B$39),ROWS($B$12:$B90)),1/ROW(施設用作成シート!$B$18:$B$39),0),COLUMNS($B$11:D$11)),"")</f>
        <v/>
      </c>
      <c r="E90" s="146" t="str">
        <f t="array" ref="E90">IFERROR(INDEX(施設用作成シート!$B$18:$P$39,MATCH(LARGE((施設用作成シート!$C$18:$C$39=$D$8)*1/ROW(施設用作成シート!$B$18:$B$39),ROWS($B$12:$B90)),1/ROW(施設用作成シート!$B$18:$B$39),0),COLUMNS($B$11:E$11)),"")</f>
        <v/>
      </c>
      <c r="F90" s="140" t="str">
        <f t="array" ref="F90">IFERROR(INDEX(施設用作成シート!$B$18:$P$39,MATCH(LARGE((施設用作成シート!$C$18:$C$39=$D$8)*1/ROW(施設用作成シート!$B$18:$B$39),ROWS($B$12:$B90)),1/ROW(施設用作成シート!$B$18:$B$39),0),COLUMNS($B$11:F$11)),"")</f>
        <v/>
      </c>
      <c r="G90" s="140" t="str">
        <f t="array" ref="G90">IFERROR(INDEX(施設用作成シート!$B$18:$P$39,MATCH(LARGE((施設用作成シート!$C$18:$C$39=$D$8)*1/ROW(施設用作成シート!$B$18:$B$39),ROWS($B$12:$B90)),1/ROW(施設用作成シート!$B$18:$B$39),0),COLUMNS($B$11:G$11)),"")</f>
        <v/>
      </c>
      <c r="H90" s="140" t="str">
        <f t="array" ref="H90">IFERROR(INDEX(施設用作成シート!$B$18:$P$39,MATCH(LARGE((施設用作成シート!$C$18:$C$39=$D$8)*1/ROW(施設用作成シート!$B$18:$B$39),ROWS($B$12:$B90)),1/ROW(施設用作成シート!$B$18:$B$39),0),COLUMNS($B$11:H$11)),"")</f>
        <v/>
      </c>
      <c r="I90" s="127" t="str">
        <f t="array" ref="I90">IFERROR(INDEX(施設用作成シート!$B$18:$P$39,MATCH(LARGE((施設用作成シート!$C$18:$C$39=$D$8)*1/ROW(施設用作成シート!$B$18:$B$39),ROWS($B$12:$B90)),1/ROW(施設用作成シート!$B$18:$B$39),0),COLUMNS($B$11:I$11)),"")</f>
        <v/>
      </c>
      <c r="J90" s="131" t="str">
        <f t="array" ref="J90">IFERROR(INDEX(施設用作成シート!$B$18:$P$39,MATCH(LARGE((施設用作成シート!$C$18:$C$39=$D$8)*1/ROW(施設用作成シート!$B$18:$B$39),ROWS($B$12:$B90)),1/ROW(施設用作成シート!$B$18:$B$39),0),COLUMNS($B$11:J$11)),"")</f>
        <v/>
      </c>
      <c r="K90" s="127" t="str">
        <f t="array" ref="K90">IFERROR(INDEX(施設用作成シート!$B$18:$P$39,MATCH(LARGE((施設用作成シート!$C$18:$C$39=$D$8)*1/ROW(施設用作成シート!$B$18:$B$39),ROWS($B$12:$B90)),1/ROW(施設用作成シート!$B$18:$B$39),0),COLUMNS($B$11:K$11)),"")</f>
        <v/>
      </c>
      <c r="L90" s="127" t="str">
        <f t="array" ref="L90">IFERROR(INDEX(施設用作成シート!$B$18:$P$39,MATCH(LARGE((施設用作成シート!$C$18:$C$39=$D$8)*1/ROW(施設用作成シート!$B$18:$B$39),ROWS($B$12:$B90)),1/ROW(施設用作成シート!$B$18:$B$39),0),COLUMNS($B$11:L$11)),"")</f>
        <v/>
      </c>
      <c r="M90" s="127" t="str">
        <f t="array" ref="M90">IFERROR(INDEX(施設用作成シート!$B$18:$P$39,MATCH(LARGE((施設用作成シート!$C$18:$C$39=$D$8)*1/ROW(施設用作成シート!$B$18:$B$39),ROWS($B$12:$B90)),1/ROW(施設用作成シート!$B$18:$B$39),0),COLUMNS($B$11:M$11)),"")</f>
        <v/>
      </c>
      <c r="N90" s="127" t="str">
        <f t="array" ref="N90">IFERROR(INDEX(施設用作成シート!$B$18:$P$39,MATCH(LARGE((施設用作成シート!$C$18:$C$39=$D$8)*1/ROW(施設用作成シート!$B$18:$B$39),ROWS($B$12:$B90)),1/ROW(施設用作成シート!$B$18:$B$39),0),COLUMNS($B$11:N$11)),"")</f>
        <v/>
      </c>
      <c r="O90" s="140" t="str">
        <f t="array" ref="O90">IFERROR(INDEX(施設用作成シート!$B$18:$P$39,MATCH(LARGE((施設用作成シート!$C$18:$C$39=$D$8)*1/ROW(施設用作成シート!$B$18:$B$39),ROWS($B$12:$B90)),1/ROW(施設用作成シート!$B$18:$B$39),0),COLUMNS($B$11:O$11)),"")</f>
        <v/>
      </c>
    </row>
    <row r="91" spans="2:15" ht="19.5">
      <c r="B91" s="127" t="str">
        <f t="array" ref="B91">IFERROR(INDEX(施設用作成シート!$B$18:$P$39,MATCH(LARGE((施設用作成シート!$C$18:$C$39=$D$8)*1/ROW(施設用作成シート!$B$18:$B$39),ROWS($B$12:$B91)),1/ROW(施設用作成シート!$B$18:$B$39),0),COLUMNS($B$11:B$11)),"")</f>
        <v/>
      </c>
      <c r="C91" s="127" t="str">
        <f t="array" ref="C91">IFERROR(INDEX(施設用作成シート!$B$18:$P$39,MATCH(LARGE((施設用作成シート!$C$18:$C$39=$D$8)*1/ROW(施設用作成シート!$B$18:$B$39),ROWS($B$12:$B91)),1/ROW(施設用作成シート!$B$18:$B$39),0),COLUMNS($B$11:C$11)),"")</f>
        <v/>
      </c>
      <c r="D91" s="127" t="str">
        <f t="array" ref="D91">IFERROR(INDEX(施設用作成シート!$B$18:$P$39,MATCH(LARGE((施設用作成シート!$C$18:$C$39=$D$8)*1/ROW(施設用作成シート!$B$18:$B$39),ROWS($B$12:$B91)),1/ROW(施設用作成シート!$B$18:$B$39),0),COLUMNS($B$11:D$11)),"")</f>
        <v/>
      </c>
      <c r="E91" s="146" t="str">
        <f t="array" ref="E91">IFERROR(INDEX(施設用作成シート!$B$18:$P$39,MATCH(LARGE((施設用作成シート!$C$18:$C$39=$D$8)*1/ROW(施設用作成シート!$B$18:$B$39),ROWS($B$12:$B91)),1/ROW(施設用作成シート!$B$18:$B$39),0),COLUMNS($B$11:E$11)),"")</f>
        <v/>
      </c>
      <c r="F91" s="140" t="str">
        <f t="array" ref="F91">IFERROR(INDEX(施設用作成シート!$B$18:$P$39,MATCH(LARGE((施設用作成シート!$C$18:$C$39=$D$8)*1/ROW(施設用作成シート!$B$18:$B$39),ROWS($B$12:$B91)),1/ROW(施設用作成シート!$B$18:$B$39),0),COLUMNS($B$11:F$11)),"")</f>
        <v/>
      </c>
      <c r="G91" s="140" t="str">
        <f t="array" ref="G91">IFERROR(INDEX(施設用作成シート!$B$18:$P$39,MATCH(LARGE((施設用作成シート!$C$18:$C$39=$D$8)*1/ROW(施設用作成シート!$B$18:$B$39),ROWS($B$12:$B91)),1/ROW(施設用作成シート!$B$18:$B$39),0),COLUMNS($B$11:G$11)),"")</f>
        <v/>
      </c>
      <c r="H91" s="140" t="str">
        <f t="array" ref="H91">IFERROR(INDEX(施設用作成シート!$B$18:$P$39,MATCH(LARGE((施設用作成シート!$C$18:$C$39=$D$8)*1/ROW(施設用作成シート!$B$18:$B$39),ROWS($B$12:$B91)),1/ROW(施設用作成シート!$B$18:$B$39),0),COLUMNS($B$11:H$11)),"")</f>
        <v/>
      </c>
      <c r="I91" s="127" t="str">
        <f t="array" ref="I91">IFERROR(INDEX(施設用作成シート!$B$18:$P$39,MATCH(LARGE((施設用作成シート!$C$18:$C$39=$D$8)*1/ROW(施設用作成シート!$B$18:$B$39),ROWS($B$12:$B91)),1/ROW(施設用作成シート!$B$18:$B$39),0),COLUMNS($B$11:I$11)),"")</f>
        <v/>
      </c>
      <c r="J91" s="131" t="str">
        <f t="array" ref="J91">IFERROR(INDEX(施設用作成シート!$B$18:$P$39,MATCH(LARGE((施設用作成シート!$C$18:$C$39=$D$8)*1/ROW(施設用作成シート!$B$18:$B$39),ROWS($B$12:$B91)),1/ROW(施設用作成シート!$B$18:$B$39),0),COLUMNS($B$11:J$11)),"")</f>
        <v/>
      </c>
      <c r="K91" s="127" t="str">
        <f t="array" ref="K91">IFERROR(INDEX(施設用作成シート!$B$18:$P$39,MATCH(LARGE((施設用作成シート!$C$18:$C$39=$D$8)*1/ROW(施設用作成シート!$B$18:$B$39),ROWS($B$12:$B91)),1/ROW(施設用作成シート!$B$18:$B$39),0),COLUMNS($B$11:K$11)),"")</f>
        <v/>
      </c>
      <c r="L91" s="127" t="str">
        <f t="array" ref="L91">IFERROR(INDEX(施設用作成シート!$B$18:$P$39,MATCH(LARGE((施設用作成シート!$C$18:$C$39=$D$8)*1/ROW(施設用作成シート!$B$18:$B$39),ROWS($B$12:$B91)),1/ROW(施設用作成シート!$B$18:$B$39),0),COLUMNS($B$11:L$11)),"")</f>
        <v/>
      </c>
      <c r="M91" s="127" t="str">
        <f t="array" ref="M91">IFERROR(INDEX(施設用作成シート!$B$18:$P$39,MATCH(LARGE((施設用作成シート!$C$18:$C$39=$D$8)*1/ROW(施設用作成シート!$B$18:$B$39),ROWS($B$12:$B91)),1/ROW(施設用作成シート!$B$18:$B$39),0),COLUMNS($B$11:M$11)),"")</f>
        <v/>
      </c>
      <c r="N91" s="127" t="str">
        <f t="array" ref="N91">IFERROR(INDEX(施設用作成シート!$B$18:$P$39,MATCH(LARGE((施設用作成シート!$C$18:$C$39=$D$8)*1/ROW(施設用作成シート!$B$18:$B$39),ROWS($B$12:$B91)),1/ROW(施設用作成シート!$B$18:$B$39),0),COLUMNS($B$11:N$11)),"")</f>
        <v/>
      </c>
      <c r="O91" s="140" t="str">
        <f t="array" ref="O91">IFERROR(INDEX(施設用作成シート!$B$18:$P$39,MATCH(LARGE((施設用作成シート!$C$18:$C$39=$D$8)*1/ROW(施設用作成シート!$B$18:$B$39),ROWS($B$12:$B91)),1/ROW(施設用作成シート!$B$18:$B$39),0),COLUMNS($B$11:O$11)),"")</f>
        <v/>
      </c>
    </row>
    <row r="92" spans="2:15" ht="19.5">
      <c r="B92" s="127" t="str">
        <f t="array" ref="B92">IFERROR(INDEX(施設用作成シート!$B$18:$P$39,MATCH(LARGE((施設用作成シート!$C$18:$C$39=$D$8)*1/ROW(施設用作成シート!$B$18:$B$39),ROWS($B$12:$B92)),1/ROW(施設用作成シート!$B$18:$B$39),0),COLUMNS($B$11:B$11)),"")</f>
        <v/>
      </c>
      <c r="C92" s="127" t="str">
        <f t="array" ref="C92">IFERROR(INDEX(施設用作成シート!$B$18:$P$39,MATCH(LARGE((施設用作成シート!$C$18:$C$39=$D$8)*1/ROW(施設用作成シート!$B$18:$B$39),ROWS($B$12:$B92)),1/ROW(施設用作成シート!$B$18:$B$39),0),COLUMNS($B$11:C$11)),"")</f>
        <v/>
      </c>
      <c r="D92" s="127" t="str">
        <f t="array" ref="D92">IFERROR(INDEX(施設用作成シート!$B$18:$P$39,MATCH(LARGE((施設用作成シート!$C$18:$C$39=$D$8)*1/ROW(施設用作成シート!$B$18:$B$39),ROWS($B$12:$B92)),1/ROW(施設用作成シート!$B$18:$B$39),0),COLUMNS($B$11:D$11)),"")</f>
        <v/>
      </c>
      <c r="E92" s="146" t="str">
        <f t="array" ref="E92">IFERROR(INDEX(施設用作成シート!$B$18:$P$39,MATCH(LARGE((施設用作成シート!$C$18:$C$39=$D$8)*1/ROW(施設用作成シート!$B$18:$B$39),ROWS($B$12:$B92)),1/ROW(施設用作成シート!$B$18:$B$39),0),COLUMNS($B$11:E$11)),"")</f>
        <v/>
      </c>
      <c r="F92" s="140" t="str">
        <f t="array" ref="F92">IFERROR(INDEX(施設用作成シート!$B$18:$P$39,MATCH(LARGE((施設用作成シート!$C$18:$C$39=$D$8)*1/ROW(施設用作成シート!$B$18:$B$39),ROWS($B$12:$B92)),1/ROW(施設用作成シート!$B$18:$B$39),0),COLUMNS($B$11:F$11)),"")</f>
        <v/>
      </c>
      <c r="G92" s="140" t="str">
        <f t="array" ref="G92">IFERROR(INDEX(施設用作成シート!$B$18:$P$39,MATCH(LARGE((施設用作成シート!$C$18:$C$39=$D$8)*1/ROW(施設用作成シート!$B$18:$B$39),ROWS($B$12:$B92)),1/ROW(施設用作成シート!$B$18:$B$39),0),COLUMNS($B$11:G$11)),"")</f>
        <v/>
      </c>
      <c r="H92" s="140" t="str">
        <f t="array" ref="H92">IFERROR(INDEX(施設用作成シート!$B$18:$P$39,MATCH(LARGE((施設用作成シート!$C$18:$C$39=$D$8)*1/ROW(施設用作成シート!$B$18:$B$39),ROWS($B$12:$B92)),1/ROW(施設用作成シート!$B$18:$B$39),0),COLUMNS($B$11:H$11)),"")</f>
        <v/>
      </c>
      <c r="I92" s="127" t="str">
        <f t="array" ref="I92">IFERROR(INDEX(施設用作成シート!$B$18:$P$39,MATCH(LARGE((施設用作成シート!$C$18:$C$39=$D$8)*1/ROW(施設用作成シート!$B$18:$B$39),ROWS($B$12:$B92)),1/ROW(施設用作成シート!$B$18:$B$39),0),COLUMNS($B$11:I$11)),"")</f>
        <v/>
      </c>
      <c r="J92" s="131" t="str">
        <f t="array" ref="J92">IFERROR(INDEX(施設用作成シート!$B$18:$P$39,MATCH(LARGE((施設用作成シート!$C$18:$C$39=$D$8)*1/ROW(施設用作成シート!$B$18:$B$39),ROWS($B$12:$B92)),1/ROW(施設用作成シート!$B$18:$B$39),0),COLUMNS($B$11:J$11)),"")</f>
        <v/>
      </c>
      <c r="K92" s="127" t="str">
        <f t="array" ref="K92">IFERROR(INDEX(施設用作成シート!$B$18:$P$39,MATCH(LARGE((施設用作成シート!$C$18:$C$39=$D$8)*1/ROW(施設用作成シート!$B$18:$B$39),ROWS($B$12:$B92)),1/ROW(施設用作成シート!$B$18:$B$39),0),COLUMNS($B$11:K$11)),"")</f>
        <v/>
      </c>
      <c r="L92" s="127" t="str">
        <f t="array" ref="L92">IFERROR(INDEX(施設用作成シート!$B$18:$P$39,MATCH(LARGE((施設用作成シート!$C$18:$C$39=$D$8)*1/ROW(施設用作成シート!$B$18:$B$39),ROWS($B$12:$B92)),1/ROW(施設用作成シート!$B$18:$B$39),0),COLUMNS($B$11:L$11)),"")</f>
        <v/>
      </c>
      <c r="M92" s="127" t="str">
        <f t="array" ref="M92">IFERROR(INDEX(施設用作成シート!$B$18:$P$39,MATCH(LARGE((施設用作成シート!$C$18:$C$39=$D$8)*1/ROW(施設用作成シート!$B$18:$B$39),ROWS($B$12:$B92)),1/ROW(施設用作成シート!$B$18:$B$39),0),COLUMNS($B$11:M$11)),"")</f>
        <v/>
      </c>
      <c r="N92" s="127" t="str">
        <f t="array" ref="N92">IFERROR(INDEX(施設用作成シート!$B$18:$P$39,MATCH(LARGE((施設用作成シート!$C$18:$C$39=$D$8)*1/ROW(施設用作成シート!$B$18:$B$39),ROWS($B$12:$B92)),1/ROW(施設用作成シート!$B$18:$B$39),0),COLUMNS($B$11:N$11)),"")</f>
        <v/>
      </c>
      <c r="O92" s="140" t="str">
        <f t="array" ref="O92">IFERROR(INDEX(施設用作成シート!$B$18:$P$39,MATCH(LARGE((施設用作成シート!$C$18:$C$39=$D$8)*1/ROW(施設用作成シート!$B$18:$B$39),ROWS($B$12:$B92)),1/ROW(施設用作成シート!$B$18:$B$39),0),COLUMNS($B$11:O$11)),"")</f>
        <v/>
      </c>
    </row>
    <row r="93" spans="2:15" ht="19.5">
      <c r="B93" s="127" t="str">
        <f t="array" ref="B93">IFERROR(INDEX(施設用作成シート!$B$18:$P$39,MATCH(LARGE((施設用作成シート!$C$18:$C$39=$D$8)*1/ROW(施設用作成シート!$B$18:$B$39),ROWS($B$12:$B93)),1/ROW(施設用作成シート!$B$18:$B$39),0),COLUMNS($B$11:B$11)),"")</f>
        <v/>
      </c>
      <c r="C93" s="127" t="str">
        <f t="array" ref="C93">IFERROR(INDEX(施設用作成シート!$B$18:$P$39,MATCH(LARGE((施設用作成シート!$C$18:$C$39=$D$8)*1/ROW(施設用作成シート!$B$18:$B$39),ROWS($B$12:$B93)),1/ROW(施設用作成シート!$B$18:$B$39),0),COLUMNS($B$11:C$11)),"")</f>
        <v/>
      </c>
      <c r="D93" s="127" t="str">
        <f t="array" ref="D93">IFERROR(INDEX(施設用作成シート!$B$18:$P$39,MATCH(LARGE((施設用作成シート!$C$18:$C$39=$D$8)*1/ROW(施設用作成シート!$B$18:$B$39),ROWS($B$12:$B93)),1/ROW(施設用作成シート!$B$18:$B$39),0),COLUMNS($B$11:D$11)),"")</f>
        <v/>
      </c>
      <c r="E93" s="146" t="str">
        <f t="array" ref="E93">IFERROR(INDEX(施設用作成シート!$B$18:$P$39,MATCH(LARGE((施設用作成シート!$C$18:$C$39=$D$8)*1/ROW(施設用作成シート!$B$18:$B$39),ROWS($B$12:$B93)),1/ROW(施設用作成シート!$B$18:$B$39),0),COLUMNS($B$11:E$11)),"")</f>
        <v/>
      </c>
      <c r="F93" s="140" t="str">
        <f t="array" ref="F93">IFERROR(INDEX(施設用作成シート!$B$18:$P$39,MATCH(LARGE((施設用作成シート!$C$18:$C$39=$D$8)*1/ROW(施設用作成シート!$B$18:$B$39),ROWS($B$12:$B93)),1/ROW(施設用作成シート!$B$18:$B$39),0),COLUMNS($B$11:F$11)),"")</f>
        <v/>
      </c>
      <c r="G93" s="140" t="str">
        <f t="array" ref="G93">IFERROR(INDEX(施設用作成シート!$B$18:$P$39,MATCH(LARGE((施設用作成シート!$C$18:$C$39=$D$8)*1/ROW(施設用作成シート!$B$18:$B$39),ROWS($B$12:$B93)),1/ROW(施設用作成シート!$B$18:$B$39),0),COLUMNS($B$11:G$11)),"")</f>
        <v/>
      </c>
      <c r="H93" s="140" t="str">
        <f t="array" ref="H93">IFERROR(INDEX(施設用作成シート!$B$18:$P$39,MATCH(LARGE((施設用作成シート!$C$18:$C$39=$D$8)*1/ROW(施設用作成シート!$B$18:$B$39),ROWS($B$12:$B93)),1/ROW(施設用作成シート!$B$18:$B$39),0),COLUMNS($B$11:H$11)),"")</f>
        <v/>
      </c>
      <c r="I93" s="127" t="str">
        <f t="array" ref="I93">IFERROR(INDEX(施設用作成シート!$B$18:$P$39,MATCH(LARGE((施設用作成シート!$C$18:$C$39=$D$8)*1/ROW(施設用作成シート!$B$18:$B$39),ROWS($B$12:$B93)),1/ROW(施設用作成シート!$B$18:$B$39),0),COLUMNS($B$11:I$11)),"")</f>
        <v/>
      </c>
      <c r="J93" s="131" t="str">
        <f t="array" ref="J93">IFERROR(INDEX(施設用作成シート!$B$18:$P$39,MATCH(LARGE((施設用作成シート!$C$18:$C$39=$D$8)*1/ROW(施設用作成シート!$B$18:$B$39),ROWS($B$12:$B93)),1/ROW(施設用作成シート!$B$18:$B$39),0),COLUMNS($B$11:J$11)),"")</f>
        <v/>
      </c>
      <c r="K93" s="127" t="str">
        <f t="array" ref="K93">IFERROR(INDEX(施設用作成シート!$B$18:$P$39,MATCH(LARGE((施設用作成シート!$C$18:$C$39=$D$8)*1/ROW(施設用作成シート!$B$18:$B$39),ROWS($B$12:$B93)),1/ROW(施設用作成シート!$B$18:$B$39),0),COLUMNS($B$11:K$11)),"")</f>
        <v/>
      </c>
      <c r="L93" s="127" t="str">
        <f t="array" ref="L93">IFERROR(INDEX(施設用作成シート!$B$18:$P$39,MATCH(LARGE((施設用作成シート!$C$18:$C$39=$D$8)*1/ROW(施設用作成シート!$B$18:$B$39),ROWS($B$12:$B93)),1/ROW(施設用作成シート!$B$18:$B$39),0),COLUMNS($B$11:L$11)),"")</f>
        <v/>
      </c>
      <c r="M93" s="127" t="str">
        <f t="array" ref="M93">IFERROR(INDEX(施設用作成シート!$B$18:$P$39,MATCH(LARGE((施設用作成シート!$C$18:$C$39=$D$8)*1/ROW(施設用作成シート!$B$18:$B$39),ROWS($B$12:$B93)),1/ROW(施設用作成シート!$B$18:$B$39),0),COLUMNS($B$11:M$11)),"")</f>
        <v/>
      </c>
      <c r="N93" s="127" t="str">
        <f t="array" ref="N93">IFERROR(INDEX(施設用作成シート!$B$18:$P$39,MATCH(LARGE((施設用作成シート!$C$18:$C$39=$D$8)*1/ROW(施設用作成シート!$B$18:$B$39),ROWS($B$12:$B93)),1/ROW(施設用作成シート!$B$18:$B$39),0),COLUMNS($B$11:N$11)),"")</f>
        <v/>
      </c>
      <c r="O93" s="140" t="str">
        <f t="array" ref="O93">IFERROR(INDEX(施設用作成シート!$B$18:$P$39,MATCH(LARGE((施設用作成シート!$C$18:$C$39=$D$8)*1/ROW(施設用作成シート!$B$18:$B$39),ROWS($B$12:$B93)),1/ROW(施設用作成シート!$B$18:$B$39),0),COLUMNS($B$11:O$11)),"")</f>
        <v/>
      </c>
    </row>
    <row r="94" spans="2:15" ht="19.5">
      <c r="B94" s="127" t="str">
        <f t="array" ref="B94">IFERROR(INDEX(施設用作成シート!$B$18:$P$39,MATCH(LARGE((施設用作成シート!$C$18:$C$39=$D$8)*1/ROW(施設用作成シート!$B$18:$B$39),ROWS($B$12:$B94)),1/ROW(施設用作成シート!$B$18:$B$39),0),COLUMNS($B$11:B$11)),"")</f>
        <v/>
      </c>
      <c r="C94" s="127" t="str">
        <f t="array" ref="C94">IFERROR(INDEX(施設用作成シート!$B$18:$P$39,MATCH(LARGE((施設用作成シート!$C$18:$C$39=$D$8)*1/ROW(施設用作成シート!$B$18:$B$39),ROWS($B$12:$B94)),1/ROW(施設用作成シート!$B$18:$B$39),0),COLUMNS($B$11:C$11)),"")</f>
        <v/>
      </c>
      <c r="D94" s="127" t="str">
        <f t="array" ref="D94">IFERROR(INDEX(施設用作成シート!$B$18:$P$39,MATCH(LARGE((施設用作成シート!$C$18:$C$39=$D$8)*1/ROW(施設用作成シート!$B$18:$B$39),ROWS($B$12:$B94)),1/ROW(施設用作成シート!$B$18:$B$39),0),COLUMNS($B$11:D$11)),"")</f>
        <v/>
      </c>
      <c r="E94" s="146" t="str">
        <f t="array" ref="E94">IFERROR(INDEX(施設用作成シート!$B$18:$P$39,MATCH(LARGE((施設用作成シート!$C$18:$C$39=$D$8)*1/ROW(施設用作成シート!$B$18:$B$39),ROWS($B$12:$B94)),1/ROW(施設用作成シート!$B$18:$B$39),0),COLUMNS($B$11:E$11)),"")</f>
        <v/>
      </c>
      <c r="F94" s="140" t="str">
        <f t="array" ref="F94">IFERROR(INDEX(施設用作成シート!$B$18:$P$39,MATCH(LARGE((施設用作成シート!$C$18:$C$39=$D$8)*1/ROW(施設用作成シート!$B$18:$B$39),ROWS($B$12:$B94)),1/ROW(施設用作成シート!$B$18:$B$39),0),COLUMNS($B$11:F$11)),"")</f>
        <v/>
      </c>
      <c r="G94" s="140" t="str">
        <f t="array" ref="G94">IFERROR(INDEX(施設用作成シート!$B$18:$P$39,MATCH(LARGE((施設用作成シート!$C$18:$C$39=$D$8)*1/ROW(施設用作成シート!$B$18:$B$39),ROWS($B$12:$B94)),1/ROW(施設用作成シート!$B$18:$B$39),0),COLUMNS($B$11:G$11)),"")</f>
        <v/>
      </c>
      <c r="H94" s="140" t="str">
        <f t="array" ref="H94">IFERROR(INDEX(施設用作成シート!$B$18:$P$39,MATCH(LARGE((施設用作成シート!$C$18:$C$39=$D$8)*1/ROW(施設用作成シート!$B$18:$B$39),ROWS($B$12:$B94)),1/ROW(施設用作成シート!$B$18:$B$39),0),COLUMNS($B$11:H$11)),"")</f>
        <v/>
      </c>
      <c r="I94" s="127" t="str">
        <f t="array" ref="I94">IFERROR(INDEX(施設用作成シート!$B$18:$P$39,MATCH(LARGE((施設用作成シート!$C$18:$C$39=$D$8)*1/ROW(施設用作成シート!$B$18:$B$39),ROWS($B$12:$B94)),1/ROW(施設用作成シート!$B$18:$B$39),0),COLUMNS($B$11:I$11)),"")</f>
        <v/>
      </c>
      <c r="J94" s="131" t="str">
        <f t="array" ref="J94">IFERROR(INDEX(施設用作成シート!$B$18:$P$39,MATCH(LARGE((施設用作成シート!$C$18:$C$39=$D$8)*1/ROW(施設用作成シート!$B$18:$B$39),ROWS($B$12:$B94)),1/ROW(施設用作成シート!$B$18:$B$39),0),COLUMNS($B$11:J$11)),"")</f>
        <v/>
      </c>
      <c r="K94" s="127" t="str">
        <f t="array" ref="K94">IFERROR(INDEX(施設用作成シート!$B$18:$P$39,MATCH(LARGE((施設用作成シート!$C$18:$C$39=$D$8)*1/ROW(施設用作成シート!$B$18:$B$39),ROWS($B$12:$B94)),1/ROW(施設用作成シート!$B$18:$B$39),0),COLUMNS($B$11:K$11)),"")</f>
        <v/>
      </c>
      <c r="L94" s="127" t="str">
        <f t="array" ref="L94">IFERROR(INDEX(施設用作成シート!$B$18:$P$39,MATCH(LARGE((施設用作成シート!$C$18:$C$39=$D$8)*1/ROW(施設用作成シート!$B$18:$B$39),ROWS($B$12:$B94)),1/ROW(施設用作成シート!$B$18:$B$39),0),COLUMNS($B$11:L$11)),"")</f>
        <v/>
      </c>
      <c r="M94" s="127" t="str">
        <f t="array" ref="M94">IFERROR(INDEX(施設用作成シート!$B$18:$P$39,MATCH(LARGE((施設用作成シート!$C$18:$C$39=$D$8)*1/ROW(施設用作成シート!$B$18:$B$39),ROWS($B$12:$B94)),1/ROW(施設用作成シート!$B$18:$B$39),0),COLUMNS($B$11:M$11)),"")</f>
        <v/>
      </c>
      <c r="N94" s="127" t="str">
        <f t="array" ref="N94">IFERROR(INDEX(施設用作成シート!$B$18:$P$39,MATCH(LARGE((施設用作成シート!$C$18:$C$39=$D$8)*1/ROW(施設用作成シート!$B$18:$B$39),ROWS($B$12:$B94)),1/ROW(施設用作成シート!$B$18:$B$39),0),COLUMNS($B$11:N$11)),"")</f>
        <v/>
      </c>
      <c r="O94" s="140" t="str">
        <f t="array" ref="O94">IFERROR(INDEX(施設用作成シート!$B$18:$P$39,MATCH(LARGE((施設用作成シート!$C$18:$C$39=$D$8)*1/ROW(施設用作成シート!$B$18:$B$39),ROWS($B$12:$B94)),1/ROW(施設用作成シート!$B$18:$B$39),0),COLUMNS($B$11:O$11)),"")</f>
        <v/>
      </c>
    </row>
    <row r="95" spans="2:15" ht="19.5">
      <c r="B95" s="127" t="str">
        <f t="array" ref="B95">IFERROR(INDEX(施設用作成シート!$B$18:$P$39,MATCH(LARGE((施設用作成シート!$C$18:$C$39=$D$8)*1/ROW(施設用作成シート!$B$18:$B$39),ROWS($B$12:$B95)),1/ROW(施設用作成シート!$B$18:$B$39),0),COLUMNS($B$11:B$11)),"")</f>
        <v/>
      </c>
      <c r="C95" s="127" t="str">
        <f t="array" ref="C95">IFERROR(INDEX(施設用作成シート!$B$18:$P$39,MATCH(LARGE((施設用作成シート!$C$18:$C$39=$D$8)*1/ROW(施設用作成シート!$B$18:$B$39),ROWS($B$12:$B95)),1/ROW(施設用作成シート!$B$18:$B$39),0),COLUMNS($B$11:C$11)),"")</f>
        <v/>
      </c>
      <c r="D95" s="127" t="str">
        <f t="array" ref="D95">IFERROR(INDEX(施設用作成シート!$B$18:$P$39,MATCH(LARGE((施設用作成シート!$C$18:$C$39=$D$8)*1/ROW(施設用作成シート!$B$18:$B$39),ROWS($B$12:$B95)),1/ROW(施設用作成シート!$B$18:$B$39),0),COLUMNS($B$11:D$11)),"")</f>
        <v/>
      </c>
      <c r="E95" s="146" t="str">
        <f t="array" ref="E95">IFERROR(INDEX(施設用作成シート!$B$18:$P$39,MATCH(LARGE((施設用作成シート!$C$18:$C$39=$D$8)*1/ROW(施設用作成シート!$B$18:$B$39),ROWS($B$12:$B95)),1/ROW(施設用作成シート!$B$18:$B$39),0),COLUMNS($B$11:E$11)),"")</f>
        <v/>
      </c>
      <c r="F95" s="140" t="str">
        <f t="array" ref="F95">IFERROR(INDEX(施設用作成シート!$B$18:$P$39,MATCH(LARGE((施設用作成シート!$C$18:$C$39=$D$8)*1/ROW(施設用作成シート!$B$18:$B$39),ROWS($B$12:$B95)),1/ROW(施設用作成シート!$B$18:$B$39),0),COLUMNS($B$11:F$11)),"")</f>
        <v/>
      </c>
      <c r="G95" s="140" t="str">
        <f t="array" ref="G95">IFERROR(INDEX(施設用作成シート!$B$18:$P$39,MATCH(LARGE((施設用作成シート!$C$18:$C$39=$D$8)*1/ROW(施設用作成シート!$B$18:$B$39),ROWS($B$12:$B95)),1/ROW(施設用作成シート!$B$18:$B$39),0),COLUMNS($B$11:G$11)),"")</f>
        <v/>
      </c>
      <c r="H95" s="140" t="str">
        <f t="array" ref="H95">IFERROR(INDEX(施設用作成シート!$B$18:$P$39,MATCH(LARGE((施設用作成シート!$C$18:$C$39=$D$8)*1/ROW(施設用作成シート!$B$18:$B$39),ROWS($B$12:$B95)),1/ROW(施設用作成シート!$B$18:$B$39),0),COLUMNS($B$11:H$11)),"")</f>
        <v/>
      </c>
      <c r="I95" s="127" t="str">
        <f t="array" ref="I95">IFERROR(INDEX(施設用作成シート!$B$18:$P$39,MATCH(LARGE((施設用作成シート!$C$18:$C$39=$D$8)*1/ROW(施設用作成シート!$B$18:$B$39),ROWS($B$12:$B95)),1/ROW(施設用作成シート!$B$18:$B$39),0),COLUMNS($B$11:I$11)),"")</f>
        <v/>
      </c>
      <c r="J95" s="131" t="str">
        <f t="array" ref="J95">IFERROR(INDEX(施設用作成シート!$B$18:$P$39,MATCH(LARGE((施設用作成シート!$C$18:$C$39=$D$8)*1/ROW(施設用作成シート!$B$18:$B$39),ROWS($B$12:$B95)),1/ROW(施設用作成シート!$B$18:$B$39),0),COLUMNS($B$11:J$11)),"")</f>
        <v/>
      </c>
      <c r="K95" s="127" t="str">
        <f t="array" ref="K95">IFERROR(INDEX(施設用作成シート!$B$18:$P$39,MATCH(LARGE((施設用作成シート!$C$18:$C$39=$D$8)*1/ROW(施設用作成シート!$B$18:$B$39),ROWS($B$12:$B95)),1/ROW(施設用作成シート!$B$18:$B$39),0),COLUMNS($B$11:K$11)),"")</f>
        <v/>
      </c>
      <c r="L95" s="127" t="str">
        <f t="array" ref="L95">IFERROR(INDEX(施設用作成シート!$B$18:$P$39,MATCH(LARGE((施設用作成シート!$C$18:$C$39=$D$8)*1/ROW(施設用作成シート!$B$18:$B$39),ROWS($B$12:$B95)),1/ROW(施設用作成シート!$B$18:$B$39),0),COLUMNS($B$11:L$11)),"")</f>
        <v/>
      </c>
      <c r="M95" s="127" t="str">
        <f t="array" ref="M95">IFERROR(INDEX(施設用作成シート!$B$18:$P$39,MATCH(LARGE((施設用作成シート!$C$18:$C$39=$D$8)*1/ROW(施設用作成シート!$B$18:$B$39),ROWS($B$12:$B95)),1/ROW(施設用作成シート!$B$18:$B$39),0),COLUMNS($B$11:M$11)),"")</f>
        <v/>
      </c>
      <c r="N95" s="127" t="str">
        <f t="array" ref="N95">IFERROR(INDEX(施設用作成シート!$B$18:$P$39,MATCH(LARGE((施設用作成シート!$C$18:$C$39=$D$8)*1/ROW(施設用作成シート!$B$18:$B$39),ROWS($B$12:$B95)),1/ROW(施設用作成シート!$B$18:$B$39),0),COLUMNS($B$11:N$11)),"")</f>
        <v/>
      </c>
      <c r="O95" s="140" t="str">
        <f t="array" ref="O95">IFERROR(INDEX(施設用作成シート!$B$18:$P$39,MATCH(LARGE((施設用作成シート!$C$18:$C$39=$D$8)*1/ROW(施設用作成シート!$B$18:$B$39),ROWS($B$12:$B95)),1/ROW(施設用作成シート!$B$18:$B$39),0),COLUMNS($B$11:O$11)),"")</f>
        <v/>
      </c>
    </row>
    <row r="96" spans="2:15" ht="19.5">
      <c r="B96" s="127" t="str">
        <f t="array" ref="B96">IFERROR(INDEX(施設用作成シート!$B$18:$P$39,MATCH(LARGE((施設用作成シート!$C$18:$C$39=$D$8)*1/ROW(施設用作成シート!$B$18:$B$39),ROWS($B$12:$B96)),1/ROW(施設用作成シート!$B$18:$B$39),0),COLUMNS($B$11:B$11)),"")</f>
        <v/>
      </c>
      <c r="C96" s="127" t="str">
        <f t="array" ref="C96">IFERROR(INDEX(施設用作成シート!$B$18:$P$39,MATCH(LARGE((施設用作成シート!$C$18:$C$39=$D$8)*1/ROW(施設用作成シート!$B$18:$B$39),ROWS($B$12:$B96)),1/ROW(施設用作成シート!$B$18:$B$39),0),COLUMNS($B$11:C$11)),"")</f>
        <v/>
      </c>
      <c r="D96" s="127" t="str">
        <f t="array" ref="D96">IFERROR(INDEX(施設用作成シート!$B$18:$P$39,MATCH(LARGE((施設用作成シート!$C$18:$C$39=$D$8)*1/ROW(施設用作成シート!$B$18:$B$39),ROWS($B$12:$B96)),1/ROW(施設用作成シート!$B$18:$B$39),0),COLUMNS($B$11:D$11)),"")</f>
        <v/>
      </c>
      <c r="E96" s="146" t="str">
        <f t="array" ref="E96">IFERROR(INDEX(施設用作成シート!$B$18:$P$39,MATCH(LARGE((施設用作成シート!$C$18:$C$39=$D$8)*1/ROW(施設用作成シート!$B$18:$B$39),ROWS($B$12:$B96)),1/ROW(施設用作成シート!$B$18:$B$39),0),COLUMNS($B$11:E$11)),"")</f>
        <v/>
      </c>
      <c r="F96" s="140" t="str">
        <f t="array" ref="F96">IFERROR(INDEX(施設用作成シート!$B$18:$P$39,MATCH(LARGE((施設用作成シート!$C$18:$C$39=$D$8)*1/ROW(施設用作成シート!$B$18:$B$39),ROWS($B$12:$B96)),1/ROW(施設用作成シート!$B$18:$B$39),0),COLUMNS($B$11:F$11)),"")</f>
        <v/>
      </c>
      <c r="G96" s="140" t="str">
        <f t="array" ref="G96">IFERROR(INDEX(施設用作成シート!$B$18:$P$39,MATCH(LARGE((施設用作成シート!$C$18:$C$39=$D$8)*1/ROW(施設用作成シート!$B$18:$B$39),ROWS($B$12:$B96)),1/ROW(施設用作成シート!$B$18:$B$39),0),COLUMNS($B$11:G$11)),"")</f>
        <v/>
      </c>
      <c r="H96" s="140" t="str">
        <f t="array" ref="H96">IFERROR(INDEX(施設用作成シート!$B$18:$P$39,MATCH(LARGE((施設用作成シート!$C$18:$C$39=$D$8)*1/ROW(施設用作成シート!$B$18:$B$39),ROWS($B$12:$B96)),1/ROW(施設用作成シート!$B$18:$B$39),0),COLUMNS($B$11:H$11)),"")</f>
        <v/>
      </c>
      <c r="I96" s="127" t="str">
        <f t="array" ref="I96">IFERROR(INDEX(施設用作成シート!$B$18:$P$39,MATCH(LARGE((施設用作成シート!$C$18:$C$39=$D$8)*1/ROW(施設用作成シート!$B$18:$B$39),ROWS($B$12:$B96)),1/ROW(施設用作成シート!$B$18:$B$39),0),COLUMNS($B$11:I$11)),"")</f>
        <v/>
      </c>
      <c r="J96" s="131" t="str">
        <f t="array" ref="J96">IFERROR(INDEX(施設用作成シート!$B$18:$P$39,MATCH(LARGE((施設用作成シート!$C$18:$C$39=$D$8)*1/ROW(施設用作成シート!$B$18:$B$39),ROWS($B$12:$B96)),1/ROW(施設用作成シート!$B$18:$B$39),0),COLUMNS($B$11:J$11)),"")</f>
        <v/>
      </c>
      <c r="K96" s="127" t="str">
        <f t="array" ref="K96">IFERROR(INDEX(施設用作成シート!$B$18:$P$39,MATCH(LARGE((施設用作成シート!$C$18:$C$39=$D$8)*1/ROW(施設用作成シート!$B$18:$B$39),ROWS($B$12:$B96)),1/ROW(施設用作成シート!$B$18:$B$39),0),COLUMNS($B$11:K$11)),"")</f>
        <v/>
      </c>
      <c r="L96" s="127" t="str">
        <f t="array" ref="L96">IFERROR(INDEX(施設用作成シート!$B$18:$P$39,MATCH(LARGE((施設用作成シート!$C$18:$C$39=$D$8)*1/ROW(施設用作成シート!$B$18:$B$39),ROWS($B$12:$B96)),1/ROW(施設用作成シート!$B$18:$B$39),0),COLUMNS($B$11:L$11)),"")</f>
        <v/>
      </c>
      <c r="M96" s="127" t="str">
        <f t="array" ref="M96">IFERROR(INDEX(施設用作成シート!$B$18:$P$39,MATCH(LARGE((施設用作成シート!$C$18:$C$39=$D$8)*1/ROW(施設用作成シート!$B$18:$B$39),ROWS($B$12:$B96)),1/ROW(施設用作成シート!$B$18:$B$39),0),COLUMNS($B$11:M$11)),"")</f>
        <v/>
      </c>
      <c r="N96" s="127" t="str">
        <f t="array" ref="N96">IFERROR(INDEX(施設用作成シート!$B$18:$P$39,MATCH(LARGE((施設用作成シート!$C$18:$C$39=$D$8)*1/ROW(施設用作成シート!$B$18:$B$39),ROWS($B$12:$B96)),1/ROW(施設用作成シート!$B$18:$B$39),0),COLUMNS($B$11:N$11)),"")</f>
        <v/>
      </c>
      <c r="O96" s="140" t="str">
        <f t="array" ref="O96">IFERROR(INDEX(施設用作成シート!$B$18:$P$39,MATCH(LARGE((施設用作成シート!$C$18:$C$39=$D$8)*1/ROW(施設用作成シート!$B$18:$B$39),ROWS($B$12:$B96)),1/ROW(施設用作成シート!$B$18:$B$39),0),COLUMNS($B$11:O$11)),"")</f>
        <v/>
      </c>
    </row>
    <row r="97" spans="2:15" ht="19.5">
      <c r="B97" s="127" t="str">
        <f t="array" ref="B97">IFERROR(INDEX(施設用作成シート!$B$18:$P$39,MATCH(LARGE((施設用作成シート!$C$18:$C$39=$D$8)*1/ROW(施設用作成シート!$B$18:$B$39),ROWS($B$12:$B97)),1/ROW(施設用作成シート!$B$18:$B$39),0),COLUMNS($B$11:B$11)),"")</f>
        <v/>
      </c>
      <c r="C97" s="127" t="str">
        <f t="array" ref="C97">IFERROR(INDEX(施設用作成シート!$B$18:$P$39,MATCH(LARGE((施設用作成シート!$C$18:$C$39=$D$8)*1/ROW(施設用作成シート!$B$18:$B$39),ROWS($B$12:$B97)),1/ROW(施設用作成シート!$B$18:$B$39),0),COLUMNS($B$11:C$11)),"")</f>
        <v/>
      </c>
      <c r="D97" s="127" t="str">
        <f t="array" ref="D97">IFERROR(INDEX(施設用作成シート!$B$18:$P$39,MATCH(LARGE((施設用作成シート!$C$18:$C$39=$D$8)*1/ROW(施設用作成シート!$B$18:$B$39),ROWS($B$12:$B97)),1/ROW(施設用作成シート!$B$18:$B$39),0),COLUMNS($B$11:D$11)),"")</f>
        <v/>
      </c>
      <c r="E97" s="146" t="str">
        <f t="array" ref="E97">IFERROR(INDEX(施設用作成シート!$B$18:$P$39,MATCH(LARGE((施設用作成シート!$C$18:$C$39=$D$8)*1/ROW(施設用作成シート!$B$18:$B$39),ROWS($B$12:$B97)),1/ROW(施設用作成シート!$B$18:$B$39),0),COLUMNS($B$11:E$11)),"")</f>
        <v/>
      </c>
      <c r="F97" s="140"/>
      <c r="G97" s="140" t="str">
        <f t="array" ref="G97">IFERROR(INDEX(施設用作成シート!$B$18:$P$39,MATCH(LARGE((施設用作成シート!$C$18:$C$39=$D$8)*1/ROW(施設用作成シート!$B$18:$B$39),ROWS($B$12:$B97)),1/ROW(施設用作成シート!$B$18:$B$39),0),COLUMNS($B$11:G$11)),"")</f>
        <v/>
      </c>
      <c r="H97" s="140" t="str">
        <f t="array" ref="H97">IFERROR(INDEX(施設用作成シート!$B$18:$P$39,MATCH(LARGE((施設用作成シート!$C$18:$C$39=$D$8)*1/ROW(施設用作成シート!$B$18:$B$39),ROWS($B$12:$B97)),1/ROW(施設用作成シート!$B$18:$B$39),0),COLUMNS($B$11:H$11)),"")</f>
        <v/>
      </c>
      <c r="I97" s="127" t="str">
        <f t="array" ref="I97">IFERROR(INDEX(施設用作成シート!$B$18:$P$39,MATCH(LARGE((施設用作成シート!$C$18:$C$39=$D$8)*1/ROW(施設用作成シート!$B$18:$B$39),ROWS($B$12:$B97)),1/ROW(施設用作成シート!$B$18:$B$39),0),COLUMNS($B$11:I$11)),"")</f>
        <v/>
      </c>
      <c r="J97" s="131" t="str">
        <f t="array" ref="J97">IFERROR(INDEX(施設用作成シート!$B$18:$P$39,MATCH(LARGE((施設用作成シート!$C$18:$C$39=$D$8)*1/ROW(施設用作成シート!$B$18:$B$39),ROWS($B$12:$B97)),1/ROW(施設用作成シート!$B$18:$B$39),0),COLUMNS($B$11:J$11)),"")</f>
        <v/>
      </c>
      <c r="K97" s="127" t="str">
        <f t="array" ref="K97">IFERROR(INDEX(施設用作成シート!$B$18:$P$39,MATCH(LARGE((施設用作成シート!$C$18:$C$39=$D$8)*1/ROW(施設用作成シート!$B$18:$B$39),ROWS($B$12:$B97)),1/ROW(施設用作成シート!$B$18:$B$39),0),COLUMNS($B$11:K$11)),"")</f>
        <v/>
      </c>
      <c r="L97" s="127" t="str">
        <f t="array" ref="L97">IFERROR(INDEX(施設用作成シート!$B$18:$P$39,MATCH(LARGE((施設用作成シート!$C$18:$C$39=$D$8)*1/ROW(施設用作成シート!$B$18:$B$39),ROWS($B$12:$B97)),1/ROW(施設用作成シート!$B$18:$B$39),0),COLUMNS($B$11:L$11)),"")</f>
        <v/>
      </c>
      <c r="M97" s="127" t="str">
        <f t="array" ref="M97">IFERROR(INDEX(施設用作成シート!$B$18:$P$39,MATCH(LARGE((施設用作成シート!$C$18:$C$39=$D$8)*1/ROW(施設用作成シート!$B$18:$B$39),ROWS($B$12:$B97)),1/ROW(施設用作成シート!$B$18:$B$39),0),COLUMNS($B$11:M$11)),"")</f>
        <v/>
      </c>
      <c r="N97" s="127" t="str">
        <f t="array" ref="N97">IFERROR(INDEX(施設用作成シート!$B$18:$P$39,MATCH(LARGE((施設用作成シート!$C$18:$C$39=$D$8)*1/ROW(施設用作成シート!$B$18:$B$39),ROWS($B$12:$B97)),1/ROW(施設用作成シート!$B$18:$B$39),0),COLUMNS($B$11:N$11)),"")</f>
        <v/>
      </c>
      <c r="O97" s="140" t="str">
        <f t="array" ref="O97">IFERROR(INDEX(施設用作成シート!$B$18:$P$39,MATCH(LARGE((施設用作成シート!$C$18:$C$39=$D$8)*1/ROW(施設用作成シート!$B$18:$B$39),ROWS($B$12:$B97)),1/ROW(施設用作成シート!$B$18:$B$39),0),COLUMNS($B$11:O$11)),"")</f>
        <v/>
      </c>
    </row>
    <row r="98" spans="2:15" ht="19.5">
      <c r="B98" s="127" t="str">
        <f t="array" ref="B98">IFERROR(INDEX(施設用作成シート!$B$18:$P$39,MATCH(LARGE((施設用作成シート!$C$18:$C$39=$D$8)*1/ROW(施設用作成シート!$B$18:$B$39),ROWS($B$12:$B98)),1/ROW(施設用作成シート!$B$18:$B$39),0),COLUMNS($B$11:B$11)),"")</f>
        <v/>
      </c>
      <c r="C98" s="127" t="str">
        <f t="array" ref="C98">IFERROR(INDEX(施設用作成シート!$B$18:$P$39,MATCH(LARGE((施設用作成シート!$C$18:$C$39=$D$8)*1/ROW(施設用作成シート!$B$18:$B$39),ROWS($B$12:$B98)),1/ROW(施設用作成シート!$B$18:$B$39),0),COLUMNS($B$11:C$11)),"")</f>
        <v/>
      </c>
      <c r="D98" s="127" t="str">
        <f t="array" ref="D98">IFERROR(INDEX(施設用作成シート!$B$18:$P$39,MATCH(LARGE((施設用作成シート!$C$18:$C$39=$D$8)*1/ROW(施設用作成シート!$B$18:$B$39),ROWS($B$12:$B98)),1/ROW(施設用作成シート!$B$18:$B$39),0),COLUMNS($B$11:D$11)),"")</f>
        <v/>
      </c>
      <c r="E98" s="146" t="str">
        <f t="array" ref="E98">IFERROR(INDEX(施設用作成シート!$B$18:$P$39,MATCH(LARGE((施設用作成シート!$C$18:$C$39=$D$8)*1/ROW(施設用作成シート!$B$18:$B$39),ROWS($B$12:$B98)),1/ROW(施設用作成シート!$B$18:$B$39),0),COLUMNS($B$11:E$11)),"")</f>
        <v/>
      </c>
      <c r="F98" s="140" t="str">
        <f t="array" ref="F98">IFERROR(INDEX(施設用作成シート!$B$18:$P$39,MATCH(LARGE((施設用作成シート!$C$18:$C$39=$D$8)*1/ROW(施設用作成シート!$B$18:$B$39),ROWS($B$12:$B98)),1/ROW(施設用作成シート!$B$18:$B$39),0),COLUMNS($B$11:F$11)),"")</f>
        <v/>
      </c>
      <c r="G98" s="140" t="str">
        <f t="array" ref="G98">IFERROR(INDEX(施設用作成シート!$B$18:$P$39,MATCH(LARGE((施設用作成シート!$C$18:$C$39=$D$8)*1/ROW(施設用作成シート!$B$18:$B$39),ROWS($B$12:$B98)),1/ROW(施設用作成シート!$B$18:$B$39),0),COLUMNS($B$11:G$11)),"")</f>
        <v/>
      </c>
      <c r="H98" s="140" t="str">
        <f t="array" ref="H98">IFERROR(INDEX(施設用作成シート!$B$18:$P$39,MATCH(LARGE((施設用作成シート!$C$18:$C$39=$D$8)*1/ROW(施設用作成シート!$B$18:$B$39),ROWS($B$12:$B98)),1/ROW(施設用作成シート!$B$18:$B$39),0),COLUMNS($B$11:H$11)),"")</f>
        <v/>
      </c>
      <c r="I98" s="127" t="str">
        <f t="array" ref="I98">IFERROR(INDEX(施設用作成シート!$B$18:$P$39,MATCH(LARGE((施設用作成シート!$C$18:$C$39=$D$8)*1/ROW(施設用作成シート!$B$18:$B$39),ROWS($B$12:$B98)),1/ROW(施設用作成シート!$B$18:$B$39),0),COLUMNS($B$11:I$11)),"")</f>
        <v/>
      </c>
      <c r="J98" s="131" t="str">
        <f t="array" ref="J98">IFERROR(INDEX(施設用作成シート!$B$18:$P$39,MATCH(LARGE((施設用作成シート!$C$18:$C$39=$D$8)*1/ROW(施設用作成シート!$B$18:$B$39),ROWS($B$12:$B98)),1/ROW(施設用作成シート!$B$18:$B$39),0),COLUMNS($B$11:J$11)),"")</f>
        <v/>
      </c>
      <c r="K98" s="127" t="str">
        <f t="array" ref="K98">IFERROR(INDEX(施設用作成シート!$B$18:$P$39,MATCH(LARGE((施設用作成シート!$C$18:$C$39=$D$8)*1/ROW(施設用作成シート!$B$18:$B$39),ROWS($B$12:$B98)),1/ROW(施設用作成シート!$B$18:$B$39),0),COLUMNS($B$11:K$11)),"")</f>
        <v/>
      </c>
      <c r="L98" s="127" t="str">
        <f t="array" ref="L98">IFERROR(INDEX(施設用作成シート!$B$18:$P$39,MATCH(LARGE((施設用作成シート!$C$18:$C$39=$D$8)*1/ROW(施設用作成シート!$B$18:$B$39),ROWS($B$12:$B98)),1/ROW(施設用作成シート!$B$18:$B$39),0),COLUMNS($B$11:L$11)),"")</f>
        <v/>
      </c>
      <c r="M98" s="127" t="str">
        <f t="array" ref="M98">IFERROR(INDEX(施設用作成シート!$B$18:$P$39,MATCH(LARGE((施設用作成シート!$C$18:$C$39=$D$8)*1/ROW(施設用作成シート!$B$18:$B$39),ROWS($B$12:$B98)),1/ROW(施設用作成シート!$B$18:$B$39),0),COLUMNS($B$11:M$11)),"")</f>
        <v/>
      </c>
      <c r="N98" s="127" t="str">
        <f t="array" ref="N98">IFERROR(INDEX(施設用作成シート!$B$18:$P$39,MATCH(LARGE((施設用作成シート!$C$18:$C$39=$D$8)*1/ROW(施設用作成シート!$B$18:$B$39),ROWS($B$12:$B98)),1/ROW(施設用作成シート!$B$18:$B$39),0),COLUMNS($B$11:N$11)),"")</f>
        <v/>
      </c>
      <c r="O98" s="140" t="str">
        <f t="array" ref="O98">IFERROR(INDEX(施設用作成シート!$B$18:$P$39,MATCH(LARGE((施設用作成シート!$C$18:$C$39=$D$8)*1/ROW(施設用作成シート!$B$18:$B$39),ROWS($B$12:$B98)),1/ROW(施設用作成シート!$B$18:$B$39),0),COLUMNS($B$11:O$11)),"")</f>
        <v/>
      </c>
    </row>
    <row r="99" spans="2:15" ht="19.5">
      <c r="B99" s="127" t="str">
        <f t="array" ref="B99">IFERROR(INDEX(施設用作成シート!$B$18:$P$39,MATCH(LARGE((施設用作成シート!$C$18:$C$39=$D$8)*1/ROW(施設用作成シート!$B$18:$B$39),ROWS($B$12:$B99)),1/ROW(施設用作成シート!$B$18:$B$39),0),COLUMNS($B$11:B$11)),"")</f>
        <v/>
      </c>
      <c r="C99" s="127" t="str">
        <f t="array" ref="C99">IFERROR(INDEX(施設用作成シート!$B$18:$P$39,MATCH(LARGE((施設用作成シート!$C$18:$C$39=$D$8)*1/ROW(施設用作成シート!$B$18:$B$39),ROWS($B$12:$B99)),1/ROW(施設用作成シート!$B$18:$B$39),0),COLUMNS($B$11:C$11)),"")</f>
        <v/>
      </c>
      <c r="D99" s="127" t="str">
        <f t="array" ref="D99">IFERROR(INDEX(施設用作成シート!$B$18:$P$39,MATCH(LARGE((施設用作成シート!$C$18:$C$39=$D$8)*1/ROW(施設用作成シート!$B$18:$B$39),ROWS($B$12:$B99)),1/ROW(施設用作成シート!$B$18:$B$39),0),COLUMNS($B$11:D$11)),"")</f>
        <v/>
      </c>
      <c r="E99" s="146" t="str">
        <f t="array" ref="E99">IFERROR(INDEX(施設用作成シート!$B$18:$P$39,MATCH(LARGE((施設用作成シート!$C$18:$C$39=$D$8)*1/ROW(施設用作成シート!$B$18:$B$39),ROWS($B$12:$B99)),1/ROW(施設用作成シート!$B$18:$B$39),0),COLUMNS($B$11:E$11)),"")</f>
        <v/>
      </c>
      <c r="F99" s="140" t="str">
        <f t="array" ref="F99">IFERROR(INDEX(施設用作成シート!$B$18:$P$39,MATCH(LARGE((施設用作成シート!$C$18:$C$39=$D$8)*1/ROW(施設用作成シート!$B$18:$B$39),ROWS($B$12:$B99)),1/ROW(施設用作成シート!$B$18:$B$39),0),COLUMNS($B$11:F$11)),"")</f>
        <v/>
      </c>
      <c r="G99" s="140" t="str">
        <f t="array" ref="G99">IFERROR(INDEX(施設用作成シート!$B$18:$P$39,MATCH(LARGE((施設用作成シート!$C$18:$C$39=$D$8)*1/ROW(施設用作成シート!$B$18:$B$39),ROWS($B$12:$B99)),1/ROW(施設用作成シート!$B$18:$B$39),0),COLUMNS($B$11:G$11)),"")</f>
        <v/>
      </c>
      <c r="H99" s="140" t="str">
        <f t="array" ref="H99">IFERROR(INDEX(施設用作成シート!$B$18:$P$39,MATCH(LARGE((施設用作成シート!$C$18:$C$39=$D$8)*1/ROW(施設用作成シート!$B$18:$B$39),ROWS($B$12:$B99)),1/ROW(施設用作成シート!$B$18:$B$39),0),COLUMNS($B$11:H$11)),"")</f>
        <v/>
      </c>
      <c r="I99" s="127" t="str">
        <f t="array" ref="I99">IFERROR(INDEX(施設用作成シート!$B$18:$P$39,MATCH(LARGE((施設用作成シート!$C$18:$C$39=$D$8)*1/ROW(施設用作成シート!$B$18:$B$39),ROWS($B$12:$B99)),1/ROW(施設用作成シート!$B$18:$B$39),0),COLUMNS($B$11:I$11)),"")</f>
        <v/>
      </c>
      <c r="J99" s="131" t="str">
        <f t="array" ref="J99">IFERROR(INDEX(施設用作成シート!$B$18:$P$39,MATCH(LARGE((施設用作成シート!$C$18:$C$39=$D$8)*1/ROW(施設用作成シート!$B$18:$B$39),ROWS($B$12:$B99)),1/ROW(施設用作成シート!$B$18:$B$39),0),COLUMNS($B$11:J$11)),"")</f>
        <v/>
      </c>
      <c r="K99" s="127" t="str">
        <f t="array" ref="K99">IFERROR(INDEX(施設用作成シート!$B$18:$P$39,MATCH(LARGE((施設用作成シート!$C$18:$C$39=$D$8)*1/ROW(施設用作成シート!$B$18:$B$39),ROWS($B$12:$B99)),1/ROW(施設用作成シート!$B$18:$B$39),0),COLUMNS($B$11:K$11)),"")</f>
        <v/>
      </c>
      <c r="L99" s="127" t="str">
        <f t="array" ref="L99">IFERROR(INDEX(施設用作成シート!$B$18:$P$39,MATCH(LARGE((施設用作成シート!$C$18:$C$39=$D$8)*1/ROW(施設用作成シート!$B$18:$B$39),ROWS($B$12:$B99)),1/ROW(施設用作成シート!$B$18:$B$39),0),COLUMNS($B$11:L$11)),"")</f>
        <v/>
      </c>
      <c r="M99" s="127" t="str">
        <f t="array" ref="M99">IFERROR(INDEX(施設用作成シート!$B$18:$P$39,MATCH(LARGE((施設用作成シート!$C$18:$C$39=$D$8)*1/ROW(施設用作成シート!$B$18:$B$39),ROWS($B$12:$B99)),1/ROW(施設用作成シート!$B$18:$B$39),0),COLUMNS($B$11:M$11)),"")</f>
        <v/>
      </c>
      <c r="N99" s="127" t="str">
        <f t="array" ref="N99">IFERROR(INDEX(施設用作成シート!$B$18:$P$39,MATCH(LARGE((施設用作成シート!$C$18:$C$39=$D$8)*1/ROW(施設用作成シート!$B$18:$B$39),ROWS($B$12:$B99)),1/ROW(施設用作成シート!$B$18:$B$39),0),COLUMNS($B$11:N$11)),"")</f>
        <v/>
      </c>
      <c r="O99" s="140" t="str">
        <f t="array" ref="O99">IFERROR(INDEX(施設用作成シート!$B$18:$P$39,MATCH(LARGE((施設用作成シート!$C$18:$C$39=$D$8)*1/ROW(施設用作成シート!$B$18:$B$39),ROWS($B$12:$B99)),1/ROW(施設用作成シート!$B$18:$B$39),0),COLUMNS($B$11:O$11)),"")</f>
        <v/>
      </c>
    </row>
    <row r="100" spans="2:15" ht="19.5">
      <c r="B100" s="127" t="str">
        <f t="array" ref="B100">IFERROR(INDEX(施設用作成シート!$B$18:$P$39,MATCH(LARGE((施設用作成シート!$C$18:$C$39=$D$8)*1/ROW(施設用作成シート!$B$18:$B$39),ROWS($B$12:$B100)),1/ROW(施設用作成シート!$B$18:$B$39),0),COLUMNS($B$11:B$11)),"")</f>
        <v/>
      </c>
      <c r="C100" s="127" t="str">
        <f t="array" ref="C100">IFERROR(INDEX(施設用作成シート!$B$18:$P$39,MATCH(LARGE((施設用作成シート!$C$18:$C$39=$D$8)*1/ROW(施設用作成シート!$B$18:$B$39),ROWS($B$12:$B100)),1/ROW(施設用作成シート!$B$18:$B$39),0),COLUMNS($B$11:C$11)),"")</f>
        <v/>
      </c>
      <c r="D100" s="127" t="str">
        <f t="array" ref="D100">IFERROR(INDEX(施設用作成シート!$B$18:$P$39,MATCH(LARGE((施設用作成シート!$C$18:$C$39=$D$8)*1/ROW(施設用作成シート!$B$18:$B$39),ROWS($B$12:$B100)),1/ROW(施設用作成シート!$B$18:$B$39),0),COLUMNS($B$11:D$11)),"")</f>
        <v/>
      </c>
      <c r="E100" s="146" t="str">
        <f t="array" ref="E100">IFERROR(INDEX(施設用作成シート!$B$18:$P$39,MATCH(LARGE((施設用作成シート!$C$18:$C$39=$D$8)*1/ROW(施設用作成シート!$B$18:$B$39),ROWS($B$12:$B100)),1/ROW(施設用作成シート!$B$18:$B$39),0),COLUMNS($B$11:E$11)),"")</f>
        <v/>
      </c>
      <c r="F100" s="140" t="str">
        <f t="array" ref="F100">IFERROR(INDEX(施設用作成シート!$B$18:$P$39,MATCH(LARGE((施設用作成シート!$C$18:$C$39=$D$8)*1/ROW(施設用作成シート!$B$18:$B$39),ROWS($B$12:$B100)),1/ROW(施設用作成シート!$B$18:$B$39),0),COLUMNS($B$11:F$11)),"")</f>
        <v/>
      </c>
      <c r="G100" s="140" t="str">
        <f t="array" ref="G100">IFERROR(INDEX(施設用作成シート!$B$18:$P$39,MATCH(LARGE((施設用作成シート!$C$18:$C$39=$D$8)*1/ROW(施設用作成シート!$B$18:$B$39),ROWS($B$12:$B100)),1/ROW(施設用作成シート!$B$18:$B$39),0),COLUMNS($B$11:G$11)),"")</f>
        <v/>
      </c>
      <c r="H100" s="140" t="str">
        <f t="array" ref="H100">IFERROR(INDEX(施設用作成シート!$B$18:$P$39,MATCH(LARGE((施設用作成シート!$C$18:$C$39=$D$8)*1/ROW(施設用作成シート!$B$18:$B$39),ROWS($B$12:$B100)),1/ROW(施設用作成シート!$B$18:$B$39),0),COLUMNS($B$11:H$11)),"")</f>
        <v/>
      </c>
      <c r="I100" s="127" t="str">
        <f t="array" ref="I100">IFERROR(INDEX(施設用作成シート!$B$18:$P$39,MATCH(LARGE((施設用作成シート!$C$18:$C$39=$D$8)*1/ROW(施設用作成シート!$B$18:$B$39),ROWS($B$12:$B100)),1/ROW(施設用作成シート!$B$18:$B$39),0),COLUMNS($B$11:I$11)),"")</f>
        <v/>
      </c>
      <c r="J100" s="131" t="str">
        <f t="array" ref="J100">IFERROR(INDEX(施設用作成シート!$B$18:$P$39,MATCH(LARGE((施設用作成シート!$C$18:$C$39=$D$8)*1/ROW(施設用作成シート!$B$18:$B$39),ROWS($B$12:$B100)),1/ROW(施設用作成シート!$B$18:$B$39),0),COLUMNS($B$11:J$11)),"")</f>
        <v/>
      </c>
      <c r="K100" s="127" t="str">
        <f t="array" ref="K100">IFERROR(INDEX(施設用作成シート!$B$18:$P$39,MATCH(LARGE((施設用作成シート!$C$18:$C$39=$D$8)*1/ROW(施設用作成シート!$B$18:$B$39),ROWS($B$12:$B100)),1/ROW(施設用作成シート!$B$18:$B$39),0),COLUMNS($B$11:K$11)),"")</f>
        <v/>
      </c>
      <c r="L100" s="127" t="str">
        <f t="array" ref="L100">IFERROR(INDEX(施設用作成シート!$B$18:$P$39,MATCH(LARGE((施設用作成シート!$C$18:$C$39=$D$8)*1/ROW(施設用作成シート!$B$18:$B$39),ROWS($B$12:$B100)),1/ROW(施設用作成シート!$B$18:$B$39),0),COLUMNS($B$11:L$11)),"")</f>
        <v/>
      </c>
      <c r="M100" s="127" t="str">
        <f t="array" ref="M100">IFERROR(INDEX(施設用作成シート!$B$18:$P$39,MATCH(LARGE((施設用作成シート!$C$18:$C$39=$D$8)*1/ROW(施設用作成シート!$B$18:$B$39),ROWS($B$12:$B100)),1/ROW(施設用作成シート!$B$18:$B$39),0),COLUMNS($B$11:M$11)),"")</f>
        <v/>
      </c>
      <c r="N100" s="127" t="str">
        <f t="array" ref="N100">IFERROR(INDEX(施設用作成シート!$B$18:$P$39,MATCH(LARGE((施設用作成シート!$C$18:$C$39=$D$8)*1/ROW(施設用作成シート!$B$18:$B$39),ROWS($B$12:$B100)),1/ROW(施設用作成シート!$B$18:$B$39),0),COLUMNS($B$11:N$11)),"")</f>
        <v/>
      </c>
      <c r="O100" s="140" t="str">
        <f t="array" ref="O100">IFERROR(INDEX(施設用作成シート!$B$18:$P$39,MATCH(LARGE((施設用作成シート!$C$18:$C$39=$D$8)*1/ROW(施設用作成シート!$B$18:$B$39),ROWS($B$12:$B100)),1/ROW(施設用作成シート!$B$18:$B$39),0),COLUMNS($B$11:O$11)),"")</f>
        <v/>
      </c>
    </row>
    <row r="101" spans="2:15" ht="19.5">
      <c r="B101" s="127" t="str">
        <f t="array" ref="B101">IFERROR(INDEX(施設用作成シート!$B$18:$P$39,MATCH(LARGE((施設用作成シート!$C$18:$C$39=$D$8)*1/ROW(施設用作成シート!$B$18:$B$39),ROWS($B$12:$B101)),1/ROW(施設用作成シート!$B$18:$B$39),0),COLUMNS($B$11:B$11)),"")</f>
        <v/>
      </c>
      <c r="C101" s="127" t="str">
        <f t="array" ref="C101">IFERROR(INDEX(施設用作成シート!$B$18:$P$39,MATCH(LARGE((施設用作成シート!$C$18:$C$39=$D$8)*1/ROW(施設用作成シート!$B$18:$B$39),ROWS($B$12:$B101)),1/ROW(施設用作成シート!$B$18:$B$39),0),COLUMNS($B$11:C$11)),"")</f>
        <v/>
      </c>
      <c r="D101" s="127" t="str">
        <f t="array" ref="D101">IFERROR(INDEX(施設用作成シート!$B$18:$P$39,MATCH(LARGE((施設用作成シート!$C$18:$C$39=$D$8)*1/ROW(施設用作成シート!$B$18:$B$39),ROWS($B$12:$B101)),1/ROW(施設用作成シート!$B$18:$B$39),0),COLUMNS($B$11:D$11)),"")</f>
        <v/>
      </c>
      <c r="E101" s="146" t="str">
        <f t="array" ref="E101">IFERROR(INDEX(施設用作成シート!$B$18:$P$39,MATCH(LARGE((施設用作成シート!$C$18:$C$39=$D$8)*1/ROW(施設用作成シート!$B$18:$B$39),ROWS($B$12:$B101)),1/ROW(施設用作成シート!$B$18:$B$39),0),COLUMNS($B$11:E$11)),"")</f>
        <v/>
      </c>
      <c r="F101" s="140" t="str">
        <f t="array" ref="F101">IFERROR(INDEX(施設用作成シート!$B$18:$P$39,MATCH(LARGE((施設用作成シート!$C$18:$C$39=$D$8)*1/ROW(施設用作成シート!$B$18:$B$39),ROWS($B$12:$B101)),1/ROW(施設用作成シート!$B$18:$B$39),0),COLUMNS($B$11:F$11)),"")</f>
        <v/>
      </c>
      <c r="G101" s="140" t="str">
        <f t="array" ref="G101">IFERROR(INDEX(施設用作成シート!$B$18:$P$39,MATCH(LARGE((施設用作成シート!$C$18:$C$39=$D$8)*1/ROW(施設用作成シート!$B$18:$B$39),ROWS($B$12:$B101)),1/ROW(施設用作成シート!$B$18:$B$39),0),COLUMNS($B$11:G$11)),"")</f>
        <v/>
      </c>
      <c r="H101" s="140" t="str">
        <f t="array" ref="H101">IFERROR(INDEX(施設用作成シート!$B$18:$P$39,MATCH(LARGE((施設用作成シート!$C$18:$C$39=$D$8)*1/ROW(施設用作成シート!$B$18:$B$39),ROWS($B$12:$B101)),1/ROW(施設用作成シート!$B$18:$B$39),0),COLUMNS($B$11:H$11)),"")</f>
        <v/>
      </c>
      <c r="I101" s="127" t="str">
        <f t="array" ref="I101">IFERROR(INDEX(施設用作成シート!$B$18:$P$39,MATCH(LARGE((施設用作成シート!$C$18:$C$39=$D$8)*1/ROW(施設用作成シート!$B$18:$B$39),ROWS($B$12:$B101)),1/ROW(施設用作成シート!$B$18:$B$39),0),COLUMNS($B$11:I$11)),"")</f>
        <v/>
      </c>
      <c r="J101" s="131" t="str">
        <f t="array" ref="J101">IFERROR(INDEX(施設用作成シート!$B$18:$P$39,MATCH(LARGE((施設用作成シート!$C$18:$C$39=$D$8)*1/ROW(施設用作成シート!$B$18:$B$39),ROWS($B$12:$B101)),1/ROW(施設用作成シート!$B$18:$B$39),0),COLUMNS($B$11:J$11)),"")</f>
        <v/>
      </c>
      <c r="K101" s="127" t="str">
        <f t="array" ref="K101">IFERROR(INDEX(施設用作成シート!$B$18:$P$39,MATCH(LARGE((施設用作成シート!$C$18:$C$39=$D$8)*1/ROW(施設用作成シート!$B$18:$B$39),ROWS($B$12:$B101)),1/ROW(施設用作成シート!$B$18:$B$39),0),COLUMNS($B$11:K$11)),"")</f>
        <v/>
      </c>
      <c r="L101" s="127" t="str">
        <f t="array" ref="L101">IFERROR(INDEX(施設用作成シート!$B$18:$P$39,MATCH(LARGE((施設用作成シート!$C$18:$C$39=$D$8)*1/ROW(施設用作成シート!$B$18:$B$39),ROWS($B$12:$B101)),1/ROW(施設用作成シート!$B$18:$B$39),0),COLUMNS($B$11:L$11)),"")</f>
        <v/>
      </c>
      <c r="M101" s="127" t="str">
        <f t="array" ref="M101">IFERROR(INDEX(施設用作成シート!$B$18:$P$39,MATCH(LARGE((施設用作成シート!$C$18:$C$39=$D$8)*1/ROW(施設用作成シート!$B$18:$B$39),ROWS($B$12:$B101)),1/ROW(施設用作成シート!$B$18:$B$39),0),COLUMNS($B$11:M$11)),"")</f>
        <v/>
      </c>
      <c r="N101" s="127" t="str">
        <f t="array" ref="N101">IFERROR(INDEX(施設用作成シート!$B$18:$P$39,MATCH(LARGE((施設用作成シート!$C$18:$C$39=$D$8)*1/ROW(施設用作成シート!$B$18:$B$39),ROWS($B$12:$B101)),1/ROW(施設用作成シート!$B$18:$B$39),0),COLUMNS($B$11:N$11)),"")</f>
        <v/>
      </c>
      <c r="O101" s="140" t="str">
        <f t="array" ref="O101">IFERROR(INDEX(施設用作成シート!$B$18:$P$39,MATCH(LARGE((施設用作成シート!$C$18:$C$39=$D$8)*1/ROW(施設用作成シート!$B$18:$B$39),ROWS($B$12:$B101)),1/ROW(施設用作成シート!$B$18:$B$39),0),COLUMNS($B$11:O$11)),"")</f>
        <v/>
      </c>
    </row>
    <row r="102" spans="2:15" ht="19.5">
      <c r="B102" s="127" t="str">
        <f t="array" ref="B102">IFERROR(INDEX(施設用作成シート!$B$18:$P$39,MATCH(LARGE((施設用作成シート!$C$18:$C$39=$D$8)*1/ROW(施設用作成シート!$B$18:$B$39),ROWS($B$12:$B102)),1/ROW(施設用作成シート!$B$18:$B$39),0),COLUMNS($B$11:B$11)),"")</f>
        <v/>
      </c>
      <c r="C102" s="127" t="str">
        <f t="array" ref="C102">IFERROR(INDEX(施設用作成シート!$B$18:$P$39,MATCH(LARGE((施設用作成シート!$C$18:$C$39=$D$8)*1/ROW(施設用作成シート!$B$18:$B$39),ROWS($B$12:$B102)),1/ROW(施設用作成シート!$B$18:$B$39),0),COLUMNS($B$11:C$11)),"")</f>
        <v/>
      </c>
      <c r="D102" s="127" t="str">
        <f t="array" ref="D102">IFERROR(INDEX(施設用作成シート!$B$18:$P$39,MATCH(LARGE((施設用作成シート!$C$18:$C$39=$D$8)*1/ROW(施設用作成シート!$B$18:$B$39),ROWS($B$12:$B102)),1/ROW(施設用作成シート!$B$18:$B$39),0),COLUMNS($B$11:D$11)),"")</f>
        <v/>
      </c>
      <c r="E102" s="146" t="str">
        <f t="array" ref="E102">IFERROR(INDEX(施設用作成シート!$B$18:$P$39,MATCH(LARGE((施設用作成シート!$C$18:$C$39=$D$8)*1/ROW(施設用作成シート!$B$18:$B$39),ROWS($B$12:$B102)),1/ROW(施設用作成シート!$B$18:$B$39),0),COLUMNS($B$11:E$11)),"")</f>
        <v/>
      </c>
      <c r="F102" s="140" t="str">
        <f t="array" ref="F102">IFERROR(INDEX(施設用作成シート!$B$18:$P$39,MATCH(LARGE((施設用作成シート!$C$18:$C$39=$D$8)*1/ROW(施設用作成シート!$B$18:$B$39),ROWS($B$12:$B102)),1/ROW(施設用作成シート!$B$18:$B$39),0),COLUMNS($B$11:F$11)),"")</f>
        <v/>
      </c>
      <c r="G102" s="140" t="str">
        <f t="array" ref="G102">IFERROR(INDEX(施設用作成シート!$B$18:$P$39,MATCH(LARGE((施設用作成シート!$C$18:$C$39=$D$8)*1/ROW(施設用作成シート!$B$18:$B$39),ROWS($B$12:$B102)),1/ROW(施設用作成シート!$B$18:$B$39),0),COLUMNS($B$11:G$11)),"")</f>
        <v/>
      </c>
      <c r="H102" s="140" t="str">
        <f t="array" ref="H102">IFERROR(INDEX(施設用作成シート!$B$18:$P$39,MATCH(LARGE((施設用作成シート!$C$18:$C$39=$D$8)*1/ROW(施設用作成シート!$B$18:$B$39),ROWS($B$12:$B102)),1/ROW(施設用作成シート!$B$18:$B$39),0),COLUMNS($B$11:H$11)),"")</f>
        <v/>
      </c>
      <c r="I102" s="127" t="str">
        <f t="array" ref="I102">IFERROR(INDEX(施設用作成シート!$B$18:$P$39,MATCH(LARGE((施設用作成シート!$C$18:$C$39=$D$8)*1/ROW(施設用作成シート!$B$18:$B$39),ROWS($B$12:$B102)),1/ROW(施設用作成シート!$B$18:$B$39),0),COLUMNS($B$11:I$11)),"")</f>
        <v/>
      </c>
      <c r="J102" s="131" t="str">
        <f t="array" ref="J102">IFERROR(INDEX(施設用作成シート!$B$18:$P$39,MATCH(LARGE((施設用作成シート!$C$18:$C$39=$D$8)*1/ROW(施設用作成シート!$B$18:$B$39),ROWS($B$12:$B102)),1/ROW(施設用作成シート!$B$18:$B$39),0),COLUMNS($B$11:J$11)),"")</f>
        <v/>
      </c>
      <c r="K102" s="127" t="str">
        <f t="array" ref="K102">IFERROR(INDEX(施設用作成シート!$B$18:$P$39,MATCH(LARGE((施設用作成シート!$C$18:$C$39=$D$8)*1/ROW(施設用作成シート!$B$18:$B$39),ROWS($B$12:$B102)),1/ROW(施設用作成シート!$B$18:$B$39),0),COLUMNS($B$11:K$11)),"")</f>
        <v/>
      </c>
      <c r="L102" s="127" t="str">
        <f t="array" ref="L102">IFERROR(INDEX(施設用作成シート!$B$18:$P$39,MATCH(LARGE((施設用作成シート!$C$18:$C$39=$D$8)*1/ROW(施設用作成シート!$B$18:$B$39),ROWS($B$12:$B102)),1/ROW(施設用作成シート!$B$18:$B$39),0),COLUMNS($B$11:L$11)),"")</f>
        <v/>
      </c>
      <c r="M102" s="127" t="str">
        <f t="array" ref="M102">IFERROR(INDEX(施設用作成シート!$B$18:$P$39,MATCH(LARGE((施設用作成シート!$C$18:$C$39=$D$8)*1/ROW(施設用作成シート!$B$18:$B$39),ROWS($B$12:$B102)),1/ROW(施設用作成シート!$B$18:$B$39),0),COLUMNS($B$11:M$11)),"")</f>
        <v/>
      </c>
      <c r="N102" s="127" t="str">
        <f t="array" ref="N102">IFERROR(INDEX(施設用作成シート!$B$18:$P$39,MATCH(LARGE((施設用作成シート!$C$18:$C$39=$D$8)*1/ROW(施設用作成シート!$B$18:$B$39),ROWS($B$12:$B102)),1/ROW(施設用作成シート!$B$18:$B$39),0),COLUMNS($B$11:N$11)),"")</f>
        <v/>
      </c>
      <c r="O102" s="140" t="str">
        <f t="array" ref="O102">IFERROR(INDEX(施設用作成シート!$B$18:$P$39,MATCH(LARGE((施設用作成シート!$C$18:$C$39=$D$8)*1/ROW(施設用作成シート!$B$18:$B$39),ROWS($B$12:$B102)),1/ROW(施設用作成シート!$B$18:$B$39),0),COLUMNS($B$11:O$11)),"")</f>
        <v/>
      </c>
    </row>
    <row r="103" spans="2:15" ht="19.5">
      <c r="B103" s="127" t="str">
        <f t="array" ref="B103">IFERROR(INDEX(施設用作成シート!$B$18:$P$39,MATCH(LARGE((施設用作成シート!$C$18:$C$39=$D$8)*1/ROW(施設用作成シート!$B$18:$B$39),ROWS($B$12:$B103)),1/ROW(施設用作成シート!$B$18:$B$39),0),COLUMNS($B$11:B$11)),"")</f>
        <v/>
      </c>
      <c r="C103" s="127" t="str">
        <f t="array" ref="C103">IFERROR(INDEX(施設用作成シート!$B$18:$P$39,MATCH(LARGE((施設用作成シート!$C$18:$C$39=$D$8)*1/ROW(施設用作成シート!$B$18:$B$39),ROWS($B$12:$B103)),1/ROW(施設用作成シート!$B$18:$B$39),0),COLUMNS($B$11:C$11)),"")</f>
        <v/>
      </c>
      <c r="D103" s="127" t="str">
        <f t="array" ref="D103">IFERROR(INDEX(施設用作成シート!$B$18:$P$39,MATCH(LARGE((施設用作成シート!$C$18:$C$39=$D$8)*1/ROW(施設用作成シート!$B$18:$B$39),ROWS($B$12:$B103)),1/ROW(施設用作成シート!$B$18:$B$39),0),COLUMNS($B$11:D$11)),"")</f>
        <v/>
      </c>
      <c r="E103" s="146" t="str">
        <f t="array" ref="E103">IFERROR(INDEX(施設用作成シート!$B$18:$P$39,MATCH(LARGE((施設用作成シート!$C$18:$C$39=$D$8)*1/ROW(施設用作成シート!$B$18:$B$39),ROWS($B$12:$B103)),1/ROW(施設用作成シート!$B$18:$B$39),0),COLUMNS($B$11:E$11)),"")</f>
        <v/>
      </c>
      <c r="F103" s="140" t="str">
        <f t="array" ref="F103">IFERROR(INDEX(施設用作成シート!$B$18:$P$39,MATCH(LARGE((施設用作成シート!$C$18:$C$39=$D$8)*1/ROW(施設用作成シート!$B$18:$B$39),ROWS($B$12:$B103)),1/ROW(施設用作成シート!$B$18:$B$39),0),COLUMNS($B$11:F$11)),"")</f>
        <v/>
      </c>
      <c r="G103" s="140" t="str">
        <f t="array" ref="G103">IFERROR(INDEX(施設用作成シート!$B$18:$P$39,MATCH(LARGE((施設用作成シート!$C$18:$C$39=$D$8)*1/ROW(施設用作成シート!$B$18:$B$39),ROWS($B$12:$B103)),1/ROW(施設用作成シート!$B$18:$B$39),0),COLUMNS($B$11:G$11)),"")</f>
        <v/>
      </c>
      <c r="H103" s="140" t="str">
        <f t="array" ref="H103">IFERROR(INDEX(施設用作成シート!$B$18:$P$39,MATCH(LARGE((施設用作成シート!$C$18:$C$39=$D$8)*1/ROW(施設用作成シート!$B$18:$B$39),ROWS($B$12:$B103)),1/ROW(施設用作成シート!$B$18:$B$39),0),COLUMNS($B$11:H$11)),"")</f>
        <v/>
      </c>
      <c r="I103" s="127" t="str">
        <f t="array" ref="I103">IFERROR(INDEX(施設用作成シート!$B$18:$P$39,MATCH(LARGE((施設用作成シート!$C$18:$C$39=$D$8)*1/ROW(施設用作成シート!$B$18:$B$39),ROWS($B$12:$B103)),1/ROW(施設用作成シート!$B$18:$B$39),0),COLUMNS($B$11:I$11)),"")</f>
        <v/>
      </c>
      <c r="J103" s="131" t="str">
        <f t="array" ref="J103">IFERROR(INDEX(施設用作成シート!$B$18:$P$39,MATCH(LARGE((施設用作成シート!$C$18:$C$39=$D$8)*1/ROW(施設用作成シート!$B$18:$B$39),ROWS($B$12:$B103)),1/ROW(施設用作成シート!$B$18:$B$39),0),COLUMNS($B$11:J$11)),"")</f>
        <v/>
      </c>
      <c r="K103" s="127" t="str">
        <f t="array" ref="K103">IFERROR(INDEX(施設用作成シート!$B$18:$P$39,MATCH(LARGE((施設用作成シート!$C$18:$C$39=$D$8)*1/ROW(施設用作成シート!$B$18:$B$39),ROWS($B$12:$B103)),1/ROW(施設用作成シート!$B$18:$B$39),0),COLUMNS($B$11:K$11)),"")</f>
        <v/>
      </c>
      <c r="L103" s="127" t="str">
        <f t="array" ref="L103">IFERROR(INDEX(施設用作成シート!$B$18:$P$39,MATCH(LARGE((施設用作成シート!$C$18:$C$39=$D$8)*1/ROW(施設用作成シート!$B$18:$B$39),ROWS($B$12:$B103)),1/ROW(施設用作成シート!$B$18:$B$39),0),COLUMNS($B$11:L$11)),"")</f>
        <v/>
      </c>
      <c r="M103" s="127" t="str">
        <f t="array" ref="M103">IFERROR(INDEX(施設用作成シート!$B$18:$P$39,MATCH(LARGE((施設用作成シート!$C$18:$C$39=$D$8)*1/ROW(施設用作成シート!$B$18:$B$39),ROWS($B$12:$B103)),1/ROW(施設用作成シート!$B$18:$B$39),0),COLUMNS($B$11:M$11)),"")</f>
        <v/>
      </c>
      <c r="N103" s="127" t="str">
        <f t="array" ref="N103">IFERROR(INDEX(施設用作成シート!$B$18:$P$39,MATCH(LARGE((施設用作成シート!$C$18:$C$39=$D$8)*1/ROW(施設用作成シート!$B$18:$B$39),ROWS($B$12:$B103)),1/ROW(施設用作成シート!$B$18:$B$39),0),COLUMNS($B$11:N$11)),"")</f>
        <v/>
      </c>
      <c r="O103" s="140" t="str">
        <f t="array" ref="O103">IFERROR(INDEX(施設用作成シート!$B$18:$P$39,MATCH(LARGE((施設用作成シート!$C$18:$C$39=$D$8)*1/ROW(施設用作成シート!$B$18:$B$39),ROWS($B$12:$B103)),1/ROW(施設用作成シート!$B$18:$B$39),0),COLUMNS($B$11:O$11)),"")</f>
        <v/>
      </c>
    </row>
    <row r="104" spans="2:15" ht="19.5">
      <c r="B104" s="127" t="str">
        <f t="array" ref="B104">IFERROR(INDEX(施設用作成シート!$B$18:$P$39,MATCH(LARGE((施設用作成シート!$C$18:$C$39=$D$8)*1/ROW(施設用作成シート!$B$18:$B$39),ROWS($B$12:$B104)),1/ROW(施設用作成シート!$B$18:$B$39),0),COLUMNS($B$11:B$11)),"")</f>
        <v/>
      </c>
      <c r="C104" s="127" t="str">
        <f t="array" ref="C104">IFERROR(INDEX(施設用作成シート!$B$18:$P$39,MATCH(LARGE((施設用作成シート!$C$18:$C$39=$D$8)*1/ROW(施設用作成シート!$B$18:$B$39),ROWS($B$12:$B104)),1/ROW(施設用作成シート!$B$18:$B$39),0),COLUMNS($B$11:C$11)),"")</f>
        <v/>
      </c>
      <c r="D104" s="127" t="str">
        <f t="array" ref="D104">IFERROR(INDEX(施設用作成シート!$B$18:$P$39,MATCH(LARGE((施設用作成シート!$C$18:$C$39=$D$8)*1/ROW(施設用作成シート!$B$18:$B$39),ROWS($B$12:$B104)),1/ROW(施設用作成シート!$B$18:$B$39),0),COLUMNS($B$11:D$11)),"")</f>
        <v/>
      </c>
      <c r="E104" s="146" t="str">
        <f t="array" ref="E104">IFERROR(INDEX(施設用作成シート!$B$18:$P$39,MATCH(LARGE((施設用作成シート!$C$18:$C$39=$D$8)*1/ROW(施設用作成シート!$B$18:$B$39),ROWS($B$12:$B104)),1/ROW(施設用作成シート!$B$18:$B$39),0),COLUMNS($B$11:E$11)),"")</f>
        <v/>
      </c>
      <c r="F104" s="140" t="str">
        <f t="array" ref="F104">IFERROR(INDEX(施設用作成シート!$B$18:$P$39,MATCH(LARGE((施設用作成シート!$C$18:$C$39=$D$8)*1/ROW(施設用作成シート!$B$18:$B$39),ROWS($B$12:$B104)),1/ROW(施設用作成シート!$B$18:$B$39),0),COLUMNS($B$11:F$11)),"")</f>
        <v/>
      </c>
      <c r="G104" s="140" t="str">
        <f t="array" ref="G104">IFERROR(INDEX(施設用作成シート!$B$18:$P$39,MATCH(LARGE((施設用作成シート!$C$18:$C$39=$D$8)*1/ROW(施設用作成シート!$B$18:$B$39),ROWS($B$12:$B104)),1/ROW(施設用作成シート!$B$18:$B$39),0),COLUMNS($B$11:G$11)),"")</f>
        <v/>
      </c>
      <c r="H104" s="140" t="str">
        <f t="array" ref="H104">IFERROR(INDEX(施設用作成シート!$B$18:$P$39,MATCH(LARGE((施設用作成シート!$C$18:$C$39=$D$8)*1/ROW(施設用作成シート!$B$18:$B$39),ROWS($B$12:$B104)),1/ROW(施設用作成シート!$B$18:$B$39),0),COLUMNS($B$11:H$11)),"")</f>
        <v/>
      </c>
      <c r="I104" s="127" t="str">
        <f t="array" ref="I104">IFERROR(INDEX(施設用作成シート!$B$18:$P$39,MATCH(LARGE((施設用作成シート!$C$18:$C$39=$D$8)*1/ROW(施設用作成シート!$B$18:$B$39),ROWS($B$12:$B104)),1/ROW(施設用作成シート!$B$18:$B$39),0),COLUMNS($B$11:I$11)),"")</f>
        <v/>
      </c>
      <c r="J104" s="131" t="str">
        <f t="array" ref="J104">IFERROR(INDEX(施設用作成シート!$B$18:$P$39,MATCH(LARGE((施設用作成シート!$C$18:$C$39=$D$8)*1/ROW(施設用作成シート!$B$18:$B$39),ROWS($B$12:$B104)),1/ROW(施設用作成シート!$B$18:$B$39),0),COLUMNS($B$11:J$11)),"")</f>
        <v/>
      </c>
      <c r="K104" s="127" t="str">
        <f t="array" ref="K104">IFERROR(INDEX(施設用作成シート!$B$18:$P$39,MATCH(LARGE((施設用作成シート!$C$18:$C$39=$D$8)*1/ROW(施設用作成シート!$B$18:$B$39),ROWS($B$12:$B104)),1/ROW(施設用作成シート!$B$18:$B$39),0),COLUMNS($B$11:K$11)),"")</f>
        <v/>
      </c>
      <c r="L104" s="127" t="str">
        <f t="array" ref="L104">IFERROR(INDEX(施設用作成シート!$B$18:$P$39,MATCH(LARGE((施設用作成シート!$C$18:$C$39=$D$8)*1/ROW(施設用作成シート!$B$18:$B$39),ROWS($B$12:$B104)),1/ROW(施設用作成シート!$B$18:$B$39),0),COLUMNS($B$11:L$11)),"")</f>
        <v/>
      </c>
      <c r="M104" s="127" t="str">
        <f t="array" ref="M104">IFERROR(INDEX(施設用作成シート!$B$18:$P$39,MATCH(LARGE((施設用作成シート!$C$18:$C$39=$D$8)*1/ROW(施設用作成シート!$B$18:$B$39),ROWS($B$12:$B104)),1/ROW(施設用作成シート!$B$18:$B$39),0),COLUMNS($B$11:M$11)),"")</f>
        <v/>
      </c>
      <c r="N104" s="127" t="str">
        <f t="array" ref="N104">IFERROR(INDEX(施設用作成シート!$B$18:$P$39,MATCH(LARGE((施設用作成シート!$C$18:$C$39=$D$8)*1/ROW(施設用作成シート!$B$18:$B$39),ROWS($B$12:$B104)),1/ROW(施設用作成シート!$B$18:$B$39),0),COLUMNS($B$11:N$11)),"")</f>
        <v/>
      </c>
      <c r="O104" s="140" t="str">
        <f t="array" ref="O104">IFERROR(INDEX(施設用作成シート!$B$18:$P$39,MATCH(LARGE((施設用作成シート!$C$18:$C$39=$D$8)*1/ROW(施設用作成シート!$B$18:$B$39),ROWS($B$12:$B104)),1/ROW(施設用作成シート!$B$18:$B$39),0),COLUMNS($B$11:O$11)),"")</f>
        <v/>
      </c>
    </row>
    <row r="105" spans="2:15" ht="19.5">
      <c r="B105" s="127" t="str">
        <f t="array" ref="B105">IFERROR(INDEX(施設用作成シート!$B$18:$P$39,MATCH(LARGE((施設用作成シート!$C$18:$C$39=$D$8)*1/ROW(施設用作成シート!$B$18:$B$39),ROWS($B$12:$B105)),1/ROW(施設用作成シート!$B$18:$B$39),0),COLUMNS($B$11:B$11)),"")</f>
        <v/>
      </c>
      <c r="C105" s="127" t="str">
        <f t="array" ref="C105">IFERROR(INDEX(施設用作成シート!$B$18:$P$39,MATCH(LARGE((施設用作成シート!$C$18:$C$39=$D$8)*1/ROW(施設用作成シート!$B$18:$B$39),ROWS($B$12:$B105)),1/ROW(施設用作成シート!$B$18:$B$39),0),COLUMNS($B$11:C$11)),"")</f>
        <v/>
      </c>
      <c r="D105" s="127" t="str">
        <f t="array" ref="D105">IFERROR(INDEX(施設用作成シート!$B$18:$P$39,MATCH(LARGE((施設用作成シート!$C$18:$C$39=$D$8)*1/ROW(施設用作成シート!$B$18:$B$39),ROWS($B$12:$B105)),1/ROW(施設用作成シート!$B$18:$B$39),0),COLUMNS($B$11:D$11)),"")</f>
        <v/>
      </c>
      <c r="E105" s="146" t="str">
        <f t="array" ref="E105">IFERROR(INDEX(施設用作成シート!$B$18:$P$39,MATCH(LARGE((施設用作成シート!$C$18:$C$39=$D$8)*1/ROW(施設用作成シート!$B$18:$B$39),ROWS($B$12:$B105)),1/ROW(施設用作成シート!$B$18:$B$39),0),COLUMNS($B$11:E$11)),"")</f>
        <v/>
      </c>
      <c r="F105" s="140" t="str">
        <f t="array" ref="F105">IFERROR(INDEX(施設用作成シート!$B$18:$P$39,MATCH(LARGE((施設用作成シート!$C$18:$C$39=$D$8)*1/ROW(施設用作成シート!$B$18:$B$39),ROWS($B$12:$B105)),1/ROW(施設用作成シート!$B$18:$B$39),0),COLUMNS($B$11:F$11)),"")</f>
        <v/>
      </c>
      <c r="G105" s="140" t="str">
        <f t="array" ref="G105">IFERROR(INDEX(施設用作成シート!$B$18:$P$39,MATCH(LARGE((施設用作成シート!$C$18:$C$39=$D$8)*1/ROW(施設用作成シート!$B$18:$B$39),ROWS($B$12:$B105)),1/ROW(施設用作成シート!$B$18:$B$39),0),COLUMNS($B$11:G$11)),"")</f>
        <v/>
      </c>
      <c r="H105" s="140" t="str">
        <f t="array" ref="H105">IFERROR(INDEX(施設用作成シート!$B$18:$P$39,MATCH(LARGE((施設用作成シート!$C$18:$C$39=$D$8)*1/ROW(施設用作成シート!$B$18:$B$39),ROWS($B$12:$B105)),1/ROW(施設用作成シート!$B$18:$B$39),0),COLUMNS($B$11:H$11)),"")</f>
        <v/>
      </c>
      <c r="I105" s="127" t="str">
        <f t="array" ref="I105">IFERROR(INDEX(施設用作成シート!$B$18:$P$39,MATCH(LARGE((施設用作成シート!$C$18:$C$39=$D$8)*1/ROW(施設用作成シート!$B$18:$B$39),ROWS($B$12:$B105)),1/ROW(施設用作成シート!$B$18:$B$39),0),COLUMNS($B$11:I$11)),"")</f>
        <v/>
      </c>
      <c r="J105" s="131" t="str">
        <f t="array" ref="J105">IFERROR(INDEX(施設用作成シート!$B$18:$P$39,MATCH(LARGE((施設用作成シート!$C$18:$C$39=$D$8)*1/ROW(施設用作成シート!$B$18:$B$39),ROWS($B$12:$B105)),1/ROW(施設用作成シート!$B$18:$B$39),0),COLUMNS($B$11:J$11)),"")</f>
        <v/>
      </c>
      <c r="K105" s="127" t="str">
        <f t="array" ref="K105">IFERROR(INDEX(施設用作成シート!$B$18:$P$39,MATCH(LARGE((施設用作成シート!$C$18:$C$39=$D$8)*1/ROW(施設用作成シート!$B$18:$B$39),ROWS($B$12:$B105)),1/ROW(施設用作成シート!$B$18:$B$39),0),COLUMNS($B$11:K$11)),"")</f>
        <v/>
      </c>
      <c r="L105" s="127" t="str">
        <f t="array" ref="L105">IFERROR(INDEX(施設用作成シート!$B$18:$P$39,MATCH(LARGE((施設用作成シート!$C$18:$C$39=$D$8)*1/ROW(施設用作成シート!$B$18:$B$39),ROWS($B$12:$B105)),1/ROW(施設用作成シート!$B$18:$B$39),0),COLUMNS($B$11:L$11)),"")</f>
        <v/>
      </c>
      <c r="M105" s="127" t="str">
        <f t="array" ref="M105">IFERROR(INDEX(施設用作成シート!$B$18:$P$39,MATCH(LARGE((施設用作成シート!$C$18:$C$39=$D$8)*1/ROW(施設用作成シート!$B$18:$B$39),ROWS($B$12:$B105)),1/ROW(施設用作成シート!$B$18:$B$39),0),COLUMNS($B$11:M$11)),"")</f>
        <v/>
      </c>
      <c r="N105" s="127" t="str">
        <f t="array" ref="N105">IFERROR(INDEX(施設用作成シート!$B$18:$P$39,MATCH(LARGE((施設用作成シート!$C$18:$C$39=$D$8)*1/ROW(施設用作成シート!$B$18:$B$39),ROWS($B$12:$B105)),1/ROW(施設用作成シート!$B$18:$B$39),0),COLUMNS($B$11:N$11)),"")</f>
        <v/>
      </c>
      <c r="O105" s="140" t="str">
        <f t="array" ref="O105">IFERROR(INDEX(施設用作成シート!$B$18:$P$39,MATCH(LARGE((施設用作成シート!$C$18:$C$39=$D$8)*1/ROW(施設用作成シート!$B$18:$B$39),ROWS($B$12:$B105)),1/ROW(施設用作成シート!$B$18:$B$39),0),COLUMNS($B$11:O$11)),"")</f>
        <v/>
      </c>
    </row>
    <row r="106" spans="2:15" ht="19.5">
      <c r="B106" s="127" t="str">
        <f t="array" ref="B106">IFERROR(INDEX(施設用作成シート!$B$18:$P$39,MATCH(LARGE((施設用作成シート!$C$18:$C$39=$D$8)*1/ROW(施設用作成シート!$B$18:$B$39),ROWS($B$12:$B106)),1/ROW(施設用作成シート!$B$18:$B$39),0),COLUMNS($B$11:B$11)),"")</f>
        <v/>
      </c>
      <c r="C106" s="127" t="str">
        <f t="array" ref="C106">IFERROR(INDEX(施設用作成シート!$B$18:$P$39,MATCH(LARGE((施設用作成シート!$C$18:$C$39=$D$8)*1/ROW(施設用作成シート!$B$18:$B$39),ROWS($B$12:$B106)),1/ROW(施設用作成シート!$B$18:$B$39),0),COLUMNS($B$11:C$11)),"")</f>
        <v/>
      </c>
      <c r="D106" s="127" t="str">
        <f t="array" ref="D106">IFERROR(INDEX(施設用作成シート!$B$18:$P$39,MATCH(LARGE((施設用作成シート!$C$18:$C$39=$D$8)*1/ROW(施設用作成シート!$B$18:$B$39),ROWS($B$12:$B106)),1/ROW(施設用作成シート!$B$18:$B$39),0),COLUMNS($B$11:D$11)),"")</f>
        <v/>
      </c>
      <c r="E106" s="146" t="str">
        <f t="array" ref="E106">IFERROR(INDEX(施設用作成シート!$B$18:$P$39,MATCH(LARGE((施設用作成シート!$C$18:$C$39=$D$8)*1/ROW(施設用作成シート!$B$18:$B$39),ROWS($B$12:$B106)),1/ROW(施設用作成シート!$B$18:$B$39),0),COLUMNS($B$11:E$11)),"")</f>
        <v/>
      </c>
      <c r="F106" s="140" t="str">
        <f t="array" ref="F106">IFERROR(INDEX(施設用作成シート!$B$18:$P$39,MATCH(LARGE((施設用作成シート!$C$18:$C$39=$D$8)*1/ROW(施設用作成シート!$B$18:$B$39),ROWS($B$12:$B106)),1/ROW(施設用作成シート!$B$18:$B$39),0),COLUMNS($B$11:F$11)),"")</f>
        <v/>
      </c>
      <c r="G106" s="140" t="str">
        <f t="array" ref="G106">IFERROR(INDEX(施設用作成シート!$B$18:$P$39,MATCH(LARGE((施設用作成シート!$C$18:$C$39=$D$8)*1/ROW(施設用作成シート!$B$18:$B$39),ROWS($B$12:$B106)),1/ROW(施設用作成シート!$B$18:$B$39),0),COLUMNS($B$11:G$11)),"")</f>
        <v/>
      </c>
      <c r="H106" s="140" t="str">
        <f t="array" ref="H106">IFERROR(INDEX(施設用作成シート!$B$18:$P$39,MATCH(LARGE((施設用作成シート!$C$18:$C$39=$D$8)*1/ROW(施設用作成シート!$B$18:$B$39),ROWS($B$12:$B106)),1/ROW(施設用作成シート!$B$18:$B$39),0),COLUMNS($B$11:H$11)),"")</f>
        <v/>
      </c>
      <c r="I106" s="127" t="str">
        <f t="array" ref="I106">IFERROR(INDEX(施設用作成シート!$B$18:$P$39,MATCH(LARGE((施設用作成シート!$C$18:$C$39=$D$8)*1/ROW(施設用作成シート!$B$18:$B$39),ROWS($B$12:$B106)),1/ROW(施設用作成シート!$B$18:$B$39),0),COLUMNS($B$11:I$11)),"")</f>
        <v/>
      </c>
      <c r="J106" s="131" t="str">
        <f t="array" ref="J106">IFERROR(INDEX(施設用作成シート!$B$18:$P$39,MATCH(LARGE((施設用作成シート!$C$18:$C$39=$D$8)*1/ROW(施設用作成シート!$B$18:$B$39),ROWS($B$12:$B106)),1/ROW(施設用作成シート!$B$18:$B$39),0),COLUMNS($B$11:J$11)),"")</f>
        <v/>
      </c>
      <c r="K106" s="127" t="str">
        <f t="array" ref="K106">IFERROR(INDEX(施設用作成シート!$B$18:$P$39,MATCH(LARGE((施設用作成シート!$C$18:$C$39=$D$8)*1/ROW(施設用作成シート!$B$18:$B$39),ROWS($B$12:$B106)),1/ROW(施設用作成シート!$B$18:$B$39),0),COLUMNS($B$11:K$11)),"")</f>
        <v/>
      </c>
      <c r="L106" s="127" t="str">
        <f t="array" ref="L106">IFERROR(INDEX(施設用作成シート!$B$18:$P$39,MATCH(LARGE((施設用作成シート!$C$18:$C$39=$D$8)*1/ROW(施設用作成シート!$B$18:$B$39),ROWS($B$12:$B106)),1/ROW(施設用作成シート!$B$18:$B$39),0),COLUMNS($B$11:L$11)),"")</f>
        <v/>
      </c>
      <c r="M106" s="127" t="str">
        <f t="array" ref="M106">IFERROR(INDEX(施設用作成シート!$B$18:$P$39,MATCH(LARGE((施設用作成シート!$C$18:$C$39=$D$8)*1/ROW(施設用作成シート!$B$18:$B$39),ROWS($B$12:$B106)),1/ROW(施設用作成シート!$B$18:$B$39),0),COLUMNS($B$11:M$11)),"")</f>
        <v/>
      </c>
      <c r="N106" s="127" t="str">
        <f t="array" ref="N106">IFERROR(INDEX(施設用作成シート!$B$18:$P$39,MATCH(LARGE((施設用作成シート!$C$18:$C$39=$D$8)*1/ROW(施設用作成シート!$B$18:$B$39),ROWS($B$12:$B106)),1/ROW(施設用作成シート!$B$18:$B$39),0),COLUMNS($B$11:N$11)),"")</f>
        <v/>
      </c>
      <c r="O106" s="140" t="str">
        <f t="array" ref="O106">IFERROR(INDEX(施設用作成シート!$B$18:$P$39,MATCH(LARGE((施設用作成シート!$C$18:$C$39=$D$8)*1/ROW(施設用作成シート!$B$18:$B$39),ROWS($B$12:$B106)),1/ROW(施設用作成シート!$B$18:$B$39),0),COLUMNS($B$11:O$11)),"")</f>
        <v/>
      </c>
    </row>
    <row r="107" spans="2:15" ht="19.5">
      <c r="B107" s="127" t="str">
        <f t="array" ref="B107">IFERROR(INDEX(施設用作成シート!$B$18:$P$39,MATCH(LARGE((施設用作成シート!$C$18:$C$39=$D$8)*1/ROW(施設用作成シート!$B$18:$B$39),ROWS($B$12:$B107)),1/ROW(施設用作成シート!$B$18:$B$39),0),COLUMNS($B$11:B$11)),"")</f>
        <v/>
      </c>
      <c r="C107" s="127" t="str">
        <f t="array" ref="C107">IFERROR(INDEX(施設用作成シート!$B$18:$P$39,MATCH(LARGE((施設用作成シート!$C$18:$C$39=$D$8)*1/ROW(施設用作成シート!$B$18:$B$39),ROWS($B$12:$B107)),1/ROW(施設用作成シート!$B$18:$B$39),0),COLUMNS($B$11:C$11)),"")</f>
        <v/>
      </c>
      <c r="D107" s="127" t="str">
        <f t="array" ref="D107">IFERROR(INDEX(施設用作成シート!$B$18:$P$39,MATCH(LARGE((施設用作成シート!$C$18:$C$39=$D$8)*1/ROW(施設用作成シート!$B$18:$B$39),ROWS($B$12:$B107)),1/ROW(施設用作成シート!$B$18:$B$39),0),COLUMNS($B$11:D$11)),"")</f>
        <v/>
      </c>
      <c r="E107" s="146" t="str">
        <f t="array" ref="E107">IFERROR(INDEX(施設用作成シート!$B$18:$P$39,MATCH(LARGE((施設用作成シート!$C$18:$C$39=$D$8)*1/ROW(施設用作成シート!$B$18:$B$39),ROWS($B$12:$B107)),1/ROW(施設用作成シート!$B$18:$B$39),0),COLUMNS($B$11:E$11)),"")</f>
        <v/>
      </c>
      <c r="F107" s="140" t="str">
        <f t="array" ref="F107">IFERROR(INDEX(施設用作成シート!$B$18:$P$39,MATCH(LARGE((施設用作成シート!$C$18:$C$39=$D$8)*1/ROW(施設用作成シート!$B$18:$B$39),ROWS($B$12:$B107)),1/ROW(施設用作成シート!$B$18:$B$39),0),COLUMNS($B$11:F$11)),"")</f>
        <v/>
      </c>
      <c r="G107" s="140" t="str">
        <f t="array" ref="G107">IFERROR(INDEX(施設用作成シート!$B$18:$P$39,MATCH(LARGE((施設用作成シート!$C$18:$C$39=$D$8)*1/ROW(施設用作成シート!$B$18:$B$39),ROWS($B$12:$B107)),1/ROW(施設用作成シート!$B$18:$B$39),0),COLUMNS($B$11:G$11)),"")</f>
        <v/>
      </c>
      <c r="H107" s="140" t="str">
        <f t="array" ref="H107">IFERROR(INDEX(施設用作成シート!$B$18:$P$39,MATCH(LARGE((施設用作成シート!$C$18:$C$39=$D$8)*1/ROW(施設用作成シート!$B$18:$B$39),ROWS($B$12:$B107)),1/ROW(施設用作成シート!$B$18:$B$39),0),COLUMNS($B$11:H$11)),"")</f>
        <v/>
      </c>
      <c r="I107" s="127" t="str">
        <f t="array" ref="I107">IFERROR(INDEX(施設用作成シート!$B$18:$P$39,MATCH(LARGE((施設用作成シート!$C$18:$C$39=$D$8)*1/ROW(施設用作成シート!$B$18:$B$39),ROWS($B$12:$B107)),1/ROW(施設用作成シート!$B$18:$B$39),0),COLUMNS($B$11:I$11)),"")</f>
        <v/>
      </c>
      <c r="J107" s="131" t="str">
        <f t="array" ref="J107">IFERROR(INDEX(施設用作成シート!$B$18:$P$39,MATCH(LARGE((施設用作成シート!$C$18:$C$39=$D$8)*1/ROW(施設用作成シート!$B$18:$B$39),ROWS($B$12:$B107)),1/ROW(施設用作成シート!$B$18:$B$39),0),COLUMNS($B$11:J$11)),"")</f>
        <v/>
      </c>
      <c r="K107" s="127" t="str">
        <f t="array" ref="K107">IFERROR(INDEX(施設用作成シート!$B$18:$P$39,MATCH(LARGE((施設用作成シート!$C$18:$C$39=$D$8)*1/ROW(施設用作成シート!$B$18:$B$39),ROWS($B$12:$B107)),1/ROW(施設用作成シート!$B$18:$B$39),0),COLUMNS($B$11:K$11)),"")</f>
        <v/>
      </c>
      <c r="L107" s="127" t="str">
        <f t="array" ref="L107">IFERROR(INDEX(施設用作成シート!$B$18:$P$39,MATCH(LARGE((施設用作成シート!$C$18:$C$39=$D$8)*1/ROW(施設用作成シート!$B$18:$B$39),ROWS($B$12:$B107)),1/ROW(施設用作成シート!$B$18:$B$39),0),COLUMNS($B$11:L$11)),"")</f>
        <v/>
      </c>
      <c r="M107" s="127" t="str">
        <f t="array" ref="M107">IFERROR(INDEX(施設用作成シート!$B$18:$P$39,MATCH(LARGE((施設用作成シート!$C$18:$C$39=$D$8)*1/ROW(施設用作成シート!$B$18:$B$39),ROWS($B$12:$B107)),1/ROW(施設用作成シート!$B$18:$B$39),0),COLUMNS($B$11:M$11)),"")</f>
        <v/>
      </c>
      <c r="N107" s="127" t="str">
        <f t="array" ref="N107">IFERROR(INDEX(施設用作成シート!$B$18:$P$39,MATCH(LARGE((施設用作成シート!$C$18:$C$39=$D$8)*1/ROW(施設用作成シート!$B$18:$B$39),ROWS($B$12:$B107)),1/ROW(施設用作成シート!$B$18:$B$39),0),COLUMNS($B$11:N$11)),"")</f>
        <v/>
      </c>
      <c r="O107" s="140" t="str">
        <f t="array" ref="O107">IFERROR(INDEX(施設用作成シート!$B$18:$P$39,MATCH(LARGE((施設用作成シート!$C$18:$C$39=$D$8)*1/ROW(施設用作成シート!$B$18:$B$39),ROWS($B$12:$B107)),1/ROW(施設用作成シート!$B$18:$B$39),0),COLUMNS($B$11:O$11)),"")</f>
        <v/>
      </c>
    </row>
    <row r="108" spans="2:15" ht="19.5">
      <c r="B108" s="127" t="str">
        <f t="array" ref="B108">IFERROR(INDEX(施設用作成シート!$B$18:$P$39,MATCH(LARGE((施設用作成シート!$C$18:$C$39=$D$8)*1/ROW(施設用作成シート!$B$18:$B$39),ROWS($B$12:$B108)),1/ROW(施設用作成シート!$B$18:$B$39),0),COLUMNS($B$11:B$11)),"")</f>
        <v/>
      </c>
      <c r="C108" s="127" t="str">
        <f t="array" ref="C108">IFERROR(INDEX(施設用作成シート!$B$18:$P$39,MATCH(LARGE((施設用作成シート!$C$18:$C$39=$D$8)*1/ROW(施設用作成シート!$B$18:$B$39),ROWS($B$12:$B108)),1/ROW(施設用作成シート!$B$18:$B$39),0),COLUMNS($B$11:C$11)),"")</f>
        <v/>
      </c>
      <c r="D108" s="127" t="str">
        <f t="array" ref="D108">IFERROR(INDEX(施設用作成シート!$B$18:$P$39,MATCH(LARGE((施設用作成シート!$C$18:$C$39=$D$8)*1/ROW(施設用作成シート!$B$18:$B$39),ROWS($B$12:$B108)),1/ROW(施設用作成シート!$B$18:$B$39),0),COLUMNS($B$11:D$11)),"")</f>
        <v/>
      </c>
      <c r="E108" s="146" t="str">
        <f t="array" ref="E108">IFERROR(INDEX(施設用作成シート!$B$18:$P$39,MATCH(LARGE((施設用作成シート!$C$18:$C$39=$D$8)*1/ROW(施設用作成シート!$B$18:$B$39),ROWS($B$12:$B108)),1/ROW(施設用作成シート!$B$18:$B$39),0),COLUMNS($B$11:E$11)),"")</f>
        <v/>
      </c>
      <c r="F108" s="140" t="str">
        <f t="array" ref="F108">IFERROR(INDEX(施設用作成シート!$B$18:$P$39,MATCH(LARGE((施設用作成シート!$C$18:$C$39=$D$8)*1/ROW(施設用作成シート!$B$18:$B$39),ROWS($B$12:$B108)),1/ROW(施設用作成シート!$B$18:$B$39),0),COLUMNS($B$11:F$11)),"")</f>
        <v/>
      </c>
      <c r="G108" s="140" t="str">
        <f t="array" ref="G108">IFERROR(INDEX(施設用作成シート!$B$18:$P$39,MATCH(LARGE((施設用作成シート!$C$18:$C$39=$D$8)*1/ROW(施設用作成シート!$B$18:$B$39),ROWS($B$12:$B108)),1/ROW(施設用作成シート!$B$18:$B$39),0),COLUMNS($B$11:G$11)),"")</f>
        <v/>
      </c>
      <c r="H108" s="140" t="str">
        <f t="array" ref="H108">IFERROR(INDEX(施設用作成シート!$B$18:$P$39,MATCH(LARGE((施設用作成シート!$C$18:$C$39=$D$8)*1/ROW(施設用作成シート!$B$18:$B$39),ROWS($B$12:$B108)),1/ROW(施設用作成シート!$B$18:$B$39),0),COLUMNS($B$11:H$11)),"")</f>
        <v/>
      </c>
      <c r="I108" s="127" t="str">
        <f t="array" ref="I108">IFERROR(INDEX(施設用作成シート!$B$18:$P$39,MATCH(LARGE((施設用作成シート!$C$18:$C$39=$D$8)*1/ROW(施設用作成シート!$B$18:$B$39),ROWS($B$12:$B108)),1/ROW(施設用作成シート!$B$18:$B$39),0),COLUMNS($B$11:I$11)),"")</f>
        <v/>
      </c>
      <c r="J108" s="131" t="str">
        <f t="array" ref="J108">IFERROR(INDEX(施設用作成シート!$B$18:$P$39,MATCH(LARGE((施設用作成シート!$C$18:$C$39=$D$8)*1/ROW(施設用作成シート!$B$18:$B$39),ROWS($B$12:$B108)),1/ROW(施設用作成シート!$B$18:$B$39),0),COLUMNS($B$11:J$11)),"")</f>
        <v/>
      </c>
      <c r="K108" s="127" t="str">
        <f t="array" ref="K108">IFERROR(INDEX(施設用作成シート!$B$18:$P$39,MATCH(LARGE((施設用作成シート!$C$18:$C$39=$D$8)*1/ROW(施設用作成シート!$B$18:$B$39),ROWS($B$12:$B108)),1/ROW(施設用作成シート!$B$18:$B$39),0),COLUMNS($B$11:K$11)),"")</f>
        <v/>
      </c>
      <c r="L108" s="127" t="str">
        <f t="array" ref="L108">IFERROR(INDEX(施設用作成シート!$B$18:$P$39,MATCH(LARGE((施設用作成シート!$C$18:$C$39=$D$8)*1/ROW(施設用作成シート!$B$18:$B$39),ROWS($B$12:$B108)),1/ROW(施設用作成シート!$B$18:$B$39),0),COLUMNS($B$11:L$11)),"")</f>
        <v/>
      </c>
      <c r="M108" s="127" t="str">
        <f t="array" ref="M108">IFERROR(INDEX(施設用作成シート!$B$18:$P$39,MATCH(LARGE((施設用作成シート!$C$18:$C$39=$D$8)*1/ROW(施設用作成シート!$B$18:$B$39),ROWS($B$12:$B108)),1/ROW(施設用作成シート!$B$18:$B$39),0),COLUMNS($B$11:M$11)),"")</f>
        <v/>
      </c>
      <c r="N108" s="127" t="str">
        <f t="array" ref="N108">IFERROR(INDEX(施設用作成シート!$B$18:$P$39,MATCH(LARGE((施設用作成シート!$C$18:$C$39=$D$8)*1/ROW(施設用作成シート!$B$18:$B$39),ROWS($B$12:$B108)),1/ROW(施設用作成シート!$B$18:$B$39),0),COLUMNS($B$11:N$11)),"")</f>
        <v/>
      </c>
      <c r="O108" s="140" t="str">
        <f t="array" ref="O108">IFERROR(INDEX(施設用作成シート!$B$18:$P$39,MATCH(LARGE((施設用作成シート!$C$18:$C$39=$D$8)*1/ROW(施設用作成シート!$B$18:$B$39),ROWS($B$12:$B108)),1/ROW(施設用作成シート!$B$18:$B$39),0),COLUMNS($B$11:O$11)),"")</f>
        <v/>
      </c>
    </row>
    <row r="109" spans="2:15" ht="19.5">
      <c r="B109" s="127" t="str">
        <f t="array" ref="B109">IFERROR(INDEX(施設用作成シート!$B$18:$P$39,MATCH(LARGE((施設用作成シート!$C$18:$C$39=$D$8)*1/ROW(施設用作成シート!$B$18:$B$39),ROWS($B$12:$B109)),1/ROW(施設用作成シート!$B$18:$B$39),0),COLUMNS($B$11:B$11)),"")</f>
        <v/>
      </c>
      <c r="C109" s="127" t="str">
        <f t="array" ref="C109">IFERROR(INDEX(施設用作成シート!$B$18:$P$39,MATCH(LARGE((施設用作成シート!$C$18:$C$39=$D$8)*1/ROW(施設用作成シート!$B$18:$B$39),ROWS($B$12:$B109)),1/ROW(施設用作成シート!$B$18:$B$39),0),COLUMNS($B$11:C$11)),"")</f>
        <v/>
      </c>
      <c r="D109" s="127" t="str">
        <f t="array" ref="D109">IFERROR(INDEX(施設用作成シート!$B$18:$P$39,MATCH(LARGE((施設用作成シート!$C$18:$C$39=$D$8)*1/ROW(施設用作成シート!$B$18:$B$39),ROWS($B$12:$B109)),1/ROW(施設用作成シート!$B$18:$B$39),0),COLUMNS($B$11:D$11)),"")</f>
        <v/>
      </c>
      <c r="E109" s="146" t="str">
        <f t="array" ref="E109">IFERROR(INDEX(施設用作成シート!$B$18:$P$39,MATCH(LARGE((施設用作成シート!$C$18:$C$39=$D$8)*1/ROW(施設用作成シート!$B$18:$B$39),ROWS($B$12:$B109)),1/ROW(施設用作成シート!$B$18:$B$39),0),COLUMNS($B$11:E$11)),"")</f>
        <v/>
      </c>
      <c r="F109" s="140" t="str">
        <f t="array" ref="F109">IFERROR(INDEX(施設用作成シート!$B$18:$P$39,MATCH(LARGE((施設用作成シート!$C$18:$C$39=$D$8)*1/ROW(施設用作成シート!$B$18:$B$39),ROWS($B$12:$B109)),1/ROW(施設用作成シート!$B$18:$B$39),0),COLUMNS($B$11:F$11)),"")</f>
        <v/>
      </c>
      <c r="G109" s="140" t="str">
        <f t="array" ref="G109">IFERROR(INDEX(施設用作成シート!$B$18:$P$39,MATCH(LARGE((施設用作成シート!$C$18:$C$39=$D$8)*1/ROW(施設用作成シート!$B$18:$B$39),ROWS($B$12:$B109)),1/ROW(施設用作成シート!$B$18:$B$39),0),COLUMNS($B$11:G$11)),"")</f>
        <v/>
      </c>
      <c r="H109" s="140" t="str">
        <f t="array" ref="H109">IFERROR(INDEX(施設用作成シート!$B$18:$P$39,MATCH(LARGE((施設用作成シート!$C$18:$C$39=$D$8)*1/ROW(施設用作成シート!$B$18:$B$39),ROWS($B$12:$B109)),1/ROW(施設用作成シート!$B$18:$B$39),0),COLUMNS($B$11:H$11)),"")</f>
        <v/>
      </c>
      <c r="I109" s="127" t="str">
        <f t="array" ref="I109">IFERROR(INDEX(施設用作成シート!$B$18:$P$39,MATCH(LARGE((施設用作成シート!$C$18:$C$39=$D$8)*1/ROW(施設用作成シート!$B$18:$B$39),ROWS($B$12:$B109)),1/ROW(施設用作成シート!$B$18:$B$39),0),COLUMNS($B$11:I$11)),"")</f>
        <v/>
      </c>
      <c r="J109" s="131" t="str">
        <f t="array" ref="J109">IFERROR(INDEX(施設用作成シート!$B$18:$P$39,MATCH(LARGE((施設用作成シート!$C$18:$C$39=$D$8)*1/ROW(施設用作成シート!$B$18:$B$39),ROWS($B$12:$B109)),1/ROW(施設用作成シート!$B$18:$B$39),0),COLUMNS($B$11:J$11)),"")</f>
        <v/>
      </c>
      <c r="K109" s="127" t="str">
        <f t="array" ref="K109">IFERROR(INDEX(施設用作成シート!$B$18:$P$39,MATCH(LARGE((施設用作成シート!$C$18:$C$39=$D$8)*1/ROW(施設用作成シート!$B$18:$B$39),ROWS($B$12:$B109)),1/ROW(施設用作成シート!$B$18:$B$39),0),COLUMNS($B$11:K$11)),"")</f>
        <v/>
      </c>
      <c r="L109" s="127" t="str">
        <f t="array" ref="L109">IFERROR(INDEX(施設用作成シート!$B$18:$P$39,MATCH(LARGE((施設用作成シート!$C$18:$C$39=$D$8)*1/ROW(施設用作成シート!$B$18:$B$39),ROWS($B$12:$B109)),1/ROW(施設用作成シート!$B$18:$B$39),0),COLUMNS($B$11:L$11)),"")</f>
        <v/>
      </c>
      <c r="M109" s="127" t="str">
        <f t="array" ref="M109">IFERROR(INDEX(施設用作成シート!$B$18:$P$39,MATCH(LARGE((施設用作成シート!$C$18:$C$39=$D$8)*1/ROW(施設用作成シート!$B$18:$B$39),ROWS($B$12:$B109)),1/ROW(施設用作成シート!$B$18:$B$39),0),COLUMNS($B$11:M$11)),"")</f>
        <v/>
      </c>
      <c r="N109" s="127" t="str">
        <f t="array" ref="N109">IFERROR(INDEX(施設用作成シート!$B$18:$P$39,MATCH(LARGE((施設用作成シート!$C$18:$C$39=$D$8)*1/ROW(施設用作成シート!$B$18:$B$39),ROWS($B$12:$B109)),1/ROW(施設用作成シート!$B$18:$B$39),0),COLUMNS($B$11:N$11)),"")</f>
        <v/>
      </c>
      <c r="O109" s="140" t="str">
        <f t="array" ref="O109">IFERROR(INDEX(施設用作成シート!$B$18:$P$39,MATCH(LARGE((施設用作成シート!$C$18:$C$39=$D$8)*1/ROW(施設用作成シート!$B$18:$B$39),ROWS($B$12:$B109)),1/ROW(施設用作成シート!$B$18:$B$39),0),COLUMNS($B$11:O$11)),"")</f>
        <v/>
      </c>
    </row>
    <row r="110" spans="2:15" ht="19.5">
      <c r="B110" s="127" t="str">
        <f t="array" ref="B110">IFERROR(INDEX(施設用作成シート!$B$18:$P$39,MATCH(LARGE((施設用作成シート!$C$18:$C$39=$D$8)*1/ROW(施設用作成シート!$B$18:$B$39),ROWS($B$12:$B110)),1/ROW(施設用作成シート!$B$18:$B$39),0),COLUMNS($B$11:B$11)),"")</f>
        <v/>
      </c>
      <c r="C110" s="127" t="str">
        <f t="array" ref="C110">IFERROR(INDEX(施設用作成シート!$B$18:$P$39,MATCH(LARGE((施設用作成シート!$C$18:$C$39=$D$8)*1/ROW(施設用作成シート!$B$18:$B$39),ROWS($B$12:$B110)),1/ROW(施設用作成シート!$B$18:$B$39),0),COLUMNS($B$11:C$11)),"")</f>
        <v/>
      </c>
      <c r="D110" s="127" t="str">
        <f t="array" ref="D110">IFERROR(INDEX(施設用作成シート!$B$18:$P$39,MATCH(LARGE((施設用作成シート!$C$18:$C$39=$D$8)*1/ROW(施設用作成シート!$B$18:$B$39),ROWS($B$12:$B110)),1/ROW(施設用作成シート!$B$18:$B$39),0),COLUMNS($B$11:D$11)),"")</f>
        <v/>
      </c>
      <c r="E110" s="146" t="str">
        <f t="array" ref="E110">IFERROR(INDEX(施設用作成シート!$B$18:$P$39,MATCH(LARGE((施設用作成シート!$C$18:$C$39=$D$8)*1/ROW(施設用作成シート!$B$18:$B$39),ROWS($B$12:$B110)),1/ROW(施設用作成シート!$B$18:$B$39),0),COLUMNS($B$11:E$11)),"")</f>
        <v/>
      </c>
      <c r="F110" s="140" t="str">
        <f t="array" ref="F110">IFERROR(INDEX(施設用作成シート!$B$18:$P$39,MATCH(LARGE((施設用作成シート!$C$18:$C$39=$D$8)*1/ROW(施設用作成シート!$B$18:$B$39),ROWS($B$12:$B110)),1/ROW(施設用作成シート!$B$18:$B$39),0),COLUMNS($B$11:F$11)),"")</f>
        <v/>
      </c>
      <c r="G110" s="140" t="str">
        <f t="array" ref="G110">IFERROR(INDEX(施設用作成シート!$B$18:$P$39,MATCH(LARGE((施設用作成シート!$C$18:$C$39=$D$8)*1/ROW(施設用作成シート!$B$18:$B$39),ROWS($B$12:$B110)),1/ROW(施設用作成シート!$B$18:$B$39),0),COLUMNS($B$11:G$11)),"")</f>
        <v/>
      </c>
      <c r="H110" s="140" t="str">
        <f t="array" ref="H110">IFERROR(INDEX(施設用作成シート!$B$18:$P$39,MATCH(LARGE((施設用作成シート!$C$18:$C$39=$D$8)*1/ROW(施設用作成シート!$B$18:$B$39),ROWS($B$12:$B110)),1/ROW(施設用作成シート!$B$18:$B$39),0),COLUMNS($B$11:H$11)),"")</f>
        <v/>
      </c>
      <c r="I110" s="127" t="str">
        <f t="array" ref="I110">IFERROR(INDEX(施設用作成シート!$B$18:$P$39,MATCH(LARGE((施設用作成シート!$C$18:$C$39=$D$8)*1/ROW(施設用作成シート!$B$18:$B$39),ROWS($B$12:$B110)),1/ROW(施設用作成シート!$B$18:$B$39),0),COLUMNS($B$11:I$11)),"")</f>
        <v/>
      </c>
      <c r="J110" s="131" t="str">
        <f t="array" ref="J110">IFERROR(INDEX(施設用作成シート!$B$18:$P$39,MATCH(LARGE((施設用作成シート!$C$18:$C$39=$D$8)*1/ROW(施設用作成シート!$B$18:$B$39),ROWS($B$12:$B110)),1/ROW(施設用作成シート!$B$18:$B$39),0),COLUMNS($B$11:J$11)),"")</f>
        <v/>
      </c>
      <c r="K110" s="127" t="str">
        <f t="array" ref="K110">IFERROR(INDEX(施設用作成シート!$B$18:$P$39,MATCH(LARGE((施設用作成シート!$C$18:$C$39=$D$8)*1/ROW(施設用作成シート!$B$18:$B$39),ROWS($B$12:$B110)),1/ROW(施設用作成シート!$B$18:$B$39),0),COLUMNS($B$11:K$11)),"")</f>
        <v/>
      </c>
      <c r="L110" s="127" t="str">
        <f t="array" ref="L110">IFERROR(INDEX(施設用作成シート!$B$18:$P$39,MATCH(LARGE((施設用作成シート!$C$18:$C$39=$D$8)*1/ROW(施設用作成シート!$B$18:$B$39),ROWS($B$12:$B110)),1/ROW(施設用作成シート!$B$18:$B$39),0),COLUMNS($B$11:L$11)),"")</f>
        <v/>
      </c>
      <c r="M110" s="127" t="str">
        <f t="array" ref="M110">IFERROR(INDEX(施設用作成シート!$B$18:$P$39,MATCH(LARGE((施設用作成シート!$C$18:$C$39=$D$8)*1/ROW(施設用作成シート!$B$18:$B$39),ROWS($B$12:$B110)),1/ROW(施設用作成シート!$B$18:$B$39),0),COLUMNS($B$11:M$11)),"")</f>
        <v/>
      </c>
      <c r="N110" s="127" t="str">
        <f t="array" ref="N110">IFERROR(INDEX(施設用作成シート!$B$18:$P$39,MATCH(LARGE((施設用作成シート!$C$18:$C$39=$D$8)*1/ROW(施設用作成シート!$B$18:$B$39),ROWS($B$12:$B110)),1/ROW(施設用作成シート!$B$18:$B$39),0),COLUMNS($B$11:N$11)),"")</f>
        <v/>
      </c>
      <c r="O110" s="140" t="str">
        <f t="array" ref="O110">IFERROR(INDEX(施設用作成シート!$B$18:$P$39,MATCH(LARGE((施設用作成シート!$C$18:$C$39=$D$8)*1/ROW(施設用作成シート!$B$18:$B$39),ROWS($B$12:$B110)),1/ROW(施設用作成シート!$B$18:$B$39),0),COLUMNS($B$11:O$11)),"")</f>
        <v/>
      </c>
    </row>
    <row r="111" spans="2:15" ht="19.5">
      <c r="B111" s="127" t="str">
        <f t="array" ref="B111">IFERROR(INDEX(施設用作成シート!$B$18:$P$39,MATCH(LARGE((施設用作成シート!$C$18:$C$39=$D$8)*1/ROW(施設用作成シート!$B$18:$B$39),ROWS($B$12:$B111)),1/ROW(施設用作成シート!$B$18:$B$39),0),COLUMNS($B$11:B$11)),"")</f>
        <v/>
      </c>
      <c r="C111" s="127" t="str">
        <f t="array" ref="C111">IFERROR(INDEX(施設用作成シート!$B$18:$P$39,MATCH(LARGE((施設用作成シート!$C$18:$C$39=$D$8)*1/ROW(施設用作成シート!$B$18:$B$39),ROWS($B$12:$B111)),1/ROW(施設用作成シート!$B$18:$B$39),0),COLUMNS($B$11:C$11)),"")</f>
        <v/>
      </c>
      <c r="D111" s="127" t="str">
        <f t="array" ref="D111">IFERROR(INDEX(施設用作成シート!$B$18:$P$39,MATCH(LARGE((施設用作成シート!$C$18:$C$39=$D$8)*1/ROW(施設用作成シート!$B$18:$B$39),ROWS($B$12:$B111)),1/ROW(施設用作成シート!$B$18:$B$39),0),COLUMNS($B$11:D$11)),"")</f>
        <v/>
      </c>
      <c r="E111" s="146" t="str">
        <f t="array" ref="E111">IFERROR(INDEX(施設用作成シート!$B$18:$P$39,MATCH(LARGE((施設用作成シート!$C$18:$C$39=$D$8)*1/ROW(施設用作成シート!$B$18:$B$39),ROWS($B$12:$B111)),1/ROW(施設用作成シート!$B$18:$B$39),0),COLUMNS($B$11:E$11)),"")</f>
        <v/>
      </c>
      <c r="F111" s="140" t="str">
        <f t="array" ref="F111">IFERROR(INDEX(施設用作成シート!$B$18:$P$39,MATCH(LARGE((施設用作成シート!$C$18:$C$39=$D$8)*1/ROW(施設用作成シート!$B$18:$B$39),ROWS($B$12:$B111)),1/ROW(施設用作成シート!$B$18:$B$39),0),COLUMNS($B$11:F$11)),"")</f>
        <v/>
      </c>
      <c r="G111" s="140" t="str">
        <f t="array" ref="G111">IFERROR(INDEX(施設用作成シート!$B$18:$P$39,MATCH(LARGE((施設用作成シート!$C$18:$C$39=$D$8)*1/ROW(施設用作成シート!$B$18:$B$39),ROWS($B$12:$B111)),1/ROW(施設用作成シート!$B$18:$B$39),0),COLUMNS($B$11:G$11)),"")</f>
        <v/>
      </c>
      <c r="H111" s="140" t="str">
        <f t="array" ref="H111">IFERROR(INDEX(施設用作成シート!$B$18:$P$39,MATCH(LARGE((施設用作成シート!$C$18:$C$39=$D$8)*1/ROW(施設用作成シート!$B$18:$B$39),ROWS($B$12:$B111)),1/ROW(施設用作成シート!$B$18:$B$39),0),COLUMNS($B$11:H$11)),"")</f>
        <v/>
      </c>
      <c r="I111" s="127" t="str">
        <f t="array" ref="I111">IFERROR(INDEX(施設用作成シート!$B$18:$P$39,MATCH(LARGE((施設用作成シート!$C$18:$C$39=$D$8)*1/ROW(施設用作成シート!$B$18:$B$39),ROWS($B$12:$B111)),1/ROW(施設用作成シート!$B$18:$B$39),0),COLUMNS($B$11:I$11)),"")</f>
        <v/>
      </c>
      <c r="J111" s="131" t="str">
        <f t="array" ref="J111">IFERROR(INDEX(施設用作成シート!$B$18:$P$39,MATCH(LARGE((施設用作成シート!$C$18:$C$39=$D$8)*1/ROW(施設用作成シート!$B$18:$B$39),ROWS($B$12:$B111)),1/ROW(施設用作成シート!$B$18:$B$39),0),COLUMNS($B$11:J$11)),"")</f>
        <v/>
      </c>
      <c r="K111" s="127" t="str">
        <f t="array" ref="K111">IFERROR(INDEX(施設用作成シート!$B$18:$P$39,MATCH(LARGE((施設用作成シート!$C$18:$C$39=$D$8)*1/ROW(施設用作成シート!$B$18:$B$39),ROWS($B$12:$B111)),1/ROW(施設用作成シート!$B$18:$B$39),0),COLUMNS($B$11:K$11)),"")</f>
        <v/>
      </c>
      <c r="L111" s="127" t="str">
        <f t="array" ref="L111">IFERROR(INDEX(施設用作成シート!$B$18:$P$39,MATCH(LARGE((施設用作成シート!$C$18:$C$39=$D$8)*1/ROW(施設用作成シート!$B$18:$B$39),ROWS($B$12:$B111)),1/ROW(施設用作成シート!$B$18:$B$39),0),COLUMNS($B$11:L$11)),"")</f>
        <v/>
      </c>
      <c r="M111" s="127" t="str">
        <f t="array" ref="M111">IFERROR(INDEX(施設用作成シート!$B$18:$P$39,MATCH(LARGE((施設用作成シート!$C$18:$C$39=$D$8)*1/ROW(施設用作成シート!$B$18:$B$39),ROWS($B$12:$B111)),1/ROW(施設用作成シート!$B$18:$B$39),0),COLUMNS($B$11:M$11)),"")</f>
        <v/>
      </c>
      <c r="N111" s="127" t="str">
        <f t="array" ref="N111">IFERROR(INDEX(施設用作成シート!$B$18:$P$39,MATCH(LARGE((施設用作成シート!$C$18:$C$39=$D$8)*1/ROW(施設用作成シート!$B$18:$B$39),ROWS($B$12:$B111)),1/ROW(施設用作成シート!$B$18:$B$39),0),COLUMNS($B$11:N$11)),"")</f>
        <v/>
      </c>
      <c r="O111" s="140" t="str">
        <f t="array" ref="O111">IFERROR(INDEX(施設用作成シート!$B$18:$P$39,MATCH(LARGE((施設用作成シート!$C$18:$C$39=$D$8)*1/ROW(施設用作成シート!$B$18:$B$39),ROWS($B$12:$B111)),1/ROW(施設用作成シート!$B$18:$B$39),0),COLUMNS($B$11:O$11)),"")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リスト!$B$3:$B$32</xm:f>
          </x14:formula1>
          <xm:sqref>D8:E8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pageSetUpPr fitToPage="1"/>
  </sheetPr>
  <dimension ref="B2:O111"/>
  <sheetViews>
    <sheetView showGridLines="0" view="pageBreakPreview" zoomScaleNormal="100" zoomScaleSheetLayoutView="100" workbookViewId="0">
      <selection activeCell="F8" sqref="F8:G8"/>
    </sheetView>
  </sheetViews>
  <sheetFormatPr defaultRowHeight="18.75"/>
  <cols>
    <col min="2" max="2" width="4.75" bestFit="1" customWidth="1"/>
    <col min="3" max="3" width="13.25" bestFit="1" customWidth="1"/>
    <col min="4" max="5" width="14" customWidth="1"/>
    <col min="6" max="7" width="8.875" customWidth="1"/>
    <col min="8" max="14" width="12" customWidth="1"/>
    <col min="15" max="15" width="20.875" customWidth="1"/>
  </cols>
  <sheetData>
    <row r="2" spans="2:15" ht="20.25" customHeight="1">
      <c r="H2" s="248" t="s">
        <v>161</v>
      </c>
      <c r="I2" s="240" t="s">
        <v>48</v>
      </c>
      <c r="J2" s="135" t="s">
        <v>49</v>
      </c>
      <c r="K2" s="136"/>
      <c r="L2" s="242" t="s">
        <v>50</v>
      </c>
      <c r="M2" s="244" t="s">
        <v>52</v>
      </c>
      <c r="N2" s="143" t="s">
        <v>53</v>
      </c>
    </row>
    <row r="3" spans="2:15" ht="20.25" customHeight="1">
      <c r="H3" s="241"/>
      <c r="I3" s="241"/>
      <c r="J3" s="137" t="s">
        <v>56</v>
      </c>
      <c r="K3" s="137" t="s">
        <v>57</v>
      </c>
      <c r="L3" s="243"/>
      <c r="M3" s="245"/>
      <c r="N3" s="60" t="s">
        <v>58</v>
      </c>
    </row>
    <row r="4" spans="2:15" ht="28.5" customHeight="1">
      <c r="H4" s="149">
        <f>COUNTIF($C$12:$C$111,$D$8)</f>
        <v>10</v>
      </c>
      <c r="I4" s="150">
        <f>SUM($I$12:$I$111)</f>
        <v>237</v>
      </c>
      <c r="J4" s="149">
        <f>COUNTIF(J12:J111,リスト!$H$4)</f>
        <v>1</v>
      </c>
      <c r="K4" s="149">
        <f>COUNTIF(J12:J111,リスト!$H$5)</f>
        <v>0</v>
      </c>
      <c r="L4" s="148">
        <f>SUM(L12:L111)</f>
        <v>12345</v>
      </c>
      <c r="M4" s="148">
        <f>SUM(M12:M111)</f>
        <v>74070</v>
      </c>
      <c r="N4" s="149">
        <f>COUNTIF(N12:N111,リスト!$I$3)</f>
        <v>0</v>
      </c>
    </row>
    <row r="5" spans="2:15" ht="18.75" customHeight="1"/>
    <row r="6" spans="2:15" ht="33.75" customHeight="1">
      <c r="F6" s="138" t="s">
        <v>162</v>
      </c>
      <c r="G6" s="139"/>
      <c r="H6" s="139"/>
      <c r="I6" s="139"/>
      <c r="J6" s="139"/>
      <c r="K6" s="139"/>
      <c r="L6" s="139"/>
      <c r="M6" s="139"/>
      <c r="N6" s="139"/>
    </row>
    <row r="7" spans="2:15">
      <c r="D7" s="132" t="s">
        <v>163</v>
      </c>
      <c r="E7" s="132"/>
      <c r="F7" s="133" t="s">
        <v>164</v>
      </c>
      <c r="G7" s="134"/>
      <c r="O7" s="141" t="s">
        <v>165</v>
      </c>
    </row>
    <row r="8" spans="2:15" ht="19.5">
      <c r="D8" s="238" t="s">
        <v>140</v>
      </c>
      <c r="E8" s="239"/>
      <c r="F8" s="249" t="str">
        <f>施設用作成シート!$C$10&amp;"年"&amp;施設用作成シート!$D$10&amp;"月"</f>
        <v>2025年4月</v>
      </c>
      <c r="G8" s="250"/>
      <c r="O8" s="142" t="str">
        <f>リスト!E3</f>
        <v>日住一番館</v>
      </c>
    </row>
    <row r="10" spans="2:15">
      <c r="B10" s="4"/>
      <c r="C10" s="5"/>
      <c r="D10" s="5"/>
      <c r="E10" s="5"/>
      <c r="F10" s="246" t="s">
        <v>61</v>
      </c>
      <c r="G10" s="247"/>
      <c r="H10" s="5"/>
      <c r="I10" s="5" t="s">
        <v>62</v>
      </c>
      <c r="J10" s="75" t="s">
        <v>5</v>
      </c>
      <c r="K10" s="130" t="s">
        <v>5</v>
      </c>
      <c r="L10" s="6"/>
      <c r="M10" s="7"/>
      <c r="N10" s="7"/>
      <c r="O10" s="5"/>
    </row>
    <row r="11" spans="2:15">
      <c r="B11" s="128" t="s">
        <v>63</v>
      </c>
      <c r="C11" s="129" t="s">
        <v>64</v>
      </c>
      <c r="D11" s="9" t="s">
        <v>65</v>
      </c>
      <c r="E11" s="9" t="s">
        <v>66</v>
      </c>
      <c r="F11" s="55" t="s">
        <v>67</v>
      </c>
      <c r="G11" s="55" t="s">
        <v>68</v>
      </c>
      <c r="H11" s="11" t="s">
        <v>69</v>
      </c>
      <c r="I11" s="47" t="s">
        <v>70</v>
      </c>
      <c r="J11" s="59" t="s">
        <v>71</v>
      </c>
      <c r="K11" s="144" t="s">
        <v>72</v>
      </c>
      <c r="L11" s="11" t="s">
        <v>73</v>
      </c>
      <c r="M11" s="10" t="s">
        <v>74</v>
      </c>
      <c r="N11" s="54" t="s">
        <v>75</v>
      </c>
      <c r="O11" s="11" t="s">
        <v>76</v>
      </c>
    </row>
    <row r="12" spans="2:15" ht="19.5">
      <c r="B12" s="127">
        <f t="array" ref="B12">IFERROR(INDEX(施設用作成シート!$B$18:$P$39,MATCH(LARGE((施設用作成シート!$C$18:$C$39=$D$8)*1/ROW(施設用作成シート!$B$18:$B$39),ROWS($B$12:$B12)),1/ROW(施設用作成シート!$B$18:$B$39),0),COLUMNS($B$11:B$11)),"")</f>
        <v>1</v>
      </c>
      <c r="C12" s="127" t="str">
        <f t="array" ref="C12">IFERROR(INDEX(施設用作成シート!$B$18:$P$39,MATCH(LARGE((施設用作成シート!$C$18:$C$39=$D$8)*1/ROW(施設用作成シート!$B$18:$B$39),ROWS($B$12:$B12)),1/ROW(施設用作成シート!$B$18:$B$39),0),COLUMNS($B$11:C$11)),"")</f>
        <v>A福祉事務所</v>
      </c>
      <c r="D12" s="127" t="str">
        <f t="array" ref="D12">IFERROR(INDEX(施設用作成シート!$B$18:$P$39,MATCH(LARGE((施設用作成シート!$C$18:$C$39=$D$8)*1/ROW(施設用作成シート!$B$18:$B$39),ROWS($B$12:$B12)),1/ROW(施設用作成シート!$B$18:$B$39),0),COLUMNS($B$11:D$11)),"")</f>
        <v>生業　一郎</v>
      </c>
      <c r="E12" s="146" t="str">
        <f t="array" ref="E12">IFERROR(INDEX(施設用作成シート!$B$18:$P$39,MATCH(LARGE((施設用作成シート!$C$18:$C$39=$D$8)*1/ROW(施設用作成シート!$B$18:$B$39),ROWS($B$12:$B12)),1/ROW(施設用作成シート!$B$18:$B$39),0),COLUMNS($B$11:E$11)),"")</f>
        <v>せいぎょう　いちろう</v>
      </c>
      <c r="F12" s="140">
        <f t="array" ref="F12">IFERROR(INDEX(施設用作成シート!$B$18:$P$39,MATCH(LARGE((施設用作成シート!$C$18:$C$39=$D$8)*1/ROW(施設用作成シート!$B$18:$B$39),ROWS($B$12:$B12)),1/ROW(施設用作成シート!$B$18:$B$39),0),COLUMNS($B$11:F$11)),"")</f>
        <v>0</v>
      </c>
      <c r="G12" s="140">
        <f t="array" ref="G12">IFERROR(INDEX(施設用作成シート!$B$18:$P$39,MATCH(LARGE((施設用作成シート!$C$18:$C$39=$D$8)*1/ROW(施設用作成シート!$B$18:$B$39),ROWS($B$12:$B12)),1/ROW(施設用作成シート!$B$18:$B$39),0),COLUMNS($B$11:G$11)),"")</f>
        <v>0</v>
      </c>
      <c r="H12" s="140">
        <f t="array" ref="H12">IFERROR(INDEX(施設用作成シート!$B$18:$P$39,MATCH(LARGE((施設用作成シート!$C$18:$C$39=$D$8)*1/ROW(施設用作成シート!$B$18:$B$39),ROWS($B$12:$B12)),1/ROW(施設用作成シート!$B$18:$B$39),0),COLUMNS($B$11:H$11)),"")</f>
        <v>0</v>
      </c>
      <c r="I12" s="127">
        <f t="array" ref="I12">IFERROR(INDEX(施設用作成シート!$B$18:$P$39,MATCH(LARGE((施設用作成シート!$C$18:$C$39=$D$8)*1/ROW(施設用作成シート!$B$18:$B$39),ROWS($B$12:$B12)),1/ROW(施設用作成シート!$B$18:$B$39),0),COLUMNS($B$11:I$11)),"")</f>
        <v>28</v>
      </c>
      <c r="J12" s="131" t="str">
        <f t="array" ref="J12">IFERROR(INDEX(施設用作成シート!$B$18:$P$39,MATCH(LARGE((施設用作成シート!$C$18:$C$39=$D$8)*1/ROW(施設用作成シート!$B$18:$B$39),ROWS($B$12:$B12)),1/ROW(施設用作成シート!$B$18:$B$39),0),COLUMNS($B$11:J$11)),"")</f>
        <v>作成済</v>
      </c>
      <c r="K12" s="127">
        <f t="array" ref="K12">IFERROR(INDEX(施設用作成シート!$B$18:$P$39,MATCH(LARGE((施設用作成シート!$C$18:$C$39=$D$8)*1/ROW(施設用作成シート!$B$18:$B$39),ROWS($B$12:$B12)),1/ROW(施設用作成シート!$B$18:$B$39),0),COLUMNS($B$11:K$11)),"")</f>
        <v>1</v>
      </c>
      <c r="L12" s="127">
        <f t="array" ref="L12">IFERROR(INDEX(施設用作成シート!$B$18:$P$39,MATCH(LARGE((施設用作成シート!$C$18:$C$39=$D$8)*1/ROW(施設用作成シート!$B$18:$B$39),ROWS($B$12:$B12)),1/ROW(施設用作成シート!$B$18:$B$39),0),COLUMNS($B$11:L$11)),"")</f>
        <v>0</v>
      </c>
      <c r="M12" s="127">
        <f t="array" ref="M12">IFERROR(INDEX(施設用作成シート!$B$18:$P$39,MATCH(LARGE((施設用作成シート!$C$18:$C$39=$D$8)*1/ROW(施設用作成シート!$B$18:$B$39),ROWS($B$12:$B12)),1/ROW(施設用作成シート!$B$18:$B$39),0),COLUMNS($B$11:M$11)),"")</f>
        <v>12345</v>
      </c>
      <c r="N12" s="127">
        <f t="array" ref="N12">IFERROR(INDEX(施設用作成シート!$B$18:$P$39,MATCH(LARGE((施設用作成シート!$C$18:$C$39=$D$8)*1/ROW(施設用作成シート!$B$18:$B$39),ROWS($B$12:$B12)),1/ROW(施設用作成シート!$B$18:$B$39),0),COLUMNS($B$11:N$11)),"")</f>
        <v>43120</v>
      </c>
      <c r="O12" s="140" t="str">
        <f t="array" ref="O12">IFERROR(INDEX(施設用作成シート!$B$18:$P$39,MATCH(LARGE((施設用作成シート!$C$18:$C$39=$D$8)*1/ROW(施設用作成シート!$B$18:$B$39),ROWS($B$12:$B12)),1/ROW(施設用作成シート!$B$18:$B$39),0),COLUMNS($B$11:O$11)),"")</f>
        <v>該当</v>
      </c>
    </row>
    <row r="13" spans="2:15" ht="19.5">
      <c r="B13" s="127">
        <f t="array" ref="B13">IFERROR(INDEX(施設用作成シート!$B$18:$P$39,MATCH(LARGE((施設用作成シート!$C$18:$C$39=$D$8)*1/ROW(施設用作成シート!$B$18:$B$39),ROWS($B$12:$B13)),1/ROW(施設用作成シート!$B$18:$B$39),0),COLUMNS($B$11:B$11)),"")</f>
        <v>2</v>
      </c>
      <c r="C13" s="127" t="str">
        <f t="array" ref="C13">IFERROR(INDEX(施設用作成シート!$B$18:$P$39,MATCH(LARGE((施設用作成シート!$C$18:$C$39=$D$8)*1/ROW(施設用作成シート!$B$18:$B$39),ROWS($B$12:$B13)),1/ROW(施設用作成シート!$B$18:$B$39),0),COLUMNS($B$11:C$11)),"")</f>
        <v>A福祉事務所</v>
      </c>
      <c r="D13" s="127" t="str">
        <f t="array" ref="D13">IFERROR(INDEX(施設用作成シート!$B$18:$P$39,MATCH(LARGE((施設用作成シート!$C$18:$C$39=$D$8)*1/ROW(施設用作成シート!$B$18:$B$39),ROWS($B$12:$B13)),1/ROW(施設用作成シート!$B$18:$B$39),0),COLUMNS($B$11:D$11)),"")</f>
        <v>生業　二郎</v>
      </c>
      <c r="E13" s="146" t="str">
        <f t="array" ref="E13">IFERROR(INDEX(施設用作成シート!$B$18:$P$39,MATCH(LARGE((施設用作成シート!$C$18:$C$39=$D$8)*1/ROW(施設用作成シート!$B$18:$B$39),ROWS($B$12:$B13)),1/ROW(施設用作成シート!$B$18:$B$39),0),COLUMNS($B$11:E$11)),"")</f>
        <v>せいぎょう　じろう</v>
      </c>
      <c r="F13" s="140">
        <f t="array" ref="F13">IFERROR(INDEX(施設用作成シート!$B$18:$P$39,MATCH(LARGE((施設用作成シート!$C$18:$C$39=$D$8)*1/ROW(施設用作成シート!$B$18:$B$39),ROWS($B$12:$B13)),1/ROW(施設用作成シート!$B$18:$B$39),0),COLUMNS($B$11:F$11)),"")</f>
        <v>10</v>
      </c>
      <c r="G13" s="140">
        <f t="array" ref="G13">IFERROR(INDEX(施設用作成シート!$B$18:$P$39,MATCH(LARGE((施設用作成シート!$C$18:$C$39=$D$8)*1/ROW(施設用作成シート!$B$18:$B$39),ROWS($B$12:$B13)),1/ROW(施設用作成シート!$B$18:$B$39),0),COLUMNS($B$11:G$11)),"")</f>
        <v>0</v>
      </c>
      <c r="H13" s="140">
        <f t="array" ref="H13">IFERROR(INDEX(施設用作成シート!$B$18:$P$39,MATCH(LARGE((施設用作成シート!$C$18:$C$39=$D$8)*1/ROW(施設用作成シート!$B$18:$B$39),ROWS($B$12:$B13)),1/ROW(施設用作成シート!$B$18:$B$39),0),COLUMNS($B$11:H$11)),"")</f>
        <v>0</v>
      </c>
      <c r="I13" s="127">
        <f t="array" ref="I13">IFERROR(INDEX(施設用作成シート!$B$18:$P$39,MATCH(LARGE((施設用作成シート!$C$18:$C$39=$D$8)*1/ROW(施設用作成シート!$B$18:$B$39),ROWS($B$12:$B13)),1/ROW(施設用作成シート!$B$18:$B$39),0),COLUMNS($B$11:I$11)),"")</f>
        <v>19</v>
      </c>
      <c r="J13" s="131" t="str">
        <f t="array" ref="J13">IFERROR(INDEX(施設用作成シート!$B$18:$P$39,MATCH(LARGE((施設用作成シート!$C$18:$C$39=$D$8)*1/ROW(施設用作成シート!$B$18:$B$39),ROWS($B$12:$B13)),1/ROW(施設用作成シート!$B$18:$B$39),0),COLUMNS($B$11:J$11)),"")</f>
        <v>作成済</v>
      </c>
      <c r="K13" s="127">
        <f t="array" ref="K13">IFERROR(INDEX(施設用作成シート!$B$18:$P$39,MATCH(LARGE((施設用作成シート!$C$18:$C$39=$D$8)*1/ROW(施設用作成シート!$B$18:$B$39),ROWS($B$12:$B13)),1/ROW(施設用作成シート!$B$18:$B$39),0),COLUMNS($B$11:K$11)),"")</f>
        <v>1</v>
      </c>
      <c r="L13" s="127">
        <f t="array" ref="L13">IFERROR(INDEX(施設用作成シート!$B$18:$P$39,MATCH(LARGE((施設用作成シート!$C$18:$C$39=$D$8)*1/ROW(施設用作成シート!$B$18:$B$39),ROWS($B$12:$B13)),1/ROW(施設用作成シート!$B$18:$B$39),0),COLUMNS($B$11:L$11)),"")</f>
        <v>0</v>
      </c>
      <c r="M13" s="127">
        <f t="array" ref="M13">IFERROR(INDEX(施設用作成シート!$B$18:$P$39,MATCH(LARGE((施設用作成シート!$C$18:$C$39=$D$8)*1/ROW(施設用作成シート!$B$18:$B$39),ROWS($B$12:$B13)),1/ROW(施設用作成シート!$B$18:$B$39),0),COLUMNS($B$11:M$11)),"")</f>
        <v>0</v>
      </c>
      <c r="N13" s="127">
        <f t="array" ref="N13">IFERROR(INDEX(施設用作成シート!$B$18:$P$39,MATCH(LARGE((施設用作成シート!$C$18:$C$39=$D$8)*1/ROW(施設用作成シート!$B$18:$B$39),ROWS($B$12:$B13)),1/ROW(施設用作成シート!$B$18:$B$39),0),COLUMNS($B$11:N$11)),"")</f>
        <v>29260</v>
      </c>
      <c r="O13" s="140" t="str">
        <f t="array" ref="O13">IFERROR(INDEX(施設用作成シート!$B$18:$P$39,MATCH(LARGE((施設用作成シート!$C$18:$C$39=$D$8)*1/ROW(施設用作成シート!$B$18:$B$39),ROWS($B$12:$B13)),1/ROW(施設用作成シート!$B$18:$B$39),0),COLUMNS($B$11:O$11)),"")</f>
        <v>非該当</v>
      </c>
    </row>
    <row r="14" spans="2:15" ht="19.5">
      <c r="B14" s="127">
        <f t="array" ref="B14">IFERROR(INDEX(施設用作成シート!$B$18:$P$39,MATCH(LARGE((施設用作成シート!$C$18:$C$39=$D$8)*1/ROW(施設用作成シート!$B$18:$B$39),ROWS($B$12:$B14)),1/ROW(施設用作成シート!$B$18:$B$39),0),COLUMNS($B$11:B$11)),"")</f>
        <v>3</v>
      </c>
      <c r="C14" s="127" t="str">
        <f t="array" ref="C14">IFERROR(INDEX(施設用作成シート!$B$18:$P$39,MATCH(LARGE((施設用作成シート!$C$18:$C$39=$D$8)*1/ROW(施設用作成シート!$B$18:$B$39),ROWS($B$12:$B14)),1/ROW(施設用作成シート!$B$18:$B$39),0),COLUMNS($B$11:C$11)),"")</f>
        <v>A福祉事務所</v>
      </c>
      <c r="D14" s="127" t="str">
        <f t="array" ref="D14">IFERROR(INDEX(施設用作成シート!$B$18:$P$39,MATCH(LARGE((施設用作成シート!$C$18:$C$39=$D$8)*1/ROW(施設用作成シート!$B$18:$B$39),ROWS($B$12:$B14)),1/ROW(施設用作成シート!$B$18:$B$39),0),COLUMNS($B$11:D$11)),"")</f>
        <v>生業　三郎</v>
      </c>
      <c r="E14" s="146" t="str">
        <f t="array" ref="E14">IFERROR(INDEX(施設用作成シート!$B$18:$P$39,MATCH(LARGE((施設用作成シート!$C$18:$C$39=$D$8)*1/ROW(施設用作成シート!$B$18:$B$39),ROWS($B$12:$B14)),1/ROW(施設用作成シート!$B$18:$B$39),0),COLUMNS($B$11:E$11)),"")</f>
        <v>せいぎょう　さぶろう</v>
      </c>
      <c r="F14" s="140">
        <f t="array" ref="F14">IFERROR(INDEX(施設用作成シート!$B$18:$P$39,MATCH(LARGE((施設用作成シート!$C$18:$C$39=$D$8)*1/ROW(施設用作成シート!$B$18:$B$39),ROWS($B$12:$B14)),1/ROW(施設用作成シート!$B$18:$B$39),0),COLUMNS($B$11:F$11)),"")</f>
        <v>0</v>
      </c>
      <c r="G14" s="140">
        <f t="array" ref="G14">IFERROR(INDEX(施設用作成シート!$B$18:$P$39,MATCH(LARGE((施設用作成シート!$C$18:$C$39=$D$8)*1/ROW(施設用作成シート!$B$18:$B$39),ROWS($B$12:$B14)),1/ROW(施設用作成シート!$B$18:$B$39),0),COLUMNS($B$11:G$11)),"")</f>
        <v>30</v>
      </c>
      <c r="H14" s="140">
        <f t="array" ref="H14">IFERROR(INDEX(施設用作成シート!$B$18:$P$39,MATCH(LARGE((施設用作成シート!$C$18:$C$39=$D$8)*1/ROW(施設用作成シート!$B$18:$B$39),ROWS($B$12:$B14)),1/ROW(施設用作成シート!$B$18:$B$39),0),COLUMNS($B$11:H$11)),"")</f>
        <v>0</v>
      </c>
      <c r="I14" s="127">
        <f t="array" ref="I14">IFERROR(INDEX(施設用作成シート!$B$18:$P$39,MATCH(LARGE((施設用作成シート!$C$18:$C$39=$D$8)*1/ROW(施設用作成シート!$B$18:$B$39),ROWS($B$12:$B14)),1/ROW(施設用作成シート!$B$18:$B$39),0),COLUMNS($B$11:I$11)),"")</f>
        <v>30</v>
      </c>
      <c r="J14" s="131" t="str">
        <f t="array" ref="J14">IFERROR(INDEX(施設用作成シート!$B$18:$P$39,MATCH(LARGE((施設用作成シート!$C$18:$C$39=$D$8)*1/ROW(施設用作成シート!$B$18:$B$39),ROWS($B$12:$B14)),1/ROW(施設用作成シート!$B$18:$B$39),0),COLUMNS($B$11:J$11)),"")</f>
        <v>作成済</v>
      </c>
      <c r="K14" s="127">
        <f t="array" ref="K14">IFERROR(INDEX(施設用作成シート!$B$18:$P$39,MATCH(LARGE((施設用作成シート!$C$18:$C$39=$D$8)*1/ROW(施設用作成シート!$B$18:$B$39),ROWS($B$12:$B14)),1/ROW(施設用作成シート!$B$18:$B$39),0),COLUMNS($B$11:K$11)),"")</f>
        <v>1</v>
      </c>
      <c r="L14" s="127">
        <f t="array" ref="L14">IFERROR(INDEX(施設用作成シート!$B$18:$P$39,MATCH(LARGE((施設用作成シート!$C$18:$C$39=$D$8)*1/ROW(施設用作成シート!$B$18:$B$39),ROWS($B$12:$B14)),1/ROW(施設用作成シート!$B$18:$B$39),0),COLUMNS($B$11:L$11)),"")</f>
        <v>0</v>
      </c>
      <c r="M14" s="127">
        <f t="array" ref="M14">IFERROR(INDEX(施設用作成シート!$B$18:$P$39,MATCH(LARGE((施設用作成シート!$C$18:$C$39=$D$8)*1/ROW(施設用作成シート!$B$18:$B$39),ROWS($B$12:$B14)),1/ROW(施設用作成シート!$B$18:$B$39),0),COLUMNS($B$11:M$11)),"")</f>
        <v>12345</v>
      </c>
      <c r="N14" s="127">
        <f t="array" ref="N14">IFERROR(INDEX(施設用作成シート!$B$18:$P$39,MATCH(LARGE((施設用作成シート!$C$18:$C$39=$D$8)*1/ROW(施設用作成シート!$B$18:$B$39),ROWS($B$12:$B14)),1/ROW(施設用作成シート!$B$18:$B$39),0),COLUMNS($B$11:N$11)),"")</f>
        <v>46200</v>
      </c>
      <c r="O14" s="140" t="str">
        <f t="array" ref="O14">IFERROR(INDEX(施設用作成シート!$B$18:$P$39,MATCH(LARGE((施設用作成シート!$C$18:$C$39=$D$8)*1/ROW(施設用作成シート!$B$18:$B$39),ROWS($B$12:$B14)),1/ROW(施設用作成シート!$B$18:$B$39),0),COLUMNS($B$11:O$11)),"")</f>
        <v>該当</v>
      </c>
    </row>
    <row r="15" spans="2:15" ht="19.5">
      <c r="B15" s="127">
        <f t="array" ref="B15">IFERROR(INDEX(施設用作成シート!$B$18:$P$39,MATCH(LARGE((施設用作成シート!$C$18:$C$39=$D$8)*1/ROW(施設用作成シート!$B$18:$B$39),ROWS($B$12:$B15)),1/ROW(施設用作成シート!$B$18:$B$39),0),COLUMNS($B$11:B$11)),"")</f>
        <v>4</v>
      </c>
      <c r="C15" s="127" t="str">
        <f t="array" ref="C15">IFERROR(INDEX(施設用作成シート!$B$18:$P$39,MATCH(LARGE((施設用作成シート!$C$18:$C$39=$D$8)*1/ROW(施設用作成シート!$B$18:$B$39),ROWS($B$12:$B15)),1/ROW(施設用作成シート!$B$18:$B$39),0),COLUMNS($B$11:C$11)),"")</f>
        <v>A福祉事務所</v>
      </c>
      <c r="D15" s="127" t="str">
        <f t="array" ref="D15">IFERROR(INDEX(施設用作成シート!$B$18:$P$39,MATCH(LARGE((施設用作成シート!$C$18:$C$39=$D$8)*1/ROW(施設用作成シート!$B$18:$B$39),ROWS($B$12:$B15)),1/ROW(施設用作成シート!$B$18:$B$39),0),COLUMNS($B$11:D$11)),"")</f>
        <v>生業　四郎</v>
      </c>
      <c r="E15" s="146" t="str">
        <f t="array" ref="E15">IFERROR(INDEX(施設用作成シート!$B$18:$P$39,MATCH(LARGE((施設用作成シート!$C$18:$C$39=$D$8)*1/ROW(施設用作成シート!$B$18:$B$39),ROWS($B$12:$B15)),1/ROW(施設用作成シート!$B$18:$B$39),0),COLUMNS($B$11:E$11)),"")</f>
        <v>せいぎょう　しろう</v>
      </c>
      <c r="F15" s="140">
        <f t="array" ref="F15">IFERROR(INDEX(施設用作成シート!$B$18:$P$39,MATCH(LARGE((施設用作成シート!$C$18:$C$39=$D$8)*1/ROW(施設用作成シート!$B$18:$B$39),ROWS($B$12:$B15)),1/ROW(施設用作成シート!$B$18:$B$39),0),COLUMNS($B$11:F$11)),"")</f>
        <v>0</v>
      </c>
      <c r="G15" s="140">
        <f t="array" ref="G15">IFERROR(INDEX(施設用作成シート!$B$18:$P$39,MATCH(LARGE((施設用作成シート!$C$18:$C$39=$D$8)*1/ROW(施設用作成シート!$B$18:$B$39),ROWS($B$12:$B15)),1/ROW(施設用作成シート!$B$18:$B$39),0),COLUMNS($B$11:G$11)),"")</f>
        <v>0</v>
      </c>
      <c r="H15" s="140">
        <f t="array" ref="H15">IFERROR(INDEX(施設用作成シート!$B$18:$P$39,MATCH(LARGE((施設用作成シート!$C$18:$C$39=$D$8)*1/ROW(施設用作成シート!$B$18:$B$39),ROWS($B$12:$B15)),1/ROW(施設用作成シート!$B$18:$B$39),0),COLUMNS($B$11:H$11)),"")</f>
        <v>3</v>
      </c>
      <c r="I15" s="127">
        <f t="array" ref="I15">IFERROR(INDEX(施設用作成シート!$B$18:$P$39,MATCH(LARGE((施設用作成シート!$C$18:$C$39=$D$8)*1/ROW(施設用作成シート!$B$18:$B$39),ROWS($B$12:$B15)),1/ROW(施設用作成シート!$B$18:$B$39),0),COLUMNS($B$11:I$11)),"")</f>
        <v>28</v>
      </c>
      <c r="J15" s="131" t="str">
        <f t="array" ref="J15">IFERROR(INDEX(施設用作成シート!$B$18:$P$39,MATCH(LARGE((施設用作成シート!$C$18:$C$39=$D$8)*1/ROW(施設用作成シート!$B$18:$B$39),ROWS($B$12:$B15)),1/ROW(施設用作成シート!$B$18:$B$39),0),COLUMNS($B$11:J$11)),"")</f>
        <v>未作成（3月未満）</v>
      </c>
      <c r="K15" s="127">
        <f t="array" ref="K15">IFERROR(INDEX(施設用作成シート!$B$18:$P$39,MATCH(LARGE((施設用作成シート!$C$18:$C$39=$D$8)*1/ROW(施設用作成シート!$B$18:$B$39),ROWS($B$12:$B15)),1/ROW(施設用作成シート!$B$18:$B$39),0),COLUMNS($B$11:K$11)),"")</f>
        <v>0.7</v>
      </c>
      <c r="L15" s="127">
        <f t="array" ref="L15">IFERROR(INDEX(施設用作成シート!$B$18:$P$39,MATCH(LARGE((施設用作成シート!$C$18:$C$39=$D$8)*1/ROW(施設用作成シート!$B$18:$B$39),ROWS($B$12:$B15)),1/ROW(施設用作成シート!$B$18:$B$39),0),COLUMNS($B$11:L$11)),"")</f>
        <v>0</v>
      </c>
      <c r="M15" s="127">
        <f t="array" ref="M15">IFERROR(INDEX(施設用作成シート!$B$18:$P$39,MATCH(LARGE((施設用作成シート!$C$18:$C$39=$D$8)*1/ROW(施設用作成シート!$B$18:$B$39),ROWS($B$12:$B15)),1/ROW(施設用作成シート!$B$18:$B$39),0),COLUMNS($B$11:M$11)),"")</f>
        <v>12345</v>
      </c>
      <c r="N15" s="127">
        <f t="array" ref="N15">IFERROR(INDEX(施設用作成シート!$B$18:$P$39,MATCH(LARGE((施設用作成シート!$C$18:$C$39=$D$8)*1/ROW(施設用作成シート!$B$18:$B$39),ROWS($B$12:$B15)),1/ROW(施設用作成シート!$B$18:$B$39),0),COLUMNS($B$11:N$11)),"")</f>
        <v>36400</v>
      </c>
      <c r="O15" s="140" t="str">
        <f t="array" ref="O15">IFERROR(INDEX(施設用作成シート!$B$18:$P$39,MATCH(LARGE((施設用作成シート!$C$18:$C$39=$D$8)*1/ROW(施設用作成シート!$B$18:$B$39),ROWS($B$12:$B15)),1/ROW(施設用作成シート!$B$18:$B$39),0),COLUMNS($B$11:O$11)),"")</f>
        <v>非該当</v>
      </c>
    </row>
    <row r="16" spans="2:15" ht="19.5">
      <c r="B16" s="127">
        <f t="array" ref="B16">IFERROR(INDEX(施設用作成シート!$B$18:$P$39,MATCH(LARGE((施設用作成シート!$C$18:$C$39=$D$8)*1/ROW(施設用作成シート!$B$18:$B$39),ROWS($B$12:$B16)),1/ROW(施設用作成シート!$B$18:$B$39),0),COLUMNS($B$11:B$11)),"")</f>
        <v>5</v>
      </c>
      <c r="C16" s="127" t="str">
        <f t="array" ref="C16">IFERROR(INDEX(施設用作成シート!$B$18:$P$39,MATCH(LARGE((施設用作成シート!$C$18:$C$39=$D$8)*1/ROW(施設用作成シート!$B$18:$B$39),ROWS($B$12:$B16)),1/ROW(施設用作成シート!$B$18:$B$39),0),COLUMNS($B$11:C$11)),"")</f>
        <v>A福祉事務所</v>
      </c>
      <c r="D16" s="127" t="str">
        <f t="array" ref="D16">IFERROR(INDEX(施設用作成シート!$B$18:$P$39,MATCH(LARGE((施設用作成シート!$C$18:$C$39=$D$8)*1/ROW(施設用作成シート!$B$18:$B$39),ROWS($B$12:$B16)),1/ROW(施設用作成シート!$B$18:$B$39),0),COLUMNS($B$11:D$11)),"")</f>
        <v>生業　五郎</v>
      </c>
      <c r="E16" s="146" t="str">
        <f t="array" ref="E16">IFERROR(INDEX(施設用作成シート!$B$18:$P$39,MATCH(LARGE((施設用作成シート!$C$18:$C$39=$D$8)*1/ROW(施設用作成シート!$B$18:$B$39),ROWS($B$12:$B16)),1/ROW(施設用作成シート!$B$18:$B$39),0),COLUMNS($B$11:E$11)),"")</f>
        <v>せいぎょう　ごろう</v>
      </c>
      <c r="F16" s="140">
        <f t="array" ref="F16">IFERROR(INDEX(施設用作成シート!$B$18:$P$39,MATCH(LARGE((施設用作成シート!$C$18:$C$39=$D$8)*1/ROW(施設用作成シート!$B$18:$B$39),ROWS($B$12:$B16)),1/ROW(施設用作成シート!$B$18:$B$39),0),COLUMNS($B$11:F$11)),"")</f>
        <v>0</v>
      </c>
      <c r="G16" s="140">
        <f t="array" ref="G16">IFERROR(INDEX(施設用作成シート!$B$18:$P$39,MATCH(LARGE((施設用作成シート!$C$18:$C$39=$D$8)*1/ROW(施設用作成シート!$B$18:$B$39),ROWS($B$12:$B16)),1/ROW(施設用作成シート!$B$18:$B$39),0),COLUMNS($B$11:G$11)),"")</f>
        <v>0</v>
      </c>
      <c r="H16" s="140">
        <f t="array" ref="H16">IFERROR(INDEX(施設用作成シート!$B$18:$P$39,MATCH(LARGE((施設用作成シート!$C$18:$C$39=$D$8)*1/ROW(施設用作成シート!$B$18:$B$39),ROWS($B$12:$B16)),1/ROW(施設用作成シート!$B$18:$B$39),0),COLUMNS($B$11:H$11)),"")</f>
        <v>6</v>
      </c>
      <c r="I16" s="127">
        <f t="array" ref="I16">IFERROR(INDEX(施設用作成シート!$B$18:$P$39,MATCH(LARGE((施設用作成シート!$C$18:$C$39=$D$8)*1/ROW(施設用作成シート!$B$18:$B$39),ROWS($B$12:$B16)),1/ROW(施設用作成シート!$B$18:$B$39),0),COLUMNS($B$11:I$11)),"")</f>
        <v>28</v>
      </c>
      <c r="J16" s="131" t="str">
        <f t="array" ref="J16">IFERROR(INDEX(施設用作成シート!$B$18:$P$39,MATCH(LARGE((施設用作成シート!$C$18:$C$39=$D$8)*1/ROW(施設用作成シート!$B$18:$B$39),ROWS($B$12:$B16)),1/ROW(施設用作成シート!$B$18:$B$39),0),COLUMNS($B$11:J$11)),"")</f>
        <v>作成済</v>
      </c>
      <c r="K16" s="127">
        <f t="array" ref="K16">IFERROR(INDEX(施設用作成シート!$B$18:$P$39,MATCH(LARGE((施設用作成シート!$C$18:$C$39=$D$8)*1/ROW(施設用作成シート!$B$18:$B$39),ROWS($B$12:$B16)),1/ROW(施設用作成シート!$B$18:$B$39),0),COLUMNS($B$11:K$11)),"")</f>
        <v>1</v>
      </c>
      <c r="L16" s="127">
        <f t="array" ref="L16">IFERROR(INDEX(施設用作成シート!$B$18:$P$39,MATCH(LARGE((施設用作成シート!$C$18:$C$39=$D$8)*1/ROW(施設用作成シート!$B$18:$B$39),ROWS($B$12:$B16)),1/ROW(施設用作成シート!$B$18:$B$39),0),COLUMNS($B$11:L$11)),"")</f>
        <v>12345</v>
      </c>
      <c r="M16" s="127">
        <f t="array" ref="M16">IFERROR(INDEX(施設用作成シート!$B$18:$P$39,MATCH(LARGE((施設用作成シート!$C$18:$C$39=$D$8)*1/ROW(施設用作成シート!$B$18:$B$39),ROWS($B$12:$B16)),1/ROW(施設用作成シート!$B$18:$B$39),0),COLUMNS($B$11:M$11)),"")</f>
        <v>12345</v>
      </c>
      <c r="N16" s="127">
        <f t="array" ref="N16">IFERROR(INDEX(施設用作成シート!$B$18:$P$39,MATCH(LARGE((施設用作成シート!$C$18:$C$39=$D$8)*1/ROW(施設用作成シート!$B$18:$B$39),ROWS($B$12:$B16)),1/ROW(施設用作成シート!$B$18:$B$39),0),COLUMNS($B$11:N$11)),"")</f>
        <v>30775</v>
      </c>
      <c r="O16" s="140" t="str">
        <f t="array" ref="O16">IFERROR(INDEX(施設用作成シート!$B$18:$P$39,MATCH(LARGE((施設用作成シート!$C$18:$C$39=$D$8)*1/ROW(施設用作成シート!$B$18:$B$39),ROWS($B$12:$B16)),1/ROW(施設用作成シート!$B$18:$B$39),0),COLUMNS($B$11:O$11)),"")</f>
        <v>該当</v>
      </c>
    </row>
    <row r="17" spans="2:15" ht="19.5">
      <c r="B17" s="127">
        <f t="array" ref="B17">IFERROR(INDEX(施設用作成シート!$B$18:$P$39,MATCH(LARGE((施設用作成シート!$C$18:$C$39=$D$8)*1/ROW(施設用作成シート!$B$18:$B$39),ROWS($B$12:$B17)),1/ROW(施設用作成シート!$B$18:$B$39),0),COLUMNS($B$11:B$11)),"")</f>
        <v>6</v>
      </c>
      <c r="C17" s="127" t="str">
        <f t="array" ref="C17">IFERROR(INDEX(施設用作成シート!$B$18:$P$39,MATCH(LARGE((施設用作成シート!$C$18:$C$39=$D$8)*1/ROW(施設用作成シート!$B$18:$B$39),ROWS($B$12:$B17)),1/ROW(施設用作成シート!$B$18:$B$39),0),COLUMNS($B$11:C$11)),"")</f>
        <v>A福祉事務所</v>
      </c>
      <c r="D17" s="127" t="str">
        <f t="array" ref="D17">IFERROR(INDEX(施設用作成シート!$B$18:$P$39,MATCH(LARGE((施設用作成シート!$C$18:$C$39=$D$8)*1/ROW(施設用作成シート!$B$18:$B$39),ROWS($B$12:$B17)),1/ROW(施設用作成シート!$B$18:$B$39),0),COLUMNS($B$11:D$11)),"")</f>
        <v>生業　六郎</v>
      </c>
      <c r="E17" s="146" t="str">
        <f t="array" ref="E17">IFERROR(INDEX(施設用作成シート!$B$18:$P$39,MATCH(LARGE((施設用作成シート!$C$18:$C$39=$D$8)*1/ROW(施設用作成シート!$B$18:$B$39),ROWS($B$12:$B17)),1/ROW(施設用作成シート!$B$18:$B$39),0),COLUMNS($B$11:E$11)),"")</f>
        <v>せいぎょう　ろくろう</v>
      </c>
      <c r="F17" s="140">
        <f t="array" ref="F17">IFERROR(INDEX(施設用作成シート!$B$18:$P$39,MATCH(LARGE((施設用作成シート!$C$18:$C$39=$D$8)*1/ROW(施設用作成シート!$B$18:$B$39),ROWS($B$12:$B17)),1/ROW(施設用作成シート!$B$18:$B$39),0),COLUMNS($B$11:F$11)),"")</f>
        <v>0</v>
      </c>
      <c r="G17" s="140">
        <f t="array" ref="G17">IFERROR(INDEX(施設用作成シート!$B$18:$P$39,MATCH(LARGE((施設用作成シート!$C$18:$C$39=$D$8)*1/ROW(施設用作成シート!$B$18:$B$39),ROWS($B$12:$B17)),1/ROW(施設用作成シート!$B$18:$B$39),0),COLUMNS($B$11:G$11)),"")</f>
        <v>0</v>
      </c>
      <c r="H17" s="140">
        <f t="array" ref="H17">IFERROR(INDEX(施設用作成シート!$B$18:$P$39,MATCH(LARGE((施設用作成シート!$C$18:$C$39=$D$8)*1/ROW(施設用作成シート!$B$18:$B$39),ROWS($B$12:$B17)),1/ROW(施設用作成シート!$B$18:$B$39),0),COLUMNS($B$11:H$11)),"")</f>
        <v>7</v>
      </c>
      <c r="I17" s="127">
        <f t="array" ref="I17">IFERROR(INDEX(施設用作成シート!$B$18:$P$39,MATCH(LARGE((施設用作成シート!$C$18:$C$39=$D$8)*1/ROW(施設用作成シート!$B$18:$B$39),ROWS($B$12:$B17)),1/ROW(施設用作成シート!$B$18:$B$39),0),COLUMNS($B$11:I$11)),"")</f>
        <v>27</v>
      </c>
      <c r="J17" s="131" t="str">
        <f t="array" ref="J17">IFERROR(INDEX(施設用作成シート!$B$18:$P$39,MATCH(LARGE((施設用作成シート!$C$18:$C$39=$D$8)*1/ROW(施設用作成シート!$B$18:$B$39),ROWS($B$12:$B17)),1/ROW(施設用作成シート!$B$18:$B$39),0),COLUMNS($B$11:J$11)),"")</f>
        <v>作成済</v>
      </c>
      <c r="K17" s="127">
        <f t="array" ref="K17">IFERROR(INDEX(施設用作成シート!$B$18:$P$39,MATCH(LARGE((施設用作成シート!$C$18:$C$39=$D$8)*1/ROW(施設用作成シート!$B$18:$B$39),ROWS($B$12:$B17)),1/ROW(施設用作成シート!$B$18:$B$39),0),COLUMNS($B$11:K$11)),"")</f>
        <v>1</v>
      </c>
      <c r="L17" s="127">
        <f t="array" ref="L17">IFERROR(INDEX(施設用作成シート!$B$18:$P$39,MATCH(LARGE((施設用作成シート!$C$18:$C$39=$D$8)*1/ROW(施設用作成シート!$B$18:$B$39),ROWS($B$12:$B17)),1/ROW(施設用作成シート!$B$18:$B$39),0),COLUMNS($B$11:L$11)),"")</f>
        <v>0</v>
      </c>
      <c r="M17" s="127">
        <f t="array" ref="M17">IFERROR(INDEX(施設用作成シート!$B$18:$P$39,MATCH(LARGE((施設用作成シート!$C$18:$C$39=$D$8)*1/ROW(施設用作成シート!$B$18:$B$39),ROWS($B$12:$B17)),1/ROW(施設用作成シート!$B$18:$B$39),0),COLUMNS($B$11:M$11)),"")</f>
        <v>12345</v>
      </c>
      <c r="N17" s="127">
        <f t="array" ref="N17">IFERROR(INDEX(施設用作成シート!$B$18:$P$39,MATCH(LARGE((施設用作成シート!$C$18:$C$39=$D$8)*1/ROW(施設用作成シート!$B$18:$B$39),ROWS($B$12:$B17)),1/ROW(施設用作成シート!$B$18:$B$39),0),COLUMNS($B$11:N$11)),"")</f>
        <v>41580</v>
      </c>
      <c r="O17" s="140" t="str">
        <f t="array" ref="O17">IFERROR(INDEX(施設用作成シート!$B$18:$P$39,MATCH(LARGE((施設用作成シート!$C$18:$C$39=$D$8)*1/ROW(施設用作成シート!$B$18:$B$39),ROWS($B$12:$B17)),1/ROW(施設用作成シート!$B$18:$B$39),0),COLUMNS($B$11:O$11)),"")</f>
        <v>非該当</v>
      </c>
    </row>
    <row r="18" spans="2:15" ht="19.5">
      <c r="B18" s="127">
        <f t="array" ref="B18">IFERROR(INDEX(施設用作成シート!$B$18:$P$39,MATCH(LARGE((施設用作成シート!$C$18:$C$39=$D$8)*1/ROW(施設用作成シート!$B$18:$B$39),ROWS($B$12:$B18)),1/ROW(施設用作成シート!$B$18:$B$39),0),COLUMNS($B$11:B$11)),"")</f>
        <v>7</v>
      </c>
      <c r="C18" s="127" t="str">
        <f t="array" ref="C18">IFERROR(INDEX(施設用作成シート!$B$18:$P$39,MATCH(LARGE((施設用作成シート!$C$18:$C$39=$D$8)*1/ROW(施設用作成シート!$B$18:$B$39),ROWS($B$12:$B18)),1/ROW(施設用作成シート!$B$18:$B$39),0),COLUMNS($B$11:C$11)),"")</f>
        <v>A福祉事務所</v>
      </c>
      <c r="D18" s="127" t="str">
        <f t="array" ref="D18">IFERROR(INDEX(施設用作成シート!$B$18:$P$39,MATCH(LARGE((施設用作成シート!$C$18:$C$39=$D$8)*1/ROW(施設用作成シート!$B$18:$B$39),ROWS($B$12:$B18)),1/ROW(施設用作成シート!$B$18:$B$39),0),COLUMNS($B$11:D$11)),"")</f>
        <v>生業　七郎</v>
      </c>
      <c r="E18" s="146" t="str">
        <f t="array" ref="E18">IFERROR(INDEX(施設用作成シート!$B$18:$P$39,MATCH(LARGE((施設用作成シート!$C$18:$C$39=$D$8)*1/ROW(施設用作成シート!$B$18:$B$39),ROWS($B$12:$B18)),1/ROW(施設用作成シート!$B$18:$B$39),0),COLUMNS($B$11:E$11)),"")</f>
        <v>せいぎょう　しちろう</v>
      </c>
      <c r="F18" s="140">
        <f t="array" ref="F18">IFERROR(INDEX(施設用作成シート!$B$18:$P$39,MATCH(LARGE((施設用作成シート!$C$18:$C$39=$D$8)*1/ROW(施設用作成シート!$B$18:$B$39),ROWS($B$12:$B18)),1/ROW(施設用作成シート!$B$18:$B$39),0),COLUMNS($B$11:F$11)),"")</f>
        <v>0</v>
      </c>
      <c r="G18" s="140">
        <f t="array" ref="G18">IFERROR(INDEX(施設用作成シート!$B$18:$P$39,MATCH(LARGE((施設用作成シート!$C$18:$C$39=$D$8)*1/ROW(施設用作成シート!$B$18:$B$39),ROWS($B$12:$B18)),1/ROW(施設用作成シート!$B$18:$B$39),0),COLUMNS($B$11:G$11)),"")</f>
        <v>0</v>
      </c>
      <c r="H18" s="140">
        <f t="array" ref="H18">IFERROR(INDEX(施設用作成シート!$B$18:$P$39,MATCH(LARGE((施設用作成シート!$C$18:$C$39=$D$8)*1/ROW(施設用作成シート!$B$18:$B$39),ROWS($B$12:$B18)),1/ROW(施設用作成シート!$B$18:$B$39),0),COLUMNS($B$11:H$11)),"")</f>
        <v>31</v>
      </c>
      <c r="I18" s="127">
        <f t="array" ref="I18">IFERROR(INDEX(施設用作成シート!$B$18:$P$39,MATCH(LARGE((施設用作成シート!$C$18:$C$39=$D$8)*1/ROW(施設用作成シート!$B$18:$B$39),ROWS($B$12:$B18)),1/ROW(施設用作成シート!$B$18:$B$39),0),COLUMNS($B$11:I$11)),"")</f>
        <v>3</v>
      </c>
      <c r="J18" s="131" t="str">
        <f t="array" ref="J18">IFERROR(INDEX(施設用作成シート!$B$18:$P$39,MATCH(LARGE((施設用作成シート!$C$18:$C$39=$D$8)*1/ROW(施設用作成シート!$B$18:$B$39),ROWS($B$12:$B18)),1/ROW(施設用作成シート!$B$18:$B$39),0),COLUMNS($B$11:J$11)),"")</f>
        <v>作成済</v>
      </c>
      <c r="K18" s="127">
        <f t="array" ref="K18">IFERROR(INDEX(施設用作成シート!$B$18:$P$39,MATCH(LARGE((施設用作成シート!$C$18:$C$39=$D$8)*1/ROW(施設用作成シート!$B$18:$B$39),ROWS($B$12:$B18)),1/ROW(施設用作成シート!$B$18:$B$39),0),COLUMNS($B$11:K$11)),"")</f>
        <v>1</v>
      </c>
      <c r="L18" s="127">
        <f t="array" ref="L18">IFERROR(INDEX(施設用作成シート!$B$18:$P$39,MATCH(LARGE((施設用作成シート!$C$18:$C$39=$D$8)*1/ROW(施設用作成シート!$B$18:$B$39),ROWS($B$12:$B18)),1/ROW(施設用作成シート!$B$18:$B$39),0),COLUMNS($B$11:L$11)),"")</f>
        <v>0</v>
      </c>
      <c r="M18" s="127">
        <f t="array" ref="M18">IFERROR(INDEX(施設用作成シート!$B$18:$P$39,MATCH(LARGE((施設用作成シート!$C$18:$C$39=$D$8)*1/ROW(施設用作成シート!$B$18:$B$39),ROWS($B$12:$B18)),1/ROW(施設用作成シート!$B$18:$B$39),0),COLUMNS($B$11:M$11)),"")</f>
        <v>12345</v>
      </c>
      <c r="N18" s="127">
        <f t="array" ref="N18">IFERROR(INDEX(施設用作成シート!$B$18:$P$39,MATCH(LARGE((施設用作成シート!$C$18:$C$39=$D$8)*1/ROW(施設用作成シート!$B$18:$B$39),ROWS($B$12:$B18)),1/ROW(施設用作成シート!$B$18:$B$39),0),COLUMNS($B$11:N$11)),"")</f>
        <v>4620</v>
      </c>
      <c r="O18" s="140" t="str">
        <f t="array" ref="O18">IFERROR(INDEX(施設用作成シート!$B$18:$P$39,MATCH(LARGE((施設用作成シート!$C$18:$C$39=$D$8)*1/ROW(施設用作成シート!$B$18:$B$39),ROWS($B$12:$B18)),1/ROW(施設用作成シート!$B$18:$B$39),0),COLUMNS($B$11:O$11)),"")</f>
        <v>該当</v>
      </c>
    </row>
    <row r="19" spans="2:15" ht="19.5">
      <c r="B19" s="127">
        <f t="array" ref="B19">IFERROR(INDEX(施設用作成シート!$B$18:$P$39,MATCH(LARGE((施設用作成シート!$C$18:$C$39=$D$8)*1/ROW(施設用作成シート!$B$18:$B$39),ROWS($B$12:$B19)),1/ROW(施設用作成シート!$B$18:$B$39),0),COLUMNS($B$11:B$11)),"")</f>
        <v>8</v>
      </c>
      <c r="C19" s="127" t="str">
        <f t="array" ref="C19">IFERROR(INDEX(施設用作成シート!$B$18:$P$39,MATCH(LARGE((施設用作成シート!$C$18:$C$39=$D$8)*1/ROW(施設用作成シート!$B$18:$B$39),ROWS($B$12:$B19)),1/ROW(施設用作成シート!$B$18:$B$39),0),COLUMNS($B$11:C$11)),"")</f>
        <v>A福祉事務所</v>
      </c>
      <c r="D19" s="127" t="str">
        <f t="array" ref="D19">IFERROR(INDEX(施設用作成シート!$B$18:$P$39,MATCH(LARGE((施設用作成シート!$C$18:$C$39=$D$8)*1/ROW(施設用作成シート!$B$18:$B$39),ROWS($B$12:$B19)),1/ROW(施設用作成シート!$B$18:$B$39),0),COLUMNS($B$11:D$11)),"")</f>
        <v>生業　八郎</v>
      </c>
      <c r="E19" s="146" t="str">
        <f t="array" ref="E19">IFERROR(INDEX(施設用作成シート!$B$18:$P$39,MATCH(LARGE((施設用作成シート!$C$18:$C$39=$D$8)*1/ROW(施設用作成シート!$B$18:$B$39),ROWS($B$12:$B19)),1/ROW(施設用作成シート!$B$18:$B$39),0),COLUMNS($B$11:E$11)),"")</f>
        <v>せいぎょう　はちろう</v>
      </c>
      <c r="F19" s="140">
        <f t="array" ref="F19">IFERROR(INDEX(施設用作成シート!$B$18:$P$39,MATCH(LARGE((施設用作成シート!$C$18:$C$39=$D$8)*1/ROW(施設用作成シート!$B$18:$B$39),ROWS($B$12:$B19)),1/ROW(施設用作成シート!$B$18:$B$39),0),COLUMNS($B$11:F$11)),"")</f>
        <v>3</v>
      </c>
      <c r="G19" s="140">
        <f t="array" ref="G19">IFERROR(INDEX(施設用作成シート!$B$18:$P$39,MATCH(LARGE((施設用作成シート!$C$18:$C$39=$D$8)*1/ROW(施設用作成シート!$B$18:$B$39),ROWS($B$12:$B19)),1/ROW(施設用作成シート!$B$18:$B$39),0),COLUMNS($B$11:G$11)),"")</f>
        <v>28</v>
      </c>
      <c r="H19" s="140">
        <f t="array" ref="H19">IFERROR(INDEX(施設用作成シート!$B$18:$P$39,MATCH(LARGE((施設用作成シート!$C$18:$C$39=$D$8)*1/ROW(施設用作成シート!$B$18:$B$39),ROWS($B$12:$B19)),1/ROW(施設用作成シート!$B$18:$B$39),0),COLUMNS($B$11:H$11)),"")</f>
        <v>0</v>
      </c>
      <c r="I19" s="127">
        <f t="array" ref="I19">IFERROR(INDEX(施設用作成シート!$B$18:$P$39,MATCH(LARGE((施設用作成シート!$C$18:$C$39=$D$8)*1/ROW(施設用作成シート!$B$18:$B$39),ROWS($B$12:$B19)),1/ROW(施設用作成シート!$B$18:$B$39),0),COLUMNS($B$11:I$11)),"")</f>
        <v>26</v>
      </c>
      <c r="J19" s="131" t="str">
        <f t="array" ref="J19">IFERROR(INDEX(施設用作成シート!$B$18:$P$39,MATCH(LARGE((施設用作成シート!$C$18:$C$39=$D$8)*1/ROW(施設用作成シート!$B$18:$B$39),ROWS($B$12:$B19)),1/ROW(施設用作成シート!$B$18:$B$39),0),COLUMNS($B$11:J$11)),"")</f>
        <v>作成済</v>
      </c>
      <c r="K19" s="127">
        <f t="array" ref="K19">IFERROR(INDEX(施設用作成シート!$B$18:$P$39,MATCH(LARGE((施設用作成シート!$C$18:$C$39=$D$8)*1/ROW(施設用作成シート!$B$18:$B$39),ROWS($B$12:$B19)),1/ROW(施設用作成シート!$B$18:$B$39),0),COLUMNS($B$11:K$11)),"")</f>
        <v>1</v>
      </c>
      <c r="L19" s="127">
        <f t="array" ref="L19">IFERROR(INDEX(施設用作成シート!$B$18:$P$39,MATCH(LARGE((施設用作成シート!$C$18:$C$39=$D$8)*1/ROW(施設用作成シート!$B$18:$B$39),ROWS($B$12:$B19)),1/ROW(施設用作成シート!$B$18:$B$39),0),COLUMNS($B$11:L$11)),"")</f>
        <v>0</v>
      </c>
      <c r="M19" s="127">
        <f t="array" ref="M19">IFERROR(INDEX(施設用作成シート!$B$18:$P$39,MATCH(LARGE((施設用作成シート!$C$18:$C$39=$D$8)*1/ROW(施設用作成シート!$B$18:$B$39),ROWS($B$12:$B19)),1/ROW(施設用作成シート!$B$18:$B$39),0),COLUMNS($B$11:M$11)),"")</f>
        <v>0</v>
      </c>
      <c r="N19" s="127">
        <f t="array" ref="N19">IFERROR(INDEX(施設用作成シート!$B$18:$P$39,MATCH(LARGE((施設用作成シート!$C$18:$C$39=$D$8)*1/ROW(施設用作成シート!$B$18:$B$39),ROWS($B$12:$B19)),1/ROW(施設用作成シート!$B$18:$B$39),0),COLUMNS($B$11:N$11)),"")</f>
        <v>40040</v>
      </c>
      <c r="O19" s="140" t="str">
        <f t="array" ref="O19">IFERROR(INDEX(施設用作成シート!$B$18:$P$39,MATCH(LARGE((施設用作成シート!$C$18:$C$39=$D$8)*1/ROW(施設用作成シート!$B$18:$B$39),ROWS($B$12:$B19)),1/ROW(施設用作成シート!$B$18:$B$39),0),COLUMNS($B$11:O$11)),"")</f>
        <v>非該当</v>
      </c>
    </row>
    <row r="20" spans="2:15" ht="19.5">
      <c r="B20" s="127">
        <f t="array" ref="B20">IFERROR(INDEX(施設用作成シート!$B$18:$P$39,MATCH(LARGE((施設用作成シート!$C$18:$C$39=$D$8)*1/ROW(施設用作成シート!$B$18:$B$39),ROWS($B$12:$B20)),1/ROW(施設用作成シート!$B$18:$B$39),0),COLUMNS($B$11:B$11)),"")</f>
        <v>9</v>
      </c>
      <c r="C20" s="127" t="str">
        <f t="array" ref="C20">IFERROR(INDEX(施設用作成シート!$B$18:$P$39,MATCH(LARGE((施設用作成シート!$C$18:$C$39=$D$8)*1/ROW(施設用作成シート!$B$18:$B$39),ROWS($B$12:$B20)),1/ROW(施設用作成シート!$B$18:$B$39),0),COLUMNS($B$11:C$11)),"")</f>
        <v>A福祉事務所</v>
      </c>
      <c r="D20" s="127" t="str">
        <f t="array" ref="D20">IFERROR(INDEX(施設用作成シート!$B$18:$P$39,MATCH(LARGE((施設用作成シート!$C$18:$C$39=$D$8)*1/ROW(施設用作成シート!$B$18:$B$39),ROWS($B$12:$B20)),1/ROW(施設用作成シート!$B$18:$B$39),0),COLUMNS($B$11:D$11)),"")</f>
        <v>生業　九郎</v>
      </c>
      <c r="E20" s="146" t="str">
        <f t="array" ref="E20">IFERROR(INDEX(施設用作成シート!$B$18:$P$39,MATCH(LARGE((施設用作成シート!$C$18:$C$39=$D$8)*1/ROW(施設用作成シート!$B$18:$B$39),ROWS($B$12:$B20)),1/ROW(施設用作成シート!$B$18:$B$39),0),COLUMNS($B$11:E$11)),"")</f>
        <v>せいぎょう　きゅうろう</v>
      </c>
      <c r="F20" s="140">
        <f t="array" ref="F20">IFERROR(INDEX(施設用作成シート!$B$18:$P$39,MATCH(LARGE((施設用作成シート!$C$18:$C$39=$D$8)*1/ROW(施設用作成シート!$B$18:$B$39),ROWS($B$12:$B20)),1/ROW(施設用作成シート!$B$18:$B$39),0),COLUMNS($B$11:F$11)),"")</f>
        <v>3</v>
      </c>
      <c r="G20" s="140">
        <f t="array" ref="G20">IFERROR(INDEX(施設用作成シート!$B$18:$P$39,MATCH(LARGE((施設用作成シート!$C$18:$C$39=$D$8)*1/ROW(施設用作成シート!$B$18:$B$39),ROWS($B$12:$B20)),1/ROW(施設用作成シート!$B$18:$B$39),0),COLUMNS($B$11:G$11)),"")</f>
        <v>28</v>
      </c>
      <c r="H20" s="140">
        <f t="array" ref="H20">IFERROR(INDEX(施設用作成シート!$B$18:$P$39,MATCH(LARGE((施設用作成シート!$C$18:$C$39=$D$8)*1/ROW(施設用作成シート!$B$18:$B$39),ROWS($B$12:$B20)),1/ROW(施設用作成シート!$B$18:$B$39),0),COLUMNS($B$11:H$11)),"")</f>
        <v>5</v>
      </c>
      <c r="I20" s="127">
        <f t="array" ref="I20">IFERROR(INDEX(施設用作成シート!$B$18:$P$39,MATCH(LARGE((施設用作成シート!$C$18:$C$39=$D$8)*1/ROW(施設用作成シート!$B$18:$B$39),ROWS($B$12:$B20)),1/ROW(施設用作成シート!$B$18:$B$39),0),COLUMNS($B$11:I$11)),"")</f>
        <v>26</v>
      </c>
      <c r="J20" s="131" t="str">
        <f t="array" ref="J20">IFERROR(INDEX(施設用作成シート!$B$18:$P$39,MATCH(LARGE((施設用作成シート!$C$18:$C$39=$D$8)*1/ROW(施設用作成シート!$B$18:$B$39),ROWS($B$12:$B20)),1/ROW(施設用作成シート!$B$18:$B$39),0),COLUMNS($B$11:J$11)),"")</f>
        <v>作成済</v>
      </c>
      <c r="K20" s="127">
        <f t="array" ref="K20">IFERROR(INDEX(施設用作成シート!$B$18:$P$39,MATCH(LARGE((施設用作成シート!$C$18:$C$39=$D$8)*1/ROW(施設用作成シート!$B$18:$B$39),ROWS($B$12:$B20)),1/ROW(施設用作成シート!$B$18:$B$39),0),COLUMNS($B$11:K$11)),"")</f>
        <v>1</v>
      </c>
      <c r="L20" s="127">
        <f t="array" ref="L20">IFERROR(INDEX(施設用作成シート!$B$18:$P$39,MATCH(LARGE((施設用作成シート!$C$18:$C$39=$D$8)*1/ROW(施設用作成シート!$B$18:$B$39),ROWS($B$12:$B20)),1/ROW(施設用作成シート!$B$18:$B$39),0),COLUMNS($B$11:L$11)),"")</f>
        <v>0</v>
      </c>
      <c r="M20" s="127">
        <f t="array" ref="M20">IFERROR(INDEX(施設用作成シート!$B$18:$P$39,MATCH(LARGE((施設用作成シート!$C$18:$C$39=$D$8)*1/ROW(施設用作成シート!$B$18:$B$39),ROWS($B$12:$B20)),1/ROW(施設用作成シート!$B$18:$B$39),0),COLUMNS($B$11:M$11)),"")</f>
        <v>0</v>
      </c>
      <c r="N20" s="127">
        <f t="array" ref="N20">IFERROR(INDEX(施設用作成シート!$B$18:$P$39,MATCH(LARGE((施設用作成シート!$C$18:$C$39=$D$8)*1/ROW(施設用作成シート!$B$18:$B$39),ROWS($B$12:$B20)),1/ROW(施設用作成シート!$B$18:$B$39),0),COLUMNS($B$11:N$11)),"")</f>
        <v>40040</v>
      </c>
      <c r="O20" s="140" t="str">
        <f t="array" ref="O20">IFERROR(INDEX(施設用作成シート!$B$18:$P$39,MATCH(LARGE((施設用作成シート!$C$18:$C$39=$D$8)*1/ROW(施設用作成シート!$B$18:$B$39),ROWS($B$12:$B20)),1/ROW(施設用作成シート!$B$18:$B$39),0),COLUMNS($B$11:O$11)),"")</f>
        <v>該当</v>
      </c>
    </row>
    <row r="21" spans="2:15" ht="19.5">
      <c r="B21" s="127">
        <f t="array" ref="B21">IFERROR(INDEX(施設用作成シート!$B$18:$P$39,MATCH(LARGE((施設用作成シート!$C$18:$C$39=$D$8)*1/ROW(施設用作成シート!$B$18:$B$39),ROWS($B$12:$B21)),1/ROW(施設用作成シート!$B$18:$B$39),0),COLUMNS($B$11:B$11)),"")</f>
        <v>10</v>
      </c>
      <c r="C21" s="127" t="str">
        <f t="array" ref="C21">IFERROR(INDEX(施設用作成シート!$B$18:$P$39,MATCH(LARGE((施設用作成シート!$C$18:$C$39=$D$8)*1/ROW(施設用作成シート!$B$18:$B$39),ROWS($B$12:$B21)),1/ROW(施設用作成シート!$B$18:$B$39),0),COLUMNS($B$11:C$11)),"")</f>
        <v>A福祉事務所</v>
      </c>
      <c r="D21" s="127" t="str">
        <f t="array" ref="D21">IFERROR(INDEX(施設用作成シート!$B$18:$P$39,MATCH(LARGE((施設用作成シート!$C$18:$C$39=$D$8)*1/ROW(施設用作成シート!$B$18:$B$39),ROWS($B$12:$B21)),1/ROW(施設用作成シート!$B$18:$B$39),0),COLUMNS($B$11:D$11)),"")</f>
        <v>生業　十郎</v>
      </c>
      <c r="E21" s="146" t="str">
        <f t="array" ref="E21">IFERROR(INDEX(施設用作成シート!$B$18:$P$39,MATCH(LARGE((施設用作成シート!$C$18:$C$39=$D$8)*1/ROW(施設用作成シート!$B$18:$B$39),ROWS($B$12:$B21)),1/ROW(施設用作成シート!$B$18:$B$39),0),COLUMNS($B$11:E$11)),"")</f>
        <v>せいぎょう　じゅうろう</v>
      </c>
      <c r="F21" s="140">
        <f t="array" ref="F21">IFERROR(INDEX(施設用作成シート!$B$18:$P$39,MATCH(LARGE((施設用作成シート!$C$18:$C$39=$D$8)*1/ROW(施設用作成シート!$B$18:$B$39),ROWS($B$12:$B21)),1/ROW(施設用作成シート!$B$18:$B$39),0),COLUMNS($B$11:F$11)),"")</f>
        <v>3</v>
      </c>
      <c r="G21" s="140">
        <f t="array" ref="G21">IFERROR(INDEX(施設用作成シート!$B$18:$P$39,MATCH(LARGE((施設用作成シート!$C$18:$C$39=$D$8)*1/ROW(施設用作成シート!$B$18:$B$39),ROWS($B$12:$B21)),1/ROW(施設用作成シート!$B$18:$B$39),0),COLUMNS($B$11:G$11)),"")</f>
        <v>28</v>
      </c>
      <c r="H21" s="140">
        <f t="array" ref="H21">IFERROR(INDEX(施設用作成シート!$B$18:$P$39,MATCH(LARGE((施設用作成シート!$C$18:$C$39=$D$8)*1/ROW(施設用作成シート!$B$18:$B$39),ROWS($B$12:$B21)),1/ROW(施設用作成シート!$B$18:$B$39),0),COLUMNS($B$11:H$11)),"")</f>
        <v>10</v>
      </c>
      <c r="I21" s="127">
        <f t="array" ref="I21">IFERROR(INDEX(施設用作成シート!$B$18:$P$39,MATCH(LARGE((施設用作成シート!$C$18:$C$39=$D$8)*1/ROW(施設用作成シート!$B$18:$B$39),ROWS($B$12:$B21)),1/ROW(施設用作成シート!$B$18:$B$39),0),COLUMNS($B$11:I$11)),"")</f>
        <v>22</v>
      </c>
      <c r="J21" s="131" t="str">
        <f t="array" ref="J21">IFERROR(INDEX(施設用作成シート!$B$18:$P$39,MATCH(LARGE((施設用作成シート!$C$18:$C$39=$D$8)*1/ROW(施設用作成シート!$B$18:$B$39),ROWS($B$12:$B21)),1/ROW(施設用作成シート!$B$18:$B$39),0),COLUMNS($B$11:J$11)),"")</f>
        <v>作成済</v>
      </c>
      <c r="K21" s="127">
        <f t="array" ref="K21">IFERROR(INDEX(施設用作成シート!$B$18:$P$39,MATCH(LARGE((施設用作成シート!$C$18:$C$39=$D$8)*1/ROW(施設用作成シート!$B$18:$B$39),ROWS($B$12:$B21)),1/ROW(施設用作成シート!$B$18:$B$39),0),COLUMNS($B$11:K$11)),"")</f>
        <v>1</v>
      </c>
      <c r="L21" s="127">
        <f t="array" ref="L21">IFERROR(INDEX(施設用作成シート!$B$18:$P$39,MATCH(LARGE((施設用作成シート!$C$18:$C$39=$D$8)*1/ROW(施設用作成シート!$B$18:$B$39),ROWS($B$12:$B21)),1/ROW(施設用作成シート!$B$18:$B$39),0),COLUMNS($B$11:L$11)),"")</f>
        <v>0</v>
      </c>
      <c r="M21" s="127">
        <f t="array" ref="M21">IFERROR(INDEX(施設用作成シート!$B$18:$P$39,MATCH(LARGE((施設用作成シート!$C$18:$C$39=$D$8)*1/ROW(施設用作成シート!$B$18:$B$39),ROWS($B$12:$B21)),1/ROW(施設用作成シート!$B$18:$B$39),0),COLUMNS($B$11:M$11)),"")</f>
        <v>0</v>
      </c>
      <c r="N21" s="127">
        <f t="array" ref="N21">IFERROR(INDEX(施設用作成シート!$B$18:$P$39,MATCH(LARGE((施設用作成シート!$C$18:$C$39=$D$8)*1/ROW(施設用作成シート!$B$18:$B$39),ROWS($B$12:$B21)),1/ROW(施設用作成シート!$B$18:$B$39),0),COLUMNS($B$11:N$11)),"")</f>
        <v>33880</v>
      </c>
      <c r="O21" s="140" t="str">
        <f t="array" ref="O21">IFERROR(INDEX(施設用作成シート!$B$18:$P$39,MATCH(LARGE((施設用作成シート!$C$18:$C$39=$D$8)*1/ROW(施設用作成シート!$B$18:$B$39),ROWS($B$12:$B21)),1/ROW(施設用作成シート!$B$18:$B$39),0),COLUMNS($B$11:O$11)),"")</f>
        <v>非該当</v>
      </c>
    </row>
    <row r="22" spans="2:15" ht="19.5">
      <c r="B22" s="127" t="str">
        <f t="array" ref="B22">IFERROR(INDEX(施設用作成シート!$B$18:$P$39,MATCH(LARGE((施設用作成シート!$C$18:$C$39=$D$8)*1/ROW(施設用作成シート!$B$18:$B$39),ROWS($B$12:$B22)),1/ROW(施設用作成シート!$B$18:$B$39),0),COLUMNS($B$11:B$11)),"")</f>
        <v/>
      </c>
      <c r="C22" s="127" t="str">
        <f t="array" ref="C22">IFERROR(INDEX(施設用作成シート!$B$18:$P$39,MATCH(LARGE((施設用作成シート!$C$18:$C$39=$D$8)*1/ROW(施設用作成シート!$B$18:$B$39),ROWS($B$12:$B22)),1/ROW(施設用作成シート!$B$18:$B$39),0),COLUMNS($B$11:C$11)),"")</f>
        <v/>
      </c>
      <c r="D22" s="127" t="str">
        <f t="array" ref="D22">IFERROR(INDEX(施設用作成シート!$B$18:$P$39,MATCH(LARGE((施設用作成シート!$C$18:$C$39=$D$8)*1/ROW(施設用作成シート!$B$18:$B$39),ROWS($B$12:$B22)),1/ROW(施設用作成シート!$B$18:$B$39),0),COLUMNS($B$11:D$11)),"")</f>
        <v/>
      </c>
      <c r="E22" s="146" t="str">
        <f t="array" ref="E22">IFERROR(INDEX(施設用作成シート!$B$18:$P$39,MATCH(LARGE((施設用作成シート!$C$18:$C$39=$D$8)*1/ROW(施設用作成シート!$B$18:$B$39),ROWS($B$12:$B22)),1/ROW(施設用作成シート!$B$18:$B$39),0),COLUMNS($B$11:E$11)),"")</f>
        <v/>
      </c>
      <c r="F22" s="140" t="str">
        <f t="array" ref="F22">IFERROR(INDEX(施設用作成シート!$B$18:$P$39,MATCH(LARGE((施設用作成シート!$C$18:$C$39=$D$8)*1/ROW(施設用作成シート!$B$18:$B$39),ROWS($B$12:$B22)),1/ROW(施設用作成シート!$B$18:$B$39),0),COLUMNS($B$11:F$11)),"")</f>
        <v/>
      </c>
      <c r="G22" s="140" t="str">
        <f t="array" ref="G22">IFERROR(INDEX(施設用作成シート!$B$18:$P$39,MATCH(LARGE((施設用作成シート!$C$18:$C$39=$D$8)*1/ROW(施設用作成シート!$B$18:$B$39),ROWS($B$12:$B22)),1/ROW(施設用作成シート!$B$18:$B$39),0),COLUMNS($B$11:G$11)),"")</f>
        <v/>
      </c>
      <c r="H22" s="140" t="str">
        <f t="array" ref="H22">IFERROR(INDEX(施設用作成シート!$B$18:$P$39,MATCH(LARGE((施設用作成シート!$C$18:$C$39=$D$8)*1/ROW(施設用作成シート!$B$18:$B$39),ROWS($B$12:$B22)),1/ROW(施設用作成シート!$B$18:$B$39),0),COLUMNS($B$11:H$11)),"")</f>
        <v/>
      </c>
      <c r="I22" s="127" t="str">
        <f t="array" ref="I22">IFERROR(INDEX(施設用作成シート!$B$18:$P$39,MATCH(LARGE((施設用作成シート!$C$18:$C$39=$D$8)*1/ROW(施設用作成シート!$B$18:$B$39),ROWS($B$12:$B22)),1/ROW(施設用作成シート!$B$18:$B$39),0),COLUMNS($B$11:I$11)),"")</f>
        <v/>
      </c>
      <c r="J22" s="131" t="str">
        <f t="array" ref="J22">IFERROR(INDEX(施設用作成シート!$B$18:$P$39,MATCH(LARGE((施設用作成シート!$C$18:$C$39=$D$8)*1/ROW(施設用作成シート!$B$18:$B$39),ROWS($B$12:$B22)),1/ROW(施設用作成シート!$B$18:$B$39),0),COLUMNS($B$11:J$11)),"")</f>
        <v/>
      </c>
      <c r="K22" s="127" t="str">
        <f t="array" ref="K22">IFERROR(INDEX(施設用作成シート!$B$18:$P$39,MATCH(LARGE((施設用作成シート!$C$18:$C$39=$D$8)*1/ROW(施設用作成シート!$B$18:$B$39),ROWS($B$12:$B22)),1/ROW(施設用作成シート!$B$18:$B$39),0),COLUMNS($B$11:K$11)),"")</f>
        <v/>
      </c>
      <c r="L22" s="127" t="str">
        <f t="array" ref="L22">IFERROR(INDEX(施設用作成シート!$B$18:$P$39,MATCH(LARGE((施設用作成シート!$C$18:$C$39=$D$8)*1/ROW(施設用作成シート!$B$18:$B$39),ROWS($B$12:$B22)),1/ROW(施設用作成シート!$B$18:$B$39),0),COLUMNS($B$11:L$11)),"")</f>
        <v/>
      </c>
      <c r="M22" s="127" t="str">
        <f t="array" ref="M22">IFERROR(INDEX(施設用作成シート!$B$18:$P$39,MATCH(LARGE((施設用作成シート!$C$18:$C$39=$D$8)*1/ROW(施設用作成シート!$B$18:$B$39),ROWS($B$12:$B22)),1/ROW(施設用作成シート!$B$18:$B$39),0),COLUMNS($B$11:M$11)),"")</f>
        <v/>
      </c>
      <c r="N22" s="127" t="str">
        <f t="array" ref="N22">IFERROR(INDEX(施設用作成シート!$B$18:$P$39,MATCH(LARGE((施設用作成シート!$C$18:$C$39=$D$8)*1/ROW(施設用作成シート!$B$18:$B$39),ROWS($B$12:$B22)),1/ROW(施設用作成シート!$B$18:$B$39),0),COLUMNS($B$11:N$11)),"")</f>
        <v/>
      </c>
      <c r="O22" s="140" t="str">
        <f t="array" ref="O22">IFERROR(INDEX(施設用作成シート!$B$18:$P$39,MATCH(LARGE((施設用作成シート!$C$18:$C$39=$D$8)*1/ROW(施設用作成シート!$B$18:$B$39),ROWS($B$12:$B22)),1/ROW(施設用作成シート!$B$18:$B$39),0),COLUMNS($B$11:O$11)),"")</f>
        <v/>
      </c>
    </row>
    <row r="23" spans="2:15" ht="19.5">
      <c r="B23" s="127" t="str">
        <f t="array" ref="B23">IFERROR(INDEX(施設用作成シート!$B$18:$P$39,MATCH(LARGE((施設用作成シート!$C$18:$C$39=$D$8)*1/ROW(施設用作成シート!$B$18:$B$39),ROWS($B$12:$B23)),1/ROW(施設用作成シート!$B$18:$B$39),0),COLUMNS($B$11:B$11)),"")</f>
        <v/>
      </c>
      <c r="C23" s="127" t="str">
        <f t="array" ref="C23">IFERROR(INDEX(施設用作成シート!$B$18:$P$39,MATCH(LARGE((施設用作成シート!$C$18:$C$39=$D$8)*1/ROW(施設用作成シート!$B$18:$B$39),ROWS($B$12:$B23)),1/ROW(施設用作成シート!$B$18:$B$39),0),COLUMNS($B$11:C$11)),"")</f>
        <v/>
      </c>
      <c r="D23" s="127" t="str">
        <f t="array" ref="D23">IFERROR(INDEX(施設用作成シート!$B$18:$P$39,MATCH(LARGE((施設用作成シート!$C$18:$C$39=$D$8)*1/ROW(施設用作成シート!$B$18:$B$39),ROWS($B$12:$B23)),1/ROW(施設用作成シート!$B$18:$B$39),0),COLUMNS($B$11:D$11)),"")</f>
        <v/>
      </c>
      <c r="E23" s="146" t="str">
        <f t="array" ref="E23">IFERROR(INDEX(施設用作成シート!$B$18:$P$39,MATCH(LARGE((施設用作成シート!$C$18:$C$39=$D$8)*1/ROW(施設用作成シート!$B$18:$B$39),ROWS($B$12:$B23)),1/ROW(施設用作成シート!$B$18:$B$39),0),COLUMNS($B$11:E$11)),"")</f>
        <v/>
      </c>
      <c r="F23" s="140" t="str">
        <f t="array" ref="F23">IFERROR(INDEX(施設用作成シート!$B$18:$P$39,MATCH(LARGE((施設用作成シート!$C$18:$C$39=$D$8)*1/ROW(施設用作成シート!$B$18:$B$39),ROWS($B$12:$B23)),1/ROW(施設用作成シート!$B$18:$B$39),0),COLUMNS($B$11:F$11)),"")</f>
        <v/>
      </c>
      <c r="G23" s="140" t="str">
        <f t="array" ref="G23">IFERROR(INDEX(施設用作成シート!$B$18:$P$39,MATCH(LARGE((施設用作成シート!$C$18:$C$39=$D$8)*1/ROW(施設用作成シート!$B$18:$B$39),ROWS($B$12:$B23)),1/ROW(施設用作成シート!$B$18:$B$39),0),COLUMNS($B$11:G$11)),"")</f>
        <v/>
      </c>
      <c r="H23" s="140" t="str">
        <f t="array" ref="H23">IFERROR(INDEX(施設用作成シート!$B$18:$P$39,MATCH(LARGE((施設用作成シート!$C$18:$C$39=$D$8)*1/ROW(施設用作成シート!$B$18:$B$39),ROWS($B$12:$B23)),1/ROW(施設用作成シート!$B$18:$B$39),0),COLUMNS($B$11:H$11)),"")</f>
        <v/>
      </c>
      <c r="I23" s="127" t="str">
        <f t="array" ref="I23">IFERROR(INDEX(施設用作成シート!$B$18:$P$39,MATCH(LARGE((施設用作成シート!$C$18:$C$39=$D$8)*1/ROW(施設用作成シート!$B$18:$B$39),ROWS($B$12:$B23)),1/ROW(施設用作成シート!$B$18:$B$39),0),COLUMNS($B$11:I$11)),"")</f>
        <v/>
      </c>
      <c r="J23" s="131" t="str">
        <f t="array" ref="J23">IFERROR(INDEX(施設用作成シート!$B$18:$P$39,MATCH(LARGE((施設用作成シート!$C$18:$C$39=$D$8)*1/ROW(施設用作成シート!$B$18:$B$39),ROWS($B$12:$B23)),1/ROW(施設用作成シート!$B$18:$B$39),0),COLUMNS($B$11:J$11)),"")</f>
        <v/>
      </c>
      <c r="K23" s="127" t="str">
        <f t="array" ref="K23">IFERROR(INDEX(施設用作成シート!$B$18:$P$39,MATCH(LARGE((施設用作成シート!$C$18:$C$39=$D$8)*1/ROW(施設用作成シート!$B$18:$B$39),ROWS($B$12:$B23)),1/ROW(施設用作成シート!$B$18:$B$39),0),COLUMNS($B$11:K$11)),"")</f>
        <v/>
      </c>
      <c r="L23" s="127" t="str">
        <f t="array" ref="L23">IFERROR(INDEX(施設用作成シート!$B$18:$P$39,MATCH(LARGE((施設用作成シート!$C$18:$C$39=$D$8)*1/ROW(施設用作成シート!$B$18:$B$39),ROWS($B$12:$B23)),1/ROW(施設用作成シート!$B$18:$B$39),0),COLUMNS($B$11:L$11)),"")</f>
        <v/>
      </c>
      <c r="M23" s="127" t="str">
        <f t="array" ref="M23">IFERROR(INDEX(施設用作成シート!$B$18:$P$39,MATCH(LARGE((施設用作成シート!$C$18:$C$39=$D$8)*1/ROW(施設用作成シート!$B$18:$B$39),ROWS($B$12:$B23)),1/ROW(施設用作成シート!$B$18:$B$39),0),COLUMNS($B$11:M$11)),"")</f>
        <v/>
      </c>
      <c r="N23" s="127" t="str">
        <f t="array" ref="N23">IFERROR(INDEX(施設用作成シート!$B$18:$P$39,MATCH(LARGE((施設用作成シート!$C$18:$C$39=$D$8)*1/ROW(施設用作成シート!$B$18:$B$39),ROWS($B$12:$B23)),1/ROW(施設用作成シート!$B$18:$B$39),0),COLUMNS($B$11:N$11)),"")</f>
        <v/>
      </c>
      <c r="O23" s="140" t="str">
        <f t="array" ref="O23">IFERROR(INDEX(施設用作成シート!$B$18:$P$39,MATCH(LARGE((施設用作成シート!$C$18:$C$39=$D$8)*1/ROW(施設用作成シート!$B$18:$B$39),ROWS($B$12:$B23)),1/ROW(施設用作成シート!$B$18:$B$39),0),COLUMNS($B$11:O$11)),"")</f>
        <v/>
      </c>
    </row>
    <row r="24" spans="2:15" ht="19.5">
      <c r="B24" s="127" t="str">
        <f t="array" ref="B24">IFERROR(INDEX(施設用作成シート!$B$18:$P$39,MATCH(LARGE((施設用作成シート!$C$18:$C$39=$D$8)*1/ROW(施設用作成シート!$B$18:$B$39),ROWS($B$12:$B24)),1/ROW(施設用作成シート!$B$18:$B$39),0),COLUMNS($B$11:B$11)),"")</f>
        <v/>
      </c>
      <c r="C24" s="127" t="str">
        <f t="array" ref="C24">IFERROR(INDEX(施設用作成シート!$B$18:$P$39,MATCH(LARGE((施設用作成シート!$C$18:$C$39=$D$8)*1/ROW(施設用作成シート!$B$18:$B$39),ROWS($B$12:$B24)),1/ROW(施設用作成シート!$B$18:$B$39),0),COLUMNS($B$11:C$11)),"")</f>
        <v/>
      </c>
      <c r="D24" s="127" t="str">
        <f t="array" ref="D24">IFERROR(INDEX(施設用作成シート!$B$18:$P$39,MATCH(LARGE((施設用作成シート!$C$18:$C$39=$D$8)*1/ROW(施設用作成シート!$B$18:$B$39),ROWS($B$12:$B24)),1/ROW(施設用作成シート!$B$18:$B$39),0),COLUMNS($B$11:D$11)),"")</f>
        <v/>
      </c>
      <c r="E24" s="146" t="str">
        <f t="array" ref="E24">IFERROR(INDEX(施設用作成シート!$B$18:$P$39,MATCH(LARGE((施設用作成シート!$C$18:$C$39=$D$8)*1/ROW(施設用作成シート!$B$18:$B$39),ROWS($B$12:$B24)),1/ROW(施設用作成シート!$B$18:$B$39),0),COLUMNS($B$11:E$11)),"")</f>
        <v/>
      </c>
      <c r="F24" s="140" t="str">
        <f t="array" ref="F24">IFERROR(INDEX(施設用作成シート!$B$18:$P$39,MATCH(LARGE((施設用作成シート!$C$18:$C$39=$D$8)*1/ROW(施設用作成シート!$B$18:$B$39),ROWS($B$12:$B24)),1/ROW(施設用作成シート!$B$18:$B$39),0),COLUMNS($B$11:F$11)),"")</f>
        <v/>
      </c>
      <c r="G24" s="140" t="str">
        <f t="array" ref="G24">IFERROR(INDEX(施設用作成シート!$B$18:$P$39,MATCH(LARGE((施設用作成シート!$C$18:$C$39=$D$8)*1/ROW(施設用作成シート!$B$18:$B$39),ROWS($B$12:$B24)),1/ROW(施設用作成シート!$B$18:$B$39),0),COLUMNS($B$11:G$11)),"")</f>
        <v/>
      </c>
      <c r="H24" s="140" t="str">
        <f t="array" ref="H24">IFERROR(INDEX(施設用作成シート!$B$18:$P$39,MATCH(LARGE((施設用作成シート!$C$18:$C$39=$D$8)*1/ROW(施設用作成シート!$B$18:$B$39),ROWS($B$12:$B24)),1/ROW(施設用作成シート!$B$18:$B$39),0),COLUMNS($B$11:H$11)),"")</f>
        <v/>
      </c>
      <c r="I24" s="127" t="str">
        <f t="array" ref="I24">IFERROR(INDEX(施設用作成シート!$B$18:$P$39,MATCH(LARGE((施設用作成シート!$C$18:$C$39=$D$8)*1/ROW(施設用作成シート!$B$18:$B$39),ROWS($B$12:$B24)),1/ROW(施設用作成シート!$B$18:$B$39),0),COLUMNS($B$11:I$11)),"")</f>
        <v/>
      </c>
      <c r="J24" s="131" t="str">
        <f t="array" ref="J24">IFERROR(INDEX(施設用作成シート!$B$18:$P$39,MATCH(LARGE((施設用作成シート!$C$18:$C$39=$D$8)*1/ROW(施設用作成シート!$B$18:$B$39),ROWS($B$12:$B24)),1/ROW(施設用作成シート!$B$18:$B$39),0),COLUMNS($B$11:J$11)),"")</f>
        <v/>
      </c>
      <c r="K24" s="127" t="str">
        <f t="array" ref="K24">IFERROR(INDEX(施設用作成シート!$B$18:$P$39,MATCH(LARGE((施設用作成シート!$C$18:$C$39=$D$8)*1/ROW(施設用作成シート!$B$18:$B$39),ROWS($B$12:$B24)),1/ROW(施設用作成シート!$B$18:$B$39),0),COLUMNS($B$11:K$11)),"")</f>
        <v/>
      </c>
      <c r="L24" s="127" t="str">
        <f t="array" ref="L24">IFERROR(INDEX(施設用作成シート!$B$18:$P$39,MATCH(LARGE((施設用作成シート!$C$18:$C$39=$D$8)*1/ROW(施設用作成シート!$B$18:$B$39),ROWS($B$12:$B24)),1/ROW(施設用作成シート!$B$18:$B$39),0),COLUMNS($B$11:L$11)),"")</f>
        <v/>
      </c>
      <c r="M24" s="127" t="str">
        <f t="array" ref="M24">IFERROR(INDEX(施設用作成シート!$B$18:$P$39,MATCH(LARGE((施設用作成シート!$C$18:$C$39=$D$8)*1/ROW(施設用作成シート!$B$18:$B$39),ROWS($B$12:$B24)),1/ROW(施設用作成シート!$B$18:$B$39),0),COLUMNS($B$11:M$11)),"")</f>
        <v/>
      </c>
      <c r="N24" s="127" t="str">
        <f t="array" ref="N24">IFERROR(INDEX(施設用作成シート!$B$18:$P$39,MATCH(LARGE((施設用作成シート!$C$18:$C$39=$D$8)*1/ROW(施設用作成シート!$B$18:$B$39),ROWS($B$12:$B24)),1/ROW(施設用作成シート!$B$18:$B$39),0),COLUMNS($B$11:N$11)),"")</f>
        <v/>
      </c>
      <c r="O24" s="140" t="str">
        <f t="array" ref="O24">IFERROR(INDEX(施設用作成シート!$B$18:$P$39,MATCH(LARGE((施設用作成シート!$C$18:$C$39=$D$8)*1/ROW(施設用作成シート!$B$18:$B$39),ROWS($B$12:$B24)),1/ROW(施設用作成シート!$B$18:$B$39),0),COLUMNS($B$11:O$11)),"")</f>
        <v/>
      </c>
    </row>
    <row r="25" spans="2:15" ht="19.5">
      <c r="B25" s="127" t="str">
        <f t="array" ref="B25">IFERROR(INDEX(施設用作成シート!$B$18:$P$39,MATCH(LARGE((施設用作成シート!$C$18:$C$39=$D$8)*1/ROW(施設用作成シート!$B$18:$B$39),ROWS($B$12:$B25)),1/ROW(施設用作成シート!$B$18:$B$39),0),COLUMNS($B$11:B$11)),"")</f>
        <v/>
      </c>
      <c r="C25" s="127" t="str">
        <f t="array" ref="C25">IFERROR(INDEX(施設用作成シート!$B$18:$P$39,MATCH(LARGE((施設用作成シート!$C$18:$C$39=$D$8)*1/ROW(施設用作成シート!$B$18:$B$39),ROWS($B$12:$B25)),1/ROW(施設用作成シート!$B$18:$B$39),0),COLUMNS($B$11:C$11)),"")</f>
        <v/>
      </c>
      <c r="D25" s="127" t="str">
        <f t="array" ref="D25">IFERROR(INDEX(施設用作成シート!$B$18:$P$39,MATCH(LARGE((施設用作成シート!$C$18:$C$39=$D$8)*1/ROW(施設用作成シート!$B$18:$B$39),ROWS($B$12:$B25)),1/ROW(施設用作成シート!$B$18:$B$39),0),COLUMNS($B$11:D$11)),"")</f>
        <v/>
      </c>
      <c r="E25" s="146" t="str">
        <f t="array" ref="E25">IFERROR(INDEX(施設用作成シート!$B$18:$P$39,MATCH(LARGE((施設用作成シート!$C$18:$C$39=$D$8)*1/ROW(施設用作成シート!$B$18:$B$39),ROWS($B$12:$B25)),1/ROW(施設用作成シート!$B$18:$B$39),0),COLUMNS($B$11:E$11)),"")</f>
        <v/>
      </c>
      <c r="F25" s="140" t="str">
        <f t="array" ref="F25">IFERROR(INDEX(施設用作成シート!$B$18:$P$39,MATCH(LARGE((施設用作成シート!$C$18:$C$39=$D$8)*1/ROW(施設用作成シート!$B$18:$B$39),ROWS($B$12:$B25)),1/ROW(施設用作成シート!$B$18:$B$39),0),COLUMNS($B$11:F$11)),"")</f>
        <v/>
      </c>
      <c r="G25" s="140" t="str">
        <f t="array" ref="G25">IFERROR(INDEX(施設用作成シート!$B$18:$P$39,MATCH(LARGE((施設用作成シート!$C$18:$C$39=$D$8)*1/ROW(施設用作成シート!$B$18:$B$39),ROWS($B$12:$B25)),1/ROW(施設用作成シート!$B$18:$B$39),0),COLUMNS($B$11:G$11)),"")</f>
        <v/>
      </c>
      <c r="H25" s="140" t="str">
        <f t="array" ref="H25">IFERROR(INDEX(施設用作成シート!$B$18:$P$39,MATCH(LARGE((施設用作成シート!$C$18:$C$39=$D$8)*1/ROW(施設用作成シート!$B$18:$B$39),ROWS($B$12:$B25)),1/ROW(施設用作成シート!$B$18:$B$39),0),COLUMNS($B$11:H$11)),"")</f>
        <v/>
      </c>
      <c r="I25" s="127" t="str">
        <f t="array" ref="I25">IFERROR(INDEX(施設用作成シート!$B$18:$P$39,MATCH(LARGE((施設用作成シート!$C$18:$C$39=$D$8)*1/ROW(施設用作成シート!$B$18:$B$39),ROWS($B$12:$B25)),1/ROW(施設用作成シート!$B$18:$B$39),0),COLUMNS($B$11:I$11)),"")</f>
        <v/>
      </c>
      <c r="J25" s="131" t="str">
        <f t="array" ref="J25">IFERROR(INDEX(施設用作成シート!$B$18:$P$39,MATCH(LARGE((施設用作成シート!$C$18:$C$39=$D$8)*1/ROW(施設用作成シート!$B$18:$B$39),ROWS($B$12:$B25)),1/ROW(施設用作成シート!$B$18:$B$39),0),COLUMNS($B$11:J$11)),"")</f>
        <v/>
      </c>
      <c r="K25" s="127" t="str">
        <f t="array" ref="K25">IFERROR(INDEX(施設用作成シート!$B$18:$P$39,MATCH(LARGE((施設用作成シート!$C$18:$C$39=$D$8)*1/ROW(施設用作成シート!$B$18:$B$39),ROWS($B$12:$B25)),1/ROW(施設用作成シート!$B$18:$B$39),0),COLUMNS($B$11:K$11)),"")</f>
        <v/>
      </c>
      <c r="L25" s="127" t="str">
        <f t="array" ref="L25">IFERROR(INDEX(施設用作成シート!$B$18:$P$39,MATCH(LARGE((施設用作成シート!$C$18:$C$39=$D$8)*1/ROW(施設用作成シート!$B$18:$B$39),ROWS($B$12:$B25)),1/ROW(施設用作成シート!$B$18:$B$39),0),COLUMNS($B$11:L$11)),"")</f>
        <v/>
      </c>
      <c r="M25" s="127" t="str">
        <f t="array" ref="M25">IFERROR(INDEX(施設用作成シート!$B$18:$P$39,MATCH(LARGE((施設用作成シート!$C$18:$C$39=$D$8)*1/ROW(施設用作成シート!$B$18:$B$39),ROWS($B$12:$B25)),1/ROW(施設用作成シート!$B$18:$B$39),0),COLUMNS($B$11:M$11)),"")</f>
        <v/>
      </c>
      <c r="N25" s="127" t="str">
        <f t="array" ref="N25">IFERROR(INDEX(施設用作成シート!$B$18:$P$39,MATCH(LARGE((施設用作成シート!$C$18:$C$39=$D$8)*1/ROW(施設用作成シート!$B$18:$B$39),ROWS($B$12:$B25)),1/ROW(施設用作成シート!$B$18:$B$39),0),COLUMNS($B$11:N$11)),"")</f>
        <v/>
      </c>
      <c r="O25" s="140" t="str">
        <f t="array" ref="O25">IFERROR(INDEX(施設用作成シート!$B$18:$P$39,MATCH(LARGE((施設用作成シート!$C$18:$C$39=$D$8)*1/ROW(施設用作成シート!$B$18:$B$39),ROWS($B$12:$B25)),1/ROW(施設用作成シート!$B$18:$B$39),0),COLUMNS($B$11:O$11)),"")</f>
        <v/>
      </c>
    </row>
    <row r="26" spans="2:15" ht="19.5">
      <c r="B26" s="127" t="str">
        <f t="array" ref="B26">IFERROR(INDEX(施設用作成シート!$B$18:$P$39,MATCH(LARGE((施設用作成シート!$C$18:$C$39=$D$8)*1/ROW(施設用作成シート!$B$18:$B$39),ROWS($B$12:$B26)),1/ROW(施設用作成シート!$B$18:$B$39),0),COLUMNS($B$11:B$11)),"")</f>
        <v/>
      </c>
      <c r="C26" s="127" t="str">
        <f t="array" ref="C26">IFERROR(INDEX(施設用作成シート!$B$18:$P$39,MATCH(LARGE((施設用作成シート!$C$18:$C$39=$D$8)*1/ROW(施設用作成シート!$B$18:$B$39),ROWS($B$12:$B26)),1/ROW(施設用作成シート!$B$18:$B$39),0),COLUMNS($B$11:C$11)),"")</f>
        <v/>
      </c>
      <c r="D26" s="127" t="str">
        <f t="array" ref="D26">IFERROR(INDEX(施設用作成シート!$B$18:$P$39,MATCH(LARGE((施設用作成シート!$C$18:$C$39=$D$8)*1/ROW(施設用作成シート!$B$18:$B$39),ROWS($B$12:$B26)),1/ROW(施設用作成シート!$B$18:$B$39),0),COLUMNS($B$11:D$11)),"")</f>
        <v/>
      </c>
      <c r="E26" s="146" t="str">
        <f t="array" ref="E26">IFERROR(INDEX(施設用作成シート!$B$18:$P$39,MATCH(LARGE((施設用作成シート!$C$18:$C$39=$D$8)*1/ROW(施設用作成シート!$B$18:$B$39),ROWS($B$12:$B26)),1/ROW(施設用作成シート!$B$18:$B$39),0),COLUMNS($B$11:E$11)),"")</f>
        <v/>
      </c>
      <c r="F26" s="140" t="str">
        <f t="array" ref="F26">IFERROR(INDEX(施設用作成シート!$B$18:$P$39,MATCH(LARGE((施設用作成シート!$C$18:$C$39=$D$8)*1/ROW(施設用作成シート!$B$18:$B$39),ROWS($B$12:$B26)),1/ROW(施設用作成シート!$B$18:$B$39),0),COLUMNS($B$11:F$11)),"")</f>
        <v/>
      </c>
      <c r="G26" s="140" t="str">
        <f t="array" ref="G26">IFERROR(INDEX(施設用作成シート!$B$18:$P$39,MATCH(LARGE((施設用作成シート!$C$18:$C$39=$D$8)*1/ROW(施設用作成シート!$B$18:$B$39),ROWS($B$12:$B26)),1/ROW(施設用作成シート!$B$18:$B$39),0),COLUMNS($B$11:G$11)),"")</f>
        <v/>
      </c>
      <c r="H26" s="140" t="str">
        <f t="array" ref="H26">IFERROR(INDEX(施設用作成シート!$B$18:$P$39,MATCH(LARGE((施設用作成シート!$C$18:$C$39=$D$8)*1/ROW(施設用作成シート!$B$18:$B$39),ROWS($B$12:$B26)),1/ROW(施設用作成シート!$B$18:$B$39),0),COLUMNS($B$11:H$11)),"")</f>
        <v/>
      </c>
      <c r="I26" s="127" t="str">
        <f t="array" ref="I26">IFERROR(INDEX(施設用作成シート!$B$18:$P$39,MATCH(LARGE((施設用作成シート!$C$18:$C$39=$D$8)*1/ROW(施設用作成シート!$B$18:$B$39),ROWS($B$12:$B26)),1/ROW(施設用作成シート!$B$18:$B$39),0),COLUMNS($B$11:I$11)),"")</f>
        <v/>
      </c>
      <c r="J26" s="131" t="str">
        <f t="array" ref="J26">IFERROR(INDEX(施設用作成シート!$B$18:$P$39,MATCH(LARGE((施設用作成シート!$C$18:$C$39=$D$8)*1/ROW(施設用作成シート!$B$18:$B$39),ROWS($B$12:$B26)),1/ROW(施設用作成シート!$B$18:$B$39),0),COLUMNS($B$11:J$11)),"")</f>
        <v/>
      </c>
      <c r="K26" s="127" t="str">
        <f t="array" ref="K26">IFERROR(INDEX(施設用作成シート!$B$18:$P$39,MATCH(LARGE((施設用作成シート!$C$18:$C$39=$D$8)*1/ROW(施設用作成シート!$B$18:$B$39),ROWS($B$12:$B26)),1/ROW(施設用作成シート!$B$18:$B$39),0),COLUMNS($B$11:K$11)),"")</f>
        <v/>
      </c>
      <c r="L26" s="127" t="str">
        <f t="array" ref="L26">IFERROR(INDEX(施設用作成シート!$B$18:$P$39,MATCH(LARGE((施設用作成シート!$C$18:$C$39=$D$8)*1/ROW(施設用作成シート!$B$18:$B$39),ROWS($B$12:$B26)),1/ROW(施設用作成シート!$B$18:$B$39),0),COLUMNS($B$11:L$11)),"")</f>
        <v/>
      </c>
      <c r="M26" s="127" t="str">
        <f t="array" ref="M26">IFERROR(INDEX(施設用作成シート!$B$18:$P$39,MATCH(LARGE((施設用作成シート!$C$18:$C$39=$D$8)*1/ROW(施設用作成シート!$B$18:$B$39),ROWS($B$12:$B26)),1/ROW(施設用作成シート!$B$18:$B$39),0),COLUMNS($B$11:M$11)),"")</f>
        <v/>
      </c>
      <c r="N26" s="127" t="str">
        <f t="array" ref="N26">IFERROR(INDEX(施設用作成シート!$B$18:$P$39,MATCH(LARGE((施設用作成シート!$C$18:$C$39=$D$8)*1/ROW(施設用作成シート!$B$18:$B$39),ROWS($B$12:$B26)),1/ROW(施設用作成シート!$B$18:$B$39),0),COLUMNS($B$11:N$11)),"")</f>
        <v/>
      </c>
      <c r="O26" s="140" t="str">
        <f t="array" ref="O26">IFERROR(INDEX(施設用作成シート!$B$18:$P$39,MATCH(LARGE((施設用作成シート!$C$18:$C$39=$D$8)*1/ROW(施設用作成シート!$B$18:$B$39),ROWS($B$12:$B26)),1/ROW(施設用作成シート!$B$18:$B$39),0),COLUMNS($B$11:O$11)),"")</f>
        <v/>
      </c>
    </row>
    <row r="27" spans="2:15" ht="19.5">
      <c r="B27" s="127" t="str">
        <f t="array" ref="B27">IFERROR(INDEX(施設用作成シート!$B$18:$P$39,MATCH(LARGE((施設用作成シート!$C$18:$C$39=$D$8)*1/ROW(施設用作成シート!$B$18:$B$39),ROWS($B$12:$B27)),1/ROW(施設用作成シート!$B$18:$B$39),0),COLUMNS($B$11:B$11)),"")</f>
        <v/>
      </c>
      <c r="C27" s="127" t="str">
        <f t="array" ref="C27">IFERROR(INDEX(施設用作成シート!$B$18:$P$39,MATCH(LARGE((施設用作成シート!$C$18:$C$39=$D$8)*1/ROW(施設用作成シート!$B$18:$B$39),ROWS($B$12:$B27)),1/ROW(施設用作成シート!$B$18:$B$39),0),COLUMNS($B$11:C$11)),"")</f>
        <v/>
      </c>
      <c r="D27" s="127" t="str">
        <f t="array" ref="D27">IFERROR(INDEX(施設用作成シート!$B$18:$P$39,MATCH(LARGE((施設用作成シート!$C$18:$C$39=$D$8)*1/ROW(施設用作成シート!$B$18:$B$39),ROWS($B$12:$B27)),1/ROW(施設用作成シート!$B$18:$B$39),0),COLUMNS($B$11:D$11)),"")</f>
        <v/>
      </c>
      <c r="E27" s="146" t="str">
        <f t="array" ref="E27">IFERROR(INDEX(施設用作成シート!$B$18:$P$39,MATCH(LARGE((施設用作成シート!$C$18:$C$39=$D$8)*1/ROW(施設用作成シート!$B$18:$B$39),ROWS($B$12:$B27)),1/ROW(施設用作成シート!$B$18:$B$39),0),COLUMNS($B$11:E$11)),"")</f>
        <v/>
      </c>
      <c r="F27" s="140" t="str">
        <f t="array" ref="F27">IFERROR(INDEX(施設用作成シート!$B$18:$P$39,MATCH(LARGE((施設用作成シート!$C$18:$C$39=$D$8)*1/ROW(施設用作成シート!$B$18:$B$39),ROWS($B$12:$B27)),1/ROW(施設用作成シート!$B$18:$B$39),0),COLUMNS($B$11:F$11)),"")</f>
        <v/>
      </c>
      <c r="G27" s="140" t="str">
        <f t="array" ref="G27">IFERROR(INDEX(施設用作成シート!$B$18:$P$39,MATCH(LARGE((施設用作成シート!$C$18:$C$39=$D$8)*1/ROW(施設用作成シート!$B$18:$B$39),ROWS($B$12:$B27)),1/ROW(施設用作成シート!$B$18:$B$39),0),COLUMNS($B$11:G$11)),"")</f>
        <v/>
      </c>
      <c r="H27" s="140" t="str">
        <f t="array" ref="H27">IFERROR(INDEX(施設用作成シート!$B$18:$P$39,MATCH(LARGE((施設用作成シート!$C$18:$C$39=$D$8)*1/ROW(施設用作成シート!$B$18:$B$39),ROWS($B$12:$B27)),1/ROW(施設用作成シート!$B$18:$B$39),0),COLUMNS($B$11:H$11)),"")</f>
        <v/>
      </c>
      <c r="I27" s="127" t="str">
        <f t="array" ref="I27">IFERROR(INDEX(施設用作成シート!$B$18:$P$39,MATCH(LARGE((施設用作成シート!$C$18:$C$39=$D$8)*1/ROW(施設用作成シート!$B$18:$B$39),ROWS($B$12:$B27)),1/ROW(施設用作成シート!$B$18:$B$39),0),COLUMNS($B$11:I$11)),"")</f>
        <v/>
      </c>
      <c r="J27" s="131" t="str">
        <f t="array" ref="J27">IFERROR(INDEX(施設用作成シート!$B$18:$P$39,MATCH(LARGE((施設用作成シート!$C$18:$C$39=$D$8)*1/ROW(施設用作成シート!$B$18:$B$39),ROWS($B$12:$B27)),1/ROW(施設用作成シート!$B$18:$B$39),0),COLUMNS($B$11:J$11)),"")</f>
        <v/>
      </c>
      <c r="K27" s="127" t="str">
        <f t="array" ref="K27">IFERROR(INDEX(施設用作成シート!$B$18:$P$39,MATCH(LARGE((施設用作成シート!$C$18:$C$39=$D$8)*1/ROW(施設用作成シート!$B$18:$B$39),ROWS($B$12:$B27)),1/ROW(施設用作成シート!$B$18:$B$39),0),COLUMNS($B$11:K$11)),"")</f>
        <v/>
      </c>
      <c r="L27" s="127" t="str">
        <f t="array" ref="L27">IFERROR(INDEX(施設用作成シート!$B$18:$P$39,MATCH(LARGE((施設用作成シート!$C$18:$C$39=$D$8)*1/ROW(施設用作成シート!$B$18:$B$39),ROWS($B$12:$B27)),1/ROW(施設用作成シート!$B$18:$B$39),0),COLUMNS($B$11:L$11)),"")</f>
        <v/>
      </c>
      <c r="M27" s="127" t="str">
        <f t="array" ref="M27">IFERROR(INDEX(施設用作成シート!$B$18:$P$39,MATCH(LARGE((施設用作成シート!$C$18:$C$39=$D$8)*1/ROW(施設用作成シート!$B$18:$B$39),ROWS($B$12:$B27)),1/ROW(施設用作成シート!$B$18:$B$39),0),COLUMNS($B$11:M$11)),"")</f>
        <v/>
      </c>
      <c r="N27" s="127" t="str">
        <f t="array" ref="N27">IFERROR(INDEX(施設用作成シート!$B$18:$P$39,MATCH(LARGE((施設用作成シート!$C$18:$C$39=$D$8)*1/ROW(施設用作成シート!$B$18:$B$39),ROWS($B$12:$B27)),1/ROW(施設用作成シート!$B$18:$B$39),0),COLUMNS($B$11:N$11)),"")</f>
        <v/>
      </c>
      <c r="O27" s="140" t="str">
        <f t="array" ref="O27">IFERROR(INDEX(施設用作成シート!$B$18:$P$39,MATCH(LARGE((施設用作成シート!$C$18:$C$39=$D$8)*1/ROW(施設用作成シート!$B$18:$B$39),ROWS($B$12:$B27)),1/ROW(施設用作成シート!$B$18:$B$39),0),COLUMNS($B$11:O$11)),"")</f>
        <v/>
      </c>
    </row>
    <row r="28" spans="2:15" ht="19.5">
      <c r="B28" s="127" t="str">
        <f t="array" ref="B28">IFERROR(INDEX(施設用作成シート!$B$18:$P$39,MATCH(LARGE((施設用作成シート!$C$18:$C$39=$D$8)*1/ROW(施設用作成シート!$B$18:$B$39),ROWS($B$12:$B28)),1/ROW(施設用作成シート!$B$18:$B$39),0),COLUMNS($B$11:B$11)),"")</f>
        <v/>
      </c>
      <c r="C28" s="127" t="str">
        <f t="array" ref="C28">IFERROR(INDEX(施設用作成シート!$B$18:$P$39,MATCH(LARGE((施設用作成シート!$C$18:$C$39=$D$8)*1/ROW(施設用作成シート!$B$18:$B$39),ROWS($B$12:$B28)),1/ROW(施設用作成シート!$B$18:$B$39),0),COLUMNS($B$11:C$11)),"")</f>
        <v/>
      </c>
      <c r="D28" s="127" t="str">
        <f t="array" ref="D28">IFERROR(INDEX(施設用作成シート!$B$18:$P$39,MATCH(LARGE((施設用作成シート!$C$18:$C$39=$D$8)*1/ROW(施設用作成シート!$B$18:$B$39),ROWS($B$12:$B28)),1/ROW(施設用作成シート!$B$18:$B$39),0),COLUMNS($B$11:D$11)),"")</f>
        <v/>
      </c>
      <c r="E28" s="146" t="str">
        <f t="array" ref="E28">IFERROR(INDEX(施設用作成シート!$B$18:$P$39,MATCH(LARGE((施設用作成シート!$C$18:$C$39=$D$8)*1/ROW(施設用作成シート!$B$18:$B$39),ROWS($B$12:$B28)),1/ROW(施設用作成シート!$B$18:$B$39),0),COLUMNS($B$11:E$11)),"")</f>
        <v/>
      </c>
      <c r="F28" s="140" t="str">
        <f t="array" ref="F28">IFERROR(INDEX(施設用作成シート!$B$18:$P$39,MATCH(LARGE((施設用作成シート!$C$18:$C$39=$D$8)*1/ROW(施設用作成シート!$B$18:$B$39),ROWS($B$12:$B28)),1/ROW(施設用作成シート!$B$18:$B$39),0),COLUMNS($B$11:F$11)),"")</f>
        <v/>
      </c>
      <c r="G28" s="140" t="str">
        <f t="array" ref="G28">IFERROR(INDEX(施設用作成シート!$B$18:$P$39,MATCH(LARGE((施設用作成シート!$C$18:$C$39=$D$8)*1/ROW(施設用作成シート!$B$18:$B$39),ROWS($B$12:$B28)),1/ROW(施設用作成シート!$B$18:$B$39),0),COLUMNS($B$11:G$11)),"")</f>
        <v/>
      </c>
      <c r="H28" s="140" t="str">
        <f t="array" ref="H28">IFERROR(INDEX(施設用作成シート!$B$18:$P$39,MATCH(LARGE((施設用作成シート!$C$18:$C$39=$D$8)*1/ROW(施設用作成シート!$B$18:$B$39),ROWS($B$12:$B28)),1/ROW(施設用作成シート!$B$18:$B$39),0),COLUMNS($B$11:H$11)),"")</f>
        <v/>
      </c>
      <c r="I28" s="127" t="str">
        <f t="array" ref="I28">IFERROR(INDEX(施設用作成シート!$B$18:$P$39,MATCH(LARGE((施設用作成シート!$C$18:$C$39=$D$8)*1/ROW(施設用作成シート!$B$18:$B$39),ROWS($B$12:$B28)),1/ROW(施設用作成シート!$B$18:$B$39),0),COLUMNS($B$11:I$11)),"")</f>
        <v/>
      </c>
      <c r="J28" s="131" t="str">
        <f t="array" ref="J28">IFERROR(INDEX(施設用作成シート!$B$18:$P$39,MATCH(LARGE((施設用作成シート!$C$18:$C$39=$D$8)*1/ROW(施設用作成シート!$B$18:$B$39),ROWS($B$12:$B28)),1/ROW(施設用作成シート!$B$18:$B$39),0),COLUMNS($B$11:J$11)),"")</f>
        <v/>
      </c>
      <c r="K28" s="127" t="str">
        <f t="array" ref="K28">IFERROR(INDEX(施設用作成シート!$B$18:$P$39,MATCH(LARGE((施設用作成シート!$C$18:$C$39=$D$8)*1/ROW(施設用作成シート!$B$18:$B$39),ROWS($B$12:$B28)),1/ROW(施設用作成シート!$B$18:$B$39),0),COLUMNS($B$11:K$11)),"")</f>
        <v/>
      </c>
      <c r="L28" s="127" t="str">
        <f t="array" ref="L28">IFERROR(INDEX(施設用作成シート!$B$18:$P$39,MATCH(LARGE((施設用作成シート!$C$18:$C$39=$D$8)*1/ROW(施設用作成シート!$B$18:$B$39),ROWS($B$12:$B28)),1/ROW(施設用作成シート!$B$18:$B$39),0),COLUMNS($B$11:L$11)),"")</f>
        <v/>
      </c>
      <c r="M28" s="127" t="str">
        <f t="array" ref="M28">IFERROR(INDEX(施設用作成シート!$B$18:$P$39,MATCH(LARGE((施設用作成シート!$C$18:$C$39=$D$8)*1/ROW(施設用作成シート!$B$18:$B$39),ROWS($B$12:$B28)),1/ROW(施設用作成シート!$B$18:$B$39),0),COLUMNS($B$11:M$11)),"")</f>
        <v/>
      </c>
      <c r="N28" s="127" t="str">
        <f t="array" ref="N28">IFERROR(INDEX(施設用作成シート!$B$18:$P$39,MATCH(LARGE((施設用作成シート!$C$18:$C$39=$D$8)*1/ROW(施設用作成シート!$B$18:$B$39),ROWS($B$12:$B28)),1/ROW(施設用作成シート!$B$18:$B$39),0),COLUMNS($B$11:N$11)),"")</f>
        <v/>
      </c>
      <c r="O28" s="140" t="str">
        <f t="array" ref="O28">IFERROR(INDEX(施設用作成シート!$B$18:$P$39,MATCH(LARGE((施設用作成シート!$C$18:$C$39=$D$8)*1/ROW(施設用作成シート!$B$18:$B$39),ROWS($B$12:$B28)),1/ROW(施設用作成シート!$B$18:$B$39),0),COLUMNS($B$11:O$11)),"")</f>
        <v/>
      </c>
    </row>
    <row r="29" spans="2:15" ht="19.5">
      <c r="B29" s="127" t="str">
        <f t="array" ref="B29">IFERROR(INDEX(施設用作成シート!$B$18:$P$39,MATCH(LARGE((施設用作成シート!$C$18:$C$39=$D$8)*1/ROW(施設用作成シート!$B$18:$B$39),ROWS($B$12:$B29)),1/ROW(施設用作成シート!$B$18:$B$39),0),COLUMNS($B$11:B$11)),"")</f>
        <v/>
      </c>
      <c r="C29" s="127" t="str">
        <f t="array" ref="C29">IFERROR(INDEX(施設用作成シート!$B$18:$P$39,MATCH(LARGE((施設用作成シート!$C$18:$C$39=$D$8)*1/ROW(施設用作成シート!$B$18:$B$39),ROWS($B$12:$B29)),1/ROW(施設用作成シート!$B$18:$B$39),0),COLUMNS($B$11:C$11)),"")</f>
        <v/>
      </c>
      <c r="D29" s="127" t="str">
        <f t="array" ref="D29">IFERROR(INDEX(施設用作成シート!$B$18:$P$39,MATCH(LARGE((施設用作成シート!$C$18:$C$39=$D$8)*1/ROW(施設用作成シート!$B$18:$B$39),ROWS($B$12:$B29)),1/ROW(施設用作成シート!$B$18:$B$39),0),COLUMNS($B$11:D$11)),"")</f>
        <v/>
      </c>
      <c r="E29" s="146" t="str">
        <f t="array" ref="E29">IFERROR(INDEX(施設用作成シート!$B$18:$P$39,MATCH(LARGE((施設用作成シート!$C$18:$C$39=$D$8)*1/ROW(施設用作成シート!$B$18:$B$39),ROWS($B$12:$B29)),1/ROW(施設用作成シート!$B$18:$B$39),0),COLUMNS($B$11:E$11)),"")</f>
        <v/>
      </c>
      <c r="F29" s="140" t="str">
        <f t="array" ref="F29">IFERROR(INDEX(施設用作成シート!$B$18:$P$39,MATCH(LARGE((施設用作成シート!$C$18:$C$39=$D$8)*1/ROW(施設用作成シート!$B$18:$B$39),ROWS($B$12:$B29)),1/ROW(施設用作成シート!$B$18:$B$39),0),COLUMNS($B$11:F$11)),"")</f>
        <v/>
      </c>
      <c r="G29" s="140" t="str">
        <f t="array" ref="G29">IFERROR(INDEX(施設用作成シート!$B$18:$P$39,MATCH(LARGE((施設用作成シート!$C$18:$C$39=$D$8)*1/ROW(施設用作成シート!$B$18:$B$39),ROWS($B$12:$B29)),1/ROW(施設用作成シート!$B$18:$B$39),0),COLUMNS($B$11:G$11)),"")</f>
        <v/>
      </c>
      <c r="H29" s="140" t="str">
        <f t="array" ref="H29">IFERROR(INDEX(施設用作成シート!$B$18:$P$39,MATCH(LARGE((施設用作成シート!$C$18:$C$39=$D$8)*1/ROW(施設用作成シート!$B$18:$B$39),ROWS($B$12:$B29)),1/ROW(施設用作成シート!$B$18:$B$39),0),COLUMNS($B$11:H$11)),"")</f>
        <v/>
      </c>
      <c r="I29" s="127" t="str">
        <f t="array" ref="I29">IFERROR(INDEX(施設用作成シート!$B$18:$P$39,MATCH(LARGE((施設用作成シート!$C$18:$C$39=$D$8)*1/ROW(施設用作成シート!$B$18:$B$39),ROWS($B$12:$B29)),1/ROW(施設用作成シート!$B$18:$B$39),0),COLUMNS($B$11:I$11)),"")</f>
        <v/>
      </c>
      <c r="J29" s="131" t="str">
        <f t="array" ref="J29">IFERROR(INDEX(施設用作成シート!$B$18:$P$39,MATCH(LARGE((施設用作成シート!$C$18:$C$39=$D$8)*1/ROW(施設用作成シート!$B$18:$B$39),ROWS($B$12:$B29)),1/ROW(施設用作成シート!$B$18:$B$39),0),COLUMNS($B$11:J$11)),"")</f>
        <v/>
      </c>
      <c r="K29" s="127" t="str">
        <f t="array" ref="K29">IFERROR(INDEX(施設用作成シート!$B$18:$P$39,MATCH(LARGE((施設用作成シート!$C$18:$C$39=$D$8)*1/ROW(施設用作成シート!$B$18:$B$39),ROWS($B$12:$B29)),1/ROW(施設用作成シート!$B$18:$B$39),0),COLUMNS($B$11:K$11)),"")</f>
        <v/>
      </c>
      <c r="L29" s="127" t="str">
        <f t="array" ref="L29">IFERROR(INDEX(施設用作成シート!$B$18:$P$39,MATCH(LARGE((施設用作成シート!$C$18:$C$39=$D$8)*1/ROW(施設用作成シート!$B$18:$B$39),ROWS($B$12:$B29)),1/ROW(施設用作成シート!$B$18:$B$39),0),COLUMNS($B$11:L$11)),"")</f>
        <v/>
      </c>
      <c r="M29" s="127" t="str">
        <f t="array" ref="M29">IFERROR(INDEX(施設用作成シート!$B$18:$P$39,MATCH(LARGE((施設用作成シート!$C$18:$C$39=$D$8)*1/ROW(施設用作成シート!$B$18:$B$39),ROWS($B$12:$B29)),1/ROW(施設用作成シート!$B$18:$B$39),0),COLUMNS($B$11:M$11)),"")</f>
        <v/>
      </c>
      <c r="N29" s="127" t="str">
        <f t="array" ref="N29">IFERROR(INDEX(施設用作成シート!$B$18:$P$39,MATCH(LARGE((施設用作成シート!$C$18:$C$39=$D$8)*1/ROW(施設用作成シート!$B$18:$B$39),ROWS($B$12:$B29)),1/ROW(施設用作成シート!$B$18:$B$39),0),COLUMNS($B$11:N$11)),"")</f>
        <v/>
      </c>
      <c r="O29" s="140" t="str">
        <f t="array" ref="O29">IFERROR(INDEX(施設用作成シート!$B$18:$P$39,MATCH(LARGE((施設用作成シート!$C$18:$C$39=$D$8)*1/ROW(施設用作成シート!$B$18:$B$39),ROWS($B$12:$B29)),1/ROW(施設用作成シート!$B$18:$B$39),0),COLUMNS($B$11:O$11)),"")</f>
        <v/>
      </c>
    </row>
    <row r="30" spans="2:15" ht="19.5">
      <c r="B30" s="127" t="str">
        <f t="array" ref="B30">IFERROR(INDEX(施設用作成シート!$B$18:$P$39,MATCH(LARGE((施設用作成シート!$C$18:$C$39=$D$8)*1/ROW(施設用作成シート!$B$18:$B$39),ROWS($B$12:$B30)),1/ROW(施設用作成シート!$B$18:$B$39),0),COLUMNS($B$11:B$11)),"")</f>
        <v/>
      </c>
      <c r="C30" s="127" t="str">
        <f t="array" ref="C30">IFERROR(INDEX(施設用作成シート!$B$18:$P$39,MATCH(LARGE((施設用作成シート!$C$18:$C$39=$D$8)*1/ROW(施設用作成シート!$B$18:$B$39),ROWS($B$12:$B30)),1/ROW(施設用作成シート!$B$18:$B$39),0),COLUMNS($B$11:C$11)),"")</f>
        <v/>
      </c>
      <c r="D30" s="127" t="str">
        <f t="array" ref="D30">IFERROR(INDEX(施設用作成シート!$B$18:$P$39,MATCH(LARGE((施設用作成シート!$C$18:$C$39=$D$8)*1/ROW(施設用作成シート!$B$18:$B$39),ROWS($B$12:$B30)),1/ROW(施設用作成シート!$B$18:$B$39),0),COLUMNS($B$11:D$11)),"")</f>
        <v/>
      </c>
      <c r="E30" s="146" t="str">
        <f t="array" ref="E30">IFERROR(INDEX(施設用作成シート!$B$18:$P$39,MATCH(LARGE((施設用作成シート!$C$18:$C$39=$D$8)*1/ROW(施設用作成シート!$B$18:$B$39),ROWS($B$12:$B30)),1/ROW(施設用作成シート!$B$18:$B$39),0),COLUMNS($B$11:E$11)),"")</f>
        <v/>
      </c>
      <c r="F30" s="140" t="str">
        <f t="array" ref="F30">IFERROR(INDEX(施設用作成シート!$B$18:$P$39,MATCH(LARGE((施設用作成シート!$C$18:$C$39=$D$8)*1/ROW(施設用作成シート!$B$18:$B$39),ROWS($B$12:$B30)),1/ROW(施設用作成シート!$B$18:$B$39),0),COLUMNS($B$11:F$11)),"")</f>
        <v/>
      </c>
      <c r="G30" s="140" t="str">
        <f t="array" ref="G30">IFERROR(INDEX(施設用作成シート!$B$18:$P$39,MATCH(LARGE((施設用作成シート!$C$18:$C$39=$D$8)*1/ROW(施設用作成シート!$B$18:$B$39),ROWS($B$12:$B30)),1/ROW(施設用作成シート!$B$18:$B$39),0),COLUMNS($B$11:G$11)),"")</f>
        <v/>
      </c>
      <c r="H30" s="140" t="str">
        <f t="array" ref="H30">IFERROR(INDEX(施設用作成シート!$B$18:$P$39,MATCH(LARGE((施設用作成シート!$C$18:$C$39=$D$8)*1/ROW(施設用作成シート!$B$18:$B$39),ROWS($B$12:$B30)),1/ROW(施設用作成シート!$B$18:$B$39),0),COLUMNS($B$11:H$11)),"")</f>
        <v/>
      </c>
      <c r="I30" s="127" t="str">
        <f t="array" ref="I30">IFERROR(INDEX(施設用作成シート!$B$18:$P$39,MATCH(LARGE((施設用作成シート!$C$18:$C$39=$D$8)*1/ROW(施設用作成シート!$B$18:$B$39),ROWS($B$12:$B30)),1/ROW(施設用作成シート!$B$18:$B$39),0),COLUMNS($B$11:I$11)),"")</f>
        <v/>
      </c>
      <c r="J30" s="131" t="str">
        <f t="array" ref="J30">IFERROR(INDEX(施設用作成シート!$B$18:$P$39,MATCH(LARGE((施設用作成シート!$C$18:$C$39=$D$8)*1/ROW(施設用作成シート!$B$18:$B$39),ROWS($B$12:$B30)),1/ROW(施設用作成シート!$B$18:$B$39),0),COLUMNS($B$11:J$11)),"")</f>
        <v/>
      </c>
      <c r="K30" s="127" t="str">
        <f t="array" ref="K30">IFERROR(INDEX(施設用作成シート!$B$18:$P$39,MATCH(LARGE((施設用作成シート!$C$18:$C$39=$D$8)*1/ROW(施設用作成シート!$B$18:$B$39),ROWS($B$12:$B30)),1/ROW(施設用作成シート!$B$18:$B$39),0),COLUMNS($B$11:K$11)),"")</f>
        <v/>
      </c>
      <c r="L30" s="127" t="str">
        <f t="array" ref="L30">IFERROR(INDEX(施設用作成シート!$B$18:$P$39,MATCH(LARGE((施設用作成シート!$C$18:$C$39=$D$8)*1/ROW(施設用作成シート!$B$18:$B$39),ROWS($B$12:$B30)),1/ROW(施設用作成シート!$B$18:$B$39),0),COLUMNS($B$11:L$11)),"")</f>
        <v/>
      </c>
      <c r="M30" s="127" t="str">
        <f t="array" ref="M30">IFERROR(INDEX(施設用作成シート!$B$18:$P$39,MATCH(LARGE((施設用作成シート!$C$18:$C$39=$D$8)*1/ROW(施設用作成シート!$B$18:$B$39),ROWS($B$12:$B30)),1/ROW(施設用作成シート!$B$18:$B$39),0),COLUMNS($B$11:M$11)),"")</f>
        <v/>
      </c>
      <c r="N30" s="127" t="str">
        <f t="array" ref="N30">IFERROR(INDEX(施設用作成シート!$B$18:$P$39,MATCH(LARGE((施設用作成シート!$C$18:$C$39=$D$8)*1/ROW(施設用作成シート!$B$18:$B$39),ROWS($B$12:$B30)),1/ROW(施設用作成シート!$B$18:$B$39),0),COLUMNS($B$11:N$11)),"")</f>
        <v/>
      </c>
      <c r="O30" s="140" t="str">
        <f t="array" ref="O30">IFERROR(INDEX(施設用作成シート!$B$18:$P$39,MATCH(LARGE((施設用作成シート!$C$18:$C$39=$D$8)*1/ROW(施設用作成シート!$B$18:$B$39),ROWS($B$12:$B30)),1/ROW(施設用作成シート!$B$18:$B$39),0),COLUMNS($B$11:O$11)),"")</f>
        <v/>
      </c>
    </row>
    <row r="31" spans="2:15" ht="19.5">
      <c r="B31" s="127" t="str">
        <f t="array" ref="B31">IFERROR(INDEX(施設用作成シート!$B$18:$P$39,MATCH(LARGE((施設用作成シート!$C$18:$C$39=$D$8)*1/ROW(施設用作成シート!$B$18:$B$39),ROWS($B$12:$B31)),1/ROW(施設用作成シート!$B$18:$B$39),0),COLUMNS($B$11:B$11)),"")</f>
        <v/>
      </c>
      <c r="C31" s="127" t="str">
        <f t="array" ref="C31">IFERROR(INDEX(施設用作成シート!$B$18:$P$39,MATCH(LARGE((施設用作成シート!$C$18:$C$39=$D$8)*1/ROW(施設用作成シート!$B$18:$B$39),ROWS($B$12:$B31)),1/ROW(施設用作成シート!$B$18:$B$39),0),COLUMNS($B$11:C$11)),"")</f>
        <v/>
      </c>
      <c r="D31" s="127" t="str">
        <f t="array" ref="D31">IFERROR(INDEX(施設用作成シート!$B$18:$P$39,MATCH(LARGE((施設用作成シート!$C$18:$C$39=$D$8)*1/ROW(施設用作成シート!$B$18:$B$39),ROWS($B$12:$B31)),1/ROW(施設用作成シート!$B$18:$B$39),0),COLUMNS($B$11:D$11)),"")</f>
        <v/>
      </c>
      <c r="E31" s="146" t="str">
        <f t="array" ref="E31">IFERROR(INDEX(施設用作成シート!$B$18:$P$39,MATCH(LARGE((施設用作成シート!$C$18:$C$39=$D$8)*1/ROW(施設用作成シート!$B$18:$B$39),ROWS($B$12:$B31)),1/ROW(施設用作成シート!$B$18:$B$39),0),COLUMNS($B$11:E$11)),"")</f>
        <v/>
      </c>
      <c r="F31" s="140" t="str">
        <f t="array" ref="F31">IFERROR(INDEX(施設用作成シート!$B$18:$P$39,MATCH(LARGE((施設用作成シート!$C$18:$C$39=$D$8)*1/ROW(施設用作成シート!$B$18:$B$39),ROWS($B$12:$B31)),1/ROW(施設用作成シート!$B$18:$B$39),0),COLUMNS($B$11:F$11)),"")</f>
        <v/>
      </c>
      <c r="G31" s="140" t="str">
        <f t="array" ref="G31">IFERROR(INDEX(施設用作成シート!$B$18:$P$39,MATCH(LARGE((施設用作成シート!$C$18:$C$39=$D$8)*1/ROW(施設用作成シート!$B$18:$B$39),ROWS($B$12:$B31)),1/ROW(施設用作成シート!$B$18:$B$39),0),COLUMNS($B$11:G$11)),"")</f>
        <v/>
      </c>
      <c r="H31" s="140" t="str">
        <f t="array" ref="H31">IFERROR(INDEX(施設用作成シート!$B$18:$P$39,MATCH(LARGE((施設用作成シート!$C$18:$C$39=$D$8)*1/ROW(施設用作成シート!$B$18:$B$39),ROWS($B$12:$B31)),1/ROW(施設用作成シート!$B$18:$B$39),0),COLUMNS($B$11:H$11)),"")</f>
        <v/>
      </c>
      <c r="I31" s="127" t="str">
        <f t="array" ref="I31">IFERROR(INDEX(施設用作成シート!$B$18:$P$39,MATCH(LARGE((施設用作成シート!$C$18:$C$39=$D$8)*1/ROW(施設用作成シート!$B$18:$B$39),ROWS($B$12:$B31)),1/ROW(施設用作成シート!$B$18:$B$39),0),COLUMNS($B$11:I$11)),"")</f>
        <v/>
      </c>
      <c r="J31" s="131" t="str">
        <f t="array" ref="J31">IFERROR(INDEX(施設用作成シート!$B$18:$P$39,MATCH(LARGE((施設用作成シート!$C$18:$C$39=$D$8)*1/ROW(施設用作成シート!$B$18:$B$39),ROWS($B$12:$B31)),1/ROW(施設用作成シート!$B$18:$B$39),0),COLUMNS($B$11:J$11)),"")</f>
        <v/>
      </c>
      <c r="K31" s="127" t="str">
        <f t="array" ref="K31">IFERROR(INDEX(施設用作成シート!$B$18:$P$39,MATCH(LARGE((施設用作成シート!$C$18:$C$39=$D$8)*1/ROW(施設用作成シート!$B$18:$B$39),ROWS($B$12:$B31)),1/ROW(施設用作成シート!$B$18:$B$39),0),COLUMNS($B$11:K$11)),"")</f>
        <v/>
      </c>
      <c r="L31" s="127" t="str">
        <f t="array" ref="L31">IFERROR(INDEX(施設用作成シート!$B$18:$P$39,MATCH(LARGE((施設用作成シート!$C$18:$C$39=$D$8)*1/ROW(施設用作成シート!$B$18:$B$39),ROWS($B$12:$B31)),1/ROW(施設用作成シート!$B$18:$B$39),0),COLUMNS($B$11:L$11)),"")</f>
        <v/>
      </c>
      <c r="M31" s="127" t="str">
        <f t="array" ref="M31">IFERROR(INDEX(施設用作成シート!$B$18:$P$39,MATCH(LARGE((施設用作成シート!$C$18:$C$39=$D$8)*1/ROW(施設用作成シート!$B$18:$B$39),ROWS($B$12:$B31)),1/ROW(施設用作成シート!$B$18:$B$39),0),COLUMNS($B$11:M$11)),"")</f>
        <v/>
      </c>
      <c r="N31" s="127" t="str">
        <f t="array" ref="N31">IFERROR(INDEX(施設用作成シート!$B$18:$P$39,MATCH(LARGE((施設用作成シート!$C$18:$C$39=$D$8)*1/ROW(施設用作成シート!$B$18:$B$39),ROWS($B$12:$B31)),1/ROW(施設用作成シート!$B$18:$B$39),0),COLUMNS($B$11:N$11)),"")</f>
        <v/>
      </c>
      <c r="O31" s="140" t="str">
        <f t="array" ref="O31">IFERROR(INDEX(施設用作成シート!$B$18:$P$39,MATCH(LARGE((施設用作成シート!$C$18:$C$39=$D$8)*1/ROW(施設用作成シート!$B$18:$B$39),ROWS($B$12:$B31)),1/ROW(施設用作成シート!$B$18:$B$39),0),COLUMNS($B$11:O$11)),"")</f>
        <v/>
      </c>
    </row>
    <row r="32" spans="2:15" ht="19.5">
      <c r="B32" s="127" t="str">
        <f t="array" ref="B32">IFERROR(INDEX(施設用作成シート!$B$18:$P$39,MATCH(LARGE((施設用作成シート!$C$18:$C$39=$D$8)*1/ROW(施設用作成シート!$B$18:$B$39),ROWS($B$12:$B32)),1/ROW(施設用作成シート!$B$18:$B$39),0),COLUMNS($B$11:B$11)),"")</f>
        <v/>
      </c>
      <c r="C32" s="127" t="str">
        <f t="array" ref="C32">IFERROR(INDEX(施設用作成シート!$B$18:$P$39,MATCH(LARGE((施設用作成シート!$C$18:$C$39=$D$8)*1/ROW(施設用作成シート!$B$18:$B$39),ROWS($B$12:$B32)),1/ROW(施設用作成シート!$B$18:$B$39),0),COLUMNS($B$11:C$11)),"")</f>
        <v/>
      </c>
      <c r="D32" s="127" t="str">
        <f t="array" ref="D32">IFERROR(INDEX(施設用作成シート!$B$18:$P$39,MATCH(LARGE((施設用作成シート!$C$18:$C$39=$D$8)*1/ROW(施設用作成シート!$B$18:$B$39),ROWS($B$12:$B32)),1/ROW(施設用作成シート!$B$18:$B$39),0),COLUMNS($B$11:D$11)),"")</f>
        <v/>
      </c>
      <c r="E32" s="146" t="str">
        <f t="array" ref="E32">IFERROR(INDEX(施設用作成シート!$B$18:$P$39,MATCH(LARGE((施設用作成シート!$C$18:$C$39=$D$8)*1/ROW(施設用作成シート!$B$18:$B$39),ROWS($B$12:$B32)),1/ROW(施設用作成シート!$B$18:$B$39),0),COLUMNS($B$11:E$11)),"")</f>
        <v/>
      </c>
      <c r="F32" s="140" t="str">
        <f t="array" ref="F32">IFERROR(INDEX(施設用作成シート!$B$18:$P$39,MATCH(LARGE((施設用作成シート!$C$18:$C$39=$D$8)*1/ROW(施設用作成シート!$B$18:$B$39),ROWS($B$12:$B32)),1/ROW(施設用作成シート!$B$18:$B$39),0),COLUMNS($B$11:F$11)),"")</f>
        <v/>
      </c>
      <c r="G32" s="140" t="str">
        <f t="array" ref="G32">IFERROR(INDEX(施設用作成シート!$B$18:$P$39,MATCH(LARGE((施設用作成シート!$C$18:$C$39=$D$8)*1/ROW(施設用作成シート!$B$18:$B$39),ROWS($B$12:$B32)),1/ROW(施設用作成シート!$B$18:$B$39),0),COLUMNS($B$11:G$11)),"")</f>
        <v/>
      </c>
      <c r="H32" s="140" t="str">
        <f t="array" ref="H32">IFERROR(INDEX(施設用作成シート!$B$18:$P$39,MATCH(LARGE((施設用作成シート!$C$18:$C$39=$D$8)*1/ROW(施設用作成シート!$B$18:$B$39),ROWS($B$12:$B32)),1/ROW(施設用作成シート!$B$18:$B$39),0),COLUMNS($B$11:H$11)),"")</f>
        <v/>
      </c>
      <c r="I32" s="127" t="str">
        <f t="array" ref="I32">IFERROR(INDEX(施設用作成シート!$B$18:$P$39,MATCH(LARGE((施設用作成シート!$C$18:$C$39=$D$8)*1/ROW(施設用作成シート!$B$18:$B$39),ROWS($B$12:$B32)),1/ROW(施設用作成シート!$B$18:$B$39),0),COLUMNS($B$11:I$11)),"")</f>
        <v/>
      </c>
      <c r="J32" s="131" t="str">
        <f t="array" ref="J32">IFERROR(INDEX(施設用作成シート!$B$18:$P$39,MATCH(LARGE((施設用作成シート!$C$18:$C$39=$D$8)*1/ROW(施設用作成シート!$B$18:$B$39),ROWS($B$12:$B32)),1/ROW(施設用作成シート!$B$18:$B$39),0),COLUMNS($B$11:J$11)),"")</f>
        <v/>
      </c>
      <c r="K32" s="127" t="str">
        <f t="array" ref="K32">IFERROR(INDEX(施設用作成シート!$B$18:$P$39,MATCH(LARGE((施設用作成シート!$C$18:$C$39=$D$8)*1/ROW(施設用作成シート!$B$18:$B$39),ROWS($B$12:$B32)),1/ROW(施設用作成シート!$B$18:$B$39),0),COLUMNS($B$11:K$11)),"")</f>
        <v/>
      </c>
      <c r="L32" s="127" t="str">
        <f t="array" ref="L32">IFERROR(INDEX(施設用作成シート!$B$18:$P$39,MATCH(LARGE((施設用作成シート!$C$18:$C$39=$D$8)*1/ROW(施設用作成シート!$B$18:$B$39),ROWS($B$12:$B32)),1/ROW(施設用作成シート!$B$18:$B$39),0),COLUMNS($B$11:L$11)),"")</f>
        <v/>
      </c>
      <c r="M32" s="127" t="str">
        <f t="array" ref="M32">IFERROR(INDEX(施設用作成シート!$B$18:$P$39,MATCH(LARGE((施設用作成シート!$C$18:$C$39=$D$8)*1/ROW(施設用作成シート!$B$18:$B$39),ROWS($B$12:$B32)),1/ROW(施設用作成シート!$B$18:$B$39),0),COLUMNS($B$11:M$11)),"")</f>
        <v/>
      </c>
      <c r="N32" s="127" t="str">
        <f t="array" ref="N32">IFERROR(INDEX(施設用作成シート!$B$18:$P$39,MATCH(LARGE((施設用作成シート!$C$18:$C$39=$D$8)*1/ROW(施設用作成シート!$B$18:$B$39),ROWS($B$12:$B32)),1/ROW(施設用作成シート!$B$18:$B$39),0),COLUMNS($B$11:N$11)),"")</f>
        <v/>
      </c>
      <c r="O32" s="140" t="str">
        <f t="array" ref="O32">IFERROR(INDEX(施設用作成シート!$B$18:$P$39,MATCH(LARGE((施設用作成シート!$C$18:$C$39=$D$8)*1/ROW(施設用作成シート!$B$18:$B$39),ROWS($B$12:$B32)),1/ROW(施設用作成シート!$B$18:$B$39),0),COLUMNS($B$11:O$11)),"")</f>
        <v/>
      </c>
    </row>
    <row r="33" spans="2:15" ht="19.5">
      <c r="B33" s="127" t="str">
        <f t="array" ref="B33">IFERROR(INDEX(施設用作成シート!$B$18:$P$39,MATCH(LARGE((施設用作成シート!$C$18:$C$39=$D$8)*1/ROW(施設用作成シート!$B$18:$B$39),ROWS($B$12:$B33)),1/ROW(施設用作成シート!$B$18:$B$39),0),COLUMNS($B$11:B$11)),"")</f>
        <v/>
      </c>
      <c r="C33" s="127" t="str">
        <f t="array" ref="C33">IFERROR(INDEX(施設用作成シート!$B$18:$P$39,MATCH(LARGE((施設用作成シート!$C$18:$C$39=$D$8)*1/ROW(施設用作成シート!$B$18:$B$39),ROWS($B$12:$B33)),1/ROW(施設用作成シート!$B$18:$B$39),0),COLUMNS($B$11:C$11)),"")</f>
        <v/>
      </c>
      <c r="D33" s="127" t="str">
        <f t="array" ref="D33">IFERROR(INDEX(施設用作成シート!$B$18:$P$39,MATCH(LARGE((施設用作成シート!$C$18:$C$39=$D$8)*1/ROW(施設用作成シート!$B$18:$B$39),ROWS($B$12:$B33)),1/ROW(施設用作成シート!$B$18:$B$39),0),COLUMNS($B$11:D$11)),"")</f>
        <v/>
      </c>
      <c r="E33" s="146" t="str">
        <f t="array" ref="E33">IFERROR(INDEX(施設用作成シート!$B$18:$P$39,MATCH(LARGE((施設用作成シート!$C$18:$C$39=$D$8)*1/ROW(施設用作成シート!$B$18:$B$39),ROWS($B$12:$B33)),1/ROW(施設用作成シート!$B$18:$B$39),0),COLUMNS($B$11:E$11)),"")</f>
        <v/>
      </c>
      <c r="F33" s="140" t="str">
        <f t="array" ref="F33">IFERROR(INDEX(施設用作成シート!$B$18:$P$39,MATCH(LARGE((施設用作成シート!$C$18:$C$39=$D$8)*1/ROW(施設用作成シート!$B$18:$B$39),ROWS($B$12:$B33)),1/ROW(施設用作成シート!$B$18:$B$39),0),COLUMNS($B$11:F$11)),"")</f>
        <v/>
      </c>
      <c r="G33" s="140" t="str">
        <f t="array" ref="G33">IFERROR(INDEX(施設用作成シート!$B$18:$P$39,MATCH(LARGE((施設用作成シート!$C$18:$C$39=$D$8)*1/ROW(施設用作成シート!$B$18:$B$39),ROWS($B$12:$B33)),1/ROW(施設用作成シート!$B$18:$B$39),0),COLUMNS($B$11:G$11)),"")</f>
        <v/>
      </c>
      <c r="H33" s="140" t="str">
        <f t="array" ref="H33">IFERROR(INDEX(施設用作成シート!$B$18:$P$39,MATCH(LARGE((施設用作成シート!$C$18:$C$39=$D$8)*1/ROW(施設用作成シート!$B$18:$B$39),ROWS($B$12:$B33)),1/ROW(施設用作成シート!$B$18:$B$39),0),COLUMNS($B$11:H$11)),"")</f>
        <v/>
      </c>
      <c r="I33" s="127" t="str">
        <f t="array" ref="I33">IFERROR(INDEX(施設用作成シート!$B$18:$P$39,MATCH(LARGE((施設用作成シート!$C$18:$C$39=$D$8)*1/ROW(施設用作成シート!$B$18:$B$39),ROWS($B$12:$B33)),1/ROW(施設用作成シート!$B$18:$B$39),0),COLUMNS($B$11:I$11)),"")</f>
        <v/>
      </c>
      <c r="J33" s="131" t="str">
        <f t="array" ref="J33">IFERROR(INDEX(施設用作成シート!$B$18:$P$39,MATCH(LARGE((施設用作成シート!$C$18:$C$39=$D$8)*1/ROW(施設用作成シート!$B$18:$B$39),ROWS($B$12:$B33)),1/ROW(施設用作成シート!$B$18:$B$39),0),COLUMNS($B$11:J$11)),"")</f>
        <v/>
      </c>
      <c r="K33" s="127" t="str">
        <f t="array" ref="K33">IFERROR(INDEX(施設用作成シート!$B$18:$P$39,MATCH(LARGE((施設用作成シート!$C$18:$C$39=$D$8)*1/ROW(施設用作成シート!$B$18:$B$39),ROWS($B$12:$B33)),1/ROW(施設用作成シート!$B$18:$B$39),0),COLUMNS($B$11:K$11)),"")</f>
        <v/>
      </c>
      <c r="L33" s="127" t="str">
        <f t="array" ref="L33">IFERROR(INDEX(施設用作成シート!$B$18:$P$39,MATCH(LARGE((施設用作成シート!$C$18:$C$39=$D$8)*1/ROW(施設用作成シート!$B$18:$B$39),ROWS($B$12:$B33)),1/ROW(施設用作成シート!$B$18:$B$39),0),COLUMNS($B$11:L$11)),"")</f>
        <v/>
      </c>
      <c r="M33" s="127" t="str">
        <f t="array" ref="M33">IFERROR(INDEX(施設用作成シート!$B$18:$P$39,MATCH(LARGE((施設用作成シート!$C$18:$C$39=$D$8)*1/ROW(施設用作成シート!$B$18:$B$39),ROWS($B$12:$B33)),1/ROW(施設用作成シート!$B$18:$B$39),0),COLUMNS($B$11:M$11)),"")</f>
        <v/>
      </c>
      <c r="N33" s="127" t="str">
        <f t="array" ref="N33">IFERROR(INDEX(施設用作成シート!$B$18:$P$39,MATCH(LARGE((施設用作成シート!$C$18:$C$39=$D$8)*1/ROW(施設用作成シート!$B$18:$B$39),ROWS($B$12:$B33)),1/ROW(施設用作成シート!$B$18:$B$39),0),COLUMNS($B$11:N$11)),"")</f>
        <v/>
      </c>
      <c r="O33" s="140" t="str">
        <f t="array" ref="O33">IFERROR(INDEX(施設用作成シート!$B$18:$P$39,MATCH(LARGE((施設用作成シート!$C$18:$C$39=$D$8)*1/ROW(施設用作成シート!$B$18:$B$39),ROWS($B$12:$B33)),1/ROW(施設用作成シート!$B$18:$B$39),0),COLUMNS($B$11:O$11)),"")</f>
        <v/>
      </c>
    </row>
    <row r="34" spans="2:15" ht="19.5">
      <c r="B34" s="127" t="str">
        <f t="array" ref="B34">IFERROR(INDEX(施設用作成シート!$B$18:$P$39,MATCH(LARGE((施設用作成シート!$C$18:$C$39=$D$8)*1/ROW(施設用作成シート!$B$18:$B$39),ROWS($B$12:$B34)),1/ROW(施設用作成シート!$B$18:$B$39),0),COLUMNS($B$11:B$11)),"")</f>
        <v/>
      </c>
      <c r="C34" s="127" t="str">
        <f t="array" ref="C34">IFERROR(INDEX(施設用作成シート!$B$18:$P$39,MATCH(LARGE((施設用作成シート!$C$18:$C$39=$D$8)*1/ROW(施設用作成シート!$B$18:$B$39),ROWS($B$12:$B34)),1/ROW(施設用作成シート!$B$18:$B$39),0),COLUMNS($B$11:C$11)),"")</f>
        <v/>
      </c>
      <c r="D34" s="127" t="str">
        <f t="array" ref="D34">IFERROR(INDEX(施設用作成シート!$B$18:$P$39,MATCH(LARGE((施設用作成シート!$C$18:$C$39=$D$8)*1/ROW(施設用作成シート!$B$18:$B$39),ROWS($B$12:$B34)),1/ROW(施設用作成シート!$B$18:$B$39),0),COLUMNS($B$11:D$11)),"")</f>
        <v/>
      </c>
      <c r="E34" s="146" t="str">
        <f t="array" ref="E34">IFERROR(INDEX(施設用作成シート!$B$18:$P$39,MATCH(LARGE((施設用作成シート!$C$18:$C$39=$D$8)*1/ROW(施設用作成シート!$B$18:$B$39),ROWS($B$12:$B34)),1/ROW(施設用作成シート!$B$18:$B$39),0),COLUMNS($B$11:E$11)),"")</f>
        <v/>
      </c>
      <c r="F34" s="140" t="str">
        <f t="array" ref="F34">IFERROR(INDEX(施設用作成シート!$B$18:$P$39,MATCH(LARGE((施設用作成シート!$C$18:$C$39=$D$8)*1/ROW(施設用作成シート!$B$18:$B$39),ROWS($B$12:$B34)),1/ROW(施設用作成シート!$B$18:$B$39),0),COLUMNS($B$11:F$11)),"")</f>
        <v/>
      </c>
      <c r="G34" s="140" t="str">
        <f t="array" ref="G34">IFERROR(INDEX(施設用作成シート!$B$18:$P$39,MATCH(LARGE((施設用作成シート!$C$18:$C$39=$D$8)*1/ROW(施設用作成シート!$B$18:$B$39),ROWS($B$12:$B34)),1/ROW(施設用作成シート!$B$18:$B$39),0),COLUMNS($B$11:G$11)),"")</f>
        <v/>
      </c>
      <c r="H34" s="140" t="str">
        <f t="array" ref="H34">IFERROR(INDEX(施設用作成シート!$B$18:$P$39,MATCH(LARGE((施設用作成シート!$C$18:$C$39=$D$8)*1/ROW(施設用作成シート!$B$18:$B$39),ROWS($B$12:$B34)),1/ROW(施設用作成シート!$B$18:$B$39),0),COLUMNS($B$11:H$11)),"")</f>
        <v/>
      </c>
      <c r="I34" s="127" t="str">
        <f t="array" ref="I34">IFERROR(INDEX(施設用作成シート!$B$18:$P$39,MATCH(LARGE((施設用作成シート!$C$18:$C$39=$D$8)*1/ROW(施設用作成シート!$B$18:$B$39),ROWS($B$12:$B34)),1/ROW(施設用作成シート!$B$18:$B$39),0),COLUMNS($B$11:I$11)),"")</f>
        <v/>
      </c>
      <c r="J34" s="131" t="str">
        <f t="array" ref="J34">IFERROR(INDEX(施設用作成シート!$B$18:$P$39,MATCH(LARGE((施設用作成シート!$C$18:$C$39=$D$8)*1/ROW(施設用作成シート!$B$18:$B$39),ROWS($B$12:$B34)),1/ROW(施設用作成シート!$B$18:$B$39),0),COLUMNS($B$11:J$11)),"")</f>
        <v/>
      </c>
      <c r="K34" s="127" t="str">
        <f t="array" ref="K34">IFERROR(INDEX(施設用作成シート!$B$18:$P$39,MATCH(LARGE((施設用作成シート!$C$18:$C$39=$D$8)*1/ROW(施設用作成シート!$B$18:$B$39),ROWS($B$12:$B34)),1/ROW(施設用作成シート!$B$18:$B$39),0),COLUMNS($B$11:K$11)),"")</f>
        <v/>
      </c>
      <c r="L34" s="127" t="str">
        <f t="array" ref="L34">IFERROR(INDEX(施設用作成シート!$B$18:$P$39,MATCH(LARGE((施設用作成シート!$C$18:$C$39=$D$8)*1/ROW(施設用作成シート!$B$18:$B$39),ROWS($B$12:$B34)),1/ROW(施設用作成シート!$B$18:$B$39),0),COLUMNS($B$11:L$11)),"")</f>
        <v/>
      </c>
      <c r="M34" s="127" t="str">
        <f t="array" ref="M34">IFERROR(INDEX(施設用作成シート!$B$18:$P$39,MATCH(LARGE((施設用作成シート!$C$18:$C$39=$D$8)*1/ROW(施設用作成シート!$B$18:$B$39),ROWS($B$12:$B34)),1/ROW(施設用作成シート!$B$18:$B$39),0),COLUMNS($B$11:M$11)),"")</f>
        <v/>
      </c>
      <c r="N34" s="127" t="str">
        <f t="array" ref="N34">IFERROR(INDEX(施設用作成シート!$B$18:$P$39,MATCH(LARGE((施設用作成シート!$C$18:$C$39=$D$8)*1/ROW(施設用作成シート!$B$18:$B$39),ROWS($B$12:$B34)),1/ROW(施設用作成シート!$B$18:$B$39),0),COLUMNS($B$11:N$11)),"")</f>
        <v/>
      </c>
      <c r="O34" s="140" t="str">
        <f t="array" ref="O34">IFERROR(INDEX(施設用作成シート!$B$18:$P$39,MATCH(LARGE((施設用作成シート!$C$18:$C$39=$D$8)*1/ROW(施設用作成シート!$B$18:$B$39),ROWS($B$12:$B34)),1/ROW(施設用作成シート!$B$18:$B$39),0),COLUMNS($B$11:O$11)),"")</f>
        <v/>
      </c>
    </row>
    <row r="35" spans="2:15" ht="19.5">
      <c r="B35" s="127" t="str">
        <f t="array" ref="B35">IFERROR(INDEX(施設用作成シート!$B$18:$P$39,MATCH(LARGE((施設用作成シート!$C$18:$C$39=$D$8)*1/ROW(施設用作成シート!$B$18:$B$39),ROWS($B$12:$B35)),1/ROW(施設用作成シート!$B$18:$B$39),0),COLUMNS($B$11:B$11)),"")</f>
        <v/>
      </c>
      <c r="C35" s="127" t="str">
        <f t="array" ref="C35">IFERROR(INDEX(施設用作成シート!$B$18:$P$39,MATCH(LARGE((施設用作成シート!$C$18:$C$39=$D$8)*1/ROW(施設用作成シート!$B$18:$B$39),ROWS($B$12:$B35)),1/ROW(施設用作成シート!$B$18:$B$39),0),COLUMNS($B$11:C$11)),"")</f>
        <v/>
      </c>
      <c r="D35" s="127" t="str">
        <f t="array" ref="D35">IFERROR(INDEX(施設用作成シート!$B$18:$P$39,MATCH(LARGE((施設用作成シート!$C$18:$C$39=$D$8)*1/ROW(施設用作成シート!$B$18:$B$39),ROWS($B$12:$B35)),1/ROW(施設用作成シート!$B$18:$B$39),0),COLUMNS($B$11:D$11)),"")</f>
        <v/>
      </c>
      <c r="E35" s="146" t="str">
        <f t="array" ref="E35">IFERROR(INDEX(施設用作成シート!$B$18:$P$39,MATCH(LARGE((施設用作成シート!$C$18:$C$39=$D$8)*1/ROW(施設用作成シート!$B$18:$B$39),ROWS($B$12:$B35)),1/ROW(施設用作成シート!$B$18:$B$39),0),COLUMNS($B$11:E$11)),"")</f>
        <v/>
      </c>
      <c r="F35" s="140" t="str">
        <f t="array" ref="F35">IFERROR(INDEX(施設用作成シート!$B$18:$P$39,MATCH(LARGE((施設用作成シート!$C$18:$C$39=$D$8)*1/ROW(施設用作成シート!$B$18:$B$39),ROWS($B$12:$B35)),1/ROW(施設用作成シート!$B$18:$B$39),0),COLUMNS($B$11:F$11)),"")</f>
        <v/>
      </c>
      <c r="G35" s="140" t="str">
        <f t="array" ref="G35">IFERROR(INDEX(施設用作成シート!$B$18:$P$39,MATCH(LARGE((施設用作成シート!$C$18:$C$39=$D$8)*1/ROW(施設用作成シート!$B$18:$B$39),ROWS($B$12:$B35)),1/ROW(施設用作成シート!$B$18:$B$39),0),COLUMNS($B$11:G$11)),"")</f>
        <v/>
      </c>
      <c r="H35" s="140" t="str">
        <f t="array" ref="H35">IFERROR(INDEX(施設用作成シート!$B$18:$P$39,MATCH(LARGE((施設用作成シート!$C$18:$C$39=$D$8)*1/ROW(施設用作成シート!$B$18:$B$39),ROWS($B$12:$B35)),1/ROW(施設用作成シート!$B$18:$B$39),0),COLUMNS($B$11:H$11)),"")</f>
        <v/>
      </c>
      <c r="I35" s="127" t="str">
        <f t="array" ref="I35">IFERROR(INDEX(施設用作成シート!$B$18:$P$39,MATCH(LARGE((施設用作成シート!$C$18:$C$39=$D$8)*1/ROW(施設用作成シート!$B$18:$B$39),ROWS($B$12:$B35)),1/ROW(施設用作成シート!$B$18:$B$39),0),COLUMNS($B$11:I$11)),"")</f>
        <v/>
      </c>
      <c r="J35" s="131" t="str">
        <f t="array" ref="J35">IFERROR(INDEX(施設用作成シート!$B$18:$P$39,MATCH(LARGE((施設用作成シート!$C$18:$C$39=$D$8)*1/ROW(施設用作成シート!$B$18:$B$39),ROWS($B$12:$B35)),1/ROW(施設用作成シート!$B$18:$B$39),0),COLUMNS($B$11:J$11)),"")</f>
        <v/>
      </c>
      <c r="K35" s="127" t="str">
        <f t="array" ref="K35">IFERROR(INDEX(施設用作成シート!$B$18:$P$39,MATCH(LARGE((施設用作成シート!$C$18:$C$39=$D$8)*1/ROW(施設用作成シート!$B$18:$B$39),ROWS($B$12:$B35)),1/ROW(施設用作成シート!$B$18:$B$39),0),COLUMNS($B$11:K$11)),"")</f>
        <v/>
      </c>
      <c r="L35" s="127" t="str">
        <f t="array" ref="L35">IFERROR(INDEX(施設用作成シート!$B$18:$P$39,MATCH(LARGE((施設用作成シート!$C$18:$C$39=$D$8)*1/ROW(施設用作成シート!$B$18:$B$39),ROWS($B$12:$B35)),1/ROW(施設用作成シート!$B$18:$B$39),0),COLUMNS($B$11:L$11)),"")</f>
        <v/>
      </c>
      <c r="M35" s="127" t="str">
        <f t="array" ref="M35">IFERROR(INDEX(施設用作成シート!$B$18:$P$39,MATCH(LARGE((施設用作成シート!$C$18:$C$39=$D$8)*1/ROW(施設用作成シート!$B$18:$B$39),ROWS($B$12:$B35)),1/ROW(施設用作成シート!$B$18:$B$39),0),COLUMNS($B$11:M$11)),"")</f>
        <v/>
      </c>
      <c r="N35" s="127" t="str">
        <f t="array" ref="N35">IFERROR(INDEX(施設用作成シート!$B$18:$P$39,MATCH(LARGE((施設用作成シート!$C$18:$C$39=$D$8)*1/ROW(施設用作成シート!$B$18:$B$39),ROWS($B$12:$B35)),1/ROW(施設用作成シート!$B$18:$B$39),0),COLUMNS($B$11:N$11)),"")</f>
        <v/>
      </c>
      <c r="O35" s="140" t="str">
        <f t="array" ref="O35">IFERROR(INDEX(施設用作成シート!$B$18:$P$39,MATCH(LARGE((施設用作成シート!$C$18:$C$39=$D$8)*1/ROW(施設用作成シート!$B$18:$B$39),ROWS($B$12:$B35)),1/ROW(施設用作成シート!$B$18:$B$39),0),COLUMNS($B$11:O$11)),"")</f>
        <v/>
      </c>
    </row>
    <row r="36" spans="2:15" ht="19.5">
      <c r="B36" s="127" t="str">
        <f t="array" ref="B36">IFERROR(INDEX(施設用作成シート!$B$18:$P$39,MATCH(LARGE((施設用作成シート!$C$18:$C$39=$D$8)*1/ROW(施設用作成シート!$B$18:$B$39),ROWS($B$12:$B36)),1/ROW(施設用作成シート!$B$18:$B$39),0),COLUMNS($B$11:B$11)),"")</f>
        <v/>
      </c>
      <c r="C36" s="127" t="str">
        <f t="array" ref="C36">IFERROR(INDEX(施設用作成シート!$B$18:$P$39,MATCH(LARGE((施設用作成シート!$C$18:$C$39=$D$8)*1/ROW(施設用作成シート!$B$18:$B$39),ROWS($B$12:$B36)),1/ROW(施設用作成シート!$B$18:$B$39),0),COLUMNS($B$11:C$11)),"")</f>
        <v/>
      </c>
      <c r="D36" s="127" t="str">
        <f t="array" ref="D36">IFERROR(INDEX(施設用作成シート!$B$18:$P$39,MATCH(LARGE((施設用作成シート!$C$18:$C$39=$D$8)*1/ROW(施設用作成シート!$B$18:$B$39),ROWS($B$12:$B36)),1/ROW(施設用作成シート!$B$18:$B$39),0),COLUMNS($B$11:D$11)),"")</f>
        <v/>
      </c>
      <c r="E36" s="146" t="str">
        <f t="array" ref="E36">IFERROR(INDEX(施設用作成シート!$B$18:$P$39,MATCH(LARGE((施設用作成シート!$C$18:$C$39=$D$8)*1/ROW(施設用作成シート!$B$18:$B$39),ROWS($B$12:$B36)),1/ROW(施設用作成シート!$B$18:$B$39),0),COLUMNS($B$11:E$11)),"")</f>
        <v/>
      </c>
      <c r="F36" s="140" t="str">
        <f t="array" ref="F36">IFERROR(INDEX(施設用作成シート!$B$18:$P$39,MATCH(LARGE((施設用作成シート!$C$18:$C$39=$D$8)*1/ROW(施設用作成シート!$B$18:$B$39),ROWS($B$12:$B36)),1/ROW(施設用作成シート!$B$18:$B$39),0),COLUMNS($B$11:F$11)),"")</f>
        <v/>
      </c>
      <c r="G36" s="140" t="str">
        <f t="array" ref="G36">IFERROR(INDEX(施設用作成シート!$B$18:$P$39,MATCH(LARGE((施設用作成シート!$C$18:$C$39=$D$8)*1/ROW(施設用作成シート!$B$18:$B$39),ROWS($B$12:$B36)),1/ROW(施設用作成シート!$B$18:$B$39),0),COLUMNS($B$11:G$11)),"")</f>
        <v/>
      </c>
      <c r="H36" s="140" t="str">
        <f t="array" ref="H36">IFERROR(INDEX(施設用作成シート!$B$18:$P$39,MATCH(LARGE((施設用作成シート!$C$18:$C$39=$D$8)*1/ROW(施設用作成シート!$B$18:$B$39),ROWS($B$12:$B36)),1/ROW(施設用作成シート!$B$18:$B$39),0),COLUMNS($B$11:H$11)),"")</f>
        <v/>
      </c>
      <c r="I36" s="127" t="str">
        <f t="array" ref="I36">IFERROR(INDEX(施設用作成シート!$B$18:$P$39,MATCH(LARGE((施設用作成シート!$C$18:$C$39=$D$8)*1/ROW(施設用作成シート!$B$18:$B$39),ROWS($B$12:$B36)),1/ROW(施設用作成シート!$B$18:$B$39),0),COLUMNS($B$11:I$11)),"")</f>
        <v/>
      </c>
      <c r="J36" s="131" t="str">
        <f t="array" ref="J36">IFERROR(INDEX(施設用作成シート!$B$18:$P$39,MATCH(LARGE((施設用作成シート!$C$18:$C$39=$D$8)*1/ROW(施設用作成シート!$B$18:$B$39),ROWS($B$12:$B36)),1/ROW(施設用作成シート!$B$18:$B$39),0),COLUMNS($B$11:J$11)),"")</f>
        <v/>
      </c>
      <c r="K36" s="127" t="str">
        <f t="array" ref="K36">IFERROR(INDEX(施設用作成シート!$B$18:$P$39,MATCH(LARGE((施設用作成シート!$C$18:$C$39=$D$8)*1/ROW(施設用作成シート!$B$18:$B$39),ROWS($B$12:$B36)),1/ROW(施設用作成シート!$B$18:$B$39),0),COLUMNS($B$11:K$11)),"")</f>
        <v/>
      </c>
      <c r="L36" s="127" t="str">
        <f t="array" ref="L36">IFERROR(INDEX(施設用作成シート!$B$18:$P$39,MATCH(LARGE((施設用作成シート!$C$18:$C$39=$D$8)*1/ROW(施設用作成シート!$B$18:$B$39),ROWS($B$12:$B36)),1/ROW(施設用作成シート!$B$18:$B$39),0),COLUMNS($B$11:L$11)),"")</f>
        <v/>
      </c>
      <c r="M36" s="127" t="str">
        <f t="array" ref="M36">IFERROR(INDEX(施設用作成シート!$B$18:$P$39,MATCH(LARGE((施設用作成シート!$C$18:$C$39=$D$8)*1/ROW(施設用作成シート!$B$18:$B$39),ROWS($B$12:$B36)),1/ROW(施設用作成シート!$B$18:$B$39),0),COLUMNS($B$11:M$11)),"")</f>
        <v/>
      </c>
      <c r="N36" s="127" t="str">
        <f t="array" ref="N36">IFERROR(INDEX(施設用作成シート!$B$18:$P$39,MATCH(LARGE((施設用作成シート!$C$18:$C$39=$D$8)*1/ROW(施設用作成シート!$B$18:$B$39),ROWS($B$12:$B36)),1/ROW(施設用作成シート!$B$18:$B$39),0),COLUMNS($B$11:N$11)),"")</f>
        <v/>
      </c>
      <c r="O36" s="140" t="str">
        <f t="array" ref="O36">IFERROR(INDEX(施設用作成シート!$B$18:$P$39,MATCH(LARGE((施設用作成シート!$C$18:$C$39=$D$8)*1/ROW(施設用作成シート!$B$18:$B$39),ROWS($B$12:$B36)),1/ROW(施設用作成シート!$B$18:$B$39),0),COLUMNS($B$11:O$11)),"")</f>
        <v/>
      </c>
    </row>
    <row r="37" spans="2:15" ht="19.5">
      <c r="B37" s="127" t="str">
        <f t="array" ref="B37">IFERROR(INDEX(施設用作成シート!$B$18:$P$39,MATCH(LARGE((施設用作成シート!$C$18:$C$39=$D$8)*1/ROW(施設用作成シート!$B$18:$B$39),ROWS($B$12:$B37)),1/ROW(施設用作成シート!$B$18:$B$39),0),COLUMNS($B$11:B$11)),"")</f>
        <v/>
      </c>
      <c r="C37" s="127" t="str">
        <f t="array" ref="C37">IFERROR(INDEX(施設用作成シート!$B$18:$P$39,MATCH(LARGE((施設用作成シート!$C$18:$C$39=$D$8)*1/ROW(施設用作成シート!$B$18:$B$39),ROWS($B$12:$B37)),1/ROW(施設用作成シート!$B$18:$B$39),0),COLUMNS($B$11:C$11)),"")</f>
        <v/>
      </c>
      <c r="D37" s="127" t="str">
        <f t="array" ref="D37">IFERROR(INDEX(施設用作成シート!$B$18:$P$39,MATCH(LARGE((施設用作成シート!$C$18:$C$39=$D$8)*1/ROW(施設用作成シート!$B$18:$B$39),ROWS($B$12:$B37)),1/ROW(施設用作成シート!$B$18:$B$39),0),COLUMNS($B$11:D$11)),"")</f>
        <v/>
      </c>
      <c r="E37" s="146" t="str">
        <f t="array" ref="E37">IFERROR(INDEX(施設用作成シート!$B$18:$P$39,MATCH(LARGE((施設用作成シート!$C$18:$C$39=$D$8)*1/ROW(施設用作成シート!$B$18:$B$39),ROWS($B$12:$B37)),1/ROW(施設用作成シート!$B$18:$B$39),0),COLUMNS($B$11:E$11)),"")</f>
        <v/>
      </c>
      <c r="F37" s="140" t="str">
        <f t="array" ref="F37">IFERROR(INDEX(施設用作成シート!$B$18:$P$39,MATCH(LARGE((施設用作成シート!$C$18:$C$39=$D$8)*1/ROW(施設用作成シート!$B$18:$B$39),ROWS($B$12:$B37)),1/ROW(施設用作成シート!$B$18:$B$39),0),COLUMNS($B$11:F$11)),"")</f>
        <v/>
      </c>
      <c r="G37" s="140" t="str">
        <f t="array" ref="G37">IFERROR(INDEX(施設用作成シート!$B$18:$P$39,MATCH(LARGE((施設用作成シート!$C$18:$C$39=$D$8)*1/ROW(施設用作成シート!$B$18:$B$39),ROWS($B$12:$B37)),1/ROW(施設用作成シート!$B$18:$B$39),0),COLUMNS($B$11:G$11)),"")</f>
        <v/>
      </c>
      <c r="H37" s="140" t="str">
        <f t="array" ref="H37">IFERROR(INDEX(施設用作成シート!$B$18:$P$39,MATCH(LARGE((施設用作成シート!$C$18:$C$39=$D$8)*1/ROW(施設用作成シート!$B$18:$B$39),ROWS($B$12:$B37)),1/ROW(施設用作成シート!$B$18:$B$39),0),COLUMNS($B$11:H$11)),"")</f>
        <v/>
      </c>
      <c r="I37" s="127" t="str">
        <f t="array" ref="I37">IFERROR(INDEX(施設用作成シート!$B$18:$P$39,MATCH(LARGE((施設用作成シート!$C$18:$C$39=$D$8)*1/ROW(施設用作成シート!$B$18:$B$39),ROWS($B$12:$B37)),1/ROW(施設用作成シート!$B$18:$B$39),0),COLUMNS($B$11:I$11)),"")</f>
        <v/>
      </c>
      <c r="J37" s="131" t="str">
        <f t="array" ref="J37">IFERROR(INDEX(施設用作成シート!$B$18:$P$39,MATCH(LARGE((施設用作成シート!$C$18:$C$39=$D$8)*1/ROW(施設用作成シート!$B$18:$B$39),ROWS($B$12:$B37)),1/ROW(施設用作成シート!$B$18:$B$39),0),COLUMNS($B$11:J$11)),"")</f>
        <v/>
      </c>
      <c r="K37" s="127" t="str">
        <f t="array" ref="K37">IFERROR(INDEX(施設用作成シート!$B$18:$P$39,MATCH(LARGE((施設用作成シート!$C$18:$C$39=$D$8)*1/ROW(施設用作成シート!$B$18:$B$39),ROWS($B$12:$B37)),1/ROW(施設用作成シート!$B$18:$B$39),0),COLUMNS($B$11:K$11)),"")</f>
        <v/>
      </c>
      <c r="L37" s="127" t="str">
        <f t="array" ref="L37">IFERROR(INDEX(施設用作成シート!$B$18:$P$39,MATCH(LARGE((施設用作成シート!$C$18:$C$39=$D$8)*1/ROW(施設用作成シート!$B$18:$B$39),ROWS($B$12:$B37)),1/ROW(施設用作成シート!$B$18:$B$39),0),COLUMNS($B$11:L$11)),"")</f>
        <v/>
      </c>
      <c r="M37" s="127" t="str">
        <f t="array" ref="M37">IFERROR(INDEX(施設用作成シート!$B$18:$P$39,MATCH(LARGE((施設用作成シート!$C$18:$C$39=$D$8)*1/ROW(施設用作成シート!$B$18:$B$39),ROWS($B$12:$B37)),1/ROW(施設用作成シート!$B$18:$B$39),0),COLUMNS($B$11:M$11)),"")</f>
        <v/>
      </c>
      <c r="N37" s="127" t="str">
        <f t="array" ref="N37">IFERROR(INDEX(施設用作成シート!$B$18:$P$39,MATCH(LARGE((施設用作成シート!$C$18:$C$39=$D$8)*1/ROW(施設用作成シート!$B$18:$B$39),ROWS($B$12:$B37)),1/ROW(施設用作成シート!$B$18:$B$39),0),COLUMNS($B$11:N$11)),"")</f>
        <v/>
      </c>
      <c r="O37" s="140" t="str">
        <f t="array" ref="O37">IFERROR(INDEX(施設用作成シート!$B$18:$P$39,MATCH(LARGE((施設用作成シート!$C$18:$C$39=$D$8)*1/ROW(施設用作成シート!$B$18:$B$39),ROWS($B$12:$B37)),1/ROW(施設用作成シート!$B$18:$B$39),0),COLUMNS($B$11:O$11)),"")</f>
        <v/>
      </c>
    </row>
    <row r="38" spans="2:15" ht="19.5">
      <c r="B38" s="127" t="str">
        <f t="array" ref="B38">IFERROR(INDEX(施設用作成シート!$B$18:$P$39,MATCH(LARGE((施設用作成シート!$C$18:$C$39=$D$8)*1/ROW(施設用作成シート!$B$18:$B$39),ROWS($B$12:$B38)),1/ROW(施設用作成シート!$B$18:$B$39),0),COLUMNS($B$11:B$11)),"")</f>
        <v/>
      </c>
      <c r="C38" s="127" t="str">
        <f t="array" ref="C38">IFERROR(INDEX(施設用作成シート!$B$18:$P$39,MATCH(LARGE((施設用作成シート!$C$18:$C$39=$D$8)*1/ROW(施設用作成シート!$B$18:$B$39),ROWS($B$12:$B38)),1/ROW(施設用作成シート!$B$18:$B$39),0),COLUMNS($B$11:C$11)),"")</f>
        <v/>
      </c>
      <c r="D38" s="127" t="str">
        <f t="array" ref="D38">IFERROR(INDEX(施設用作成シート!$B$18:$P$39,MATCH(LARGE((施設用作成シート!$C$18:$C$39=$D$8)*1/ROW(施設用作成シート!$B$18:$B$39),ROWS($B$12:$B38)),1/ROW(施設用作成シート!$B$18:$B$39),0),COLUMNS($B$11:D$11)),"")</f>
        <v/>
      </c>
      <c r="E38" s="146" t="str">
        <f t="array" ref="E38">IFERROR(INDEX(施設用作成シート!$B$18:$P$39,MATCH(LARGE((施設用作成シート!$C$18:$C$39=$D$8)*1/ROW(施設用作成シート!$B$18:$B$39),ROWS($B$12:$B38)),1/ROW(施設用作成シート!$B$18:$B$39),0),COLUMNS($B$11:E$11)),"")</f>
        <v/>
      </c>
      <c r="F38" s="140" t="str">
        <f t="array" ref="F38">IFERROR(INDEX(施設用作成シート!$B$18:$P$39,MATCH(LARGE((施設用作成シート!$C$18:$C$39=$D$8)*1/ROW(施設用作成シート!$B$18:$B$39),ROWS($B$12:$B38)),1/ROW(施設用作成シート!$B$18:$B$39),0),COLUMNS($B$11:F$11)),"")</f>
        <v/>
      </c>
      <c r="G38" s="140" t="str">
        <f t="array" ref="G38">IFERROR(INDEX(施設用作成シート!$B$18:$P$39,MATCH(LARGE((施設用作成シート!$C$18:$C$39=$D$8)*1/ROW(施設用作成シート!$B$18:$B$39),ROWS($B$12:$B38)),1/ROW(施設用作成シート!$B$18:$B$39),0),COLUMNS($B$11:G$11)),"")</f>
        <v/>
      </c>
      <c r="H38" s="140" t="str">
        <f t="array" ref="H38">IFERROR(INDEX(施設用作成シート!$B$18:$P$39,MATCH(LARGE((施設用作成シート!$C$18:$C$39=$D$8)*1/ROW(施設用作成シート!$B$18:$B$39),ROWS($B$12:$B38)),1/ROW(施設用作成シート!$B$18:$B$39),0),COLUMNS($B$11:H$11)),"")</f>
        <v/>
      </c>
      <c r="I38" s="127" t="str">
        <f t="array" ref="I38">IFERROR(INDEX(施設用作成シート!$B$18:$P$39,MATCH(LARGE((施設用作成シート!$C$18:$C$39=$D$8)*1/ROW(施設用作成シート!$B$18:$B$39),ROWS($B$12:$B38)),1/ROW(施設用作成シート!$B$18:$B$39),0),COLUMNS($B$11:I$11)),"")</f>
        <v/>
      </c>
      <c r="J38" s="131" t="str">
        <f t="array" ref="J38">IFERROR(INDEX(施設用作成シート!$B$18:$P$39,MATCH(LARGE((施設用作成シート!$C$18:$C$39=$D$8)*1/ROW(施設用作成シート!$B$18:$B$39),ROWS($B$12:$B38)),1/ROW(施設用作成シート!$B$18:$B$39),0),COLUMNS($B$11:J$11)),"")</f>
        <v/>
      </c>
      <c r="K38" s="127" t="str">
        <f t="array" ref="K38">IFERROR(INDEX(施設用作成シート!$B$18:$P$39,MATCH(LARGE((施設用作成シート!$C$18:$C$39=$D$8)*1/ROW(施設用作成シート!$B$18:$B$39),ROWS($B$12:$B38)),1/ROW(施設用作成シート!$B$18:$B$39),0),COLUMNS($B$11:K$11)),"")</f>
        <v/>
      </c>
      <c r="L38" s="127" t="str">
        <f t="array" ref="L38">IFERROR(INDEX(施設用作成シート!$B$18:$P$39,MATCH(LARGE((施設用作成シート!$C$18:$C$39=$D$8)*1/ROW(施設用作成シート!$B$18:$B$39),ROWS($B$12:$B38)),1/ROW(施設用作成シート!$B$18:$B$39),0),COLUMNS($B$11:L$11)),"")</f>
        <v/>
      </c>
      <c r="M38" s="127" t="str">
        <f t="array" ref="M38">IFERROR(INDEX(施設用作成シート!$B$18:$P$39,MATCH(LARGE((施設用作成シート!$C$18:$C$39=$D$8)*1/ROW(施設用作成シート!$B$18:$B$39),ROWS($B$12:$B38)),1/ROW(施設用作成シート!$B$18:$B$39),0),COLUMNS($B$11:M$11)),"")</f>
        <v/>
      </c>
      <c r="N38" s="127" t="str">
        <f t="array" ref="N38">IFERROR(INDEX(施設用作成シート!$B$18:$P$39,MATCH(LARGE((施設用作成シート!$C$18:$C$39=$D$8)*1/ROW(施設用作成シート!$B$18:$B$39),ROWS($B$12:$B38)),1/ROW(施設用作成シート!$B$18:$B$39),0),COLUMNS($B$11:N$11)),"")</f>
        <v/>
      </c>
      <c r="O38" s="140" t="str">
        <f t="array" ref="O38">IFERROR(INDEX(施設用作成シート!$B$18:$P$39,MATCH(LARGE((施設用作成シート!$C$18:$C$39=$D$8)*1/ROW(施設用作成シート!$B$18:$B$39),ROWS($B$12:$B38)),1/ROW(施設用作成シート!$B$18:$B$39),0),COLUMNS($B$11:O$11)),"")</f>
        <v/>
      </c>
    </row>
    <row r="39" spans="2:15" ht="19.5">
      <c r="B39" s="127" t="str">
        <f t="array" ref="B39">IFERROR(INDEX(施設用作成シート!$B$18:$P$39,MATCH(LARGE((施設用作成シート!$C$18:$C$39=$D$8)*1/ROW(施設用作成シート!$B$18:$B$39),ROWS($B$12:$B39)),1/ROW(施設用作成シート!$B$18:$B$39),0),COLUMNS($B$11:B$11)),"")</f>
        <v/>
      </c>
      <c r="C39" s="127" t="str">
        <f t="array" ref="C39">IFERROR(INDEX(施設用作成シート!$B$18:$P$39,MATCH(LARGE((施設用作成シート!$C$18:$C$39=$D$8)*1/ROW(施設用作成シート!$B$18:$B$39),ROWS($B$12:$B39)),1/ROW(施設用作成シート!$B$18:$B$39),0),COLUMNS($B$11:C$11)),"")</f>
        <v/>
      </c>
      <c r="D39" s="127" t="str">
        <f t="array" ref="D39">IFERROR(INDEX(施設用作成シート!$B$18:$P$39,MATCH(LARGE((施設用作成シート!$C$18:$C$39=$D$8)*1/ROW(施設用作成シート!$B$18:$B$39),ROWS($B$12:$B39)),1/ROW(施設用作成シート!$B$18:$B$39),0),COLUMNS($B$11:D$11)),"")</f>
        <v/>
      </c>
      <c r="E39" s="146" t="str">
        <f t="array" ref="E39">IFERROR(INDEX(施設用作成シート!$B$18:$P$39,MATCH(LARGE((施設用作成シート!$C$18:$C$39=$D$8)*1/ROW(施設用作成シート!$B$18:$B$39),ROWS($B$12:$B39)),1/ROW(施設用作成シート!$B$18:$B$39),0),COLUMNS($B$11:E$11)),"")</f>
        <v/>
      </c>
      <c r="F39" s="140" t="str">
        <f t="array" ref="F39">IFERROR(INDEX(施設用作成シート!$B$18:$P$39,MATCH(LARGE((施設用作成シート!$C$18:$C$39=$D$8)*1/ROW(施設用作成シート!$B$18:$B$39),ROWS($B$12:$B39)),1/ROW(施設用作成シート!$B$18:$B$39),0),COLUMNS($B$11:F$11)),"")</f>
        <v/>
      </c>
      <c r="G39" s="140" t="str">
        <f t="array" ref="G39">IFERROR(INDEX(施設用作成シート!$B$18:$P$39,MATCH(LARGE((施設用作成シート!$C$18:$C$39=$D$8)*1/ROW(施設用作成シート!$B$18:$B$39),ROWS($B$12:$B39)),1/ROW(施設用作成シート!$B$18:$B$39),0),COLUMNS($B$11:G$11)),"")</f>
        <v/>
      </c>
      <c r="H39" s="140" t="str">
        <f t="array" ref="H39">IFERROR(INDEX(施設用作成シート!$B$18:$P$39,MATCH(LARGE((施設用作成シート!$C$18:$C$39=$D$8)*1/ROW(施設用作成シート!$B$18:$B$39),ROWS($B$12:$B39)),1/ROW(施設用作成シート!$B$18:$B$39),0),COLUMNS($B$11:H$11)),"")</f>
        <v/>
      </c>
      <c r="I39" s="127" t="str">
        <f t="array" ref="I39">IFERROR(INDEX(施設用作成シート!$B$18:$P$39,MATCH(LARGE((施設用作成シート!$C$18:$C$39=$D$8)*1/ROW(施設用作成シート!$B$18:$B$39),ROWS($B$12:$B39)),1/ROW(施設用作成シート!$B$18:$B$39),0),COLUMNS($B$11:I$11)),"")</f>
        <v/>
      </c>
      <c r="J39" s="131" t="str">
        <f t="array" ref="J39">IFERROR(INDEX(施設用作成シート!$B$18:$P$39,MATCH(LARGE((施設用作成シート!$C$18:$C$39=$D$8)*1/ROW(施設用作成シート!$B$18:$B$39),ROWS($B$12:$B39)),1/ROW(施設用作成シート!$B$18:$B$39),0),COLUMNS($B$11:J$11)),"")</f>
        <v/>
      </c>
      <c r="K39" s="127" t="str">
        <f t="array" ref="K39">IFERROR(INDEX(施設用作成シート!$B$18:$P$39,MATCH(LARGE((施設用作成シート!$C$18:$C$39=$D$8)*1/ROW(施設用作成シート!$B$18:$B$39),ROWS($B$12:$B39)),1/ROW(施設用作成シート!$B$18:$B$39),0),COLUMNS($B$11:K$11)),"")</f>
        <v/>
      </c>
      <c r="L39" s="127" t="str">
        <f t="array" ref="L39">IFERROR(INDEX(施設用作成シート!$B$18:$P$39,MATCH(LARGE((施設用作成シート!$C$18:$C$39=$D$8)*1/ROW(施設用作成シート!$B$18:$B$39),ROWS($B$12:$B39)),1/ROW(施設用作成シート!$B$18:$B$39),0),COLUMNS($B$11:L$11)),"")</f>
        <v/>
      </c>
      <c r="M39" s="127" t="str">
        <f t="array" ref="M39">IFERROR(INDEX(施設用作成シート!$B$18:$P$39,MATCH(LARGE((施設用作成シート!$C$18:$C$39=$D$8)*1/ROW(施設用作成シート!$B$18:$B$39),ROWS($B$12:$B39)),1/ROW(施設用作成シート!$B$18:$B$39),0),COLUMNS($B$11:M$11)),"")</f>
        <v/>
      </c>
      <c r="N39" s="127" t="str">
        <f t="array" ref="N39">IFERROR(INDEX(施設用作成シート!$B$18:$P$39,MATCH(LARGE((施設用作成シート!$C$18:$C$39=$D$8)*1/ROW(施設用作成シート!$B$18:$B$39),ROWS($B$12:$B39)),1/ROW(施設用作成シート!$B$18:$B$39),0),COLUMNS($B$11:N$11)),"")</f>
        <v/>
      </c>
      <c r="O39" s="140" t="str">
        <f t="array" ref="O39">IFERROR(INDEX(施設用作成シート!$B$18:$P$39,MATCH(LARGE((施設用作成シート!$C$18:$C$39=$D$8)*1/ROW(施設用作成シート!$B$18:$B$39),ROWS($B$12:$B39)),1/ROW(施設用作成シート!$B$18:$B$39),0),COLUMNS($B$11:O$11)),"")</f>
        <v/>
      </c>
    </row>
    <row r="40" spans="2:15" ht="19.5">
      <c r="B40" s="127" t="str">
        <f t="array" ref="B40">IFERROR(INDEX(施設用作成シート!$B$18:$P$39,MATCH(LARGE((施設用作成シート!$C$18:$C$39=$D$8)*1/ROW(施設用作成シート!$B$18:$B$39),ROWS($B$12:$B40)),1/ROW(施設用作成シート!$B$18:$B$39),0),COLUMNS($B$11:B$11)),"")</f>
        <v/>
      </c>
      <c r="C40" s="127" t="str">
        <f t="array" ref="C40">IFERROR(INDEX(施設用作成シート!$B$18:$P$39,MATCH(LARGE((施設用作成シート!$C$18:$C$39=$D$8)*1/ROW(施設用作成シート!$B$18:$B$39),ROWS($B$12:$B40)),1/ROW(施設用作成シート!$B$18:$B$39),0),COLUMNS($B$11:C$11)),"")</f>
        <v/>
      </c>
      <c r="D40" s="127" t="str">
        <f t="array" ref="D40">IFERROR(INDEX(施設用作成シート!$B$18:$P$39,MATCH(LARGE((施設用作成シート!$C$18:$C$39=$D$8)*1/ROW(施設用作成シート!$B$18:$B$39),ROWS($B$12:$B40)),1/ROW(施設用作成シート!$B$18:$B$39),0),COLUMNS($B$11:D$11)),"")</f>
        <v/>
      </c>
      <c r="E40" s="146" t="str">
        <f t="array" ref="E40">IFERROR(INDEX(施設用作成シート!$B$18:$P$39,MATCH(LARGE((施設用作成シート!$C$18:$C$39=$D$8)*1/ROW(施設用作成シート!$B$18:$B$39),ROWS($B$12:$B40)),1/ROW(施設用作成シート!$B$18:$B$39),0),COLUMNS($B$11:E$11)),"")</f>
        <v/>
      </c>
      <c r="F40" s="140" t="str">
        <f t="array" ref="F40">IFERROR(INDEX(施設用作成シート!$B$18:$P$39,MATCH(LARGE((施設用作成シート!$C$18:$C$39=$D$8)*1/ROW(施設用作成シート!$B$18:$B$39),ROWS($B$12:$B40)),1/ROW(施設用作成シート!$B$18:$B$39),0),COLUMNS($B$11:F$11)),"")</f>
        <v/>
      </c>
      <c r="G40" s="140" t="str">
        <f t="array" ref="G40">IFERROR(INDEX(施設用作成シート!$B$18:$P$39,MATCH(LARGE((施設用作成シート!$C$18:$C$39=$D$8)*1/ROW(施設用作成シート!$B$18:$B$39),ROWS($B$12:$B40)),1/ROW(施設用作成シート!$B$18:$B$39),0),COLUMNS($B$11:G$11)),"")</f>
        <v/>
      </c>
      <c r="H40" s="140" t="str">
        <f t="array" ref="H40">IFERROR(INDEX(施設用作成シート!$B$18:$P$39,MATCH(LARGE((施設用作成シート!$C$18:$C$39=$D$8)*1/ROW(施設用作成シート!$B$18:$B$39),ROWS($B$12:$B40)),1/ROW(施設用作成シート!$B$18:$B$39),0),COLUMNS($B$11:H$11)),"")</f>
        <v/>
      </c>
      <c r="I40" s="127" t="str">
        <f t="array" ref="I40">IFERROR(INDEX(施設用作成シート!$B$18:$P$39,MATCH(LARGE((施設用作成シート!$C$18:$C$39=$D$8)*1/ROW(施設用作成シート!$B$18:$B$39),ROWS($B$12:$B40)),1/ROW(施設用作成シート!$B$18:$B$39),0),COLUMNS($B$11:I$11)),"")</f>
        <v/>
      </c>
      <c r="J40" s="131" t="str">
        <f t="array" ref="J40">IFERROR(INDEX(施設用作成シート!$B$18:$P$39,MATCH(LARGE((施設用作成シート!$C$18:$C$39=$D$8)*1/ROW(施設用作成シート!$B$18:$B$39),ROWS($B$12:$B40)),1/ROW(施設用作成シート!$B$18:$B$39),0),COLUMNS($B$11:J$11)),"")</f>
        <v/>
      </c>
      <c r="K40" s="127" t="str">
        <f t="array" ref="K40">IFERROR(INDEX(施設用作成シート!$B$18:$P$39,MATCH(LARGE((施設用作成シート!$C$18:$C$39=$D$8)*1/ROW(施設用作成シート!$B$18:$B$39),ROWS($B$12:$B40)),1/ROW(施設用作成シート!$B$18:$B$39),0),COLUMNS($B$11:K$11)),"")</f>
        <v/>
      </c>
      <c r="L40" s="127" t="str">
        <f t="array" ref="L40">IFERROR(INDEX(施設用作成シート!$B$18:$P$39,MATCH(LARGE((施設用作成シート!$C$18:$C$39=$D$8)*1/ROW(施設用作成シート!$B$18:$B$39),ROWS($B$12:$B40)),1/ROW(施設用作成シート!$B$18:$B$39),0),COLUMNS($B$11:L$11)),"")</f>
        <v/>
      </c>
      <c r="M40" s="127" t="str">
        <f t="array" ref="M40">IFERROR(INDEX(施設用作成シート!$B$18:$P$39,MATCH(LARGE((施設用作成シート!$C$18:$C$39=$D$8)*1/ROW(施設用作成シート!$B$18:$B$39),ROWS($B$12:$B40)),1/ROW(施設用作成シート!$B$18:$B$39),0),COLUMNS($B$11:M$11)),"")</f>
        <v/>
      </c>
      <c r="N40" s="127" t="str">
        <f t="array" ref="N40">IFERROR(INDEX(施設用作成シート!$B$18:$P$39,MATCH(LARGE((施設用作成シート!$C$18:$C$39=$D$8)*1/ROW(施設用作成シート!$B$18:$B$39),ROWS($B$12:$B40)),1/ROW(施設用作成シート!$B$18:$B$39),0),COLUMNS($B$11:N$11)),"")</f>
        <v/>
      </c>
      <c r="O40" s="140" t="str">
        <f t="array" ref="O40">IFERROR(INDEX(施設用作成シート!$B$18:$P$39,MATCH(LARGE((施設用作成シート!$C$18:$C$39=$D$8)*1/ROW(施設用作成シート!$B$18:$B$39),ROWS($B$12:$B40)),1/ROW(施設用作成シート!$B$18:$B$39),0),COLUMNS($B$11:O$11)),"")</f>
        <v/>
      </c>
    </row>
    <row r="41" spans="2:15" ht="19.5">
      <c r="B41" s="127" t="str">
        <f t="array" ref="B41">IFERROR(INDEX(施設用作成シート!$B$18:$P$39,MATCH(LARGE((施設用作成シート!$C$18:$C$39=$D$8)*1/ROW(施設用作成シート!$B$18:$B$39),ROWS($B$12:$B41)),1/ROW(施設用作成シート!$B$18:$B$39),0),COLUMNS($B$11:B$11)),"")</f>
        <v/>
      </c>
      <c r="C41" s="127" t="str">
        <f t="array" ref="C41">IFERROR(INDEX(施設用作成シート!$B$18:$P$39,MATCH(LARGE((施設用作成シート!$C$18:$C$39=$D$8)*1/ROW(施設用作成シート!$B$18:$B$39),ROWS($B$12:$B41)),1/ROW(施設用作成シート!$B$18:$B$39),0),COLUMNS($B$11:C$11)),"")</f>
        <v/>
      </c>
      <c r="D41" s="127" t="str">
        <f t="array" ref="D41">IFERROR(INDEX(施設用作成シート!$B$18:$P$39,MATCH(LARGE((施設用作成シート!$C$18:$C$39=$D$8)*1/ROW(施設用作成シート!$B$18:$B$39),ROWS($B$12:$B41)),1/ROW(施設用作成シート!$B$18:$B$39),0),COLUMNS($B$11:D$11)),"")</f>
        <v/>
      </c>
      <c r="E41" s="146" t="str">
        <f t="array" ref="E41">IFERROR(INDEX(施設用作成シート!$B$18:$P$39,MATCH(LARGE((施設用作成シート!$C$18:$C$39=$D$8)*1/ROW(施設用作成シート!$B$18:$B$39),ROWS($B$12:$B41)),1/ROW(施設用作成シート!$B$18:$B$39),0),COLUMNS($B$11:E$11)),"")</f>
        <v/>
      </c>
      <c r="F41" s="140" t="str">
        <f t="array" ref="F41">IFERROR(INDEX(施設用作成シート!$B$18:$P$39,MATCH(LARGE((施設用作成シート!$C$18:$C$39=$D$8)*1/ROW(施設用作成シート!$B$18:$B$39),ROWS($B$12:$B41)),1/ROW(施設用作成シート!$B$18:$B$39),0),COLUMNS($B$11:F$11)),"")</f>
        <v/>
      </c>
      <c r="G41" s="140" t="str">
        <f t="array" ref="G41">IFERROR(INDEX(施設用作成シート!$B$18:$P$39,MATCH(LARGE((施設用作成シート!$C$18:$C$39=$D$8)*1/ROW(施設用作成シート!$B$18:$B$39),ROWS($B$12:$B41)),1/ROW(施設用作成シート!$B$18:$B$39),0),COLUMNS($B$11:G$11)),"")</f>
        <v/>
      </c>
      <c r="H41" s="140" t="str">
        <f t="array" ref="H41">IFERROR(INDEX(施設用作成シート!$B$18:$P$39,MATCH(LARGE((施設用作成シート!$C$18:$C$39=$D$8)*1/ROW(施設用作成シート!$B$18:$B$39),ROWS($B$12:$B41)),1/ROW(施設用作成シート!$B$18:$B$39),0),COLUMNS($B$11:H$11)),"")</f>
        <v/>
      </c>
      <c r="I41" s="127" t="str">
        <f t="array" ref="I41">IFERROR(INDEX(施設用作成シート!$B$18:$P$39,MATCH(LARGE((施設用作成シート!$C$18:$C$39=$D$8)*1/ROW(施設用作成シート!$B$18:$B$39),ROWS($B$12:$B41)),1/ROW(施設用作成シート!$B$18:$B$39),0),COLUMNS($B$11:I$11)),"")</f>
        <v/>
      </c>
      <c r="J41" s="131" t="str">
        <f t="array" ref="J41">IFERROR(INDEX(施設用作成シート!$B$18:$P$39,MATCH(LARGE((施設用作成シート!$C$18:$C$39=$D$8)*1/ROW(施設用作成シート!$B$18:$B$39),ROWS($B$12:$B41)),1/ROW(施設用作成シート!$B$18:$B$39),0),COLUMNS($B$11:J$11)),"")</f>
        <v/>
      </c>
      <c r="K41" s="127" t="str">
        <f t="array" ref="K41">IFERROR(INDEX(施設用作成シート!$B$18:$P$39,MATCH(LARGE((施設用作成シート!$C$18:$C$39=$D$8)*1/ROW(施設用作成シート!$B$18:$B$39),ROWS($B$12:$B41)),1/ROW(施設用作成シート!$B$18:$B$39),0),COLUMNS($B$11:K$11)),"")</f>
        <v/>
      </c>
      <c r="L41" s="127" t="str">
        <f t="array" ref="L41">IFERROR(INDEX(施設用作成シート!$B$18:$P$39,MATCH(LARGE((施設用作成シート!$C$18:$C$39=$D$8)*1/ROW(施設用作成シート!$B$18:$B$39),ROWS($B$12:$B41)),1/ROW(施設用作成シート!$B$18:$B$39),0),COLUMNS($B$11:L$11)),"")</f>
        <v/>
      </c>
      <c r="M41" s="127" t="str">
        <f t="array" ref="M41">IFERROR(INDEX(施設用作成シート!$B$18:$P$39,MATCH(LARGE((施設用作成シート!$C$18:$C$39=$D$8)*1/ROW(施設用作成シート!$B$18:$B$39),ROWS($B$12:$B41)),1/ROW(施設用作成シート!$B$18:$B$39),0),COLUMNS($B$11:M$11)),"")</f>
        <v/>
      </c>
      <c r="N41" s="127" t="str">
        <f t="array" ref="N41">IFERROR(INDEX(施設用作成シート!$B$18:$P$39,MATCH(LARGE((施設用作成シート!$C$18:$C$39=$D$8)*1/ROW(施設用作成シート!$B$18:$B$39),ROWS($B$12:$B41)),1/ROW(施設用作成シート!$B$18:$B$39),0),COLUMNS($B$11:N$11)),"")</f>
        <v/>
      </c>
      <c r="O41" s="140" t="str">
        <f t="array" ref="O41">IFERROR(INDEX(施設用作成シート!$B$18:$P$39,MATCH(LARGE((施設用作成シート!$C$18:$C$39=$D$8)*1/ROW(施設用作成シート!$B$18:$B$39),ROWS($B$12:$B41)),1/ROW(施設用作成シート!$B$18:$B$39),0),COLUMNS($B$11:O$11)),"")</f>
        <v/>
      </c>
    </row>
    <row r="42" spans="2:15" ht="19.5">
      <c r="B42" s="127" t="str">
        <f t="array" ref="B42">IFERROR(INDEX(施設用作成シート!$B$18:$P$39,MATCH(LARGE((施設用作成シート!$C$18:$C$39=$D$8)*1/ROW(施設用作成シート!$B$18:$B$39),ROWS($B$12:$B42)),1/ROW(施設用作成シート!$B$18:$B$39),0),COLUMNS($B$11:B$11)),"")</f>
        <v/>
      </c>
      <c r="C42" s="127" t="str">
        <f t="array" ref="C42">IFERROR(INDEX(施設用作成シート!$B$18:$P$39,MATCH(LARGE((施設用作成シート!$C$18:$C$39=$D$8)*1/ROW(施設用作成シート!$B$18:$B$39),ROWS($B$12:$B42)),1/ROW(施設用作成シート!$B$18:$B$39),0),COLUMNS($B$11:C$11)),"")</f>
        <v/>
      </c>
      <c r="D42" s="127" t="str">
        <f t="array" ref="D42">IFERROR(INDEX(施設用作成シート!$B$18:$P$39,MATCH(LARGE((施設用作成シート!$C$18:$C$39=$D$8)*1/ROW(施設用作成シート!$B$18:$B$39),ROWS($B$12:$B42)),1/ROW(施設用作成シート!$B$18:$B$39),0),COLUMNS($B$11:D$11)),"")</f>
        <v/>
      </c>
      <c r="E42" s="146" t="str">
        <f t="array" ref="E42">IFERROR(INDEX(施設用作成シート!$B$18:$P$39,MATCH(LARGE((施設用作成シート!$C$18:$C$39=$D$8)*1/ROW(施設用作成シート!$B$18:$B$39),ROWS($B$12:$B42)),1/ROW(施設用作成シート!$B$18:$B$39),0),COLUMNS($B$11:E$11)),"")</f>
        <v/>
      </c>
      <c r="F42" s="140" t="str">
        <f t="array" ref="F42">IFERROR(INDEX(施設用作成シート!$B$18:$P$39,MATCH(LARGE((施設用作成シート!$C$18:$C$39=$D$8)*1/ROW(施設用作成シート!$B$18:$B$39),ROWS($B$12:$B42)),1/ROW(施設用作成シート!$B$18:$B$39),0),COLUMNS($B$11:F$11)),"")</f>
        <v/>
      </c>
      <c r="G42" s="140" t="str">
        <f t="array" ref="G42">IFERROR(INDEX(施設用作成シート!$B$18:$P$39,MATCH(LARGE((施設用作成シート!$C$18:$C$39=$D$8)*1/ROW(施設用作成シート!$B$18:$B$39),ROWS($B$12:$B42)),1/ROW(施設用作成シート!$B$18:$B$39),0),COLUMNS($B$11:G$11)),"")</f>
        <v/>
      </c>
      <c r="H42" s="140" t="str">
        <f t="array" ref="H42">IFERROR(INDEX(施設用作成シート!$B$18:$P$39,MATCH(LARGE((施設用作成シート!$C$18:$C$39=$D$8)*1/ROW(施設用作成シート!$B$18:$B$39),ROWS($B$12:$B42)),1/ROW(施設用作成シート!$B$18:$B$39),0),COLUMNS($B$11:H$11)),"")</f>
        <v/>
      </c>
      <c r="I42" s="127" t="str">
        <f t="array" ref="I42">IFERROR(INDEX(施設用作成シート!$B$18:$P$39,MATCH(LARGE((施設用作成シート!$C$18:$C$39=$D$8)*1/ROW(施設用作成シート!$B$18:$B$39),ROWS($B$12:$B42)),1/ROW(施設用作成シート!$B$18:$B$39),0),COLUMNS($B$11:I$11)),"")</f>
        <v/>
      </c>
      <c r="J42" s="131" t="str">
        <f t="array" ref="J42">IFERROR(INDEX(施設用作成シート!$B$18:$P$39,MATCH(LARGE((施設用作成シート!$C$18:$C$39=$D$8)*1/ROW(施設用作成シート!$B$18:$B$39),ROWS($B$12:$B42)),1/ROW(施設用作成シート!$B$18:$B$39),0),COLUMNS($B$11:J$11)),"")</f>
        <v/>
      </c>
      <c r="K42" s="127" t="str">
        <f t="array" ref="K42">IFERROR(INDEX(施設用作成シート!$B$18:$P$39,MATCH(LARGE((施設用作成シート!$C$18:$C$39=$D$8)*1/ROW(施設用作成シート!$B$18:$B$39),ROWS($B$12:$B42)),1/ROW(施設用作成シート!$B$18:$B$39),0),COLUMNS($B$11:K$11)),"")</f>
        <v/>
      </c>
      <c r="L42" s="127" t="str">
        <f t="array" ref="L42">IFERROR(INDEX(施設用作成シート!$B$18:$P$39,MATCH(LARGE((施設用作成シート!$C$18:$C$39=$D$8)*1/ROW(施設用作成シート!$B$18:$B$39),ROWS($B$12:$B42)),1/ROW(施設用作成シート!$B$18:$B$39),0),COLUMNS($B$11:L$11)),"")</f>
        <v/>
      </c>
      <c r="M42" s="127" t="str">
        <f t="array" ref="M42">IFERROR(INDEX(施設用作成シート!$B$18:$P$39,MATCH(LARGE((施設用作成シート!$C$18:$C$39=$D$8)*1/ROW(施設用作成シート!$B$18:$B$39),ROWS($B$12:$B42)),1/ROW(施設用作成シート!$B$18:$B$39),0),COLUMNS($B$11:M$11)),"")</f>
        <v/>
      </c>
      <c r="N42" s="127" t="str">
        <f t="array" ref="N42">IFERROR(INDEX(施設用作成シート!$B$18:$P$39,MATCH(LARGE((施設用作成シート!$C$18:$C$39=$D$8)*1/ROW(施設用作成シート!$B$18:$B$39),ROWS($B$12:$B42)),1/ROW(施設用作成シート!$B$18:$B$39),0),COLUMNS($B$11:N$11)),"")</f>
        <v/>
      </c>
      <c r="O42" s="140" t="str">
        <f t="array" ref="O42">IFERROR(INDEX(施設用作成シート!$B$18:$P$39,MATCH(LARGE((施設用作成シート!$C$18:$C$39=$D$8)*1/ROW(施設用作成シート!$B$18:$B$39),ROWS($B$12:$B42)),1/ROW(施設用作成シート!$B$18:$B$39),0),COLUMNS($B$11:O$11)),"")</f>
        <v/>
      </c>
    </row>
    <row r="43" spans="2:15" ht="19.5">
      <c r="B43" s="127" t="str">
        <f t="array" ref="B43">IFERROR(INDEX(施設用作成シート!$B$18:$P$39,MATCH(LARGE((施設用作成シート!$C$18:$C$39=$D$8)*1/ROW(施設用作成シート!$B$18:$B$39),ROWS($B$12:$B43)),1/ROW(施設用作成シート!$B$18:$B$39),0),COLUMNS($B$11:B$11)),"")</f>
        <v/>
      </c>
      <c r="C43" s="127" t="str">
        <f t="array" ref="C43">IFERROR(INDEX(施設用作成シート!$B$18:$P$39,MATCH(LARGE((施設用作成シート!$C$18:$C$39=$D$8)*1/ROW(施設用作成シート!$B$18:$B$39),ROWS($B$12:$B43)),1/ROW(施設用作成シート!$B$18:$B$39),0),COLUMNS($B$11:C$11)),"")</f>
        <v/>
      </c>
      <c r="D43" s="127" t="str">
        <f t="array" ref="D43">IFERROR(INDEX(施設用作成シート!$B$18:$P$39,MATCH(LARGE((施設用作成シート!$C$18:$C$39=$D$8)*1/ROW(施設用作成シート!$B$18:$B$39),ROWS($B$12:$B43)),1/ROW(施設用作成シート!$B$18:$B$39),0),COLUMNS($B$11:D$11)),"")</f>
        <v/>
      </c>
      <c r="E43" s="146" t="str">
        <f t="array" ref="E43">IFERROR(INDEX(施設用作成シート!$B$18:$P$39,MATCH(LARGE((施設用作成シート!$C$18:$C$39=$D$8)*1/ROW(施設用作成シート!$B$18:$B$39),ROWS($B$12:$B43)),1/ROW(施設用作成シート!$B$18:$B$39),0),COLUMNS($B$11:E$11)),"")</f>
        <v/>
      </c>
      <c r="F43" s="140" t="str">
        <f t="array" ref="F43">IFERROR(INDEX(施設用作成シート!$B$18:$P$39,MATCH(LARGE((施設用作成シート!$C$18:$C$39=$D$8)*1/ROW(施設用作成シート!$B$18:$B$39),ROWS($B$12:$B43)),1/ROW(施設用作成シート!$B$18:$B$39),0),COLUMNS($B$11:F$11)),"")</f>
        <v/>
      </c>
      <c r="G43" s="140" t="str">
        <f t="array" ref="G43">IFERROR(INDEX(施設用作成シート!$B$18:$P$39,MATCH(LARGE((施設用作成シート!$C$18:$C$39=$D$8)*1/ROW(施設用作成シート!$B$18:$B$39),ROWS($B$12:$B43)),1/ROW(施設用作成シート!$B$18:$B$39),0),COLUMNS($B$11:G$11)),"")</f>
        <v/>
      </c>
      <c r="H43" s="140" t="str">
        <f t="array" ref="H43">IFERROR(INDEX(施設用作成シート!$B$18:$P$39,MATCH(LARGE((施設用作成シート!$C$18:$C$39=$D$8)*1/ROW(施設用作成シート!$B$18:$B$39),ROWS($B$12:$B43)),1/ROW(施設用作成シート!$B$18:$B$39),0),COLUMNS($B$11:H$11)),"")</f>
        <v/>
      </c>
      <c r="I43" s="127" t="str">
        <f t="array" ref="I43">IFERROR(INDEX(施設用作成シート!$B$18:$P$39,MATCH(LARGE((施設用作成シート!$C$18:$C$39=$D$8)*1/ROW(施設用作成シート!$B$18:$B$39),ROWS($B$12:$B43)),1/ROW(施設用作成シート!$B$18:$B$39),0),COLUMNS($B$11:I$11)),"")</f>
        <v/>
      </c>
      <c r="J43" s="131" t="str">
        <f t="array" ref="J43">IFERROR(INDEX(施設用作成シート!$B$18:$P$39,MATCH(LARGE((施設用作成シート!$C$18:$C$39=$D$8)*1/ROW(施設用作成シート!$B$18:$B$39),ROWS($B$12:$B43)),1/ROW(施設用作成シート!$B$18:$B$39),0),COLUMNS($B$11:J$11)),"")</f>
        <v/>
      </c>
      <c r="K43" s="127" t="str">
        <f t="array" ref="K43">IFERROR(INDEX(施設用作成シート!$B$18:$P$39,MATCH(LARGE((施設用作成シート!$C$18:$C$39=$D$8)*1/ROW(施設用作成シート!$B$18:$B$39),ROWS($B$12:$B43)),1/ROW(施設用作成シート!$B$18:$B$39),0),COLUMNS($B$11:K$11)),"")</f>
        <v/>
      </c>
      <c r="L43" s="127" t="str">
        <f t="array" ref="L43">IFERROR(INDEX(施設用作成シート!$B$18:$P$39,MATCH(LARGE((施設用作成シート!$C$18:$C$39=$D$8)*1/ROW(施設用作成シート!$B$18:$B$39),ROWS($B$12:$B43)),1/ROW(施設用作成シート!$B$18:$B$39),0),COLUMNS($B$11:L$11)),"")</f>
        <v/>
      </c>
      <c r="M43" s="127" t="str">
        <f t="array" ref="M43">IFERROR(INDEX(施設用作成シート!$B$18:$P$39,MATCH(LARGE((施設用作成シート!$C$18:$C$39=$D$8)*1/ROW(施設用作成シート!$B$18:$B$39),ROWS($B$12:$B43)),1/ROW(施設用作成シート!$B$18:$B$39),0),COLUMNS($B$11:M$11)),"")</f>
        <v/>
      </c>
      <c r="N43" s="127" t="str">
        <f t="array" ref="N43">IFERROR(INDEX(施設用作成シート!$B$18:$P$39,MATCH(LARGE((施設用作成シート!$C$18:$C$39=$D$8)*1/ROW(施設用作成シート!$B$18:$B$39),ROWS($B$12:$B43)),1/ROW(施設用作成シート!$B$18:$B$39),0),COLUMNS($B$11:N$11)),"")</f>
        <v/>
      </c>
      <c r="O43" s="140" t="str">
        <f t="array" ref="O43">IFERROR(INDEX(施設用作成シート!$B$18:$P$39,MATCH(LARGE((施設用作成シート!$C$18:$C$39=$D$8)*1/ROW(施設用作成シート!$B$18:$B$39),ROWS($B$12:$B43)),1/ROW(施設用作成シート!$B$18:$B$39),0),COLUMNS($B$11:O$11)),"")</f>
        <v/>
      </c>
    </row>
    <row r="44" spans="2:15" ht="19.5">
      <c r="B44" s="127" t="str">
        <f t="array" ref="B44">IFERROR(INDEX(施設用作成シート!$B$18:$P$39,MATCH(LARGE((施設用作成シート!$C$18:$C$39=$D$8)*1/ROW(施設用作成シート!$B$18:$B$39),ROWS($B$12:$B44)),1/ROW(施設用作成シート!$B$18:$B$39),0),COLUMNS($B$11:B$11)),"")</f>
        <v/>
      </c>
      <c r="C44" s="127" t="str">
        <f t="array" ref="C44">IFERROR(INDEX(施設用作成シート!$B$18:$P$39,MATCH(LARGE((施設用作成シート!$C$18:$C$39=$D$8)*1/ROW(施設用作成シート!$B$18:$B$39),ROWS($B$12:$B44)),1/ROW(施設用作成シート!$B$18:$B$39),0),COLUMNS($B$11:C$11)),"")</f>
        <v/>
      </c>
      <c r="D44" s="127" t="str">
        <f t="array" ref="D44">IFERROR(INDEX(施設用作成シート!$B$18:$P$39,MATCH(LARGE((施設用作成シート!$C$18:$C$39=$D$8)*1/ROW(施設用作成シート!$B$18:$B$39),ROWS($B$12:$B44)),1/ROW(施設用作成シート!$B$18:$B$39),0),COLUMNS($B$11:D$11)),"")</f>
        <v/>
      </c>
      <c r="E44" s="146" t="str">
        <f t="array" ref="E44">IFERROR(INDEX(施設用作成シート!$B$18:$P$39,MATCH(LARGE((施設用作成シート!$C$18:$C$39=$D$8)*1/ROW(施設用作成シート!$B$18:$B$39),ROWS($B$12:$B44)),1/ROW(施設用作成シート!$B$18:$B$39),0),COLUMNS($B$11:E$11)),"")</f>
        <v/>
      </c>
      <c r="F44" s="140" t="str">
        <f t="array" ref="F44">IFERROR(INDEX(施設用作成シート!$B$18:$P$39,MATCH(LARGE((施設用作成シート!$C$18:$C$39=$D$8)*1/ROW(施設用作成シート!$B$18:$B$39),ROWS($B$12:$B44)),1/ROW(施設用作成シート!$B$18:$B$39),0),COLUMNS($B$11:F$11)),"")</f>
        <v/>
      </c>
      <c r="G44" s="140" t="str">
        <f t="array" ref="G44">IFERROR(INDEX(施設用作成シート!$B$18:$P$39,MATCH(LARGE((施設用作成シート!$C$18:$C$39=$D$8)*1/ROW(施設用作成シート!$B$18:$B$39),ROWS($B$12:$B44)),1/ROW(施設用作成シート!$B$18:$B$39),0),COLUMNS($B$11:G$11)),"")</f>
        <v/>
      </c>
      <c r="H44" s="140" t="str">
        <f t="array" ref="H44">IFERROR(INDEX(施設用作成シート!$B$18:$P$39,MATCH(LARGE((施設用作成シート!$C$18:$C$39=$D$8)*1/ROW(施設用作成シート!$B$18:$B$39),ROWS($B$12:$B44)),1/ROW(施設用作成シート!$B$18:$B$39),0),COLUMNS($B$11:H$11)),"")</f>
        <v/>
      </c>
      <c r="I44" s="127" t="str">
        <f t="array" ref="I44">IFERROR(INDEX(施設用作成シート!$B$18:$P$39,MATCH(LARGE((施設用作成シート!$C$18:$C$39=$D$8)*1/ROW(施設用作成シート!$B$18:$B$39),ROWS($B$12:$B44)),1/ROW(施設用作成シート!$B$18:$B$39),0),COLUMNS($B$11:I$11)),"")</f>
        <v/>
      </c>
      <c r="J44" s="131" t="str">
        <f t="array" ref="J44">IFERROR(INDEX(施設用作成シート!$B$18:$P$39,MATCH(LARGE((施設用作成シート!$C$18:$C$39=$D$8)*1/ROW(施設用作成シート!$B$18:$B$39),ROWS($B$12:$B44)),1/ROW(施設用作成シート!$B$18:$B$39),0),COLUMNS($B$11:J$11)),"")</f>
        <v/>
      </c>
      <c r="K44" s="127" t="str">
        <f t="array" ref="K44">IFERROR(INDEX(施設用作成シート!$B$18:$P$39,MATCH(LARGE((施設用作成シート!$C$18:$C$39=$D$8)*1/ROW(施設用作成シート!$B$18:$B$39),ROWS($B$12:$B44)),1/ROW(施設用作成シート!$B$18:$B$39),0),COLUMNS($B$11:K$11)),"")</f>
        <v/>
      </c>
      <c r="L44" s="127" t="str">
        <f t="array" ref="L44">IFERROR(INDEX(施設用作成シート!$B$18:$P$39,MATCH(LARGE((施設用作成シート!$C$18:$C$39=$D$8)*1/ROW(施設用作成シート!$B$18:$B$39),ROWS($B$12:$B44)),1/ROW(施設用作成シート!$B$18:$B$39),0),COLUMNS($B$11:L$11)),"")</f>
        <v/>
      </c>
      <c r="M44" s="127" t="str">
        <f t="array" ref="M44">IFERROR(INDEX(施設用作成シート!$B$18:$P$39,MATCH(LARGE((施設用作成シート!$C$18:$C$39=$D$8)*1/ROW(施設用作成シート!$B$18:$B$39),ROWS($B$12:$B44)),1/ROW(施設用作成シート!$B$18:$B$39),0),COLUMNS($B$11:M$11)),"")</f>
        <v/>
      </c>
      <c r="N44" s="127" t="str">
        <f t="array" ref="N44">IFERROR(INDEX(施設用作成シート!$B$18:$P$39,MATCH(LARGE((施設用作成シート!$C$18:$C$39=$D$8)*1/ROW(施設用作成シート!$B$18:$B$39),ROWS($B$12:$B44)),1/ROW(施設用作成シート!$B$18:$B$39),0),COLUMNS($B$11:N$11)),"")</f>
        <v/>
      </c>
      <c r="O44" s="140" t="str">
        <f t="array" ref="O44">IFERROR(INDEX(施設用作成シート!$B$18:$P$39,MATCH(LARGE((施設用作成シート!$C$18:$C$39=$D$8)*1/ROW(施設用作成シート!$B$18:$B$39),ROWS($B$12:$B44)),1/ROW(施設用作成シート!$B$18:$B$39),0),COLUMNS($B$11:O$11)),"")</f>
        <v/>
      </c>
    </row>
    <row r="45" spans="2:15" ht="19.5">
      <c r="B45" s="127" t="str">
        <f t="array" ref="B45">IFERROR(INDEX(施設用作成シート!$B$18:$P$39,MATCH(LARGE((施設用作成シート!$C$18:$C$39=$D$8)*1/ROW(施設用作成シート!$B$18:$B$39),ROWS($B$12:$B45)),1/ROW(施設用作成シート!$B$18:$B$39),0),COLUMNS($B$11:B$11)),"")</f>
        <v/>
      </c>
      <c r="C45" s="127" t="str">
        <f t="array" ref="C45">IFERROR(INDEX(施設用作成シート!$B$18:$P$39,MATCH(LARGE((施設用作成シート!$C$18:$C$39=$D$8)*1/ROW(施設用作成シート!$B$18:$B$39),ROWS($B$12:$B45)),1/ROW(施設用作成シート!$B$18:$B$39),0),COLUMNS($B$11:C$11)),"")</f>
        <v/>
      </c>
      <c r="D45" s="127" t="str">
        <f t="array" ref="D45">IFERROR(INDEX(施設用作成シート!$B$18:$P$39,MATCH(LARGE((施設用作成シート!$C$18:$C$39=$D$8)*1/ROW(施設用作成シート!$B$18:$B$39),ROWS($B$12:$B45)),1/ROW(施設用作成シート!$B$18:$B$39),0),COLUMNS($B$11:D$11)),"")</f>
        <v/>
      </c>
      <c r="E45" s="146" t="str">
        <f t="array" ref="E45">IFERROR(INDEX(施設用作成シート!$B$18:$P$39,MATCH(LARGE((施設用作成シート!$C$18:$C$39=$D$8)*1/ROW(施設用作成シート!$B$18:$B$39),ROWS($B$12:$B45)),1/ROW(施設用作成シート!$B$18:$B$39),0),COLUMNS($B$11:E$11)),"")</f>
        <v/>
      </c>
      <c r="F45" s="140" t="str">
        <f t="array" ref="F45">IFERROR(INDEX(施設用作成シート!$B$18:$P$39,MATCH(LARGE((施設用作成シート!$C$18:$C$39=$D$8)*1/ROW(施設用作成シート!$B$18:$B$39),ROWS($B$12:$B45)),1/ROW(施設用作成シート!$B$18:$B$39),0),COLUMNS($B$11:F$11)),"")</f>
        <v/>
      </c>
      <c r="G45" s="140" t="str">
        <f t="array" ref="G45">IFERROR(INDEX(施設用作成シート!$B$18:$P$39,MATCH(LARGE((施設用作成シート!$C$18:$C$39=$D$8)*1/ROW(施設用作成シート!$B$18:$B$39),ROWS($B$12:$B45)),1/ROW(施設用作成シート!$B$18:$B$39),0),COLUMNS($B$11:G$11)),"")</f>
        <v/>
      </c>
      <c r="H45" s="140" t="str">
        <f t="array" ref="H45">IFERROR(INDEX(施設用作成シート!$B$18:$P$39,MATCH(LARGE((施設用作成シート!$C$18:$C$39=$D$8)*1/ROW(施設用作成シート!$B$18:$B$39),ROWS($B$12:$B45)),1/ROW(施設用作成シート!$B$18:$B$39),0),COLUMNS($B$11:H$11)),"")</f>
        <v/>
      </c>
      <c r="I45" s="127" t="str">
        <f t="array" ref="I45">IFERROR(INDEX(施設用作成シート!$B$18:$P$39,MATCH(LARGE((施設用作成シート!$C$18:$C$39=$D$8)*1/ROW(施設用作成シート!$B$18:$B$39),ROWS($B$12:$B45)),1/ROW(施設用作成シート!$B$18:$B$39),0),COLUMNS($B$11:I$11)),"")</f>
        <v/>
      </c>
      <c r="J45" s="131" t="str">
        <f t="array" ref="J45">IFERROR(INDEX(施設用作成シート!$B$18:$P$39,MATCH(LARGE((施設用作成シート!$C$18:$C$39=$D$8)*1/ROW(施設用作成シート!$B$18:$B$39),ROWS($B$12:$B45)),1/ROW(施設用作成シート!$B$18:$B$39),0),COLUMNS($B$11:J$11)),"")</f>
        <v/>
      </c>
      <c r="K45" s="127" t="str">
        <f t="array" ref="K45">IFERROR(INDEX(施設用作成シート!$B$18:$P$39,MATCH(LARGE((施設用作成シート!$C$18:$C$39=$D$8)*1/ROW(施設用作成シート!$B$18:$B$39),ROWS($B$12:$B45)),1/ROW(施設用作成シート!$B$18:$B$39),0),COLUMNS($B$11:K$11)),"")</f>
        <v/>
      </c>
      <c r="L45" s="127" t="str">
        <f t="array" ref="L45">IFERROR(INDEX(施設用作成シート!$B$18:$P$39,MATCH(LARGE((施設用作成シート!$C$18:$C$39=$D$8)*1/ROW(施設用作成シート!$B$18:$B$39),ROWS($B$12:$B45)),1/ROW(施設用作成シート!$B$18:$B$39),0),COLUMNS($B$11:L$11)),"")</f>
        <v/>
      </c>
      <c r="M45" s="127" t="str">
        <f t="array" ref="M45">IFERROR(INDEX(施設用作成シート!$B$18:$P$39,MATCH(LARGE((施設用作成シート!$C$18:$C$39=$D$8)*1/ROW(施設用作成シート!$B$18:$B$39),ROWS($B$12:$B45)),1/ROW(施設用作成シート!$B$18:$B$39),0),COLUMNS($B$11:M$11)),"")</f>
        <v/>
      </c>
      <c r="N45" s="127" t="str">
        <f t="array" ref="N45">IFERROR(INDEX(施設用作成シート!$B$18:$P$39,MATCH(LARGE((施設用作成シート!$C$18:$C$39=$D$8)*1/ROW(施設用作成シート!$B$18:$B$39),ROWS($B$12:$B45)),1/ROW(施設用作成シート!$B$18:$B$39),0),COLUMNS($B$11:N$11)),"")</f>
        <v/>
      </c>
      <c r="O45" s="140" t="str">
        <f t="array" ref="O45">IFERROR(INDEX(施設用作成シート!$B$18:$P$39,MATCH(LARGE((施設用作成シート!$C$18:$C$39=$D$8)*1/ROW(施設用作成シート!$B$18:$B$39),ROWS($B$12:$B45)),1/ROW(施設用作成シート!$B$18:$B$39),0),COLUMNS($B$11:O$11)),"")</f>
        <v/>
      </c>
    </row>
    <row r="46" spans="2:15" ht="19.5">
      <c r="B46" s="127" t="str">
        <f t="array" ref="B46">IFERROR(INDEX(施設用作成シート!$B$18:$P$39,MATCH(LARGE((施設用作成シート!$C$18:$C$39=$D$8)*1/ROW(施設用作成シート!$B$18:$B$39),ROWS($B$12:$B46)),1/ROW(施設用作成シート!$B$18:$B$39),0),COLUMNS($B$11:B$11)),"")</f>
        <v/>
      </c>
      <c r="C46" s="127" t="str">
        <f t="array" ref="C46">IFERROR(INDEX(施設用作成シート!$B$18:$P$39,MATCH(LARGE((施設用作成シート!$C$18:$C$39=$D$8)*1/ROW(施設用作成シート!$B$18:$B$39),ROWS($B$12:$B46)),1/ROW(施設用作成シート!$B$18:$B$39),0),COLUMNS($B$11:C$11)),"")</f>
        <v/>
      </c>
      <c r="D46" s="127" t="str">
        <f t="array" ref="D46">IFERROR(INDEX(施設用作成シート!$B$18:$P$39,MATCH(LARGE((施設用作成シート!$C$18:$C$39=$D$8)*1/ROW(施設用作成シート!$B$18:$B$39),ROWS($B$12:$B46)),1/ROW(施設用作成シート!$B$18:$B$39),0),COLUMNS($B$11:D$11)),"")</f>
        <v/>
      </c>
      <c r="E46" s="146" t="str">
        <f t="array" ref="E46">IFERROR(INDEX(施設用作成シート!$B$18:$P$39,MATCH(LARGE((施設用作成シート!$C$18:$C$39=$D$8)*1/ROW(施設用作成シート!$B$18:$B$39),ROWS($B$12:$B46)),1/ROW(施設用作成シート!$B$18:$B$39),0),COLUMNS($B$11:E$11)),"")</f>
        <v/>
      </c>
      <c r="F46" s="140" t="str">
        <f t="array" ref="F46">IFERROR(INDEX(施設用作成シート!$B$18:$P$39,MATCH(LARGE((施設用作成シート!$C$18:$C$39=$D$8)*1/ROW(施設用作成シート!$B$18:$B$39),ROWS($B$12:$B46)),1/ROW(施設用作成シート!$B$18:$B$39),0),COLUMNS($B$11:F$11)),"")</f>
        <v/>
      </c>
      <c r="G46" s="140" t="str">
        <f t="array" ref="G46">IFERROR(INDEX(施設用作成シート!$B$18:$P$39,MATCH(LARGE((施設用作成シート!$C$18:$C$39=$D$8)*1/ROW(施設用作成シート!$B$18:$B$39),ROWS($B$12:$B46)),1/ROW(施設用作成シート!$B$18:$B$39),0),COLUMNS($B$11:G$11)),"")</f>
        <v/>
      </c>
      <c r="H46" s="140" t="str">
        <f t="array" ref="H46">IFERROR(INDEX(施設用作成シート!$B$18:$P$39,MATCH(LARGE((施設用作成シート!$C$18:$C$39=$D$8)*1/ROW(施設用作成シート!$B$18:$B$39),ROWS($B$12:$B46)),1/ROW(施設用作成シート!$B$18:$B$39),0),COLUMNS($B$11:H$11)),"")</f>
        <v/>
      </c>
      <c r="I46" s="127" t="str">
        <f t="array" ref="I46">IFERROR(INDEX(施設用作成シート!$B$18:$P$39,MATCH(LARGE((施設用作成シート!$C$18:$C$39=$D$8)*1/ROW(施設用作成シート!$B$18:$B$39),ROWS($B$12:$B46)),1/ROW(施設用作成シート!$B$18:$B$39),0),COLUMNS($B$11:I$11)),"")</f>
        <v/>
      </c>
      <c r="J46" s="131" t="str">
        <f t="array" ref="J46">IFERROR(INDEX(施設用作成シート!$B$18:$P$39,MATCH(LARGE((施設用作成シート!$C$18:$C$39=$D$8)*1/ROW(施設用作成シート!$B$18:$B$39),ROWS($B$12:$B46)),1/ROW(施設用作成シート!$B$18:$B$39),0),COLUMNS($B$11:J$11)),"")</f>
        <v/>
      </c>
      <c r="K46" s="127" t="str">
        <f t="array" ref="K46">IFERROR(INDEX(施設用作成シート!$B$18:$P$39,MATCH(LARGE((施設用作成シート!$C$18:$C$39=$D$8)*1/ROW(施設用作成シート!$B$18:$B$39),ROWS($B$12:$B46)),1/ROW(施設用作成シート!$B$18:$B$39),0),COLUMNS($B$11:K$11)),"")</f>
        <v/>
      </c>
      <c r="L46" s="127" t="str">
        <f t="array" ref="L46">IFERROR(INDEX(施設用作成シート!$B$18:$P$39,MATCH(LARGE((施設用作成シート!$C$18:$C$39=$D$8)*1/ROW(施設用作成シート!$B$18:$B$39),ROWS($B$12:$B46)),1/ROW(施設用作成シート!$B$18:$B$39),0),COLUMNS($B$11:L$11)),"")</f>
        <v/>
      </c>
      <c r="M46" s="127" t="str">
        <f t="array" ref="M46">IFERROR(INDEX(施設用作成シート!$B$18:$P$39,MATCH(LARGE((施設用作成シート!$C$18:$C$39=$D$8)*1/ROW(施設用作成シート!$B$18:$B$39),ROWS($B$12:$B46)),1/ROW(施設用作成シート!$B$18:$B$39),0),COLUMNS($B$11:M$11)),"")</f>
        <v/>
      </c>
      <c r="N46" s="127" t="str">
        <f t="array" ref="N46">IFERROR(INDEX(施設用作成シート!$B$18:$P$39,MATCH(LARGE((施設用作成シート!$C$18:$C$39=$D$8)*1/ROW(施設用作成シート!$B$18:$B$39),ROWS($B$12:$B46)),1/ROW(施設用作成シート!$B$18:$B$39),0),COLUMNS($B$11:N$11)),"")</f>
        <v/>
      </c>
      <c r="O46" s="140" t="str">
        <f t="array" ref="O46">IFERROR(INDEX(施設用作成シート!$B$18:$P$39,MATCH(LARGE((施設用作成シート!$C$18:$C$39=$D$8)*1/ROW(施設用作成シート!$B$18:$B$39),ROWS($B$12:$B46)),1/ROW(施設用作成シート!$B$18:$B$39),0),COLUMNS($B$11:O$11)),"")</f>
        <v/>
      </c>
    </row>
    <row r="47" spans="2:15" ht="19.5">
      <c r="B47" s="127" t="str">
        <f t="array" ref="B47">IFERROR(INDEX(施設用作成シート!$B$18:$P$39,MATCH(LARGE((施設用作成シート!$C$18:$C$39=$D$8)*1/ROW(施設用作成シート!$B$18:$B$39),ROWS($B$12:$B47)),1/ROW(施設用作成シート!$B$18:$B$39),0),COLUMNS($B$11:B$11)),"")</f>
        <v/>
      </c>
      <c r="C47" s="127" t="str">
        <f t="array" ref="C47">IFERROR(INDEX(施設用作成シート!$B$18:$P$39,MATCH(LARGE((施設用作成シート!$C$18:$C$39=$D$8)*1/ROW(施設用作成シート!$B$18:$B$39),ROWS($B$12:$B47)),1/ROW(施設用作成シート!$B$18:$B$39),0),COLUMNS($B$11:C$11)),"")</f>
        <v/>
      </c>
      <c r="D47" s="127" t="str">
        <f t="array" ref="D47">IFERROR(INDEX(施設用作成シート!$B$18:$P$39,MATCH(LARGE((施設用作成シート!$C$18:$C$39=$D$8)*1/ROW(施設用作成シート!$B$18:$B$39),ROWS($B$12:$B47)),1/ROW(施設用作成シート!$B$18:$B$39),0),COLUMNS($B$11:D$11)),"")</f>
        <v/>
      </c>
      <c r="E47" s="146" t="str">
        <f t="array" ref="E47">IFERROR(INDEX(施設用作成シート!$B$18:$P$39,MATCH(LARGE((施設用作成シート!$C$18:$C$39=$D$8)*1/ROW(施設用作成シート!$B$18:$B$39),ROWS($B$12:$B47)),1/ROW(施設用作成シート!$B$18:$B$39),0),COLUMNS($B$11:E$11)),"")</f>
        <v/>
      </c>
      <c r="F47" s="140" t="str">
        <f t="array" ref="F47">IFERROR(INDEX(施設用作成シート!$B$18:$P$39,MATCH(LARGE((施設用作成シート!$C$18:$C$39=$D$8)*1/ROW(施設用作成シート!$B$18:$B$39),ROWS($B$12:$B47)),1/ROW(施設用作成シート!$B$18:$B$39),0),COLUMNS($B$11:F$11)),"")</f>
        <v/>
      </c>
      <c r="G47" s="140" t="str">
        <f t="array" ref="G47">IFERROR(INDEX(施設用作成シート!$B$18:$P$39,MATCH(LARGE((施設用作成シート!$C$18:$C$39=$D$8)*1/ROW(施設用作成シート!$B$18:$B$39),ROWS($B$12:$B47)),1/ROW(施設用作成シート!$B$18:$B$39),0),COLUMNS($B$11:G$11)),"")</f>
        <v/>
      </c>
      <c r="H47" s="140" t="str">
        <f t="array" ref="H47">IFERROR(INDEX(施設用作成シート!$B$18:$P$39,MATCH(LARGE((施設用作成シート!$C$18:$C$39=$D$8)*1/ROW(施設用作成シート!$B$18:$B$39),ROWS($B$12:$B47)),1/ROW(施設用作成シート!$B$18:$B$39),0),COLUMNS($B$11:H$11)),"")</f>
        <v/>
      </c>
      <c r="I47" s="127" t="str">
        <f t="array" ref="I47">IFERROR(INDEX(施設用作成シート!$B$18:$P$39,MATCH(LARGE((施設用作成シート!$C$18:$C$39=$D$8)*1/ROW(施設用作成シート!$B$18:$B$39),ROWS($B$12:$B47)),1/ROW(施設用作成シート!$B$18:$B$39),0),COLUMNS($B$11:I$11)),"")</f>
        <v/>
      </c>
      <c r="J47" s="131" t="str">
        <f t="array" ref="J47">IFERROR(INDEX(施設用作成シート!$B$18:$P$39,MATCH(LARGE((施設用作成シート!$C$18:$C$39=$D$8)*1/ROW(施設用作成シート!$B$18:$B$39),ROWS($B$12:$B47)),1/ROW(施設用作成シート!$B$18:$B$39),0),COLUMNS($B$11:J$11)),"")</f>
        <v/>
      </c>
      <c r="K47" s="127" t="str">
        <f t="array" ref="K47">IFERROR(INDEX(施設用作成シート!$B$18:$P$39,MATCH(LARGE((施設用作成シート!$C$18:$C$39=$D$8)*1/ROW(施設用作成シート!$B$18:$B$39),ROWS($B$12:$B47)),1/ROW(施設用作成シート!$B$18:$B$39),0),COLUMNS($B$11:K$11)),"")</f>
        <v/>
      </c>
      <c r="L47" s="127" t="str">
        <f t="array" ref="L47">IFERROR(INDEX(施設用作成シート!$B$18:$P$39,MATCH(LARGE((施設用作成シート!$C$18:$C$39=$D$8)*1/ROW(施設用作成シート!$B$18:$B$39),ROWS($B$12:$B47)),1/ROW(施設用作成シート!$B$18:$B$39),0),COLUMNS($B$11:L$11)),"")</f>
        <v/>
      </c>
      <c r="M47" s="127" t="str">
        <f t="array" ref="M47">IFERROR(INDEX(施設用作成シート!$B$18:$P$39,MATCH(LARGE((施設用作成シート!$C$18:$C$39=$D$8)*1/ROW(施設用作成シート!$B$18:$B$39),ROWS($B$12:$B47)),1/ROW(施設用作成シート!$B$18:$B$39),0),COLUMNS($B$11:M$11)),"")</f>
        <v/>
      </c>
      <c r="N47" s="127" t="str">
        <f t="array" ref="N47">IFERROR(INDEX(施設用作成シート!$B$18:$P$39,MATCH(LARGE((施設用作成シート!$C$18:$C$39=$D$8)*1/ROW(施設用作成シート!$B$18:$B$39),ROWS($B$12:$B47)),1/ROW(施設用作成シート!$B$18:$B$39),0),COLUMNS($B$11:N$11)),"")</f>
        <v/>
      </c>
      <c r="O47" s="140" t="str">
        <f t="array" ref="O47">IFERROR(INDEX(施設用作成シート!$B$18:$P$39,MATCH(LARGE((施設用作成シート!$C$18:$C$39=$D$8)*1/ROW(施設用作成シート!$B$18:$B$39),ROWS($B$12:$B47)),1/ROW(施設用作成シート!$B$18:$B$39),0),COLUMNS($B$11:O$11)),"")</f>
        <v/>
      </c>
    </row>
    <row r="48" spans="2:15" ht="19.5">
      <c r="B48" s="127" t="str">
        <f t="array" ref="B48">IFERROR(INDEX(施設用作成シート!$B$18:$P$39,MATCH(LARGE((施設用作成シート!$C$18:$C$39=$D$8)*1/ROW(施設用作成シート!$B$18:$B$39),ROWS($B$12:$B48)),1/ROW(施設用作成シート!$B$18:$B$39),0),COLUMNS($B$11:B$11)),"")</f>
        <v/>
      </c>
      <c r="C48" s="127" t="str">
        <f t="array" ref="C48">IFERROR(INDEX(施設用作成シート!$B$18:$P$39,MATCH(LARGE((施設用作成シート!$C$18:$C$39=$D$8)*1/ROW(施設用作成シート!$B$18:$B$39),ROWS($B$12:$B48)),1/ROW(施設用作成シート!$B$18:$B$39),0),COLUMNS($B$11:C$11)),"")</f>
        <v/>
      </c>
      <c r="D48" s="127" t="str">
        <f t="array" ref="D48">IFERROR(INDEX(施設用作成シート!$B$18:$P$39,MATCH(LARGE((施設用作成シート!$C$18:$C$39=$D$8)*1/ROW(施設用作成シート!$B$18:$B$39),ROWS($B$12:$B48)),1/ROW(施設用作成シート!$B$18:$B$39),0),COLUMNS($B$11:D$11)),"")</f>
        <v/>
      </c>
      <c r="E48" s="146" t="str">
        <f t="array" ref="E48">IFERROR(INDEX(施設用作成シート!$B$18:$P$39,MATCH(LARGE((施設用作成シート!$C$18:$C$39=$D$8)*1/ROW(施設用作成シート!$B$18:$B$39),ROWS($B$12:$B48)),1/ROW(施設用作成シート!$B$18:$B$39),0),COLUMNS($B$11:E$11)),"")</f>
        <v/>
      </c>
      <c r="F48" s="140" t="str">
        <f t="array" ref="F48">IFERROR(INDEX(施設用作成シート!$B$18:$P$39,MATCH(LARGE((施設用作成シート!$C$18:$C$39=$D$8)*1/ROW(施設用作成シート!$B$18:$B$39),ROWS($B$12:$B48)),1/ROW(施設用作成シート!$B$18:$B$39),0),COLUMNS($B$11:F$11)),"")</f>
        <v/>
      </c>
      <c r="G48" s="140" t="str">
        <f t="array" ref="G48">IFERROR(INDEX(施設用作成シート!$B$18:$P$39,MATCH(LARGE((施設用作成シート!$C$18:$C$39=$D$8)*1/ROW(施設用作成シート!$B$18:$B$39),ROWS($B$12:$B48)),1/ROW(施設用作成シート!$B$18:$B$39),0),COLUMNS($B$11:G$11)),"")</f>
        <v/>
      </c>
      <c r="H48" s="140" t="str">
        <f t="array" ref="H48">IFERROR(INDEX(施設用作成シート!$B$18:$P$39,MATCH(LARGE((施設用作成シート!$C$18:$C$39=$D$8)*1/ROW(施設用作成シート!$B$18:$B$39),ROWS($B$12:$B48)),1/ROW(施設用作成シート!$B$18:$B$39),0),COLUMNS($B$11:H$11)),"")</f>
        <v/>
      </c>
      <c r="I48" s="127" t="str">
        <f t="array" ref="I48">IFERROR(INDEX(施設用作成シート!$B$18:$P$39,MATCH(LARGE((施設用作成シート!$C$18:$C$39=$D$8)*1/ROW(施設用作成シート!$B$18:$B$39),ROWS($B$12:$B48)),1/ROW(施設用作成シート!$B$18:$B$39),0),COLUMNS($B$11:I$11)),"")</f>
        <v/>
      </c>
      <c r="J48" s="131" t="str">
        <f t="array" ref="J48">IFERROR(INDEX(施設用作成シート!$B$18:$P$39,MATCH(LARGE((施設用作成シート!$C$18:$C$39=$D$8)*1/ROW(施設用作成シート!$B$18:$B$39),ROWS($B$12:$B48)),1/ROW(施設用作成シート!$B$18:$B$39),0),COLUMNS($B$11:J$11)),"")</f>
        <v/>
      </c>
      <c r="K48" s="127" t="str">
        <f t="array" ref="K48">IFERROR(INDEX(施設用作成シート!$B$18:$P$39,MATCH(LARGE((施設用作成シート!$C$18:$C$39=$D$8)*1/ROW(施設用作成シート!$B$18:$B$39),ROWS($B$12:$B48)),1/ROW(施設用作成シート!$B$18:$B$39),0),COLUMNS($B$11:K$11)),"")</f>
        <v/>
      </c>
      <c r="L48" s="127" t="str">
        <f t="array" ref="L48">IFERROR(INDEX(施設用作成シート!$B$18:$P$39,MATCH(LARGE((施設用作成シート!$C$18:$C$39=$D$8)*1/ROW(施設用作成シート!$B$18:$B$39),ROWS($B$12:$B48)),1/ROW(施設用作成シート!$B$18:$B$39),0),COLUMNS($B$11:L$11)),"")</f>
        <v/>
      </c>
      <c r="M48" s="127" t="str">
        <f t="array" ref="M48">IFERROR(INDEX(施設用作成シート!$B$18:$P$39,MATCH(LARGE((施設用作成シート!$C$18:$C$39=$D$8)*1/ROW(施設用作成シート!$B$18:$B$39),ROWS($B$12:$B48)),1/ROW(施設用作成シート!$B$18:$B$39),0),COLUMNS($B$11:M$11)),"")</f>
        <v/>
      </c>
      <c r="N48" s="127" t="str">
        <f t="array" ref="N48">IFERROR(INDEX(施設用作成シート!$B$18:$P$39,MATCH(LARGE((施設用作成シート!$C$18:$C$39=$D$8)*1/ROW(施設用作成シート!$B$18:$B$39),ROWS($B$12:$B48)),1/ROW(施設用作成シート!$B$18:$B$39),0),COLUMNS($B$11:N$11)),"")</f>
        <v/>
      </c>
      <c r="O48" s="140" t="str">
        <f t="array" ref="O48">IFERROR(INDEX(施設用作成シート!$B$18:$P$39,MATCH(LARGE((施設用作成シート!$C$18:$C$39=$D$8)*1/ROW(施設用作成シート!$B$18:$B$39),ROWS($B$12:$B48)),1/ROW(施設用作成シート!$B$18:$B$39),0),COLUMNS($B$11:O$11)),"")</f>
        <v/>
      </c>
    </row>
    <row r="49" spans="2:15" ht="19.5">
      <c r="B49" s="127" t="str">
        <f t="array" ref="B49">IFERROR(INDEX(施設用作成シート!$B$18:$P$39,MATCH(LARGE((施設用作成シート!$C$18:$C$39=$D$8)*1/ROW(施設用作成シート!$B$18:$B$39),ROWS($B$12:$B49)),1/ROW(施設用作成シート!$B$18:$B$39),0),COLUMNS($B$11:B$11)),"")</f>
        <v/>
      </c>
      <c r="C49" s="127" t="str">
        <f t="array" ref="C49">IFERROR(INDEX(施設用作成シート!$B$18:$P$39,MATCH(LARGE((施設用作成シート!$C$18:$C$39=$D$8)*1/ROW(施設用作成シート!$B$18:$B$39),ROWS($B$12:$B49)),1/ROW(施設用作成シート!$B$18:$B$39),0),COLUMNS($B$11:C$11)),"")</f>
        <v/>
      </c>
      <c r="D49" s="127" t="str">
        <f t="array" ref="D49">IFERROR(INDEX(施設用作成シート!$B$18:$P$39,MATCH(LARGE((施設用作成シート!$C$18:$C$39=$D$8)*1/ROW(施設用作成シート!$B$18:$B$39),ROWS($B$12:$B49)),1/ROW(施設用作成シート!$B$18:$B$39),0),COLUMNS($B$11:D$11)),"")</f>
        <v/>
      </c>
      <c r="E49" s="146" t="str">
        <f t="array" ref="E49">IFERROR(INDEX(施設用作成シート!$B$18:$P$39,MATCH(LARGE((施設用作成シート!$C$18:$C$39=$D$8)*1/ROW(施設用作成シート!$B$18:$B$39),ROWS($B$12:$B49)),1/ROW(施設用作成シート!$B$18:$B$39),0),COLUMNS($B$11:E$11)),"")</f>
        <v/>
      </c>
      <c r="F49" s="140" t="str">
        <f t="array" ref="F49">IFERROR(INDEX(施設用作成シート!$B$18:$P$39,MATCH(LARGE((施設用作成シート!$C$18:$C$39=$D$8)*1/ROW(施設用作成シート!$B$18:$B$39),ROWS($B$12:$B49)),1/ROW(施設用作成シート!$B$18:$B$39),0),COLUMNS($B$11:F$11)),"")</f>
        <v/>
      </c>
      <c r="G49" s="140" t="str">
        <f t="array" ref="G49">IFERROR(INDEX(施設用作成シート!$B$18:$P$39,MATCH(LARGE((施設用作成シート!$C$18:$C$39=$D$8)*1/ROW(施設用作成シート!$B$18:$B$39),ROWS($B$12:$B49)),1/ROW(施設用作成シート!$B$18:$B$39),0),COLUMNS($B$11:G$11)),"")</f>
        <v/>
      </c>
      <c r="H49" s="140" t="str">
        <f t="array" ref="H49">IFERROR(INDEX(施設用作成シート!$B$18:$P$39,MATCH(LARGE((施設用作成シート!$C$18:$C$39=$D$8)*1/ROW(施設用作成シート!$B$18:$B$39),ROWS($B$12:$B49)),1/ROW(施設用作成シート!$B$18:$B$39),0),COLUMNS($B$11:H$11)),"")</f>
        <v/>
      </c>
      <c r="I49" s="127" t="str">
        <f t="array" ref="I49">IFERROR(INDEX(施設用作成シート!$B$18:$P$39,MATCH(LARGE((施設用作成シート!$C$18:$C$39=$D$8)*1/ROW(施設用作成シート!$B$18:$B$39),ROWS($B$12:$B49)),1/ROW(施設用作成シート!$B$18:$B$39),0),COLUMNS($B$11:I$11)),"")</f>
        <v/>
      </c>
      <c r="J49" s="131" t="str">
        <f t="array" ref="J49">IFERROR(INDEX(施設用作成シート!$B$18:$P$39,MATCH(LARGE((施設用作成シート!$C$18:$C$39=$D$8)*1/ROW(施設用作成シート!$B$18:$B$39),ROWS($B$12:$B49)),1/ROW(施設用作成シート!$B$18:$B$39),0),COLUMNS($B$11:J$11)),"")</f>
        <v/>
      </c>
      <c r="K49" s="127" t="str">
        <f t="array" ref="K49">IFERROR(INDEX(施設用作成シート!$B$18:$P$39,MATCH(LARGE((施設用作成シート!$C$18:$C$39=$D$8)*1/ROW(施設用作成シート!$B$18:$B$39),ROWS($B$12:$B49)),1/ROW(施設用作成シート!$B$18:$B$39),0),COLUMNS($B$11:K$11)),"")</f>
        <v/>
      </c>
      <c r="L49" s="127" t="str">
        <f t="array" ref="L49">IFERROR(INDEX(施設用作成シート!$B$18:$P$39,MATCH(LARGE((施設用作成シート!$C$18:$C$39=$D$8)*1/ROW(施設用作成シート!$B$18:$B$39),ROWS($B$12:$B49)),1/ROW(施設用作成シート!$B$18:$B$39),0),COLUMNS($B$11:L$11)),"")</f>
        <v/>
      </c>
      <c r="M49" s="127" t="str">
        <f t="array" ref="M49">IFERROR(INDEX(施設用作成シート!$B$18:$P$39,MATCH(LARGE((施設用作成シート!$C$18:$C$39=$D$8)*1/ROW(施設用作成シート!$B$18:$B$39),ROWS($B$12:$B49)),1/ROW(施設用作成シート!$B$18:$B$39),0),COLUMNS($B$11:M$11)),"")</f>
        <v/>
      </c>
      <c r="N49" s="127" t="str">
        <f t="array" ref="N49">IFERROR(INDEX(施設用作成シート!$B$18:$P$39,MATCH(LARGE((施設用作成シート!$C$18:$C$39=$D$8)*1/ROW(施設用作成シート!$B$18:$B$39),ROWS($B$12:$B49)),1/ROW(施設用作成シート!$B$18:$B$39),0),COLUMNS($B$11:N$11)),"")</f>
        <v/>
      </c>
      <c r="O49" s="140" t="str">
        <f t="array" ref="O49">IFERROR(INDEX(施設用作成シート!$B$18:$P$39,MATCH(LARGE((施設用作成シート!$C$18:$C$39=$D$8)*1/ROW(施設用作成シート!$B$18:$B$39),ROWS($B$12:$B49)),1/ROW(施設用作成シート!$B$18:$B$39),0),COLUMNS($B$11:O$11)),"")</f>
        <v/>
      </c>
    </row>
    <row r="50" spans="2:15" ht="19.5">
      <c r="B50" s="127" t="str">
        <f t="array" ref="B50">IFERROR(INDEX(施設用作成シート!$B$18:$P$39,MATCH(LARGE((施設用作成シート!$C$18:$C$39=$D$8)*1/ROW(施設用作成シート!$B$18:$B$39),ROWS($B$12:$B50)),1/ROW(施設用作成シート!$B$18:$B$39),0),COLUMNS($B$11:B$11)),"")</f>
        <v/>
      </c>
      <c r="C50" s="127" t="str">
        <f t="array" ref="C50">IFERROR(INDEX(施設用作成シート!$B$18:$P$39,MATCH(LARGE((施設用作成シート!$C$18:$C$39=$D$8)*1/ROW(施設用作成シート!$B$18:$B$39),ROWS($B$12:$B50)),1/ROW(施設用作成シート!$B$18:$B$39),0),COLUMNS($B$11:C$11)),"")</f>
        <v/>
      </c>
      <c r="D50" s="127" t="str">
        <f t="array" ref="D50">IFERROR(INDEX(施設用作成シート!$B$18:$P$39,MATCH(LARGE((施設用作成シート!$C$18:$C$39=$D$8)*1/ROW(施設用作成シート!$B$18:$B$39),ROWS($B$12:$B50)),1/ROW(施設用作成シート!$B$18:$B$39),0),COLUMNS($B$11:D$11)),"")</f>
        <v/>
      </c>
      <c r="E50" s="146" t="str">
        <f t="array" ref="E50">IFERROR(INDEX(施設用作成シート!$B$18:$P$39,MATCH(LARGE((施設用作成シート!$C$18:$C$39=$D$8)*1/ROW(施設用作成シート!$B$18:$B$39),ROWS($B$12:$B50)),1/ROW(施設用作成シート!$B$18:$B$39),0),COLUMNS($B$11:E$11)),"")</f>
        <v/>
      </c>
      <c r="F50" s="140" t="str">
        <f t="array" ref="F50">IFERROR(INDEX(施設用作成シート!$B$18:$P$39,MATCH(LARGE((施設用作成シート!$C$18:$C$39=$D$8)*1/ROW(施設用作成シート!$B$18:$B$39),ROWS($B$12:$B50)),1/ROW(施設用作成シート!$B$18:$B$39),0),COLUMNS($B$11:F$11)),"")</f>
        <v/>
      </c>
      <c r="G50" s="140" t="str">
        <f t="array" ref="G50">IFERROR(INDEX(施設用作成シート!$B$18:$P$39,MATCH(LARGE((施設用作成シート!$C$18:$C$39=$D$8)*1/ROW(施設用作成シート!$B$18:$B$39),ROWS($B$12:$B50)),1/ROW(施設用作成シート!$B$18:$B$39),0),COLUMNS($B$11:G$11)),"")</f>
        <v/>
      </c>
      <c r="H50" s="140" t="str">
        <f t="array" ref="H50">IFERROR(INDEX(施設用作成シート!$B$18:$P$39,MATCH(LARGE((施設用作成シート!$C$18:$C$39=$D$8)*1/ROW(施設用作成シート!$B$18:$B$39),ROWS($B$12:$B50)),1/ROW(施設用作成シート!$B$18:$B$39),0),COLUMNS($B$11:H$11)),"")</f>
        <v/>
      </c>
      <c r="I50" s="127" t="str">
        <f t="array" ref="I50">IFERROR(INDEX(施設用作成シート!$B$18:$P$39,MATCH(LARGE((施設用作成シート!$C$18:$C$39=$D$8)*1/ROW(施設用作成シート!$B$18:$B$39),ROWS($B$12:$B50)),1/ROW(施設用作成シート!$B$18:$B$39),0),COLUMNS($B$11:I$11)),"")</f>
        <v/>
      </c>
      <c r="J50" s="131" t="str">
        <f t="array" ref="J50">IFERROR(INDEX(施設用作成シート!$B$18:$P$39,MATCH(LARGE((施設用作成シート!$C$18:$C$39=$D$8)*1/ROW(施設用作成シート!$B$18:$B$39),ROWS($B$12:$B50)),1/ROW(施設用作成シート!$B$18:$B$39),0),COLUMNS($B$11:J$11)),"")</f>
        <v/>
      </c>
      <c r="K50" s="127" t="str">
        <f t="array" ref="K50">IFERROR(INDEX(施設用作成シート!$B$18:$P$39,MATCH(LARGE((施設用作成シート!$C$18:$C$39=$D$8)*1/ROW(施設用作成シート!$B$18:$B$39),ROWS($B$12:$B50)),1/ROW(施設用作成シート!$B$18:$B$39),0),COLUMNS($B$11:K$11)),"")</f>
        <v/>
      </c>
      <c r="L50" s="127" t="str">
        <f t="array" ref="L50">IFERROR(INDEX(施設用作成シート!$B$18:$P$39,MATCH(LARGE((施設用作成シート!$C$18:$C$39=$D$8)*1/ROW(施設用作成シート!$B$18:$B$39),ROWS($B$12:$B50)),1/ROW(施設用作成シート!$B$18:$B$39),0),COLUMNS($B$11:L$11)),"")</f>
        <v/>
      </c>
      <c r="M50" s="127" t="str">
        <f t="array" ref="M50">IFERROR(INDEX(施設用作成シート!$B$18:$P$39,MATCH(LARGE((施設用作成シート!$C$18:$C$39=$D$8)*1/ROW(施設用作成シート!$B$18:$B$39),ROWS($B$12:$B50)),1/ROW(施設用作成シート!$B$18:$B$39),0),COLUMNS($B$11:M$11)),"")</f>
        <v/>
      </c>
      <c r="N50" s="127" t="str">
        <f t="array" ref="N50">IFERROR(INDEX(施設用作成シート!$B$18:$P$39,MATCH(LARGE((施設用作成シート!$C$18:$C$39=$D$8)*1/ROW(施設用作成シート!$B$18:$B$39),ROWS($B$12:$B50)),1/ROW(施設用作成シート!$B$18:$B$39),0),COLUMNS($B$11:N$11)),"")</f>
        <v/>
      </c>
      <c r="O50" s="140" t="str">
        <f t="array" ref="O50">IFERROR(INDEX(施設用作成シート!$B$18:$P$39,MATCH(LARGE((施設用作成シート!$C$18:$C$39=$D$8)*1/ROW(施設用作成シート!$B$18:$B$39),ROWS($B$12:$B50)),1/ROW(施設用作成シート!$B$18:$B$39),0),COLUMNS($B$11:O$11)),"")</f>
        <v/>
      </c>
    </row>
    <row r="51" spans="2:15" ht="19.5">
      <c r="B51" s="127" t="str">
        <f t="array" ref="B51">IFERROR(INDEX(施設用作成シート!$B$18:$P$39,MATCH(LARGE((施設用作成シート!$C$18:$C$39=$D$8)*1/ROW(施設用作成シート!$B$18:$B$39),ROWS($B$12:$B51)),1/ROW(施設用作成シート!$B$18:$B$39),0),COLUMNS($B$11:B$11)),"")</f>
        <v/>
      </c>
      <c r="C51" s="127" t="str">
        <f t="array" ref="C51">IFERROR(INDEX(施設用作成シート!$B$18:$P$39,MATCH(LARGE((施設用作成シート!$C$18:$C$39=$D$8)*1/ROW(施設用作成シート!$B$18:$B$39),ROWS($B$12:$B51)),1/ROW(施設用作成シート!$B$18:$B$39),0),COLUMNS($B$11:C$11)),"")</f>
        <v/>
      </c>
      <c r="D51" s="127" t="str">
        <f t="array" ref="D51">IFERROR(INDEX(施設用作成シート!$B$18:$P$39,MATCH(LARGE((施設用作成シート!$C$18:$C$39=$D$8)*1/ROW(施設用作成シート!$B$18:$B$39),ROWS($B$12:$B51)),1/ROW(施設用作成シート!$B$18:$B$39),0),COLUMNS($B$11:D$11)),"")</f>
        <v/>
      </c>
      <c r="E51" s="146" t="str">
        <f t="array" ref="E51">IFERROR(INDEX(施設用作成シート!$B$18:$P$39,MATCH(LARGE((施設用作成シート!$C$18:$C$39=$D$8)*1/ROW(施設用作成シート!$B$18:$B$39),ROWS($B$12:$B51)),1/ROW(施設用作成シート!$B$18:$B$39),0),COLUMNS($B$11:E$11)),"")</f>
        <v/>
      </c>
      <c r="F51" s="140" t="str">
        <f t="array" ref="F51">IFERROR(INDEX(施設用作成シート!$B$18:$P$39,MATCH(LARGE((施設用作成シート!$C$18:$C$39=$D$8)*1/ROW(施設用作成シート!$B$18:$B$39),ROWS($B$12:$B51)),1/ROW(施設用作成シート!$B$18:$B$39),0),COLUMNS($B$11:F$11)),"")</f>
        <v/>
      </c>
      <c r="G51" s="140" t="str">
        <f t="array" ref="G51">IFERROR(INDEX(施設用作成シート!$B$18:$P$39,MATCH(LARGE((施設用作成シート!$C$18:$C$39=$D$8)*1/ROW(施設用作成シート!$B$18:$B$39),ROWS($B$12:$B51)),1/ROW(施設用作成シート!$B$18:$B$39),0),COLUMNS($B$11:G$11)),"")</f>
        <v/>
      </c>
      <c r="H51" s="140" t="str">
        <f t="array" ref="H51">IFERROR(INDEX(施設用作成シート!$B$18:$P$39,MATCH(LARGE((施設用作成シート!$C$18:$C$39=$D$8)*1/ROW(施設用作成シート!$B$18:$B$39),ROWS($B$12:$B51)),1/ROW(施設用作成シート!$B$18:$B$39),0),COLUMNS($B$11:H$11)),"")</f>
        <v/>
      </c>
      <c r="I51" s="127" t="str">
        <f t="array" ref="I51">IFERROR(INDEX(施設用作成シート!$B$18:$P$39,MATCH(LARGE((施設用作成シート!$C$18:$C$39=$D$8)*1/ROW(施設用作成シート!$B$18:$B$39),ROWS($B$12:$B51)),1/ROW(施設用作成シート!$B$18:$B$39),0),COLUMNS($B$11:I$11)),"")</f>
        <v/>
      </c>
      <c r="J51" s="131" t="str">
        <f t="array" ref="J51">IFERROR(INDEX(施設用作成シート!$B$18:$P$39,MATCH(LARGE((施設用作成シート!$C$18:$C$39=$D$8)*1/ROW(施設用作成シート!$B$18:$B$39),ROWS($B$12:$B51)),1/ROW(施設用作成シート!$B$18:$B$39),0),COLUMNS($B$11:J$11)),"")</f>
        <v/>
      </c>
      <c r="K51" s="127" t="str">
        <f t="array" ref="K51">IFERROR(INDEX(施設用作成シート!$B$18:$P$39,MATCH(LARGE((施設用作成シート!$C$18:$C$39=$D$8)*1/ROW(施設用作成シート!$B$18:$B$39),ROWS($B$12:$B51)),1/ROW(施設用作成シート!$B$18:$B$39),0),COLUMNS($B$11:K$11)),"")</f>
        <v/>
      </c>
      <c r="L51" s="127" t="str">
        <f t="array" ref="L51">IFERROR(INDEX(施設用作成シート!$B$18:$P$39,MATCH(LARGE((施設用作成シート!$C$18:$C$39=$D$8)*1/ROW(施設用作成シート!$B$18:$B$39),ROWS($B$12:$B51)),1/ROW(施設用作成シート!$B$18:$B$39),0),COLUMNS($B$11:L$11)),"")</f>
        <v/>
      </c>
      <c r="M51" s="127" t="str">
        <f t="array" ref="M51">IFERROR(INDEX(施設用作成シート!$B$18:$P$39,MATCH(LARGE((施設用作成シート!$C$18:$C$39=$D$8)*1/ROW(施設用作成シート!$B$18:$B$39),ROWS($B$12:$B51)),1/ROW(施設用作成シート!$B$18:$B$39),0),COLUMNS($B$11:M$11)),"")</f>
        <v/>
      </c>
      <c r="N51" s="127" t="str">
        <f t="array" ref="N51">IFERROR(INDEX(施設用作成シート!$B$18:$P$39,MATCH(LARGE((施設用作成シート!$C$18:$C$39=$D$8)*1/ROW(施設用作成シート!$B$18:$B$39),ROWS($B$12:$B51)),1/ROW(施設用作成シート!$B$18:$B$39),0),COLUMNS($B$11:N$11)),"")</f>
        <v/>
      </c>
      <c r="O51" s="140" t="str">
        <f t="array" ref="O51">IFERROR(INDEX(施設用作成シート!$B$18:$P$39,MATCH(LARGE((施設用作成シート!$C$18:$C$39=$D$8)*1/ROW(施設用作成シート!$B$18:$B$39),ROWS($B$12:$B51)),1/ROW(施設用作成シート!$B$18:$B$39),0),COLUMNS($B$11:O$11)),"")</f>
        <v/>
      </c>
    </row>
    <row r="52" spans="2:15" ht="19.5">
      <c r="B52" s="127" t="str">
        <f t="array" ref="B52">IFERROR(INDEX(施設用作成シート!$B$18:$P$39,MATCH(LARGE((施設用作成シート!$C$18:$C$39=$D$8)*1/ROW(施設用作成シート!$B$18:$B$39),ROWS($B$12:$B52)),1/ROW(施設用作成シート!$B$18:$B$39),0),COLUMNS($B$11:B$11)),"")</f>
        <v/>
      </c>
      <c r="C52" s="127" t="str">
        <f t="array" ref="C52">IFERROR(INDEX(施設用作成シート!$B$18:$P$39,MATCH(LARGE((施設用作成シート!$C$18:$C$39=$D$8)*1/ROW(施設用作成シート!$B$18:$B$39),ROWS($B$12:$B52)),1/ROW(施設用作成シート!$B$18:$B$39),0),COLUMNS($B$11:C$11)),"")</f>
        <v/>
      </c>
      <c r="D52" s="127" t="str">
        <f t="array" ref="D52">IFERROR(INDEX(施設用作成シート!$B$18:$P$39,MATCH(LARGE((施設用作成シート!$C$18:$C$39=$D$8)*1/ROW(施設用作成シート!$B$18:$B$39),ROWS($B$12:$B52)),1/ROW(施設用作成シート!$B$18:$B$39),0),COLUMNS($B$11:D$11)),"")</f>
        <v/>
      </c>
      <c r="E52" s="146" t="str">
        <f t="array" ref="E52">IFERROR(INDEX(施設用作成シート!$B$18:$P$39,MATCH(LARGE((施設用作成シート!$C$18:$C$39=$D$8)*1/ROW(施設用作成シート!$B$18:$B$39),ROWS($B$12:$B52)),1/ROW(施設用作成シート!$B$18:$B$39),0),COLUMNS($B$11:E$11)),"")</f>
        <v/>
      </c>
      <c r="F52" s="140" t="str">
        <f t="array" ref="F52">IFERROR(INDEX(施設用作成シート!$B$18:$P$39,MATCH(LARGE((施設用作成シート!$C$18:$C$39=$D$8)*1/ROW(施設用作成シート!$B$18:$B$39),ROWS($B$12:$B52)),1/ROW(施設用作成シート!$B$18:$B$39),0),COLUMNS($B$11:F$11)),"")</f>
        <v/>
      </c>
      <c r="G52" s="140" t="str">
        <f t="array" ref="G52">IFERROR(INDEX(施設用作成シート!$B$18:$P$39,MATCH(LARGE((施設用作成シート!$C$18:$C$39=$D$8)*1/ROW(施設用作成シート!$B$18:$B$39),ROWS($B$12:$B52)),1/ROW(施設用作成シート!$B$18:$B$39),0),COLUMNS($B$11:G$11)),"")</f>
        <v/>
      </c>
      <c r="H52" s="140" t="str">
        <f t="array" ref="H52">IFERROR(INDEX(施設用作成シート!$B$18:$P$39,MATCH(LARGE((施設用作成シート!$C$18:$C$39=$D$8)*1/ROW(施設用作成シート!$B$18:$B$39),ROWS($B$12:$B52)),1/ROW(施設用作成シート!$B$18:$B$39),0),COLUMNS($B$11:H$11)),"")</f>
        <v/>
      </c>
      <c r="I52" s="127" t="str">
        <f t="array" ref="I52">IFERROR(INDEX(施設用作成シート!$B$18:$P$39,MATCH(LARGE((施設用作成シート!$C$18:$C$39=$D$8)*1/ROW(施設用作成シート!$B$18:$B$39),ROWS($B$12:$B52)),1/ROW(施設用作成シート!$B$18:$B$39),0),COLUMNS($B$11:I$11)),"")</f>
        <v/>
      </c>
      <c r="J52" s="131" t="str">
        <f t="array" ref="J52">IFERROR(INDEX(施設用作成シート!$B$18:$P$39,MATCH(LARGE((施設用作成シート!$C$18:$C$39=$D$8)*1/ROW(施設用作成シート!$B$18:$B$39),ROWS($B$12:$B52)),1/ROW(施設用作成シート!$B$18:$B$39),0),COLUMNS($B$11:J$11)),"")</f>
        <v/>
      </c>
      <c r="K52" s="127" t="str">
        <f t="array" ref="K52">IFERROR(INDEX(施設用作成シート!$B$18:$P$39,MATCH(LARGE((施設用作成シート!$C$18:$C$39=$D$8)*1/ROW(施設用作成シート!$B$18:$B$39),ROWS($B$12:$B52)),1/ROW(施設用作成シート!$B$18:$B$39),0),COLUMNS($B$11:K$11)),"")</f>
        <v/>
      </c>
      <c r="L52" s="127" t="str">
        <f t="array" ref="L52">IFERROR(INDEX(施設用作成シート!$B$18:$P$39,MATCH(LARGE((施設用作成シート!$C$18:$C$39=$D$8)*1/ROW(施設用作成シート!$B$18:$B$39),ROWS($B$12:$B52)),1/ROW(施設用作成シート!$B$18:$B$39),0),COLUMNS($B$11:L$11)),"")</f>
        <v/>
      </c>
      <c r="M52" s="127" t="str">
        <f t="array" ref="M52">IFERROR(INDEX(施設用作成シート!$B$18:$P$39,MATCH(LARGE((施設用作成シート!$C$18:$C$39=$D$8)*1/ROW(施設用作成シート!$B$18:$B$39),ROWS($B$12:$B52)),1/ROW(施設用作成シート!$B$18:$B$39),0),COLUMNS($B$11:M$11)),"")</f>
        <v/>
      </c>
      <c r="N52" s="127" t="str">
        <f t="array" ref="N52">IFERROR(INDEX(施設用作成シート!$B$18:$P$39,MATCH(LARGE((施設用作成シート!$C$18:$C$39=$D$8)*1/ROW(施設用作成シート!$B$18:$B$39),ROWS($B$12:$B52)),1/ROW(施設用作成シート!$B$18:$B$39),0),COLUMNS($B$11:N$11)),"")</f>
        <v/>
      </c>
      <c r="O52" s="140" t="str">
        <f t="array" ref="O52">IFERROR(INDEX(施設用作成シート!$B$18:$P$39,MATCH(LARGE((施設用作成シート!$C$18:$C$39=$D$8)*1/ROW(施設用作成シート!$B$18:$B$39),ROWS($B$12:$B52)),1/ROW(施設用作成シート!$B$18:$B$39),0),COLUMNS($B$11:O$11)),"")</f>
        <v/>
      </c>
    </row>
    <row r="53" spans="2:15" ht="19.5">
      <c r="B53" s="127" t="str">
        <f t="array" ref="B53">IFERROR(INDEX(施設用作成シート!$B$18:$P$39,MATCH(LARGE((施設用作成シート!$C$18:$C$39=$D$8)*1/ROW(施設用作成シート!$B$18:$B$39),ROWS($B$12:$B53)),1/ROW(施設用作成シート!$B$18:$B$39),0),COLUMNS($B$11:B$11)),"")</f>
        <v/>
      </c>
      <c r="C53" s="127" t="str">
        <f t="array" ref="C53">IFERROR(INDEX(施設用作成シート!$B$18:$P$39,MATCH(LARGE((施設用作成シート!$C$18:$C$39=$D$8)*1/ROW(施設用作成シート!$B$18:$B$39),ROWS($B$12:$B53)),1/ROW(施設用作成シート!$B$18:$B$39),0),COLUMNS($B$11:C$11)),"")</f>
        <v/>
      </c>
      <c r="D53" s="127" t="str">
        <f t="array" ref="D53">IFERROR(INDEX(施設用作成シート!$B$18:$P$39,MATCH(LARGE((施設用作成シート!$C$18:$C$39=$D$8)*1/ROW(施設用作成シート!$B$18:$B$39),ROWS($B$12:$B53)),1/ROW(施設用作成シート!$B$18:$B$39),0),COLUMNS($B$11:D$11)),"")</f>
        <v/>
      </c>
      <c r="E53" s="146" t="str">
        <f t="array" ref="E53">IFERROR(INDEX(施設用作成シート!$B$18:$P$39,MATCH(LARGE((施設用作成シート!$C$18:$C$39=$D$8)*1/ROW(施設用作成シート!$B$18:$B$39),ROWS($B$12:$B53)),1/ROW(施設用作成シート!$B$18:$B$39),0),COLUMNS($B$11:E$11)),"")</f>
        <v/>
      </c>
      <c r="F53" s="140" t="str">
        <f t="array" ref="F53">IFERROR(INDEX(施設用作成シート!$B$18:$P$39,MATCH(LARGE((施設用作成シート!$C$18:$C$39=$D$8)*1/ROW(施設用作成シート!$B$18:$B$39),ROWS($B$12:$B53)),1/ROW(施設用作成シート!$B$18:$B$39),0),COLUMNS($B$11:F$11)),"")</f>
        <v/>
      </c>
      <c r="G53" s="140" t="str">
        <f t="array" ref="G53">IFERROR(INDEX(施設用作成シート!$B$18:$P$39,MATCH(LARGE((施設用作成シート!$C$18:$C$39=$D$8)*1/ROW(施設用作成シート!$B$18:$B$39),ROWS($B$12:$B53)),1/ROW(施設用作成シート!$B$18:$B$39),0),COLUMNS($B$11:G$11)),"")</f>
        <v/>
      </c>
      <c r="H53" s="140" t="str">
        <f t="array" ref="H53">IFERROR(INDEX(施設用作成シート!$B$18:$P$39,MATCH(LARGE((施設用作成シート!$C$18:$C$39=$D$8)*1/ROW(施設用作成シート!$B$18:$B$39),ROWS($B$12:$B53)),1/ROW(施設用作成シート!$B$18:$B$39),0),COLUMNS($B$11:H$11)),"")</f>
        <v/>
      </c>
      <c r="I53" s="127" t="str">
        <f t="array" ref="I53">IFERROR(INDEX(施設用作成シート!$B$18:$P$39,MATCH(LARGE((施設用作成シート!$C$18:$C$39=$D$8)*1/ROW(施設用作成シート!$B$18:$B$39),ROWS($B$12:$B53)),1/ROW(施設用作成シート!$B$18:$B$39),0),COLUMNS($B$11:I$11)),"")</f>
        <v/>
      </c>
      <c r="J53" s="131" t="str">
        <f t="array" ref="J53">IFERROR(INDEX(施設用作成シート!$B$18:$P$39,MATCH(LARGE((施設用作成シート!$C$18:$C$39=$D$8)*1/ROW(施設用作成シート!$B$18:$B$39),ROWS($B$12:$B53)),1/ROW(施設用作成シート!$B$18:$B$39),0),COLUMNS($B$11:J$11)),"")</f>
        <v/>
      </c>
      <c r="K53" s="127" t="str">
        <f t="array" ref="K53">IFERROR(INDEX(施設用作成シート!$B$18:$P$39,MATCH(LARGE((施設用作成シート!$C$18:$C$39=$D$8)*1/ROW(施設用作成シート!$B$18:$B$39),ROWS($B$12:$B53)),1/ROW(施設用作成シート!$B$18:$B$39),0),COLUMNS($B$11:K$11)),"")</f>
        <v/>
      </c>
      <c r="L53" s="127" t="str">
        <f t="array" ref="L53">IFERROR(INDEX(施設用作成シート!$B$18:$P$39,MATCH(LARGE((施設用作成シート!$C$18:$C$39=$D$8)*1/ROW(施設用作成シート!$B$18:$B$39),ROWS($B$12:$B53)),1/ROW(施設用作成シート!$B$18:$B$39),0),COLUMNS($B$11:L$11)),"")</f>
        <v/>
      </c>
      <c r="M53" s="127" t="str">
        <f t="array" ref="M53">IFERROR(INDEX(施設用作成シート!$B$18:$P$39,MATCH(LARGE((施設用作成シート!$C$18:$C$39=$D$8)*1/ROW(施設用作成シート!$B$18:$B$39),ROWS($B$12:$B53)),1/ROW(施設用作成シート!$B$18:$B$39),0),COLUMNS($B$11:M$11)),"")</f>
        <v/>
      </c>
      <c r="N53" s="127" t="str">
        <f t="array" ref="N53">IFERROR(INDEX(施設用作成シート!$B$18:$P$39,MATCH(LARGE((施設用作成シート!$C$18:$C$39=$D$8)*1/ROW(施設用作成シート!$B$18:$B$39),ROWS($B$12:$B53)),1/ROW(施設用作成シート!$B$18:$B$39),0),COLUMNS($B$11:N$11)),"")</f>
        <v/>
      </c>
      <c r="O53" s="140" t="str">
        <f t="array" ref="O53">IFERROR(INDEX(施設用作成シート!$B$18:$P$39,MATCH(LARGE((施設用作成シート!$C$18:$C$39=$D$8)*1/ROW(施設用作成シート!$B$18:$B$39),ROWS($B$12:$B53)),1/ROW(施設用作成シート!$B$18:$B$39),0),COLUMNS($B$11:O$11)),"")</f>
        <v/>
      </c>
    </row>
    <row r="54" spans="2:15" ht="19.5">
      <c r="B54" s="127" t="str">
        <f t="array" ref="B54">IFERROR(INDEX(施設用作成シート!$B$18:$P$39,MATCH(LARGE((施設用作成シート!$C$18:$C$39=$D$8)*1/ROW(施設用作成シート!$B$18:$B$39),ROWS($B$12:$B54)),1/ROW(施設用作成シート!$B$18:$B$39),0),COLUMNS($B$11:B$11)),"")</f>
        <v/>
      </c>
      <c r="C54" s="127" t="str">
        <f t="array" ref="C54">IFERROR(INDEX(施設用作成シート!$B$18:$P$39,MATCH(LARGE((施設用作成シート!$C$18:$C$39=$D$8)*1/ROW(施設用作成シート!$B$18:$B$39),ROWS($B$12:$B54)),1/ROW(施設用作成シート!$B$18:$B$39),0),COLUMNS($B$11:C$11)),"")</f>
        <v/>
      </c>
      <c r="D54" s="127" t="str">
        <f t="array" ref="D54">IFERROR(INDEX(施設用作成シート!$B$18:$P$39,MATCH(LARGE((施設用作成シート!$C$18:$C$39=$D$8)*1/ROW(施設用作成シート!$B$18:$B$39),ROWS($B$12:$B54)),1/ROW(施設用作成シート!$B$18:$B$39),0),COLUMNS($B$11:D$11)),"")</f>
        <v/>
      </c>
      <c r="E54" s="146" t="str">
        <f t="array" ref="E54">IFERROR(INDEX(施設用作成シート!$B$18:$P$39,MATCH(LARGE((施設用作成シート!$C$18:$C$39=$D$8)*1/ROW(施設用作成シート!$B$18:$B$39),ROWS($B$12:$B54)),1/ROW(施設用作成シート!$B$18:$B$39),0),COLUMNS($B$11:E$11)),"")</f>
        <v/>
      </c>
      <c r="F54" s="140" t="str">
        <f t="array" ref="F54">IFERROR(INDEX(施設用作成シート!$B$18:$P$39,MATCH(LARGE((施設用作成シート!$C$18:$C$39=$D$8)*1/ROW(施設用作成シート!$B$18:$B$39),ROWS($B$12:$B54)),1/ROW(施設用作成シート!$B$18:$B$39),0),COLUMNS($B$11:F$11)),"")</f>
        <v/>
      </c>
      <c r="G54" s="140" t="str">
        <f t="array" ref="G54">IFERROR(INDEX(施設用作成シート!$B$18:$P$39,MATCH(LARGE((施設用作成シート!$C$18:$C$39=$D$8)*1/ROW(施設用作成シート!$B$18:$B$39),ROWS($B$12:$B54)),1/ROW(施設用作成シート!$B$18:$B$39),0),COLUMNS($B$11:G$11)),"")</f>
        <v/>
      </c>
      <c r="H54" s="140" t="str">
        <f t="array" ref="H54">IFERROR(INDEX(施設用作成シート!$B$18:$P$39,MATCH(LARGE((施設用作成シート!$C$18:$C$39=$D$8)*1/ROW(施設用作成シート!$B$18:$B$39),ROWS($B$12:$B54)),1/ROW(施設用作成シート!$B$18:$B$39),0),COLUMNS($B$11:H$11)),"")</f>
        <v/>
      </c>
      <c r="I54" s="127" t="str">
        <f t="array" ref="I54">IFERROR(INDEX(施設用作成シート!$B$18:$P$39,MATCH(LARGE((施設用作成シート!$C$18:$C$39=$D$8)*1/ROW(施設用作成シート!$B$18:$B$39),ROWS($B$12:$B54)),1/ROW(施設用作成シート!$B$18:$B$39),0),COLUMNS($B$11:I$11)),"")</f>
        <v/>
      </c>
      <c r="J54" s="131" t="str">
        <f t="array" ref="J54">IFERROR(INDEX(施設用作成シート!$B$18:$P$39,MATCH(LARGE((施設用作成シート!$C$18:$C$39=$D$8)*1/ROW(施設用作成シート!$B$18:$B$39),ROWS($B$12:$B54)),1/ROW(施設用作成シート!$B$18:$B$39),0),COLUMNS($B$11:J$11)),"")</f>
        <v/>
      </c>
      <c r="K54" s="127" t="str">
        <f t="array" ref="K54">IFERROR(INDEX(施設用作成シート!$B$18:$P$39,MATCH(LARGE((施設用作成シート!$C$18:$C$39=$D$8)*1/ROW(施設用作成シート!$B$18:$B$39),ROWS($B$12:$B54)),1/ROW(施設用作成シート!$B$18:$B$39),0),COLUMNS($B$11:K$11)),"")</f>
        <v/>
      </c>
      <c r="L54" s="127" t="str">
        <f t="array" ref="L54">IFERROR(INDEX(施設用作成シート!$B$18:$P$39,MATCH(LARGE((施設用作成シート!$C$18:$C$39=$D$8)*1/ROW(施設用作成シート!$B$18:$B$39),ROWS($B$12:$B54)),1/ROW(施設用作成シート!$B$18:$B$39),0),COLUMNS($B$11:L$11)),"")</f>
        <v/>
      </c>
      <c r="M54" s="127" t="str">
        <f t="array" ref="M54">IFERROR(INDEX(施設用作成シート!$B$18:$P$39,MATCH(LARGE((施設用作成シート!$C$18:$C$39=$D$8)*1/ROW(施設用作成シート!$B$18:$B$39),ROWS($B$12:$B54)),1/ROW(施設用作成シート!$B$18:$B$39),0),COLUMNS($B$11:M$11)),"")</f>
        <v/>
      </c>
      <c r="N54" s="127" t="str">
        <f t="array" ref="N54">IFERROR(INDEX(施設用作成シート!$B$18:$P$39,MATCH(LARGE((施設用作成シート!$C$18:$C$39=$D$8)*1/ROW(施設用作成シート!$B$18:$B$39),ROWS($B$12:$B54)),1/ROW(施設用作成シート!$B$18:$B$39),0),COLUMNS($B$11:N$11)),"")</f>
        <v/>
      </c>
      <c r="O54" s="140" t="str">
        <f t="array" ref="O54">IFERROR(INDEX(施設用作成シート!$B$18:$P$39,MATCH(LARGE((施設用作成シート!$C$18:$C$39=$D$8)*1/ROW(施設用作成シート!$B$18:$B$39),ROWS($B$12:$B54)),1/ROW(施設用作成シート!$B$18:$B$39),0),COLUMNS($B$11:O$11)),"")</f>
        <v/>
      </c>
    </row>
    <row r="55" spans="2:15" ht="19.5">
      <c r="B55" s="127" t="str">
        <f t="array" ref="B55">IFERROR(INDEX(施設用作成シート!$B$18:$P$39,MATCH(LARGE((施設用作成シート!$C$18:$C$39=$D$8)*1/ROW(施設用作成シート!$B$18:$B$39),ROWS($B$12:$B55)),1/ROW(施設用作成シート!$B$18:$B$39),0),COLUMNS($B$11:B$11)),"")</f>
        <v/>
      </c>
      <c r="C55" s="127" t="str">
        <f t="array" ref="C55">IFERROR(INDEX(施設用作成シート!$B$18:$P$39,MATCH(LARGE((施設用作成シート!$C$18:$C$39=$D$8)*1/ROW(施設用作成シート!$B$18:$B$39),ROWS($B$12:$B55)),1/ROW(施設用作成シート!$B$18:$B$39),0),COLUMNS($B$11:C$11)),"")</f>
        <v/>
      </c>
      <c r="D55" s="127" t="str">
        <f t="array" ref="D55">IFERROR(INDEX(施設用作成シート!$B$18:$P$39,MATCH(LARGE((施設用作成シート!$C$18:$C$39=$D$8)*1/ROW(施設用作成シート!$B$18:$B$39),ROWS($B$12:$B55)),1/ROW(施設用作成シート!$B$18:$B$39),0),COLUMNS($B$11:D$11)),"")</f>
        <v/>
      </c>
      <c r="E55" s="146" t="str">
        <f t="array" ref="E55">IFERROR(INDEX(施設用作成シート!$B$18:$P$39,MATCH(LARGE((施設用作成シート!$C$18:$C$39=$D$8)*1/ROW(施設用作成シート!$B$18:$B$39),ROWS($B$12:$B55)),1/ROW(施設用作成シート!$B$18:$B$39),0),COLUMNS($B$11:E$11)),"")</f>
        <v/>
      </c>
      <c r="F55" s="140" t="str">
        <f t="array" ref="F55">IFERROR(INDEX(施設用作成シート!$B$18:$P$39,MATCH(LARGE((施設用作成シート!$C$18:$C$39=$D$8)*1/ROW(施設用作成シート!$B$18:$B$39),ROWS($B$12:$B55)),1/ROW(施設用作成シート!$B$18:$B$39),0),COLUMNS($B$11:F$11)),"")</f>
        <v/>
      </c>
      <c r="G55" s="140" t="str">
        <f t="array" ref="G55">IFERROR(INDEX(施設用作成シート!$B$18:$P$39,MATCH(LARGE((施設用作成シート!$C$18:$C$39=$D$8)*1/ROW(施設用作成シート!$B$18:$B$39),ROWS($B$12:$B55)),1/ROW(施設用作成シート!$B$18:$B$39),0),COLUMNS($B$11:G$11)),"")</f>
        <v/>
      </c>
      <c r="H55" s="140" t="str">
        <f t="array" ref="H55">IFERROR(INDEX(施設用作成シート!$B$18:$P$39,MATCH(LARGE((施設用作成シート!$C$18:$C$39=$D$8)*1/ROW(施設用作成シート!$B$18:$B$39),ROWS($B$12:$B55)),1/ROW(施設用作成シート!$B$18:$B$39),0),COLUMNS($B$11:H$11)),"")</f>
        <v/>
      </c>
      <c r="I55" s="127" t="str">
        <f t="array" ref="I55">IFERROR(INDEX(施設用作成シート!$B$18:$P$39,MATCH(LARGE((施設用作成シート!$C$18:$C$39=$D$8)*1/ROW(施設用作成シート!$B$18:$B$39),ROWS($B$12:$B55)),1/ROW(施設用作成シート!$B$18:$B$39),0),COLUMNS($B$11:I$11)),"")</f>
        <v/>
      </c>
      <c r="J55" s="131" t="str">
        <f t="array" ref="J55">IFERROR(INDEX(施設用作成シート!$B$18:$P$39,MATCH(LARGE((施設用作成シート!$C$18:$C$39=$D$8)*1/ROW(施設用作成シート!$B$18:$B$39),ROWS($B$12:$B55)),1/ROW(施設用作成シート!$B$18:$B$39),0),COLUMNS($B$11:J$11)),"")</f>
        <v/>
      </c>
      <c r="K55" s="127" t="str">
        <f t="array" ref="K55">IFERROR(INDEX(施設用作成シート!$B$18:$P$39,MATCH(LARGE((施設用作成シート!$C$18:$C$39=$D$8)*1/ROW(施設用作成シート!$B$18:$B$39),ROWS($B$12:$B55)),1/ROW(施設用作成シート!$B$18:$B$39),0),COLUMNS($B$11:K$11)),"")</f>
        <v/>
      </c>
      <c r="L55" s="127" t="str">
        <f t="array" ref="L55">IFERROR(INDEX(施設用作成シート!$B$18:$P$39,MATCH(LARGE((施設用作成シート!$C$18:$C$39=$D$8)*1/ROW(施設用作成シート!$B$18:$B$39),ROWS($B$12:$B55)),1/ROW(施設用作成シート!$B$18:$B$39),0),COLUMNS($B$11:L$11)),"")</f>
        <v/>
      </c>
      <c r="M55" s="127" t="str">
        <f t="array" ref="M55">IFERROR(INDEX(施設用作成シート!$B$18:$P$39,MATCH(LARGE((施設用作成シート!$C$18:$C$39=$D$8)*1/ROW(施設用作成シート!$B$18:$B$39),ROWS($B$12:$B55)),1/ROW(施設用作成シート!$B$18:$B$39),0),COLUMNS($B$11:M$11)),"")</f>
        <v/>
      </c>
      <c r="N55" s="127" t="str">
        <f t="array" ref="N55">IFERROR(INDEX(施設用作成シート!$B$18:$P$39,MATCH(LARGE((施設用作成シート!$C$18:$C$39=$D$8)*1/ROW(施設用作成シート!$B$18:$B$39),ROWS($B$12:$B55)),1/ROW(施設用作成シート!$B$18:$B$39),0),COLUMNS($B$11:N$11)),"")</f>
        <v/>
      </c>
      <c r="O55" s="140" t="str">
        <f t="array" ref="O55">IFERROR(INDEX(施設用作成シート!$B$18:$P$39,MATCH(LARGE((施設用作成シート!$C$18:$C$39=$D$8)*1/ROW(施設用作成シート!$B$18:$B$39),ROWS($B$12:$B55)),1/ROW(施設用作成シート!$B$18:$B$39),0),COLUMNS($B$11:O$11)),"")</f>
        <v/>
      </c>
    </row>
    <row r="56" spans="2:15" ht="19.5">
      <c r="B56" s="127" t="str">
        <f t="array" ref="B56">IFERROR(INDEX(施設用作成シート!$B$18:$P$39,MATCH(LARGE((施設用作成シート!$C$18:$C$39=$D$8)*1/ROW(施設用作成シート!$B$18:$B$39),ROWS($B$12:$B56)),1/ROW(施設用作成シート!$B$18:$B$39),0),COLUMNS($B$11:B$11)),"")</f>
        <v/>
      </c>
      <c r="C56" s="127" t="str">
        <f t="array" ref="C56">IFERROR(INDEX(施設用作成シート!$B$18:$P$39,MATCH(LARGE((施設用作成シート!$C$18:$C$39=$D$8)*1/ROW(施設用作成シート!$B$18:$B$39),ROWS($B$12:$B56)),1/ROW(施設用作成シート!$B$18:$B$39),0),COLUMNS($B$11:C$11)),"")</f>
        <v/>
      </c>
      <c r="D56" s="127" t="str">
        <f t="array" ref="D56">IFERROR(INDEX(施設用作成シート!$B$18:$P$39,MATCH(LARGE((施設用作成シート!$C$18:$C$39=$D$8)*1/ROW(施設用作成シート!$B$18:$B$39),ROWS($B$12:$B56)),1/ROW(施設用作成シート!$B$18:$B$39),0),COLUMNS($B$11:D$11)),"")</f>
        <v/>
      </c>
      <c r="E56" s="146" t="str">
        <f t="array" ref="E56">IFERROR(INDEX(施設用作成シート!$B$18:$P$39,MATCH(LARGE((施設用作成シート!$C$18:$C$39=$D$8)*1/ROW(施設用作成シート!$B$18:$B$39),ROWS($B$12:$B56)),1/ROW(施設用作成シート!$B$18:$B$39),0),COLUMNS($B$11:E$11)),"")</f>
        <v/>
      </c>
      <c r="F56" s="140" t="str">
        <f t="array" ref="F56">IFERROR(INDEX(施設用作成シート!$B$18:$P$39,MATCH(LARGE((施設用作成シート!$C$18:$C$39=$D$8)*1/ROW(施設用作成シート!$B$18:$B$39),ROWS($B$12:$B56)),1/ROW(施設用作成シート!$B$18:$B$39),0),COLUMNS($B$11:F$11)),"")</f>
        <v/>
      </c>
      <c r="G56" s="140" t="str">
        <f t="array" ref="G56">IFERROR(INDEX(施設用作成シート!$B$18:$P$39,MATCH(LARGE((施設用作成シート!$C$18:$C$39=$D$8)*1/ROW(施設用作成シート!$B$18:$B$39),ROWS($B$12:$B56)),1/ROW(施設用作成シート!$B$18:$B$39),0),COLUMNS($B$11:G$11)),"")</f>
        <v/>
      </c>
      <c r="H56" s="140" t="str">
        <f t="array" ref="H56">IFERROR(INDEX(施設用作成シート!$B$18:$P$39,MATCH(LARGE((施設用作成シート!$C$18:$C$39=$D$8)*1/ROW(施設用作成シート!$B$18:$B$39),ROWS($B$12:$B56)),1/ROW(施設用作成シート!$B$18:$B$39),0),COLUMNS($B$11:H$11)),"")</f>
        <v/>
      </c>
      <c r="I56" s="127" t="str">
        <f t="array" ref="I56">IFERROR(INDEX(施設用作成シート!$B$18:$P$39,MATCH(LARGE((施設用作成シート!$C$18:$C$39=$D$8)*1/ROW(施設用作成シート!$B$18:$B$39),ROWS($B$12:$B56)),1/ROW(施設用作成シート!$B$18:$B$39),0),COLUMNS($B$11:I$11)),"")</f>
        <v/>
      </c>
      <c r="J56" s="131" t="str">
        <f t="array" ref="J56">IFERROR(INDEX(施設用作成シート!$B$18:$P$39,MATCH(LARGE((施設用作成シート!$C$18:$C$39=$D$8)*1/ROW(施設用作成シート!$B$18:$B$39),ROWS($B$12:$B56)),1/ROW(施設用作成シート!$B$18:$B$39),0),COLUMNS($B$11:J$11)),"")</f>
        <v/>
      </c>
      <c r="K56" s="127" t="str">
        <f t="array" ref="K56">IFERROR(INDEX(施設用作成シート!$B$18:$P$39,MATCH(LARGE((施設用作成シート!$C$18:$C$39=$D$8)*1/ROW(施設用作成シート!$B$18:$B$39),ROWS($B$12:$B56)),1/ROW(施設用作成シート!$B$18:$B$39),0),COLUMNS($B$11:K$11)),"")</f>
        <v/>
      </c>
      <c r="L56" s="127" t="str">
        <f t="array" ref="L56">IFERROR(INDEX(施設用作成シート!$B$18:$P$39,MATCH(LARGE((施設用作成シート!$C$18:$C$39=$D$8)*1/ROW(施設用作成シート!$B$18:$B$39),ROWS($B$12:$B56)),1/ROW(施設用作成シート!$B$18:$B$39),0),COLUMNS($B$11:L$11)),"")</f>
        <v/>
      </c>
      <c r="M56" s="127" t="str">
        <f t="array" ref="M56">IFERROR(INDEX(施設用作成シート!$B$18:$P$39,MATCH(LARGE((施設用作成シート!$C$18:$C$39=$D$8)*1/ROW(施設用作成シート!$B$18:$B$39),ROWS($B$12:$B56)),1/ROW(施設用作成シート!$B$18:$B$39),0),COLUMNS($B$11:M$11)),"")</f>
        <v/>
      </c>
      <c r="N56" s="127" t="str">
        <f t="array" ref="N56">IFERROR(INDEX(施設用作成シート!$B$18:$P$39,MATCH(LARGE((施設用作成シート!$C$18:$C$39=$D$8)*1/ROW(施設用作成シート!$B$18:$B$39),ROWS($B$12:$B56)),1/ROW(施設用作成シート!$B$18:$B$39),0),COLUMNS($B$11:N$11)),"")</f>
        <v/>
      </c>
      <c r="O56" s="140" t="str">
        <f t="array" ref="O56">IFERROR(INDEX(施設用作成シート!$B$18:$P$39,MATCH(LARGE((施設用作成シート!$C$18:$C$39=$D$8)*1/ROW(施設用作成シート!$B$18:$B$39),ROWS($B$12:$B56)),1/ROW(施設用作成シート!$B$18:$B$39),0),COLUMNS($B$11:O$11)),"")</f>
        <v/>
      </c>
    </row>
    <row r="57" spans="2:15" ht="19.5">
      <c r="B57" s="127" t="str">
        <f t="array" ref="B57">IFERROR(INDEX(施設用作成シート!$B$18:$P$39,MATCH(LARGE((施設用作成シート!$C$18:$C$39=$D$8)*1/ROW(施設用作成シート!$B$18:$B$39),ROWS($B$12:$B57)),1/ROW(施設用作成シート!$B$18:$B$39),0),COLUMNS($B$11:B$11)),"")</f>
        <v/>
      </c>
      <c r="C57" s="127" t="str">
        <f t="array" ref="C57">IFERROR(INDEX(施設用作成シート!$B$18:$P$39,MATCH(LARGE((施設用作成シート!$C$18:$C$39=$D$8)*1/ROW(施設用作成シート!$B$18:$B$39),ROWS($B$12:$B57)),1/ROW(施設用作成シート!$B$18:$B$39),0),COLUMNS($B$11:C$11)),"")</f>
        <v/>
      </c>
      <c r="D57" s="127" t="str">
        <f t="array" ref="D57">IFERROR(INDEX(施設用作成シート!$B$18:$P$39,MATCH(LARGE((施設用作成シート!$C$18:$C$39=$D$8)*1/ROW(施設用作成シート!$B$18:$B$39),ROWS($B$12:$B57)),1/ROW(施設用作成シート!$B$18:$B$39),0),COLUMNS($B$11:D$11)),"")</f>
        <v/>
      </c>
      <c r="E57" s="146" t="str">
        <f t="array" ref="E57">IFERROR(INDEX(施設用作成シート!$B$18:$P$39,MATCH(LARGE((施設用作成シート!$C$18:$C$39=$D$8)*1/ROW(施設用作成シート!$B$18:$B$39),ROWS($B$12:$B57)),1/ROW(施設用作成シート!$B$18:$B$39),0),COLUMNS($B$11:E$11)),"")</f>
        <v/>
      </c>
      <c r="F57" s="140" t="str">
        <f t="array" ref="F57">IFERROR(INDEX(施設用作成シート!$B$18:$P$39,MATCH(LARGE((施設用作成シート!$C$18:$C$39=$D$8)*1/ROW(施設用作成シート!$B$18:$B$39),ROWS($B$12:$B57)),1/ROW(施設用作成シート!$B$18:$B$39),0),COLUMNS($B$11:F$11)),"")</f>
        <v/>
      </c>
      <c r="G57" s="140" t="str">
        <f t="array" ref="G57">IFERROR(INDEX(施設用作成シート!$B$18:$P$39,MATCH(LARGE((施設用作成シート!$C$18:$C$39=$D$8)*1/ROW(施設用作成シート!$B$18:$B$39),ROWS($B$12:$B57)),1/ROW(施設用作成シート!$B$18:$B$39),0),COLUMNS($B$11:G$11)),"")</f>
        <v/>
      </c>
      <c r="H57" s="140" t="str">
        <f t="array" ref="H57">IFERROR(INDEX(施設用作成シート!$B$18:$P$39,MATCH(LARGE((施設用作成シート!$C$18:$C$39=$D$8)*1/ROW(施設用作成シート!$B$18:$B$39),ROWS($B$12:$B57)),1/ROW(施設用作成シート!$B$18:$B$39),0),COLUMNS($B$11:H$11)),"")</f>
        <v/>
      </c>
      <c r="I57" s="127" t="str">
        <f t="array" ref="I57">IFERROR(INDEX(施設用作成シート!$B$18:$P$39,MATCH(LARGE((施設用作成シート!$C$18:$C$39=$D$8)*1/ROW(施設用作成シート!$B$18:$B$39),ROWS($B$12:$B57)),1/ROW(施設用作成シート!$B$18:$B$39),0),COLUMNS($B$11:I$11)),"")</f>
        <v/>
      </c>
      <c r="J57" s="131" t="str">
        <f t="array" ref="J57">IFERROR(INDEX(施設用作成シート!$B$18:$P$39,MATCH(LARGE((施設用作成シート!$C$18:$C$39=$D$8)*1/ROW(施設用作成シート!$B$18:$B$39),ROWS($B$12:$B57)),1/ROW(施設用作成シート!$B$18:$B$39),0),COLUMNS($B$11:J$11)),"")</f>
        <v/>
      </c>
      <c r="K57" s="127" t="str">
        <f t="array" ref="K57">IFERROR(INDEX(施設用作成シート!$B$18:$P$39,MATCH(LARGE((施設用作成シート!$C$18:$C$39=$D$8)*1/ROW(施設用作成シート!$B$18:$B$39),ROWS($B$12:$B57)),1/ROW(施設用作成シート!$B$18:$B$39),0),COLUMNS($B$11:K$11)),"")</f>
        <v/>
      </c>
      <c r="L57" s="127" t="str">
        <f t="array" ref="L57">IFERROR(INDEX(施設用作成シート!$B$18:$P$39,MATCH(LARGE((施設用作成シート!$C$18:$C$39=$D$8)*1/ROW(施設用作成シート!$B$18:$B$39),ROWS($B$12:$B57)),1/ROW(施設用作成シート!$B$18:$B$39),0),COLUMNS($B$11:L$11)),"")</f>
        <v/>
      </c>
      <c r="M57" s="127" t="str">
        <f t="array" ref="M57">IFERROR(INDEX(施設用作成シート!$B$18:$P$39,MATCH(LARGE((施設用作成シート!$C$18:$C$39=$D$8)*1/ROW(施設用作成シート!$B$18:$B$39),ROWS($B$12:$B57)),1/ROW(施設用作成シート!$B$18:$B$39),0),COLUMNS($B$11:M$11)),"")</f>
        <v/>
      </c>
      <c r="N57" s="127" t="str">
        <f t="array" ref="N57">IFERROR(INDEX(施設用作成シート!$B$18:$P$39,MATCH(LARGE((施設用作成シート!$C$18:$C$39=$D$8)*1/ROW(施設用作成シート!$B$18:$B$39),ROWS($B$12:$B57)),1/ROW(施設用作成シート!$B$18:$B$39),0),COLUMNS($B$11:N$11)),"")</f>
        <v/>
      </c>
      <c r="O57" s="140" t="str">
        <f t="array" ref="O57">IFERROR(INDEX(施設用作成シート!$B$18:$P$39,MATCH(LARGE((施設用作成シート!$C$18:$C$39=$D$8)*1/ROW(施設用作成シート!$B$18:$B$39),ROWS($B$12:$B57)),1/ROW(施設用作成シート!$B$18:$B$39),0),COLUMNS($B$11:O$11)),"")</f>
        <v/>
      </c>
    </row>
    <row r="58" spans="2:15" ht="19.5">
      <c r="B58" s="127" t="str">
        <f t="array" ref="B58">IFERROR(INDEX(施設用作成シート!$B$18:$P$39,MATCH(LARGE((施設用作成シート!$C$18:$C$39=$D$8)*1/ROW(施設用作成シート!$B$18:$B$39),ROWS($B$12:$B58)),1/ROW(施設用作成シート!$B$18:$B$39),0),COLUMNS($B$11:B$11)),"")</f>
        <v/>
      </c>
      <c r="C58" s="127" t="str">
        <f t="array" ref="C58">IFERROR(INDEX(施設用作成シート!$B$18:$P$39,MATCH(LARGE((施設用作成シート!$C$18:$C$39=$D$8)*1/ROW(施設用作成シート!$B$18:$B$39),ROWS($B$12:$B58)),1/ROW(施設用作成シート!$B$18:$B$39),0),COLUMNS($B$11:C$11)),"")</f>
        <v/>
      </c>
      <c r="D58" s="127" t="str">
        <f t="array" ref="D58">IFERROR(INDEX(施設用作成シート!$B$18:$P$39,MATCH(LARGE((施設用作成シート!$C$18:$C$39=$D$8)*1/ROW(施設用作成シート!$B$18:$B$39),ROWS($B$12:$B58)),1/ROW(施設用作成シート!$B$18:$B$39),0),COLUMNS($B$11:D$11)),"")</f>
        <v/>
      </c>
      <c r="E58" s="146" t="str">
        <f t="array" ref="E58">IFERROR(INDEX(施設用作成シート!$B$18:$P$39,MATCH(LARGE((施設用作成シート!$C$18:$C$39=$D$8)*1/ROW(施設用作成シート!$B$18:$B$39),ROWS($B$12:$B58)),1/ROW(施設用作成シート!$B$18:$B$39),0),COLUMNS($B$11:E$11)),"")</f>
        <v/>
      </c>
      <c r="F58" s="140" t="str">
        <f t="array" ref="F58">IFERROR(INDEX(施設用作成シート!$B$18:$P$39,MATCH(LARGE((施設用作成シート!$C$18:$C$39=$D$8)*1/ROW(施設用作成シート!$B$18:$B$39),ROWS($B$12:$B58)),1/ROW(施設用作成シート!$B$18:$B$39),0),COLUMNS($B$11:F$11)),"")</f>
        <v/>
      </c>
      <c r="G58" s="140" t="str">
        <f t="array" ref="G58">IFERROR(INDEX(施設用作成シート!$B$18:$P$39,MATCH(LARGE((施設用作成シート!$C$18:$C$39=$D$8)*1/ROW(施設用作成シート!$B$18:$B$39),ROWS($B$12:$B58)),1/ROW(施設用作成シート!$B$18:$B$39),0),COLUMNS($B$11:G$11)),"")</f>
        <v/>
      </c>
      <c r="H58" s="140" t="str">
        <f t="array" ref="H58">IFERROR(INDEX(施設用作成シート!$B$18:$P$39,MATCH(LARGE((施設用作成シート!$C$18:$C$39=$D$8)*1/ROW(施設用作成シート!$B$18:$B$39),ROWS($B$12:$B58)),1/ROW(施設用作成シート!$B$18:$B$39),0),COLUMNS($B$11:H$11)),"")</f>
        <v/>
      </c>
      <c r="I58" s="127" t="str">
        <f t="array" ref="I58">IFERROR(INDEX(施設用作成シート!$B$18:$P$39,MATCH(LARGE((施設用作成シート!$C$18:$C$39=$D$8)*1/ROW(施設用作成シート!$B$18:$B$39),ROWS($B$12:$B58)),1/ROW(施設用作成シート!$B$18:$B$39),0),COLUMNS($B$11:I$11)),"")</f>
        <v/>
      </c>
      <c r="J58" s="131" t="str">
        <f t="array" ref="J58">IFERROR(INDEX(施設用作成シート!$B$18:$P$39,MATCH(LARGE((施設用作成シート!$C$18:$C$39=$D$8)*1/ROW(施設用作成シート!$B$18:$B$39),ROWS($B$12:$B58)),1/ROW(施設用作成シート!$B$18:$B$39),0),COLUMNS($B$11:J$11)),"")</f>
        <v/>
      </c>
      <c r="K58" s="127" t="str">
        <f t="array" ref="K58">IFERROR(INDEX(施設用作成シート!$B$18:$P$39,MATCH(LARGE((施設用作成シート!$C$18:$C$39=$D$8)*1/ROW(施設用作成シート!$B$18:$B$39),ROWS($B$12:$B58)),1/ROW(施設用作成シート!$B$18:$B$39),0),COLUMNS($B$11:K$11)),"")</f>
        <v/>
      </c>
      <c r="L58" s="127" t="str">
        <f t="array" ref="L58">IFERROR(INDEX(施設用作成シート!$B$18:$P$39,MATCH(LARGE((施設用作成シート!$C$18:$C$39=$D$8)*1/ROW(施設用作成シート!$B$18:$B$39),ROWS($B$12:$B58)),1/ROW(施設用作成シート!$B$18:$B$39),0),COLUMNS($B$11:L$11)),"")</f>
        <v/>
      </c>
      <c r="M58" s="127" t="str">
        <f t="array" ref="M58">IFERROR(INDEX(施設用作成シート!$B$18:$P$39,MATCH(LARGE((施設用作成シート!$C$18:$C$39=$D$8)*1/ROW(施設用作成シート!$B$18:$B$39),ROWS($B$12:$B58)),1/ROW(施設用作成シート!$B$18:$B$39),0),COLUMNS($B$11:M$11)),"")</f>
        <v/>
      </c>
      <c r="N58" s="127" t="str">
        <f t="array" ref="N58">IFERROR(INDEX(施設用作成シート!$B$18:$P$39,MATCH(LARGE((施設用作成シート!$C$18:$C$39=$D$8)*1/ROW(施設用作成シート!$B$18:$B$39),ROWS($B$12:$B58)),1/ROW(施設用作成シート!$B$18:$B$39),0),COLUMNS($B$11:N$11)),"")</f>
        <v/>
      </c>
      <c r="O58" s="140" t="str">
        <f t="array" ref="O58">IFERROR(INDEX(施設用作成シート!$B$18:$P$39,MATCH(LARGE((施設用作成シート!$C$18:$C$39=$D$8)*1/ROW(施設用作成シート!$B$18:$B$39),ROWS($B$12:$B58)),1/ROW(施設用作成シート!$B$18:$B$39),0),COLUMNS($B$11:O$11)),"")</f>
        <v/>
      </c>
    </row>
    <row r="59" spans="2:15" ht="19.5">
      <c r="B59" s="127" t="str">
        <f t="array" ref="B59">IFERROR(INDEX(施設用作成シート!$B$18:$P$39,MATCH(LARGE((施設用作成シート!$C$18:$C$39=$D$8)*1/ROW(施設用作成シート!$B$18:$B$39),ROWS($B$12:$B59)),1/ROW(施設用作成シート!$B$18:$B$39),0),COLUMNS($B$11:B$11)),"")</f>
        <v/>
      </c>
      <c r="C59" s="127" t="str">
        <f t="array" ref="C59">IFERROR(INDEX(施設用作成シート!$B$18:$P$39,MATCH(LARGE((施設用作成シート!$C$18:$C$39=$D$8)*1/ROW(施設用作成シート!$B$18:$B$39),ROWS($B$12:$B59)),1/ROW(施設用作成シート!$B$18:$B$39),0),COLUMNS($B$11:C$11)),"")</f>
        <v/>
      </c>
      <c r="D59" s="127" t="str">
        <f t="array" ref="D59">IFERROR(INDEX(施設用作成シート!$B$18:$P$39,MATCH(LARGE((施設用作成シート!$C$18:$C$39=$D$8)*1/ROW(施設用作成シート!$B$18:$B$39),ROWS($B$12:$B59)),1/ROW(施設用作成シート!$B$18:$B$39),0),COLUMNS($B$11:D$11)),"")</f>
        <v/>
      </c>
      <c r="E59" s="146" t="str">
        <f t="array" ref="E59">IFERROR(INDEX(施設用作成シート!$B$18:$P$39,MATCH(LARGE((施設用作成シート!$C$18:$C$39=$D$8)*1/ROW(施設用作成シート!$B$18:$B$39),ROWS($B$12:$B59)),1/ROW(施設用作成シート!$B$18:$B$39),0),COLUMNS($B$11:E$11)),"")</f>
        <v/>
      </c>
      <c r="F59" s="140" t="str">
        <f t="array" ref="F59">IFERROR(INDEX(施設用作成シート!$B$18:$P$39,MATCH(LARGE((施設用作成シート!$C$18:$C$39=$D$8)*1/ROW(施設用作成シート!$B$18:$B$39),ROWS($B$12:$B59)),1/ROW(施設用作成シート!$B$18:$B$39),0),COLUMNS($B$11:F$11)),"")</f>
        <v/>
      </c>
      <c r="G59" s="140" t="str">
        <f t="array" ref="G59">IFERROR(INDEX(施設用作成シート!$B$18:$P$39,MATCH(LARGE((施設用作成シート!$C$18:$C$39=$D$8)*1/ROW(施設用作成シート!$B$18:$B$39),ROWS($B$12:$B59)),1/ROW(施設用作成シート!$B$18:$B$39),0),COLUMNS($B$11:G$11)),"")</f>
        <v/>
      </c>
      <c r="H59" s="140" t="str">
        <f t="array" ref="H59">IFERROR(INDEX(施設用作成シート!$B$18:$P$39,MATCH(LARGE((施設用作成シート!$C$18:$C$39=$D$8)*1/ROW(施設用作成シート!$B$18:$B$39),ROWS($B$12:$B59)),1/ROW(施設用作成シート!$B$18:$B$39),0),COLUMNS($B$11:H$11)),"")</f>
        <v/>
      </c>
      <c r="I59" s="127" t="str">
        <f t="array" ref="I59">IFERROR(INDEX(施設用作成シート!$B$18:$P$39,MATCH(LARGE((施設用作成シート!$C$18:$C$39=$D$8)*1/ROW(施設用作成シート!$B$18:$B$39),ROWS($B$12:$B59)),1/ROW(施設用作成シート!$B$18:$B$39),0),COLUMNS($B$11:I$11)),"")</f>
        <v/>
      </c>
      <c r="J59" s="131" t="str">
        <f t="array" ref="J59">IFERROR(INDEX(施設用作成シート!$B$18:$P$39,MATCH(LARGE((施設用作成シート!$C$18:$C$39=$D$8)*1/ROW(施設用作成シート!$B$18:$B$39),ROWS($B$12:$B59)),1/ROW(施設用作成シート!$B$18:$B$39),0),COLUMNS($B$11:J$11)),"")</f>
        <v/>
      </c>
      <c r="K59" s="127" t="str">
        <f t="array" ref="K59">IFERROR(INDEX(施設用作成シート!$B$18:$P$39,MATCH(LARGE((施設用作成シート!$C$18:$C$39=$D$8)*1/ROW(施設用作成シート!$B$18:$B$39),ROWS($B$12:$B59)),1/ROW(施設用作成シート!$B$18:$B$39),0),COLUMNS($B$11:K$11)),"")</f>
        <v/>
      </c>
      <c r="L59" s="127" t="str">
        <f t="array" ref="L59">IFERROR(INDEX(施設用作成シート!$B$18:$P$39,MATCH(LARGE((施設用作成シート!$C$18:$C$39=$D$8)*1/ROW(施設用作成シート!$B$18:$B$39),ROWS($B$12:$B59)),1/ROW(施設用作成シート!$B$18:$B$39),0),COLUMNS($B$11:L$11)),"")</f>
        <v/>
      </c>
      <c r="M59" s="127" t="str">
        <f t="array" ref="M59">IFERROR(INDEX(施設用作成シート!$B$18:$P$39,MATCH(LARGE((施設用作成シート!$C$18:$C$39=$D$8)*1/ROW(施設用作成シート!$B$18:$B$39),ROWS($B$12:$B59)),1/ROW(施設用作成シート!$B$18:$B$39),0),COLUMNS($B$11:M$11)),"")</f>
        <v/>
      </c>
      <c r="N59" s="127" t="str">
        <f t="array" ref="N59">IFERROR(INDEX(施設用作成シート!$B$18:$P$39,MATCH(LARGE((施設用作成シート!$C$18:$C$39=$D$8)*1/ROW(施設用作成シート!$B$18:$B$39),ROWS($B$12:$B59)),1/ROW(施設用作成シート!$B$18:$B$39),0),COLUMNS($B$11:N$11)),"")</f>
        <v/>
      </c>
      <c r="O59" s="140" t="str">
        <f t="array" ref="O59">IFERROR(INDEX(施設用作成シート!$B$18:$P$39,MATCH(LARGE((施設用作成シート!$C$18:$C$39=$D$8)*1/ROW(施設用作成シート!$B$18:$B$39),ROWS($B$12:$B59)),1/ROW(施設用作成シート!$B$18:$B$39),0),COLUMNS($B$11:O$11)),"")</f>
        <v/>
      </c>
    </row>
    <row r="60" spans="2:15" ht="19.5">
      <c r="B60" s="127" t="str">
        <f t="array" ref="B60">IFERROR(INDEX(施設用作成シート!$B$18:$P$39,MATCH(LARGE((施設用作成シート!$C$18:$C$39=$D$8)*1/ROW(施設用作成シート!$B$18:$B$39),ROWS($B$12:$B60)),1/ROW(施設用作成シート!$B$18:$B$39),0),COLUMNS($B$11:B$11)),"")</f>
        <v/>
      </c>
      <c r="C60" s="127" t="str">
        <f t="array" ref="C60">IFERROR(INDEX(施設用作成シート!$B$18:$P$39,MATCH(LARGE((施設用作成シート!$C$18:$C$39=$D$8)*1/ROW(施設用作成シート!$B$18:$B$39),ROWS($B$12:$B60)),1/ROW(施設用作成シート!$B$18:$B$39),0),COLUMNS($B$11:C$11)),"")</f>
        <v/>
      </c>
      <c r="D60" s="127" t="str">
        <f t="array" ref="D60">IFERROR(INDEX(施設用作成シート!$B$18:$P$39,MATCH(LARGE((施設用作成シート!$C$18:$C$39=$D$8)*1/ROW(施設用作成シート!$B$18:$B$39),ROWS($B$12:$B60)),1/ROW(施設用作成シート!$B$18:$B$39),0),COLUMNS($B$11:D$11)),"")</f>
        <v/>
      </c>
      <c r="E60" s="146" t="str">
        <f t="array" ref="E60">IFERROR(INDEX(施設用作成シート!$B$18:$P$39,MATCH(LARGE((施設用作成シート!$C$18:$C$39=$D$8)*1/ROW(施設用作成シート!$B$18:$B$39),ROWS($B$12:$B60)),1/ROW(施設用作成シート!$B$18:$B$39),0),COLUMNS($B$11:E$11)),"")</f>
        <v/>
      </c>
      <c r="F60" s="140" t="str">
        <f t="array" ref="F60">IFERROR(INDEX(施設用作成シート!$B$18:$P$39,MATCH(LARGE((施設用作成シート!$C$18:$C$39=$D$8)*1/ROW(施設用作成シート!$B$18:$B$39),ROWS($B$12:$B60)),1/ROW(施設用作成シート!$B$18:$B$39),0),COLUMNS($B$11:F$11)),"")</f>
        <v/>
      </c>
      <c r="G60" s="140" t="str">
        <f t="array" ref="G60">IFERROR(INDEX(施設用作成シート!$B$18:$P$39,MATCH(LARGE((施設用作成シート!$C$18:$C$39=$D$8)*1/ROW(施設用作成シート!$B$18:$B$39),ROWS($B$12:$B60)),1/ROW(施設用作成シート!$B$18:$B$39),0),COLUMNS($B$11:G$11)),"")</f>
        <v/>
      </c>
      <c r="H60" s="140" t="str">
        <f t="array" ref="H60">IFERROR(INDEX(施設用作成シート!$B$18:$P$39,MATCH(LARGE((施設用作成シート!$C$18:$C$39=$D$8)*1/ROW(施設用作成シート!$B$18:$B$39),ROWS($B$12:$B60)),1/ROW(施設用作成シート!$B$18:$B$39),0),COLUMNS($B$11:H$11)),"")</f>
        <v/>
      </c>
      <c r="I60" s="127" t="str">
        <f t="array" ref="I60">IFERROR(INDEX(施設用作成シート!$B$18:$P$39,MATCH(LARGE((施設用作成シート!$C$18:$C$39=$D$8)*1/ROW(施設用作成シート!$B$18:$B$39),ROWS($B$12:$B60)),1/ROW(施設用作成シート!$B$18:$B$39),0),COLUMNS($B$11:I$11)),"")</f>
        <v/>
      </c>
      <c r="J60" s="131" t="str">
        <f t="array" ref="J60">IFERROR(INDEX(施設用作成シート!$B$18:$P$39,MATCH(LARGE((施設用作成シート!$C$18:$C$39=$D$8)*1/ROW(施設用作成シート!$B$18:$B$39),ROWS($B$12:$B60)),1/ROW(施設用作成シート!$B$18:$B$39),0),COLUMNS($B$11:J$11)),"")</f>
        <v/>
      </c>
      <c r="K60" s="127" t="str">
        <f t="array" ref="K60">IFERROR(INDEX(施設用作成シート!$B$18:$P$39,MATCH(LARGE((施設用作成シート!$C$18:$C$39=$D$8)*1/ROW(施設用作成シート!$B$18:$B$39),ROWS($B$12:$B60)),1/ROW(施設用作成シート!$B$18:$B$39),0),COLUMNS($B$11:K$11)),"")</f>
        <v/>
      </c>
      <c r="L60" s="127" t="str">
        <f t="array" ref="L60">IFERROR(INDEX(施設用作成シート!$B$18:$P$39,MATCH(LARGE((施設用作成シート!$C$18:$C$39=$D$8)*1/ROW(施設用作成シート!$B$18:$B$39),ROWS($B$12:$B60)),1/ROW(施設用作成シート!$B$18:$B$39),0),COLUMNS($B$11:L$11)),"")</f>
        <v/>
      </c>
      <c r="M60" s="127" t="str">
        <f t="array" ref="M60">IFERROR(INDEX(施設用作成シート!$B$18:$P$39,MATCH(LARGE((施設用作成シート!$C$18:$C$39=$D$8)*1/ROW(施設用作成シート!$B$18:$B$39),ROWS($B$12:$B60)),1/ROW(施設用作成シート!$B$18:$B$39),0),COLUMNS($B$11:M$11)),"")</f>
        <v/>
      </c>
      <c r="N60" s="127" t="str">
        <f t="array" ref="N60">IFERROR(INDEX(施設用作成シート!$B$18:$P$39,MATCH(LARGE((施設用作成シート!$C$18:$C$39=$D$8)*1/ROW(施設用作成シート!$B$18:$B$39),ROWS($B$12:$B60)),1/ROW(施設用作成シート!$B$18:$B$39),0),COLUMNS($B$11:N$11)),"")</f>
        <v/>
      </c>
      <c r="O60" s="140" t="str">
        <f t="array" ref="O60">IFERROR(INDEX(施設用作成シート!$B$18:$P$39,MATCH(LARGE((施設用作成シート!$C$18:$C$39=$D$8)*1/ROW(施設用作成シート!$B$18:$B$39),ROWS($B$12:$B60)),1/ROW(施設用作成シート!$B$18:$B$39),0),COLUMNS($B$11:O$11)),"")</f>
        <v/>
      </c>
    </row>
    <row r="61" spans="2:15" ht="19.5">
      <c r="B61" s="127" t="str">
        <f t="array" ref="B61">IFERROR(INDEX(施設用作成シート!$B$18:$P$39,MATCH(LARGE((施設用作成シート!$C$18:$C$39=$D$8)*1/ROW(施設用作成シート!$B$18:$B$39),ROWS($B$12:$B61)),1/ROW(施設用作成シート!$B$18:$B$39),0),COLUMNS($B$11:B$11)),"")</f>
        <v/>
      </c>
      <c r="C61" s="127" t="str">
        <f t="array" ref="C61">IFERROR(INDEX(施設用作成シート!$B$18:$P$39,MATCH(LARGE((施設用作成シート!$C$18:$C$39=$D$8)*1/ROW(施設用作成シート!$B$18:$B$39),ROWS($B$12:$B61)),1/ROW(施設用作成シート!$B$18:$B$39),0),COLUMNS($B$11:C$11)),"")</f>
        <v/>
      </c>
      <c r="D61" s="127" t="str">
        <f t="array" ref="D61">IFERROR(INDEX(施設用作成シート!$B$18:$P$39,MATCH(LARGE((施設用作成シート!$C$18:$C$39=$D$8)*1/ROW(施設用作成シート!$B$18:$B$39),ROWS($B$12:$B61)),1/ROW(施設用作成シート!$B$18:$B$39),0),COLUMNS($B$11:D$11)),"")</f>
        <v/>
      </c>
      <c r="E61" s="146" t="str">
        <f t="array" ref="E61">IFERROR(INDEX(施設用作成シート!$B$18:$P$39,MATCH(LARGE((施設用作成シート!$C$18:$C$39=$D$8)*1/ROW(施設用作成シート!$B$18:$B$39),ROWS($B$12:$B61)),1/ROW(施設用作成シート!$B$18:$B$39),0),COLUMNS($B$11:E$11)),"")</f>
        <v/>
      </c>
      <c r="F61" s="140" t="str">
        <f t="array" ref="F61">IFERROR(INDEX(施設用作成シート!$B$18:$P$39,MATCH(LARGE((施設用作成シート!$C$18:$C$39=$D$8)*1/ROW(施設用作成シート!$B$18:$B$39),ROWS($B$12:$B61)),1/ROW(施設用作成シート!$B$18:$B$39),0),COLUMNS($B$11:F$11)),"")</f>
        <v/>
      </c>
      <c r="G61" s="140" t="str">
        <f t="array" ref="G61">IFERROR(INDEX(施設用作成シート!$B$18:$P$39,MATCH(LARGE((施設用作成シート!$C$18:$C$39=$D$8)*1/ROW(施設用作成シート!$B$18:$B$39),ROWS($B$12:$B61)),1/ROW(施設用作成シート!$B$18:$B$39),0),COLUMNS($B$11:G$11)),"")</f>
        <v/>
      </c>
      <c r="H61" s="140" t="str">
        <f t="array" ref="H61">IFERROR(INDEX(施設用作成シート!$B$18:$P$39,MATCH(LARGE((施設用作成シート!$C$18:$C$39=$D$8)*1/ROW(施設用作成シート!$B$18:$B$39),ROWS($B$12:$B61)),1/ROW(施設用作成シート!$B$18:$B$39),0),COLUMNS($B$11:H$11)),"")</f>
        <v/>
      </c>
      <c r="I61" s="127" t="str">
        <f t="array" ref="I61">IFERROR(INDEX(施設用作成シート!$B$18:$P$39,MATCH(LARGE((施設用作成シート!$C$18:$C$39=$D$8)*1/ROW(施設用作成シート!$B$18:$B$39),ROWS($B$12:$B61)),1/ROW(施設用作成シート!$B$18:$B$39),0),COLUMNS($B$11:I$11)),"")</f>
        <v/>
      </c>
      <c r="J61" s="131" t="str">
        <f t="array" ref="J61">IFERROR(INDEX(施設用作成シート!$B$18:$P$39,MATCH(LARGE((施設用作成シート!$C$18:$C$39=$D$8)*1/ROW(施設用作成シート!$B$18:$B$39),ROWS($B$12:$B61)),1/ROW(施設用作成シート!$B$18:$B$39),0),COLUMNS($B$11:J$11)),"")</f>
        <v/>
      </c>
      <c r="K61" s="127" t="str">
        <f t="array" ref="K61">IFERROR(INDEX(施設用作成シート!$B$18:$P$39,MATCH(LARGE((施設用作成シート!$C$18:$C$39=$D$8)*1/ROW(施設用作成シート!$B$18:$B$39),ROWS($B$12:$B61)),1/ROW(施設用作成シート!$B$18:$B$39),0),COLUMNS($B$11:K$11)),"")</f>
        <v/>
      </c>
      <c r="L61" s="127" t="str">
        <f t="array" ref="L61">IFERROR(INDEX(施設用作成シート!$B$18:$P$39,MATCH(LARGE((施設用作成シート!$C$18:$C$39=$D$8)*1/ROW(施設用作成シート!$B$18:$B$39),ROWS($B$12:$B61)),1/ROW(施設用作成シート!$B$18:$B$39),0),COLUMNS($B$11:L$11)),"")</f>
        <v/>
      </c>
      <c r="M61" s="127" t="str">
        <f t="array" ref="M61">IFERROR(INDEX(施設用作成シート!$B$18:$P$39,MATCH(LARGE((施設用作成シート!$C$18:$C$39=$D$8)*1/ROW(施設用作成シート!$B$18:$B$39),ROWS($B$12:$B61)),1/ROW(施設用作成シート!$B$18:$B$39),0),COLUMNS($B$11:M$11)),"")</f>
        <v/>
      </c>
      <c r="N61" s="127" t="str">
        <f t="array" ref="N61">IFERROR(INDEX(施設用作成シート!$B$18:$P$39,MATCH(LARGE((施設用作成シート!$C$18:$C$39=$D$8)*1/ROW(施設用作成シート!$B$18:$B$39),ROWS($B$12:$B61)),1/ROW(施設用作成シート!$B$18:$B$39),0),COLUMNS($B$11:N$11)),"")</f>
        <v/>
      </c>
      <c r="O61" s="140" t="str">
        <f t="array" ref="O61">IFERROR(INDEX(施設用作成シート!$B$18:$P$39,MATCH(LARGE((施設用作成シート!$C$18:$C$39=$D$8)*1/ROW(施設用作成シート!$B$18:$B$39),ROWS($B$12:$B61)),1/ROW(施設用作成シート!$B$18:$B$39),0),COLUMNS($B$11:O$11)),"")</f>
        <v/>
      </c>
    </row>
    <row r="62" spans="2:15" ht="19.5">
      <c r="B62" s="127" t="str">
        <f t="array" ref="B62">IFERROR(INDEX(施設用作成シート!$B$18:$P$39,MATCH(LARGE((施設用作成シート!$C$18:$C$39=$D$8)*1/ROW(施設用作成シート!$B$18:$B$39),ROWS($B$12:$B62)),1/ROW(施設用作成シート!$B$18:$B$39),0),COLUMNS($B$11:B$11)),"")</f>
        <v/>
      </c>
      <c r="C62" s="127" t="str">
        <f t="array" ref="C62">IFERROR(INDEX(施設用作成シート!$B$18:$P$39,MATCH(LARGE((施設用作成シート!$C$18:$C$39=$D$8)*1/ROW(施設用作成シート!$B$18:$B$39),ROWS($B$12:$B62)),1/ROW(施設用作成シート!$B$18:$B$39),0),COLUMNS($B$11:C$11)),"")</f>
        <v/>
      </c>
      <c r="D62" s="127" t="str">
        <f t="array" ref="D62">IFERROR(INDEX(施設用作成シート!$B$18:$P$39,MATCH(LARGE((施設用作成シート!$C$18:$C$39=$D$8)*1/ROW(施設用作成シート!$B$18:$B$39),ROWS($B$12:$B62)),1/ROW(施設用作成シート!$B$18:$B$39),0),COLUMNS($B$11:D$11)),"")</f>
        <v/>
      </c>
      <c r="E62" s="146" t="str">
        <f t="array" ref="E62">IFERROR(INDEX(施設用作成シート!$B$18:$P$39,MATCH(LARGE((施設用作成シート!$C$18:$C$39=$D$8)*1/ROW(施設用作成シート!$B$18:$B$39),ROWS($B$12:$B62)),1/ROW(施設用作成シート!$B$18:$B$39),0),COLUMNS($B$11:E$11)),"")</f>
        <v/>
      </c>
      <c r="F62" s="140" t="str">
        <f t="array" ref="F62">IFERROR(INDEX(施設用作成シート!$B$18:$P$39,MATCH(LARGE((施設用作成シート!$C$18:$C$39=$D$8)*1/ROW(施設用作成シート!$B$18:$B$39),ROWS($B$12:$B62)),1/ROW(施設用作成シート!$B$18:$B$39),0),COLUMNS($B$11:F$11)),"")</f>
        <v/>
      </c>
      <c r="G62" s="140" t="str">
        <f t="array" ref="G62">IFERROR(INDEX(施設用作成シート!$B$18:$P$39,MATCH(LARGE((施設用作成シート!$C$18:$C$39=$D$8)*1/ROW(施設用作成シート!$B$18:$B$39),ROWS($B$12:$B62)),1/ROW(施設用作成シート!$B$18:$B$39),0),COLUMNS($B$11:G$11)),"")</f>
        <v/>
      </c>
      <c r="H62" s="140" t="str">
        <f t="array" ref="H62">IFERROR(INDEX(施設用作成シート!$B$18:$P$39,MATCH(LARGE((施設用作成シート!$C$18:$C$39=$D$8)*1/ROW(施設用作成シート!$B$18:$B$39),ROWS($B$12:$B62)),1/ROW(施設用作成シート!$B$18:$B$39),0),COLUMNS($B$11:H$11)),"")</f>
        <v/>
      </c>
      <c r="I62" s="127" t="str">
        <f t="array" ref="I62">IFERROR(INDEX(施設用作成シート!$B$18:$P$39,MATCH(LARGE((施設用作成シート!$C$18:$C$39=$D$8)*1/ROW(施設用作成シート!$B$18:$B$39),ROWS($B$12:$B62)),1/ROW(施設用作成シート!$B$18:$B$39),0),COLUMNS($B$11:I$11)),"")</f>
        <v/>
      </c>
      <c r="J62" s="131" t="str">
        <f t="array" ref="J62">IFERROR(INDEX(施設用作成シート!$B$18:$P$39,MATCH(LARGE((施設用作成シート!$C$18:$C$39=$D$8)*1/ROW(施設用作成シート!$B$18:$B$39),ROWS($B$12:$B62)),1/ROW(施設用作成シート!$B$18:$B$39),0),COLUMNS($B$11:J$11)),"")</f>
        <v/>
      </c>
      <c r="K62" s="127" t="str">
        <f t="array" ref="K62">IFERROR(INDEX(施設用作成シート!$B$18:$P$39,MATCH(LARGE((施設用作成シート!$C$18:$C$39=$D$8)*1/ROW(施設用作成シート!$B$18:$B$39),ROWS($B$12:$B62)),1/ROW(施設用作成シート!$B$18:$B$39),0),COLUMNS($B$11:K$11)),"")</f>
        <v/>
      </c>
      <c r="L62" s="127" t="str">
        <f t="array" ref="L62">IFERROR(INDEX(施設用作成シート!$B$18:$P$39,MATCH(LARGE((施設用作成シート!$C$18:$C$39=$D$8)*1/ROW(施設用作成シート!$B$18:$B$39),ROWS($B$12:$B62)),1/ROW(施設用作成シート!$B$18:$B$39),0),COLUMNS($B$11:L$11)),"")</f>
        <v/>
      </c>
      <c r="M62" s="127" t="str">
        <f t="array" ref="M62">IFERROR(INDEX(施設用作成シート!$B$18:$P$39,MATCH(LARGE((施設用作成シート!$C$18:$C$39=$D$8)*1/ROW(施設用作成シート!$B$18:$B$39),ROWS($B$12:$B62)),1/ROW(施設用作成シート!$B$18:$B$39),0),COLUMNS($B$11:M$11)),"")</f>
        <v/>
      </c>
      <c r="N62" s="127" t="str">
        <f t="array" ref="N62">IFERROR(INDEX(施設用作成シート!$B$18:$P$39,MATCH(LARGE((施設用作成シート!$C$18:$C$39=$D$8)*1/ROW(施設用作成シート!$B$18:$B$39),ROWS($B$12:$B62)),1/ROW(施設用作成シート!$B$18:$B$39),0),COLUMNS($B$11:N$11)),"")</f>
        <v/>
      </c>
      <c r="O62" s="140" t="str">
        <f t="array" ref="O62">IFERROR(INDEX(施設用作成シート!$B$18:$P$39,MATCH(LARGE((施設用作成シート!$C$18:$C$39=$D$8)*1/ROW(施設用作成シート!$B$18:$B$39),ROWS($B$12:$B62)),1/ROW(施設用作成シート!$B$18:$B$39),0),COLUMNS($B$11:O$11)),"")</f>
        <v/>
      </c>
    </row>
    <row r="63" spans="2:15" ht="19.5">
      <c r="B63" s="127" t="str">
        <f t="array" ref="B63">IFERROR(INDEX(施設用作成シート!$B$18:$P$39,MATCH(LARGE((施設用作成シート!$C$18:$C$39=$D$8)*1/ROW(施設用作成シート!$B$18:$B$39),ROWS($B$12:$B63)),1/ROW(施設用作成シート!$B$18:$B$39),0),COLUMNS($B$11:B$11)),"")</f>
        <v/>
      </c>
      <c r="C63" s="127" t="str">
        <f t="array" ref="C63">IFERROR(INDEX(施設用作成シート!$B$18:$P$39,MATCH(LARGE((施設用作成シート!$C$18:$C$39=$D$8)*1/ROW(施設用作成シート!$B$18:$B$39),ROWS($B$12:$B63)),1/ROW(施設用作成シート!$B$18:$B$39),0),COLUMNS($B$11:C$11)),"")</f>
        <v/>
      </c>
      <c r="D63" s="127" t="str">
        <f t="array" ref="D63">IFERROR(INDEX(施設用作成シート!$B$18:$P$39,MATCH(LARGE((施設用作成シート!$C$18:$C$39=$D$8)*1/ROW(施設用作成シート!$B$18:$B$39),ROWS($B$12:$B63)),1/ROW(施設用作成シート!$B$18:$B$39),0),COLUMNS($B$11:D$11)),"")</f>
        <v/>
      </c>
      <c r="E63" s="146" t="str">
        <f t="array" ref="E63">IFERROR(INDEX(施設用作成シート!$B$18:$P$39,MATCH(LARGE((施設用作成シート!$C$18:$C$39=$D$8)*1/ROW(施設用作成シート!$B$18:$B$39),ROWS($B$12:$B63)),1/ROW(施設用作成シート!$B$18:$B$39),0),COLUMNS($B$11:E$11)),"")</f>
        <v/>
      </c>
      <c r="F63" s="140" t="str">
        <f t="array" ref="F63">IFERROR(INDEX(施設用作成シート!$B$18:$P$39,MATCH(LARGE((施設用作成シート!$C$18:$C$39=$D$8)*1/ROW(施設用作成シート!$B$18:$B$39),ROWS($B$12:$B63)),1/ROW(施設用作成シート!$B$18:$B$39),0),COLUMNS($B$11:F$11)),"")</f>
        <v/>
      </c>
      <c r="G63" s="140" t="str">
        <f t="array" ref="G63">IFERROR(INDEX(施設用作成シート!$B$18:$P$39,MATCH(LARGE((施設用作成シート!$C$18:$C$39=$D$8)*1/ROW(施設用作成シート!$B$18:$B$39),ROWS($B$12:$B63)),1/ROW(施設用作成シート!$B$18:$B$39),0),COLUMNS($B$11:G$11)),"")</f>
        <v/>
      </c>
      <c r="H63" s="140" t="str">
        <f t="array" ref="H63">IFERROR(INDEX(施設用作成シート!$B$18:$P$39,MATCH(LARGE((施設用作成シート!$C$18:$C$39=$D$8)*1/ROW(施設用作成シート!$B$18:$B$39),ROWS($B$12:$B63)),1/ROW(施設用作成シート!$B$18:$B$39),0),COLUMNS($B$11:H$11)),"")</f>
        <v/>
      </c>
      <c r="I63" s="127" t="str">
        <f t="array" ref="I63">IFERROR(INDEX(施設用作成シート!$B$18:$P$39,MATCH(LARGE((施設用作成シート!$C$18:$C$39=$D$8)*1/ROW(施設用作成シート!$B$18:$B$39),ROWS($B$12:$B63)),1/ROW(施設用作成シート!$B$18:$B$39),0),COLUMNS($B$11:I$11)),"")</f>
        <v/>
      </c>
      <c r="J63" s="131" t="str">
        <f t="array" ref="J63">IFERROR(INDEX(施設用作成シート!$B$18:$P$39,MATCH(LARGE((施設用作成シート!$C$18:$C$39=$D$8)*1/ROW(施設用作成シート!$B$18:$B$39),ROWS($B$12:$B63)),1/ROW(施設用作成シート!$B$18:$B$39),0),COLUMNS($B$11:J$11)),"")</f>
        <v/>
      </c>
      <c r="K63" s="127" t="str">
        <f t="array" ref="K63">IFERROR(INDEX(施設用作成シート!$B$18:$P$39,MATCH(LARGE((施設用作成シート!$C$18:$C$39=$D$8)*1/ROW(施設用作成シート!$B$18:$B$39),ROWS($B$12:$B63)),1/ROW(施設用作成シート!$B$18:$B$39),0),COLUMNS($B$11:K$11)),"")</f>
        <v/>
      </c>
      <c r="L63" s="127" t="str">
        <f t="array" ref="L63">IFERROR(INDEX(施設用作成シート!$B$18:$P$39,MATCH(LARGE((施設用作成シート!$C$18:$C$39=$D$8)*1/ROW(施設用作成シート!$B$18:$B$39),ROWS($B$12:$B63)),1/ROW(施設用作成シート!$B$18:$B$39),0),COLUMNS($B$11:L$11)),"")</f>
        <v/>
      </c>
      <c r="M63" s="127" t="str">
        <f t="array" ref="M63">IFERROR(INDEX(施設用作成シート!$B$18:$P$39,MATCH(LARGE((施設用作成シート!$C$18:$C$39=$D$8)*1/ROW(施設用作成シート!$B$18:$B$39),ROWS($B$12:$B63)),1/ROW(施設用作成シート!$B$18:$B$39),0),COLUMNS($B$11:M$11)),"")</f>
        <v/>
      </c>
      <c r="N63" s="127" t="str">
        <f t="array" ref="N63">IFERROR(INDEX(施設用作成シート!$B$18:$P$39,MATCH(LARGE((施設用作成シート!$C$18:$C$39=$D$8)*1/ROW(施設用作成シート!$B$18:$B$39),ROWS($B$12:$B63)),1/ROW(施設用作成シート!$B$18:$B$39),0),COLUMNS($B$11:N$11)),"")</f>
        <v/>
      </c>
      <c r="O63" s="140" t="str">
        <f t="array" ref="O63">IFERROR(INDEX(施設用作成シート!$B$18:$P$39,MATCH(LARGE((施設用作成シート!$C$18:$C$39=$D$8)*1/ROW(施設用作成シート!$B$18:$B$39),ROWS($B$12:$B63)),1/ROW(施設用作成シート!$B$18:$B$39),0),COLUMNS($B$11:O$11)),"")</f>
        <v/>
      </c>
    </row>
    <row r="64" spans="2:15" ht="19.5">
      <c r="B64" s="127" t="str">
        <f t="array" ref="B64">IFERROR(INDEX(施設用作成シート!$B$18:$P$39,MATCH(LARGE((施設用作成シート!$C$18:$C$39=$D$8)*1/ROW(施設用作成シート!$B$18:$B$39),ROWS($B$12:$B64)),1/ROW(施設用作成シート!$B$18:$B$39),0),COLUMNS($B$11:B$11)),"")</f>
        <v/>
      </c>
      <c r="C64" s="127" t="str">
        <f t="array" ref="C64">IFERROR(INDEX(施設用作成シート!$B$18:$P$39,MATCH(LARGE((施設用作成シート!$C$18:$C$39=$D$8)*1/ROW(施設用作成シート!$B$18:$B$39),ROWS($B$12:$B64)),1/ROW(施設用作成シート!$B$18:$B$39),0),COLUMNS($B$11:C$11)),"")</f>
        <v/>
      </c>
      <c r="D64" s="127" t="str">
        <f t="array" ref="D64">IFERROR(INDEX(施設用作成シート!$B$18:$P$39,MATCH(LARGE((施設用作成シート!$C$18:$C$39=$D$8)*1/ROW(施設用作成シート!$B$18:$B$39),ROWS($B$12:$B64)),1/ROW(施設用作成シート!$B$18:$B$39),0),COLUMNS($B$11:D$11)),"")</f>
        <v/>
      </c>
      <c r="E64" s="146" t="str">
        <f t="array" ref="E64">IFERROR(INDEX(施設用作成シート!$B$18:$P$39,MATCH(LARGE((施設用作成シート!$C$18:$C$39=$D$8)*1/ROW(施設用作成シート!$B$18:$B$39),ROWS($B$12:$B64)),1/ROW(施設用作成シート!$B$18:$B$39),0),COLUMNS($B$11:E$11)),"")</f>
        <v/>
      </c>
      <c r="F64" s="140" t="str">
        <f t="array" ref="F64">IFERROR(INDEX(施設用作成シート!$B$18:$P$39,MATCH(LARGE((施設用作成シート!$C$18:$C$39=$D$8)*1/ROW(施設用作成シート!$B$18:$B$39),ROWS($B$12:$B64)),1/ROW(施設用作成シート!$B$18:$B$39),0),COLUMNS($B$11:F$11)),"")</f>
        <v/>
      </c>
      <c r="G64" s="140" t="str">
        <f t="array" ref="G64">IFERROR(INDEX(施設用作成シート!$B$18:$P$39,MATCH(LARGE((施設用作成シート!$C$18:$C$39=$D$8)*1/ROW(施設用作成シート!$B$18:$B$39),ROWS($B$12:$B64)),1/ROW(施設用作成シート!$B$18:$B$39),0),COLUMNS($B$11:G$11)),"")</f>
        <v/>
      </c>
      <c r="H64" s="140" t="str">
        <f t="array" ref="H64">IFERROR(INDEX(施設用作成シート!$B$18:$P$39,MATCH(LARGE((施設用作成シート!$C$18:$C$39=$D$8)*1/ROW(施設用作成シート!$B$18:$B$39),ROWS($B$12:$B64)),1/ROW(施設用作成シート!$B$18:$B$39),0),COLUMNS($B$11:H$11)),"")</f>
        <v/>
      </c>
      <c r="I64" s="127" t="str">
        <f t="array" ref="I64">IFERROR(INDEX(施設用作成シート!$B$18:$P$39,MATCH(LARGE((施設用作成シート!$C$18:$C$39=$D$8)*1/ROW(施設用作成シート!$B$18:$B$39),ROWS($B$12:$B64)),1/ROW(施設用作成シート!$B$18:$B$39),0),COLUMNS($B$11:I$11)),"")</f>
        <v/>
      </c>
      <c r="J64" s="131" t="str">
        <f t="array" ref="J64">IFERROR(INDEX(施設用作成シート!$B$18:$P$39,MATCH(LARGE((施設用作成シート!$C$18:$C$39=$D$8)*1/ROW(施設用作成シート!$B$18:$B$39),ROWS($B$12:$B64)),1/ROW(施設用作成シート!$B$18:$B$39),0),COLUMNS($B$11:J$11)),"")</f>
        <v/>
      </c>
      <c r="K64" s="127" t="str">
        <f t="array" ref="K64">IFERROR(INDEX(施設用作成シート!$B$18:$P$39,MATCH(LARGE((施設用作成シート!$C$18:$C$39=$D$8)*1/ROW(施設用作成シート!$B$18:$B$39),ROWS($B$12:$B64)),1/ROW(施設用作成シート!$B$18:$B$39),0),COLUMNS($B$11:K$11)),"")</f>
        <v/>
      </c>
      <c r="L64" s="127" t="str">
        <f t="array" ref="L64">IFERROR(INDEX(施設用作成シート!$B$18:$P$39,MATCH(LARGE((施設用作成シート!$C$18:$C$39=$D$8)*1/ROW(施設用作成シート!$B$18:$B$39),ROWS($B$12:$B64)),1/ROW(施設用作成シート!$B$18:$B$39),0),COLUMNS($B$11:L$11)),"")</f>
        <v/>
      </c>
      <c r="M64" s="127" t="str">
        <f t="array" ref="M64">IFERROR(INDEX(施設用作成シート!$B$18:$P$39,MATCH(LARGE((施設用作成シート!$C$18:$C$39=$D$8)*1/ROW(施設用作成シート!$B$18:$B$39),ROWS($B$12:$B64)),1/ROW(施設用作成シート!$B$18:$B$39),0),COLUMNS($B$11:M$11)),"")</f>
        <v/>
      </c>
      <c r="N64" s="127" t="str">
        <f t="array" ref="N64">IFERROR(INDEX(施設用作成シート!$B$18:$P$39,MATCH(LARGE((施設用作成シート!$C$18:$C$39=$D$8)*1/ROW(施設用作成シート!$B$18:$B$39),ROWS($B$12:$B64)),1/ROW(施設用作成シート!$B$18:$B$39),0),COLUMNS($B$11:N$11)),"")</f>
        <v/>
      </c>
      <c r="O64" s="140" t="str">
        <f t="array" ref="O64">IFERROR(INDEX(施設用作成シート!$B$18:$P$39,MATCH(LARGE((施設用作成シート!$C$18:$C$39=$D$8)*1/ROW(施設用作成シート!$B$18:$B$39),ROWS($B$12:$B64)),1/ROW(施設用作成シート!$B$18:$B$39),0),COLUMNS($B$11:O$11)),"")</f>
        <v/>
      </c>
    </row>
    <row r="65" spans="2:15" ht="19.5">
      <c r="B65" s="127" t="str">
        <f t="array" ref="B65">IFERROR(INDEX(施設用作成シート!$B$18:$P$39,MATCH(LARGE((施設用作成シート!$C$18:$C$39=$D$8)*1/ROW(施設用作成シート!$B$18:$B$39),ROWS($B$12:$B65)),1/ROW(施設用作成シート!$B$18:$B$39),0),COLUMNS($B$11:B$11)),"")</f>
        <v/>
      </c>
      <c r="C65" s="127" t="str">
        <f t="array" ref="C65">IFERROR(INDEX(施設用作成シート!$B$18:$P$39,MATCH(LARGE((施設用作成シート!$C$18:$C$39=$D$8)*1/ROW(施設用作成シート!$B$18:$B$39),ROWS($B$12:$B65)),1/ROW(施設用作成シート!$B$18:$B$39),0),COLUMNS($B$11:C$11)),"")</f>
        <v/>
      </c>
      <c r="D65" s="127" t="str">
        <f t="array" ref="D65">IFERROR(INDEX(施設用作成シート!$B$18:$P$39,MATCH(LARGE((施設用作成シート!$C$18:$C$39=$D$8)*1/ROW(施設用作成シート!$B$18:$B$39),ROWS($B$12:$B65)),1/ROW(施設用作成シート!$B$18:$B$39),0),COLUMNS($B$11:D$11)),"")</f>
        <v/>
      </c>
      <c r="E65" s="146" t="str">
        <f t="array" ref="E65">IFERROR(INDEX(施設用作成シート!$B$18:$P$39,MATCH(LARGE((施設用作成シート!$C$18:$C$39=$D$8)*1/ROW(施設用作成シート!$B$18:$B$39),ROWS($B$12:$B65)),1/ROW(施設用作成シート!$B$18:$B$39),0),COLUMNS($B$11:E$11)),"")</f>
        <v/>
      </c>
      <c r="F65" s="140" t="str">
        <f t="array" ref="F65">IFERROR(INDEX(施設用作成シート!$B$18:$P$39,MATCH(LARGE((施設用作成シート!$C$18:$C$39=$D$8)*1/ROW(施設用作成シート!$B$18:$B$39),ROWS($B$12:$B65)),1/ROW(施設用作成シート!$B$18:$B$39),0),COLUMNS($B$11:F$11)),"")</f>
        <v/>
      </c>
      <c r="G65" s="140" t="str">
        <f t="array" ref="G65">IFERROR(INDEX(施設用作成シート!$B$18:$P$39,MATCH(LARGE((施設用作成シート!$C$18:$C$39=$D$8)*1/ROW(施設用作成シート!$B$18:$B$39),ROWS($B$12:$B65)),1/ROW(施設用作成シート!$B$18:$B$39),0),COLUMNS($B$11:G$11)),"")</f>
        <v/>
      </c>
      <c r="H65" s="140" t="str">
        <f t="array" ref="H65">IFERROR(INDEX(施設用作成シート!$B$18:$P$39,MATCH(LARGE((施設用作成シート!$C$18:$C$39=$D$8)*1/ROW(施設用作成シート!$B$18:$B$39),ROWS($B$12:$B65)),1/ROW(施設用作成シート!$B$18:$B$39),0),COLUMNS($B$11:H$11)),"")</f>
        <v/>
      </c>
      <c r="I65" s="127" t="str">
        <f t="array" ref="I65">IFERROR(INDEX(施設用作成シート!$B$18:$P$39,MATCH(LARGE((施設用作成シート!$C$18:$C$39=$D$8)*1/ROW(施設用作成シート!$B$18:$B$39),ROWS($B$12:$B65)),1/ROW(施設用作成シート!$B$18:$B$39),0),COLUMNS($B$11:I$11)),"")</f>
        <v/>
      </c>
      <c r="J65" s="131" t="str">
        <f t="array" ref="J65">IFERROR(INDEX(施設用作成シート!$B$18:$P$39,MATCH(LARGE((施設用作成シート!$C$18:$C$39=$D$8)*1/ROW(施設用作成シート!$B$18:$B$39),ROWS($B$12:$B65)),1/ROW(施設用作成シート!$B$18:$B$39),0),COLUMNS($B$11:J$11)),"")</f>
        <v/>
      </c>
      <c r="K65" s="127" t="str">
        <f t="array" ref="K65">IFERROR(INDEX(施設用作成シート!$B$18:$P$39,MATCH(LARGE((施設用作成シート!$C$18:$C$39=$D$8)*1/ROW(施設用作成シート!$B$18:$B$39),ROWS($B$12:$B65)),1/ROW(施設用作成シート!$B$18:$B$39),0),COLUMNS($B$11:K$11)),"")</f>
        <v/>
      </c>
      <c r="L65" s="127" t="str">
        <f t="array" ref="L65">IFERROR(INDEX(施設用作成シート!$B$18:$P$39,MATCH(LARGE((施設用作成シート!$C$18:$C$39=$D$8)*1/ROW(施設用作成シート!$B$18:$B$39),ROWS($B$12:$B65)),1/ROW(施設用作成シート!$B$18:$B$39),0),COLUMNS($B$11:L$11)),"")</f>
        <v/>
      </c>
      <c r="M65" s="127" t="str">
        <f t="array" ref="M65">IFERROR(INDEX(施設用作成シート!$B$18:$P$39,MATCH(LARGE((施設用作成シート!$C$18:$C$39=$D$8)*1/ROW(施設用作成シート!$B$18:$B$39),ROWS($B$12:$B65)),1/ROW(施設用作成シート!$B$18:$B$39),0),COLUMNS($B$11:M$11)),"")</f>
        <v/>
      </c>
      <c r="N65" s="127" t="str">
        <f t="array" ref="N65">IFERROR(INDEX(施設用作成シート!$B$18:$P$39,MATCH(LARGE((施設用作成シート!$C$18:$C$39=$D$8)*1/ROW(施設用作成シート!$B$18:$B$39),ROWS($B$12:$B65)),1/ROW(施設用作成シート!$B$18:$B$39),0),COLUMNS($B$11:N$11)),"")</f>
        <v/>
      </c>
      <c r="O65" s="140" t="str">
        <f t="array" ref="O65">IFERROR(INDEX(施設用作成シート!$B$18:$P$39,MATCH(LARGE((施設用作成シート!$C$18:$C$39=$D$8)*1/ROW(施設用作成シート!$B$18:$B$39),ROWS($B$12:$B65)),1/ROW(施設用作成シート!$B$18:$B$39),0),COLUMNS($B$11:O$11)),"")</f>
        <v/>
      </c>
    </row>
    <row r="66" spans="2:15" ht="19.5">
      <c r="B66" s="127" t="str">
        <f t="array" ref="B66">IFERROR(INDEX(施設用作成シート!$B$18:$P$39,MATCH(LARGE((施設用作成シート!$C$18:$C$39=$D$8)*1/ROW(施設用作成シート!$B$18:$B$39),ROWS($B$12:$B66)),1/ROW(施設用作成シート!$B$18:$B$39),0),COLUMNS($B$11:B$11)),"")</f>
        <v/>
      </c>
      <c r="C66" s="127" t="str">
        <f t="array" ref="C66">IFERROR(INDEX(施設用作成シート!$B$18:$P$39,MATCH(LARGE((施設用作成シート!$C$18:$C$39=$D$8)*1/ROW(施設用作成シート!$B$18:$B$39),ROWS($B$12:$B66)),1/ROW(施設用作成シート!$B$18:$B$39),0),COLUMNS($B$11:C$11)),"")</f>
        <v/>
      </c>
      <c r="D66" s="127" t="str">
        <f t="array" ref="D66">IFERROR(INDEX(施設用作成シート!$B$18:$P$39,MATCH(LARGE((施設用作成シート!$C$18:$C$39=$D$8)*1/ROW(施設用作成シート!$B$18:$B$39),ROWS($B$12:$B66)),1/ROW(施設用作成シート!$B$18:$B$39),0),COLUMNS($B$11:D$11)),"")</f>
        <v/>
      </c>
      <c r="E66" s="146" t="str">
        <f t="array" ref="E66">IFERROR(INDEX(施設用作成シート!$B$18:$P$39,MATCH(LARGE((施設用作成シート!$C$18:$C$39=$D$8)*1/ROW(施設用作成シート!$B$18:$B$39),ROWS($B$12:$B66)),1/ROW(施設用作成シート!$B$18:$B$39),0),COLUMNS($B$11:E$11)),"")</f>
        <v/>
      </c>
      <c r="F66" s="140" t="str">
        <f t="array" ref="F66">IFERROR(INDEX(施設用作成シート!$B$18:$P$39,MATCH(LARGE((施設用作成シート!$C$18:$C$39=$D$8)*1/ROW(施設用作成シート!$B$18:$B$39),ROWS($B$12:$B66)),1/ROW(施設用作成シート!$B$18:$B$39),0),COLUMNS($B$11:F$11)),"")</f>
        <v/>
      </c>
      <c r="G66" s="140" t="str">
        <f t="array" ref="G66">IFERROR(INDEX(施設用作成シート!$B$18:$P$39,MATCH(LARGE((施設用作成シート!$C$18:$C$39=$D$8)*1/ROW(施設用作成シート!$B$18:$B$39),ROWS($B$12:$B66)),1/ROW(施設用作成シート!$B$18:$B$39),0),COLUMNS($B$11:G$11)),"")</f>
        <v/>
      </c>
      <c r="H66" s="140" t="str">
        <f t="array" ref="H66">IFERROR(INDEX(施設用作成シート!$B$18:$P$39,MATCH(LARGE((施設用作成シート!$C$18:$C$39=$D$8)*1/ROW(施設用作成シート!$B$18:$B$39),ROWS($B$12:$B66)),1/ROW(施設用作成シート!$B$18:$B$39),0),COLUMNS($B$11:H$11)),"")</f>
        <v/>
      </c>
      <c r="I66" s="127" t="str">
        <f t="array" ref="I66">IFERROR(INDEX(施設用作成シート!$B$18:$P$39,MATCH(LARGE((施設用作成シート!$C$18:$C$39=$D$8)*1/ROW(施設用作成シート!$B$18:$B$39),ROWS($B$12:$B66)),1/ROW(施設用作成シート!$B$18:$B$39),0),COLUMNS($B$11:I$11)),"")</f>
        <v/>
      </c>
      <c r="J66" s="131" t="str">
        <f t="array" ref="J66">IFERROR(INDEX(施設用作成シート!$B$18:$P$39,MATCH(LARGE((施設用作成シート!$C$18:$C$39=$D$8)*1/ROW(施設用作成シート!$B$18:$B$39),ROWS($B$12:$B66)),1/ROW(施設用作成シート!$B$18:$B$39),0),COLUMNS($B$11:J$11)),"")</f>
        <v/>
      </c>
      <c r="K66" s="127" t="str">
        <f t="array" ref="K66">IFERROR(INDEX(施設用作成シート!$B$18:$P$39,MATCH(LARGE((施設用作成シート!$C$18:$C$39=$D$8)*1/ROW(施設用作成シート!$B$18:$B$39),ROWS($B$12:$B66)),1/ROW(施設用作成シート!$B$18:$B$39),0),COLUMNS($B$11:K$11)),"")</f>
        <v/>
      </c>
      <c r="L66" s="127" t="str">
        <f t="array" ref="L66">IFERROR(INDEX(施設用作成シート!$B$18:$P$39,MATCH(LARGE((施設用作成シート!$C$18:$C$39=$D$8)*1/ROW(施設用作成シート!$B$18:$B$39),ROWS($B$12:$B66)),1/ROW(施設用作成シート!$B$18:$B$39),0),COLUMNS($B$11:L$11)),"")</f>
        <v/>
      </c>
      <c r="M66" s="127" t="str">
        <f t="array" ref="M66">IFERROR(INDEX(施設用作成シート!$B$18:$P$39,MATCH(LARGE((施設用作成シート!$C$18:$C$39=$D$8)*1/ROW(施設用作成シート!$B$18:$B$39),ROWS($B$12:$B66)),1/ROW(施設用作成シート!$B$18:$B$39),0),COLUMNS($B$11:M$11)),"")</f>
        <v/>
      </c>
      <c r="N66" s="127" t="str">
        <f t="array" ref="N66">IFERROR(INDEX(施設用作成シート!$B$18:$P$39,MATCH(LARGE((施設用作成シート!$C$18:$C$39=$D$8)*1/ROW(施設用作成シート!$B$18:$B$39),ROWS($B$12:$B66)),1/ROW(施設用作成シート!$B$18:$B$39),0),COLUMNS($B$11:N$11)),"")</f>
        <v/>
      </c>
      <c r="O66" s="140" t="str">
        <f t="array" ref="O66">IFERROR(INDEX(施設用作成シート!$B$18:$P$39,MATCH(LARGE((施設用作成シート!$C$18:$C$39=$D$8)*1/ROW(施設用作成シート!$B$18:$B$39),ROWS($B$12:$B66)),1/ROW(施設用作成シート!$B$18:$B$39),0),COLUMNS($B$11:O$11)),"")</f>
        <v/>
      </c>
    </row>
    <row r="67" spans="2:15" ht="19.5">
      <c r="B67" s="127" t="str">
        <f t="array" ref="B67">IFERROR(INDEX(施設用作成シート!$B$18:$P$39,MATCH(LARGE((施設用作成シート!$C$18:$C$39=$D$8)*1/ROW(施設用作成シート!$B$18:$B$39),ROWS($B$12:$B67)),1/ROW(施設用作成シート!$B$18:$B$39),0),COLUMNS($B$11:B$11)),"")</f>
        <v/>
      </c>
      <c r="C67" s="127" t="str">
        <f t="array" ref="C67">IFERROR(INDEX(施設用作成シート!$B$18:$P$39,MATCH(LARGE((施設用作成シート!$C$18:$C$39=$D$8)*1/ROW(施設用作成シート!$B$18:$B$39),ROWS($B$12:$B67)),1/ROW(施設用作成シート!$B$18:$B$39),0),COLUMNS($B$11:C$11)),"")</f>
        <v/>
      </c>
      <c r="D67" s="127" t="str">
        <f t="array" ref="D67">IFERROR(INDEX(施設用作成シート!$B$18:$P$39,MATCH(LARGE((施設用作成シート!$C$18:$C$39=$D$8)*1/ROW(施設用作成シート!$B$18:$B$39),ROWS($B$12:$B67)),1/ROW(施設用作成シート!$B$18:$B$39),0),COLUMNS($B$11:D$11)),"")</f>
        <v/>
      </c>
      <c r="E67" s="146" t="str">
        <f t="array" ref="E67">IFERROR(INDEX(施設用作成シート!$B$18:$P$39,MATCH(LARGE((施設用作成シート!$C$18:$C$39=$D$8)*1/ROW(施設用作成シート!$B$18:$B$39),ROWS($B$12:$B67)),1/ROW(施設用作成シート!$B$18:$B$39),0),COLUMNS($B$11:E$11)),"")</f>
        <v/>
      </c>
      <c r="F67" s="140" t="str">
        <f t="array" ref="F67">IFERROR(INDEX(施設用作成シート!$B$18:$P$39,MATCH(LARGE((施設用作成シート!$C$18:$C$39=$D$8)*1/ROW(施設用作成シート!$B$18:$B$39),ROWS($B$12:$B67)),1/ROW(施設用作成シート!$B$18:$B$39),0),COLUMNS($B$11:F$11)),"")</f>
        <v/>
      </c>
      <c r="G67" s="140" t="str">
        <f t="array" ref="G67">IFERROR(INDEX(施設用作成シート!$B$18:$P$39,MATCH(LARGE((施設用作成シート!$C$18:$C$39=$D$8)*1/ROW(施設用作成シート!$B$18:$B$39),ROWS($B$12:$B67)),1/ROW(施設用作成シート!$B$18:$B$39),0),COLUMNS($B$11:G$11)),"")</f>
        <v/>
      </c>
      <c r="H67" s="140" t="str">
        <f t="array" ref="H67">IFERROR(INDEX(施設用作成シート!$B$18:$P$39,MATCH(LARGE((施設用作成シート!$C$18:$C$39=$D$8)*1/ROW(施設用作成シート!$B$18:$B$39),ROWS($B$12:$B67)),1/ROW(施設用作成シート!$B$18:$B$39),0),COLUMNS($B$11:H$11)),"")</f>
        <v/>
      </c>
      <c r="I67" s="127" t="str">
        <f t="array" ref="I67">IFERROR(INDEX(施設用作成シート!$B$18:$P$39,MATCH(LARGE((施設用作成シート!$C$18:$C$39=$D$8)*1/ROW(施設用作成シート!$B$18:$B$39),ROWS($B$12:$B67)),1/ROW(施設用作成シート!$B$18:$B$39),0),COLUMNS($B$11:I$11)),"")</f>
        <v/>
      </c>
      <c r="J67" s="131" t="str">
        <f t="array" ref="J67">IFERROR(INDEX(施設用作成シート!$B$18:$P$39,MATCH(LARGE((施設用作成シート!$C$18:$C$39=$D$8)*1/ROW(施設用作成シート!$B$18:$B$39),ROWS($B$12:$B67)),1/ROW(施設用作成シート!$B$18:$B$39),0),COLUMNS($B$11:J$11)),"")</f>
        <v/>
      </c>
      <c r="K67" s="127" t="str">
        <f t="array" ref="K67">IFERROR(INDEX(施設用作成シート!$B$18:$P$39,MATCH(LARGE((施設用作成シート!$C$18:$C$39=$D$8)*1/ROW(施設用作成シート!$B$18:$B$39),ROWS($B$12:$B67)),1/ROW(施設用作成シート!$B$18:$B$39),0),COLUMNS($B$11:K$11)),"")</f>
        <v/>
      </c>
      <c r="L67" s="127" t="str">
        <f t="array" ref="L67">IFERROR(INDEX(施設用作成シート!$B$18:$P$39,MATCH(LARGE((施設用作成シート!$C$18:$C$39=$D$8)*1/ROW(施設用作成シート!$B$18:$B$39),ROWS($B$12:$B67)),1/ROW(施設用作成シート!$B$18:$B$39),0),COLUMNS($B$11:L$11)),"")</f>
        <v/>
      </c>
      <c r="M67" s="127" t="str">
        <f t="array" ref="M67">IFERROR(INDEX(施設用作成シート!$B$18:$P$39,MATCH(LARGE((施設用作成シート!$C$18:$C$39=$D$8)*1/ROW(施設用作成シート!$B$18:$B$39),ROWS($B$12:$B67)),1/ROW(施設用作成シート!$B$18:$B$39),0),COLUMNS($B$11:M$11)),"")</f>
        <v/>
      </c>
      <c r="N67" s="127" t="str">
        <f t="array" ref="N67">IFERROR(INDEX(施設用作成シート!$B$18:$P$39,MATCH(LARGE((施設用作成シート!$C$18:$C$39=$D$8)*1/ROW(施設用作成シート!$B$18:$B$39),ROWS($B$12:$B67)),1/ROW(施設用作成シート!$B$18:$B$39),0),COLUMNS($B$11:N$11)),"")</f>
        <v/>
      </c>
      <c r="O67" s="140" t="str">
        <f t="array" ref="O67">IFERROR(INDEX(施設用作成シート!$B$18:$P$39,MATCH(LARGE((施設用作成シート!$C$18:$C$39=$D$8)*1/ROW(施設用作成シート!$B$18:$B$39),ROWS($B$12:$B67)),1/ROW(施設用作成シート!$B$18:$B$39),0),COLUMNS($B$11:O$11)),"")</f>
        <v/>
      </c>
    </row>
    <row r="68" spans="2:15" ht="19.5">
      <c r="B68" s="127" t="str">
        <f t="array" ref="B68">IFERROR(INDEX(施設用作成シート!$B$18:$P$39,MATCH(LARGE((施設用作成シート!$C$18:$C$39=$D$8)*1/ROW(施設用作成シート!$B$18:$B$39),ROWS($B$12:$B68)),1/ROW(施設用作成シート!$B$18:$B$39),0),COLUMNS($B$11:B$11)),"")</f>
        <v/>
      </c>
      <c r="C68" s="127" t="str">
        <f t="array" ref="C68">IFERROR(INDEX(施設用作成シート!$B$18:$P$39,MATCH(LARGE((施設用作成シート!$C$18:$C$39=$D$8)*1/ROW(施設用作成シート!$B$18:$B$39),ROWS($B$12:$B68)),1/ROW(施設用作成シート!$B$18:$B$39),0),COLUMNS($B$11:C$11)),"")</f>
        <v/>
      </c>
      <c r="D68" s="127" t="str">
        <f t="array" ref="D68">IFERROR(INDEX(施設用作成シート!$B$18:$P$39,MATCH(LARGE((施設用作成シート!$C$18:$C$39=$D$8)*1/ROW(施設用作成シート!$B$18:$B$39),ROWS($B$12:$B68)),1/ROW(施設用作成シート!$B$18:$B$39),0),COLUMNS($B$11:D$11)),"")</f>
        <v/>
      </c>
      <c r="E68" s="146" t="str">
        <f t="array" ref="E68">IFERROR(INDEX(施設用作成シート!$B$18:$P$39,MATCH(LARGE((施設用作成シート!$C$18:$C$39=$D$8)*1/ROW(施設用作成シート!$B$18:$B$39),ROWS($B$12:$B68)),1/ROW(施設用作成シート!$B$18:$B$39),0),COLUMNS($B$11:E$11)),"")</f>
        <v/>
      </c>
      <c r="F68" s="140" t="str">
        <f t="array" ref="F68">IFERROR(INDEX(施設用作成シート!$B$18:$P$39,MATCH(LARGE((施設用作成シート!$C$18:$C$39=$D$8)*1/ROW(施設用作成シート!$B$18:$B$39),ROWS($B$12:$B68)),1/ROW(施設用作成シート!$B$18:$B$39),0),COLUMNS($B$11:F$11)),"")</f>
        <v/>
      </c>
      <c r="G68" s="140" t="str">
        <f t="array" ref="G68">IFERROR(INDEX(施設用作成シート!$B$18:$P$39,MATCH(LARGE((施設用作成シート!$C$18:$C$39=$D$8)*1/ROW(施設用作成シート!$B$18:$B$39),ROWS($B$12:$B68)),1/ROW(施設用作成シート!$B$18:$B$39),0),COLUMNS($B$11:G$11)),"")</f>
        <v/>
      </c>
      <c r="H68" s="140" t="str">
        <f t="array" ref="H68">IFERROR(INDEX(施設用作成シート!$B$18:$P$39,MATCH(LARGE((施設用作成シート!$C$18:$C$39=$D$8)*1/ROW(施設用作成シート!$B$18:$B$39),ROWS($B$12:$B68)),1/ROW(施設用作成シート!$B$18:$B$39),0),COLUMNS($B$11:H$11)),"")</f>
        <v/>
      </c>
      <c r="I68" s="127" t="str">
        <f t="array" ref="I68">IFERROR(INDEX(施設用作成シート!$B$18:$P$39,MATCH(LARGE((施設用作成シート!$C$18:$C$39=$D$8)*1/ROW(施設用作成シート!$B$18:$B$39),ROWS($B$12:$B68)),1/ROW(施設用作成シート!$B$18:$B$39),0),COLUMNS($B$11:I$11)),"")</f>
        <v/>
      </c>
      <c r="J68" s="131" t="str">
        <f t="array" ref="J68">IFERROR(INDEX(施設用作成シート!$B$18:$P$39,MATCH(LARGE((施設用作成シート!$C$18:$C$39=$D$8)*1/ROW(施設用作成シート!$B$18:$B$39),ROWS($B$12:$B68)),1/ROW(施設用作成シート!$B$18:$B$39),0),COLUMNS($B$11:J$11)),"")</f>
        <v/>
      </c>
      <c r="K68" s="127" t="str">
        <f t="array" ref="K68">IFERROR(INDEX(施設用作成シート!$B$18:$P$39,MATCH(LARGE((施設用作成シート!$C$18:$C$39=$D$8)*1/ROW(施設用作成シート!$B$18:$B$39),ROWS($B$12:$B68)),1/ROW(施設用作成シート!$B$18:$B$39),0),COLUMNS($B$11:K$11)),"")</f>
        <v/>
      </c>
      <c r="L68" s="127" t="str">
        <f t="array" ref="L68">IFERROR(INDEX(施設用作成シート!$B$18:$P$39,MATCH(LARGE((施設用作成シート!$C$18:$C$39=$D$8)*1/ROW(施設用作成シート!$B$18:$B$39),ROWS($B$12:$B68)),1/ROW(施設用作成シート!$B$18:$B$39),0),COLUMNS($B$11:L$11)),"")</f>
        <v/>
      </c>
      <c r="M68" s="127" t="str">
        <f t="array" ref="M68">IFERROR(INDEX(施設用作成シート!$B$18:$P$39,MATCH(LARGE((施設用作成シート!$C$18:$C$39=$D$8)*1/ROW(施設用作成シート!$B$18:$B$39),ROWS($B$12:$B68)),1/ROW(施設用作成シート!$B$18:$B$39),0),COLUMNS($B$11:M$11)),"")</f>
        <v/>
      </c>
      <c r="N68" s="127" t="str">
        <f t="array" ref="N68">IFERROR(INDEX(施設用作成シート!$B$18:$P$39,MATCH(LARGE((施設用作成シート!$C$18:$C$39=$D$8)*1/ROW(施設用作成シート!$B$18:$B$39),ROWS($B$12:$B68)),1/ROW(施設用作成シート!$B$18:$B$39),0),COLUMNS($B$11:N$11)),"")</f>
        <v/>
      </c>
      <c r="O68" s="140" t="str">
        <f t="array" ref="O68">IFERROR(INDEX(施設用作成シート!$B$18:$P$39,MATCH(LARGE((施設用作成シート!$C$18:$C$39=$D$8)*1/ROW(施設用作成シート!$B$18:$B$39),ROWS($B$12:$B68)),1/ROW(施設用作成シート!$B$18:$B$39),0),COLUMNS($B$11:O$11)),"")</f>
        <v/>
      </c>
    </row>
    <row r="69" spans="2:15" ht="19.5">
      <c r="B69" s="127" t="str">
        <f t="array" ref="B69">IFERROR(INDEX(施設用作成シート!$B$18:$P$39,MATCH(LARGE((施設用作成シート!$C$18:$C$39=$D$8)*1/ROW(施設用作成シート!$B$18:$B$39),ROWS($B$12:$B69)),1/ROW(施設用作成シート!$B$18:$B$39),0),COLUMNS($B$11:B$11)),"")</f>
        <v/>
      </c>
      <c r="C69" s="127" t="str">
        <f t="array" ref="C69">IFERROR(INDEX(施設用作成シート!$B$18:$P$39,MATCH(LARGE((施設用作成シート!$C$18:$C$39=$D$8)*1/ROW(施設用作成シート!$B$18:$B$39),ROWS($B$12:$B69)),1/ROW(施設用作成シート!$B$18:$B$39),0),COLUMNS($B$11:C$11)),"")</f>
        <v/>
      </c>
      <c r="D69" s="127" t="str">
        <f t="array" ref="D69">IFERROR(INDEX(施設用作成シート!$B$18:$P$39,MATCH(LARGE((施設用作成シート!$C$18:$C$39=$D$8)*1/ROW(施設用作成シート!$B$18:$B$39),ROWS($B$12:$B69)),1/ROW(施設用作成シート!$B$18:$B$39),0),COLUMNS($B$11:D$11)),"")</f>
        <v/>
      </c>
      <c r="E69" s="146" t="str">
        <f t="array" ref="E69">IFERROR(INDEX(施設用作成シート!$B$18:$P$39,MATCH(LARGE((施設用作成シート!$C$18:$C$39=$D$8)*1/ROW(施設用作成シート!$B$18:$B$39),ROWS($B$12:$B69)),1/ROW(施設用作成シート!$B$18:$B$39),0),COLUMNS($B$11:E$11)),"")</f>
        <v/>
      </c>
      <c r="F69" s="140" t="str">
        <f t="array" ref="F69">IFERROR(INDEX(施設用作成シート!$B$18:$P$39,MATCH(LARGE((施設用作成シート!$C$18:$C$39=$D$8)*1/ROW(施設用作成シート!$B$18:$B$39),ROWS($B$12:$B69)),1/ROW(施設用作成シート!$B$18:$B$39),0),COLUMNS($B$11:F$11)),"")</f>
        <v/>
      </c>
      <c r="G69" s="140" t="str">
        <f t="array" ref="G69">IFERROR(INDEX(施設用作成シート!$B$18:$P$39,MATCH(LARGE((施設用作成シート!$C$18:$C$39=$D$8)*1/ROW(施設用作成シート!$B$18:$B$39),ROWS($B$12:$B69)),1/ROW(施設用作成シート!$B$18:$B$39),0),COLUMNS($B$11:G$11)),"")</f>
        <v/>
      </c>
      <c r="H69" s="140" t="str">
        <f t="array" ref="H69">IFERROR(INDEX(施設用作成シート!$B$18:$P$39,MATCH(LARGE((施設用作成シート!$C$18:$C$39=$D$8)*1/ROW(施設用作成シート!$B$18:$B$39),ROWS($B$12:$B69)),1/ROW(施設用作成シート!$B$18:$B$39),0),COLUMNS($B$11:H$11)),"")</f>
        <v/>
      </c>
      <c r="I69" s="127" t="str">
        <f t="array" ref="I69">IFERROR(INDEX(施設用作成シート!$B$18:$P$39,MATCH(LARGE((施設用作成シート!$C$18:$C$39=$D$8)*1/ROW(施設用作成シート!$B$18:$B$39),ROWS($B$12:$B69)),1/ROW(施設用作成シート!$B$18:$B$39),0),COLUMNS($B$11:I$11)),"")</f>
        <v/>
      </c>
      <c r="J69" s="131" t="str">
        <f t="array" ref="J69">IFERROR(INDEX(施設用作成シート!$B$18:$P$39,MATCH(LARGE((施設用作成シート!$C$18:$C$39=$D$8)*1/ROW(施設用作成シート!$B$18:$B$39),ROWS($B$12:$B69)),1/ROW(施設用作成シート!$B$18:$B$39),0),COLUMNS($B$11:J$11)),"")</f>
        <v/>
      </c>
      <c r="K69" s="127" t="str">
        <f t="array" ref="K69">IFERROR(INDEX(施設用作成シート!$B$18:$P$39,MATCH(LARGE((施設用作成シート!$C$18:$C$39=$D$8)*1/ROW(施設用作成シート!$B$18:$B$39),ROWS($B$12:$B69)),1/ROW(施設用作成シート!$B$18:$B$39),0),COLUMNS($B$11:K$11)),"")</f>
        <v/>
      </c>
      <c r="L69" s="127" t="str">
        <f t="array" ref="L69">IFERROR(INDEX(施設用作成シート!$B$18:$P$39,MATCH(LARGE((施設用作成シート!$C$18:$C$39=$D$8)*1/ROW(施設用作成シート!$B$18:$B$39),ROWS($B$12:$B69)),1/ROW(施設用作成シート!$B$18:$B$39),0),COLUMNS($B$11:L$11)),"")</f>
        <v/>
      </c>
      <c r="M69" s="127" t="str">
        <f t="array" ref="M69">IFERROR(INDEX(施設用作成シート!$B$18:$P$39,MATCH(LARGE((施設用作成シート!$C$18:$C$39=$D$8)*1/ROW(施設用作成シート!$B$18:$B$39),ROWS($B$12:$B69)),1/ROW(施設用作成シート!$B$18:$B$39),0),COLUMNS($B$11:M$11)),"")</f>
        <v/>
      </c>
      <c r="N69" s="127" t="str">
        <f t="array" ref="N69">IFERROR(INDEX(施設用作成シート!$B$18:$P$39,MATCH(LARGE((施設用作成シート!$C$18:$C$39=$D$8)*1/ROW(施設用作成シート!$B$18:$B$39),ROWS($B$12:$B69)),1/ROW(施設用作成シート!$B$18:$B$39),0),COLUMNS($B$11:N$11)),"")</f>
        <v/>
      </c>
      <c r="O69" s="140" t="str">
        <f t="array" ref="O69">IFERROR(INDEX(施設用作成シート!$B$18:$P$39,MATCH(LARGE((施設用作成シート!$C$18:$C$39=$D$8)*1/ROW(施設用作成シート!$B$18:$B$39),ROWS($B$12:$B69)),1/ROW(施設用作成シート!$B$18:$B$39),0),COLUMNS($B$11:O$11)),"")</f>
        <v/>
      </c>
    </row>
    <row r="70" spans="2:15" ht="19.5">
      <c r="B70" s="127" t="str">
        <f t="array" ref="B70">IFERROR(INDEX(施設用作成シート!$B$18:$P$39,MATCH(LARGE((施設用作成シート!$C$18:$C$39=$D$8)*1/ROW(施設用作成シート!$B$18:$B$39),ROWS($B$12:$B70)),1/ROW(施設用作成シート!$B$18:$B$39),0),COLUMNS($B$11:B$11)),"")</f>
        <v/>
      </c>
      <c r="C70" s="127" t="str">
        <f t="array" ref="C70">IFERROR(INDEX(施設用作成シート!$B$18:$P$39,MATCH(LARGE((施設用作成シート!$C$18:$C$39=$D$8)*1/ROW(施設用作成シート!$B$18:$B$39),ROWS($B$12:$B70)),1/ROW(施設用作成シート!$B$18:$B$39),0),COLUMNS($B$11:C$11)),"")</f>
        <v/>
      </c>
      <c r="D70" s="127" t="str">
        <f t="array" ref="D70">IFERROR(INDEX(施設用作成シート!$B$18:$P$39,MATCH(LARGE((施設用作成シート!$C$18:$C$39=$D$8)*1/ROW(施設用作成シート!$B$18:$B$39),ROWS($B$12:$B70)),1/ROW(施設用作成シート!$B$18:$B$39),0),COLUMNS($B$11:D$11)),"")</f>
        <v/>
      </c>
      <c r="E70" s="146" t="str">
        <f t="array" ref="E70">IFERROR(INDEX(施設用作成シート!$B$18:$P$39,MATCH(LARGE((施設用作成シート!$C$18:$C$39=$D$8)*1/ROW(施設用作成シート!$B$18:$B$39),ROWS($B$12:$B70)),1/ROW(施設用作成シート!$B$18:$B$39),0),COLUMNS($B$11:E$11)),"")</f>
        <v/>
      </c>
      <c r="F70" s="140" t="str">
        <f t="array" ref="F70">IFERROR(INDEX(施設用作成シート!$B$18:$P$39,MATCH(LARGE((施設用作成シート!$C$18:$C$39=$D$8)*1/ROW(施設用作成シート!$B$18:$B$39),ROWS($B$12:$B70)),1/ROW(施設用作成シート!$B$18:$B$39),0),COLUMNS($B$11:F$11)),"")</f>
        <v/>
      </c>
      <c r="G70" s="140" t="str">
        <f t="array" ref="G70">IFERROR(INDEX(施設用作成シート!$B$18:$P$39,MATCH(LARGE((施設用作成シート!$C$18:$C$39=$D$8)*1/ROW(施設用作成シート!$B$18:$B$39),ROWS($B$12:$B70)),1/ROW(施設用作成シート!$B$18:$B$39),0),COLUMNS($B$11:G$11)),"")</f>
        <v/>
      </c>
      <c r="H70" s="140" t="str">
        <f t="array" ref="H70">IFERROR(INDEX(施設用作成シート!$B$18:$P$39,MATCH(LARGE((施設用作成シート!$C$18:$C$39=$D$8)*1/ROW(施設用作成シート!$B$18:$B$39),ROWS($B$12:$B70)),1/ROW(施設用作成シート!$B$18:$B$39),0),COLUMNS($B$11:H$11)),"")</f>
        <v/>
      </c>
      <c r="I70" s="127" t="str">
        <f t="array" ref="I70">IFERROR(INDEX(施設用作成シート!$B$18:$P$39,MATCH(LARGE((施設用作成シート!$C$18:$C$39=$D$8)*1/ROW(施設用作成シート!$B$18:$B$39),ROWS($B$12:$B70)),1/ROW(施設用作成シート!$B$18:$B$39),0),COLUMNS($B$11:I$11)),"")</f>
        <v/>
      </c>
      <c r="J70" s="131" t="str">
        <f t="array" ref="J70">IFERROR(INDEX(施設用作成シート!$B$18:$P$39,MATCH(LARGE((施設用作成シート!$C$18:$C$39=$D$8)*1/ROW(施設用作成シート!$B$18:$B$39),ROWS($B$12:$B70)),1/ROW(施設用作成シート!$B$18:$B$39),0),COLUMNS($B$11:J$11)),"")</f>
        <v/>
      </c>
      <c r="K70" s="127" t="str">
        <f t="array" ref="K70">IFERROR(INDEX(施設用作成シート!$B$18:$P$39,MATCH(LARGE((施設用作成シート!$C$18:$C$39=$D$8)*1/ROW(施設用作成シート!$B$18:$B$39),ROWS($B$12:$B70)),1/ROW(施設用作成シート!$B$18:$B$39),0),COLUMNS($B$11:K$11)),"")</f>
        <v/>
      </c>
      <c r="L70" s="127" t="str">
        <f t="array" ref="L70">IFERROR(INDEX(施設用作成シート!$B$18:$P$39,MATCH(LARGE((施設用作成シート!$C$18:$C$39=$D$8)*1/ROW(施設用作成シート!$B$18:$B$39),ROWS($B$12:$B70)),1/ROW(施設用作成シート!$B$18:$B$39),0),COLUMNS($B$11:L$11)),"")</f>
        <v/>
      </c>
      <c r="M70" s="127" t="str">
        <f t="array" ref="M70">IFERROR(INDEX(施設用作成シート!$B$18:$P$39,MATCH(LARGE((施設用作成シート!$C$18:$C$39=$D$8)*1/ROW(施設用作成シート!$B$18:$B$39),ROWS($B$12:$B70)),1/ROW(施設用作成シート!$B$18:$B$39),0),COLUMNS($B$11:M$11)),"")</f>
        <v/>
      </c>
      <c r="N70" s="127" t="str">
        <f t="array" ref="N70">IFERROR(INDEX(施設用作成シート!$B$18:$P$39,MATCH(LARGE((施設用作成シート!$C$18:$C$39=$D$8)*1/ROW(施設用作成シート!$B$18:$B$39),ROWS($B$12:$B70)),1/ROW(施設用作成シート!$B$18:$B$39),0),COLUMNS($B$11:N$11)),"")</f>
        <v/>
      </c>
      <c r="O70" s="140" t="str">
        <f t="array" ref="O70">IFERROR(INDEX(施設用作成シート!$B$18:$P$39,MATCH(LARGE((施設用作成シート!$C$18:$C$39=$D$8)*1/ROW(施設用作成シート!$B$18:$B$39),ROWS($B$12:$B70)),1/ROW(施設用作成シート!$B$18:$B$39),0),COLUMNS($B$11:O$11)),"")</f>
        <v/>
      </c>
    </row>
    <row r="71" spans="2:15" ht="19.5">
      <c r="B71" s="127" t="str">
        <f t="array" ref="B71">IFERROR(INDEX(施設用作成シート!$B$18:$P$39,MATCH(LARGE((施設用作成シート!$C$18:$C$39=$D$8)*1/ROW(施設用作成シート!$B$18:$B$39),ROWS($B$12:$B71)),1/ROW(施設用作成シート!$B$18:$B$39),0),COLUMNS($B$11:B$11)),"")</f>
        <v/>
      </c>
      <c r="C71" s="127" t="str">
        <f t="array" ref="C71">IFERROR(INDEX(施設用作成シート!$B$18:$P$39,MATCH(LARGE((施設用作成シート!$C$18:$C$39=$D$8)*1/ROW(施設用作成シート!$B$18:$B$39),ROWS($B$12:$B71)),1/ROW(施設用作成シート!$B$18:$B$39),0),COLUMNS($B$11:C$11)),"")</f>
        <v/>
      </c>
      <c r="D71" s="127" t="str">
        <f t="array" ref="D71">IFERROR(INDEX(施設用作成シート!$B$18:$P$39,MATCH(LARGE((施設用作成シート!$C$18:$C$39=$D$8)*1/ROW(施設用作成シート!$B$18:$B$39),ROWS($B$12:$B71)),1/ROW(施設用作成シート!$B$18:$B$39),0),COLUMNS($B$11:D$11)),"")</f>
        <v/>
      </c>
      <c r="E71" s="146" t="str">
        <f t="array" ref="E71">IFERROR(INDEX(施設用作成シート!$B$18:$P$39,MATCH(LARGE((施設用作成シート!$C$18:$C$39=$D$8)*1/ROW(施設用作成シート!$B$18:$B$39),ROWS($B$12:$B71)),1/ROW(施設用作成シート!$B$18:$B$39),0),COLUMNS($B$11:E$11)),"")</f>
        <v/>
      </c>
      <c r="F71" s="140" t="str">
        <f t="array" ref="F71">IFERROR(INDEX(施設用作成シート!$B$18:$P$39,MATCH(LARGE((施設用作成シート!$C$18:$C$39=$D$8)*1/ROW(施設用作成シート!$B$18:$B$39),ROWS($B$12:$B71)),1/ROW(施設用作成シート!$B$18:$B$39),0),COLUMNS($B$11:F$11)),"")</f>
        <v/>
      </c>
      <c r="G71" s="140" t="str">
        <f t="array" ref="G71">IFERROR(INDEX(施設用作成シート!$B$18:$P$39,MATCH(LARGE((施設用作成シート!$C$18:$C$39=$D$8)*1/ROW(施設用作成シート!$B$18:$B$39),ROWS($B$12:$B71)),1/ROW(施設用作成シート!$B$18:$B$39),0),COLUMNS($B$11:G$11)),"")</f>
        <v/>
      </c>
      <c r="H71" s="140" t="str">
        <f t="array" ref="H71">IFERROR(INDEX(施設用作成シート!$B$18:$P$39,MATCH(LARGE((施設用作成シート!$C$18:$C$39=$D$8)*1/ROW(施設用作成シート!$B$18:$B$39),ROWS($B$12:$B71)),1/ROW(施設用作成シート!$B$18:$B$39),0),COLUMNS($B$11:H$11)),"")</f>
        <v/>
      </c>
      <c r="I71" s="127" t="str">
        <f t="array" ref="I71">IFERROR(INDEX(施設用作成シート!$B$18:$P$39,MATCH(LARGE((施設用作成シート!$C$18:$C$39=$D$8)*1/ROW(施設用作成シート!$B$18:$B$39),ROWS($B$12:$B71)),1/ROW(施設用作成シート!$B$18:$B$39),0),COLUMNS($B$11:I$11)),"")</f>
        <v/>
      </c>
      <c r="J71" s="131" t="str">
        <f t="array" ref="J71">IFERROR(INDEX(施設用作成シート!$B$18:$P$39,MATCH(LARGE((施設用作成シート!$C$18:$C$39=$D$8)*1/ROW(施設用作成シート!$B$18:$B$39),ROWS($B$12:$B71)),1/ROW(施設用作成シート!$B$18:$B$39),0),COLUMNS($B$11:J$11)),"")</f>
        <v/>
      </c>
      <c r="K71" s="127" t="str">
        <f t="array" ref="K71">IFERROR(INDEX(施設用作成シート!$B$18:$P$39,MATCH(LARGE((施設用作成シート!$C$18:$C$39=$D$8)*1/ROW(施設用作成シート!$B$18:$B$39),ROWS($B$12:$B71)),1/ROW(施設用作成シート!$B$18:$B$39),0),COLUMNS($B$11:K$11)),"")</f>
        <v/>
      </c>
      <c r="L71" s="127" t="str">
        <f t="array" ref="L71">IFERROR(INDEX(施設用作成シート!$B$18:$P$39,MATCH(LARGE((施設用作成シート!$C$18:$C$39=$D$8)*1/ROW(施設用作成シート!$B$18:$B$39),ROWS($B$12:$B71)),1/ROW(施設用作成シート!$B$18:$B$39),0),COLUMNS($B$11:L$11)),"")</f>
        <v/>
      </c>
      <c r="M71" s="127" t="str">
        <f t="array" ref="M71">IFERROR(INDEX(施設用作成シート!$B$18:$P$39,MATCH(LARGE((施設用作成シート!$C$18:$C$39=$D$8)*1/ROW(施設用作成シート!$B$18:$B$39),ROWS($B$12:$B71)),1/ROW(施設用作成シート!$B$18:$B$39),0),COLUMNS($B$11:M$11)),"")</f>
        <v/>
      </c>
      <c r="N71" s="127" t="str">
        <f t="array" ref="N71">IFERROR(INDEX(施設用作成シート!$B$18:$P$39,MATCH(LARGE((施設用作成シート!$C$18:$C$39=$D$8)*1/ROW(施設用作成シート!$B$18:$B$39),ROWS($B$12:$B71)),1/ROW(施設用作成シート!$B$18:$B$39),0),COLUMNS($B$11:N$11)),"")</f>
        <v/>
      </c>
      <c r="O71" s="140" t="str">
        <f t="array" ref="O71">IFERROR(INDEX(施設用作成シート!$B$18:$P$39,MATCH(LARGE((施設用作成シート!$C$18:$C$39=$D$8)*1/ROW(施設用作成シート!$B$18:$B$39),ROWS($B$12:$B71)),1/ROW(施設用作成シート!$B$18:$B$39),0),COLUMNS($B$11:O$11)),"")</f>
        <v/>
      </c>
    </row>
    <row r="72" spans="2:15" ht="19.5">
      <c r="B72" s="127" t="str">
        <f t="array" ref="B72">IFERROR(INDEX(施設用作成シート!$B$18:$P$39,MATCH(LARGE((施設用作成シート!$C$18:$C$39=$D$8)*1/ROW(施設用作成シート!$B$18:$B$39),ROWS($B$12:$B72)),1/ROW(施設用作成シート!$B$18:$B$39),0),COLUMNS($B$11:B$11)),"")</f>
        <v/>
      </c>
      <c r="C72" s="127" t="str">
        <f t="array" ref="C72">IFERROR(INDEX(施設用作成シート!$B$18:$P$39,MATCH(LARGE((施設用作成シート!$C$18:$C$39=$D$8)*1/ROW(施設用作成シート!$B$18:$B$39),ROWS($B$12:$B72)),1/ROW(施設用作成シート!$B$18:$B$39),0),COLUMNS($B$11:C$11)),"")</f>
        <v/>
      </c>
      <c r="D72" s="127" t="str">
        <f t="array" ref="D72">IFERROR(INDEX(施設用作成シート!$B$18:$P$39,MATCH(LARGE((施設用作成シート!$C$18:$C$39=$D$8)*1/ROW(施設用作成シート!$B$18:$B$39),ROWS($B$12:$B72)),1/ROW(施設用作成シート!$B$18:$B$39),0),COLUMNS($B$11:D$11)),"")</f>
        <v/>
      </c>
      <c r="E72" s="146" t="str">
        <f t="array" ref="E72">IFERROR(INDEX(施設用作成シート!$B$18:$P$39,MATCH(LARGE((施設用作成シート!$C$18:$C$39=$D$8)*1/ROW(施設用作成シート!$B$18:$B$39),ROWS($B$12:$B72)),1/ROW(施設用作成シート!$B$18:$B$39),0),COLUMNS($B$11:E$11)),"")</f>
        <v/>
      </c>
      <c r="F72" s="140" t="str">
        <f t="array" ref="F72">IFERROR(INDEX(施設用作成シート!$B$18:$P$39,MATCH(LARGE((施設用作成シート!$C$18:$C$39=$D$8)*1/ROW(施設用作成シート!$B$18:$B$39),ROWS($B$12:$B72)),1/ROW(施設用作成シート!$B$18:$B$39),0),COLUMNS($B$11:F$11)),"")</f>
        <v/>
      </c>
      <c r="G72" s="140" t="str">
        <f t="array" ref="G72">IFERROR(INDEX(施設用作成シート!$B$18:$P$39,MATCH(LARGE((施設用作成シート!$C$18:$C$39=$D$8)*1/ROW(施設用作成シート!$B$18:$B$39),ROWS($B$12:$B72)),1/ROW(施設用作成シート!$B$18:$B$39),0),COLUMNS($B$11:G$11)),"")</f>
        <v/>
      </c>
      <c r="H72" s="140" t="str">
        <f t="array" ref="H72">IFERROR(INDEX(施設用作成シート!$B$18:$P$39,MATCH(LARGE((施設用作成シート!$C$18:$C$39=$D$8)*1/ROW(施設用作成シート!$B$18:$B$39),ROWS($B$12:$B72)),1/ROW(施設用作成シート!$B$18:$B$39),0),COLUMNS($B$11:H$11)),"")</f>
        <v/>
      </c>
      <c r="I72" s="127" t="str">
        <f t="array" ref="I72">IFERROR(INDEX(施設用作成シート!$B$18:$P$39,MATCH(LARGE((施設用作成シート!$C$18:$C$39=$D$8)*1/ROW(施設用作成シート!$B$18:$B$39),ROWS($B$12:$B72)),1/ROW(施設用作成シート!$B$18:$B$39),0),COLUMNS($B$11:I$11)),"")</f>
        <v/>
      </c>
      <c r="J72" s="131" t="str">
        <f t="array" ref="J72">IFERROR(INDEX(施設用作成シート!$B$18:$P$39,MATCH(LARGE((施設用作成シート!$C$18:$C$39=$D$8)*1/ROW(施設用作成シート!$B$18:$B$39),ROWS($B$12:$B72)),1/ROW(施設用作成シート!$B$18:$B$39),0),COLUMNS($B$11:J$11)),"")</f>
        <v/>
      </c>
      <c r="K72" s="127" t="str">
        <f t="array" ref="K72">IFERROR(INDEX(施設用作成シート!$B$18:$P$39,MATCH(LARGE((施設用作成シート!$C$18:$C$39=$D$8)*1/ROW(施設用作成シート!$B$18:$B$39),ROWS($B$12:$B72)),1/ROW(施設用作成シート!$B$18:$B$39),0),COLUMNS($B$11:K$11)),"")</f>
        <v/>
      </c>
      <c r="L72" s="127" t="str">
        <f t="array" ref="L72">IFERROR(INDEX(施設用作成シート!$B$18:$P$39,MATCH(LARGE((施設用作成シート!$C$18:$C$39=$D$8)*1/ROW(施設用作成シート!$B$18:$B$39),ROWS($B$12:$B72)),1/ROW(施設用作成シート!$B$18:$B$39),0),COLUMNS($B$11:L$11)),"")</f>
        <v/>
      </c>
      <c r="M72" s="127" t="str">
        <f t="array" ref="M72">IFERROR(INDEX(施設用作成シート!$B$18:$P$39,MATCH(LARGE((施設用作成シート!$C$18:$C$39=$D$8)*1/ROW(施設用作成シート!$B$18:$B$39),ROWS($B$12:$B72)),1/ROW(施設用作成シート!$B$18:$B$39),0),COLUMNS($B$11:M$11)),"")</f>
        <v/>
      </c>
      <c r="N72" s="127" t="str">
        <f t="array" ref="N72">IFERROR(INDEX(施設用作成シート!$B$18:$P$39,MATCH(LARGE((施設用作成シート!$C$18:$C$39=$D$8)*1/ROW(施設用作成シート!$B$18:$B$39),ROWS($B$12:$B72)),1/ROW(施設用作成シート!$B$18:$B$39),0),COLUMNS($B$11:N$11)),"")</f>
        <v/>
      </c>
      <c r="O72" s="140" t="str">
        <f t="array" ref="O72">IFERROR(INDEX(施設用作成シート!$B$18:$P$39,MATCH(LARGE((施設用作成シート!$C$18:$C$39=$D$8)*1/ROW(施設用作成シート!$B$18:$B$39),ROWS($B$12:$B72)),1/ROW(施設用作成シート!$B$18:$B$39),0),COLUMNS($B$11:O$11)),"")</f>
        <v/>
      </c>
    </row>
    <row r="73" spans="2:15" ht="19.5">
      <c r="B73" s="127" t="str">
        <f t="array" ref="B73">IFERROR(INDEX(施設用作成シート!$B$18:$P$39,MATCH(LARGE((施設用作成シート!$C$18:$C$39=$D$8)*1/ROW(施設用作成シート!$B$18:$B$39),ROWS($B$12:$B73)),1/ROW(施設用作成シート!$B$18:$B$39),0),COLUMNS($B$11:B$11)),"")</f>
        <v/>
      </c>
      <c r="C73" s="127" t="str">
        <f t="array" ref="C73">IFERROR(INDEX(施設用作成シート!$B$18:$P$39,MATCH(LARGE((施設用作成シート!$C$18:$C$39=$D$8)*1/ROW(施設用作成シート!$B$18:$B$39),ROWS($B$12:$B73)),1/ROW(施設用作成シート!$B$18:$B$39),0),COLUMNS($B$11:C$11)),"")</f>
        <v/>
      </c>
      <c r="D73" s="127" t="str">
        <f t="array" ref="D73">IFERROR(INDEX(施設用作成シート!$B$18:$P$39,MATCH(LARGE((施設用作成シート!$C$18:$C$39=$D$8)*1/ROW(施設用作成シート!$B$18:$B$39),ROWS($B$12:$B73)),1/ROW(施設用作成シート!$B$18:$B$39),0),COLUMNS($B$11:D$11)),"")</f>
        <v/>
      </c>
      <c r="E73" s="146" t="str">
        <f t="array" ref="E73">IFERROR(INDEX(施設用作成シート!$B$18:$P$39,MATCH(LARGE((施設用作成シート!$C$18:$C$39=$D$8)*1/ROW(施設用作成シート!$B$18:$B$39),ROWS($B$12:$B73)),1/ROW(施設用作成シート!$B$18:$B$39),0),COLUMNS($B$11:E$11)),"")</f>
        <v/>
      </c>
      <c r="F73" s="140" t="str">
        <f t="array" ref="F73">IFERROR(INDEX(施設用作成シート!$B$18:$P$39,MATCH(LARGE((施設用作成シート!$C$18:$C$39=$D$8)*1/ROW(施設用作成シート!$B$18:$B$39),ROWS($B$12:$B73)),1/ROW(施設用作成シート!$B$18:$B$39),0),COLUMNS($B$11:F$11)),"")</f>
        <v/>
      </c>
      <c r="G73" s="140" t="str">
        <f t="array" ref="G73">IFERROR(INDEX(施設用作成シート!$B$18:$P$39,MATCH(LARGE((施設用作成シート!$C$18:$C$39=$D$8)*1/ROW(施設用作成シート!$B$18:$B$39),ROWS($B$12:$B73)),1/ROW(施設用作成シート!$B$18:$B$39),0),COLUMNS($B$11:G$11)),"")</f>
        <v/>
      </c>
      <c r="H73" s="140" t="str">
        <f t="array" ref="H73">IFERROR(INDEX(施設用作成シート!$B$18:$P$39,MATCH(LARGE((施設用作成シート!$C$18:$C$39=$D$8)*1/ROW(施設用作成シート!$B$18:$B$39),ROWS($B$12:$B73)),1/ROW(施設用作成シート!$B$18:$B$39),0),COLUMNS($B$11:H$11)),"")</f>
        <v/>
      </c>
      <c r="I73" s="127" t="str">
        <f t="array" ref="I73">IFERROR(INDEX(施設用作成シート!$B$18:$P$39,MATCH(LARGE((施設用作成シート!$C$18:$C$39=$D$8)*1/ROW(施設用作成シート!$B$18:$B$39),ROWS($B$12:$B73)),1/ROW(施設用作成シート!$B$18:$B$39),0),COLUMNS($B$11:I$11)),"")</f>
        <v/>
      </c>
      <c r="J73" s="131" t="str">
        <f t="array" ref="J73">IFERROR(INDEX(施設用作成シート!$B$18:$P$39,MATCH(LARGE((施設用作成シート!$C$18:$C$39=$D$8)*1/ROW(施設用作成シート!$B$18:$B$39),ROWS($B$12:$B73)),1/ROW(施設用作成シート!$B$18:$B$39),0),COLUMNS($B$11:J$11)),"")</f>
        <v/>
      </c>
      <c r="K73" s="127" t="str">
        <f t="array" ref="K73">IFERROR(INDEX(施設用作成シート!$B$18:$P$39,MATCH(LARGE((施設用作成シート!$C$18:$C$39=$D$8)*1/ROW(施設用作成シート!$B$18:$B$39),ROWS($B$12:$B73)),1/ROW(施設用作成シート!$B$18:$B$39),0),COLUMNS($B$11:K$11)),"")</f>
        <v/>
      </c>
      <c r="L73" s="127" t="str">
        <f t="array" ref="L73">IFERROR(INDEX(施設用作成シート!$B$18:$P$39,MATCH(LARGE((施設用作成シート!$C$18:$C$39=$D$8)*1/ROW(施設用作成シート!$B$18:$B$39),ROWS($B$12:$B73)),1/ROW(施設用作成シート!$B$18:$B$39),0),COLUMNS($B$11:L$11)),"")</f>
        <v/>
      </c>
      <c r="M73" s="127" t="str">
        <f t="array" ref="M73">IFERROR(INDEX(施設用作成シート!$B$18:$P$39,MATCH(LARGE((施設用作成シート!$C$18:$C$39=$D$8)*1/ROW(施設用作成シート!$B$18:$B$39),ROWS($B$12:$B73)),1/ROW(施設用作成シート!$B$18:$B$39),0),COLUMNS($B$11:M$11)),"")</f>
        <v/>
      </c>
      <c r="N73" s="127" t="str">
        <f t="array" ref="N73">IFERROR(INDEX(施設用作成シート!$B$18:$P$39,MATCH(LARGE((施設用作成シート!$C$18:$C$39=$D$8)*1/ROW(施設用作成シート!$B$18:$B$39),ROWS($B$12:$B73)),1/ROW(施設用作成シート!$B$18:$B$39),0),COLUMNS($B$11:N$11)),"")</f>
        <v/>
      </c>
      <c r="O73" s="140" t="str">
        <f t="array" ref="O73">IFERROR(INDEX(施設用作成シート!$B$18:$P$39,MATCH(LARGE((施設用作成シート!$C$18:$C$39=$D$8)*1/ROW(施設用作成シート!$B$18:$B$39),ROWS($B$12:$B73)),1/ROW(施設用作成シート!$B$18:$B$39),0),COLUMNS($B$11:O$11)),"")</f>
        <v/>
      </c>
    </row>
    <row r="74" spans="2:15" ht="19.5">
      <c r="B74" s="127" t="str">
        <f t="array" ref="B74">IFERROR(INDEX(施設用作成シート!$B$18:$P$39,MATCH(LARGE((施設用作成シート!$C$18:$C$39=$D$8)*1/ROW(施設用作成シート!$B$18:$B$39),ROWS($B$12:$B74)),1/ROW(施設用作成シート!$B$18:$B$39),0),COLUMNS($B$11:B$11)),"")</f>
        <v/>
      </c>
      <c r="C74" s="127" t="str">
        <f t="array" ref="C74">IFERROR(INDEX(施設用作成シート!$B$18:$P$39,MATCH(LARGE((施設用作成シート!$C$18:$C$39=$D$8)*1/ROW(施設用作成シート!$B$18:$B$39),ROWS($B$12:$B74)),1/ROW(施設用作成シート!$B$18:$B$39),0),COLUMNS($B$11:C$11)),"")</f>
        <v/>
      </c>
      <c r="D74" s="127" t="str">
        <f t="array" ref="D74">IFERROR(INDEX(施設用作成シート!$B$18:$P$39,MATCH(LARGE((施設用作成シート!$C$18:$C$39=$D$8)*1/ROW(施設用作成シート!$B$18:$B$39),ROWS($B$12:$B74)),1/ROW(施設用作成シート!$B$18:$B$39),0),COLUMNS($B$11:D$11)),"")</f>
        <v/>
      </c>
      <c r="E74" s="146" t="str">
        <f t="array" ref="E74">IFERROR(INDEX(施設用作成シート!$B$18:$P$39,MATCH(LARGE((施設用作成シート!$C$18:$C$39=$D$8)*1/ROW(施設用作成シート!$B$18:$B$39),ROWS($B$12:$B74)),1/ROW(施設用作成シート!$B$18:$B$39),0),COLUMNS($B$11:E$11)),"")</f>
        <v/>
      </c>
      <c r="F74" s="140" t="str">
        <f t="array" ref="F74">IFERROR(INDEX(施設用作成シート!$B$18:$P$39,MATCH(LARGE((施設用作成シート!$C$18:$C$39=$D$8)*1/ROW(施設用作成シート!$B$18:$B$39),ROWS($B$12:$B74)),1/ROW(施設用作成シート!$B$18:$B$39),0),COLUMNS($B$11:F$11)),"")</f>
        <v/>
      </c>
      <c r="G74" s="140" t="str">
        <f t="array" ref="G74">IFERROR(INDEX(施設用作成シート!$B$18:$P$39,MATCH(LARGE((施設用作成シート!$C$18:$C$39=$D$8)*1/ROW(施設用作成シート!$B$18:$B$39),ROWS($B$12:$B74)),1/ROW(施設用作成シート!$B$18:$B$39),0),COLUMNS($B$11:G$11)),"")</f>
        <v/>
      </c>
      <c r="H74" s="140" t="str">
        <f t="array" ref="H74">IFERROR(INDEX(施設用作成シート!$B$18:$P$39,MATCH(LARGE((施設用作成シート!$C$18:$C$39=$D$8)*1/ROW(施設用作成シート!$B$18:$B$39),ROWS($B$12:$B74)),1/ROW(施設用作成シート!$B$18:$B$39),0),COLUMNS($B$11:H$11)),"")</f>
        <v/>
      </c>
      <c r="I74" s="127" t="str">
        <f t="array" ref="I74">IFERROR(INDEX(施設用作成シート!$B$18:$P$39,MATCH(LARGE((施設用作成シート!$C$18:$C$39=$D$8)*1/ROW(施設用作成シート!$B$18:$B$39),ROWS($B$12:$B74)),1/ROW(施設用作成シート!$B$18:$B$39),0),COLUMNS($B$11:I$11)),"")</f>
        <v/>
      </c>
      <c r="J74" s="131" t="str">
        <f t="array" ref="J74">IFERROR(INDEX(施設用作成シート!$B$18:$P$39,MATCH(LARGE((施設用作成シート!$C$18:$C$39=$D$8)*1/ROW(施設用作成シート!$B$18:$B$39),ROWS($B$12:$B74)),1/ROW(施設用作成シート!$B$18:$B$39),0),COLUMNS($B$11:J$11)),"")</f>
        <v/>
      </c>
      <c r="K74" s="127" t="str">
        <f t="array" ref="K74">IFERROR(INDEX(施設用作成シート!$B$18:$P$39,MATCH(LARGE((施設用作成シート!$C$18:$C$39=$D$8)*1/ROW(施設用作成シート!$B$18:$B$39),ROWS($B$12:$B74)),1/ROW(施設用作成シート!$B$18:$B$39),0),COLUMNS($B$11:K$11)),"")</f>
        <v/>
      </c>
      <c r="L74" s="127" t="str">
        <f t="array" ref="L74">IFERROR(INDEX(施設用作成シート!$B$18:$P$39,MATCH(LARGE((施設用作成シート!$C$18:$C$39=$D$8)*1/ROW(施設用作成シート!$B$18:$B$39),ROWS($B$12:$B74)),1/ROW(施設用作成シート!$B$18:$B$39),0),COLUMNS($B$11:L$11)),"")</f>
        <v/>
      </c>
      <c r="M74" s="127" t="str">
        <f t="array" ref="M74">IFERROR(INDEX(施設用作成シート!$B$18:$P$39,MATCH(LARGE((施設用作成シート!$C$18:$C$39=$D$8)*1/ROW(施設用作成シート!$B$18:$B$39),ROWS($B$12:$B74)),1/ROW(施設用作成シート!$B$18:$B$39),0),COLUMNS($B$11:M$11)),"")</f>
        <v/>
      </c>
      <c r="N74" s="127" t="str">
        <f t="array" ref="N74">IFERROR(INDEX(施設用作成シート!$B$18:$P$39,MATCH(LARGE((施設用作成シート!$C$18:$C$39=$D$8)*1/ROW(施設用作成シート!$B$18:$B$39),ROWS($B$12:$B74)),1/ROW(施設用作成シート!$B$18:$B$39),0),COLUMNS($B$11:N$11)),"")</f>
        <v/>
      </c>
      <c r="O74" s="140" t="str">
        <f t="array" ref="O74">IFERROR(INDEX(施設用作成シート!$B$18:$P$39,MATCH(LARGE((施設用作成シート!$C$18:$C$39=$D$8)*1/ROW(施設用作成シート!$B$18:$B$39),ROWS($B$12:$B74)),1/ROW(施設用作成シート!$B$18:$B$39),0),COLUMNS($B$11:O$11)),"")</f>
        <v/>
      </c>
    </row>
    <row r="75" spans="2:15" ht="19.5">
      <c r="B75" s="127" t="str">
        <f t="array" ref="B75">IFERROR(INDEX(施設用作成シート!$B$18:$P$39,MATCH(LARGE((施設用作成シート!$C$18:$C$39=$D$8)*1/ROW(施設用作成シート!$B$18:$B$39),ROWS($B$12:$B75)),1/ROW(施設用作成シート!$B$18:$B$39),0),COLUMNS($B$11:B$11)),"")</f>
        <v/>
      </c>
      <c r="C75" s="127" t="str">
        <f t="array" ref="C75">IFERROR(INDEX(施設用作成シート!$B$18:$P$39,MATCH(LARGE((施設用作成シート!$C$18:$C$39=$D$8)*1/ROW(施設用作成シート!$B$18:$B$39),ROWS($B$12:$B75)),1/ROW(施設用作成シート!$B$18:$B$39),0),COLUMNS($B$11:C$11)),"")</f>
        <v/>
      </c>
      <c r="D75" s="127" t="str">
        <f t="array" ref="D75">IFERROR(INDEX(施設用作成シート!$B$18:$P$39,MATCH(LARGE((施設用作成シート!$C$18:$C$39=$D$8)*1/ROW(施設用作成シート!$B$18:$B$39),ROWS($B$12:$B75)),1/ROW(施設用作成シート!$B$18:$B$39),0),COLUMNS($B$11:D$11)),"")</f>
        <v/>
      </c>
      <c r="E75" s="146" t="str">
        <f t="array" ref="E75">IFERROR(INDEX(施設用作成シート!$B$18:$P$39,MATCH(LARGE((施設用作成シート!$C$18:$C$39=$D$8)*1/ROW(施設用作成シート!$B$18:$B$39),ROWS($B$12:$B75)),1/ROW(施設用作成シート!$B$18:$B$39),0),COLUMNS($B$11:E$11)),"")</f>
        <v/>
      </c>
      <c r="F75" s="140" t="str">
        <f t="array" ref="F75">IFERROR(INDEX(施設用作成シート!$B$18:$P$39,MATCH(LARGE((施設用作成シート!$C$18:$C$39=$D$8)*1/ROW(施設用作成シート!$B$18:$B$39),ROWS($B$12:$B75)),1/ROW(施設用作成シート!$B$18:$B$39),0),COLUMNS($B$11:F$11)),"")</f>
        <v/>
      </c>
      <c r="G75" s="140" t="str">
        <f t="array" ref="G75">IFERROR(INDEX(施設用作成シート!$B$18:$P$39,MATCH(LARGE((施設用作成シート!$C$18:$C$39=$D$8)*1/ROW(施設用作成シート!$B$18:$B$39),ROWS($B$12:$B75)),1/ROW(施設用作成シート!$B$18:$B$39),0),COLUMNS($B$11:G$11)),"")</f>
        <v/>
      </c>
      <c r="H75" s="140" t="str">
        <f t="array" ref="H75">IFERROR(INDEX(施設用作成シート!$B$18:$P$39,MATCH(LARGE((施設用作成シート!$C$18:$C$39=$D$8)*1/ROW(施設用作成シート!$B$18:$B$39),ROWS($B$12:$B75)),1/ROW(施設用作成シート!$B$18:$B$39),0),COLUMNS($B$11:H$11)),"")</f>
        <v/>
      </c>
      <c r="I75" s="127" t="str">
        <f t="array" ref="I75">IFERROR(INDEX(施設用作成シート!$B$18:$P$39,MATCH(LARGE((施設用作成シート!$C$18:$C$39=$D$8)*1/ROW(施設用作成シート!$B$18:$B$39),ROWS($B$12:$B75)),1/ROW(施設用作成シート!$B$18:$B$39),0),COLUMNS($B$11:I$11)),"")</f>
        <v/>
      </c>
      <c r="J75" s="131" t="str">
        <f t="array" ref="J75">IFERROR(INDEX(施設用作成シート!$B$18:$P$39,MATCH(LARGE((施設用作成シート!$C$18:$C$39=$D$8)*1/ROW(施設用作成シート!$B$18:$B$39),ROWS($B$12:$B75)),1/ROW(施設用作成シート!$B$18:$B$39),0),COLUMNS($B$11:J$11)),"")</f>
        <v/>
      </c>
      <c r="K75" s="127" t="str">
        <f t="array" ref="K75">IFERROR(INDEX(施設用作成シート!$B$18:$P$39,MATCH(LARGE((施設用作成シート!$C$18:$C$39=$D$8)*1/ROW(施設用作成シート!$B$18:$B$39),ROWS($B$12:$B75)),1/ROW(施設用作成シート!$B$18:$B$39),0),COLUMNS($B$11:K$11)),"")</f>
        <v/>
      </c>
      <c r="L75" s="127" t="str">
        <f t="array" ref="L75">IFERROR(INDEX(施設用作成シート!$B$18:$P$39,MATCH(LARGE((施設用作成シート!$C$18:$C$39=$D$8)*1/ROW(施設用作成シート!$B$18:$B$39),ROWS($B$12:$B75)),1/ROW(施設用作成シート!$B$18:$B$39),0),COLUMNS($B$11:L$11)),"")</f>
        <v/>
      </c>
      <c r="M75" s="127" t="str">
        <f t="array" ref="M75">IFERROR(INDEX(施設用作成シート!$B$18:$P$39,MATCH(LARGE((施設用作成シート!$C$18:$C$39=$D$8)*1/ROW(施設用作成シート!$B$18:$B$39),ROWS($B$12:$B75)),1/ROW(施設用作成シート!$B$18:$B$39),0),COLUMNS($B$11:M$11)),"")</f>
        <v/>
      </c>
      <c r="N75" s="127" t="str">
        <f t="array" ref="N75">IFERROR(INDEX(施設用作成シート!$B$18:$P$39,MATCH(LARGE((施設用作成シート!$C$18:$C$39=$D$8)*1/ROW(施設用作成シート!$B$18:$B$39),ROWS($B$12:$B75)),1/ROW(施設用作成シート!$B$18:$B$39),0),COLUMNS($B$11:N$11)),"")</f>
        <v/>
      </c>
      <c r="O75" s="140" t="str">
        <f t="array" ref="O75">IFERROR(INDEX(施設用作成シート!$B$18:$P$39,MATCH(LARGE((施設用作成シート!$C$18:$C$39=$D$8)*1/ROW(施設用作成シート!$B$18:$B$39),ROWS($B$12:$B75)),1/ROW(施設用作成シート!$B$18:$B$39),0),COLUMNS($B$11:O$11)),"")</f>
        <v/>
      </c>
    </row>
    <row r="76" spans="2:15" ht="19.5">
      <c r="B76" s="127" t="str">
        <f t="array" ref="B76">IFERROR(INDEX(施設用作成シート!$B$18:$P$39,MATCH(LARGE((施設用作成シート!$C$18:$C$39=$D$8)*1/ROW(施設用作成シート!$B$18:$B$39),ROWS($B$12:$B76)),1/ROW(施設用作成シート!$B$18:$B$39),0),COLUMNS($B$11:B$11)),"")</f>
        <v/>
      </c>
      <c r="C76" s="127" t="str">
        <f t="array" ref="C76">IFERROR(INDEX(施設用作成シート!$B$18:$P$39,MATCH(LARGE((施設用作成シート!$C$18:$C$39=$D$8)*1/ROW(施設用作成シート!$B$18:$B$39),ROWS($B$12:$B76)),1/ROW(施設用作成シート!$B$18:$B$39),0),COLUMNS($B$11:C$11)),"")</f>
        <v/>
      </c>
      <c r="D76" s="127" t="str">
        <f t="array" ref="D76">IFERROR(INDEX(施設用作成シート!$B$18:$P$39,MATCH(LARGE((施設用作成シート!$C$18:$C$39=$D$8)*1/ROW(施設用作成シート!$B$18:$B$39),ROWS($B$12:$B76)),1/ROW(施設用作成シート!$B$18:$B$39),0),COLUMNS($B$11:D$11)),"")</f>
        <v/>
      </c>
      <c r="E76" s="146" t="str">
        <f t="array" ref="E76">IFERROR(INDEX(施設用作成シート!$B$18:$P$39,MATCH(LARGE((施設用作成シート!$C$18:$C$39=$D$8)*1/ROW(施設用作成シート!$B$18:$B$39),ROWS($B$12:$B76)),1/ROW(施設用作成シート!$B$18:$B$39),0),COLUMNS($B$11:E$11)),"")</f>
        <v/>
      </c>
      <c r="F76" s="140" t="str">
        <f t="array" ref="F76">IFERROR(INDEX(施設用作成シート!$B$18:$P$39,MATCH(LARGE((施設用作成シート!$C$18:$C$39=$D$8)*1/ROW(施設用作成シート!$B$18:$B$39),ROWS($B$12:$B76)),1/ROW(施設用作成シート!$B$18:$B$39),0),COLUMNS($B$11:F$11)),"")</f>
        <v/>
      </c>
      <c r="G76" s="140" t="str">
        <f t="array" ref="G76">IFERROR(INDEX(施設用作成シート!$B$18:$P$39,MATCH(LARGE((施設用作成シート!$C$18:$C$39=$D$8)*1/ROW(施設用作成シート!$B$18:$B$39),ROWS($B$12:$B76)),1/ROW(施設用作成シート!$B$18:$B$39),0),COLUMNS($B$11:G$11)),"")</f>
        <v/>
      </c>
      <c r="H76" s="140" t="str">
        <f t="array" ref="H76">IFERROR(INDEX(施設用作成シート!$B$18:$P$39,MATCH(LARGE((施設用作成シート!$C$18:$C$39=$D$8)*1/ROW(施設用作成シート!$B$18:$B$39),ROWS($B$12:$B76)),1/ROW(施設用作成シート!$B$18:$B$39),0),COLUMNS($B$11:H$11)),"")</f>
        <v/>
      </c>
      <c r="I76" s="127" t="str">
        <f t="array" ref="I76">IFERROR(INDEX(施設用作成シート!$B$18:$P$39,MATCH(LARGE((施設用作成シート!$C$18:$C$39=$D$8)*1/ROW(施設用作成シート!$B$18:$B$39),ROWS($B$12:$B76)),1/ROW(施設用作成シート!$B$18:$B$39),0),COLUMNS($B$11:I$11)),"")</f>
        <v/>
      </c>
      <c r="J76" s="131" t="str">
        <f t="array" ref="J76">IFERROR(INDEX(施設用作成シート!$B$18:$P$39,MATCH(LARGE((施設用作成シート!$C$18:$C$39=$D$8)*1/ROW(施設用作成シート!$B$18:$B$39),ROWS($B$12:$B76)),1/ROW(施設用作成シート!$B$18:$B$39),0),COLUMNS($B$11:J$11)),"")</f>
        <v/>
      </c>
      <c r="K76" s="127" t="str">
        <f t="array" ref="K76">IFERROR(INDEX(施設用作成シート!$B$18:$P$39,MATCH(LARGE((施設用作成シート!$C$18:$C$39=$D$8)*1/ROW(施設用作成シート!$B$18:$B$39),ROWS($B$12:$B76)),1/ROW(施設用作成シート!$B$18:$B$39),0),COLUMNS($B$11:K$11)),"")</f>
        <v/>
      </c>
      <c r="L76" s="127" t="str">
        <f t="array" ref="L76">IFERROR(INDEX(施設用作成シート!$B$18:$P$39,MATCH(LARGE((施設用作成シート!$C$18:$C$39=$D$8)*1/ROW(施設用作成シート!$B$18:$B$39),ROWS($B$12:$B76)),1/ROW(施設用作成シート!$B$18:$B$39),0),COLUMNS($B$11:L$11)),"")</f>
        <v/>
      </c>
      <c r="M76" s="127" t="str">
        <f t="array" ref="M76">IFERROR(INDEX(施設用作成シート!$B$18:$P$39,MATCH(LARGE((施設用作成シート!$C$18:$C$39=$D$8)*1/ROW(施設用作成シート!$B$18:$B$39),ROWS($B$12:$B76)),1/ROW(施設用作成シート!$B$18:$B$39),0),COLUMNS($B$11:M$11)),"")</f>
        <v/>
      </c>
      <c r="N76" s="127" t="str">
        <f t="array" ref="N76">IFERROR(INDEX(施設用作成シート!$B$18:$P$39,MATCH(LARGE((施設用作成シート!$C$18:$C$39=$D$8)*1/ROW(施設用作成シート!$B$18:$B$39),ROWS($B$12:$B76)),1/ROW(施設用作成シート!$B$18:$B$39),0),COLUMNS($B$11:N$11)),"")</f>
        <v/>
      </c>
      <c r="O76" s="140" t="str">
        <f t="array" ref="O76">IFERROR(INDEX(施設用作成シート!$B$18:$P$39,MATCH(LARGE((施設用作成シート!$C$18:$C$39=$D$8)*1/ROW(施設用作成シート!$B$18:$B$39),ROWS($B$12:$B76)),1/ROW(施設用作成シート!$B$18:$B$39),0),COLUMNS($B$11:O$11)),"")</f>
        <v/>
      </c>
    </row>
    <row r="77" spans="2:15" ht="19.5">
      <c r="B77" s="127" t="str">
        <f t="array" ref="B77">IFERROR(INDEX(施設用作成シート!$B$18:$P$39,MATCH(LARGE((施設用作成シート!$C$18:$C$39=$D$8)*1/ROW(施設用作成シート!$B$18:$B$39),ROWS($B$12:$B77)),1/ROW(施設用作成シート!$B$18:$B$39),0),COLUMNS($B$11:B$11)),"")</f>
        <v/>
      </c>
      <c r="C77" s="127" t="str">
        <f t="array" ref="C77">IFERROR(INDEX(施設用作成シート!$B$18:$P$39,MATCH(LARGE((施設用作成シート!$C$18:$C$39=$D$8)*1/ROW(施設用作成シート!$B$18:$B$39),ROWS($B$12:$B77)),1/ROW(施設用作成シート!$B$18:$B$39),0),COLUMNS($B$11:C$11)),"")</f>
        <v/>
      </c>
      <c r="D77" s="127" t="str">
        <f t="array" ref="D77">IFERROR(INDEX(施設用作成シート!$B$18:$P$39,MATCH(LARGE((施設用作成シート!$C$18:$C$39=$D$8)*1/ROW(施設用作成シート!$B$18:$B$39),ROWS($B$12:$B77)),1/ROW(施設用作成シート!$B$18:$B$39),0),COLUMNS($B$11:D$11)),"")</f>
        <v/>
      </c>
      <c r="E77" s="146" t="str">
        <f t="array" ref="E77">IFERROR(INDEX(施設用作成シート!$B$18:$P$39,MATCH(LARGE((施設用作成シート!$C$18:$C$39=$D$8)*1/ROW(施設用作成シート!$B$18:$B$39),ROWS($B$12:$B77)),1/ROW(施設用作成シート!$B$18:$B$39),0),COLUMNS($B$11:E$11)),"")</f>
        <v/>
      </c>
      <c r="F77" s="140" t="str">
        <f t="array" ref="F77">IFERROR(INDEX(施設用作成シート!$B$18:$P$39,MATCH(LARGE((施設用作成シート!$C$18:$C$39=$D$8)*1/ROW(施設用作成シート!$B$18:$B$39),ROWS($B$12:$B77)),1/ROW(施設用作成シート!$B$18:$B$39),0),COLUMNS($B$11:F$11)),"")</f>
        <v/>
      </c>
      <c r="G77" s="140" t="str">
        <f t="array" ref="G77">IFERROR(INDEX(施設用作成シート!$B$18:$P$39,MATCH(LARGE((施設用作成シート!$C$18:$C$39=$D$8)*1/ROW(施設用作成シート!$B$18:$B$39),ROWS($B$12:$B77)),1/ROW(施設用作成シート!$B$18:$B$39),0),COLUMNS($B$11:G$11)),"")</f>
        <v/>
      </c>
      <c r="H77" s="140" t="str">
        <f t="array" ref="H77">IFERROR(INDEX(施設用作成シート!$B$18:$P$39,MATCH(LARGE((施設用作成シート!$C$18:$C$39=$D$8)*1/ROW(施設用作成シート!$B$18:$B$39),ROWS($B$12:$B77)),1/ROW(施設用作成シート!$B$18:$B$39),0),COLUMNS($B$11:H$11)),"")</f>
        <v/>
      </c>
      <c r="I77" s="127" t="str">
        <f t="array" ref="I77">IFERROR(INDEX(施設用作成シート!$B$18:$P$39,MATCH(LARGE((施設用作成シート!$C$18:$C$39=$D$8)*1/ROW(施設用作成シート!$B$18:$B$39),ROWS($B$12:$B77)),1/ROW(施設用作成シート!$B$18:$B$39),0),COLUMNS($B$11:I$11)),"")</f>
        <v/>
      </c>
      <c r="J77" s="131" t="str">
        <f t="array" ref="J77">IFERROR(INDEX(施設用作成シート!$B$18:$P$39,MATCH(LARGE((施設用作成シート!$C$18:$C$39=$D$8)*1/ROW(施設用作成シート!$B$18:$B$39),ROWS($B$12:$B77)),1/ROW(施設用作成シート!$B$18:$B$39),0),COLUMNS($B$11:J$11)),"")</f>
        <v/>
      </c>
      <c r="K77" s="127" t="str">
        <f t="array" ref="K77">IFERROR(INDEX(施設用作成シート!$B$18:$P$39,MATCH(LARGE((施設用作成シート!$C$18:$C$39=$D$8)*1/ROW(施設用作成シート!$B$18:$B$39),ROWS($B$12:$B77)),1/ROW(施設用作成シート!$B$18:$B$39),0),COLUMNS($B$11:K$11)),"")</f>
        <v/>
      </c>
      <c r="L77" s="127" t="str">
        <f t="array" ref="L77">IFERROR(INDEX(施設用作成シート!$B$18:$P$39,MATCH(LARGE((施設用作成シート!$C$18:$C$39=$D$8)*1/ROW(施設用作成シート!$B$18:$B$39),ROWS($B$12:$B77)),1/ROW(施設用作成シート!$B$18:$B$39),0),COLUMNS($B$11:L$11)),"")</f>
        <v/>
      </c>
      <c r="M77" s="127" t="str">
        <f t="array" ref="M77">IFERROR(INDEX(施設用作成シート!$B$18:$P$39,MATCH(LARGE((施設用作成シート!$C$18:$C$39=$D$8)*1/ROW(施設用作成シート!$B$18:$B$39),ROWS($B$12:$B77)),1/ROW(施設用作成シート!$B$18:$B$39),0),COLUMNS($B$11:M$11)),"")</f>
        <v/>
      </c>
      <c r="N77" s="127" t="str">
        <f t="array" ref="N77">IFERROR(INDEX(施設用作成シート!$B$18:$P$39,MATCH(LARGE((施設用作成シート!$C$18:$C$39=$D$8)*1/ROW(施設用作成シート!$B$18:$B$39),ROWS($B$12:$B77)),1/ROW(施設用作成シート!$B$18:$B$39),0),COLUMNS($B$11:N$11)),"")</f>
        <v/>
      </c>
      <c r="O77" s="140" t="str">
        <f t="array" ref="O77">IFERROR(INDEX(施設用作成シート!$B$18:$P$39,MATCH(LARGE((施設用作成シート!$C$18:$C$39=$D$8)*1/ROW(施設用作成シート!$B$18:$B$39),ROWS($B$12:$B77)),1/ROW(施設用作成シート!$B$18:$B$39),0),COLUMNS($B$11:O$11)),"")</f>
        <v/>
      </c>
    </row>
    <row r="78" spans="2:15" ht="19.5">
      <c r="B78" s="127" t="str">
        <f t="array" ref="B78">IFERROR(INDEX(施設用作成シート!$B$18:$P$39,MATCH(LARGE((施設用作成シート!$C$18:$C$39=$D$8)*1/ROW(施設用作成シート!$B$18:$B$39),ROWS($B$12:$B78)),1/ROW(施設用作成シート!$B$18:$B$39),0),COLUMNS($B$11:B$11)),"")</f>
        <v/>
      </c>
      <c r="C78" s="127" t="str">
        <f t="array" ref="C78">IFERROR(INDEX(施設用作成シート!$B$18:$P$39,MATCH(LARGE((施設用作成シート!$C$18:$C$39=$D$8)*1/ROW(施設用作成シート!$B$18:$B$39),ROWS($B$12:$B78)),1/ROW(施設用作成シート!$B$18:$B$39),0),COLUMNS($B$11:C$11)),"")</f>
        <v/>
      </c>
      <c r="D78" s="127" t="str">
        <f t="array" ref="D78">IFERROR(INDEX(施設用作成シート!$B$18:$P$39,MATCH(LARGE((施設用作成シート!$C$18:$C$39=$D$8)*1/ROW(施設用作成シート!$B$18:$B$39),ROWS($B$12:$B78)),1/ROW(施設用作成シート!$B$18:$B$39),0),COLUMNS($B$11:D$11)),"")</f>
        <v/>
      </c>
      <c r="E78" s="146" t="str">
        <f t="array" ref="E78">IFERROR(INDEX(施設用作成シート!$B$18:$P$39,MATCH(LARGE((施設用作成シート!$C$18:$C$39=$D$8)*1/ROW(施設用作成シート!$B$18:$B$39),ROWS($B$12:$B78)),1/ROW(施設用作成シート!$B$18:$B$39),0),COLUMNS($B$11:E$11)),"")</f>
        <v/>
      </c>
      <c r="F78" s="140" t="str">
        <f t="array" ref="F78">IFERROR(INDEX(施設用作成シート!$B$18:$P$39,MATCH(LARGE((施設用作成シート!$C$18:$C$39=$D$8)*1/ROW(施設用作成シート!$B$18:$B$39),ROWS($B$12:$B78)),1/ROW(施設用作成シート!$B$18:$B$39),0),COLUMNS($B$11:F$11)),"")</f>
        <v/>
      </c>
      <c r="G78" s="140" t="str">
        <f t="array" ref="G78">IFERROR(INDEX(施設用作成シート!$B$18:$P$39,MATCH(LARGE((施設用作成シート!$C$18:$C$39=$D$8)*1/ROW(施設用作成シート!$B$18:$B$39),ROWS($B$12:$B78)),1/ROW(施設用作成シート!$B$18:$B$39),0),COLUMNS($B$11:G$11)),"")</f>
        <v/>
      </c>
      <c r="H78" s="140" t="str">
        <f t="array" ref="H78">IFERROR(INDEX(施設用作成シート!$B$18:$P$39,MATCH(LARGE((施設用作成シート!$C$18:$C$39=$D$8)*1/ROW(施設用作成シート!$B$18:$B$39),ROWS($B$12:$B78)),1/ROW(施設用作成シート!$B$18:$B$39),0),COLUMNS($B$11:H$11)),"")</f>
        <v/>
      </c>
      <c r="I78" s="127" t="str">
        <f t="array" ref="I78">IFERROR(INDEX(施設用作成シート!$B$18:$P$39,MATCH(LARGE((施設用作成シート!$C$18:$C$39=$D$8)*1/ROW(施設用作成シート!$B$18:$B$39),ROWS($B$12:$B78)),1/ROW(施設用作成シート!$B$18:$B$39),0),COLUMNS($B$11:I$11)),"")</f>
        <v/>
      </c>
      <c r="J78" s="131" t="str">
        <f t="array" ref="J78">IFERROR(INDEX(施設用作成シート!$B$18:$P$39,MATCH(LARGE((施設用作成シート!$C$18:$C$39=$D$8)*1/ROW(施設用作成シート!$B$18:$B$39),ROWS($B$12:$B78)),1/ROW(施設用作成シート!$B$18:$B$39),0),COLUMNS($B$11:J$11)),"")</f>
        <v/>
      </c>
      <c r="K78" s="127" t="str">
        <f t="array" ref="K78">IFERROR(INDEX(施設用作成シート!$B$18:$P$39,MATCH(LARGE((施設用作成シート!$C$18:$C$39=$D$8)*1/ROW(施設用作成シート!$B$18:$B$39),ROWS($B$12:$B78)),1/ROW(施設用作成シート!$B$18:$B$39),0),COLUMNS($B$11:K$11)),"")</f>
        <v/>
      </c>
      <c r="L78" s="127" t="str">
        <f t="array" ref="L78">IFERROR(INDEX(施設用作成シート!$B$18:$P$39,MATCH(LARGE((施設用作成シート!$C$18:$C$39=$D$8)*1/ROW(施設用作成シート!$B$18:$B$39),ROWS($B$12:$B78)),1/ROW(施設用作成シート!$B$18:$B$39),0),COLUMNS($B$11:L$11)),"")</f>
        <v/>
      </c>
      <c r="M78" s="127" t="str">
        <f t="array" ref="M78">IFERROR(INDEX(施設用作成シート!$B$18:$P$39,MATCH(LARGE((施設用作成シート!$C$18:$C$39=$D$8)*1/ROW(施設用作成シート!$B$18:$B$39),ROWS($B$12:$B78)),1/ROW(施設用作成シート!$B$18:$B$39),0),COLUMNS($B$11:M$11)),"")</f>
        <v/>
      </c>
      <c r="N78" s="127" t="str">
        <f t="array" ref="N78">IFERROR(INDEX(施設用作成シート!$B$18:$P$39,MATCH(LARGE((施設用作成シート!$C$18:$C$39=$D$8)*1/ROW(施設用作成シート!$B$18:$B$39),ROWS($B$12:$B78)),1/ROW(施設用作成シート!$B$18:$B$39),0),COLUMNS($B$11:N$11)),"")</f>
        <v/>
      </c>
      <c r="O78" s="140" t="str">
        <f t="array" ref="O78">IFERROR(INDEX(施設用作成シート!$B$18:$P$39,MATCH(LARGE((施設用作成シート!$C$18:$C$39=$D$8)*1/ROW(施設用作成シート!$B$18:$B$39),ROWS($B$12:$B78)),1/ROW(施設用作成シート!$B$18:$B$39),0),COLUMNS($B$11:O$11)),"")</f>
        <v/>
      </c>
    </row>
    <row r="79" spans="2:15" ht="19.5">
      <c r="B79" s="127" t="str">
        <f t="array" ref="B79">IFERROR(INDEX(施設用作成シート!$B$18:$P$39,MATCH(LARGE((施設用作成シート!$C$18:$C$39=$D$8)*1/ROW(施設用作成シート!$B$18:$B$39),ROWS($B$12:$B79)),1/ROW(施設用作成シート!$B$18:$B$39),0),COLUMNS($B$11:B$11)),"")</f>
        <v/>
      </c>
      <c r="C79" s="127" t="str">
        <f t="array" ref="C79">IFERROR(INDEX(施設用作成シート!$B$18:$P$39,MATCH(LARGE((施設用作成シート!$C$18:$C$39=$D$8)*1/ROW(施設用作成シート!$B$18:$B$39),ROWS($B$12:$B79)),1/ROW(施設用作成シート!$B$18:$B$39),0),COLUMNS($B$11:C$11)),"")</f>
        <v/>
      </c>
      <c r="D79" s="127" t="str">
        <f t="array" ref="D79">IFERROR(INDEX(施設用作成シート!$B$18:$P$39,MATCH(LARGE((施設用作成シート!$C$18:$C$39=$D$8)*1/ROW(施設用作成シート!$B$18:$B$39),ROWS($B$12:$B79)),1/ROW(施設用作成シート!$B$18:$B$39),0),COLUMNS($B$11:D$11)),"")</f>
        <v/>
      </c>
      <c r="E79" s="146" t="str">
        <f t="array" ref="E79">IFERROR(INDEX(施設用作成シート!$B$18:$P$39,MATCH(LARGE((施設用作成シート!$C$18:$C$39=$D$8)*1/ROW(施設用作成シート!$B$18:$B$39),ROWS($B$12:$B79)),1/ROW(施設用作成シート!$B$18:$B$39),0),COLUMNS($B$11:E$11)),"")</f>
        <v/>
      </c>
      <c r="F79" s="140" t="str">
        <f t="array" ref="F79">IFERROR(INDEX(施設用作成シート!$B$18:$P$39,MATCH(LARGE((施設用作成シート!$C$18:$C$39=$D$8)*1/ROW(施設用作成シート!$B$18:$B$39),ROWS($B$12:$B79)),1/ROW(施設用作成シート!$B$18:$B$39),0),COLUMNS($B$11:F$11)),"")</f>
        <v/>
      </c>
      <c r="G79" s="140" t="str">
        <f t="array" ref="G79">IFERROR(INDEX(施設用作成シート!$B$18:$P$39,MATCH(LARGE((施設用作成シート!$C$18:$C$39=$D$8)*1/ROW(施設用作成シート!$B$18:$B$39),ROWS($B$12:$B79)),1/ROW(施設用作成シート!$B$18:$B$39),0),COLUMNS($B$11:G$11)),"")</f>
        <v/>
      </c>
      <c r="H79" s="140" t="str">
        <f t="array" ref="H79">IFERROR(INDEX(施設用作成シート!$B$18:$P$39,MATCH(LARGE((施設用作成シート!$C$18:$C$39=$D$8)*1/ROW(施設用作成シート!$B$18:$B$39),ROWS($B$12:$B79)),1/ROW(施設用作成シート!$B$18:$B$39),0),COLUMNS($B$11:H$11)),"")</f>
        <v/>
      </c>
      <c r="I79" s="127" t="str">
        <f t="array" ref="I79">IFERROR(INDEX(施設用作成シート!$B$18:$P$39,MATCH(LARGE((施設用作成シート!$C$18:$C$39=$D$8)*1/ROW(施設用作成シート!$B$18:$B$39),ROWS($B$12:$B79)),1/ROW(施設用作成シート!$B$18:$B$39),0),COLUMNS($B$11:I$11)),"")</f>
        <v/>
      </c>
      <c r="J79" s="131" t="str">
        <f t="array" ref="J79">IFERROR(INDEX(施設用作成シート!$B$18:$P$39,MATCH(LARGE((施設用作成シート!$C$18:$C$39=$D$8)*1/ROW(施設用作成シート!$B$18:$B$39),ROWS($B$12:$B79)),1/ROW(施設用作成シート!$B$18:$B$39),0),COLUMNS($B$11:J$11)),"")</f>
        <v/>
      </c>
      <c r="K79" s="127" t="str">
        <f t="array" ref="K79">IFERROR(INDEX(施設用作成シート!$B$18:$P$39,MATCH(LARGE((施設用作成シート!$C$18:$C$39=$D$8)*1/ROW(施設用作成シート!$B$18:$B$39),ROWS($B$12:$B79)),1/ROW(施設用作成シート!$B$18:$B$39),0),COLUMNS($B$11:K$11)),"")</f>
        <v/>
      </c>
      <c r="L79" s="127" t="str">
        <f t="array" ref="L79">IFERROR(INDEX(施設用作成シート!$B$18:$P$39,MATCH(LARGE((施設用作成シート!$C$18:$C$39=$D$8)*1/ROW(施設用作成シート!$B$18:$B$39),ROWS($B$12:$B79)),1/ROW(施設用作成シート!$B$18:$B$39),0),COLUMNS($B$11:L$11)),"")</f>
        <v/>
      </c>
      <c r="M79" s="127" t="str">
        <f t="array" ref="M79">IFERROR(INDEX(施設用作成シート!$B$18:$P$39,MATCH(LARGE((施設用作成シート!$C$18:$C$39=$D$8)*1/ROW(施設用作成シート!$B$18:$B$39),ROWS($B$12:$B79)),1/ROW(施設用作成シート!$B$18:$B$39),0),COLUMNS($B$11:M$11)),"")</f>
        <v/>
      </c>
      <c r="N79" s="127" t="str">
        <f t="array" ref="N79">IFERROR(INDEX(施設用作成シート!$B$18:$P$39,MATCH(LARGE((施設用作成シート!$C$18:$C$39=$D$8)*1/ROW(施設用作成シート!$B$18:$B$39),ROWS($B$12:$B79)),1/ROW(施設用作成シート!$B$18:$B$39),0),COLUMNS($B$11:N$11)),"")</f>
        <v/>
      </c>
      <c r="O79" s="140" t="str">
        <f t="array" ref="O79">IFERROR(INDEX(施設用作成シート!$B$18:$P$39,MATCH(LARGE((施設用作成シート!$C$18:$C$39=$D$8)*1/ROW(施設用作成シート!$B$18:$B$39),ROWS($B$12:$B79)),1/ROW(施設用作成シート!$B$18:$B$39),0),COLUMNS($B$11:O$11)),"")</f>
        <v/>
      </c>
    </row>
    <row r="80" spans="2:15" ht="19.5">
      <c r="B80" s="127" t="str">
        <f t="array" ref="B80">IFERROR(INDEX(施設用作成シート!$B$18:$P$39,MATCH(LARGE((施設用作成シート!$C$18:$C$39=$D$8)*1/ROW(施設用作成シート!$B$18:$B$39),ROWS($B$12:$B80)),1/ROW(施設用作成シート!$B$18:$B$39),0),COLUMNS($B$11:B$11)),"")</f>
        <v/>
      </c>
      <c r="C80" s="127" t="str">
        <f t="array" ref="C80">IFERROR(INDEX(施設用作成シート!$B$18:$P$39,MATCH(LARGE((施設用作成シート!$C$18:$C$39=$D$8)*1/ROW(施設用作成シート!$B$18:$B$39),ROWS($B$12:$B80)),1/ROW(施設用作成シート!$B$18:$B$39),0),COLUMNS($B$11:C$11)),"")</f>
        <v/>
      </c>
      <c r="D80" s="127" t="str">
        <f t="array" ref="D80">IFERROR(INDEX(施設用作成シート!$B$18:$P$39,MATCH(LARGE((施設用作成シート!$C$18:$C$39=$D$8)*1/ROW(施設用作成シート!$B$18:$B$39),ROWS($B$12:$B80)),1/ROW(施設用作成シート!$B$18:$B$39),0),COLUMNS($B$11:D$11)),"")</f>
        <v/>
      </c>
      <c r="E80" s="146" t="str">
        <f t="array" ref="E80">IFERROR(INDEX(施設用作成シート!$B$18:$P$39,MATCH(LARGE((施設用作成シート!$C$18:$C$39=$D$8)*1/ROW(施設用作成シート!$B$18:$B$39),ROWS($B$12:$B80)),1/ROW(施設用作成シート!$B$18:$B$39),0),COLUMNS($B$11:E$11)),"")</f>
        <v/>
      </c>
      <c r="F80" s="140" t="str">
        <f t="array" ref="F80">IFERROR(INDEX(施設用作成シート!$B$18:$P$39,MATCH(LARGE((施設用作成シート!$C$18:$C$39=$D$8)*1/ROW(施設用作成シート!$B$18:$B$39),ROWS($B$12:$B80)),1/ROW(施設用作成シート!$B$18:$B$39),0),COLUMNS($B$11:F$11)),"")</f>
        <v/>
      </c>
      <c r="G80" s="140" t="str">
        <f t="array" ref="G80">IFERROR(INDEX(施設用作成シート!$B$18:$P$39,MATCH(LARGE((施設用作成シート!$C$18:$C$39=$D$8)*1/ROW(施設用作成シート!$B$18:$B$39),ROWS($B$12:$B80)),1/ROW(施設用作成シート!$B$18:$B$39),0),COLUMNS($B$11:G$11)),"")</f>
        <v/>
      </c>
      <c r="H80" s="140" t="str">
        <f t="array" ref="H80">IFERROR(INDEX(施設用作成シート!$B$18:$P$39,MATCH(LARGE((施設用作成シート!$C$18:$C$39=$D$8)*1/ROW(施設用作成シート!$B$18:$B$39),ROWS($B$12:$B80)),1/ROW(施設用作成シート!$B$18:$B$39),0),COLUMNS($B$11:H$11)),"")</f>
        <v/>
      </c>
      <c r="I80" s="127" t="str">
        <f t="array" ref="I80">IFERROR(INDEX(施設用作成シート!$B$18:$P$39,MATCH(LARGE((施設用作成シート!$C$18:$C$39=$D$8)*1/ROW(施設用作成シート!$B$18:$B$39),ROWS($B$12:$B80)),1/ROW(施設用作成シート!$B$18:$B$39),0),COLUMNS($B$11:I$11)),"")</f>
        <v/>
      </c>
      <c r="J80" s="131" t="str">
        <f t="array" ref="J80">IFERROR(INDEX(施設用作成シート!$B$18:$P$39,MATCH(LARGE((施設用作成シート!$C$18:$C$39=$D$8)*1/ROW(施設用作成シート!$B$18:$B$39),ROWS($B$12:$B80)),1/ROW(施設用作成シート!$B$18:$B$39),0),COLUMNS($B$11:J$11)),"")</f>
        <v/>
      </c>
      <c r="K80" s="127" t="str">
        <f t="array" ref="K80">IFERROR(INDEX(施設用作成シート!$B$18:$P$39,MATCH(LARGE((施設用作成シート!$C$18:$C$39=$D$8)*1/ROW(施設用作成シート!$B$18:$B$39),ROWS($B$12:$B80)),1/ROW(施設用作成シート!$B$18:$B$39),0),COLUMNS($B$11:K$11)),"")</f>
        <v/>
      </c>
      <c r="L80" s="127" t="str">
        <f t="array" ref="L80">IFERROR(INDEX(施設用作成シート!$B$18:$P$39,MATCH(LARGE((施設用作成シート!$C$18:$C$39=$D$8)*1/ROW(施設用作成シート!$B$18:$B$39),ROWS($B$12:$B80)),1/ROW(施設用作成シート!$B$18:$B$39),0),COLUMNS($B$11:L$11)),"")</f>
        <v/>
      </c>
      <c r="M80" s="127" t="str">
        <f t="array" ref="M80">IFERROR(INDEX(施設用作成シート!$B$18:$P$39,MATCH(LARGE((施設用作成シート!$C$18:$C$39=$D$8)*1/ROW(施設用作成シート!$B$18:$B$39),ROWS($B$12:$B80)),1/ROW(施設用作成シート!$B$18:$B$39),0),COLUMNS($B$11:M$11)),"")</f>
        <v/>
      </c>
      <c r="N80" s="127" t="str">
        <f t="array" ref="N80">IFERROR(INDEX(施設用作成シート!$B$18:$P$39,MATCH(LARGE((施設用作成シート!$C$18:$C$39=$D$8)*1/ROW(施設用作成シート!$B$18:$B$39),ROWS($B$12:$B80)),1/ROW(施設用作成シート!$B$18:$B$39),0),COLUMNS($B$11:N$11)),"")</f>
        <v/>
      </c>
      <c r="O80" s="140" t="str">
        <f t="array" ref="O80">IFERROR(INDEX(施設用作成シート!$B$18:$P$39,MATCH(LARGE((施設用作成シート!$C$18:$C$39=$D$8)*1/ROW(施設用作成シート!$B$18:$B$39),ROWS($B$12:$B80)),1/ROW(施設用作成シート!$B$18:$B$39),0),COLUMNS($B$11:O$11)),"")</f>
        <v/>
      </c>
    </row>
    <row r="81" spans="2:15" ht="19.5">
      <c r="B81" s="127" t="str">
        <f t="array" ref="B81">IFERROR(INDEX(施設用作成シート!$B$18:$P$39,MATCH(LARGE((施設用作成シート!$C$18:$C$39=$D$8)*1/ROW(施設用作成シート!$B$18:$B$39),ROWS($B$12:$B81)),1/ROW(施設用作成シート!$B$18:$B$39),0),COLUMNS($B$11:B$11)),"")</f>
        <v/>
      </c>
      <c r="C81" s="127" t="str">
        <f t="array" ref="C81">IFERROR(INDEX(施設用作成シート!$B$18:$P$39,MATCH(LARGE((施設用作成シート!$C$18:$C$39=$D$8)*1/ROW(施設用作成シート!$B$18:$B$39),ROWS($B$12:$B81)),1/ROW(施設用作成シート!$B$18:$B$39),0),COLUMNS($B$11:C$11)),"")</f>
        <v/>
      </c>
      <c r="D81" s="127" t="str">
        <f t="array" ref="D81">IFERROR(INDEX(施設用作成シート!$B$18:$P$39,MATCH(LARGE((施設用作成シート!$C$18:$C$39=$D$8)*1/ROW(施設用作成シート!$B$18:$B$39),ROWS($B$12:$B81)),1/ROW(施設用作成シート!$B$18:$B$39),0),COLUMNS($B$11:D$11)),"")</f>
        <v/>
      </c>
      <c r="E81" s="146" t="str">
        <f t="array" ref="E81">IFERROR(INDEX(施設用作成シート!$B$18:$P$39,MATCH(LARGE((施設用作成シート!$C$18:$C$39=$D$8)*1/ROW(施設用作成シート!$B$18:$B$39),ROWS($B$12:$B81)),1/ROW(施設用作成シート!$B$18:$B$39),0),COLUMNS($B$11:E$11)),"")</f>
        <v/>
      </c>
      <c r="F81" s="140" t="str">
        <f t="array" ref="F81">IFERROR(INDEX(施設用作成シート!$B$18:$P$39,MATCH(LARGE((施設用作成シート!$C$18:$C$39=$D$8)*1/ROW(施設用作成シート!$B$18:$B$39),ROWS($B$12:$B81)),1/ROW(施設用作成シート!$B$18:$B$39),0),COLUMNS($B$11:F$11)),"")</f>
        <v/>
      </c>
      <c r="G81" s="140" t="str">
        <f t="array" ref="G81">IFERROR(INDEX(施設用作成シート!$B$18:$P$39,MATCH(LARGE((施設用作成シート!$C$18:$C$39=$D$8)*1/ROW(施設用作成シート!$B$18:$B$39),ROWS($B$12:$B81)),1/ROW(施設用作成シート!$B$18:$B$39),0),COLUMNS($B$11:G$11)),"")</f>
        <v/>
      </c>
      <c r="H81" s="140" t="str">
        <f t="array" ref="H81">IFERROR(INDEX(施設用作成シート!$B$18:$P$39,MATCH(LARGE((施設用作成シート!$C$18:$C$39=$D$8)*1/ROW(施設用作成シート!$B$18:$B$39),ROWS($B$12:$B81)),1/ROW(施設用作成シート!$B$18:$B$39),0),COLUMNS($B$11:H$11)),"")</f>
        <v/>
      </c>
      <c r="I81" s="127" t="str">
        <f t="array" ref="I81">IFERROR(INDEX(施設用作成シート!$B$18:$P$39,MATCH(LARGE((施設用作成シート!$C$18:$C$39=$D$8)*1/ROW(施設用作成シート!$B$18:$B$39),ROWS($B$12:$B81)),1/ROW(施設用作成シート!$B$18:$B$39),0),COLUMNS($B$11:I$11)),"")</f>
        <v/>
      </c>
      <c r="J81" s="131" t="str">
        <f t="array" ref="J81">IFERROR(INDEX(施設用作成シート!$B$18:$P$39,MATCH(LARGE((施設用作成シート!$C$18:$C$39=$D$8)*1/ROW(施設用作成シート!$B$18:$B$39),ROWS($B$12:$B81)),1/ROW(施設用作成シート!$B$18:$B$39),0),COLUMNS($B$11:J$11)),"")</f>
        <v/>
      </c>
      <c r="K81" s="127" t="str">
        <f t="array" ref="K81">IFERROR(INDEX(施設用作成シート!$B$18:$P$39,MATCH(LARGE((施設用作成シート!$C$18:$C$39=$D$8)*1/ROW(施設用作成シート!$B$18:$B$39),ROWS($B$12:$B81)),1/ROW(施設用作成シート!$B$18:$B$39),0),COLUMNS($B$11:K$11)),"")</f>
        <v/>
      </c>
      <c r="L81" s="127" t="str">
        <f t="array" ref="L81">IFERROR(INDEX(施設用作成シート!$B$18:$P$39,MATCH(LARGE((施設用作成シート!$C$18:$C$39=$D$8)*1/ROW(施設用作成シート!$B$18:$B$39),ROWS($B$12:$B81)),1/ROW(施設用作成シート!$B$18:$B$39),0),COLUMNS($B$11:L$11)),"")</f>
        <v/>
      </c>
      <c r="M81" s="127" t="str">
        <f t="array" ref="M81">IFERROR(INDEX(施設用作成シート!$B$18:$P$39,MATCH(LARGE((施設用作成シート!$C$18:$C$39=$D$8)*1/ROW(施設用作成シート!$B$18:$B$39),ROWS($B$12:$B81)),1/ROW(施設用作成シート!$B$18:$B$39),0),COLUMNS($B$11:M$11)),"")</f>
        <v/>
      </c>
      <c r="N81" s="127" t="str">
        <f t="array" ref="N81">IFERROR(INDEX(施設用作成シート!$B$18:$P$39,MATCH(LARGE((施設用作成シート!$C$18:$C$39=$D$8)*1/ROW(施設用作成シート!$B$18:$B$39),ROWS($B$12:$B81)),1/ROW(施設用作成シート!$B$18:$B$39),0),COLUMNS($B$11:N$11)),"")</f>
        <v/>
      </c>
      <c r="O81" s="140" t="str">
        <f t="array" ref="O81">IFERROR(INDEX(施設用作成シート!$B$18:$P$39,MATCH(LARGE((施設用作成シート!$C$18:$C$39=$D$8)*1/ROW(施設用作成シート!$B$18:$B$39),ROWS($B$12:$B81)),1/ROW(施設用作成シート!$B$18:$B$39),0),COLUMNS($B$11:O$11)),"")</f>
        <v/>
      </c>
    </row>
    <row r="82" spans="2:15" ht="19.5">
      <c r="B82" s="127" t="str">
        <f t="array" ref="B82">IFERROR(INDEX(施設用作成シート!$B$18:$P$39,MATCH(LARGE((施設用作成シート!$C$18:$C$39=$D$8)*1/ROW(施設用作成シート!$B$18:$B$39),ROWS($B$12:$B82)),1/ROW(施設用作成シート!$B$18:$B$39),0),COLUMNS($B$11:B$11)),"")</f>
        <v/>
      </c>
      <c r="C82" s="127" t="str">
        <f t="array" ref="C82">IFERROR(INDEX(施設用作成シート!$B$18:$P$39,MATCH(LARGE((施設用作成シート!$C$18:$C$39=$D$8)*1/ROW(施設用作成シート!$B$18:$B$39),ROWS($B$12:$B82)),1/ROW(施設用作成シート!$B$18:$B$39),0),COLUMNS($B$11:C$11)),"")</f>
        <v/>
      </c>
      <c r="D82" s="127" t="str">
        <f t="array" ref="D82">IFERROR(INDEX(施設用作成シート!$B$18:$P$39,MATCH(LARGE((施設用作成シート!$C$18:$C$39=$D$8)*1/ROW(施設用作成シート!$B$18:$B$39),ROWS($B$12:$B82)),1/ROW(施設用作成シート!$B$18:$B$39),0),COLUMNS($B$11:D$11)),"")</f>
        <v/>
      </c>
      <c r="E82" s="146" t="str">
        <f t="array" ref="E82">IFERROR(INDEX(施設用作成シート!$B$18:$P$39,MATCH(LARGE((施設用作成シート!$C$18:$C$39=$D$8)*1/ROW(施設用作成シート!$B$18:$B$39),ROWS($B$12:$B82)),1/ROW(施設用作成シート!$B$18:$B$39),0),COLUMNS($B$11:E$11)),"")</f>
        <v/>
      </c>
      <c r="F82" s="140" t="str">
        <f t="array" ref="F82">IFERROR(INDEX(施設用作成シート!$B$18:$P$39,MATCH(LARGE((施設用作成シート!$C$18:$C$39=$D$8)*1/ROW(施設用作成シート!$B$18:$B$39),ROWS($B$12:$B82)),1/ROW(施設用作成シート!$B$18:$B$39),0),COLUMNS($B$11:F$11)),"")</f>
        <v/>
      </c>
      <c r="G82" s="140" t="str">
        <f t="array" ref="G82">IFERROR(INDEX(施設用作成シート!$B$18:$P$39,MATCH(LARGE((施設用作成シート!$C$18:$C$39=$D$8)*1/ROW(施設用作成シート!$B$18:$B$39),ROWS($B$12:$B82)),1/ROW(施設用作成シート!$B$18:$B$39),0),COLUMNS($B$11:G$11)),"")</f>
        <v/>
      </c>
      <c r="H82" s="140" t="str">
        <f t="array" ref="H82">IFERROR(INDEX(施設用作成シート!$B$18:$P$39,MATCH(LARGE((施設用作成シート!$C$18:$C$39=$D$8)*1/ROW(施設用作成シート!$B$18:$B$39),ROWS($B$12:$B82)),1/ROW(施設用作成シート!$B$18:$B$39),0),COLUMNS($B$11:H$11)),"")</f>
        <v/>
      </c>
      <c r="I82" s="127" t="str">
        <f t="array" ref="I82">IFERROR(INDEX(施設用作成シート!$B$18:$P$39,MATCH(LARGE((施設用作成シート!$C$18:$C$39=$D$8)*1/ROW(施設用作成シート!$B$18:$B$39),ROWS($B$12:$B82)),1/ROW(施設用作成シート!$B$18:$B$39),0),COLUMNS($B$11:I$11)),"")</f>
        <v/>
      </c>
      <c r="J82" s="131" t="str">
        <f t="array" ref="J82">IFERROR(INDEX(施設用作成シート!$B$18:$P$39,MATCH(LARGE((施設用作成シート!$C$18:$C$39=$D$8)*1/ROW(施設用作成シート!$B$18:$B$39),ROWS($B$12:$B82)),1/ROW(施設用作成シート!$B$18:$B$39),0),COLUMNS($B$11:J$11)),"")</f>
        <v/>
      </c>
      <c r="K82" s="127" t="str">
        <f t="array" ref="K82">IFERROR(INDEX(施設用作成シート!$B$18:$P$39,MATCH(LARGE((施設用作成シート!$C$18:$C$39=$D$8)*1/ROW(施設用作成シート!$B$18:$B$39),ROWS($B$12:$B82)),1/ROW(施設用作成シート!$B$18:$B$39),0),COLUMNS($B$11:K$11)),"")</f>
        <v/>
      </c>
      <c r="L82" s="127" t="str">
        <f t="array" ref="L82">IFERROR(INDEX(施設用作成シート!$B$18:$P$39,MATCH(LARGE((施設用作成シート!$C$18:$C$39=$D$8)*1/ROW(施設用作成シート!$B$18:$B$39),ROWS($B$12:$B82)),1/ROW(施設用作成シート!$B$18:$B$39),0),COLUMNS($B$11:L$11)),"")</f>
        <v/>
      </c>
      <c r="M82" s="127" t="str">
        <f t="array" ref="M82">IFERROR(INDEX(施設用作成シート!$B$18:$P$39,MATCH(LARGE((施設用作成シート!$C$18:$C$39=$D$8)*1/ROW(施設用作成シート!$B$18:$B$39),ROWS($B$12:$B82)),1/ROW(施設用作成シート!$B$18:$B$39),0),COLUMNS($B$11:M$11)),"")</f>
        <v/>
      </c>
      <c r="N82" s="127" t="str">
        <f t="array" ref="N82">IFERROR(INDEX(施設用作成シート!$B$18:$P$39,MATCH(LARGE((施設用作成シート!$C$18:$C$39=$D$8)*1/ROW(施設用作成シート!$B$18:$B$39),ROWS($B$12:$B82)),1/ROW(施設用作成シート!$B$18:$B$39),0),COLUMNS($B$11:N$11)),"")</f>
        <v/>
      </c>
      <c r="O82" s="140" t="str">
        <f t="array" ref="O82">IFERROR(INDEX(施設用作成シート!$B$18:$P$39,MATCH(LARGE((施設用作成シート!$C$18:$C$39=$D$8)*1/ROW(施設用作成シート!$B$18:$B$39),ROWS($B$12:$B82)),1/ROW(施設用作成シート!$B$18:$B$39),0),COLUMNS($B$11:O$11)),"")</f>
        <v/>
      </c>
    </row>
    <row r="83" spans="2:15" ht="19.5">
      <c r="B83" s="127" t="str">
        <f t="array" ref="B83">IFERROR(INDEX(施設用作成シート!$B$18:$P$39,MATCH(LARGE((施設用作成シート!$C$18:$C$39=$D$8)*1/ROW(施設用作成シート!$B$18:$B$39),ROWS($B$12:$B83)),1/ROW(施設用作成シート!$B$18:$B$39),0),COLUMNS($B$11:B$11)),"")</f>
        <v/>
      </c>
      <c r="C83" s="127" t="str">
        <f t="array" ref="C83">IFERROR(INDEX(施設用作成シート!$B$18:$P$39,MATCH(LARGE((施設用作成シート!$C$18:$C$39=$D$8)*1/ROW(施設用作成シート!$B$18:$B$39),ROWS($B$12:$B83)),1/ROW(施設用作成シート!$B$18:$B$39),0),COLUMNS($B$11:C$11)),"")</f>
        <v/>
      </c>
      <c r="D83" s="127" t="str">
        <f t="array" ref="D83">IFERROR(INDEX(施設用作成シート!$B$18:$P$39,MATCH(LARGE((施設用作成シート!$C$18:$C$39=$D$8)*1/ROW(施設用作成シート!$B$18:$B$39),ROWS($B$12:$B83)),1/ROW(施設用作成シート!$B$18:$B$39),0),COLUMNS($B$11:D$11)),"")</f>
        <v/>
      </c>
      <c r="E83" s="146" t="str">
        <f t="array" ref="E83">IFERROR(INDEX(施設用作成シート!$B$18:$P$39,MATCH(LARGE((施設用作成シート!$C$18:$C$39=$D$8)*1/ROW(施設用作成シート!$B$18:$B$39),ROWS($B$12:$B83)),1/ROW(施設用作成シート!$B$18:$B$39),0),COLUMNS($B$11:E$11)),"")</f>
        <v/>
      </c>
      <c r="F83" s="140" t="str">
        <f t="array" ref="F83">IFERROR(INDEX(施設用作成シート!$B$18:$P$39,MATCH(LARGE((施設用作成シート!$C$18:$C$39=$D$8)*1/ROW(施設用作成シート!$B$18:$B$39),ROWS($B$12:$B83)),1/ROW(施設用作成シート!$B$18:$B$39),0),COLUMNS($B$11:F$11)),"")</f>
        <v/>
      </c>
      <c r="G83" s="140" t="str">
        <f t="array" ref="G83">IFERROR(INDEX(施設用作成シート!$B$18:$P$39,MATCH(LARGE((施設用作成シート!$C$18:$C$39=$D$8)*1/ROW(施設用作成シート!$B$18:$B$39),ROWS($B$12:$B83)),1/ROW(施設用作成シート!$B$18:$B$39),0),COLUMNS($B$11:G$11)),"")</f>
        <v/>
      </c>
      <c r="H83" s="140" t="str">
        <f t="array" ref="H83">IFERROR(INDEX(施設用作成シート!$B$18:$P$39,MATCH(LARGE((施設用作成シート!$C$18:$C$39=$D$8)*1/ROW(施設用作成シート!$B$18:$B$39),ROWS($B$12:$B83)),1/ROW(施設用作成シート!$B$18:$B$39),0),COLUMNS($B$11:H$11)),"")</f>
        <v/>
      </c>
      <c r="I83" s="127" t="str">
        <f t="array" ref="I83">IFERROR(INDEX(施設用作成シート!$B$18:$P$39,MATCH(LARGE((施設用作成シート!$C$18:$C$39=$D$8)*1/ROW(施設用作成シート!$B$18:$B$39),ROWS($B$12:$B83)),1/ROW(施設用作成シート!$B$18:$B$39),0),COLUMNS($B$11:I$11)),"")</f>
        <v/>
      </c>
      <c r="J83" s="131" t="str">
        <f t="array" ref="J83">IFERROR(INDEX(施設用作成シート!$B$18:$P$39,MATCH(LARGE((施設用作成シート!$C$18:$C$39=$D$8)*1/ROW(施設用作成シート!$B$18:$B$39),ROWS($B$12:$B83)),1/ROW(施設用作成シート!$B$18:$B$39),0),COLUMNS($B$11:J$11)),"")</f>
        <v/>
      </c>
      <c r="K83" s="127" t="str">
        <f t="array" ref="K83">IFERROR(INDEX(施設用作成シート!$B$18:$P$39,MATCH(LARGE((施設用作成シート!$C$18:$C$39=$D$8)*1/ROW(施設用作成シート!$B$18:$B$39),ROWS($B$12:$B83)),1/ROW(施設用作成シート!$B$18:$B$39),0),COLUMNS($B$11:K$11)),"")</f>
        <v/>
      </c>
      <c r="L83" s="127" t="str">
        <f t="array" ref="L83">IFERROR(INDEX(施設用作成シート!$B$18:$P$39,MATCH(LARGE((施設用作成シート!$C$18:$C$39=$D$8)*1/ROW(施設用作成シート!$B$18:$B$39),ROWS($B$12:$B83)),1/ROW(施設用作成シート!$B$18:$B$39),0),COLUMNS($B$11:L$11)),"")</f>
        <v/>
      </c>
      <c r="M83" s="127" t="str">
        <f t="array" ref="M83">IFERROR(INDEX(施設用作成シート!$B$18:$P$39,MATCH(LARGE((施設用作成シート!$C$18:$C$39=$D$8)*1/ROW(施設用作成シート!$B$18:$B$39),ROWS($B$12:$B83)),1/ROW(施設用作成シート!$B$18:$B$39),0),COLUMNS($B$11:M$11)),"")</f>
        <v/>
      </c>
      <c r="N83" s="127" t="str">
        <f t="array" ref="N83">IFERROR(INDEX(施設用作成シート!$B$18:$P$39,MATCH(LARGE((施設用作成シート!$C$18:$C$39=$D$8)*1/ROW(施設用作成シート!$B$18:$B$39),ROWS($B$12:$B83)),1/ROW(施設用作成シート!$B$18:$B$39),0),COLUMNS($B$11:N$11)),"")</f>
        <v/>
      </c>
      <c r="O83" s="140" t="str">
        <f t="array" ref="O83">IFERROR(INDEX(施設用作成シート!$B$18:$P$39,MATCH(LARGE((施設用作成シート!$C$18:$C$39=$D$8)*1/ROW(施設用作成シート!$B$18:$B$39),ROWS($B$12:$B83)),1/ROW(施設用作成シート!$B$18:$B$39),0),COLUMNS($B$11:O$11)),"")</f>
        <v/>
      </c>
    </row>
    <row r="84" spans="2:15" ht="19.5">
      <c r="B84" s="127" t="str">
        <f t="array" ref="B84">IFERROR(INDEX(施設用作成シート!$B$18:$P$39,MATCH(LARGE((施設用作成シート!$C$18:$C$39=$D$8)*1/ROW(施設用作成シート!$B$18:$B$39),ROWS($B$12:$B84)),1/ROW(施設用作成シート!$B$18:$B$39),0),COLUMNS($B$11:B$11)),"")</f>
        <v/>
      </c>
      <c r="C84" s="127" t="str">
        <f t="array" ref="C84">IFERROR(INDEX(施設用作成シート!$B$18:$P$39,MATCH(LARGE((施設用作成シート!$C$18:$C$39=$D$8)*1/ROW(施設用作成シート!$B$18:$B$39),ROWS($B$12:$B84)),1/ROW(施設用作成シート!$B$18:$B$39),0),COLUMNS($B$11:C$11)),"")</f>
        <v/>
      </c>
      <c r="D84" s="127" t="str">
        <f t="array" ref="D84">IFERROR(INDEX(施設用作成シート!$B$18:$P$39,MATCH(LARGE((施設用作成シート!$C$18:$C$39=$D$8)*1/ROW(施設用作成シート!$B$18:$B$39),ROWS($B$12:$B84)),1/ROW(施設用作成シート!$B$18:$B$39),0),COLUMNS($B$11:D$11)),"")</f>
        <v/>
      </c>
      <c r="E84" s="146" t="str">
        <f t="array" ref="E84">IFERROR(INDEX(施設用作成シート!$B$18:$P$39,MATCH(LARGE((施設用作成シート!$C$18:$C$39=$D$8)*1/ROW(施設用作成シート!$B$18:$B$39),ROWS($B$12:$B84)),1/ROW(施設用作成シート!$B$18:$B$39),0),COLUMNS($B$11:E$11)),"")</f>
        <v/>
      </c>
      <c r="F84" s="140" t="str">
        <f t="array" ref="F84">IFERROR(INDEX(施設用作成シート!$B$18:$P$39,MATCH(LARGE((施設用作成シート!$C$18:$C$39=$D$8)*1/ROW(施設用作成シート!$B$18:$B$39),ROWS($B$12:$B84)),1/ROW(施設用作成シート!$B$18:$B$39),0),COLUMNS($B$11:F$11)),"")</f>
        <v/>
      </c>
      <c r="G84" s="140" t="str">
        <f t="array" ref="G84">IFERROR(INDEX(施設用作成シート!$B$18:$P$39,MATCH(LARGE((施設用作成シート!$C$18:$C$39=$D$8)*1/ROW(施設用作成シート!$B$18:$B$39),ROWS($B$12:$B84)),1/ROW(施設用作成シート!$B$18:$B$39),0),COLUMNS($B$11:G$11)),"")</f>
        <v/>
      </c>
      <c r="H84" s="140" t="str">
        <f t="array" ref="H84">IFERROR(INDEX(施設用作成シート!$B$18:$P$39,MATCH(LARGE((施設用作成シート!$C$18:$C$39=$D$8)*1/ROW(施設用作成シート!$B$18:$B$39),ROWS($B$12:$B84)),1/ROW(施設用作成シート!$B$18:$B$39),0),COLUMNS($B$11:H$11)),"")</f>
        <v/>
      </c>
      <c r="I84" s="127" t="str">
        <f t="array" ref="I84">IFERROR(INDEX(施設用作成シート!$B$18:$P$39,MATCH(LARGE((施設用作成シート!$C$18:$C$39=$D$8)*1/ROW(施設用作成シート!$B$18:$B$39),ROWS($B$12:$B84)),1/ROW(施設用作成シート!$B$18:$B$39),0),COLUMNS($B$11:I$11)),"")</f>
        <v/>
      </c>
      <c r="J84" s="131" t="str">
        <f t="array" ref="J84">IFERROR(INDEX(施設用作成シート!$B$18:$P$39,MATCH(LARGE((施設用作成シート!$C$18:$C$39=$D$8)*1/ROW(施設用作成シート!$B$18:$B$39),ROWS($B$12:$B84)),1/ROW(施設用作成シート!$B$18:$B$39),0),COLUMNS($B$11:J$11)),"")</f>
        <v/>
      </c>
      <c r="K84" s="127" t="str">
        <f t="array" ref="K84">IFERROR(INDEX(施設用作成シート!$B$18:$P$39,MATCH(LARGE((施設用作成シート!$C$18:$C$39=$D$8)*1/ROW(施設用作成シート!$B$18:$B$39),ROWS($B$12:$B84)),1/ROW(施設用作成シート!$B$18:$B$39),0),COLUMNS($B$11:K$11)),"")</f>
        <v/>
      </c>
      <c r="L84" s="127" t="str">
        <f t="array" ref="L84">IFERROR(INDEX(施設用作成シート!$B$18:$P$39,MATCH(LARGE((施設用作成シート!$C$18:$C$39=$D$8)*1/ROW(施設用作成シート!$B$18:$B$39),ROWS($B$12:$B84)),1/ROW(施設用作成シート!$B$18:$B$39),0),COLUMNS($B$11:L$11)),"")</f>
        <v/>
      </c>
      <c r="M84" s="127" t="str">
        <f t="array" ref="M84">IFERROR(INDEX(施設用作成シート!$B$18:$P$39,MATCH(LARGE((施設用作成シート!$C$18:$C$39=$D$8)*1/ROW(施設用作成シート!$B$18:$B$39),ROWS($B$12:$B84)),1/ROW(施設用作成シート!$B$18:$B$39),0),COLUMNS($B$11:M$11)),"")</f>
        <v/>
      </c>
      <c r="N84" s="127" t="str">
        <f t="array" ref="N84">IFERROR(INDEX(施設用作成シート!$B$18:$P$39,MATCH(LARGE((施設用作成シート!$C$18:$C$39=$D$8)*1/ROW(施設用作成シート!$B$18:$B$39),ROWS($B$12:$B84)),1/ROW(施設用作成シート!$B$18:$B$39),0),COLUMNS($B$11:N$11)),"")</f>
        <v/>
      </c>
      <c r="O84" s="140" t="str">
        <f t="array" ref="O84">IFERROR(INDEX(施設用作成シート!$B$18:$P$39,MATCH(LARGE((施設用作成シート!$C$18:$C$39=$D$8)*1/ROW(施設用作成シート!$B$18:$B$39),ROWS($B$12:$B84)),1/ROW(施設用作成シート!$B$18:$B$39),0),COLUMNS($B$11:O$11)),"")</f>
        <v/>
      </c>
    </row>
    <row r="85" spans="2:15" ht="19.5">
      <c r="B85" s="127" t="str">
        <f t="array" ref="B85">IFERROR(INDEX(施設用作成シート!$B$18:$P$39,MATCH(LARGE((施設用作成シート!$C$18:$C$39=$D$8)*1/ROW(施設用作成シート!$B$18:$B$39),ROWS($B$12:$B85)),1/ROW(施設用作成シート!$B$18:$B$39),0),COLUMNS($B$11:B$11)),"")</f>
        <v/>
      </c>
      <c r="C85" s="127" t="str">
        <f t="array" ref="C85">IFERROR(INDEX(施設用作成シート!$B$18:$P$39,MATCH(LARGE((施設用作成シート!$C$18:$C$39=$D$8)*1/ROW(施設用作成シート!$B$18:$B$39),ROWS($B$12:$B85)),1/ROW(施設用作成シート!$B$18:$B$39),0),COLUMNS($B$11:C$11)),"")</f>
        <v/>
      </c>
      <c r="D85" s="127" t="str">
        <f t="array" ref="D85">IFERROR(INDEX(施設用作成シート!$B$18:$P$39,MATCH(LARGE((施設用作成シート!$C$18:$C$39=$D$8)*1/ROW(施設用作成シート!$B$18:$B$39),ROWS($B$12:$B85)),1/ROW(施設用作成シート!$B$18:$B$39),0),COLUMNS($B$11:D$11)),"")</f>
        <v/>
      </c>
      <c r="E85" s="146" t="str">
        <f t="array" ref="E85">IFERROR(INDEX(施設用作成シート!$B$18:$P$39,MATCH(LARGE((施設用作成シート!$C$18:$C$39=$D$8)*1/ROW(施設用作成シート!$B$18:$B$39),ROWS($B$12:$B85)),1/ROW(施設用作成シート!$B$18:$B$39),0),COLUMNS($B$11:E$11)),"")</f>
        <v/>
      </c>
      <c r="F85" s="140" t="str">
        <f t="array" ref="F85">IFERROR(INDEX(施設用作成シート!$B$18:$P$39,MATCH(LARGE((施設用作成シート!$C$18:$C$39=$D$8)*1/ROW(施設用作成シート!$B$18:$B$39),ROWS($B$12:$B85)),1/ROW(施設用作成シート!$B$18:$B$39),0),COLUMNS($B$11:F$11)),"")</f>
        <v/>
      </c>
      <c r="G85" s="140" t="str">
        <f t="array" ref="G85">IFERROR(INDEX(施設用作成シート!$B$18:$P$39,MATCH(LARGE((施設用作成シート!$C$18:$C$39=$D$8)*1/ROW(施設用作成シート!$B$18:$B$39),ROWS($B$12:$B85)),1/ROW(施設用作成シート!$B$18:$B$39),0),COLUMNS($B$11:G$11)),"")</f>
        <v/>
      </c>
      <c r="H85" s="140" t="str">
        <f t="array" ref="H85">IFERROR(INDEX(施設用作成シート!$B$18:$P$39,MATCH(LARGE((施設用作成シート!$C$18:$C$39=$D$8)*1/ROW(施設用作成シート!$B$18:$B$39),ROWS($B$12:$B85)),1/ROW(施設用作成シート!$B$18:$B$39),0),COLUMNS($B$11:H$11)),"")</f>
        <v/>
      </c>
      <c r="I85" s="127" t="str">
        <f t="array" ref="I85">IFERROR(INDEX(施設用作成シート!$B$18:$P$39,MATCH(LARGE((施設用作成シート!$C$18:$C$39=$D$8)*1/ROW(施設用作成シート!$B$18:$B$39),ROWS($B$12:$B85)),1/ROW(施設用作成シート!$B$18:$B$39),0),COLUMNS($B$11:I$11)),"")</f>
        <v/>
      </c>
      <c r="J85" s="131" t="str">
        <f t="array" ref="J85">IFERROR(INDEX(施設用作成シート!$B$18:$P$39,MATCH(LARGE((施設用作成シート!$C$18:$C$39=$D$8)*1/ROW(施設用作成シート!$B$18:$B$39),ROWS($B$12:$B85)),1/ROW(施設用作成シート!$B$18:$B$39),0),COLUMNS($B$11:J$11)),"")</f>
        <v/>
      </c>
      <c r="K85" s="127" t="str">
        <f t="array" ref="K85">IFERROR(INDEX(施設用作成シート!$B$18:$P$39,MATCH(LARGE((施設用作成シート!$C$18:$C$39=$D$8)*1/ROW(施設用作成シート!$B$18:$B$39),ROWS($B$12:$B85)),1/ROW(施設用作成シート!$B$18:$B$39),0),COLUMNS($B$11:K$11)),"")</f>
        <v/>
      </c>
      <c r="L85" s="127" t="str">
        <f t="array" ref="L85">IFERROR(INDEX(施設用作成シート!$B$18:$P$39,MATCH(LARGE((施設用作成シート!$C$18:$C$39=$D$8)*1/ROW(施設用作成シート!$B$18:$B$39),ROWS($B$12:$B85)),1/ROW(施設用作成シート!$B$18:$B$39),0),COLUMNS($B$11:L$11)),"")</f>
        <v/>
      </c>
      <c r="M85" s="127" t="str">
        <f t="array" ref="M85">IFERROR(INDEX(施設用作成シート!$B$18:$P$39,MATCH(LARGE((施設用作成シート!$C$18:$C$39=$D$8)*1/ROW(施設用作成シート!$B$18:$B$39),ROWS($B$12:$B85)),1/ROW(施設用作成シート!$B$18:$B$39),0),COLUMNS($B$11:M$11)),"")</f>
        <v/>
      </c>
      <c r="N85" s="127" t="str">
        <f t="array" ref="N85">IFERROR(INDEX(施設用作成シート!$B$18:$P$39,MATCH(LARGE((施設用作成シート!$C$18:$C$39=$D$8)*1/ROW(施設用作成シート!$B$18:$B$39),ROWS($B$12:$B85)),1/ROW(施設用作成シート!$B$18:$B$39),0),COLUMNS($B$11:N$11)),"")</f>
        <v/>
      </c>
      <c r="O85" s="140" t="str">
        <f t="array" ref="O85">IFERROR(INDEX(施設用作成シート!$B$18:$P$39,MATCH(LARGE((施設用作成シート!$C$18:$C$39=$D$8)*1/ROW(施設用作成シート!$B$18:$B$39),ROWS($B$12:$B85)),1/ROW(施設用作成シート!$B$18:$B$39),0),COLUMNS($B$11:O$11)),"")</f>
        <v/>
      </c>
    </row>
    <row r="86" spans="2:15" ht="19.5">
      <c r="B86" s="127" t="str">
        <f t="array" ref="B86">IFERROR(INDEX(施設用作成シート!$B$18:$P$39,MATCH(LARGE((施設用作成シート!$C$18:$C$39=$D$8)*1/ROW(施設用作成シート!$B$18:$B$39),ROWS($B$12:$B86)),1/ROW(施設用作成シート!$B$18:$B$39),0),COLUMNS($B$11:B$11)),"")</f>
        <v/>
      </c>
      <c r="C86" s="127" t="str">
        <f t="array" ref="C86">IFERROR(INDEX(施設用作成シート!$B$18:$P$39,MATCH(LARGE((施設用作成シート!$C$18:$C$39=$D$8)*1/ROW(施設用作成シート!$B$18:$B$39),ROWS($B$12:$B86)),1/ROW(施設用作成シート!$B$18:$B$39),0),COLUMNS($B$11:C$11)),"")</f>
        <v/>
      </c>
      <c r="D86" s="127" t="str">
        <f t="array" ref="D86">IFERROR(INDEX(施設用作成シート!$B$18:$P$39,MATCH(LARGE((施設用作成シート!$C$18:$C$39=$D$8)*1/ROW(施設用作成シート!$B$18:$B$39),ROWS($B$12:$B86)),1/ROW(施設用作成シート!$B$18:$B$39),0),COLUMNS($B$11:D$11)),"")</f>
        <v/>
      </c>
      <c r="E86" s="146" t="str">
        <f t="array" ref="E86">IFERROR(INDEX(施設用作成シート!$B$18:$P$39,MATCH(LARGE((施設用作成シート!$C$18:$C$39=$D$8)*1/ROW(施設用作成シート!$B$18:$B$39),ROWS($B$12:$B86)),1/ROW(施設用作成シート!$B$18:$B$39),0),COLUMNS($B$11:E$11)),"")</f>
        <v/>
      </c>
      <c r="F86" s="140" t="str">
        <f t="array" ref="F86">IFERROR(INDEX(施設用作成シート!$B$18:$P$39,MATCH(LARGE((施設用作成シート!$C$18:$C$39=$D$8)*1/ROW(施設用作成シート!$B$18:$B$39),ROWS($B$12:$B86)),1/ROW(施設用作成シート!$B$18:$B$39),0),COLUMNS($B$11:F$11)),"")</f>
        <v/>
      </c>
      <c r="G86" s="140" t="str">
        <f t="array" ref="G86">IFERROR(INDEX(施設用作成シート!$B$18:$P$39,MATCH(LARGE((施設用作成シート!$C$18:$C$39=$D$8)*1/ROW(施設用作成シート!$B$18:$B$39),ROWS($B$12:$B86)),1/ROW(施設用作成シート!$B$18:$B$39),0),COLUMNS($B$11:G$11)),"")</f>
        <v/>
      </c>
      <c r="H86" s="140" t="str">
        <f t="array" ref="H86">IFERROR(INDEX(施設用作成シート!$B$18:$P$39,MATCH(LARGE((施設用作成シート!$C$18:$C$39=$D$8)*1/ROW(施設用作成シート!$B$18:$B$39),ROWS($B$12:$B86)),1/ROW(施設用作成シート!$B$18:$B$39),0),COLUMNS($B$11:H$11)),"")</f>
        <v/>
      </c>
      <c r="I86" s="127" t="str">
        <f t="array" ref="I86">IFERROR(INDEX(施設用作成シート!$B$18:$P$39,MATCH(LARGE((施設用作成シート!$C$18:$C$39=$D$8)*1/ROW(施設用作成シート!$B$18:$B$39),ROWS($B$12:$B86)),1/ROW(施設用作成シート!$B$18:$B$39),0),COLUMNS($B$11:I$11)),"")</f>
        <v/>
      </c>
      <c r="J86" s="131" t="str">
        <f t="array" ref="J86">IFERROR(INDEX(施設用作成シート!$B$18:$P$39,MATCH(LARGE((施設用作成シート!$C$18:$C$39=$D$8)*1/ROW(施設用作成シート!$B$18:$B$39),ROWS($B$12:$B86)),1/ROW(施設用作成シート!$B$18:$B$39),0),COLUMNS($B$11:J$11)),"")</f>
        <v/>
      </c>
      <c r="K86" s="127" t="str">
        <f t="array" ref="K86">IFERROR(INDEX(施設用作成シート!$B$18:$P$39,MATCH(LARGE((施設用作成シート!$C$18:$C$39=$D$8)*1/ROW(施設用作成シート!$B$18:$B$39),ROWS($B$12:$B86)),1/ROW(施設用作成シート!$B$18:$B$39),0),COLUMNS($B$11:K$11)),"")</f>
        <v/>
      </c>
      <c r="L86" s="127" t="str">
        <f t="array" ref="L86">IFERROR(INDEX(施設用作成シート!$B$18:$P$39,MATCH(LARGE((施設用作成シート!$C$18:$C$39=$D$8)*1/ROW(施設用作成シート!$B$18:$B$39),ROWS($B$12:$B86)),1/ROW(施設用作成シート!$B$18:$B$39),0),COLUMNS($B$11:L$11)),"")</f>
        <v/>
      </c>
      <c r="M86" s="127" t="str">
        <f t="array" ref="M86">IFERROR(INDEX(施設用作成シート!$B$18:$P$39,MATCH(LARGE((施設用作成シート!$C$18:$C$39=$D$8)*1/ROW(施設用作成シート!$B$18:$B$39),ROWS($B$12:$B86)),1/ROW(施設用作成シート!$B$18:$B$39),0),COLUMNS($B$11:M$11)),"")</f>
        <v/>
      </c>
      <c r="N86" s="127" t="str">
        <f t="array" ref="N86">IFERROR(INDEX(施設用作成シート!$B$18:$P$39,MATCH(LARGE((施設用作成シート!$C$18:$C$39=$D$8)*1/ROW(施設用作成シート!$B$18:$B$39),ROWS($B$12:$B86)),1/ROW(施設用作成シート!$B$18:$B$39),0),COLUMNS($B$11:N$11)),"")</f>
        <v/>
      </c>
      <c r="O86" s="140" t="str">
        <f t="array" ref="O86">IFERROR(INDEX(施設用作成シート!$B$18:$P$39,MATCH(LARGE((施設用作成シート!$C$18:$C$39=$D$8)*1/ROW(施設用作成シート!$B$18:$B$39),ROWS($B$12:$B86)),1/ROW(施設用作成シート!$B$18:$B$39),0),COLUMNS($B$11:O$11)),"")</f>
        <v/>
      </c>
    </row>
    <row r="87" spans="2:15" ht="19.5">
      <c r="B87" s="127" t="str">
        <f t="array" ref="B87">IFERROR(INDEX(施設用作成シート!$B$18:$P$39,MATCH(LARGE((施設用作成シート!$C$18:$C$39=$D$8)*1/ROW(施設用作成シート!$B$18:$B$39),ROWS($B$12:$B87)),1/ROW(施設用作成シート!$B$18:$B$39),0),COLUMNS($B$11:B$11)),"")</f>
        <v/>
      </c>
      <c r="C87" s="127" t="str">
        <f t="array" ref="C87">IFERROR(INDEX(施設用作成シート!$B$18:$P$39,MATCH(LARGE((施設用作成シート!$C$18:$C$39=$D$8)*1/ROW(施設用作成シート!$B$18:$B$39),ROWS($B$12:$B87)),1/ROW(施設用作成シート!$B$18:$B$39),0),COLUMNS($B$11:C$11)),"")</f>
        <v/>
      </c>
      <c r="D87" s="127" t="str">
        <f t="array" ref="D87">IFERROR(INDEX(施設用作成シート!$B$18:$P$39,MATCH(LARGE((施設用作成シート!$C$18:$C$39=$D$8)*1/ROW(施設用作成シート!$B$18:$B$39),ROWS($B$12:$B87)),1/ROW(施設用作成シート!$B$18:$B$39),0),COLUMNS($B$11:D$11)),"")</f>
        <v/>
      </c>
      <c r="E87" s="146" t="str">
        <f t="array" ref="E87">IFERROR(INDEX(施設用作成シート!$B$18:$P$39,MATCH(LARGE((施設用作成シート!$C$18:$C$39=$D$8)*1/ROW(施設用作成シート!$B$18:$B$39),ROWS($B$12:$B87)),1/ROW(施設用作成シート!$B$18:$B$39),0),COLUMNS($B$11:E$11)),"")</f>
        <v/>
      </c>
      <c r="F87" s="140" t="str">
        <f t="array" ref="F87">IFERROR(INDEX(施設用作成シート!$B$18:$P$39,MATCH(LARGE((施設用作成シート!$C$18:$C$39=$D$8)*1/ROW(施設用作成シート!$B$18:$B$39),ROWS($B$12:$B87)),1/ROW(施設用作成シート!$B$18:$B$39),0),COLUMNS($B$11:F$11)),"")</f>
        <v/>
      </c>
      <c r="G87" s="140" t="str">
        <f t="array" ref="G87">IFERROR(INDEX(施設用作成シート!$B$18:$P$39,MATCH(LARGE((施設用作成シート!$C$18:$C$39=$D$8)*1/ROW(施設用作成シート!$B$18:$B$39),ROWS($B$12:$B87)),1/ROW(施設用作成シート!$B$18:$B$39),0),COLUMNS($B$11:G$11)),"")</f>
        <v/>
      </c>
      <c r="H87" s="140" t="str">
        <f t="array" ref="H87">IFERROR(INDEX(施設用作成シート!$B$18:$P$39,MATCH(LARGE((施設用作成シート!$C$18:$C$39=$D$8)*1/ROW(施設用作成シート!$B$18:$B$39),ROWS($B$12:$B87)),1/ROW(施設用作成シート!$B$18:$B$39),0),COLUMNS($B$11:H$11)),"")</f>
        <v/>
      </c>
      <c r="I87" s="127" t="str">
        <f t="array" ref="I87">IFERROR(INDEX(施設用作成シート!$B$18:$P$39,MATCH(LARGE((施設用作成シート!$C$18:$C$39=$D$8)*1/ROW(施設用作成シート!$B$18:$B$39),ROWS($B$12:$B87)),1/ROW(施設用作成シート!$B$18:$B$39),0),COLUMNS($B$11:I$11)),"")</f>
        <v/>
      </c>
      <c r="J87" s="131" t="str">
        <f t="array" ref="J87">IFERROR(INDEX(施設用作成シート!$B$18:$P$39,MATCH(LARGE((施設用作成シート!$C$18:$C$39=$D$8)*1/ROW(施設用作成シート!$B$18:$B$39),ROWS($B$12:$B87)),1/ROW(施設用作成シート!$B$18:$B$39),0),COLUMNS($B$11:J$11)),"")</f>
        <v/>
      </c>
      <c r="K87" s="127" t="str">
        <f t="array" ref="K87">IFERROR(INDEX(施設用作成シート!$B$18:$P$39,MATCH(LARGE((施設用作成シート!$C$18:$C$39=$D$8)*1/ROW(施設用作成シート!$B$18:$B$39),ROWS($B$12:$B87)),1/ROW(施設用作成シート!$B$18:$B$39),0),COLUMNS($B$11:K$11)),"")</f>
        <v/>
      </c>
      <c r="L87" s="127" t="str">
        <f t="array" ref="L87">IFERROR(INDEX(施設用作成シート!$B$18:$P$39,MATCH(LARGE((施設用作成シート!$C$18:$C$39=$D$8)*1/ROW(施設用作成シート!$B$18:$B$39),ROWS($B$12:$B87)),1/ROW(施設用作成シート!$B$18:$B$39),0),COLUMNS($B$11:L$11)),"")</f>
        <v/>
      </c>
      <c r="M87" s="127" t="str">
        <f t="array" ref="M87">IFERROR(INDEX(施設用作成シート!$B$18:$P$39,MATCH(LARGE((施設用作成シート!$C$18:$C$39=$D$8)*1/ROW(施設用作成シート!$B$18:$B$39),ROWS($B$12:$B87)),1/ROW(施設用作成シート!$B$18:$B$39),0),COLUMNS($B$11:M$11)),"")</f>
        <v/>
      </c>
      <c r="N87" s="127" t="str">
        <f t="array" ref="N87">IFERROR(INDEX(施設用作成シート!$B$18:$P$39,MATCH(LARGE((施設用作成シート!$C$18:$C$39=$D$8)*1/ROW(施設用作成シート!$B$18:$B$39),ROWS($B$12:$B87)),1/ROW(施設用作成シート!$B$18:$B$39),0),COLUMNS($B$11:N$11)),"")</f>
        <v/>
      </c>
      <c r="O87" s="140" t="str">
        <f t="array" ref="O87">IFERROR(INDEX(施設用作成シート!$B$18:$P$39,MATCH(LARGE((施設用作成シート!$C$18:$C$39=$D$8)*1/ROW(施設用作成シート!$B$18:$B$39),ROWS($B$12:$B87)),1/ROW(施設用作成シート!$B$18:$B$39),0),COLUMNS($B$11:O$11)),"")</f>
        <v/>
      </c>
    </row>
    <row r="88" spans="2:15" ht="19.5">
      <c r="B88" s="127" t="str">
        <f t="array" ref="B88">IFERROR(INDEX(施設用作成シート!$B$18:$P$39,MATCH(LARGE((施設用作成シート!$C$18:$C$39=$D$8)*1/ROW(施設用作成シート!$B$18:$B$39),ROWS($B$12:$B88)),1/ROW(施設用作成シート!$B$18:$B$39),0),COLUMNS($B$11:B$11)),"")</f>
        <v/>
      </c>
      <c r="C88" s="127" t="str">
        <f t="array" ref="C88">IFERROR(INDEX(施設用作成シート!$B$18:$P$39,MATCH(LARGE((施設用作成シート!$C$18:$C$39=$D$8)*1/ROW(施設用作成シート!$B$18:$B$39),ROWS($B$12:$B88)),1/ROW(施設用作成シート!$B$18:$B$39),0),COLUMNS($B$11:C$11)),"")</f>
        <v/>
      </c>
      <c r="D88" s="127" t="str">
        <f t="array" ref="D88">IFERROR(INDEX(施設用作成シート!$B$18:$P$39,MATCH(LARGE((施設用作成シート!$C$18:$C$39=$D$8)*1/ROW(施設用作成シート!$B$18:$B$39),ROWS($B$12:$B88)),1/ROW(施設用作成シート!$B$18:$B$39),0),COLUMNS($B$11:D$11)),"")</f>
        <v/>
      </c>
      <c r="E88" s="146" t="str">
        <f t="array" ref="E88">IFERROR(INDEX(施設用作成シート!$B$18:$P$39,MATCH(LARGE((施設用作成シート!$C$18:$C$39=$D$8)*1/ROW(施設用作成シート!$B$18:$B$39),ROWS($B$12:$B88)),1/ROW(施設用作成シート!$B$18:$B$39),0),COLUMNS($B$11:E$11)),"")</f>
        <v/>
      </c>
      <c r="F88" s="140" t="str">
        <f t="array" ref="F88">IFERROR(INDEX(施設用作成シート!$B$18:$P$39,MATCH(LARGE((施設用作成シート!$C$18:$C$39=$D$8)*1/ROW(施設用作成シート!$B$18:$B$39),ROWS($B$12:$B88)),1/ROW(施設用作成シート!$B$18:$B$39),0),COLUMNS($B$11:F$11)),"")</f>
        <v/>
      </c>
      <c r="G88" s="140" t="str">
        <f t="array" ref="G88">IFERROR(INDEX(施設用作成シート!$B$18:$P$39,MATCH(LARGE((施設用作成シート!$C$18:$C$39=$D$8)*1/ROW(施設用作成シート!$B$18:$B$39),ROWS($B$12:$B88)),1/ROW(施設用作成シート!$B$18:$B$39),0),COLUMNS($B$11:G$11)),"")</f>
        <v/>
      </c>
      <c r="H88" s="140" t="str">
        <f t="array" ref="H88">IFERROR(INDEX(施設用作成シート!$B$18:$P$39,MATCH(LARGE((施設用作成シート!$C$18:$C$39=$D$8)*1/ROW(施設用作成シート!$B$18:$B$39),ROWS($B$12:$B88)),1/ROW(施設用作成シート!$B$18:$B$39),0),COLUMNS($B$11:H$11)),"")</f>
        <v/>
      </c>
      <c r="I88" s="127" t="str">
        <f t="array" ref="I88">IFERROR(INDEX(施設用作成シート!$B$18:$P$39,MATCH(LARGE((施設用作成シート!$C$18:$C$39=$D$8)*1/ROW(施設用作成シート!$B$18:$B$39),ROWS($B$12:$B88)),1/ROW(施設用作成シート!$B$18:$B$39),0),COLUMNS($B$11:I$11)),"")</f>
        <v/>
      </c>
      <c r="J88" s="131" t="str">
        <f t="array" ref="J88">IFERROR(INDEX(施設用作成シート!$B$18:$P$39,MATCH(LARGE((施設用作成シート!$C$18:$C$39=$D$8)*1/ROW(施設用作成シート!$B$18:$B$39),ROWS($B$12:$B88)),1/ROW(施設用作成シート!$B$18:$B$39),0),COLUMNS($B$11:J$11)),"")</f>
        <v/>
      </c>
      <c r="K88" s="127" t="str">
        <f t="array" ref="K88">IFERROR(INDEX(施設用作成シート!$B$18:$P$39,MATCH(LARGE((施設用作成シート!$C$18:$C$39=$D$8)*1/ROW(施設用作成シート!$B$18:$B$39),ROWS($B$12:$B88)),1/ROW(施設用作成シート!$B$18:$B$39),0),COLUMNS($B$11:K$11)),"")</f>
        <v/>
      </c>
      <c r="L88" s="127" t="str">
        <f t="array" ref="L88">IFERROR(INDEX(施設用作成シート!$B$18:$P$39,MATCH(LARGE((施設用作成シート!$C$18:$C$39=$D$8)*1/ROW(施設用作成シート!$B$18:$B$39),ROWS($B$12:$B88)),1/ROW(施設用作成シート!$B$18:$B$39),0),COLUMNS($B$11:L$11)),"")</f>
        <v/>
      </c>
      <c r="M88" s="127" t="str">
        <f t="array" ref="M88">IFERROR(INDEX(施設用作成シート!$B$18:$P$39,MATCH(LARGE((施設用作成シート!$C$18:$C$39=$D$8)*1/ROW(施設用作成シート!$B$18:$B$39),ROWS($B$12:$B88)),1/ROW(施設用作成シート!$B$18:$B$39),0),COLUMNS($B$11:M$11)),"")</f>
        <v/>
      </c>
      <c r="N88" s="127" t="str">
        <f t="array" ref="N88">IFERROR(INDEX(施設用作成シート!$B$18:$P$39,MATCH(LARGE((施設用作成シート!$C$18:$C$39=$D$8)*1/ROW(施設用作成シート!$B$18:$B$39),ROWS($B$12:$B88)),1/ROW(施設用作成シート!$B$18:$B$39),0),COLUMNS($B$11:N$11)),"")</f>
        <v/>
      </c>
      <c r="O88" s="140" t="str">
        <f t="array" ref="O88">IFERROR(INDEX(施設用作成シート!$B$18:$P$39,MATCH(LARGE((施設用作成シート!$C$18:$C$39=$D$8)*1/ROW(施設用作成シート!$B$18:$B$39),ROWS($B$12:$B88)),1/ROW(施設用作成シート!$B$18:$B$39),0),COLUMNS($B$11:O$11)),"")</f>
        <v/>
      </c>
    </row>
    <row r="89" spans="2:15" ht="19.5">
      <c r="B89" s="127" t="str">
        <f t="array" ref="B89">IFERROR(INDEX(施設用作成シート!$B$18:$P$39,MATCH(LARGE((施設用作成シート!$C$18:$C$39=$D$8)*1/ROW(施設用作成シート!$B$18:$B$39),ROWS($B$12:$B89)),1/ROW(施設用作成シート!$B$18:$B$39),0),COLUMNS($B$11:B$11)),"")</f>
        <v/>
      </c>
      <c r="C89" s="127" t="str">
        <f t="array" ref="C89">IFERROR(INDEX(施設用作成シート!$B$18:$P$39,MATCH(LARGE((施設用作成シート!$C$18:$C$39=$D$8)*1/ROW(施設用作成シート!$B$18:$B$39),ROWS($B$12:$B89)),1/ROW(施設用作成シート!$B$18:$B$39),0),COLUMNS($B$11:C$11)),"")</f>
        <v/>
      </c>
      <c r="D89" s="127" t="str">
        <f t="array" ref="D89">IFERROR(INDEX(施設用作成シート!$B$18:$P$39,MATCH(LARGE((施設用作成シート!$C$18:$C$39=$D$8)*1/ROW(施設用作成シート!$B$18:$B$39),ROWS($B$12:$B89)),1/ROW(施設用作成シート!$B$18:$B$39),0),COLUMNS($B$11:D$11)),"")</f>
        <v/>
      </c>
      <c r="E89" s="146" t="str">
        <f t="array" ref="E89">IFERROR(INDEX(施設用作成シート!$B$18:$P$39,MATCH(LARGE((施設用作成シート!$C$18:$C$39=$D$8)*1/ROW(施設用作成シート!$B$18:$B$39),ROWS($B$12:$B89)),1/ROW(施設用作成シート!$B$18:$B$39),0),COLUMNS($B$11:E$11)),"")</f>
        <v/>
      </c>
      <c r="F89" s="140" t="str">
        <f t="array" ref="F89">IFERROR(INDEX(施設用作成シート!$B$18:$P$39,MATCH(LARGE((施設用作成シート!$C$18:$C$39=$D$8)*1/ROW(施設用作成シート!$B$18:$B$39),ROWS($B$12:$B89)),1/ROW(施設用作成シート!$B$18:$B$39),0),COLUMNS($B$11:F$11)),"")</f>
        <v/>
      </c>
      <c r="G89" s="140" t="str">
        <f t="array" ref="G89">IFERROR(INDEX(施設用作成シート!$B$18:$P$39,MATCH(LARGE((施設用作成シート!$C$18:$C$39=$D$8)*1/ROW(施設用作成シート!$B$18:$B$39),ROWS($B$12:$B89)),1/ROW(施設用作成シート!$B$18:$B$39),0),COLUMNS($B$11:G$11)),"")</f>
        <v/>
      </c>
      <c r="H89" s="140" t="str">
        <f t="array" ref="H89">IFERROR(INDEX(施設用作成シート!$B$18:$P$39,MATCH(LARGE((施設用作成シート!$C$18:$C$39=$D$8)*1/ROW(施設用作成シート!$B$18:$B$39),ROWS($B$12:$B89)),1/ROW(施設用作成シート!$B$18:$B$39),0),COLUMNS($B$11:H$11)),"")</f>
        <v/>
      </c>
      <c r="I89" s="127" t="str">
        <f t="array" ref="I89">IFERROR(INDEX(施設用作成シート!$B$18:$P$39,MATCH(LARGE((施設用作成シート!$C$18:$C$39=$D$8)*1/ROW(施設用作成シート!$B$18:$B$39),ROWS($B$12:$B89)),1/ROW(施設用作成シート!$B$18:$B$39),0),COLUMNS($B$11:I$11)),"")</f>
        <v/>
      </c>
      <c r="J89" s="131" t="str">
        <f t="array" ref="J89">IFERROR(INDEX(施設用作成シート!$B$18:$P$39,MATCH(LARGE((施設用作成シート!$C$18:$C$39=$D$8)*1/ROW(施設用作成シート!$B$18:$B$39),ROWS($B$12:$B89)),1/ROW(施設用作成シート!$B$18:$B$39),0),COLUMNS($B$11:J$11)),"")</f>
        <v/>
      </c>
      <c r="K89" s="127" t="str">
        <f t="array" ref="K89">IFERROR(INDEX(施設用作成シート!$B$18:$P$39,MATCH(LARGE((施設用作成シート!$C$18:$C$39=$D$8)*1/ROW(施設用作成シート!$B$18:$B$39),ROWS($B$12:$B89)),1/ROW(施設用作成シート!$B$18:$B$39),0),COLUMNS($B$11:K$11)),"")</f>
        <v/>
      </c>
      <c r="L89" s="127" t="str">
        <f t="array" ref="L89">IFERROR(INDEX(施設用作成シート!$B$18:$P$39,MATCH(LARGE((施設用作成シート!$C$18:$C$39=$D$8)*1/ROW(施設用作成シート!$B$18:$B$39),ROWS($B$12:$B89)),1/ROW(施設用作成シート!$B$18:$B$39),0),COLUMNS($B$11:L$11)),"")</f>
        <v/>
      </c>
      <c r="M89" s="127" t="str">
        <f t="array" ref="M89">IFERROR(INDEX(施設用作成シート!$B$18:$P$39,MATCH(LARGE((施設用作成シート!$C$18:$C$39=$D$8)*1/ROW(施設用作成シート!$B$18:$B$39),ROWS($B$12:$B89)),1/ROW(施設用作成シート!$B$18:$B$39),0),COLUMNS($B$11:M$11)),"")</f>
        <v/>
      </c>
      <c r="N89" s="127" t="str">
        <f t="array" ref="N89">IFERROR(INDEX(施設用作成シート!$B$18:$P$39,MATCH(LARGE((施設用作成シート!$C$18:$C$39=$D$8)*1/ROW(施設用作成シート!$B$18:$B$39),ROWS($B$12:$B89)),1/ROW(施設用作成シート!$B$18:$B$39),0),COLUMNS($B$11:N$11)),"")</f>
        <v/>
      </c>
      <c r="O89" s="140" t="str">
        <f t="array" ref="O89">IFERROR(INDEX(施設用作成シート!$B$18:$P$39,MATCH(LARGE((施設用作成シート!$C$18:$C$39=$D$8)*1/ROW(施設用作成シート!$B$18:$B$39),ROWS($B$12:$B89)),1/ROW(施設用作成シート!$B$18:$B$39),0),COLUMNS($B$11:O$11)),"")</f>
        <v/>
      </c>
    </row>
    <row r="90" spans="2:15" ht="19.5">
      <c r="B90" s="127" t="str">
        <f t="array" ref="B90">IFERROR(INDEX(施設用作成シート!$B$18:$P$39,MATCH(LARGE((施設用作成シート!$C$18:$C$39=$D$8)*1/ROW(施設用作成シート!$B$18:$B$39),ROWS($B$12:$B90)),1/ROW(施設用作成シート!$B$18:$B$39),0),COLUMNS($B$11:B$11)),"")</f>
        <v/>
      </c>
      <c r="C90" s="127" t="str">
        <f t="array" ref="C90">IFERROR(INDEX(施設用作成シート!$B$18:$P$39,MATCH(LARGE((施設用作成シート!$C$18:$C$39=$D$8)*1/ROW(施設用作成シート!$B$18:$B$39),ROWS($B$12:$B90)),1/ROW(施設用作成シート!$B$18:$B$39),0),COLUMNS($B$11:C$11)),"")</f>
        <v/>
      </c>
      <c r="D90" s="127" t="str">
        <f t="array" ref="D90">IFERROR(INDEX(施設用作成シート!$B$18:$P$39,MATCH(LARGE((施設用作成シート!$C$18:$C$39=$D$8)*1/ROW(施設用作成シート!$B$18:$B$39),ROWS($B$12:$B90)),1/ROW(施設用作成シート!$B$18:$B$39),0),COLUMNS($B$11:D$11)),"")</f>
        <v/>
      </c>
      <c r="E90" s="146" t="str">
        <f t="array" ref="E90">IFERROR(INDEX(施設用作成シート!$B$18:$P$39,MATCH(LARGE((施設用作成シート!$C$18:$C$39=$D$8)*1/ROW(施設用作成シート!$B$18:$B$39),ROWS($B$12:$B90)),1/ROW(施設用作成シート!$B$18:$B$39),0),COLUMNS($B$11:E$11)),"")</f>
        <v/>
      </c>
      <c r="F90" s="140" t="str">
        <f t="array" ref="F90">IFERROR(INDEX(施設用作成シート!$B$18:$P$39,MATCH(LARGE((施設用作成シート!$C$18:$C$39=$D$8)*1/ROW(施設用作成シート!$B$18:$B$39),ROWS($B$12:$B90)),1/ROW(施設用作成シート!$B$18:$B$39),0),COLUMNS($B$11:F$11)),"")</f>
        <v/>
      </c>
      <c r="G90" s="140" t="str">
        <f t="array" ref="G90">IFERROR(INDEX(施設用作成シート!$B$18:$P$39,MATCH(LARGE((施設用作成シート!$C$18:$C$39=$D$8)*1/ROW(施設用作成シート!$B$18:$B$39),ROWS($B$12:$B90)),1/ROW(施設用作成シート!$B$18:$B$39),0),COLUMNS($B$11:G$11)),"")</f>
        <v/>
      </c>
      <c r="H90" s="140" t="str">
        <f t="array" ref="H90">IFERROR(INDEX(施設用作成シート!$B$18:$P$39,MATCH(LARGE((施設用作成シート!$C$18:$C$39=$D$8)*1/ROW(施設用作成シート!$B$18:$B$39),ROWS($B$12:$B90)),1/ROW(施設用作成シート!$B$18:$B$39),0),COLUMNS($B$11:H$11)),"")</f>
        <v/>
      </c>
      <c r="I90" s="127" t="str">
        <f t="array" ref="I90">IFERROR(INDEX(施設用作成シート!$B$18:$P$39,MATCH(LARGE((施設用作成シート!$C$18:$C$39=$D$8)*1/ROW(施設用作成シート!$B$18:$B$39),ROWS($B$12:$B90)),1/ROW(施設用作成シート!$B$18:$B$39),0),COLUMNS($B$11:I$11)),"")</f>
        <v/>
      </c>
      <c r="J90" s="131" t="str">
        <f t="array" ref="J90">IFERROR(INDEX(施設用作成シート!$B$18:$P$39,MATCH(LARGE((施設用作成シート!$C$18:$C$39=$D$8)*1/ROW(施設用作成シート!$B$18:$B$39),ROWS($B$12:$B90)),1/ROW(施設用作成シート!$B$18:$B$39),0),COLUMNS($B$11:J$11)),"")</f>
        <v/>
      </c>
      <c r="K90" s="127" t="str">
        <f t="array" ref="K90">IFERROR(INDEX(施設用作成シート!$B$18:$P$39,MATCH(LARGE((施設用作成シート!$C$18:$C$39=$D$8)*1/ROW(施設用作成シート!$B$18:$B$39),ROWS($B$12:$B90)),1/ROW(施設用作成シート!$B$18:$B$39),0),COLUMNS($B$11:K$11)),"")</f>
        <v/>
      </c>
      <c r="L90" s="127" t="str">
        <f t="array" ref="L90">IFERROR(INDEX(施設用作成シート!$B$18:$P$39,MATCH(LARGE((施設用作成シート!$C$18:$C$39=$D$8)*1/ROW(施設用作成シート!$B$18:$B$39),ROWS($B$12:$B90)),1/ROW(施設用作成シート!$B$18:$B$39),0),COLUMNS($B$11:L$11)),"")</f>
        <v/>
      </c>
      <c r="M90" s="127" t="str">
        <f t="array" ref="M90">IFERROR(INDEX(施設用作成シート!$B$18:$P$39,MATCH(LARGE((施設用作成シート!$C$18:$C$39=$D$8)*1/ROW(施設用作成シート!$B$18:$B$39),ROWS($B$12:$B90)),1/ROW(施設用作成シート!$B$18:$B$39),0),COLUMNS($B$11:M$11)),"")</f>
        <v/>
      </c>
      <c r="N90" s="127" t="str">
        <f t="array" ref="N90">IFERROR(INDEX(施設用作成シート!$B$18:$P$39,MATCH(LARGE((施設用作成シート!$C$18:$C$39=$D$8)*1/ROW(施設用作成シート!$B$18:$B$39),ROWS($B$12:$B90)),1/ROW(施設用作成シート!$B$18:$B$39),0),COLUMNS($B$11:N$11)),"")</f>
        <v/>
      </c>
      <c r="O90" s="140" t="str">
        <f t="array" ref="O90">IFERROR(INDEX(施設用作成シート!$B$18:$P$39,MATCH(LARGE((施設用作成シート!$C$18:$C$39=$D$8)*1/ROW(施設用作成シート!$B$18:$B$39),ROWS($B$12:$B90)),1/ROW(施設用作成シート!$B$18:$B$39),0),COLUMNS($B$11:O$11)),"")</f>
        <v/>
      </c>
    </row>
    <row r="91" spans="2:15" ht="19.5">
      <c r="B91" s="127" t="str">
        <f t="array" ref="B91">IFERROR(INDEX(施設用作成シート!$B$18:$P$39,MATCH(LARGE((施設用作成シート!$C$18:$C$39=$D$8)*1/ROW(施設用作成シート!$B$18:$B$39),ROWS($B$12:$B91)),1/ROW(施設用作成シート!$B$18:$B$39),0),COLUMNS($B$11:B$11)),"")</f>
        <v/>
      </c>
      <c r="C91" s="127" t="str">
        <f t="array" ref="C91">IFERROR(INDEX(施設用作成シート!$B$18:$P$39,MATCH(LARGE((施設用作成シート!$C$18:$C$39=$D$8)*1/ROW(施設用作成シート!$B$18:$B$39),ROWS($B$12:$B91)),1/ROW(施設用作成シート!$B$18:$B$39),0),COLUMNS($B$11:C$11)),"")</f>
        <v/>
      </c>
      <c r="D91" s="127" t="str">
        <f t="array" ref="D91">IFERROR(INDEX(施設用作成シート!$B$18:$P$39,MATCH(LARGE((施設用作成シート!$C$18:$C$39=$D$8)*1/ROW(施設用作成シート!$B$18:$B$39),ROWS($B$12:$B91)),1/ROW(施設用作成シート!$B$18:$B$39),0),COLUMNS($B$11:D$11)),"")</f>
        <v/>
      </c>
      <c r="E91" s="146" t="str">
        <f t="array" ref="E91">IFERROR(INDEX(施設用作成シート!$B$18:$P$39,MATCH(LARGE((施設用作成シート!$C$18:$C$39=$D$8)*1/ROW(施設用作成シート!$B$18:$B$39),ROWS($B$12:$B91)),1/ROW(施設用作成シート!$B$18:$B$39),0),COLUMNS($B$11:E$11)),"")</f>
        <v/>
      </c>
      <c r="F91" s="140" t="str">
        <f t="array" ref="F91">IFERROR(INDEX(施設用作成シート!$B$18:$P$39,MATCH(LARGE((施設用作成シート!$C$18:$C$39=$D$8)*1/ROW(施設用作成シート!$B$18:$B$39),ROWS($B$12:$B91)),1/ROW(施設用作成シート!$B$18:$B$39),0),COLUMNS($B$11:F$11)),"")</f>
        <v/>
      </c>
      <c r="G91" s="140" t="str">
        <f t="array" ref="G91">IFERROR(INDEX(施設用作成シート!$B$18:$P$39,MATCH(LARGE((施設用作成シート!$C$18:$C$39=$D$8)*1/ROW(施設用作成シート!$B$18:$B$39),ROWS($B$12:$B91)),1/ROW(施設用作成シート!$B$18:$B$39),0),COLUMNS($B$11:G$11)),"")</f>
        <v/>
      </c>
      <c r="H91" s="140" t="str">
        <f t="array" ref="H91">IFERROR(INDEX(施設用作成シート!$B$18:$P$39,MATCH(LARGE((施設用作成シート!$C$18:$C$39=$D$8)*1/ROW(施設用作成シート!$B$18:$B$39),ROWS($B$12:$B91)),1/ROW(施設用作成シート!$B$18:$B$39),0),COLUMNS($B$11:H$11)),"")</f>
        <v/>
      </c>
      <c r="I91" s="127" t="str">
        <f t="array" ref="I91">IFERROR(INDEX(施設用作成シート!$B$18:$P$39,MATCH(LARGE((施設用作成シート!$C$18:$C$39=$D$8)*1/ROW(施設用作成シート!$B$18:$B$39),ROWS($B$12:$B91)),1/ROW(施設用作成シート!$B$18:$B$39),0),COLUMNS($B$11:I$11)),"")</f>
        <v/>
      </c>
      <c r="J91" s="131" t="str">
        <f t="array" ref="J91">IFERROR(INDEX(施設用作成シート!$B$18:$P$39,MATCH(LARGE((施設用作成シート!$C$18:$C$39=$D$8)*1/ROW(施設用作成シート!$B$18:$B$39),ROWS($B$12:$B91)),1/ROW(施設用作成シート!$B$18:$B$39),0),COLUMNS($B$11:J$11)),"")</f>
        <v/>
      </c>
      <c r="K91" s="127" t="str">
        <f t="array" ref="K91">IFERROR(INDEX(施設用作成シート!$B$18:$P$39,MATCH(LARGE((施設用作成シート!$C$18:$C$39=$D$8)*1/ROW(施設用作成シート!$B$18:$B$39),ROWS($B$12:$B91)),1/ROW(施設用作成シート!$B$18:$B$39),0),COLUMNS($B$11:K$11)),"")</f>
        <v/>
      </c>
      <c r="L91" s="127" t="str">
        <f t="array" ref="L91">IFERROR(INDEX(施設用作成シート!$B$18:$P$39,MATCH(LARGE((施設用作成シート!$C$18:$C$39=$D$8)*1/ROW(施設用作成シート!$B$18:$B$39),ROWS($B$12:$B91)),1/ROW(施設用作成シート!$B$18:$B$39),0),COLUMNS($B$11:L$11)),"")</f>
        <v/>
      </c>
      <c r="M91" s="127" t="str">
        <f t="array" ref="M91">IFERROR(INDEX(施設用作成シート!$B$18:$P$39,MATCH(LARGE((施設用作成シート!$C$18:$C$39=$D$8)*1/ROW(施設用作成シート!$B$18:$B$39),ROWS($B$12:$B91)),1/ROW(施設用作成シート!$B$18:$B$39),0),COLUMNS($B$11:M$11)),"")</f>
        <v/>
      </c>
      <c r="N91" s="127" t="str">
        <f t="array" ref="N91">IFERROR(INDEX(施設用作成シート!$B$18:$P$39,MATCH(LARGE((施設用作成シート!$C$18:$C$39=$D$8)*1/ROW(施設用作成シート!$B$18:$B$39),ROWS($B$12:$B91)),1/ROW(施設用作成シート!$B$18:$B$39),0),COLUMNS($B$11:N$11)),"")</f>
        <v/>
      </c>
      <c r="O91" s="140" t="str">
        <f t="array" ref="O91">IFERROR(INDEX(施設用作成シート!$B$18:$P$39,MATCH(LARGE((施設用作成シート!$C$18:$C$39=$D$8)*1/ROW(施設用作成シート!$B$18:$B$39),ROWS($B$12:$B91)),1/ROW(施設用作成シート!$B$18:$B$39),0),COLUMNS($B$11:O$11)),"")</f>
        <v/>
      </c>
    </row>
    <row r="92" spans="2:15" ht="19.5">
      <c r="B92" s="127" t="str">
        <f t="array" ref="B92">IFERROR(INDEX(施設用作成シート!$B$18:$P$39,MATCH(LARGE((施設用作成シート!$C$18:$C$39=$D$8)*1/ROW(施設用作成シート!$B$18:$B$39),ROWS($B$12:$B92)),1/ROW(施設用作成シート!$B$18:$B$39),0),COLUMNS($B$11:B$11)),"")</f>
        <v/>
      </c>
      <c r="C92" s="127" t="str">
        <f t="array" ref="C92">IFERROR(INDEX(施設用作成シート!$B$18:$P$39,MATCH(LARGE((施設用作成シート!$C$18:$C$39=$D$8)*1/ROW(施設用作成シート!$B$18:$B$39),ROWS($B$12:$B92)),1/ROW(施設用作成シート!$B$18:$B$39),0),COLUMNS($B$11:C$11)),"")</f>
        <v/>
      </c>
      <c r="D92" s="127" t="str">
        <f t="array" ref="D92">IFERROR(INDEX(施設用作成シート!$B$18:$P$39,MATCH(LARGE((施設用作成シート!$C$18:$C$39=$D$8)*1/ROW(施設用作成シート!$B$18:$B$39),ROWS($B$12:$B92)),1/ROW(施設用作成シート!$B$18:$B$39),0),COLUMNS($B$11:D$11)),"")</f>
        <v/>
      </c>
      <c r="E92" s="146" t="str">
        <f t="array" ref="E92">IFERROR(INDEX(施設用作成シート!$B$18:$P$39,MATCH(LARGE((施設用作成シート!$C$18:$C$39=$D$8)*1/ROW(施設用作成シート!$B$18:$B$39),ROWS($B$12:$B92)),1/ROW(施設用作成シート!$B$18:$B$39),0),COLUMNS($B$11:E$11)),"")</f>
        <v/>
      </c>
      <c r="F92" s="140" t="str">
        <f t="array" ref="F92">IFERROR(INDEX(施設用作成シート!$B$18:$P$39,MATCH(LARGE((施設用作成シート!$C$18:$C$39=$D$8)*1/ROW(施設用作成シート!$B$18:$B$39),ROWS($B$12:$B92)),1/ROW(施設用作成シート!$B$18:$B$39),0),COLUMNS($B$11:F$11)),"")</f>
        <v/>
      </c>
      <c r="G92" s="140" t="str">
        <f t="array" ref="G92">IFERROR(INDEX(施設用作成シート!$B$18:$P$39,MATCH(LARGE((施設用作成シート!$C$18:$C$39=$D$8)*1/ROW(施設用作成シート!$B$18:$B$39),ROWS($B$12:$B92)),1/ROW(施設用作成シート!$B$18:$B$39),0),COLUMNS($B$11:G$11)),"")</f>
        <v/>
      </c>
      <c r="H92" s="140" t="str">
        <f t="array" ref="H92">IFERROR(INDEX(施設用作成シート!$B$18:$P$39,MATCH(LARGE((施設用作成シート!$C$18:$C$39=$D$8)*1/ROW(施設用作成シート!$B$18:$B$39),ROWS($B$12:$B92)),1/ROW(施設用作成シート!$B$18:$B$39),0),COLUMNS($B$11:H$11)),"")</f>
        <v/>
      </c>
      <c r="I92" s="127" t="str">
        <f t="array" ref="I92">IFERROR(INDEX(施設用作成シート!$B$18:$P$39,MATCH(LARGE((施設用作成シート!$C$18:$C$39=$D$8)*1/ROW(施設用作成シート!$B$18:$B$39),ROWS($B$12:$B92)),1/ROW(施設用作成シート!$B$18:$B$39),0),COLUMNS($B$11:I$11)),"")</f>
        <v/>
      </c>
      <c r="J92" s="131" t="str">
        <f t="array" ref="J92">IFERROR(INDEX(施設用作成シート!$B$18:$P$39,MATCH(LARGE((施設用作成シート!$C$18:$C$39=$D$8)*1/ROW(施設用作成シート!$B$18:$B$39),ROWS($B$12:$B92)),1/ROW(施設用作成シート!$B$18:$B$39),0),COLUMNS($B$11:J$11)),"")</f>
        <v/>
      </c>
      <c r="K92" s="127" t="str">
        <f t="array" ref="K92">IFERROR(INDEX(施設用作成シート!$B$18:$P$39,MATCH(LARGE((施設用作成シート!$C$18:$C$39=$D$8)*1/ROW(施設用作成シート!$B$18:$B$39),ROWS($B$12:$B92)),1/ROW(施設用作成シート!$B$18:$B$39),0),COLUMNS($B$11:K$11)),"")</f>
        <v/>
      </c>
      <c r="L92" s="127" t="str">
        <f t="array" ref="L92">IFERROR(INDEX(施設用作成シート!$B$18:$P$39,MATCH(LARGE((施設用作成シート!$C$18:$C$39=$D$8)*1/ROW(施設用作成シート!$B$18:$B$39),ROWS($B$12:$B92)),1/ROW(施設用作成シート!$B$18:$B$39),0),COLUMNS($B$11:L$11)),"")</f>
        <v/>
      </c>
      <c r="M92" s="127" t="str">
        <f t="array" ref="M92">IFERROR(INDEX(施設用作成シート!$B$18:$P$39,MATCH(LARGE((施設用作成シート!$C$18:$C$39=$D$8)*1/ROW(施設用作成シート!$B$18:$B$39),ROWS($B$12:$B92)),1/ROW(施設用作成シート!$B$18:$B$39),0),COLUMNS($B$11:M$11)),"")</f>
        <v/>
      </c>
      <c r="N92" s="127" t="str">
        <f t="array" ref="N92">IFERROR(INDEX(施設用作成シート!$B$18:$P$39,MATCH(LARGE((施設用作成シート!$C$18:$C$39=$D$8)*1/ROW(施設用作成シート!$B$18:$B$39),ROWS($B$12:$B92)),1/ROW(施設用作成シート!$B$18:$B$39),0),COLUMNS($B$11:N$11)),"")</f>
        <v/>
      </c>
      <c r="O92" s="140" t="str">
        <f t="array" ref="O92">IFERROR(INDEX(施設用作成シート!$B$18:$P$39,MATCH(LARGE((施設用作成シート!$C$18:$C$39=$D$8)*1/ROW(施設用作成シート!$B$18:$B$39),ROWS($B$12:$B92)),1/ROW(施設用作成シート!$B$18:$B$39),0),COLUMNS($B$11:O$11)),"")</f>
        <v/>
      </c>
    </row>
    <row r="93" spans="2:15" ht="19.5">
      <c r="B93" s="127" t="str">
        <f t="array" ref="B93">IFERROR(INDEX(施設用作成シート!$B$18:$P$39,MATCH(LARGE((施設用作成シート!$C$18:$C$39=$D$8)*1/ROW(施設用作成シート!$B$18:$B$39),ROWS($B$12:$B93)),1/ROW(施設用作成シート!$B$18:$B$39),0),COLUMNS($B$11:B$11)),"")</f>
        <v/>
      </c>
      <c r="C93" s="127" t="str">
        <f t="array" ref="C93">IFERROR(INDEX(施設用作成シート!$B$18:$P$39,MATCH(LARGE((施設用作成シート!$C$18:$C$39=$D$8)*1/ROW(施設用作成シート!$B$18:$B$39),ROWS($B$12:$B93)),1/ROW(施設用作成シート!$B$18:$B$39),0),COLUMNS($B$11:C$11)),"")</f>
        <v/>
      </c>
      <c r="D93" s="127" t="str">
        <f t="array" ref="D93">IFERROR(INDEX(施設用作成シート!$B$18:$P$39,MATCH(LARGE((施設用作成シート!$C$18:$C$39=$D$8)*1/ROW(施設用作成シート!$B$18:$B$39),ROWS($B$12:$B93)),1/ROW(施設用作成シート!$B$18:$B$39),0),COLUMNS($B$11:D$11)),"")</f>
        <v/>
      </c>
      <c r="E93" s="146" t="str">
        <f t="array" ref="E93">IFERROR(INDEX(施設用作成シート!$B$18:$P$39,MATCH(LARGE((施設用作成シート!$C$18:$C$39=$D$8)*1/ROW(施設用作成シート!$B$18:$B$39),ROWS($B$12:$B93)),1/ROW(施設用作成シート!$B$18:$B$39),0),COLUMNS($B$11:E$11)),"")</f>
        <v/>
      </c>
      <c r="F93" s="140" t="str">
        <f t="array" ref="F93">IFERROR(INDEX(施設用作成シート!$B$18:$P$39,MATCH(LARGE((施設用作成シート!$C$18:$C$39=$D$8)*1/ROW(施設用作成シート!$B$18:$B$39),ROWS($B$12:$B93)),1/ROW(施設用作成シート!$B$18:$B$39),0),COLUMNS($B$11:F$11)),"")</f>
        <v/>
      </c>
      <c r="G93" s="140" t="str">
        <f t="array" ref="G93">IFERROR(INDEX(施設用作成シート!$B$18:$P$39,MATCH(LARGE((施設用作成シート!$C$18:$C$39=$D$8)*1/ROW(施設用作成シート!$B$18:$B$39),ROWS($B$12:$B93)),1/ROW(施設用作成シート!$B$18:$B$39),0),COLUMNS($B$11:G$11)),"")</f>
        <v/>
      </c>
      <c r="H93" s="140" t="str">
        <f t="array" ref="H93">IFERROR(INDEX(施設用作成シート!$B$18:$P$39,MATCH(LARGE((施設用作成シート!$C$18:$C$39=$D$8)*1/ROW(施設用作成シート!$B$18:$B$39),ROWS($B$12:$B93)),1/ROW(施設用作成シート!$B$18:$B$39),0),COLUMNS($B$11:H$11)),"")</f>
        <v/>
      </c>
      <c r="I93" s="127" t="str">
        <f t="array" ref="I93">IFERROR(INDEX(施設用作成シート!$B$18:$P$39,MATCH(LARGE((施設用作成シート!$C$18:$C$39=$D$8)*1/ROW(施設用作成シート!$B$18:$B$39),ROWS($B$12:$B93)),1/ROW(施設用作成シート!$B$18:$B$39),0),COLUMNS($B$11:I$11)),"")</f>
        <v/>
      </c>
      <c r="J93" s="131" t="str">
        <f t="array" ref="J93">IFERROR(INDEX(施設用作成シート!$B$18:$P$39,MATCH(LARGE((施設用作成シート!$C$18:$C$39=$D$8)*1/ROW(施設用作成シート!$B$18:$B$39),ROWS($B$12:$B93)),1/ROW(施設用作成シート!$B$18:$B$39),0),COLUMNS($B$11:J$11)),"")</f>
        <v/>
      </c>
      <c r="K93" s="127" t="str">
        <f t="array" ref="K93">IFERROR(INDEX(施設用作成シート!$B$18:$P$39,MATCH(LARGE((施設用作成シート!$C$18:$C$39=$D$8)*1/ROW(施設用作成シート!$B$18:$B$39),ROWS($B$12:$B93)),1/ROW(施設用作成シート!$B$18:$B$39),0),COLUMNS($B$11:K$11)),"")</f>
        <v/>
      </c>
      <c r="L93" s="127" t="str">
        <f t="array" ref="L93">IFERROR(INDEX(施設用作成シート!$B$18:$P$39,MATCH(LARGE((施設用作成シート!$C$18:$C$39=$D$8)*1/ROW(施設用作成シート!$B$18:$B$39),ROWS($B$12:$B93)),1/ROW(施設用作成シート!$B$18:$B$39),0),COLUMNS($B$11:L$11)),"")</f>
        <v/>
      </c>
      <c r="M93" s="127" t="str">
        <f t="array" ref="M93">IFERROR(INDEX(施設用作成シート!$B$18:$P$39,MATCH(LARGE((施設用作成シート!$C$18:$C$39=$D$8)*1/ROW(施設用作成シート!$B$18:$B$39),ROWS($B$12:$B93)),1/ROW(施設用作成シート!$B$18:$B$39),0),COLUMNS($B$11:M$11)),"")</f>
        <v/>
      </c>
      <c r="N93" s="127" t="str">
        <f t="array" ref="N93">IFERROR(INDEX(施設用作成シート!$B$18:$P$39,MATCH(LARGE((施設用作成シート!$C$18:$C$39=$D$8)*1/ROW(施設用作成シート!$B$18:$B$39),ROWS($B$12:$B93)),1/ROW(施設用作成シート!$B$18:$B$39),0),COLUMNS($B$11:N$11)),"")</f>
        <v/>
      </c>
      <c r="O93" s="140" t="str">
        <f t="array" ref="O93">IFERROR(INDEX(施設用作成シート!$B$18:$P$39,MATCH(LARGE((施設用作成シート!$C$18:$C$39=$D$8)*1/ROW(施設用作成シート!$B$18:$B$39),ROWS($B$12:$B93)),1/ROW(施設用作成シート!$B$18:$B$39),0),COLUMNS($B$11:O$11)),"")</f>
        <v/>
      </c>
    </row>
    <row r="94" spans="2:15" ht="19.5">
      <c r="B94" s="127" t="str">
        <f t="array" ref="B94">IFERROR(INDEX(施設用作成シート!$B$18:$P$39,MATCH(LARGE((施設用作成シート!$C$18:$C$39=$D$8)*1/ROW(施設用作成シート!$B$18:$B$39),ROWS($B$12:$B94)),1/ROW(施設用作成シート!$B$18:$B$39),0),COLUMNS($B$11:B$11)),"")</f>
        <v/>
      </c>
      <c r="C94" s="127" t="str">
        <f t="array" ref="C94">IFERROR(INDEX(施設用作成シート!$B$18:$P$39,MATCH(LARGE((施設用作成シート!$C$18:$C$39=$D$8)*1/ROW(施設用作成シート!$B$18:$B$39),ROWS($B$12:$B94)),1/ROW(施設用作成シート!$B$18:$B$39),0),COLUMNS($B$11:C$11)),"")</f>
        <v/>
      </c>
      <c r="D94" s="127" t="str">
        <f t="array" ref="D94">IFERROR(INDEX(施設用作成シート!$B$18:$P$39,MATCH(LARGE((施設用作成シート!$C$18:$C$39=$D$8)*1/ROW(施設用作成シート!$B$18:$B$39),ROWS($B$12:$B94)),1/ROW(施設用作成シート!$B$18:$B$39),0),COLUMNS($B$11:D$11)),"")</f>
        <v/>
      </c>
      <c r="E94" s="146" t="str">
        <f t="array" ref="E94">IFERROR(INDEX(施設用作成シート!$B$18:$P$39,MATCH(LARGE((施設用作成シート!$C$18:$C$39=$D$8)*1/ROW(施設用作成シート!$B$18:$B$39),ROWS($B$12:$B94)),1/ROW(施設用作成シート!$B$18:$B$39),0),COLUMNS($B$11:E$11)),"")</f>
        <v/>
      </c>
      <c r="F94" s="140" t="str">
        <f t="array" ref="F94">IFERROR(INDEX(施設用作成シート!$B$18:$P$39,MATCH(LARGE((施設用作成シート!$C$18:$C$39=$D$8)*1/ROW(施設用作成シート!$B$18:$B$39),ROWS($B$12:$B94)),1/ROW(施設用作成シート!$B$18:$B$39),0),COLUMNS($B$11:F$11)),"")</f>
        <v/>
      </c>
      <c r="G94" s="140" t="str">
        <f t="array" ref="G94">IFERROR(INDEX(施設用作成シート!$B$18:$P$39,MATCH(LARGE((施設用作成シート!$C$18:$C$39=$D$8)*1/ROW(施設用作成シート!$B$18:$B$39),ROWS($B$12:$B94)),1/ROW(施設用作成シート!$B$18:$B$39),0),COLUMNS($B$11:G$11)),"")</f>
        <v/>
      </c>
      <c r="H94" s="140" t="str">
        <f t="array" ref="H94">IFERROR(INDEX(施設用作成シート!$B$18:$P$39,MATCH(LARGE((施設用作成シート!$C$18:$C$39=$D$8)*1/ROW(施設用作成シート!$B$18:$B$39),ROWS($B$12:$B94)),1/ROW(施設用作成シート!$B$18:$B$39),0),COLUMNS($B$11:H$11)),"")</f>
        <v/>
      </c>
      <c r="I94" s="127" t="str">
        <f t="array" ref="I94">IFERROR(INDEX(施設用作成シート!$B$18:$P$39,MATCH(LARGE((施設用作成シート!$C$18:$C$39=$D$8)*1/ROW(施設用作成シート!$B$18:$B$39),ROWS($B$12:$B94)),1/ROW(施設用作成シート!$B$18:$B$39),0),COLUMNS($B$11:I$11)),"")</f>
        <v/>
      </c>
      <c r="J94" s="131" t="str">
        <f t="array" ref="J94">IFERROR(INDEX(施設用作成シート!$B$18:$P$39,MATCH(LARGE((施設用作成シート!$C$18:$C$39=$D$8)*1/ROW(施設用作成シート!$B$18:$B$39),ROWS($B$12:$B94)),1/ROW(施設用作成シート!$B$18:$B$39),0),COLUMNS($B$11:J$11)),"")</f>
        <v/>
      </c>
      <c r="K94" s="127" t="str">
        <f t="array" ref="K94">IFERROR(INDEX(施設用作成シート!$B$18:$P$39,MATCH(LARGE((施設用作成シート!$C$18:$C$39=$D$8)*1/ROW(施設用作成シート!$B$18:$B$39),ROWS($B$12:$B94)),1/ROW(施設用作成シート!$B$18:$B$39),0),COLUMNS($B$11:K$11)),"")</f>
        <v/>
      </c>
      <c r="L94" s="127" t="str">
        <f t="array" ref="L94">IFERROR(INDEX(施設用作成シート!$B$18:$P$39,MATCH(LARGE((施設用作成シート!$C$18:$C$39=$D$8)*1/ROW(施設用作成シート!$B$18:$B$39),ROWS($B$12:$B94)),1/ROW(施設用作成シート!$B$18:$B$39),0),COLUMNS($B$11:L$11)),"")</f>
        <v/>
      </c>
      <c r="M94" s="127" t="str">
        <f t="array" ref="M94">IFERROR(INDEX(施設用作成シート!$B$18:$P$39,MATCH(LARGE((施設用作成シート!$C$18:$C$39=$D$8)*1/ROW(施設用作成シート!$B$18:$B$39),ROWS($B$12:$B94)),1/ROW(施設用作成シート!$B$18:$B$39),0),COLUMNS($B$11:M$11)),"")</f>
        <v/>
      </c>
      <c r="N94" s="127" t="str">
        <f t="array" ref="N94">IFERROR(INDEX(施設用作成シート!$B$18:$P$39,MATCH(LARGE((施設用作成シート!$C$18:$C$39=$D$8)*1/ROW(施設用作成シート!$B$18:$B$39),ROWS($B$12:$B94)),1/ROW(施設用作成シート!$B$18:$B$39),0),COLUMNS($B$11:N$11)),"")</f>
        <v/>
      </c>
      <c r="O94" s="140" t="str">
        <f t="array" ref="O94">IFERROR(INDEX(施設用作成シート!$B$18:$P$39,MATCH(LARGE((施設用作成シート!$C$18:$C$39=$D$8)*1/ROW(施設用作成シート!$B$18:$B$39),ROWS($B$12:$B94)),1/ROW(施設用作成シート!$B$18:$B$39),0),COLUMNS($B$11:O$11)),"")</f>
        <v/>
      </c>
    </row>
    <row r="95" spans="2:15" ht="19.5">
      <c r="B95" s="127" t="str">
        <f t="array" ref="B95">IFERROR(INDEX(施設用作成シート!$B$18:$P$39,MATCH(LARGE((施設用作成シート!$C$18:$C$39=$D$8)*1/ROW(施設用作成シート!$B$18:$B$39),ROWS($B$12:$B95)),1/ROW(施設用作成シート!$B$18:$B$39),0),COLUMNS($B$11:B$11)),"")</f>
        <v/>
      </c>
      <c r="C95" s="127" t="str">
        <f t="array" ref="C95">IFERROR(INDEX(施設用作成シート!$B$18:$P$39,MATCH(LARGE((施設用作成シート!$C$18:$C$39=$D$8)*1/ROW(施設用作成シート!$B$18:$B$39),ROWS($B$12:$B95)),1/ROW(施設用作成シート!$B$18:$B$39),0),COLUMNS($B$11:C$11)),"")</f>
        <v/>
      </c>
      <c r="D95" s="127" t="str">
        <f t="array" ref="D95">IFERROR(INDEX(施設用作成シート!$B$18:$P$39,MATCH(LARGE((施設用作成シート!$C$18:$C$39=$D$8)*1/ROW(施設用作成シート!$B$18:$B$39),ROWS($B$12:$B95)),1/ROW(施設用作成シート!$B$18:$B$39),0),COLUMNS($B$11:D$11)),"")</f>
        <v/>
      </c>
      <c r="E95" s="146" t="str">
        <f t="array" ref="E95">IFERROR(INDEX(施設用作成シート!$B$18:$P$39,MATCH(LARGE((施設用作成シート!$C$18:$C$39=$D$8)*1/ROW(施設用作成シート!$B$18:$B$39),ROWS($B$12:$B95)),1/ROW(施設用作成シート!$B$18:$B$39),0),COLUMNS($B$11:E$11)),"")</f>
        <v/>
      </c>
      <c r="F95" s="140" t="str">
        <f t="array" ref="F95">IFERROR(INDEX(施設用作成シート!$B$18:$P$39,MATCH(LARGE((施設用作成シート!$C$18:$C$39=$D$8)*1/ROW(施設用作成シート!$B$18:$B$39),ROWS($B$12:$B95)),1/ROW(施設用作成シート!$B$18:$B$39),0),COLUMNS($B$11:F$11)),"")</f>
        <v/>
      </c>
      <c r="G95" s="140" t="str">
        <f t="array" ref="G95">IFERROR(INDEX(施設用作成シート!$B$18:$P$39,MATCH(LARGE((施設用作成シート!$C$18:$C$39=$D$8)*1/ROW(施設用作成シート!$B$18:$B$39),ROWS($B$12:$B95)),1/ROW(施設用作成シート!$B$18:$B$39),0),COLUMNS($B$11:G$11)),"")</f>
        <v/>
      </c>
      <c r="H95" s="140" t="str">
        <f t="array" ref="H95">IFERROR(INDEX(施設用作成シート!$B$18:$P$39,MATCH(LARGE((施設用作成シート!$C$18:$C$39=$D$8)*1/ROW(施設用作成シート!$B$18:$B$39),ROWS($B$12:$B95)),1/ROW(施設用作成シート!$B$18:$B$39),0),COLUMNS($B$11:H$11)),"")</f>
        <v/>
      </c>
      <c r="I95" s="127" t="str">
        <f t="array" ref="I95">IFERROR(INDEX(施設用作成シート!$B$18:$P$39,MATCH(LARGE((施設用作成シート!$C$18:$C$39=$D$8)*1/ROW(施設用作成シート!$B$18:$B$39),ROWS($B$12:$B95)),1/ROW(施設用作成シート!$B$18:$B$39),0),COLUMNS($B$11:I$11)),"")</f>
        <v/>
      </c>
      <c r="J95" s="131" t="str">
        <f t="array" ref="J95">IFERROR(INDEX(施設用作成シート!$B$18:$P$39,MATCH(LARGE((施設用作成シート!$C$18:$C$39=$D$8)*1/ROW(施設用作成シート!$B$18:$B$39),ROWS($B$12:$B95)),1/ROW(施設用作成シート!$B$18:$B$39),0),COLUMNS($B$11:J$11)),"")</f>
        <v/>
      </c>
      <c r="K95" s="127" t="str">
        <f t="array" ref="K95">IFERROR(INDEX(施設用作成シート!$B$18:$P$39,MATCH(LARGE((施設用作成シート!$C$18:$C$39=$D$8)*1/ROW(施設用作成シート!$B$18:$B$39),ROWS($B$12:$B95)),1/ROW(施設用作成シート!$B$18:$B$39),0),COLUMNS($B$11:K$11)),"")</f>
        <v/>
      </c>
      <c r="L95" s="127" t="str">
        <f t="array" ref="L95">IFERROR(INDEX(施設用作成シート!$B$18:$P$39,MATCH(LARGE((施設用作成シート!$C$18:$C$39=$D$8)*1/ROW(施設用作成シート!$B$18:$B$39),ROWS($B$12:$B95)),1/ROW(施設用作成シート!$B$18:$B$39),0),COLUMNS($B$11:L$11)),"")</f>
        <v/>
      </c>
      <c r="M95" s="127" t="str">
        <f t="array" ref="M95">IFERROR(INDEX(施設用作成シート!$B$18:$P$39,MATCH(LARGE((施設用作成シート!$C$18:$C$39=$D$8)*1/ROW(施設用作成シート!$B$18:$B$39),ROWS($B$12:$B95)),1/ROW(施設用作成シート!$B$18:$B$39),0),COLUMNS($B$11:M$11)),"")</f>
        <v/>
      </c>
      <c r="N95" s="127" t="str">
        <f t="array" ref="N95">IFERROR(INDEX(施設用作成シート!$B$18:$P$39,MATCH(LARGE((施設用作成シート!$C$18:$C$39=$D$8)*1/ROW(施設用作成シート!$B$18:$B$39),ROWS($B$12:$B95)),1/ROW(施設用作成シート!$B$18:$B$39),0),COLUMNS($B$11:N$11)),"")</f>
        <v/>
      </c>
      <c r="O95" s="140" t="str">
        <f t="array" ref="O95">IFERROR(INDEX(施設用作成シート!$B$18:$P$39,MATCH(LARGE((施設用作成シート!$C$18:$C$39=$D$8)*1/ROW(施設用作成シート!$B$18:$B$39),ROWS($B$12:$B95)),1/ROW(施設用作成シート!$B$18:$B$39),0),COLUMNS($B$11:O$11)),"")</f>
        <v/>
      </c>
    </row>
    <row r="96" spans="2:15" ht="19.5">
      <c r="B96" s="127" t="str">
        <f t="array" ref="B96">IFERROR(INDEX(施設用作成シート!$B$18:$P$39,MATCH(LARGE((施設用作成シート!$C$18:$C$39=$D$8)*1/ROW(施設用作成シート!$B$18:$B$39),ROWS($B$12:$B96)),1/ROW(施設用作成シート!$B$18:$B$39),0),COLUMNS($B$11:B$11)),"")</f>
        <v/>
      </c>
      <c r="C96" s="127" t="str">
        <f t="array" ref="C96">IFERROR(INDEX(施設用作成シート!$B$18:$P$39,MATCH(LARGE((施設用作成シート!$C$18:$C$39=$D$8)*1/ROW(施設用作成シート!$B$18:$B$39),ROWS($B$12:$B96)),1/ROW(施設用作成シート!$B$18:$B$39),0),COLUMNS($B$11:C$11)),"")</f>
        <v/>
      </c>
      <c r="D96" s="127" t="str">
        <f t="array" ref="D96">IFERROR(INDEX(施設用作成シート!$B$18:$P$39,MATCH(LARGE((施設用作成シート!$C$18:$C$39=$D$8)*1/ROW(施設用作成シート!$B$18:$B$39),ROWS($B$12:$B96)),1/ROW(施設用作成シート!$B$18:$B$39),0),COLUMNS($B$11:D$11)),"")</f>
        <v/>
      </c>
      <c r="E96" s="146" t="str">
        <f t="array" ref="E96">IFERROR(INDEX(施設用作成シート!$B$18:$P$39,MATCH(LARGE((施設用作成シート!$C$18:$C$39=$D$8)*1/ROW(施設用作成シート!$B$18:$B$39),ROWS($B$12:$B96)),1/ROW(施設用作成シート!$B$18:$B$39),0),COLUMNS($B$11:E$11)),"")</f>
        <v/>
      </c>
      <c r="F96" s="140" t="str">
        <f t="array" ref="F96">IFERROR(INDEX(施設用作成シート!$B$18:$P$39,MATCH(LARGE((施設用作成シート!$C$18:$C$39=$D$8)*1/ROW(施設用作成シート!$B$18:$B$39),ROWS($B$12:$B96)),1/ROW(施設用作成シート!$B$18:$B$39),0),COLUMNS($B$11:F$11)),"")</f>
        <v/>
      </c>
      <c r="G96" s="140" t="str">
        <f t="array" ref="G96">IFERROR(INDEX(施設用作成シート!$B$18:$P$39,MATCH(LARGE((施設用作成シート!$C$18:$C$39=$D$8)*1/ROW(施設用作成シート!$B$18:$B$39),ROWS($B$12:$B96)),1/ROW(施設用作成シート!$B$18:$B$39),0),COLUMNS($B$11:G$11)),"")</f>
        <v/>
      </c>
      <c r="H96" s="140" t="str">
        <f t="array" ref="H96">IFERROR(INDEX(施設用作成シート!$B$18:$P$39,MATCH(LARGE((施設用作成シート!$C$18:$C$39=$D$8)*1/ROW(施設用作成シート!$B$18:$B$39),ROWS($B$12:$B96)),1/ROW(施設用作成シート!$B$18:$B$39),0),COLUMNS($B$11:H$11)),"")</f>
        <v/>
      </c>
      <c r="I96" s="127" t="str">
        <f t="array" ref="I96">IFERROR(INDEX(施設用作成シート!$B$18:$P$39,MATCH(LARGE((施設用作成シート!$C$18:$C$39=$D$8)*1/ROW(施設用作成シート!$B$18:$B$39),ROWS($B$12:$B96)),1/ROW(施設用作成シート!$B$18:$B$39),0),COLUMNS($B$11:I$11)),"")</f>
        <v/>
      </c>
      <c r="J96" s="131" t="str">
        <f t="array" ref="J96">IFERROR(INDEX(施設用作成シート!$B$18:$P$39,MATCH(LARGE((施設用作成シート!$C$18:$C$39=$D$8)*1/ROW(施設用作成シート!$B$18:$B$39),ROWS($B$12:$B96)),1/ROW(施設用作成シート!$B$18:$B$39),0),COLUMNS($B$11:J$11)),"")</f>
        <v/>
      </c>
      <c r="K96" s="127" t="str">
        <f t="array" ref="K96">IFERROR(INDEX(施設用作成シート!$B$18:$P$39,MATCH(LARGE((施設用作成シート!$C$18:$C$39=$D$8)*1/ROW(施設用作成シート!$B$18:$B$39),ROWS($B$12:$B96)),1/ROW(施設用作成シート!$B$18:$B$39),0),COLUMNS($B$11:K$11)),"")</f>
        <v/>
      </c>
      <c r="L96" s="127" t="str">
        <f t="array" ref="L96">IFERROR(INDEX(施設用作成シート!$B$18:$P$39,MATCH(LARGE((施設用作成シート!$C$18:$C$39=$D$8)*1/ROW(施設用作成シート!$B$18:$B$39),ROWS($B$12:$B96)),1/ROW(施設用作成シート!$B$18:$B$39),0),COLUMNS($B$11:L$11)),"")</f>
        <v/>
      </c>
      <c r="M96" s="127" t="str">
        <f t="array" ref="M96">IFERROR(INDEX(施設用作成シート!$B$18:$P$39,MATCH(LARGE((施設用作成シート!$C$18:$C$39=$D$8)*1/ROW(施設用作成シート!$B$18:$B$39),ROWS($B$12:$B96)),1/ROW(施設用作成シート!$B$18:$B$39),0),COLUMNS($B$11:M$11)),"")</f>
        <v/>
      </c>
      <c r="N96" s="127" t="str">
        <f t="array" ref="N96">IFERROR(INDEX(施設用作成シート!$B$18:$P$39,MATCH(LARGE((施設用作成シート!$C$18:$C$39=$D$8)*1/ROW(施設用作成シート!$B$18:$B$39),ROWS($B$12:$B96)),1/ROW(施設用作成シート!$B$18:$B$39),0),COLUMNS($B$11:N$11)),"")</f>
        <v/>
      </c>
      <c r="O96" s="140" t="str">
        <f t="array" ref="O96">IFERROR(INDEX(施設用作成シート!$B$18:$P$39,MATCH(LARGE((施設用作成シート!$C$18:$C$39=$D$8)*1/ROW(施設用作成シート!$B$18:$B$39),ROWS($B$12:$B96)),1/ROW(施設用作成シート!$B$18:$B$39),0),COLUMNS($B$11:O$11)),"")</f>
        <v/>
      </c>
    </row>
    <row r="97" spans="2:15" ht="19.5">
      <c r="B97" s="127" t="str">
        <f t="array" ref="B97">IFERROR(INDEX(施設用作成シート!$B$18:$P$39,MATCH(LARGE((施設用作成シート!$C$18:$C$39=$D$8)*1/ROW(施設用作成シート!$B$18:$B$39),ROWS($B$12:$B97)),1/ROW(施設用作成シート!$B$18:$B$39),0),COLUMNS($B$11:B$11)),"")</f>
        <v/>
      </c>
      <c r="C97" s="127" t="str">
        <f t="array" ref="C97">IFERROR(INDEX(施設用作成シート!$B$18:$P$39,MATCH(LARGE((施設用作成シート!$C$18:$C$39=$D$8)*1/ROW(施設用作成シート!$B$18:$B$39),ROWS($B$12:$B97)),1/ROW(施設用作成シート!$B$18:$B$39),0),COLUMNS($B$11:C$11)),"")</f>
        <v/>
      </c>
      <c r="D97" s="127" t="str">
        <f t="array" ref="D97">IFERROR(INDEX(施設用作成シート!$B$18:$P$39,MATCH(LARGE((施設用作成シート!$C$18:$C$39=$D$8)*1/ROW(施設用作成シート!$B$18:$B$39),ROWS($B$12:$B97)),1/ROW(施設用作成シート!$B$18:$B$39),0),COLUMNS($B$11:D$11)),"")</f>
        <v/>
      </c>
      <c r="E97" s="146" t="str">
        <f t="array" ref="E97">IFERROR(INDEX(施設用作成シート!$B$18:$P$39,MATCH(LARGE((施設用作成シート!$C$18:$C$39=$D$8)*1/ROW(施設用作成シート!$B$18:$B$39),ROWS($B$12:$B97)),1/ROW(施設用作成シート!$B$18:$B$39),0),COLUMNS($B$11:E$11)),"")</f>
        <v/>
      </c>
      <c r="F97" s="140"/>
      <c r="G97" s="140" t="str">
        <f t="array" ref="G97">IFERROR(INDEX(施設用作成シート!$B$18:$P$39,MATCH(LARGE((施設用作成シート!$C$18:$C$39=$D$8)*1/ROW(施設用作成シート!$B$18:$B$39),ROWS($B$12:$B97)),1/ROW(施設用作成シート!$B$18:$B$39),0),COLUMNS($B$11:G$11)),"")</f>
        <v/>
      </c>
      <c r="H97" s="140" t="str">
        <f t="array" ref="H97">IFERROR(INDEX(施設用作成シート!$B$18:$P$39,MATCH(LARGE((施設用作成シート!$C$18:$C$39=$D$8)*1/ROW(施設用作成シート!$B$18:$B$39),ROWS($B$12:$B97)),1/ROW(施設用作成シート!$B$18:$B$39),0),COLUMNS($B$11:H$11)),"")</f>
        <v/>
      </c>
      <c r="I97" s="127" t="str">
        <f t="array" ref="I97">IFERROR(INDEX(施設用作成シート!$B$18:$P$39,MATCH(LARGE((施設用作成シート!$C$18:$C$39=$D$8)*1/ROW(施設用作成シート!$B$18:$B$39),ROWS($B$12:$B97)),1/ROW(施設用作成シート!$B$18:$B$39),0),COLUMNS($B$11:I$11)),"")</f>
        <v/>
      </c>
      <c r="J97" s="131" t="str">
        <f t="array" ref="J97">IFERROR(INDEX(施設用作成シート!$B$18:$P$39,MATCH(LARGE((施設用作成シート!$C$18:$C$39=$D$8)*1/ROW(施設用作成シート!$B$18:$B$39),ROWS($B$12:$B97)),1/ROW(施設用作成シート!$B$18:$B$39),0),COLUMNS($B$11:J$11)),"")</f>
        <v/>
      </c>
      <c r="K97" s="127" t="str">
        <f t="array" ref="K97">IFERROR(INDEX(施設用作成シート!$B$18:$P$39,MATCH(LARGE((施設用作成シート!$C$18:$C$39=$D$8)*1/ROW(施設用作成シート!$B$18:$B$39),ROWS($B$12:$B97)),1/ROW(施設用作成シート!$B$18:$B$39),0),COLUMNS($B$11:K$11)),"")</f>
        <v/>
      </c>
      <c r="L97" s="127" t="str">
        <f t="array" ref="L97">IFERROR(INDEX(施設用作成シート!$B$18:$P$39,MATCH(LARGE((施設用作成シート!$C$18:$C$39=$D$8)*1/ROW(施設用作成シート!$B$18:$B$39),ROWS($B$12:$B97)),1/ROW(施設用作成シート!$B$18:$B$39),0),COLUMNS($B$11:L$11)),"")</f>
        <v/>
      </c>
      <c r="M97" s="127" t="str">
        <f t="array" ref="M97">IFERROR(INDEX(施設用作成シート!$B$18:$P$39,MATCH(LARGE((施設用作成シート!$C$18:$C$39=$D$8)*1/ROW(施設用作成シート!$B$18:$B$39),ROWS($B$12:$B97)),1/ROW(施設用作成シート!$B$18:$B$39),0),COLUMNS($B$11:M$11)),"")</f>
        <v/>
      </c>
      <c r="N97" s="127" t="str">
        <f t="array" ref="N97">IFERROR(INDEX(施設用作成シート!$B$18:$P$39,MATCH(LARGE((施設用作成シート!$C$18:$C$39=$D$8)*1/ROW(施設用作成シート!$B$18:$B$39),ROWS($B$12:$B97)),1/ROW(施設用作成シート!$B$18:$B$39),0),COLUMNS($B$11:N$11)),"")</f>
        <v/>
      </c>
      <c r="O97" s="140" t="str">
        <f t="array" ref="O97">IFERROR(INDEX(施設用作成シート!$B$18:$P$39,MATCH(LARGE((施設用作成シート!$C$18:$C$39=$D$8)*1/ROW(施設用作成シート!$B$18:$B$39),ROWS($B$12:$B97)),1/ROW(施設用作成シート!$B$18:$B$39),0),COLUMNS($B$11:O$11)),"")</f>
        <v/>
      </c>
    </row>
    <row r="98" spans="2:15" ht="19.5">
      <c r="B98" s="127" t="str">
        <f t="array" ref="B98">IFERROR(INDEX(施設用作成シート!$B$18:$P$39,MATCH(LARGE((施設用作成シート!$C$18:$C$39=$D$8)*1/ROW(施設用作成シート!$B$18:$B$39),ROWS($B$12:$B98)),1/ROW(施設用作成シート!$B$18:$B$39),0),COLUMNS($B$11:B$11)),"")</f>
        <v/>
      </c>
      <c r="C98" s="127" t="str">
        <f t="array" ref="C98">IFERROR(INDEX(施設用作成シート!$B$18:$P$39,MATCH(LARGE((施設用作成シート!$C$18:$C$39=$D$8)*1/ROW(施設用作成シート!$B$18:$B$39),ROWS($B$12:$B98)),1/ROW(施設用作成シート!$B$18:$B$39),0),COLUMNS($B$11:C$11)),"")</f>
        <v/>
      </c>
      <c r="D98" s="127" t="str">
        <f t="array" ref="D98">IFERROR(INDEX(施設用作成シート!$B$18:$P$39,MATCH(LARGE((施設用作成シート!$C$18:$C$39=$D$8)*1/ROW(施設用作成シート!$B$18:$B$39),ROWS($B$12:$B98)),1/ROW(施設用作成シート!$B$18:$B$39),0),COLUMNS($B$11:D$11)),"")</f>
        <v/>
      </c>
      <c r="E98" s="146" t="str">
        <f t="array" ref="E98">IFERROR(INDEX(施設用作成シート!$B$18:$P$39,MATCH(LARGE((施設用作成シート!$C$18:$C$39=$D$8)*1/ROW(施設用作成シート!$B$18:$B$39),ROWS($B$12:$B98)),1/ROW(施設用作成シート!$B$18:$B$39),0),COLUMNS($B$11:E$11)),"")</f>
        <v/>
      </c>
      <c r="F98" s="140" t="str">
        <f t="array" ref="F98">IFERROR(INDEX(施設用作成シート!$B$18:$P$39,MATCH(LARGE((施設用作成シート!$C$18:$C$39=$D$8)*1/ROW(施設用作成シート!$B$18:$B$39),ROWS($B$12:$B98)),1/ROW(施設用作成シート!$B$18:$B$39),0),COLUMNS($B$11:F$11)),"")</f>
        <v/>
      </c>
      <c r="G98" s="140" t="str">
        <f t="array" ref="G98">IFERROR(INDEX(施設用作成シート!$B$18:$P$39,MATCH(LARGE((施設用作成シート!$C$18:$C$39=$D$8)*1/ROW(施設用作成シート!$B$18:$B$39),ROWS($B$12:$B98)),1/ROW(施設用作成シート!$B$18:$B$39),0),COLUMNS($B$11:G$11)),"")</f>
        <v/>
      </c>
      <c r="H98" s="140" t="str">
        <f t="array" ref="H98">IFERROR(INDEX(施設用作成シート!$B$18:$P$39,MATCH(LARGE((施設用作成シート!$C$18:$C$39=$D$8)*1/ROW(施設用作成シート!$B$18:$B$39),ROWS($B$12:$B98)),1/ROW(施設用作成シート!$B$18:$B$39),0),COLUMNS($B$11:H$11)),"")</f>
        <v/>
      </c>
      <c r="I98" s="127" t="str">
        <f t="array" ref="I98">IFERROR(INDEX(施設用作成シート!$B$18:$P$39,MATCH(LARGE((施設用作成シート!$C$18:$C$39=$D$8)*1/ROW(施設用作成シート!$B$18:$B$39),ROWS($B$12:$B98)),1/ROW(施設用作成シート!$B$18:$B$39),0),COLUMNS($B$11:I$11)),"")</f>
        <v/>
      </c>
      <c r="J98" s="131" t="str">
        <f t="array" ref="J98">IFERROR(INDEX(施設用作成シート!$B$18:$P$39,MATCH(LARGE((施設用作成シート!$C$18:$C$39=$D$8)*1/ROW(施設用作成シート!$B$18:$B$39),ROWS($B$12:$B98)),1/ROW(施設用作成シート!$B$18:$B$39),0),COLUMNS($B$11:J$11)),"")</f>
        <v/>
      </c>
      <c r="K98" s="127" t="str">
        <f t="array" ref="K98">IFERROR(INDEX(施設用作成シート!$B$18:$P$39,MATCH(LARGE((施設用作成シート!$C$18:$C$39=$D$8)*1/ROW(施設用作成シート!$B$18:$B$39),ROWS($B$12:$B98)),1/ROW(施設用作成シート!$B$18:$B$39),0),COLUMNS($B$11:K$11)),"")</f>
        <v/>
      </c>
      <c r="L98" s="127" t="str">
        <f t="array" ref="L98">IFERROR(INDEX(施設用作成シート!$B$18:$P$39,MATCH(LARGE((施設用作成シート!$C$18:$C$39=$D$8)*1/ROW(施設用作成シート!$B$18:$B$39),ROWS($B$12:$B98)),1/ROW(施設用作成シート!$B$18:$B$39),0),COLUMNS($B$11:L$11)),"")</f>
        <v/>
      </c>
      <c r="M98" s="127" t="str">
        <f t="array" ref="M98">IFERROR(INDEX(施設用作成シート!$B$18:$P$39,MATCH(LARGE((施設用作成シート!$C$18:$C$39=$D$8)*1/ROW(施設用作成シート!$B$18:$B$39),ROWS($B$12:$B98)),1/ROW(施設用作成シート!$B$18:$B$39),0),COLUMNS($B$11:M$11)),"")</f>
        <v/>
      </c>
      <c r="N98" s="127" t="str">
        <f t="array" ref="N98">IFERROR(INDEX(施設用作成シート!$B$18:$P$39,MATCH(LARGE((施設用作成シート!$C$18:$C$39=$D$8)*1/ROW(施設用作成シート!$B$18:$B$39),ROWS($B$12:$B98)),1/ROW(施設用作成シート!$B$18:$B$39),0),COLUMNS($B$11:N$11)),"")</f>
        <v/>
      </c>
      <c r="O98" s="140" t="str">
        <f t="array" ref="O98">IFERROR(INDEX(施設用作成シート!$B$18:$P$39,MATCH(LARGE((施設用作成シート!$C$18:$C$39=$D$8)*1/ROW(施設用作成シート!$B$18:$B$39),ROWS($B$12:$B98)),1/ROW(施設用作成シート!$B$18:$B$39),0),COLUMNS($B$11:O$11)),"")</f>
        <v/>
      </c>
    </row>
    <row r="99" spans="2:15" ht="19.5">
      <c r="B99" s="127" t="str">
        <f t="array" ref="B99">IFERROR(INDEX(施設用作成シート!$B$18:$P$39,MATCH(LARGE((施設用作成シート!$C$18:$C$39=$D$8)*1/ROW(施設用作成シート!$B$18:$B$39),ROWS($B$12:$B99)),1/ROW(施設用作成シート!$B$18:$B$39),0),COLUMNS($B$11:B$11)),"")</f>
        <v/>
      </c>
      <c r="C99" s="127" t="str">
        <f t="array" ref="C99">IFERROR(INDEX(施設用作成シート!$B$18:$P$39,MATCH(LARGE((施設用作成シート!$C$18:$C$39=$D$8)*1/ROW(施設用作成シート!$B$18:$B$39),ROWS($B$12:$B99)),1/ROW(施設用作成シート!$B$18:$B$39),0),COLUMNS($B$11:C$11)),"")</f>
        <v/>
      </c>
      <c r="D99" s="127" t="str">
        <f t="array" ref="D99">IFERROR(INDEX(施設用作成シート!$B$18:$P$39,MATCH(LARGE((施設用作成シート!$C$18:$C$39=$D$8)*1/ROW(施設用作成シート!$B$18:$B$39),ROWS($B$12:$B99)),1/ROW(施設用作成シート!$B$18:$B$39),0),COLUMNS($B$11:D$11)),"")</f>
        <v/>
      </c>
      <c r="E99" s="146" t="str">
        <f t="array" ref="E99">IFERROR(INDEX(施設用作成シート!$B$18:$P$39,MATCH(LARGE((施設用作成シート!$C$18:$C$39=$D$8)*1/ROW(施設用作成シート!$B$18:$B$39),ROWS($B$12:$B99)),1/ROW(施設用作成シート!$B$18:$B$39),0),COLUMNS($B$11:E$11)),"")</f>
        <v/>
      </c>
      <c r="F99" s="140" t="str">
        <f t="array" ref="F99">IFERROR(INDEX(施設用作成シート!$B$18:$P$39,MATCH(LARGE((施設用作成シート!$C$18:$C$39=$D$8)*1/ROW(施設用作成シート!$B$18:$B$39),ROWS($B$12:$B99)),1/ROW(施設用作成シート!$B$18:$B$39),0),COLUMNS($B$11:F$11)),"")</f>
        <v/>
      </c>
      <c r="G99" s="140" t="str">
        <f t="array" ref="G99">IFERROR(INDEX(施設用作成シート!$B$18:$P$39,MATCH(LARGE((施設用作成シート!$C$18:$C$39=$D$8)*1/ROW(施設用作成シート!$B$18:$B$39),ROWS($B$12:$B99)),1/ROW(施設用作成シート!$B$18:$B$39),0),COLUMNS($B$11:G$11)),"")</f>
        <v/>
      </c>
      <c r="H99" s="140" t="str">
        <f t="array" ref="H99">IFERROR(INDEX(施設用作成シート!$B$18:$P$39,MATCH(LARGE((施設用作成シート!$C$18:$C$39=$D$8)*1/ROW(施設用作成シート!$B$18:$B$39),ROWS($B$12:$B99)),1/ROW(施設用作成シート!$B$18:$B$39),0),COLUMNS($B$11:H$11)),"")</f>
        <v/>
      </c>
      <c r="I99" s="127" t="str">
        <f t="array" ref="I99">IFERROR(INDEX(施設用作成シート!$B$18:$P$39,MATCH(LARGE((施設用作成シート!$C$18:$C$39=$D$8)*1/ROW(施設用作成シート!$B$18:$B$39),ROWS($B$12:$B99)),1/ROW(施設用作成シート!$B$18:$B$39),0),COLUMNS($B$11:I$11)),"")</f>
        <v/>
      </c>
      <c r="J99" s="131" t="str">
        <f t="array" ref="J99">IFERROR(INDEX(施設用作成シート!$B$18:$P$39,MATCH(LARGE((施設用作成シート!$C$18:$C$39=$D$8)*1/ROW(施設用作成シート!$B$18:$B$39),ROWS($B$12:$B99)),1/ROW(施設用作成シート!$B$18:$B$39),0),COLUMNS($B$11:J$11)),"")</f>
        <v/>
      </c>
      <c r="K99" s="127" t="str">
        <f t="array" ref="K99">IFERROR(INDEX(施設用作成シート!$B$18:$P$39,MATCH(LARGE((施設用作成シート!$C$18:$C$39=$D$8)*1/ROW(施設用作成シート!$B$18:$B$39),ROWS($B$12:$B99)),1/ROW(施設用作成シート!$B$18:$B$39),0),COLUMNS($B$11:K$11)),"")</f>
        <v/>
      </c>
      <c r="L99" s="127" t="str">
        <f t="array" ref="L99">IFERROR(INDEX(施設用作成シート!$B$18:$P$39,MATCH(LARGE((施設用作成シート!$C$18:$C$39=$D$8)*1/ROW(施設用作成シート!$B$18:$B$39),ROWS($B$12:$B99)),1/ROW(施設用作成シート!$B$18:$B$39),0),COLUMNS($B$11:L$11)),"")</f>
        <v/>
      </c>
      <c r="M99" s="127" t="str">
        <f t="array" ref="M99">IFERROR(INDEX(施設用作成シート!$B$18:$P$39,MATCH(LARGE((施設用作成シート!$C$18:$C$39=$D$8)*1/ROW(施設用作成シート!$B$18:$B$39),ROWS($B$12:$B99)),1/ROW(施設用作成シート!$B$18:$B$39),0),COLUMNS($B$11:M$11)),"")</f>
        <v/>
      </c>
      <c r="N99" s="127" t="str">
        <f t="array" ref="N99">IFERROR(INDEX(施設用作成シート!$B$18:$P$39,MATCH(LARGE((施設用作成シート!$C$18:$C$39=$D$8)*1/ROW(施設用作成シート!$B$18:$B$39),ROWS($B$12:$B99)),1/ROW(施設用作成シート!$B$18:$B$39),0),COLUMNS($B$11:N$11)),"")</f>
        <v/>
      </c>
      <c r="O99" s="140" t="str">
        <f t="array" ref="O99">IFERROR(INDEX(施設用作成シート!$B$18:$P$39,MATCH(LARGE((施設用作成シート!$C$18:$C$39=$D$8)*1/ROW(施設用作成シート!$B$18:$B$39),ROWS($B$12:$B99)),1/ROW(施設用作成シート!$B$18:$B$39),0),COLUMNS($B$11:O$11)),"")</f>
        <v/>
      </c>
    </row>
    <row r="100" spans="2:15" ht="19.5">
      <c r="B100" s="127" t="str">
        <f t="array" ref="B100">IFERROR(INDEX(施設用作成シート!$B$18:$P$39,MATCH(LARGE((施設用作成シート!$C$18:$C$39=$D$8)*1/ROW(施設用作成シート!$B$18:$B$39),ROWS($B$12:$B100)),1/ROW(施設用作成シート!$B$18:$B$39),0),COLUMNS($B$11:B$11)),"")</f>
        <v/>
      </c>
      <c r="C100" s="127" t="str">
        <f t="array" ref="C100">IFERROR(INDEX(施設用作成シート!$B$18:$P$39,MATCH(LARGE((施設用作成シート!$C$18:$C$39=$D$8)*1/ROW(施設用作成シート!$B$18:$B$39),ROWS($B$12:$B100)),1/ROW(施設用作成シート!$B$18:$B$39),0),COLUMNS($B$11:C$11)),"")</f>
        <v/>
      </c>
      <c r="D100" s="127" t="str">
        <f t="array" ref="D100">IFERROR(INDEX(施設用作成シート!$B$18:$P$39,MATCH(LARGE((施設用作成シート!$C$18:$C$39=$D$8)*1/ROW(施設用作成シート!$B$18:$B$39),ROWS($B$12:$B100)),1/ROW(施設用作成シート!$B$18:$B$39),0),COLUMNS($B$11:D$11)),"")</f>
        <v/>
      </c>
      <c r="E100" s="146" t="str">
        <f t="array" ref="E100">IFERROR(INDEX(施設用作成シート!$B$18:$P$39,MATCH(LARGE((施設用作成シート!$C$18:$C$39=$D$8)*1/ROW(施設用作成シート!$B$18:$B$39),ROWS($B$12:$B100)),1/ROW(施設用作成シート!$B$18:$B$39),0),COLUMNS($B$11:E$11)),"")</f>
        <v/>
      </c>
      <c r="F100" s="140" t="str">
        <f t="array" ref="F100">IFERROR(INDEX(施設用作成シート!$B$18:$P$39,MATCH(LARGE((施設用作成シート!$C$18:$C$39=$D$8)*1/ROW(施設用作成シート!$B$18:$B$39),ROWS($B$12:$B100)),1/ROW(施設用作成シート!$B$18:$B$39),0),COLUMNS($B$11:F$11)),"")</f>
        <v/>
      </c>
      <c r="G100" s="140" t="str">
        <f t="array" ref="G100">IFERROR(INDEX(施設用作成シート!$B$18:$P$39,MATCH(LARGE((施設用作成シート!$C$18:$C$39=$D$8)*1/ROW(施設用作成シート!$B$18:$B$39),ROWS($B$12:$B100)),1/ROW(施設用作成シート!$B$18:$B$39),0),COLUMNS($B$11:G$11)),"")</f>
        <v/>
      </c>
      <c r="H100" s="140" t="str">
        <f t="array" ref="H100">IFERROR(INDEX(施設用作成シート!$B$18:$P$39,MATCH(LARGE((施設用作成シート!$C$18:$C$39=$D$8)*1/ROW(施設用作成シート!$B$18:$B$39),ROWS($B$12:$B100)),1/ROW(施設用作成シート!$B$18:$B$39),0),COLUMNS($B$11:H$11)),"")</f>
        <v/>
      </c>
      <c r="I100" s="127" t="str">
        <f t="array" ref="I100">IFERROR(INDEX(施設用作成シート!$B$18:$P$39,MATCH(LARGE((施設用作成シート!$C$18:$C$39=$D$8)*1/ROW(施設用作成シート!$B$18:$B$39),ROWS($B$12:$B100)),1/ROW(施設用作成シート!$B$18:$B$39),0),COLUMNS($B$11:I$11)),"")</f>
        <v/>
      </c>
      <c r="J100" s="131" t="str">
        <f t="array" ref="J100">IFERROR(INDEX(施設用作成シート!$B$18:$P$39,MATCH(LARGE((施設用作成シート!$C$18:$C$39=$D$8)*1/ROW(施設用作成シート!$B$18:$B$39),ROWS($B$12:$B100)),1/ROW(施設用作成シート!$B$18:$B$39),0),COLUMNS($B$11:J$11)),"")</f>
        <v/>
      </c>
      <c r="K100" s="127" t="str">
        <f t="array" ref="K100">IFERROR(INDEX(施設用作成シート!$B$18:$P$39,MATCH(LARGE((施設用作成シート!$C$18:$C$39=$D$8)*1/ROW(施設用作成シート!$B$18:$B$39),ROWS($B$12:$B100)),1/ROW(施設用作成シート!$B$18:$B$39),0),COLUMNS($B$11:K$11)),"")</f>
        <v/>
      </c>
      <c r="L100" s="127" t="str">
        <f t="array" ref="L100">IFERROR(INDEX(施設用作成シート!$B$18:$P$39,MATCH(LARGE((施設用作成シート!$C$18:$C$39=$D$8)*1/ROW(施設用作成シート!$B$18:$B$39),ROWS($B$12:$B100)),1/ROW(施設用作成シート!$B$18:$B$39),0),COLUMNS($B$11:L$11)),"")</f>
        <v/>
      </c>
      <c r="M100" s="127" t="str">
        <f t="array" ref="M100">IFERROR(INDEX(施設用作成シート!$B$18:$P$39,MATCH(LARGE((施設用作成シート!$C$18:$C$39=$D$8)*1/ROW(施設用作成シート!$B$18:$B$39),ROWS($B$12:$B100)),1/ROW(施設用作成シート!$B$18:$B$39),0),COLUMNS($B$11:M$11)),"")</f>
        <v/>
      </c>
      <c r="N100" s="127" t="str">
        <f t="array" ref="N100">IFERROR(INDEX(施設用作成シート!$B$18:$P$39,MATCH(LARGE((施設用作成シート!$C$18:$C$39=$D$8)*1/ROW(施設用作成シート!$B$18:$B$39),ROWS($B$12:$B100)),1/ROW(施設用作成シート!$B$18:$B$39),0),COLUMNS($B$11:N$11)),"")</f>
        <v/>
      </c>
      <c r="O100" s="140" t="str">
        <f t="array" ref="O100">IFERROR(INDEX(施設用作成シート!$B$18:$P$39,MATCH(LARGE((施設用作成シート!$C$18:$C$39=$D$8)*1/ROW(施設用作成シート!$B$18:$B$39),ROWS($B$12:$B100)),1/ROW(施設用作成シート!$B$18:$B$39),0),COLUMNS($B$11:O$11)),"")</f>
        <v/>
      </c>
    </row>
    <row r="101" spans="2:15" ht="19.5">
      <c r="B101" s="127" t="str">
        <f t="array" ref="B101">IFERROR(INDEX(施設用作成シート!$B$18:$P$39,MATCH(LARGE((施設用作成シート!$C$18:$C$39=$D$8)*1/ROW(施設用作成シート!$B$18:$B$39),ROWS($B$12:$B101)),1/ROW(施設用作成シート!$B$18:$B$39),0),COLUMNS($B$11:B$11)),"")</f>
        <v/>
      </c>
      <c r="C101" s="127" t="str">
        <f t="array" ref="C101">IFERROR(INDEX(施設用作成シート!$B$18:$P$39,MATCH(LARGE((施設用作成シート!$C$18:$C$39=$D$8)*1/ROW(施設用作成シート!$B$18:$B$39),ROWS($B$12:$B101)),1/ROW(施設用作成シート!$B$18:$B$39),0),COLUMNS($B$11:C$11)),"")</f>
        <v/>
      </c>
      <c r="D101" s="127" t="str">
        <f t="array" ref="D101">IFERROR(INDEX(施設用作成シート!$B$18:$P$39,MATCH(LARGE((施設用作成シート!$C$18:$C$39=$D$8)*1/ROW(施設用作成シート!$B$18:$B$39),ROWS($B$12:$B101)),1/ROW(施設用作成シート!$B$18:$B$39),0),COLUMNS($B$11:D$11)),"")</f>
        <v/>
      </c>
      <c r="E101" s="146" t="str">
        <f t="array" ref="E101">IFERROR(INDEX(施設用作成シート!$B$18:$P$39,MATCH(LARGE((施設用作成シート!$C$18:$C$39=$D$8)*1/ROW(施設用作成シート!$B$18:$B$39),ROWS($B$12:$B101)),1/ROW(施設用作成シート!$B$18:$B$39),0),COLUMNS($B$11:E$11)),"")</f>
        <v/>
      </c>
      <c r="F101" s="140" t="str">
        <f t="array" ref="F101">IFERROR(INDEX(施設用作成シート!$B$18:$P$39,MATCH(LARGE((施設用作成シート!$C$18:$C$39=$D$8)*1/ROW(施設用作成シート!$B$18:$B$39),ROWS($B$12:$B101)),1/ROW(施設用作成シート!$B$18:$B$39),0),COLUMNS($B$11:F$11)),"")</f>
        <v/>
      </c>
      <c r="G101" s="140" t="str">
        <f t="array" ref="G101">IFERROR(INDEX(施設用作成シート!$B$18:$P$39,MATCH(LARGE((施設用作成シート!$C$18:$C$39=$D$8)*1/ROW(施設用作成シート!$B$18:$B$39),ROWS($B$12:$B101)),1/ROW(施設用作成シート!$B$18:$B$39),0),COLUMNS($B$11:G$11)),"")</f>
        <v/>
      </c>
      <c r="H101" s="140" t="str">
        <f t="array" ref="H101">IFERROR(INDEX(施設用作成シート!$B$18:$P$39,MATCH(LARGE((施設用作成シート!$C$18:$C$39=$D$8)*1/ROW(施設用作成シート!$B$18:$B$39),ROWS($B$12:$B101)),1/ROW(施設用作成シート!$B$18:$B$39),0),COLUMNS($B$11:H$11)),"")</f>
        <v/>
      </c>
      <c r="I101" s="127" t="str">
        <f t="array" ref="I101">IFERROR(INDEX(施設用作成シート!$B$18:$P$39,MATCH(LARGE((施設用作成シート!$C$18:$C$39=$D$8)*1/ROW(施設用作成シート!$B$18:$B$39),ROWS($B$12:$B101)),1/ROW(施設用作成シート!$B$18:$B$39),0),COLUMNS($B$11:I$11)),"")</f>
        <v/>
      </c>
      <c r="J101" s="131" t="str">
        <f t="array" ref="J101">IFERROR(INDEX(施設用作成シート!$B$18:$P$39,MATCH(LARGE((施設用作成シート!$C$18:$C$39=$D$8)*1/ROW(施設用作成シート!$B$18:$B$39),ROWS($B$12:$B101)),1/ROW(施設用作成シート!$B$18:$B$39),0),COLUMNS($B$11:J$11)),"")</f>
        <v/>
      </c>
      <c r="K101" s="127" t="str">
        <f t="array" ref="K101">IFERROR(INDEX(施設用作成シート!$B$18:$P$39,MATCH(LARGE((施設用作成シート!$C$18:$C$39=$D$8)*1/ROW(施設用作成シート!$B$18:$B$39),ROWS($B$12:$B101)),1/ROW(施設用作成シート!$B$18:$B$39),0),COLUMNS($B$11:K$11)),"")</f>
        <v/>
      </c>
      <c r="L101" s="127" t="str">
        <f t="array" ref="L101">IFERROR(INDEX(施設用作成シート!$B$18:$P$39,MATCH(LARGE((施設用作成シート!$C$18:$C$39=$D$8)*1/ROW(施設用作成シート!$B$18:$B$39),ROWS($B$12:$B101)),1/ROW(施設用作成シート!$B$18:$B$39),0),COLUMNS($B$11:L$11)),"")</f>
        <v/>
      </c>
      <c r="M101" s="127" t="str">
        <f t="array" ref="M101">IFERROR(INDEX(施設用作成シート!$B$18:$P$39,MATCH(LARGE((施設用作成シート!$C$18:$C$39=$D$8)*1/ROW(施設用作成シート!$B$18:$B$39),ROWS($B$12:$B101)),1/ROW(施設用作成シート!$B$18:$B$39),0),COLUMNS($B$11:M$11)),"")</f>
        <v/>
      </c>
      <c r="N101" s="127" t="str">
        <f t="array" ref="N101">IFERROR(INDEX(施設用作成シート!$B$18:$P$39,MATCH(LARGE((施設用作成シート!$C$18:$C$39=$D$8)*1/ROW(施設用作成シート!$B$18:$B$39),ROWS($B$12:$B101)),1/ROW(施設用作成シート!$B$18:$B$39),0),COLUMNS($B$11:N$11)),"")</f>
        <v/>
      </c>
      <c r="O101" s="140" t="str">
        <f t="array" ref="O101">IFERROR(INDEX(施設用作成シート!$B$18:$P$39,MATCH(LARGE((施設用作成シート!$C$18:$C$39=$D$8)*1/ROW(施設用作成シート!$B$18:$B$39),ROWS($B$12:$B101)),1/ROW(施設用作成シート!$B$18:$B$39),0),COLUMNS($B$11:O$11)),"")</f>
        <v/>
      </c>
    </row>
    <row r="102" spans="2:15" ht="19.5">
      <c r="B102" s="127" t="str">
        <f t="array" ref="B102">IFERROR(INDEX(施設用作成シート!$B$18:$P$39,MATCH(LARGE((施設用作成シート!$C$18:$C$39=$D$8)*1/ROW(施設用作成シート!$B$18:$B$39),ROWS($B$12:$B102)),1/ROW(施設用作成シート!$B$18:$B$39),0),COLUMNS($B$11:B$11)),"")</f>
        <v/>
      </c>
      <c r="C102" s="127" t="str">
        <f t="array" ref="C102">IFERROR(INDEX(施設用作成シート!$B$18:$P$39,MATCH(LARGE((施設用作成シート!$C$18:$C$39=$D$8)*1/ROW(施設用作成シート!$B$18:$B$39),ROWS($B$12:$B102)),1/ROW(施設用作成シート!$B$18:$B$39),0),COLUMNS($B$11:C$11)),"")</f>
        <v/>
      </c>
      <c r="D102" s="127" t="str">
        <f t="array" ref="D102">IFERROR(INDEX(施設用作成シート!$B$18:$P$39,MATCH(LARGE((施設用作成シート!$C$18:$C$39=$D$8)*1/ROW(施設用作成シート!$B$18:$B$39),ROWS($B$12:$B102)),1/ROW(施設用作成シート!$B$18:$B$39),0),COLUMNS($B$11:D$11)),"")</f>
        <v/>
      </c>
      <c r="E102" s="146" t="str">
        <f t="array" ref="E102">IFERROR(INDEX(施設用作成シート!$B$18:$P$39,MATCH(LARGE((施設用作成シート!$C$18:$C$39=$D$8)*1/ROW(施設用作成シート!$B$18:$B$39),ROWS($B$12:$B102)),1/ROW(施設用作成シート!$B$18:$B$39),0),COLUMNS($B$11:E$11)),"")</f>
        <v/>
      </c>
      <c r="F102" s="140" t="str">
        <f t="array" ref="F102">IFERROR(INDEX(施設用作成シート!$B$18:$P$39,MATCH(LARGE((施設用作成シート!$C$18:$C$39=$D$8)*1/ROW(施設用作成シート!$B$18:$B$39),ROWS($B$12:$B102)),1/ROW(施設用作成シート!$B$18:$B$39),0),COLUMNS($B$11:F$11)),"")</f>
        <v/>
      </c>
      <c r="G102" s="140" t="str">
        <f t="array" ref="G102">IFERROR(INDEX(施設用作成シート!$B$18:$P$39,MATCH(LARGE((施設用作成シート!$C$18:$C$39=$D$8)*1/ROW(施設用作成シート!$B$18:$B$39),ROWS($B$12:$B102)),1/ROW(施設用作成シート!$B$18:$B$39),0),COLUMNS($B$11:G$11)),"")</f>
        <v/>
      </c>
      <c r="H102" s="140" t="str">
        <f t="array" ref="H102">IFERROR(INDEX(施設用作成シート!$B$18:$P$39,MATCH(LARGE((施設用作成シート!$C$18:$C$39=$D$8)*1/ROW(施設用作成シート!$B$18:$B$39),ROWS($B$12:$B102)),1/ROW(施設用作成シート!$B$18:$B$39),0),COLUMNS($B$11:H$11)),"")</f>
        <v/>
      </c>
      <c r="I102" s="127" t="str">
        <f t="array" ref="I102">IFERROR(INDEX(施設用作成シート!$B$18:$P$39,MATCH(LARGE((施設用作成シート!$C$18:$C$39=$D$8)*1/ROW(施設用作成シート!$B$18:$B$39),ROWS($B$12:$B102)),1/ROW(施設用作成シート!$B$18:$B$39),0),COLUMNS($B$11:I$11)),"")</f>
        <v/>
      </c>
      <c r="J102" s="131" t="str">
        <f t="array" ref="J102">IFERROR(INDEX(施設用作成シート!$B$18:$P$39,MATCH(LARGE((施設用作成シート!$C$18:$C$39=$D$8)*1/ROW(施設用作成シート!$B$18:$B$39),ROWS($B$12:$B102)),1/ROW(施設用作成シート!$B$18:$B$39),0),COLUMNS($B$11:J$11)),"")</f>
        <v/>
      </c>
      <c r="K102" s="127" t="str">
        <f t="array" ref="K102">IFERROR(INDEX(施設用作成シート!$B$18:$P$39,MATCH(LARGE((施設用作成シート!$C$18:$C$39=$D$8)*1/ROW(施設用作成シート!$B$18:$B$39),ROWS($B$12:$B102)),1/ROW(施設用作成シート!$B$18:$B$39),0),COLUMNS($B$11:K$11)),"")</f>
        <v/>
      </c>
      <c r="L102" s="127" t="str">
        <f t="array" ref="L102">IFERROR(INDEX(施設用作成シート!$B$18:$P$39,MATCH(LARGE((施設用作成シート!$C$18:$C$39=$D$8)*1/ROW(施設用作成シート!$B$18:$B$39),ROWS($B$12:$B102)),1/ROW(施設用作成シート!$B$18:$B$39),0),COLUMNS($B$11:L$11)),"")</f>
        <v/>
      </c>
      <c r="M102" s="127" t="str">
        <f t="array" ref="M102">IFERROR(INDEX(施設用作成シート!$B$18:$P$39,MATCH(LARGE((施設用作成シート!$C$18:$C$39=$D$8)*1/ROW(施設用作成シート!$B$18:$B$39),ROWS($B$12:$B102)),1/ROW(施設用作成シート!$B$18:$B$39),0),COLUMNS($B$11:M$11)),"")</f>
        <v/>
      </c>
      <c r="N102" s="127" t="str">
        <f t="array" ref="N102">IFERROR(INDEX(施設用作成シート!$B$18:$P$39,MATCH(LARGE((施設用作成シート!$C$18:$C$39=$D$8)*1/ROW(施設用作成シート!$B$18:$B$39),ROWS($B$12:$B102)),1/ROW(施設用作成シート!$B$18:$B$39),0),COLUMNS($B$11:N$11)),"")</f>
        <v/>
      </c>
      <c r="O102" s="140" t="str">
        <f t="array" ref="O102">IFERROR(INDEX(施設用作成シート!$B$18:$P$39,MATCH(LARGE((施設用作成シート!$C$18:$C$39=$D$8)*1/ROW(施設用作成シート!$B$18:$B$39),ROWS($B$12:$B102)),1/ROW(施設用作成シート!$B$18:$B$39),0),COLUMNS($B$11:O$11)),"")</f>
        <v/>
      </c>
    </row>
    <row r="103" spans="2:15" ht="19.5">
      <c r="B103" s="127" t="str">
        <f t="array" ref="B103">IFERROR(INDEX(施設用作成シート!$B$18:$P$39,MATCH(LARGE((施設用作成シート!$C$18:$C$39=$D$8)*1/ROW(施設用作成シート!$B$18:$B$39),ROWS($B$12:$B103)),1/ROW(施設用作成シート!$B$18:$B$39),0),COLUMNS($B$11:B$11)),"")</f>
        <v/>
      </c>
      <c r="C103" s="127" t="str">
        <f t="array" ref="C103">IFERROR(INDEX(施設用作成シート!$B$18:$P$39,MATCH(LARGE((施設用作成シート!$C$18:$C$39=$D$8)*1/ROW(施設用作成シート!$B$18:$B$39),ROWS($B$12:$B103)),1/ROW(施設用作成シート!$B$18:$B$39),0),COLUMNS($B$11:C$11)),"")</f>
        <v/>
      </c>
      <c r="D103" s="127" t="str">
        <f t="array" ref="D103">IFERROR(INDEX(施設用作成シート!$B$18:$P$39,MATCH(LARGE((施設用作成シート!$C$18:$C$39=$D$8)*1/ROW(施設用作成シート!$B$18:$B$39),ROWS($B$12:$B103)),1/ROW(施設用作成シート!$B$18:$B$39),0),COLUMNS($B$11:D$11)),"")</f>
        <v/>
      </c>
      <c r="E103" s="146" t="str">
        <f t="array" ref="E103">IFERROR(INDEX(施設用作成シート!$B$18:$P$39,MATCH(LARGE((施設用作成シート!$C$18:$C$39=$D$8)*1/ROW(施設用作成シート!$B$18:$B$39),ROWS($B$12:$B103)),1/ROW(施設用作成シート!$B$18:$B$39),0),COLUMNS($B$11:E$11)),"")</f>
        <v/>
      </c>
      <c r="F103" s="140" t="str">
        <f t="array" ref="F103">IFERROR(INDEX(施設用作成シート!$B$18:$P$39,MATCH(LARGE((施設用作成シート!$C$18:$C$39=$D$8)*1/ROW(施設用作成シート!$B$18:$B$39),ROWS($B$12:$B103)),1/ROW(施設用作成シート!$B$18:$B$39),0),COLUMNS($B$11:F$11)),"")</f>
        <v/>
      </c>
      <c r="G103" s="140" t="str">
        <f t="array" ref="G103">IFERROR(INDEX(施設用作成シート!$B$18:$P$39,MATCH(LARGE((施設用作成シート!$C$18:$C$39=$D$8)*1/ROW(施設用作成シート!$B$18:$B$39),ROWS($B$12:$B103)),1/ROW(施設用作成シート!$B$18:$B$39),0),COLUMNS($B$11:G$11)),"")</f>
        <v/>
      </c>
      <c r="H103" s="140" t="str">
        <f t="array" ref="H103">IFERROR(INDEX(施設用作成シート!$B$18:$P$39,MATCH(LARGE((施設用作成シート!$C$18:$C$39=$D$8)*1/ROW(施設用作成シート!$B$18:$B$39),ROWS($B$12:$B103)),1/ROW(施設用作成シート!$B$18:$B$39),0),COLUMNS($B$11:H$11)),"")</f>
        <v/>
      </c>
      <c r="I103" s="127" t="str">
        <f t="array" ref="I103">IFERROR(INDEX(施設用作成シート!$B$18:$P$39,MATCH(LARGE((施設用作成シート!$C$18:$C$39=$D$8)*1/ROW(施設用作成シート!$B$18:$B$39),ROWS($B$12:$B103)),1/ROW(施設用作成シート!$B$18:$B$39),0),COLUMNS($B$11:I$11)),"")</f>
        <v/>
      </c>
      <c r="J103" s="131" t="str">
        <f t="array" ref="J103">IFERROR(INDEX(施設用作成シート!$B$18:$P$39,MATCH(LARGE((施設用作成シート!$C$18:$C$39=$D$8)*1/ROW(施設用作成シート!$B$18:$B$39),ROWS($B$12:$B103)),1/ROW(施設用作成シート!$B$18:$B$39),0),COLUMNS($B$11:J$11)),"")</f>
        <v/>
      </c>
      <c r="K103" s="127" t="str">
        <f t="array" ref="K103">IFERROR(INDEX(施設用作成シート!$B$18:$P$39,MATCH(LARGE((施設用作成シート!$C$18:$C$39=$D$8)*1/ROW(施設用作成シート!$B$18:$B$39),ROWS($B$12:$B103)),1/ROW(施設用作成シート!$B$18:$B$39),0),COLUMNS($B$11:K$11)),"")</f>
        <v/>
      </c>
      <c r="L103" s="127" t="str">
        <f t="array" ref="L103">IFERROR(INDEX(施設用作成シート!$B$18:$P$39,MATCH(LARGE((施設用作成シート!$C$18:$C$39=$D$8)*1/ROW(施設用作成シート!$B$18:$B$39),ROWS($B$12:$B103)),1/ROW(施設用作成シート!$B$18:$B$39),0),COLUMNS($B$11:L$11)),"")</f>
        <v/>
      </c>
      <c r="M103" s="127" t="str">
        <f t="array" ref="M103">IFERROR(INDEX(施設用作成シート!$B$18:$P$39,MATCH(LARGE((施設用作成シート!$C$18:$C$39=$D$8)*1/ROW(施設用作成シート!$B$18:$B$39),ROWS($B$12:$B103)),1/ROW(施設用作成シート!$B$18:$B$39),0),COLUMNS($B$11:M$11)),"")</f>
        <v/>
      </c>
      <c r="N103" s="127" t="str">
        <f t="array" ref="N103">IFERROR(INDEX(施設用作成シート!$B$18:$P$39,MATCH(LARGE((施設用作成シート!$C$18:$C$39=$D$8)*1/ROW(施設用作成シート!$B$18:$B$39),ROWS($B$12:$B103)),1/ROW(施設用作成シート!$B$18:$B$39),0),COLUMNS($B$11:N$11)),"")</f>
        <v/>
      </c>
      <c r="O103" s="140" t="str">
        <f t="array" ref="O103">IFERROR(INDEX(施設用作成シート!$B$18:$P$39,MATCH(LARGE((施設用作成シート!$C$18:$C$39=$D$8)*1/ROW(施設用作成シート!$B$18:$B$39),ROWS($B$12:$B103)),1/ROW(施設用作成シート!$B$18:$B$39),0),COLUMNS($B$11:O$11)),"")</f>
        <v/>
      </c>
    </row>
    <row r="104" spans="2:15" ht="19.5">
      <c r="B104" s="127" t="str">
        <f t="array" ref="B104">IFERROR(INDEX(施設用作成シート!$B$18:$P$39,MATCH(LARGE((施設用作成シート!$C$18:$C$39=$D$8)*1/ROW(施設用作成シート!$B$18:$B$39),ROWS($B$12:$B104)),1/ROW(施設用作成シート!$B$18:$B$39),0),COLUMNS($B$11:B$11)),"")</f>
        <v/>
      </c>
      <c r="C104" s="127" t="str">
        <f t="array" ref="C104">IFERROR(INDEX(施設用作成シート!$B$18:$P$39,MATCH(LARGE((施設用作成シート!$C$18:$C$39=$D$8)*1/ROW(施設用作成シート!$B$18:$B$39),ROWS($B$12:$B104)),1/ROW(施設用作成シート!$B$18:$B$39),0),COLUMNS($B$11:C$11)),"")</f>
        <v/>
      </c>
      <c r="D104" s="127" t="str">
        <f t="array" ref="D104">IFERROR(INDEX(施設用作成シート!$B$18:$P$39,MATCH(LARGE((施設用作成シート!$C$18:$C$39=$D$8)*1/ROW(施設用作成シート!$B$18:$B$39),ROWS($B$12:$B104)),1/ROW(施設用作成シート!$B$18:$B$39),0),COLUMNS($B$11:D$11)),"")</f>
        <v/>
      </c>
      <c r="E104" s="146" t="str">
        <f t="array" ref="E104">IFERROR(INDEX(施設用作成シート!$B$18:$P$39,MATCH(LARGE((施設用作成シート!$C$18:$C$39=$D$8)*1/ROW(施設用作成シート!$B$18:$B$39),ROWS($B$12:$B104)),1/ROW(施設用作成シート!$B$18:$B$39),0),COLUMNS($B$11:E$11)),"")</f>
        <v/>
      </c>
      <c r="F104" s="140" t="str">
        <f t="array" ref="F104">IFERROR(INDEX(施設用作成シート!$B$18:$P$39,MATCH(LARGE((施設用作成シート!$C$18:$C$39=$D$8)*1/ROW(施設用作成シート!$B$18:$B$39),ROWS($B$12:$B104)),1/ROW(施設用作成シート!$B$18:$B$39),0),COLUMNS($B$11:F$11)),"")</f>
        <v/>
      </c>
      <c r="G104" s="140" t="str">
        <f t="array" ref="G104">IFERROR(INDEX(施設用作成シート!$B$18:$P$39,MATCH(LARGE((施設用作成シート!$C$18:$C$39=$D$8)*1/ROW(施設用作成シート!$B$18:$B$39),ROWS($B$12:$B104)),1/ROW(施設用作成シート!$B$18:$B$39),0),COLUMNS($B$11:G$11)),"")</f>
        <v/>
      </c>
      <c r="H104" s="140" t="str">
        <f t="array" ref="H104">IFERROR(INDEX(施設用作成シート!$B$18:$P$39,MATCH(LARGE((施設用作成シート!$C$18:$C$39=$D$8)*1/ROW(施設用作成シート!$B$18:$B$39),ROWS($B$12:$B104)),1/ROW(施設用作成シート!$B$18:$B$39),0),COLUMNS($B$11:H$11)),"")</f>
        <v/>
      </c>
      <c r="I104" s="127" t="str">
        <f t="array" ref="I104">IFERROR(INDEX(施設用作成シート!$B$18:$P$39,MATCH(LARGE((施設用作成シート!$C$18:$C$39=$D$8)*1/ROW(施設用作成シート!$B$18:$B$39),ROWS($B$12:$B104)),1/ROW(施設用作成シート!$B$18:$B$39),0),COLUMNS($B$11:I$11)),"")</f>
        <v/>
      </c>
      <c r="J104" s="131" t="str">
        <f t="array" ref="J104">IFERROR(INDEX(施設用作成シート!$B$18:$P$39,MATCH(LARGE((施設用作成シート!$C$18:$C$39=$D$8)*1/ROW(施設用作成シート!$B$18:$B$39),ROWS($B$12:$B104)),1/ROW(施設用作成シート!$B$18:$B$39),0),COLUMNS($B$11:J$11)),"")</f>
        <v/>
      </c>
      <c r="K104" s="127" t="str">
        <f t="array" ref="K104">IFERROR(INDEX(施設用作成シート!$B$18:$P$39,MATCH(LARGE((施設用作成シート!$C$18:$C$39=$D$8)*1/ROW(施設用作成シート!$B$18:$B$39),ROWS($B$12:$B104)),1/ROW(施設用作成シート!$B$18:$B$39),0),COLUMNS($B$11:K$11)),"")</f>
        <v/>
      </c>
      <c r="L104" s="127" t="str">
        <f t="array" ref="L104">IFERROR(INDEX(施設用作成シート!$B$18:$P$39,MATCH(LARGE((施設用作成シート!$C$18:$C$39=$D$8)*1/ROW(施設用作成シート!$B$18:$B$39),ROWS($B$12:$B104)),1/ROW(施設用作成シート!$B$18:$B$39),0),COLUMNS($B$11:L$11)),"")</f>
        <v/>
      </c>
      <c r="M104" s="127" t="str">
        <f t="array" ref="M104">IFERROR(INDEX(施設用作成シート!$B$18:$P$39,MATCH(LARGE((施設用作成シート!$C$18:$C$39=$D$8)*1/ROW(施設用作成シート!$B$18:$B$39),ROWS($B$12:$B104)),1/ROW(施設用作成シート!$B$18:$B$39),0),COLUMNS($B$11:M$11)),"")</f>
        <v/>
      </c>
      <c r="N104" s="127" t="str">
        <f t="array" ref="N104">IFERROR(INDEX(施設用作成シート!$B$18:$P$39,MATCH(LARGE((施設用作成シート!$C$18:$C$39=$D$8)*1/ROW(施設用作成シート!$B$18:$B$39),ROWS($B$12:$B104)),1/ROW(施設用作成シート!$B$18:$B$39),0),COLUMNS($B$11:N$11)),"")</f>
        <v/>
      </c>
      <c r="O104" s="140" t="str">
        <f t="array" ref="O104">IFERROR(INDEX(施設用作成シート!$B$18:$P$39,MATCH(LARGE((施設用作成シート!$C$18:$C$39=$D$8)*1/ROW(施設用作成シート!$B$18:$B$39),ROWS($B$12:$B104)),1/ROW(施設用作成シート!$B$18:$B$39),0),COLUMNS($B$11:O$11)),"")</f>
        <v/>
      </c>
    </row>
    <row r="105" spans="2:15" ht="19.5">
      <c r="B105" s="127" t="str">
        <f t="array" ref="B105">IFERROR(INDEX(施設用作成シート!$B$18:$P$39,MATCH(LARGE((施設用作成シート!$C$18:$C$39=$D$8)*1/ROW(施設用作成シート!$B$18:$B$39),ROWS($B$12:$B105)),1/ROW(施設用作成シート!$B$18:$B$39),0),COLUMNS($B$11:B$11)),"")</f>
        <v/>
      </c>
      <c r="C105" s="127" t="str">
        <f t="array" ref="C105">IFERROR(INDEX(施設用作成シート!$B$18:$P$39,MATCH(LARGE((施設用作成シート!$C$18:$C$39=$D$8)*1/ROW(施設用作成シート!$B$18:$B$39),ROWS($B$12:$B105)),1/ROW(施設用作成シート!$B$18:$B$39),0),COLUMNS($B$11:C$11)),"")</f>
        <v/>
      </c>
      <c r="D105" s="127" t="str">
        <f t="array" ref="D105">IFERROR(INDEX(施設用作成シート!$B$18:$P$39,MATCH(LARGE((施設用作成シート!$C$18:$C$39=$D$8)*1/ROW(施設用作成シート!$B$18:$B$39),ROWS($B$12:$B105)),1/ROW(施設用作成シート!$B$18:$B$39),0),COLUMNS($B$11:D$11)),"")</f>
        <v/>
      </c>
      <c r="E105" s="146" t="str">
        <f t="array" ref="E105">IFERROR(INDEX(施設用作成シート!$B$18:$P$39,MATCH(LARGE((施設用作成シート!$C$18:$C$39=$D$8)*1/ROW(施設用作成シート!$B$18:$B$39),ROWS($B$12:$B105)),1/ROW(施設用作成シート!$B$18:$B$39),0),COLUMNS($B$11:E$11)),"")</f>
        <v/>
      </c>
      <c r="F105" s="140" t="str">
        <f t="array" ref="F105">IFERROR(INDEX(施設用作成シート!$B$18:$P$39,MATCH(LARGE((施設用作成シート!$C$18:$C$39=$D$8)*1/ROW(施設用作成シート!$B$18:$B$39),ROWS($B$12:$B105)),1/ROW(施設用作成シート!$B$18:$B$39),0),COLUMNS($B$11:F$11)),"")</f>
        <v/>
      </c>
      <c r="G105" s="140" t="str">
        <f t="array" ref="G105">IFERROR(INDEX(施設用作成シート!$B$18:$P$39,MATCH(LARGE((施設用作成シート!$C$18:$C$39=$D$8)*1/ROW(施設用作成シート!$B$18:$B$39),ROWS($B$12:$B105)),1/ROW(施設用作成シート!$B$18:$B$39),0),COLUMNS($B$11:G$11)),"")</f>
        <v/>
      </c>
      <c r="H105" s="140" t="str">
        <f t="array" ref="H105">IFERROR(INDEX(施設用作成シート!$B$18:$P$39,MATCH(LARGE((施設用作成シート!$C$18:$C$39=$D$8)*1/ROW(施設用作成シート!$B$18:$B$39),ROWS($B$12:$B105)),1/ROW(施設用作成シート!$B$18:$B$39),0),COLUMNS($B$11:H$11)),"")</f>
        <v/>
      </c>
      <c r="I105" s="127" t="str">
        <f t="array" ref="I105">IFERROR(INDEX(施設用作成シート!$B$18:$P$39,MATCH(LARGE((施設用作成シート!$C$18:$C$39=$D$8)*1/ROW(施設用作成シート!$B$18:$B$39),ROWS($B$12:$B105)),1/ROW(施設用作成シート!$B$18:$B$39),0),COLUMNS($B$11:I$11)),"")</f>
        <v/>
      </c>
      <c r="J105" s="131" t="str">
        <f t="array" ref="J105">IFERROR(INDEX(施設用作成シート!$B$18:$P$39,MATCH(LARGE((施設用作成シート!$C$18:$C$39=$D$8)*1/ROW(施設用作成シート!$B$18:$B$39),ROWS($B$12:$B105)),1/ROW(施設用作成シート!$B$18:$B$39),0),COLUMNS($B$11:J$11)),"")</f>
        <v/>
      </c>
      <c r="K105" s="127" t="str">
        <f t="array" ref="K105">IFERROR(INDEX(施設用作成シート!$B$18:$P$39,MATCH(LARGE((施設用作成シート!$C$18:$C$39=$D$8)*1/ROW(施設用作成シート!$B$18:$B$39),ROWS($B$12:$B105)),1/ROW(施設用作成シート!$B$18:$B$39),0),COLUMNS($B$11:K$11)),"")</f>
        <v/>
      </c>
      <c r="L105" s="127" t="str">
        <f t="array" ref="L105">IFERROR(INDEX(施設用作成シート!$B$18:$P$39,MATCH(LARGE((施設用作成シート!$C$18:$C$39=$D$8)*1/ROW(施設用作成シート!$B$18:$B$39),ROWS($B$12:$B105)),1/ROW(施設用作成シート!$B$18:$B$39),0),COLUMNS($B$11:L$11)),"")</f>
        <v/>
      </c>
      <c r="M105" s="127" t="str">
        <f t="array" ref="M105">IFERROR(INDEX(施設用作成シート!$B$18:$P$39,MATCH(LARGE((施設用作成シート!$C$18:$C$39=$D$8)*1/ROW(施設用作成シート!$B$18:$B$39),ROWS($B$12:$B105)),1/ROW(施設用作成シート!$B$18:$B$39),0),COLUMNS($B$11:M$11)),"")</f>
        <v/>
      </c>
      <c r="N105" s="127" t="str">
        <f t="array" ref="N105">IFERROR(INDEX(施設用作成シート!$B$18:$P$39,MATCH(LARGE((施設用作成シート!$C$18:$C$39=$D$8)*1/ROW(施設用作成シート!$B$18:$B$39),ROWS($B$12:$B105)),1/ROW(施設用作成シート!$B$18:$B$39),0),COLUMNS($B$11:N$11)),"")</f>
        <v/>
      </c>
      <c r="O105" s="140" t="str">
        <f t="array" ref="O105">IFERROR(INDEX(施設用作成シート!$B$18:$P$39,MATCH(LARGE((施設用作成シート!$C$18:$C$39=$D$8)*1/ROW(施設用作成シート!$B$18:$B$39),ROWS($B$12:$B105)),1/ROW(施設用作成シート!$B$18:$B$39),0),COLUMNS($B$11:O$11)),"")</f>
        <v/>
      </c>
    </row>
    <row r="106" spans="2:15" ht="19.5">
      <c r="B106" s="127" t="str">
        <f t="array" ref="B106">IFERROR(INDEX(施設用作成シート!$B$18:$P$39,MATCH(LARGE((施設用作成シート!$C$18:$C$39=$D$8)*1/ROW(施設用作成シート!$B$18:$B$39),ROWS($B$12:$B106)),1/ROW(施設用作成シート!$B$18:$B$39),0),COLUMNS($B$11:B$11)),"")</f>
        <v/>
      </c>
      <c r="C106" s="127" t="str">
        <f t="array" ref="C106">IFERROR(INDEX(施設用作成シート!$B$18:$P$39,MATCH(LARGE((施設用作成シート!$C$18:$C$39=$D$8)*1/ROW(施設用作成シート!$B$18:$B$39),ROWS($B$12:$B106)),1/ROW(施設用作成シート!$B$18:$B$39),0),COLUMNS($B$11:C$11)),"")</f>
        <v/>
      </c>
      <c r="D106" s="127" t="str">
        <f t="array" ref="D106">IFERROR(INDEX(施設用作成シート!$B$18:$P$39,MATCH(LARGE((施設用作成シート!$C$18:$C$39=$D$8)*1/ROW(施設用作成シート!$B$18:$B$39),ROWS($B$12:$B106)),1/ROW(施設用作成シート!$B$18:$B$39),0),COLUMNS($B$11:D$11)),"")</f>
        <v/>
      </c>
      <c r="E106" s="146" t="str">
        <f t="array" ref="E106">IFERROR(INDEX(施設用作成シート!$B$18:$P$39,MATCH(LARGE((施設用作成シート!$C$18:$C$39=$D$8)*1/ROW(施設用作成シート!$B$18:$B$39),ROWS($B$12:$B106)),1/ROW(施設用作成シート!$B$18:$B$39),0),COLUMNS($B$11:E$11)),"")</f>
        <v/>
      </c>
      <c r="F106" s="140" t="str">
        <f t="array" ref="F106">IFERROR(INDEX(施設用作成シート!$B$18:$P$39,MATCH(LARGE((施設用作成シート!$C$18:$C$39=$D$8)*1/ROW(施設用作成シート!$B$18:$B$39),ROWS($B$12:$B106)),1/ROW(施設用作成シート!$B$18:$B$39),0),COLUMNS($B$11:F$11)),"")</f>
        <v/>
      </c>
      <c r="G106" s="140" t="str">
        <f t="array" ref="G106">IFERROR(INDEX(施設用作成シート!$B$18:$P$39,MATCH(LARGE((施設用作成シート!$C$18:$C$39=$D$8)*1/ROW(施設用作成シート!$B$18:$B$39),ROWS($B$12:$B106)),1/ROW(施設用作成シート!$B$18:$B$39),0),COLUMNS($B$11:G$11)),"")</f>
        <v/>
      </c>
      <c r="H106" s="140" t="str">
        <f t="array" ref="H106">IFERROR(INDEX(施設用作成シート!$B$18:$P$39,MATCH(LARGE((施設用作成シート!$C$18:$C$39=$D$8)*1/ROW(施設用作成シート!$B$18:$B$39),ROWS($B$12:$B106)),1/ROW(施設用作成シート!$B$18:$B$39),0),COLUMNS($B$11:H$11)),"")</f>
        <v/>
      </c>
      <c r="I106" s="127" t="str">
        <f t="array" ref="I106">IFERROR(INDEX(施設用作成シート!$B$18:$P$39,MATCH(LARGE((施設用作成シート!$C$18:$C$39=$D$8)*1/ROW(施設用作成シート!$B$18:$B$39),ROWS($B$12:$B106)),1/ROW(施設用作成シート!$B$18:$B$39),0),COLUMNS($B$11:I$11)),"")</f>
        <v/>
      </c>
      <c r="J106" s="131" t="str">
        <f t="array" ref="J106">IFERROR(INDEX(施設用作成シート!$B$18:$P$39,MATCH(LARGE((施設用作成シート!$C$18:$C$39=$D$8)*1/ROW(施設用作成シート!$B$18:$B$39),ROWS($B$12:$B106)),1/ROW(施設用作成シート!$B$18:$B$39),0),COLUMNS($B$11:J$11)),"")</f>
        <v/>
      </c>
      <c r="K106" s="127" t="str">
        <f t="array" ref="K106">IFERROR(INDEX(施設用作成シート!$B$18:$P$39,MATCH(LARGE((施設用作成シート!$C$18:$C$39=$D$8)*1/ROW(施設用作成シート!$B$18:$B$39),ROWS($B$12:$B106)),1/ROW(施設用作成シート!$B$18:$B$39),0),COLUMNS($B$11:K$11)),"")</f>
        <v/>
      </c>
      <c r="L106" s="127" t="str">
        <f t="array" ref="L106">IFERROR(INDEX(施設用作成シート!$B$18:$P$39,MATCH(LARGE((施設用作成シート!$C$18:$C$39=$D$8)*1/ROW(施設用作成シート!$B$18:$B$39),ROWS($B$12:$B106)),1/ROW(施設用作成シート!$B$18:$B$39),0),COLUMNS($B$11:L$11)),"")</f>
        <v/>
      </c>
      <c r="M106" s="127" t="str">
        <f t="array" ref="M106">IFERROR(INDEX(施設用作成シート!$B$18:$P$39,MATCH(LARGE((施設用作成シート!$C$18:$C$39=$D$8)*1/ROW(施設用作成シート!$B$18:$B$39),ROWS($B$12:$B106)),1/ROW(施設用作成シート!$B$18:$B$39),0),COLUMNS($B$11:M$11)),"")</f>
        <v/>
      </c>
      <c r="N106" s="127" t="str">
        <f t="array" ref="N106">IFERROR(INDEX(施設用作成シート!$B$18:$P$39,MATCH(LARGE((施設用作成シート!$C$18:$C$39=$D$8)*1/ROW(施設用作成シート!$B$18:$B$39),ROWS($B$12:$B106)),1/ROW(施設用作成シート!$B$18:$B$39),0),COLUMNS($B$11:N$11)),"")</f>
        <v/>
      </c>
      <c r="O106" s="140" t="str">
        <f t="array" ref="O106">IFERROR(INDEX(施設用作成シート!$B$18:$P$39,MATCH(LARGE((施設用作成シート!$C$18:$C$39=$D$8)*1/ROW(施設用作成シート!$B$18:$B$39),ROWS($B$12:$B106)),1/ROW(施設用作成シート!$B$18:$B$39),0),COLUMNS($B$11:O$11)),"")</f>
        <v/>
      </c>
    </row>
    <row r="107" spans="2:15" ht="19.5">
      <c r="B107" s="127" t="str">
        <f t="array" ref="B107">IFERROR(INDEX(施設用作成シート!$B$18:$P$39,MATCH(LARGE((施設用作成シート!$C$18:$C$39=$D$8)*1/ROW(施設用作成シート!$B$18:$B$39),ROWS($B$12:$B107)),1/ROW(施設用作成シート!$B$18:$B$39),0),COLUMNS($B$11:B$11)),"")</f>
        <v/>
      </c>
      <c r="C107" s="127" t="str">
        <f t="array" ref="C107">IFERROR(INDEX(施設用作成シート!$B$18:$P$39,MATCH(LARGE((施設用作成シート!$C$18:$C$39=$D$8)*1/ROW(施設用作成シート!$B$18:$B$39),ROWS($B$12:$B107)),1/ROW(施設用作成シート!$B$18:$B$39),0),COLUMNS($B$11:C$11)),"")</f>
        <v/>
      </c>
      <c r="D107" s="127" t="str">
        <f t="array" ref="D107">IFERROR(INDEX(施設用作成シート!$B$18:$P$39,MATCH(LARGE((施設用作成シート!$C$18:$C$39=$D$8)*1/ROW(施設用作成シート!$B$18:$B$39),ROWS($B$12:$B107)),1/ROW(施設用作成シート!$B$18:$B$39),0),COLUMNS($B$11:D$11)),"")</f>
        <v/>
      </c>
      <c r="E107" s="146" t="str">
        <f t="array" ref="E107">IFERROR(INDEX(施設用作成シート!$B$18:$P$39,MATCH(LARGE((施設用作成シート!$C$18:$C$39=$D$8)*1/ROW(施設用作成シート!$B$18:$B$39),ROWS($B$12:$B107)),1/ROW(施設用作成シート!$B$18:$B$39),0),COLUMNS($B$11:E$11)),"")</f>
        <v/>
      </c>
      <c r="F107" s="140" t="str">
        <f t="array" ref="F107">IFERROR(INDEX(施設用作成シート!$B$18:$P$39,MATCH(LARGE((施設用作成シート!$C$18:$C$39=$D$8)*1/ROW(施設用作成シート!$B$18:$B$39),ROWS($B$12:$B107)),1/ROW(施設用作成シート!$B$18:$B$39),0),COLUMNS($B$11:F$11)),"")</f>
        <v/>
      </c>
      <c r="G107" s="140" t="str">
        <f t="array" ref="G107">IFERROR(INDEX(施設用作成シート!$B$18:$P$39,MATCH(LARGE((施設用作成シート!$C$18:$C$39=$D$8)*1/ROW(施設用作成シート!$B$18:$B$39),ROWS($B$12:$B107)),1/ROW(施設用作成シート!$B$18:$B$39),0),COLUMNS($B$11:G$11)),"")</f>
        <v/>
      </c>
      <c r="H107" s="140" t="str">
        <f t="array" ref="H107">IFERROR(INDEX(施設用作成シート!$B$18:$P$39,MATCH(LARGE((施設用作成シート!$C$18:$C$39=$D$8)*1/ROW(施設用作成シート!$B$18:$B$39),ROWS($B$12:$B107)),1/ROW(施設用作成シート!$B$18:$B$39),0),COLUMNS($B$11:H$11)),"")</f>
        <v/>
      </c>
      <c r="I107" s="127" t="str">
        <f t="array" ref="I107">IFERROR(INDEX(施設用作成シート!$B$18:$P$39,MATCH(LARGE((施設用作成シート!$C$18:$C$39=$D$8)*1/ROW(施設用作成シート!$B$18:$B$39),ROWS($B$12:$B107)),1/ROW(施設用作成シート!$B$18:$B$39),0),COLUMNS($B$11:I$11)),"")</f>
        <v/>
      </c>
      <c r="J107" s="131" t="str">
        <f t="array" ref="J107">IFERROR(INDEX(施設用作成シート!$B$18:$P$39,MATCH(LARGE((施設用作成シート!$C$18:$C$39=$D$8)*1/ROW(施設用作成シート!$B$18:$B$39),ROWS($B$12:$B107)),1/ROW(施設用作成シート!$B$18:$B$39),0),COLUMNS($B$11:J$11)),"")</f>
        <v/>
      </c>
      <c r="K107" s="127" t="str">
        <f t="array" ref="K107">IFERROR(INDEX(施設用作成シート!$B$18:$P$39,MATCH(LARGE((施設用作成シート!$C$18:$C$39=$D$8)*1/ROW(施設用作成シート!$B$18:$B$39),ROWS($B$12:$B107)),1/ROW(施設用作成シート!$B$18:$B$39),0),COLUMNS($B$11:K$11)),"")</f>
        <v/>
      </c>
      <c r="L107" s="127" t="str">
        <f t="array" ref="L107">IFERROR(INDEX(施設用作成シート!$B$18:$P$39,MATCH(LARGE((施設用作成シート!$C$18:$C$39=$D$8)*1/ROW(施設用作成シート!$B$18:$B$39),ROWS($B$12:$B107)),1/ROW(施設用作成シート!$B$18:$B$39),0),COLUMNS($B$11:L$11)),"")</f>
        <v/>
      </c>
      <c r="M107" s="127" t="str">
        <f t="array" ref="M107">IFERROR(INDEX(施設用作成シート!$B$18:$P$39,MATCH(LARGE((施設用作成シート!$C$18:$C$39=$D$8)*1/ROW(施設用作成シート!$B$18:$B$39),ROWS($B$12:$B107)),1/ROW(施設用作成シート!$B$18:$B$39),0),COLUMNS($B$11:M$11)),"")</f>
        <v/>
      </c>
      <c r="N107" s="127" t="str">
        <f t="array" ref="N107">IFERROR(INDEX(施設用作成シート!$B$18:$P$39,MATCH(LARGE((施設用作成シート!$C$18:$C$39=$D$8)*1/ROW(施設用作成シート!$B$18:$B$39),ROWS($B$12:$B107)),1/ROW(施設用作成シート!$B$18:$B$39),0),COLUMNS($B$11:N$11)),"")</f>
        <v/>
      </c>
      <c r="O107" s="140" t="str">
        <f t="array" ref="O107">IFERROR(INDEX(施設用作成シート!$B$18:$P$39,MATCH(LARGE((施設用作成シート!$C$18:$C$39=$D$8)*1/ROW(施設用作成シート!$B$18:$B$39),ROWS($B$12:$B107)),1/ROW(施設用作成シート!$B$18:$B$39),0),COLUMNS($B$11:O$11)),"")</f>
        <v/>
      </c>
    </row>
    <row r="108" spans="2:15" ht="19.5">
      <c r="B108" s="127" t="str">
        <f t="array" ref="B108">IFERROR(INDEX(施設用作成シート!$B$18:$P$39,MATCH(LARGE((施設用作成シート!$C$18:$C$39=$D$8)*1/ROW(施設用作成シート!$B$18:$B$39),ROWS($B$12:$B108)),1/ROW(施設用作成シート!$B$18:$B$39),0),COLUMNS($B$11:B$11)),"")</f>
        <v/>
      </c>
      <c r="C108" s="127" t="str">
        <f t="array" ref="C108">IFERROR(INDEX(施設用作成シート!$B$18:$P$39,MATCH(LARGE((施設用作成シート!$C$18:$C$39=$D$8)*1/ROW(施設用作成シート!$B$18:$B$39),ROWS($B$12:$B108)),1/ROW(施設用作成シート!$B$18:$B$39),0),COLUMNS($B$11:C$11)),"")</f>
        <v/>
      </c>
      <c r="D108" s="127" t="str">
        <f t="array" ref="D108">IFERROR(INDEX(施設用作成シート!$B$18:$P$39,MATCH(LARGE((施設用作成シート!$C$18:$C$39=$D$8)*1/ROW(施設用作成シート!$B$18:$B$39),ROWS($B$12:$B108)),1/ROW(施設用作成シート!$B$18:$B$39),0),COLUMNS($B$11:D$11)),"")</f>
        <v/>
      </c>
      <c r="E108" s="146" t="str">
        <f t="array" ref="E108">IFERROR(INDEX(施設用作成シート!$B$18:$P$39,MATCH(LARGE((施設用作成シート!$C$18:$C$39=$D$8)*1/ROW(施設用作成シート!$B$18:$B$39),ROWS($B$12:$B108)),1/ROW(施設用作成シート!$B$18:$B$39),0),COLUMNS($B$11:E$11)),"")</f>
        <v/>
      </c>
      <c r="F108" s="140" t="str">
        <f t="array" ref="F108">IFERROR(INDEX(施設用作成シート!$B$18:$P$39,MATCH(LARGE((施設用作成シート!$C$18:$C$39=$D$8)*1/ROW(施設用作成シート!$B$18:$B$39),ROWS($B$12:$B108)),1/ROW(施設用作成シート!$B$18:$B$39),0),COLUMNS($B$11:F$11)),"")</f>
        <v/>
      </c>
      <c r="G108" s="140" t="str">
        <f t="array" ref="G108">IFERROR(INDEX(施設用作成シート!$B$18:$P$39,MATCH(LARGE((施設用作成シート!$C$18:$C$39=$D$8)*1/ROW(施設用作成シート!$B$18:$B$39),ROWS($B$12:$B108)),1/ROW(施設用作成シート!$B$18:$B$39),0),COLUMNS($B$11:G$11)),"")</f>
        <v/>
      </c>
      <c r="H108" s="140" t="str">
        <f t="array" ref="H108">IFERROR(INDEX(施設用作成シート!$B$18:$P$39,MATCH(LARGE((施設用作成シート!$C$18:$C$39=$D$8)*1/ROW(施設用作成シート!$B$18:$B$39),ROWS($B$12:$B108)),1/ROW(施設用作成シート!$B$18:$B$39),0),COLUMNS($B$11:H$11)),"")</f>
        <v/>
      </c>
      <c r="I108" s="127" t="str">
        <f t="array" ref="I108">IFERROR(INDEX(施設用作成シート!$B$18:$P$39,MATCH(LARGE((施設用作成シート!$C$18:$C$39=$D$8)*1/ROW(施設用作成シート!$B$18:$B$39),ROWS($B$12:$B108)),1/ROW(施設用作成シート!$B$18:$B$39),0),COLUMNS($B$11:I$11)),"")</f>
        <v/>
      </c>
      <c r="J108" s="131" t="str">
        <f t="array" ref="J108">IFERROR(INDEX(施設用作成シート!$B$18:$P$39,MATCH(LARGE((施設用作成シート!$C$18:$C$39=$D$8)*1/ROW(施設用作成シート!$B$18:$B$39),ROWS($B$12:$B108)),1/ROW(施設用作成シート!$B$18:$B$39),0),COLUMNS($B$11:J$11)),"")</f>
        <v/>
      </c>
      <c r="K108" s="127" t="str">
        <f t="array" ref="K108">IFERROR(INDEX(施設用作成シート!$B$18:$P$39,MATCH(LARGE((施設用作成シート!$C$18:$C$39=$D$8)*1/ROW(施設用作成シート!$B$18:$B$39),ROWS($B$12:$B108)),1/ROW(施設用作成シート!$B$18:$B$39),0),COLUMNS($B$11:K$11)),"")</f>
        <v/>
      </c>
      <c r="L108" s="127" t="str">
        <f t="array" ref="L108">IFERROR(INDEX(施設用作成シート!$B$18:$P$39,MATCH(LARGE((施設用作成シート!$C$18:$C$39=$D$8)*1/ROW(施設用作成シート!$B$18:$B$39),ROWS($B$12:$B108)),1/ROW(施設用作成シート!$B$18:$B$39),0),COLUMNS($B$11:L$11)),"")</f>
        <v/>
      </c>
      <c r="M108" s="127" t="str">
        <f t="array" ref="M108">IFERROR(INDEX(施設用作成シート!$B$18:$P$39,MATCH(LARGE((施設用作成シート!$C$18:$C$39=$D$8)*1/ROW(施設用作成シート!$B$18:$B$39),ROWS($B$12:$B108)),1/ROW(施設用作成シート!$B$18:$B$39),0),COLUMNS($B$11:M$11)),"")</f>
        <v/>
      </c>
      <c r="N108" s="127" t="str">
        <f t="array" ref="N108">IFERROR(INDEX(施設用作成シート!$B$18:$P$39,MATCH(LARGE((施設用作成シート!$C$18:$C$39=$D$8)*1/ROW(施設用作成シート!$B$18:$B$39),ROWS($B$12:$B108)),1/ROW(施設用作成シート!$B$18:$B$39),0),COLUMNS($B$11:N$11)),"")</f>
        <v/>
      </c>
      <c r="O108" s="140" t="str">
        <f t="array" ref="O108">IFERROR(INDEX(施設用作成シート!$B$18:$P$39,MATCH(LARGE((施設用作成シート!$C$18:$C$39=$D$8)*1/ROW(施設用作成シート!$B$18:$B$39),ROWS($B$12:$B108)),1/ROW(施設用作成シート!$B$18:$B$39),0),COLUMNS($B$11:O$11)),"")</f>
        <v/>
      </c>
    </row>
    <row r="109" spans="2:15" ht="19.5">
      <c r="B109" s="127" t="str">
        <f t="array" ref="B109">IFERROR(INDEX(施設用作成シート!$B$18:$P$39,MATCH(LARGE((施設用作成シート!$C$18:$C$39=$D$8)*1/ROW(施設用作成シート!$B$18:$B$39),ROWS($B$12:$B109)),1/ROW(施設用作成シート!$B$18:$B$39),0),COLUMNS($B$11:B$11)),"")</f>
        <v/>
      </c>
      <c r="C109" s="127" t="str">
        <f t="array" ref="C109">IFERROR(INDEX(施設用作成シート!$B$18:$P$39,MATCH(LARGE((施設用作成シート!$C$18:$C$39=$D$8)*1/ROW(施設用作成シート!$B$18:$B$39),ROWS($B$12:$B109)),1/ROW(施設用作成シート!$B$18:$B$39),0),COLUMNS($B$11:C$11)),"")</f>
        <v/>
      </c>
      <c r="D109" s="127" t="str">
        <f t="array" ref="D109">IFERROR(INDEX(施設用作成シート!$B$18:$P$39,MATCH(LARGE((施設用作成シート!$C$18:$C$39=$D$8)*1/ROW(施設用作成シート!$B$18:$B$39),ROWS($B$12:$B109)),1/ROW(施設用作成シート!$B$18:$B$39),0),COLUMNS($B$11:D$11)),"")</f>
        <v/>
      </c>
      <c r="E109" s="146" t="str">
        <f t="array" ref="E109">IFERROR(INDEX(施設用作成シート!$B$18:$P$39,MATCH(LARGE((施設用作成シート!$C$18:$C$39=$D$8)*1/ROW(施設用作成シート!$B$18:$B$39),ROWS($B$12:$B109)),1/ROW(施設用作成シート!$B$18:$B$39),0),COLUMNS($B$11:E$11)),"")</f>
        <v/>
      </c>
      <c r="F109" s="140" t="str">
        <f t="array" ref="F109">IFERROR(INDEX(施設用作成シート!$B$18:$P$39,MATCH(LARGE((施設用作成シート!$C$18:$C$39=$D$8)*1/ROW(施設用作成シート!$B$18:$B$39),ROWS($B$12:$B109)),1/ROW(施設用作成シート!$B$18:$B$39),0),COLUMNS($B$11:F$11)),"")</f>
        <v/>
      </c>
      <c r="G109" s="140" t="str">
        <f t="array" ref="G109">IFERROR(INDEX(施設用作成シート!$B$18:$P$39,MATCH(LARGE((施設用作成シート!$C$18:$C$39=$D$8)*1/ROW(施設用作成シート!$B$18:$B$39),ROWS($B$12:$B109)),1/ROW(施設用作成シート!$B$18:$B$39),0),COLUMNS($B$11:G$11)),"")</f>
        <v/>
      </c>
      <c r="H109" s="140" t="str">
        <f t="array" ref="H109">IFERROR(INDEX(施設用作成シート!$B$18:$P$39,MATCH(LARGE((施設用作成シート!$C$18:$C$39=$D$8)*1/ROW(施設用作成シート!$B$18:$B$39),ROWS($B$12:$B109)),1/ROW(施設用作成シート!$B$18:$B$39),0),COLUMNS($B$11:H$11)),"")</f>
        <v/>
      </c>
      <c r="I109" s="127" t="str">
        <f t="array" ref="I109">IFERROR(INDEX(施設用作成シート!$B$18:$P$39,MATCH(LARGE((施設用作成シート!$C$18:$C$39=$D$8)*1/ROW(施設用作成シート!$B$18:$B$39),ROWS($B$12:$B109)),1/ROW(施設用作成シート!$B$18:$B$39),0),COLUMNS($B$11:I$11)),"")</f>
        <v/>
      </c>
      <c r="J109" s="131" t="str">
        <f t="array" ref="J109">IFERROR(INDEX(施設用作成シート!$B$18:$P$39,MATCH(LARGE((施設用作成シート!$C$18:$C$39=$D$8)*1/ROW(施設用作成シート!$B$18:$B$39),ROWS($B$12:$B109)),1/ROW(施設用作成シート!$B$18:$B$39),0),COLUMNS($B$11:J$11)),"")</f>
        <v/>
      </c>
      <c r="K109" s="127" t="str">
        <f t="array" ref="K109">IFERROR(INDEX(施設用作成シート!$B$18:$P$39,MATCH(LARGE((施設用作成シート!$C$18:$C$39=$D$8)*1/ROW(施設用作成シート!$B$18:$B$39),ROWS($B$12:$B109)),1/ROW(施設用作成シート!$B$18:$B$39),0),COLUMNS($B$11:K$11)),"")</f>
        <v/>
      </c>
      <c r="L109" s="127" t="str">
        <f t="array" ref="L109">IFERROR(INDEX(施設用作成シート!$B$18:$P$39,MATCH(LARGE((施設用作成シート!$C$18:$C$39=$D$8)*1/ROW(施設用作成シート!$B$18:$B$39),ROWS($B$12:$B109)),1/ROW(施設用作成シート!$B$18:$B$39),0),COLUMNS($B$11:L$11)),"")</f>
        <v/>
      </c>
      <c r="M109" s="127" t="str">
        <f t="array" ref="M109">IFERROR(INDEX(施設用作成シート!$B$18:$P$39,MATCH(LARGE((施設用作成シート!$C$18:$C$39=$D$8)*1/ROW(施設用作成シート!$B$18:$B$39),ROWS($B$12:$B109)),1/ROW(施設用作成シート!$B$18:$B$39),0),COLUMNS($B$11:M$11)),"")</f>
        <v/>
      </c>
      <c r="N109" s="127" t="str">
        <f t="array" ref="N109">IFERROR(INDEX(施設用作成シート!$B$18:$P$39,MATCH(LARGE((施設用作成シート!$C$18:$C$39=$D$8)*1/ROW(施設用作成シート!$B$18:$B$39),ROWS($B$12:$B109)),1/ROW(施設用作成シート!$B$18:$B$39),0),COLUMNS($B$11:N$11)),"")</f>
        <v/>
      </c>
      <c r="O109" s="140" t="str">
        <f t="array" ref="O109">IFERROR(INDEX(施設用作成シート!$B$18:$P$39,MATCH(LARGE((施設用作成シート!$C$18:$C$39=$D$8)*1/ROW(施設用作成シート!$B$18:$B$39),ROWS($B$12:$B109)),1/ROW(施設用作成シート!$B$18:$B$39),0),COLUMNS($B$11:O$11)),"")</f>
        <v/>
      </c>
    </row>
    <row r="110" spans="2:15" ht="19.5">
      <c r="B110" s="127" t="str">
        <f t="array" ref="B110">IFERROR(INDEX(施設用作成シート!$B$18:$P$39,MATCH(LARGE((施設用作成シート!$C$18:$C$39=$D$8)*1/ROW(施設用作成シート!$B$18:$B$39),ROWS($B$12:$B110)),1/ROW(施設用作成シート!$B$18:$B$39),0),COLUMNS($B$11:B$11)),"")</f>
        <v/>
      </c>
      <c r="C110" s="127" t="str">
        <f t="array" ref="C110">IFERROR(INDEX(施設用作成シート!$B$18:$P$39,MATCH(LARGE((施設用作成シート!$C$18:$C$39=$D$8)*1/ROW(施設用作成シート!$B$18:$B$39),ROWS($B$12:$B110)),1/ROW(施設用作成シート!$B$18:$B$39),0),COLUMNS($B$11:C$11)),"")</f>
        <v/>
      </c>
      <c r="D110" s="127" t="str">
        <f t="array" ref="D110">IFERROR(INDEX(施設用作成シート!$B$18:$P$39,MATCH(LARGE((施設用作成シート!$C$18:$C$39=$D$8)*1/ROW(施設用作成シート!$B$18:$B$39),ROWS($B$12:$B110)),1/ROW(施設用作成シート!$B$18:$B$39),0),COLUMNS($B$11:D$11)),"")</f>
        <v/>
      </c>
      <c r="E110" s="146" t="str">
        <f t="array" ref="E110">IFERROR(INDEX(施設用作成シート!$B$18:$P$39,MATCH(LARGE((施設用作成シート!$C$18:$C$39=$D$8)*1/ROW(施設用作成シート!$B$18:$B$39),ROWS($B$12:$B110)),1/ROW(施設用作成シート!$B$18:$B$39),0),COLUMNS($B$11:E$11)),"")</f>
        <v/>
      </c>
      <c r="F110" s="140" t="str">
        <f t="array" ref="F110">IFERROR(INDEX(施設用作成シート!$B$18:$P$39,MATCH(LARGE((施設用作成シート!$C$18:$C$39=$D$8)*1/ROW(施設用作成シート!$B$18:$B$39),ROWS($B$12:$B110)),1/ROW(施設用作成シート!$B$18:$B$39),0),COLUMNS($B$11:F$11)),"")</f>
        <v/>
      </c>
      <c r="G110" s="140" t="str">
        <f t="array" ref="G110">IFERROR(INDEX(施設用作成シート!$B$18:$P$39,MATCH(LARGE((施設用作成シート!$C$18:$C$39=$D$8)*1/ROW(施設用作成シート!$B$18:$B$39),ROWS($B$12:$B110)),1/ROW(施設用作成シート!$B$18:$B$39),0),COLUMNS($B$11:G$11)),"")</f>
        <v/>
      </c>
      <c r="H110" s="140" t="str">
        <f t="array" ref="H110">IFERROR(INDEX(施設用作成シート!$B$18:$P$39,MATCH(LARGE((施設用作成シート!$C$18:$C$39=$D$8)*1/ROW(施設用作成シート!$B$18:$B$39),ROWS($B$12:$B110)),1/ROW(施設用作成シート!$B$18:$B$39),0),COLUMNS($B$11:H$11)),"")</f>
        <v/>
      </c>
      <c r="I110" s="127" t="str">
        <f t="array" ref="I110">IFERROR(INDEX(施設用作成シート!$B$18:$P$39,MATCH(LARGE((施設用作成シート!$C$18:$C$39=$D$8)*1/ROW(施設用作成シート!$B$18:$B$39),ROWS($B$12:$B110)),1/ROW(施設用作成シート!$B$18:$B$39),0),COLUMNS($B$11:I$11)),"")</f>
        <v/>
      </c>
      <c r="J110" s="131" t="str">
        <f t="array" ref="J110">IFERROR(INDEX(施設用作成シート!$B$18:$P$39,MATCH(LARGE((施設用作成シート!$C$18:$C$39=$D$8)*1/ROW(施設用作成シート!$B$18:$B$39),ROWS($B$12:$B110)),1/ROW(施設用作成シート!$B$18:$B$39),0),COLUMNS($B$11:J$11)),"")</f>
        <v/>
      </c>
      <c r="K110" s="127" t="str">
        <f t="array" ref="K110">IFERROR(INDEX(施設用作成シート!$B$18:$P$39,MATCH(LARGE((施設用作成シート!$C$18:$C$39=$D$8)*1/ROW(施設用作成シート!$B$18:$B$39),ROWS($B$12:$B110)),1/ROW(施設用作成シート!$B$18:$B$39),0),COLUMNS($B$11:K$11)),"")</f>
        <v/>
      </c>
      <c r="L110" s="127" t="str">
        <f t="array" ref="L110">IFERROR(INDEX(施設用作成シート!$B$18:$P$39,MATCH(LARGE((施設用作成シート!$C$18:$C$39=$D$8)*1/ROW(施設用作成シート!$B$18:$B$39),ROWS($B$12:$B110)),1/ROW(施設用作成シート!$B$18:$B$39),0),COLUMNS($B$11:L$11)),"")</f>
        <v/>
      </c>
      <c r="M110" s="127" t="str">
        <f t="array" ref="M110">IFERROR(INDEX(施設用作成シート!$B$18:$P$39,MATCH(LARGE((施設用作成シート!$C$18:$C$39=$D$8)*1/ROW(施設用作成シート!$B$18:$B$39),ROWS($B$12:$B110)),1/ROW(施設用作成シート!$B$18:$B$39),0),COLUMNS($B$11:M$11)),"")</f>
        <v/>
      </c>
      <c r="N110" s="127" t="str">
        <f t="array" ref="N110">IFERROR(INDEX(施設用作成シート!$B$18:$P$39,MATCH(LARGE((施設用作成シート!$C$18:$C$39=$D$8)*1/ROW(施設用作成シート!$B$18:$B$39),ROWS($B$12:$B110)),1/ROW(施設用作成シート!$B$18:$B$39),0),COLUMNS($B$11:N$11)),"")</f>
        <v/>
      </c>
      <c r="O110" s="140" t="str">
        <f t="array" ref="O110">IFERROR(INDEX(施設用作成シート!$B$18:$P$39,MATCH(LARGE((施設用作成シート!$C$18:$C$39=$D$8)*1/ROW(施設用作成シート!$B$18:$B$39),ROWS($B$12:$B110)),1/ROW(施設用作成シート!$B$18:$B$39),0),COLUMNS($B$11:O$11)),"")</f>
        <v/>
      </c>
    </row>
    <row r="111" spans="2:15" ht="19.5">
      <c r="B111" s="127" t="str">
        <f t="array" ref="B111">IFERROR(INDEX(施設用作成シート!$B$18:$P$39,MATCH(LARGE((施設用作成シート!$C$18:$C$39=$D$8)*1/ROW(施設用作成シート!$B$18:$B$39),ROWS($B$12:$B111)),1/ROW(施設用作成シート!$B$18:$B$39),0),COLUMNS($B$11:B$11)),"")</f>
        <v/>
      </c>
      <c r="C111" s="127" t="str">
        <f t="array" ref="C111">IFERROR(INDEX(施設用作成シート!$B$18:$P$39,MATCH(LARGE((施設用作成シート!$C$18:$C$39=$D$8)*1/ROW(施設用作成シート!$B$18:$B$39),ROWS($B$12:$B111)),1/ROW(施設用作成シート!$B$18:$B$39),0),COLUMNS($B$11:C$11)),"")</f>
        <v/>
      </c>
      <c r="D111" s="127" t="str">
        <f t="array" ref="D111">IFERROR(INDEX(施設用作成シート!$B$18:$P$39,MATCH(LARGE((施設用作成シート!$C$18:$C$39=$D$8)*1/ROW(施設用作成シート!$B$18:$B$39),ROWS($B$12:$B111)),1/ROW(施設用作成シート!$B$18:$B$39),0),COLUMNS($B$11:D$11)),"")</f>
        <v/>
      </c>
      <c r="E111" s="146" t="str">
        <f t="array" ref="E111">IFERROR(INDEX(施設用作成シート!$B$18:$P$39,MATCH(LARGE((施設用作成シート!$C$18:$C$39=$D$8)*1/ROW(施設用作成シート!$B$18:$B$39),ROWS($B$12:$B111)),1/ROW(施設用作成シート!$B$18:$B$39),0),COLUMNS($B$11:E$11)),"")</f>
        <v/>
      </c>
      <c r="F111" s="140" t="str">
        <f t="array" ref="F111">IFERROR(INDEX(施設用作成シート!$B$18:$P$39,MATCH(LARGE((施設用作成シート!$C$18:$C$39=$D$8)*1/ROW(施設用作成シート!$B$18:$B$39),ROWS($B$12:$B111)),1/ROW(施設用作成シート!$B$18:$B$39),0),COLUMNS($B$11:F$11)),"")</f>
        <v/>
      </c>
      <c r="G111" s="140" t="str">
        <f t="array" ref="G111">IFERROR(INDEX(施設用作成シート!$B$18:$P$39,MATCH(LARGE((施設用作成シート!$C$18:$C$39=$D$8)*1/ROW(施設用作成シート!$B$18:$B$39),ROWS($B$12:$B111)),1/ROW(施設用作成シート!$B$18:$B$39),0),COLUMNS($B$11:G$11)),"")</f>
        <v/>
      </c>
      <c r="H111" s="140" t="str">
        <f t="array" ref="H111">IFERROR(INDEX(施設用作成シート!$B$18:$P$39,MATCH(LARGE((施設用作成シート!$C$18:$C$39=$D$8)*1/ROW(施設用作成シート!$B$18:$B$39),ROWS($B$12:$B111)),1/ROW(施設用作成シート!$B$18:$B$39),0),COLUMNS($B$11:H$11)),"")</f>
        <v/>
      </c>
      <c r="I111" s="127" t="str">
        <f t="array" ref="I111">IFERROR(INDEX(施設用作成シート!$B$18:$P$39,MATCH(LARGE((施設用作成シート!$C$18:$C$39=$D$8)*1/ROW(施設用作成シート!$B$18:$B$39),ROWS($B$12:$B111)),1/ROW(施設用作成シート!$B$18:$B$39),0),COLUMNS($B$11:I$11)),"")</f>
        <v/>
      </c>
      <c r="J111" s="131" t="str">
        <f t="array" ref="J111">IFERROR(INDEX(施設用作成シート!$B$18:$P$39,MATCH(LARGE((施設用作成シート!$C$18:$C$39=$D$8)*1/ROW(施設用作成シート!$B$18:$B$39),ROWS($B$12:$B111)),1/ROW(施設用作成シート!$B$18:$B$39),0),COLUMNS($B$11:J$11)),"")</f>
        <v/>
      </c>
      <c r="K111" s="127" t="str">
        <f t="array" ref="K111">IFERROR(INDEX(施設用作成シート!$B$18:$P$39,MATCH(LARGE((施設用作成シート!$C$18:$C$39=$D$8)*1/ROW(施設用作成シート!$B$18:$B$39),ROWS($B$12:$B111)),1/ROW(施設用作成シート!$B$18:$B$39),0),COLUMNS($B$11:K$11)),"")</f>
        <v/>
      </c>
      <c r="L111" s="127" t="str">
        <f t="array" ref="L111">IFERROR(INDEX(施設用作成シート!$B$18:$P$39,MATCH(LARGE((施設用作成シート!$C$18:$C$39=$D$8)*1/ROW(施設用作成シート!$B$18:$B$39),ROWS($B$12:$B111)),1/ROW(施設用作成シート!$B$18:$B$39),0),COLUMNS($B$11:L$11)),"")</f>
        <v/>
      </c>
      <c r="M111" s="127" t="str">
        <f t="array" ref="M111">IFERROR(INDEX(施設用作成シート!$B$18:$P$39,MATCH(LARGE((施設用作成シート!$C$18:$C$39=$D$8)*1/ROW(施設用作成シート!$B$18:$B$39),ROWS($B$12:$B111)),1/ROW(施設用作成シート!$B$18:$B$39),0),COLUMNS($B$11:M$11)),"")</f>
        <v/>
      </c>
      <c r="N111" s="127" t="str">
        <f t="array" ref="N111">IFERROR(INDEX(施設用作成シート!$B$18:$P$39,MATCH(LARGE((施設用作成シート!$C$18:$C$39=$D$8)*1/ROW(施設用作成シート!$B$18:$B$39),ROWS($B$12:$B111)),1/ROW(施設用作成シート!$B$18:$B$39),0),COLUMNS($B$11:N$11)),"")</f>
        <v/>
      </c>
      <c r="O111" s="140" t="str">
        <f t="array" ref="O111">IFERROR(INDEX(施設用作成シート!$B$18:$P$39,MATCH(LARGE((施設用作成シート!$C$18:$C$39=$D$8)*1/ROW(施設用作成シート!$B$18:$B$39),ROWS($B$12:$B111)),1/ROW(施設用作成シート!$B$18:$B$39),0),COLUMNS($B$11:O$11)),"")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リスト!$B$3:$B$32</xm:f>
          </x14:formula1>
          <xm:sqref>D8:E8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B2:O111"/>
  <sheetViews>
    <sheetView showGridLines="0" view="pageBreakPreview" zoomScaleNormal="100" zoomScaleSheetLayoutView="100" workbookViewId="0">
      <selection activeCell="F8" sqref="F8:G8"/>
    </sheetView>
  </sheetViews>
  <sheetFormatPr defaultRowHeight="18.75"/>
  <cols>
    <col min="2" max="2" width="4.75" bestFit="1" customWidth="1"/>
    <col min="3" max="3" width="13.25" bestFit="1" customWidth="1"/>
    <col min="4" max="5" width="14" customWidth="1"/>
    <col min="6" max="7" width="8.875" customWidth="1"/>
    <col min="8" max="14" width="12" customWidth="1"/>
    <col min="15" max="15" width="20.875" customWidth="1"/>
  </cols>
  <sheetData>
    <row r="2" spans="2:15" ht="20.25" customHeight="1">
      <c r="H2" s="248" t="s">
        <v>161</v>
      </c>
      <c r="I2" s="240" t="s">
        <v>48</v>
      </c>
      <c r="J2" s="135" t="s">
        <v>49</v>
      </c>
      <c r="K2" s="136"/>
      <c r="L2" s="242" t="s">
        <v>50</v>
      </c>
      <c r="M2" s="244" t="s">
        <v>52</v>
      </c>
      <c r="N2" s="143" t="s">
        <v>53</v>
      </c>
    </row>
    <row r="3" spans="2:15" ht="20.25" customHeight="1">
      <c r="H3" s="241"/>
      <c r="I3" s="241"/>
      <c r="J3" s="137" t="s">
        <v>56</v>
      </c>
      <c r="K3" s="137" t="s">
        <v>57</v>
      </c>
      <c r="L3" s="243"/>
      <c r="M3" s="245"/>
      <c r="N3" s="60" t="s">
        <v>58</v>
      </c>
    </row>
    <row r="4" spans="2:15" ht="28.5" customHeight="1">
      <c r="H4" s="149">
        <f>COUNTIF($C$12:$C$111,$D$8)</f>
        <v>10</v>
      </c>
      <c r="I4" s="150">
        <f>SUM($I$12:$I$111)</f>
        <v>237</v>
      </c>
      <c r="J4" s="149">
        <f>COUNTIF(J12:J111,リスト!$H$4)</f>
        <v>1</v>
      </c>
      <c r="K4" s="149">
        <f>COUNTIF(J12:J111,リスト!$H$5)</f>
        <v>0</v>
      </c>
      <c r="L4" s="148">
        <f>SUM(L12:L111)</f>
        <v>12345</v>
      </c>
      <c r="M4" s="148">
        <f>SUM(M12:M111)</f>
        <v>74070</v>
      </c>
      <c r="N4" s="149">
        <f>COUNTIF(N12:N111,リスト!$I$3)</f>
        <v>0</v>
      </c>
    </row>
    <row r="5" spans="2:15" ht="18.75" customHeight="1"/>
    <row r="6" spans="2:15" ht="33.75" customHeight="1">
      <c r="F6" s="138" t="s">
        <v>162</v>
      </c>
      <c r="G6" s="139"/>
      <c r="H6" s="139"/>
      <c r="I6" s="139"/>
      <c r="J6" s="139"/>
      <c r="K6" s="139"/>
      <c r="L6" s="139"/>
      <c r="M6" s="139"/>
      <c r="N6" s="139"/>
    </row>
    <row r="7" spans="2:15">
      <c r="D7" s="132" t="s">
        <v>163</v>
      </c>
      <c r="E7" s="132"/>
      <c r="F7" s="133" t="s">
        <v>164</v>
      </c>
      <c r="G7" s="134"/>
      <c r="O7" s="141" t="s">
        <v>165</v>
      </c>
    </row>
    <row r="8" spans="2:15" ht="19.5">
      <c r="D8" s="238" t="s">
        <v>140</v>
      </c>
      <c r="E8" s="239"/>
      <c r="F8" s="249" t="str">
        <f>施設用作成シート!$C$10&amp;"年"&amp;施設用作成シート!$D$10&amp;"月"</f>
        <v>2025年4月</v>
      </c>
      <c r="G8" s="250"/>
      <c r="O8" s="142" t="str">
        <f>リスト!E3</f>
        <v>日住一番館</v>
      </c>
    </row>
    <row r="10" spans="2:15">
      <c r="B10" s="4"/>
      <c r="C10" s="5"/>
      <c r="D10" s="5"/>
      <c r="E10" s="5"/>
      <c r="F10" s="246" t="s">
        <v>61</v>
      </c>
      <c r="G10" s="247"/>
      <c r="H10" s="5"/>
      <c r="I10" s="5" t="s">
        <v>62</v>
      </c>
      <c r="J10" s="75" t="s">
        <v>5</v>
      </c>
      <c r="K10" s="130" t="s">
        <v>5</v>
      </c>
      <c r="L10" s="6"/>
      <c r="M10" s="7"/>
      <c r="N10" s="7"/>
      <c r="O10" s="5"/>
    </row>
    <row r="11" spans="2:15">
      <c r="B11" s="128" t="s">
        <v>63</v>
      </c>
      <c r="C11" s="129" t="s">
        <v>64</v>
      </c>
      <c r="D11" s="9" t="s">
        <v>65</v>
      </c>
      <c r="E11" s="9" t="s">
        <v>66</v>
      </c>
      <c r="F11" s="55" t="s">
        <v>67</v>
      </c>
      <c r="G11" s="55" t="s">
        <v>68</v>
      </c>
      <c r="H11" s="11" t="s">
        <v>69</v>
      </c>
      <c r="I11" s="47" t="s">
        <v>70</v>
      </c>
      <c r="J11" s="59" t="s">
        <v>71</v>
      </c>
      <c r="K11" s="144" t="s">
        <v>72</v>
      </c>
      <c r="L11" s="11" t="s">
        <v>73</v>
      </c>
      <c r="M11" s="10" t="s">
        <v>74</v>
      </c>
      <c r="N11" s="54" t="s">
        <v>75</v>
      </c>
      <c r="O11" s="11" t="s">
        <v>76</v>
      </c>
    </row>
    <row r="12" spans="2:15" ht="19.5">
      <c r="B12" s="127">
        <f t="array" ref="B12">IFERROR(INDEX(施設用作成シート!$B$18:$P$39,MATCH(LARGE((施設用作成シート!$C$18:$C$39=$D$8)*1/ROW(施設用作成シート!$B$18:$B$39),ROWS($B$12:$B12)),1/ROW(施設用作成シート!$B$18:$B$39),0),COLUMNS($B$11:B$11)),"")</f>
        <v>1</v>
      </c>
      <c r="C12" s="127" t="str">
        <f t="array" ref="C12">IFERROR(INDEX(施設用作成シート!$B$18:$P$39,MATCH(LARGE((施設用作成シート!$C$18:$C$39=$D$8)*1/ROW(施設用作成シート!$B$18:$B$39),ROWS($B$12:$B12)),1/ROW(施設用作成シート!$B$18:$B$39),0),COLUMNS($B$11:C$11)),"")</f>
        <v>A福祉事務所</v>
      </c>
      <c r="D12" s="127" t="str">
        <f t="array" ref="D12">IFERROR(INDEX(施設用作成シート!$B$18:$P$39,MATCH(LARGE((施設用作成シート!$C$18:$C$39=$D$8)*1/ROW(施設用作成シート!$B$18:$B$39),ROWS($B$12:$B12)),1/ROW(施設用作成シート!$B$18:$B$39),0),COLUMNS($B$11:D$11)),"")</f>
        <v>生業　一郎</v>
      </c>
      <c r="E12" s="146" t="str">
        <f t="array" ref="E12">IFERROR(INDEX(施設用作成シート!$B$18:$P$39,MATCH(LARGE((施設用作成シート!$C$18:$C$39=$D$8)*1/ROW(施設用作成シート!$B$18:$B$39),ROWS($B$12:$B12)),1/ROW(施設用作成シート!$B$18:$B$39),0),COLUMNS($B$11:E$11)),"")</f>
        <v>せいぎょう　いちろう</v>
      </c>
      <c r="F12" s="140">
        <f t="array" ref="F12">IFERROR(INDEX(施設用作成シート!$B$18:$P$39,MATCH(LARGE((施設用作成シート!$C$18:$C$39=$D$8)*1/ROW(施設用作成シート!$B$18:$B$39),ROWS($B$12:$B12)),1/ROW(施設用作成シート!$B$18:$B$39),0),COLUMNS($B$11:F$11)),"")</f>
        <v>0</v>
      </c>
      <c r="G12" s="140">
        <f t="array" ref="G12">IFERROR(INDEX(施設用作成シート!$B$18:$P$39,MATCH(LARGE((施設用作成シート!$C$18:$C$39=$D$8)*1/ROW(施設用作成シート!$B$18:$B$39),ROWS($B$12:$B12)),1/ROW(施設用作成シート!$B$18:$B$39),0),COLUMNS($B$11:G$11)),"")</f>
        <v>0</v>
      </c>
      <c r="H12" s="140">
        <f t="array" ref="H12">IFERROR(INDEX(施設用作成シート!$B$18:$P$39,MATCH(LARGE((施設用作成シート!$C$18:$C$39=$D$8)*1/ROW(施設用作成シート!$B$18:$B$39),ROWS($B$12:$B12)),1/ROW(施設用作成シート!$B$18:$B$39),0),COLUMNS($B$11:H$11)),"")</f>
        <v>0</v>
      </c>
      <c r="I12" s="127">
        <f t="array" ref="I12">IFERROR(INDEX(施設用作成シート!$B$18:$P$39,MATCH(LARGE((施設用作成シート!$C$18:$C$39=$D$8)*1/ROW(施設用作成シート!$B$18:$B$39),ROWS($B$12:$B12)),1/ROW(施設用作成シート!$B$18:$B$39),0),COLUMNS($B$11:I$11)),"")</f>
        <v>28</v>
      </c>
      <c r="J12" s="131" t="str">
        <f t="array" ref="J12">IFERROR(INDEX(施設用作成シート!$B$18:$P$39,MATCH(LARGE((施設用作成シート!$C$18:$C$39=$D$8)*1/ROW(施設用作成シート!$B$18:$B$39),ROWS($B$12:$B12)),1/ROW(施設用作成シート!$B$18:$B$39),0),COLUMNS($B$11:J$11)),"")</f>
        <v>作成済</v>
      </c>
      <c r="K12" s="127">
        <f t="array" ref="K12">IFERROR(INDEX(施設用作成シート!$B$18:$P$39,MATCH(LARGE((施設用作成シート!$C$18:$C$39=$D$8)*1/ROW(施設用作成シート!$B$18:$B$39),ROWS($B$12:$B12)),1/ROW(施設用作成シート!$B$18:$B$39),0),COLUMNS($B$11:K$11)),"")</f>
        <v>1</v>
      </c>
      <c r="L12" s="127">
        <f t="array" ref="L12">IFERROR(INDEX(施設用作成シート!$B$18:$P$39,MATCH(LARGE((施設用作成シート!$C$18:$C$39=$D$8)*1/ROW(施設用作成シート!$B$18:$B$39),ROWS($B$12:$B12)),1/ROW(施設用作成シート!$B$18:$B$39),0),COLUMNS($B$11:L$11)),"")</f>
        <v>0</v>
      </c>
      <c r="M12" s="127">
        <f t="array" ref="M12">IFERROR(INDEX(施設用作成シート!$B$18:$P$39,MATCH(LARGE((施設用作成シート!$C$18:$C$39=$D$8)*1/ROW(施設用作成シート!$B$18:$B$39),ROWS($B$12:$B12)),1/ROW(施設用作成シート!$B$18:$B$39),0),COLUMNS($B$11:M$11)),"")</f>
        <v>12345</v>
      </c>
      <c r="N12" s="127">
        <f t="array" ref="N12">IFERROR(INDEX(施設用作成シート!$B$18:$P$39,MATCH(LARGE((施設用作成シート!$C$18:$C$39=$D$8)*1/ROW(施設用作成シート!$B$18:$B$39),ROWS($B$12:$B12)),1/ROW(施設用作成シート!$B$18:$B$39),0),COLUMNS($B$11:N$11)),"")</f>
        <v>43120</v>
      </c>
      <c r="O12" s="140" t="str">
        <f t="array" ref="O12">IFERROR(INDEX(施設用作成シート!$B$18:$P$39,MATCH(LARGE((施設用作成シート!$C$18:$C$39=$D$8)*1/ROW(施設用作成シート!$B$18:$B$39),ROWS($B$12:$B12)),1/ROW(施設用作成シート!$B$18:$B$39),0),COLUMNS($B$11:O$11)),"")</f>
        <v>該当</v>
      </c>
    </row>
    <row r="13" spans="2:15" ht="19.5">
      <c r="B13" s="127">
        <f t="array" ref="B13">IFERROR(INDEX(施設用作成シート!$B$18:$P$39,MATCH(LARGE((施設用作成シート!$C$18:$C$39=$D$8)*1/ROW(施設用作成シート!$B$18:$B$39),ROWS($B$12:$B13)),1/ROW(施設用作成シート!$B$18:$B$39),0),COLUMNS($B$11:B$11)),"")</f>
        <v>2</v>
      </c>
      <c r="C13" s="127" t="str">
        <f t="array" ref="C13">IFERROR(INDEX(施設用作成シート!$B$18:$P$39,MATCH(LARGE((施設用作成シート!$C$18:$C$39=$D$8)*1/ROW(施設用作成シート!$B$18:$B$39),ROWS($B$12:$B13)),1/ROW(施設用作成シート!$B$18:$B$39),0),COLUMNS($B$11:C$11)),"")</f>
        <v>A福祉事務所</v>
      </c>
      <c r="D13" s="127" t="str">
        <f t="array" ref="D13">IFERROR(INDEX(施設用作成シート!$B$18:$P$39,MATCH(LARGE((施設用作成シート!$C$18:$C$39=$D$8)*1/ROW(施設用作成シート!$B$18:$B$39),ROWS($B$12:$B13)),1/ROW(施設用作成シート!$B$18:$B$39),0),COLUMNS($B$11:D$11)),"")</f>
        <v>生業　二郎</v>
      </c>
      <c r="E13" s="146" t="str">
        <f t="array" ref="E13">IFERROR(INDEX(施設用作成シート!$B$18:$P$39,MATCH(LARGE((施設用作成シート!$C$18:$C$39=$D$8)*1/ROW(施設用作成シート!$B$18:$B$39),ROWS($B$12:$B13)),1/ROW(施設用作成シート!$B$18:$B$39),0),COLUMNS($B$11:E$11)),"")</f>
        <v>せいぎょう　じろう</v>
      </c>
      <c r="F13" s="140">
        <f t="array" ref="F13">IFERROR(INDEX(施設用作成シート!$B$18:$P$39,MATCH(LARGE((施設用作成シート!$C$18:$C$39=$D$8)*1/ROW(施設用作成シート!$B$18:$B$39),ROWS($B$12:$B13)),1/ROW(施設用作成シート!$B$18:$B$39),0),COLUMNS($B$11:F$11)),"")</f>
        <v>10</v>
      </c>
      <c r="G13" s="140">
        <f t="array" ref="G13">IFERROR(INDEX(施設用作成シート!$B$18:$P$39,MATCH(LARGE((施設用作成シート!$C$18:$C$39=$D$8)*1/ROW(施設用作成シート!$B$18:$B$39),ROWS($B$12:$B13)),1/ROW(施設用作成シート!$B$18:$B$39),0),COLUMNS($B$11:G$11)),"")</f>
        <v>0</v>
      </c>
      <c r="H13" s="140">
        <f t="array" ref="H13">IFERROR(INDEX(施設用作成シート!$B$18:$P$39,MATCH(LARGE((施設用作成シート!$C$18:$C$39=$D$8)*1/ROW(施設用作成シート!$B$18:$B$39),ROWS($B$12:$B13)),1/ROW(施設用作成シート!$B$18:$B$39),0),COLUMNS($B$11:H$11)),"")</f>
        <v>0</v>
      </c>
      <c r="I13" s="127">
        <f t="array" ref="I13">IFERROR(INDEX(施設用作成シート!$B$18:$P$39,MATCH(LARGE((施設用作成シート!$C$18:$C$39=$D$8)*1/ROW(施設用作成シート!$B$18:$B$39),ROWS($B$12:$B13)),1/ROW(施設用作成シート!$B$18:$B$39),0),COLUMNS($B$11:I$11)),"")</f>
        <v>19</v>
      </c>
      <c r="J13" s="131" t="str">
        <f t="array" ref="J13">IFERROR(INDEX(施設用作成シート!$B$18:$P$39,MATCH(LARGE((施設用作成シート!$C$18:$C$39=$D$8)*1/ROW(施設用作成シート!$B$18:$B$39),ROWS($B$12:$B13)),1/ROW(施設用作成シート!$B$18:$B$39),0),COLUMNS($B$11:J$11)),"")</f>
        <v>作成済</v>
      </c>
      <c r="K13" s="127">
        <f t="array" ref="K13">IFERROR(INDEX(施設用作成シート!$B$18:$P$39,MATCH(LARGE((施設用作成シート!$C$18:$C$39=$D$8)*1/ROW(施設用作成シート!$B$18:$B$39),ROWS($B$12:$B13)),1/ROW(施設用作成シート!$B$18:$B$39),0),COLUMNS($B$11:K$11)),"")</f>
        <v>1</v>
      </c>
      <c r="L13" s="127">
        <f t="array" ref="L13">IFERROR(INDEX(施設用作成シート!$B$18:$P$39,MATCH(LARGE((施設用作成シート!$C$18:$C$39=$D$8)*1/ROW(施設用作成シート!$B$18:$B$39),ROWS($B$12:$B13)),1/ROW(施設用作成シート!$B$18:$B$39),0),COLUMNS($B$11:L$11)),"")</f>
        <v>0</v>
      </c>
      <c r="M13" s="127">
        <f t="array" ref="M13">IFERROR(INDEX(施設用作成シート!$B$18:$P$39,MATCH(LARGE((施設用作成シート!$C$18:$C$39=$D$8)*1/ROW(施設用作成シート!$B$18:$B$39),ROWS($B$12:$B13)),1/ROW(施設用作成シート!$B$18:$B$39),0),COLUMNS($B$11:M$11)),"")</f>
        <v>0</v>
      </c>
      <c r="N13" s="127">
        <f t="array" ref="N13">IFERROR(INDEX(施設用作成シート!$B$18:$P$39,MATCH(LARGE((施設用作成シート!$C$18:$C$39=$D$8)*1/ROW(施設用作成シート!$B$18:$B$39),ROWS($B$12:$B13)),1/ROW(施設用作成シート!$B$18:$B$39),0),COLUMNS($B$11:N$11)),"")</f>
        <v>29260</v>
      </c>
      <c r="O13" s="140" t="str">
        <f t="array" ref="O13">IFERROR(INDEX(施設用作成シート!$B$18:$P$39,MATCH(LARGE((施設用作成シート!$C$18:$C$39=$D$8)*1/ROW(施設用作成シート!$B$18:$B$39),ROWS($B$12:$B13)),1/ROW(施設用作成シート!$B$18:$B$39),0),COLUMNS($B$11:O$11)),"")</f>
        <v>非該当</v>
      </c>
    </row>
    <row r="14" spans="2:15" ht="19.5">
      <c r="B14" s="127">
        <f t="array" ref="B14">IFERROR(INDEX(施設用作成シート!$B$18:$P$39,MATCH(LARGE((施設用作成シート!$C$18:$C$39=$D$8)*1/ROW(施設用作成シート!$B$18:$B$39),ROWS($B$12:$B14)),1/ROW(施設用作成シート!$B$18:$B$39),0),COLUMNS($B$11:B$11)),"")</f>
        <v>3</v>
      </c>
      <c r="C14" s="127" t="str">
        <f t="array" ref="C14">IFERROR(INDEX(施設用作成シート!$B$18:$P$39,MATCH(LARGE((施設用作成シート!$C$18:$C$39=$D$8)*1/ROW(施設用作成シート!$B$18:$B$39),ROWS($B$12:$B14)),1/ROW(施設用作成シート!$B$18:$B$39),0),COLUMNS($B$11:C$11)),"")</f>
        <v>A福祉事務所</v>
      </c>
      <c r="D14" s="127" t="str">
        <f t="array" ref="D14">IFERROR(INDEX(施設用作成シート!$B$18:$P$39,MATCH(LARGE((施設用作成シート!$C$18:$C$39=$D$8)*1/ROW(施設用作成シート!$B$18:$B$39),ROWS($B$12:$B14)),1/ROW(施設用作成シート!$B$18:$B$39),0),COLUMNS($B$11:D$11)),"")</f>
        <v>生業　三郎</v>
      </c>
      <c r="E14" s="146" t="str">
        <f t="array" ref="E14">IFERROR(INDEX(施設用作成シート!$B$18:$P$39,MATCH(LARGE((施設用作成シート!$C$18:$C$39=$D$8)*1/ROW(施設用作成シート!$B$18:$B$39),ROWS($B$12:$B14)),1/ROW(施設用作成シート!$B$18:$B$39),0),COLUMNS($B$11:E$11)),"")</f>
        <v>せいぎょう　さぶろう</v>
      </c>
      <c r="F14" s="140">
        <f t="array" ref="F14">IFERROR(INDEX(施設用作成シート!$B$18:$P$39,MATCH(LARGE((施設用作成シート!$C$18:$C$39=$D$8)*1/ROW(施設用作成シート!$B$18:$B$39),ROWS($B$12:$B14)),1/ROW(施設用作成シート!$B$18:$B$39),0),COLUMNS($B$11:F$11)),"")</f>
        <v>0</v>
      </c>
      <c r="G14" s="140">
        <f t="array" ref="G14">IFERROR(INDEX(施設用作成シート!$B$18:$P$39,MATCH(LARGE((施設用作成シート!$C$18:$C$39=$D$8)*1/ROW(施設用作成シート!$B$18:$B$39),ROWS($B$12:$B14)),1/ROW(施設用作成シート!$B$18:$B$39),0),COLUMNS($B$11:G$11)),"")</f>
        <v>30</v>
      </c>
      <c r="H14" s="140">
        <f t="array" ref="H14">IFERROR(INDEX(施設用作成シート!$B$18:$P$39,MATCH(LARGE((施設用作成シート!$C$18:$C$39=$D$8)*1/ROW(施設用作成シート!$B$18:$B$39),ROWS($B$12:$B14)),1/ROW(施設用作成シート!$B$18:$B$39),0),COLUMNS($B$11:H$11)),"")</f>
        <v>0</v>
      </c>
      <c r="I14" s="127">
        <f t="array" ref="I14">IFERROR(INDEX(施設用作成シート!$B$18:$P$39,MATCH(LARGE((施設用作成シート!$C$18:$C$39=$D$8)*1/ROW(施設用作成シート!$B$18:$B$39),ROWS($B$12:$B14)),1/ROW(施設用作成シート!$B$18:$B$39),0),COLUMNS($B$11:I$11)),"")</f>
        <v>30</v>
      </c>
      <c r="J14" s="131" t="str">
        <f t="array" ref="J14">IFERROR(INDEX(施設用作成シート!$B$18:$P$39,MATCH(LARGE((施設用作成シート!$C$18:$C$39=$D$8)*1/ROW(施設用作成シート!$B$18:$B$39),ROWS($B$12:$B14)),1/ROW(施設用作成シート!$B$18:$B$39),0),COLUMNS($B$11:J$11)),"")</f>
        <v>作成済</v>
      </c>
      <c r="K14" s="127">
        <f t="array" ref="K14">IFERROR(INDEX(施設用作成シート!$B$18:$P$39,MATCH(LARGE((施設用作成シート!$C$18:$C$39=$D$8)*1/ROW(施設用作成シート!$B$18:$B$39),ROWS($B$12:$B14)),1/ROW(施設用作成シート!$B$18:$B$39),0),COLUMNS($B$11:K$11)),"")</f>
        <v>1</v>
      </c>
      <c r="L14" s="127">
        <f t="array" ref="L14">IFERROR(INDEX(施設用作成シート!$B$18:$P$39,MATCH(LARGE((施設用作成シート!$C$18:$C$39=$D$8)*1/ROW(施設用作成シート!$B$18:$B$39),ROWS($B$12:$B14)),1/ROW(施設用作成シート!$B$18:$B$39),0),COLUMNS($B$11:L$11)),"")</f>
        <v>0</v>
      </c>
      <c r="M14" s="127">
        <f t="array" ref="M14">IFERROR(INDEX(施設用作成シート!$B$18:$P$39,MATCH(LARGE((施設用作成シート!$C$18:$C$39=$D$8)*1/ROW(施設用作成シート!$B$18:$B$39),ROWS($B$12:$B14)),1/ROW(施設用作成シート!$B$18:$B$39),0),COLUMNS($B$11:M$11)),"")</f>
        <v>12345</v>
      </c>
      <c r="N14" s="127">
        <f t="array" ref="N14">IFERROR(INDEX(施設用作成シート!$B$18:$P$39,MATCH(LARGE((施設用作成シート!$C$18:$C$39=$D$8)*1/ROW(施設用作成シート!$B$18:$B$39),ROWS($B$12:$B14)),1/ROW(施設用作成シート!$B$18:$B$39),0),COLUMNS($B$11:N$11)),"")</f>
        <v>46200</v>
      </c>
      <c r="O14" s="140" t="str">
        <f t="array" ref="O14">IFERROR(INDEX(施設用作成シート!$B$18:$P$39,MATCH(LARGE((施設用作成シート!$C$18:$C$39=$D$8)*1/ROW(施設用作成シート!$B$18:$B$39),ROWS($B$12:$B14)),1/ROW(施設用作成シート!$B$18:$B$39),0),COLUMNS($B$11:O$11)),"")</f>
        <v>該当</v>
      </c>
    </row>
    <row r="15" spans="2:15" ht="19.5">
      <c r="B15" s="127">
        <f t="array" ref="B15">IFERROR(INDEX(施設用作成シート!$B$18:$P$39,MATCH(LARGE((施設用作成シート!$C$18:$C$39=$D$8)*1/ROW(施設用作成シート!$B$18:$B$39),ROWS($B$12:$B15)),1/ROW(施設用作成シート!$B$18:$B$39),0),COLUMNS($B$11:B$11)),"")</f>
        <v>4</v>
      </c>
      <c r="C15" s="127" t="str">
        <f t="array" ref="C15">IFERROR(INDEX(施設用作成シート!$B$18:$P$39,MATCH(LARGE((施設用作成シート!$C$18:$C$39=$D$8)*1/ROW(施設用作成シート!$B$18:$B$39),ROWS($B$12:$B15)),1/ROW(施設用作成シート!$B$18:$B$39),0),COLUMNS($B$11:C$11)),"")</f>
        <v>A福祉事務所</v>
      </c>
      <c r="D15" s="127" t="str">
        <f t="array" ref="D15">IFERROR(INDEX(施設用作成シート!$B$18:$P$39,MATCH(LARGE((施設用作成シート!$C$18:$C$39=$D$8)*1/ROW(施設用作成シート!$B$18:$B$39),ROWS($B$12:$B15)),1/ROW(施設用作成シート!$B$18:$B$39),0),COLUMNS($B$11:D$11)),"")</f>
        <v>生業　四郎</v>
      </c>
      <c r="E15" s="146" t="str">
        <f t="array" ref="E15">IFERROR(INDEX(施設用作成シート!$B$18:$P$39,MATCH(LARGE((施設用作成シート!$C$18:$C$39=$D$8)*1/ROW(施設用作成シート!$B$18:$B$39),ROWS($B$12:$B15)),1/ROW(施設用作成シート!$B$18:$B$39),0),COLUMNS($B$11:E$11)),"")</f>
        <v>せいぎょう　しろう</v>
      </c>
      <c r="F15" s="140">
        <f t="array" ref="F15">IFERROR(INDEX(施設用作成シート!$B$18:$P$39,MATCH(LARGE((施設用作成シート!$C$18:$C$39=$D$8)*1/ROW(施設用作成シート!$B$18:$B$39),ROWS($B$12:$B15)),1/ROW(施設用作成シート!$B$18:$B$39),0),COLUMNS($B$11:F$11)),"")</f>
        <v>0</v>
      </c>
      <c r="G15" s="140">
        <f t="array" ref="G15">IFERROR(INDEX(施設用作成シート!$B$18:$P$39,MATCH(LARGE((施設用作成シート!$C$18:$C$39=$D$8)*1/ROW(施設用作成シート!$B$18:$B$39),ROWS($B$12:$B15)),1/ROW(施設用作成シート!$B$18:$B$39),0),COLUMNS($B$11:G$11)),"")</f>
        <v>0</v>
      </c>
      <c r="H15" s="140">
        <f t="array" ref="H15">IFERROR(INDEX(施設用作成シート!$B$18:$P$39,MATCH(LARGE((施設用作成シート!$C$18:$C$39=$D$8)*1/ROW(施設用作成シート!$B$18:$B$39),ROWS($B$12:$B15)),1/ROW(施設用作成シート!$B$18:$B$39),0),COLUMNS($B$11:H$11)),"")</f>
        <v>3</v>
      </c>
      <c r="I15" s="127">
        <f t="array" ref="I15">IFERROR(INDEX(施設用作成シート!$B$18:$P$39,MATCH(LARGE((施設用作成シート!$C$18:$C$39=$D$8)*1/ROW(施設用作成シート!$B$18:$B$39),ROWS($B$12:$B15)),1/ROW(施設用作成シート!$B$18:$B$39),0),COLUMNS($B$11:I$11)),"")</f>
        <v>28</v>
      </c>
      <c r="J15" s="131" t="str">
        <f t="array" ref="J15">IFERROR(INDEX(施設用作成シート!$B$18:$P$39,MATCH(LARGE((施設用作成シート!$C$18:$C$39=$D$8)*1/ROW(施設用作成シート!$B$18:$B$39),ROWS($B$12:$B15)),1/ROW(施設用作成シート!$B$18:$B$39),0),COLUMNS($B$11:J$11)),"")</f>
        <v>未作成（3月未満）</v>
      </c>
      <c r="K15" s="127">
        <f t="array" ref="K15">IFERROR(INDEX(施設用作成シート!$B$18:$P$39,MATCH(LARGE((施設用作成シート!$C$18:$C$39=$D$8)*1/ROW(施設用作成シート!$B$18:$B$39),ROWS($B$12:$B15)),1/ROW(施設用作成シート!$B$18:$B$39),0),COLUMNS($B$11:K$11)),"")</f>
        <v>0.7</v>
      </c>
      <c r="L15" s="127">
        <f t="array" ref="L15">IFERROR(INDEX(施設用作成シート!$B$18:$P$39,MATCH(LARGE((施設用作成シート!$C$18:$C$39=$D$8)*1/ROW(施設用作成シート!$B$18:$B$39),ROWS($B$12:$B15)),1/ROW(施設用作成シート!$B$18:$B$39),0),COLUMNS($B$11:L$11)),"")</f>
        <v>0</v>
      </c>
      <c r="M15" s="127">
        <f t="array" ref="M15">IFERROR(INDEX(施設用作成シート!$B$18:$P$39,MATCH(LARGE((施設用作成シート!$C$18:$C$39=$D$8)*1/ROW(施設用作成シート!$B$18:$B$39),ROWS($B$12:$B15)),1/ROW(施設用作成シート!$B$18:$B$39),0),COLUMNS($B$11:M$11)),"")</f>
        <v>12345</v>
      </c>
      <c r="N15" s="127">
        <f t="array" ref="N15">IFERROR(INDEX(施設用作成シート!$B$18:$P$39,MATCH(LARGE((施設用作成シート!$C$18:$C$39=$D$8)*1/ROW(施設用作成シート!$B$18:$B$39),ROWS($B$12:$B15)),1/ROW(施設用作成シート!$B$18:$B$39),0),COLUMNS($B$11:N$11)),"")</f>
        <v>36400</v>
      </c>
      <c r="O15" s="140" t="str">
        <f t="array" ref="O15">IFERROR(INDEX(施設用作成シート!$B$18:$P$39,MATCH(LARGE((施設用作成シート!$C$18:$C$39=$D$8)*1/ROW(施設用作成シート!$B$18:$B$39),ROWS($B$12:$B15)),1/ROW(施設用作成シート!$B$18:$B$39),0),COLUMNS($B$11:O$11)),"")</f>
        <v>非該当</v>
      </c>
    </row>
    <row r="16" spans="2:15" ht="19.5">
      <c r="B16" s="127">
        <f t="array" ref="B16">IFERROR(INDEX(施設用作成シート!$B$18:$P$39,MATCH(LARGE((施設用作成シート!$C$18:$C$39=$D$8)*1/ROW(施設用作成シート!$B$18:$B$39),ROWS($B$12:$B16)),1/ROW(施設用作成シート!$B$18:$B$39),0),COLUMNS($B$11:B$11)),"")</f>
        <v>5</v>
      </c>
      <c r="C16" s="127" t="str">
        <f t="array" ref="C16">IFERROR(INDEX(施設用作成シート!$B$18:$P$39,MATCH(LARGE((施設用作成シート!$C$18:$C$39=$D$8)*1/ROW(施設用作成シート!$B$18:$B$39),ROWS($B$12:$B16)),1/ROW(施設用作成シート!$B$18:$B$39),0),COLUMNS($B$11:C$11)),"")</f>
        <v>A福祉事務所</v>
      </c>
      <c r="D16" s="127" t="str">
        <f t="array" ref="D16">IFERROR(INDEX(施設用作成シート!$B$18:$P$39,MATCH(LARGE((施設用作成シート!$C$18:$C$39=$D$8)*1/ROW(施設用作成シート!$B$18:$B$39),ROWS($B$12:$B16)),1/ROW(施設用作成シート!$B$18:$B$39),0),COLUMNS($B$11:D$11)),"")</f>
        <v>生業　五郎</v>
      </c>
      <c r="E16" s="146" t="str">
        <f t="array" ref="E16">IFERROR(INDEX(施設用作成シート!$B$18:$P$39,MATCH(LARGE((施設用作成シート!$C$18:$C$39=$D$8)*1/ROW(施設用作成シート!$B$18:$B$39),ROWS($B$12:$B16)),1/ROW(施設用作成シート!$B$18:$B$39),0),COLUMNS($B$11:E$11)),"")</f>
        <v>せいぎょう　ごろう</v>
      </c>
      <c r="F16" s="140">
        <f t="array" ref="F16">IFERROR(INDEX(施設用作成シート!$B$18:$P$39,MATCH(LARGE((施設用作成シート!$C$18:$C$39=$D$8)*1/ROW(施設用作成シート!$B$18:$B$39),ROWS($B$12:$B16)),1/ROW(施設用作成シート!$B$18:$B$39),0),COLUMNS($B$11:F$11)),"")</f>
        <v>0</v>
      </c>
      <c r="G16" s="140">
        <f t="array" ref="G16">IFERROR(INDEX(施設用作成シート!$B$18:$P$39,MATCH(LARGE((施設用作成シート!$C$18:$C$39=$D$8)*1/ROW(施設用作成シート!$B$18:$B$39),ROWS($B$12:$B16)),1/ROW(施設用作成シート!$B$18:$B$39),0),COLUMNS($B$11:G$11)),"")</f>
        <v>0</v>
      </c>
      <c r="H16" s="140">
        <f t="array" ref="H16">IFERROR(INDEX(施設用作成シート!$B$18:$P$39,MATCH(LARGE((施設用作成シート!$C$18:$C$39=$D$8)*1/ROW(施設用作成シート!$B$18:$B$39),ROWS($B$12:$B16)),1/ROW(施設用作成シート!$B$18:$B$39),0),COLUMNS($B$11:H$11)),"")</f>
        <v>6</v>
      </c>
      <c r="I16" s="127">
        <f t="array" ref="I16">IFERROR(INDEX(施設用作成シート!$B$18:$P$39,MATCH(LARGE((施設用作成シート!$C$18:$C$39=$D$8)*1/ROW(施設用作成シート!$B$18:$B$39),ROWS($B$12:$B16)),1/ROW(施設用作成シート!$B$18:$B$39),0),COLUMNS($B$11:I$11)),"")</f>
        <v>28</v>
      </c>
      <c r="J16" s="131" t="str">
        <f t="array" ref="J16">IFERROR(INDEX(施設用作成シート!$B$18:$P$39,MATCH(LARGE((施設用作成シート!$C$18:$C$39=$D$8)*1/ROW(施設用作成シート!$B$18:$B$39),ROWS($B$12:$B16)),1/ROW(施設用作成シート!$B$18:$B$39),0),COLUMNS($B$11:J$11)),"")</f>
        <v>作成済</v>
      </c>
      <c r="K16" s="127">
        <f t="array" ref="K16">IFERROR(INDEX(施設用作成シート!$B$18:$P$39,MATCH(LARGE((施設用作成シート!$C$18:$C$39=$D$8)*1/ROW(施設用作成シート!$B$18:$B$39),ROWS($B$12:$B16)),1/ROW(施設用作成シート!$B$18:$B$39),0),COLUMNS($B$11:K$11)),"")</f>
        <v>1</v>
      </c>
      <c r="L16" s="127">
        <f t="array" ref="L16">IFERROR(INDEX(施設用作成シート!$B$18:$P$39,MATCH(LARGE((施設用作成シート!$C$18:$C$39=$D$8)*1/ROW(施設用作成シート!$B$18:$B$39),ROWS($B$12:$B16)),1/ROW(施設用作成シート!$B$18:$B$39),0),COLUMNS($B$11:L$11)),"")</f>
        <v>12345</v>
      </c>
      <c r="M16" s="127">
        <f t="array" ref="M16">IFERROR(INDEX(施設用作成シート!$B$18:$P$39,MATCH(LARGE((施設用作成シート!$C$18:$C$39=$D$8)*1/ROW(施設用作成シート!$B$18:$B$39),ROWS($B$12:$B16)),1/ROW(施設用作成シート!$B$18:$B$39),0),COLUMNS($B$11:M$11)),"")</f>
        <v>12345</v>
      </c>
      <c r="N16" s="127">
        <f t="array" ref="N16">IFERROR(INDEX(施設用作成シート!$B$18:$P$39,MATCH(LARGE((施設用作成シート!$C$18:$C$39=$D$8)*1/ROW(施設用作成シート!$B$18:$B$39),ROWS($B$12:$B16)),1/ROW(施設用作成シート!$B$18:$B$39),0),COLUMNS($B$11:N$11)),"")</f>
        <v>30775</v>
      </c>
      <c r="O16" s="140" t="str">
        <f t="array" ref="O16">IFERROR(INDEX(施設用作成シート!$B$18:$P$39,MATCH(LARGE((施設用作成シート!$C$18:$C$39=$D$8)*1/ROW(施設用作成シート!$B$18:$B$39),ROWS($B$12:$B16)),1/ROW(施設用作成シート!$B$18:$B$39),0),COLUMNS($B$11:O$11)),"")</f>
        <v>該当</v>
      </c>
    </row>
    <row r="17" spans="2:15" ht="19.5">
      <c r="B17" s="127">
        <f t="array" ref="B17">IFERROR(INDEX(施設用作成シート!$B$18:$P$39,MATCH(LARGE((施設用作成シート!$C$18:$C$39=$D$8)*1/ROW(施設用作成シート!$B$18:$B$39),ROWS($B$12:$B17)),1/ROW(施設用作成シート!$B$18:$B$39),0),COLUMNS($B$11:B$11)),"")</f>
        <v>6</v>
      </c>
      <c r="C17" s="127" t="str">
        <f t="array" ref="C17">IFERROR(INDEX(施設用作成シート!$B$18:$P$39,MATCH(LARGE((施設用作成シート!$C$18:$C$39=$D$8)*1/ROW(施設用作成シート!$B$18:$B$39),ROWS($B$12:$B17)),1/ROW(施設用作成シート!$B$18:$B$39),0),COLUMNS($B$11:C$11)),"")</f>
        <v>A福祉事務所</v>
      </c>
      <c r="D17" s="127" t="str">
        <f t="array" ref="D17">IFERROR(INDEX(施設用作成シート!$B$18:$P$39,MATCH(LARGE((施設用作成シート!$C$18:$C$39=$D$8)*1/ROW(施設用作成シート!$B$18:$B$39),ROWS($B$12:$B17)),1/ROW(施設用作成シート!$B$18:$B$39),0),COLUMNS($B$11:D$11)),"")</f>
        <v>生業　六郎</v>
      </c>
      <c r="E17" s="146" t="str">
        <f t="array" ref="E17">IFERROR(INDEX(施設用作成シート!$B$18:$P$39,MATCH(LARGE((施設用作成シート!$C$18:$C$39=$D$8)*1/ROW(施設用作成シート!$B$18:$B$39),ROWS($B$12:$B17)),1/ROW(施設用作成シート!$B$18:$B$39),0),COLUMNS($B$11:E$11)),"")</f>
        <v>せいぎょう　ろくろう</v>
      </c>
      <c r="F17" s="140">
        <f t="array" ref="F17">IFERROR(INDEX(施設用作成シート!$B$18:$P$39,MATCH(LARGE((施設用作成シート!$C$18:$C$39=$D$8)*1/ROW(施設用作成シート!$B$18:$B$39),ROWS($B$12:$B17)),1/ROW(施設用作成シート!$B$18:$B$39),0),COLUMNS($B$11:F$11)),"")</f>
        <v>0</v>
      </c>
      <c r="G17" s="140">
        <f t="array" ref="G17">IFERROR(INDEX(施設用作成シート!$B$18:$P$39,MATCH(LARGE((施設用作成シート!$C$18:$C$39=$D$8)*1/ROW(施設用作成シート!$B$18:$B$39),ROWS($B$12:$B17)),1/ROW(施設用作成シート!$B$18:$B$39),0),COLUMNS($B$11:G$11)),"")</f>
        <v>0</v>
      </c>
      <c r="H17" s="140">
        <f t="array" ref="H17">IFERROR(INDEX(施設用作成シート!$B$18:$P$39,MATCH(LARGE((施設用作成シート!$C$18:$C$39=$D$8)*1/ROW(施設用作成シート!$B$18:$B$39),ROWS($B$12:$B17)),1/ROW(施設用作成シート!$B$18:$B$39),0),COLUMNS($B$11:H$11)),"")</f>
        <v>7</v>
      </c>
      <c r="I17" s="127">
        <f t="array" ref="I17">IFERROR(INDEX(施設用作成シート!$B$18:$P$39,MATCH(LARGE((施設用作成シート!$C$18:$C$39=$D$8)*1/ROW(施設用作成シート!$B$18:$B$39),ROWS($B$12:$B17)),1/ROW(施設用作成シート!$B$18:$B$39),0),COLUMNS($B$11:I$11)),"")</f>
        <v>27</v>
      </c>
      <c r="J17" s="131" t="str">
        <f t="array" ref="J17">IFERROR(INDEX(施設用作成シート!$B$18:$P$39,MATCH(LARGE((施設用作成シート!$C$18:$C$39=$D$8)*1/ROW(施設用作成シート!$B$18:$B$39),ROWS($B$12:$B17)),1/ROW(施設用作成シート!$B$18:$B$39),0),COLUMNS($B$11:J$11)),"")</f>
        <v>作成済</v>
      </c>
      <c r="K17" s="127">
        <f t="array" ref="K17">IFERROR(INDEX(施設用作成シート!$B$18:$P$39,MATCH(LARGE((施設用作成シート!$C$18:$C$39=$D$8)*1/ROW(施設用作成シート!$B$18:$B$39),ROWS($B$12:$B17)),1/ROW(施設用作成シート!$B$18:$B$39),0),COLUMNS($B$11:K$11)),"")</f>
        <v>1</v>
      </c>
      <c r="L17" s="127">
        <f t="array" ref="L17">IFERROR(INDEX(施設用作成シート!$B$18:$P$39,MATCH(LARGE((施設用作成シート!$C$18:$C$39=$D$8)*1/ROW(施設用作成シート!$B$18:$B$39),ROWS($B$12:$B17)),1/ROW(施設用作成シート!$B$18:$B$39),0),COLUMNS($B$11:L$11)),"")</f>
        <v>0</v>
      </c>
      <c r="M17" s="127">
        <f t="array" ref="M17">IFERROR(INDEX(施設用作成シート!$B$18:$P$39,MATCH(LARGE((施設用作成シート!$C$18:$C$39=$D$8)*1/ROW(施設用作成シート!$B$18:$B$39),ROWS($B$12:$B17)),1/ROW(施設用作成シート!$B$18:$B$39),0),COLUMNS($B$11:M$11)),"")</f>
        <v>12345</v>
      </c>
      <c r="N17" s="127">
        <f t="array" ref="N17">IFERROR(INDEX(施設用作成シート!$B$18:$P$39,MATCH(LARGE((施設用作成シート!$C$18:$C$39=$D$8)*1/ROW(施設用作成シート!$B$18:$B$39),ROWS($B$12:$B17)),1/ROW(施設用作成シート!$B$18:$B$39),0),COLUMNS($B$11:N$11)),"")</f>
        <v>41580</v>
      </c>
      <c r="O17" s="140" t="str">
        <f t="array" ref="O17">IFERROR(INDEX(施設用作成シート!$B$18:$P$39,MATCH(LARGE((施設用作成シート!$C$18:$C$39=$D$8)*1/ROW(施設用作成シート!$B$18:$B$39),ROWS($B$12:$B17)),1/ROW(施設用作成シート!$B$18:$B$39),0),COLUMNS($B$11:O$11)),"")</f>
        <v>非該当</v>
      </c>
    </row>
    <row r="18" spans="2:15" ht="19.5">
      <c r="B18" s="127">
        <f t="array" ref="B18">IFERROR(INDEX(施設用作成シート!$B$18:$P$39,MATCH(LARGE((施設用作成シート!$C$18:$C$39=$D$8)*1/ROW(施設用作成シート!$B$18:$B$39),ROWS($B$12:$B18)),1/ROW(施設用作成シート!$B$18:$B$39),0),COLUMNS($B$11:B$11)),"")</f>
        <v>7</v>
      </c>
      <c r="C18" s="127" t="str">
        <f t="array" ref="C18">IFERROR(INDEX(施設用作成シート!$B$18:$P$39,MATCH(LARGE((施設用作成シート!$C$18:$C$39=$D$8)*1/ROW(施設用作成シート!$B$18:$B$39),ROWS($B$12:$B18)),1/ROW(施設用作成シート!$B$18:$B$39),0),COLUMNS($B$11:C$11)),"")</f>
        <v>A福祉事務所</v>
      </c>
      <c r="D18" s="127" t="str">
        <f t="array" ref="D18">IFERROR(INDEX(施設用作成シート!$B$18:$P$39,MATCH(LARGE((施設用作成シート!$C$18:$C$39=$D$8)*1/ROW(施設用作成シート!$B$18:$B$39),ROWS($B$12:$B18)),1/ROW(施設用作成シート!$B$18:$B$39),0),COLUMNS($B$11:D$11)),"")</f>
        <v>生業　七郎</v>
      </c>
      <c r="E18" s="146" t="str">
        <f t="array" ref="E18">IFERROR(INDEX(施設用作成シート!$B$18:$P$39,MATCH(LARGE((施設用作成シート!$C$18:$C$39=$D$8)*1/ROW(施設用作成シート!$B$18:$B$39),ROWS($B$12:$B18)),1/ROW(施設用作成シート!$B$18:$B$39),0),COLUMNS($B$11:E$11)),"")</f>
        <v>せいぎょう　しちろう</v>
      </c>
      <c r="F18" s="140">
        <f t="array" ref="F18">IFERROR(INDEX(施設用作成シート!$B$18:$P$39,MATCH(LARGE((施設用作成シート!$C$18:$C$39=$D$8)*1/ROW(施設用作成シート!$B$18:$B$39),ROWS($B$12:$B18)),1/ROW(施設用作成シート!$B$18:$B$39),0),COLUMNS($B$11:F$11)),"")</f>
        <v>0</v>
      </c>
      <c r="G18" s="140">
        <f t="array" ref="G18">IFERROR(INDEX(施設用作成シート!$B$18:$P$39,MATCH(LARGE((施設用作成シート!$C$18:$C$39=$D$8)*1/ROW(施設用作成シート!$B$18:$B$39),ROWS($B$12:$B18)),1/ROW(施設用作成シート!$B$18:$B$39),0),COLUMNS($B$11:G$11)),"")</f>
        <v>0</v>
      </c>
      <c r="H18" s="140">
        <f t="array" ref="H18">IFERROR(INDEX(施設用作成シート!$B$18:$P$39,MATCH(LARGE((施設用作成シート!$C$18:$C$39=$D$8)*1/ROW(施設用作成シート!$B$18:$B$39),ROWS($B$12:$B18)),1/ROW(施設用作成シート!$B$18:$B$39),0),COLUMNS($B$11:H$11)),"")</f>
        <v>31</v>
      </c>
      <c r="I18" s="127">
        <f t="array" ref="I18">IFERROR(INDEX(施設用作成シート!$B$18:$P$39,MATCH(LARGE((施設用作成シート!$C$18:$C$39=$D$8)*1/ROW(施設用作成シート!$B$18:$B$39),ROWS($B$12:$B18)),1/ROW(施設用作成シート!$B$18:$B$39),0),COLUMNS($B$11:I$11)),"")</f>
        <v>3</v>
      </c>
      <c r="J18" s="131" t="str">
        <f t="array" ref="J18">IFERROR(INDEX(施設用作成シート!$B$18:$P$39,MATCH(LARGE((施設用作成シート!$C$18:$C$39=$D$8)*1/ROW(施設用作成シート!$B$18:$B$39),ROWS($B$12:$B18)),1/ROW(施設用作成シート!$B$18:$B$39),0),COLUMNS($B$11:J$11)),"")</f>
        <v>作成済</v>
      </c>
      <c r="K18" s="127">
        <f t="array" ref="K18">IFERROR(INDEX(施設用作成シート!$B$18:$P$39,MATCH(LARGE((施設用作成シート!$C$18:$C$39=$D$8)*1/ROW(施設用作成シート!$B$18:$B$39),ROWS($B$12:$B18)),1/ROW(施設用作成シート!$B$18:$B$39),0),COLUMNS($B$11:K$11)),"")</f>
        <v>1</v>
      </c>
      <c r="L18" s="127">
        <f t="array" ref="L18">IFERROR(INDEX(施設用作成シート!$B$18:$P$39,MATCH(LARGE((施設用作成シート!$C$18:$C$39=$D$8)*1/ROW(施設用作成シート!$B$18:$B$39),ROWS($B$12:$B18)),1/ROW(施設用作成シート!$B$18:$B$39),0),COLUMNS($B$11:L$11)),"")</f>
        <v>0</v>
      </c>
      <c r="M18" s="127">
        <f t="array" ref="M18">IFERROR(INDEX(施設用作成シート!$B$18:$P$39,MATCH(LARGE((施設用作成シート!$C$18:$C$39=$D$8)*1/ROW(施設用作成シート!$B$18:$B$39),ROWS($B$12:$B18)),1/ROW(施設用作成シート!$B$18:$B$39),0),COLUMNS($B$11:M$11)),"")</f>
        <v>12345</v>
      </c>
      <c r="N18" s="127">
        <f t="array" ref="N18">IFERROR(INDEX(施設用作成シート!$B$18:$P$39,MATCH(LARGE((施設用作成シート!$C$18:$C$39=$D$8)*1/ROW(施設用作成シート!$B$18:$B$39),ROWS($B$12:$B18)),1/ROW(施設用作成シート!$B$18:$B$39),0),COLUMNS($B$11:N$11)),"")</f>
        <v>4620</v>
      </c>
      <c r="O18" s="140" t="str">
        <f t="array" ref="O18">IFERROR(INDEX(施設用作成シート!$B$18:$P$39,MATCH(LARGE((施設用作成シート!$C$18:$C$39=$D$8)*1/ROW(施設用作成シート!$B$18:$B$39),ROWS($B$12:$B18)),1/ROW(施設用作成シート!$B$18:$B$39),0),COLUMNS($B$11:O$11)),"")</f>
        <v>該当</v>
      </c>
    </row>
    <row r="19" spans="2:15" ht="19.5">
      <c r="B19" s="127">
        <f t="array" ref="B19">IFERROR(INDEX(施設用作成シート!$B$18:$P$39,MATCH(LARGE((施設用作成シート!$C$18:$C$39=$D$8)*1/ROW(施設用作成シート!$B$18:$B$39),ROWS($B$12:$B19)),1/ROW(施設用作成シート!$B$18:$B$39),0),COLUMNS($B$11:B$11)),"")</f>
        <v>8</v>
      </c>
      <c r="C19" s="127" t="str">
        <f t="array" ref="C19">IFERROR(INDEX(施設用作成シート!$B$18:$P$39,MATCH(LARGE((施設用作成シート!$C$18:$C$39=$D$8)*1/ROW(施設用作成シート!$B$18:$B$39),ROWS($B$12:$B19)),1/ROW(施設用作成シート!$B$18:$B$39),0),COLUMNS($B$11:C$11)),"")</f>
        <v>A福祉事務所</v>
      </c>
      <c r="D19" s="127" t="str">
        <f t="array" ref="D19">IFERROR(INDEX(施設用作成シート!$B$18:$P$39,MATCH(LARGE((施設用作成シート!$C$18:$C$39=$D$8)*1/ROW(施設用作成シート!$B$18:$B$39),ROWS($B$12:$B19)),1/ROW(施設用作成シート!$B$18:$B$39),0),COLUMNS($B$11:D$11)),"")</f>
        <v>生業　八郎</v>
      </c>
      <c r="E19" s="146" t="str">
        <f t="array" ref="E19">IFERROR(INDEX(施設用作成シート!$B$18:$P$39,MATCH(LARGE((施設用作成シート!$C$18:$C$39=$D$8)*1/ROW(施設用作成シート!$B$18:$B$39),ROWS($B$12:$B19)),1/ROW(施設用作成シート!$B$18:$B$39),0),COLUMNS($B$11:E$11)),"")</f>
        <v>せいぎょう　はちろう</v>
      </c>
      <c r="F19" s="140">
        <f t="array" ref="F19">IFERROR(INDEX(施設用作成シート!$B$18:$P$39,MATCH(LARGE((施設用作成シート!$C$18:$C$39=$D$8)*1/ROW(施設用作成シート!$B$18:$B$39),ROWS($B$12:$B19)),1/ROW(施設用作成シート!$B$18:$B$39),0),COLUMNS($B$11:F$11)),"")</f>
        <v>3</v>
      </c>
      <c r="G19" s="140">
        <f t="array" ref="G19">IFERROR(INDEX(施設用作成シート!$B$18:$P$39,MATCH(LARGE((施設用作成シート!$C$18:$C$39=$D$8)*1/ROW(施設用作成シート!$B$18:$B$39),ROWS($B$12:$B19)),1/ROW(施設用作成シート!$B$18:$B$39),0),COLUMNS($B$11:G$11)),"")</f>
        <v>28</v>
      </c>
      <c r="H19" s="140">
        <f t="array" ref="H19">IFERROR(INDEX(施設用作成シート!$B$18:$P$39,MATCH(LARGE((施設用作成シート!$C$18:$C$39=$D$8)*1/ROW(施設用作成シート!$B$18:$B$39),ROWS($B$12:$B19)),1/ROW(施設用作成シート!$B$18:$B$39),0),COLUMNS($B$11:H$11)),"")</f>
        <v>0</v>
      </c>
      <c r="I19" s="127">
        <f t="array" ref="I19">IFERROR(INDEX(施設用作成シート!$B$18:$P$39,MATCH(LARGE((施設用作成シート!$C$18:$C$39=$D$8)*1/ROW(施設用作成シート!$B$18:$B$39),ROWS($B$12:$B19)),1/ROW(施設用作成シート!$B$18:$B$39),0),COLUMNS($B$11:I$11)),"")</f>
        <v>26</v>
      </c>
      <c r="J19" s="131" t="str">
        <f t="array" ref="J19">IFERROR(INDEX(施設用作成シート!$B$18:$P$39,MATCH(LARGE((施設用作成シート!$C$18:$C$39=$D$8)*1/ROW(施設用作成シート!$B$18:$B$39),ROWS($B$12:$B19)),1/ROW(施設用作成シート!$B$18:$B$39),0),COLUMNS($B$11:J$11)),"")</f>
        <v>作成済</v>
      </c>
      <c r="K19" s="127">
        <f t="array" ref="K19">IFERROR(INDEX(施設用作成シート!$B$18:$P$39,MATCH(LARGE((施設用作成シート!$C$18:$C$39=$D$8)*1/ROW(施設用作成シート!$B$18:$B$39),ROWS($B$12:$B19)),1/ROW(施設用作成シート!$B$18:$B$39),0),COLUMNS($B$11:K$11)),"")</f>
        <v>1</v>
      </c>
      <c r="L19" s="127">
        <f t="array" ref="L19">IFERROR(INDEX(施設用作成シート!$B$18:$P$39,MATCH(LARGE((施設用作成シート!$C$18:$C$39=$D$8)*1/ROW(施設用作成シート!$B$18:$B$39),ROWS($B$12:$B19)),1/ROW(施設用作成シート!$B$18:$B$39),0),COLUMNS($B$11:L$11)),"")</f>
        <v>0</v>
      </c>
      <c r="M19" s="127">
        <f t="array" ref="M19">IFERROR(INDEX(施設用作成シート!$B$18:$P$39,MATCH(LARGE((施設用作成シート!$C$18:$C$39=$D$8)*1/ROW(施設用作成シート!$B$18:$B$39),ROWS($B$12:$B19)),1/ROW(施設用作成シート!$B$18:$B$39),0),COLUMNS($B$11:M$11)),"")</f>
        <v>0</v>
      </c>
      <c r="N19" s="127">
        <f t="array" ref="N19">IFERROR(INDEX(施設用作成シート!$B$18:$P$39,MATCH(LARGE((施設用作成シート!$C$18:$C$39=$D$8)*1/ROW(施設用作成シート!$B$18:$B$39),ROWS($B$12:$B19)),1/ROW(施設用作成シート!$B$18:$B$39),0),COLUMNS($B$11:N$11)),"")</f>
        <v>40040</v>
      </c>
      <c r="O19" s="140" t="str">
        <f t="array" ref="O19">IFERROR(INDEX(施設用作成シート!$B$18:$P$39,MATCH(LARGE((施設用作成シート!$C$18:$C$39=$D$8)*1/ROW(施設用作成シート!$B$18:$B$39),ROWS($B$12:$B19)),1/ROW(施設用作成シート!$B$18:$B$39),0),COLUMNS($B$11:O$11)),"")</f>
        <v>非該当</v>
      </c>
    </row>
    <row r="20" spans="2:15" ht="19.5">
      <c r="B20" s="127">
        <f t="array" ref="B20">IFERROR(INDEX(施設用作成シート!$B$18:$P$39,MATCH(LARGE((施設用作成シート!$C$18:$C$39=$D$8)*1/ROW(施設用作成シート!$B$18:$B$39),ROWS($B$12:$B20)),1/ROW(施設用作成シート!$B$18:$B$39),0),COLUMNS($B$11:B$11)),"")</f>
        <v>9</v>
      </c>
      <c r="C20" s="127" t="str">
        <f t="array" ref="C20">IFERROR(INDEX(施設用作成シート!$B$18:$P$39,MATCH(LARGE((施設用作成シート!$C$18:$C$39=$D$8)*1/ROW(施設用作成シート!$B$18:$B$39),ROWS($B$12:$B20)),1/ROW(施設用作成シート!$B$18:$B$39),0),COLUMNS($B$11:C$11)),"")</f>
        <v>A福祉事務所</v>
      </c>
      <c r="D20" s="127" t="str">
        <f t="array" ref="D20">IFERROR(INDEX(施設用作成シート!$B$18:$P$39,MATCH(LARGE((施設用作成シート!$C$18:$C$39=$D$8)*1/ROW(施設用作成シート!$B$18:$B$39),ROWS($B$12:$B20)),1/ROW(施設用作成シート!$B$18:$B$39),0),COLUMNS($B$11:D$11)),"")</f>
        <v>生業　九郎</v>
      </c>
      <c r="E20" s="146" t="str">
        <f t="array" ref="E20">IFERROR(INDEX(施設用作成シート!$B$18:$P$39,MATCH(LARGE((施設用作成シート!$C$18:$C$39=$D$8)*1/ROW(施設用作成シート!$B$18:$B$39),ROWS($B$12:$B20)),1/ROW(施設用作成シート!$B$18:$B$39),0),COLUMNS($B$11:E$11)),"")</f>
        <v>せいぎょう　きゅうろう</v>
      </c>
      <c r="F20" s="140">
        <f t="array" ref="F20">IFERROR(INDEX(施設用作成シート!$B$18:$P$39,MATCH(LARGE((施設用作成シート!$C$18:$C$39=$D$8)*1/ROW(施設用作成シート!$B$18:$B$39),ROWS($B$12:$B20)),1/ROW(施設用作成シート!$B$18:$B$39),0),COLUMNS($B$11:F$11)),"")</f>
        <v>3</v>
      </c>
      <c r="G20" s="140">
        <f t="array" ref="G20">IFERROR(INDEX(施設用作成シート!$B$18:$P$39,MATCH(LARGE((施設用作成シート!$C$18:$C$39=$D$8)*1/ROW(施設用作成シート!$B$18:$B$39),ROWS($B$12:$B20)),1/ROW(施設用作成シート!$B$18:$B$39),0),COLUMNS($B$11:G$11)),"")</f>
        <v>28</v>
      </c>
      <c r="H20" s="140">
        <f t="array" ref="H20">IFERROR(INDEX(施設用作成シート!$B$18:$P$39,MATCH(LARGE((施設用作成シート!$C$18:$C$39=$D$8)*1/ROW(施設用作成シート!$B$18:$B$39),ROWS($B$12:$B20)),1/ROW(施設用作成シート!$B$18:$B$39),0),COLUMNS($B$11:H$11)),"")</f>
        <v>5</v>
      </c>
      <c r="I20" s="127">
        <f t="array" ref="I20">IFERROR(INDEX(施設用作成シート!$B$18:$P$39,MATCH(LARGE((施設用作成シート!$C$18:$C$39=$D$8)*1/ROW(施設用作成シート!$B$18:$B$39),ROWS($B$12:$B20)),1/ROW(施設用作成シート!$B$18:$B$39),0),COLUMNS($B$11:I$11)),"")</f>
        <v>26</v>
      </c>
      <c r="J20" s="131" t="str">
        <f t="array" ref="J20">IFERROR(INDEX(施設用作成シート!$B$18:$P$39,MATCH(LARGE((施設用作成シート!$C$18:$C$39=$D$8)*1/ROW(施設用作成シート!$B$18:$B$39),ROWS($B$12:$B20)),1/ROW(施設用作成シート!$B$18:$B$39),0),COLUMNS($B$11:J$11)),"")</f>
        <v>作成済</v>
      </c>
      <c r="K20" s="127">
        <f t="array" ref="K20">IFERROR(INDEX(施設用作成シート!$B$18:$P$39,MATCH(LARGE((施設用作成シート!$C$18:$C$39=$D$8)*1/ROW(施設用作成シート!$B$18:$B$39),ROWS($B$12:$B20)),1/ROW(施設用作成シート!$B$18:$B$39),0),COLUMNS($B$11:K$11)),"")</f>
        <v>1</v>
      </c>
      <c r="L20" s="127">
        <f t="array" ref="L20">IFERROR(INDEX(施設用作成シート!$B$18:$P$39,MATCH(LARGE((施設用作成シート!$C$18:$C$39=$D$8)*1/ROW(施設用作成シート!$B$18:$B$39),ROWS($B$12:$B20)),1/ROW(施設用作成シート!$B$18:$B$39),0),COLUMNS($B$11:L$11)),"")</f>
        <v>0</v>
      </c>
      <c r="M20" s="127">
        <f t="array" ref="M20">IFERROR(INDEX(施設用作成シート!$B$18:$P$39,MATCH(LARGE((施設用作成シート!$C$18:$C$39=$D$8)*1/ROW(施設用作成シート!$B$18:$B$39),ROWS($B$12:$B20)),1/ROW(施設用作成シート!$B$18:$B$39),0),COLUMNS($B$11:M$11)),"")</f>
        <v>0</v>
      </c>
      <c r="N20" s="127">
        <f t="array" ref="N20">IFERROR(INDEX(施設用作成シート!$B$18:$P$39,MATCH(LARGE((施設用作成シート!$C$18:$C$39=$D$8)*1/ROW(施設用作成シート!$B$18:$B$39),ROWS($B$12:$B20)),1/ROW(施設用作成シート!$B$18:$B$39),0),COLUMNS($B$11:N$11)),"")</f>
        <v>40040</v>
      </c>
      <c r="O20" s="140" t="str">
        <f t="array" ref="O20">IFERROR(INDEX(施設用作成シート!$B$18:$P$39,MATCH(LARGE((施設用作成シート!$C$18:$C$39=$D$8)*1/ROW(施設用作成シート!$B$18:$B$39),ROWS($B$12:$B20)),1/ROW(施設用作成シート!$B$18:$B$39),0),COLUMNS($B$11:O$11)),"")</f>
        <v>該当</v>
      </c>
    </row>
    <row r="21" spans="2:15" ht="19.5">
      <c r="B21" s="127">
        <f t="array" ref="B21">IFERROR(INDEX(施設用作成シート!$B$18:$P$39,MATCH(LARGE((施設用作成シート!$C$18:$C$39=$D$8)*1/ROW(施設用作成シート!$B$18:$B$39),ROWS($B$12:$B21)),1/ROW(施設用作成シート!$B$18:$B$39),0),COLUMNS($B$11:B$11)),"")</f>
        <v>10</v>
      </c>
      <c r="C21" s="127" t="str">
        <f t="array" ref="C21">IFERROR(INDEX(施設用作成シート!$B$18:$P$39,MATCH(LARGE((施設用作成シート!$C$18:$C$39=$D$8)*1/ROW(施設用作成シート!$B$18:$B$39),ROWS($B$12:$B21)),1/ROW(施設用作成シート!$B$18:$B$39),0),COLUMNS($B$11:C$11)),"")</f>
        <v>A福祉事務所</v>
      </c>
      <c r="D21" s="127" t="str">
        <f t="array" ref="D21">IFERROR(INDEX(施設用作成シート!$B$18:$P$39,MATCH(LARGE((施設用作成シート!$C$18:$C$39=$D$8)*1/ROW(施設用作成シート!$B$18:$B$39),ROWS($B$12:$B21)),1/ROW(施設用作成シート!$B$18:$B$39),0),COLUMNS($B$11:D$11)),"")</f>
        <v>生業　十郎</v>
      </c>
      <c r="E21" s="146" t="str">
        <f t="array" ref="E21">IFERROR(INDEX(施設用作成シート!$B$18:$P$39,MATCH(LARGE((施設用作成シート!$C$18:$C$39=$D$8)*1/ROW(施設用作成シート!$B$18:$B$39),ROWS($B$12:$B21)),1/ROW(施設用作成シート!$B$18:$B$39),0),COLUMNS($B$11:E$11)),"")</f>
        <v>せいぎょう　じゅうろう</v>
      </c>
      <c r="F21" s="140">
        <f t="array" ref="F21">IFERROR(INDEX(施設用作成シート!$B$18:$P$39,MATCH(LARGE((施設用作成シート!$C$18:$C$39=$D$8)*1/ROW(施設用作成シート!$B$18:$B$39),ROWS($B$12:$B21)),1/ROW(施設用作成シート!$B$18:$B$39),0),COLUMNS($B$11:F$11)),"")</f>
        <v>3</v>
      </c>
      <c r="G21" s="140">
        <f t="array" ref="G21">IFERROR(INDEX(施設用作成シート!$B$18:$P$39,MATCH(LARGE((施設用作成シート!$C$18:$C$39=$D$8)*1/ROW(施設用作成シート!$B$18:$B$39),ROWS($B$12:$B21)),1/ROW(施設用作成シート!$B$18:$B$39),0),COLUMNS($B$11:G$11)),"")</f>
        <v>28</v>
      </c>
      <c r="H21" s="140">
        <f t="array" ref="H21">IFERROR(INDEX(施設用作成シート!$B$18:$P$39,MATCH(LARGE((施設用作成シート!$C$18:$C$39=$D$8)*1/ROW(施設用作成シート!$B$18:$B$39),ROWS($B$12:$B21)),1/ROW(施設用作成シート!$B$18:$B$39),0),COLUMNS($B$11:H$11)),"")</f>
        <v>10</v>
      </c>
      <c r="I21" s="127">
        <f t="array" ref="I21">IFERROR(INDEX(施設用作成シート!$B$18:$P$39,MATCH(LARGE((施設用作成シート!$C$18:$C$39=$D$8)*1/ROW(施設用作成シート!$B$18:$B$39),ROWS($B$12:$B21)),1/ROW(施設用作成シート!$B$18:$B$39),0),COLUMNS($B$11:I$11)),"")</f>
        <v>22</v>
      </c>
      <c r="J21" s="131" t="str">
        <f t="array" ref="J21">IFERROR(INDEX(施設用作成シート!$B$18:$P$39,MATCH(LARGE((施設用作成シート!$C$18:$C$39=$D$8)*1/ROW(施設用作成シート!$B$18:$B$39),ROWS($B$12:$B21)),1/ROW(施設用作成シート!$B$18:$B$39),0),COLUMNS($B$11:J$11)),"")</f>
        <v>作成済</v>
      </c>
      <c r="K21" s="127">
        <f t="array" ref="K21">IFERROR(INDEX(施設用作成シート!$B$18:$P$39,MATCH(LARGE((施設用作成シート!$C$18:$C$39=$D$8)*1/ROW(施設用作成シート!$B$18:$B$39),ROWS($B$12:$B21)),1/ROW(施設用作成シート!$B$18:$B$39),0),COLUMNS($B$11:K$11)),"")</f>
        <v>1</v>
      </c>
      <c r="L21" s="127">
        <f t="array" ref="L21">IFERROR(INDEX(施設用作成シート!$B$18:$P$39,MATCH(LARGE((施設用作成シート!$C$18:$C$39=$D$8)*1/ROW(施設用作成シート!$B$18:$B$39),ROWS($B$12:$B21)),1/ROW(施設用作成シート!$B$18:$B$39),0),COLUMNS($B$11:L$11)),"")</f>
        <v>0</v>
      </c>
      <c r="M21" s="127">
        <f t="array" ref="M21">IFERROR(INDEX(施設用作成シート!$B$18:$P$39,MATCH(LARGE((施設用作成シート!$C$18:$C$39=$D$8)*1/ROW(施設用作成シート!$B$18:$B$39),ROWS($B$12:$B21)),1/ROW(施設用作成シート!$B$18:$B$39),0),COLUMNS($B$11:M$11)),"")</f>
        <v>0</v>
      </c>
      <c r="N21" s="127">
        <f t="array" ref="N21">IFERROR(INDEX(施設用作成シート!$B$18:$P$39,MATCH(LARGE((施設用作成シート!$C$18:$C$39=$D$8)*1/ROW(施設用作成シート!$B$18:$B$39),ROWS($B$12:$B21)),1/ROW(施設用作成シート!$B$18:$B$39),0),COLUMNS($B$11:N$11)),"")</f>
        <v>33880</v>
      </c>
      <c r="O21" s="140" t="str">
        <f t="array" ref="O21">IFERROR(INDEX(施設用作成シート!$B$18:$P$39,MATCH(LARGE((施設用作成シート!$C$18:$C$39=$D$8)*1/ROW(施設用作成シート!$B$18:$B$39),ROWS($B$12:$B21)),1/ROW(施設用作成シート!$B$18:$B$39),0),COLUMNS($B$11:O$11)),"")</f>
        <v>非該当</v>
      </c>
    </row>
    <row r="22" spans="2:15" ht="19.5">
      <c r="B22" s="127" t="str">
        <f t="array" ref="B22">IFERROR(INDEX(施設用作成シート!$B$18:$P$39,MATCH(LARGE((施設用作成シート!$C$18:$C$39=$D$8)*1/ROW(施設用作成シート!$B$18:$B$39),ROWS($B$12:$B22)),1/ROW(施設用作成シート!$B$18:$B$39),0),COLUMNS($B$11:B$11)),"")</f>
        <v/>
      </c>
      <c r="C22" s="127" t="str">
        <f t="array" ref="C22">IFERROR(INDEX(施設用作成シート!$B$18:$P$39,MATCH(LARGE((施設用作成シート!$C$18:$C$39=$D$8)*1/ROW(施設用作成シート!$B$18:$B$39),ROWS($B$12:$B22)),1/ROW(施設用作成シート!$B$18:$B$39),0),COLUMNS($B$11:C$11)),"")</f>
        <v/>
      </c>
      <c r="D22" s="127" t="str">
        <f t="array" ref="D22">IFERROR(INDEX(施設用作成シート!$B$18:$P$39,MATCH(LARGE((施設用作成シート!$C$18:$C$39=$D$8)*1/ROW(施設用作成シート!$B$18:$B$39),ROWS($B$12:$B22)),1/ROW(施設用作成シート!$B$18:$B$39),0),COLUMNS($B$11:D$11)),"")</f>
        <v/>
      </c>
      <c r="E22" s="146" t="str">
        <f t="array" ref="E22">IFERROR(INDEX(施設用作成シート!$B$18:$P$39,MATCH(LARGE((施設用作成シート!$C$18:$C$39=$D$8)*1/ROW(施設用作成シート!$B$18:$B$39),ROWS($B$12:$B22)),1/ROW(施設用作成シート!$B$18:$B$39),0),COLUMNS($B$11:E$11)),"")</f>
        <v/>
      </c>
      <c r="F22" s="140" t="str">
        <f t="array" ref="F22">IFERROR(INDEX(施設用作成シート!$B$18:$P$39,MATCH(LARGE((施設用作成シート!$C$18:$C$39=$D$8)*1/ROW(施設用作成シート!$B$18:$B$39),ROWS($B$12:$B22)),1/ROW(施設用作成シート!$B$18:$B$39),0),COLUMNS($B$11:F$11)),"")</f>
        <v/>
      </c>
      <c r="G22" s="140" t="str">
        <f t="array" ref="G22">IFERROR(INDEX(施設用作成シート!$B$18:$P$39,MATCH(LARGE((施設用作成シート!$C$18:$C$39=$D$8)*1/ROW(施設用作成シート!$B$18:$B$39),ROWS($B$12:$B22)),1/ROW(施設用作成シート!$B$18:$B$39),0),COLUMNS($B$11:G$11)),"")</f>
        <v/>
      </c>
      <c r="H22" s="140" t="str">
        <f t="array" ref="H22">IFERROR(INDEX(施設用作成シート!$B$18:$P$39,MATCH(LARGE((施設用作成シート!$C$18:$C$39=$D$8)*1/ROW(施設用作成シート!$B$18:$B$39),ROWS($B$12:$B22)),1/ROW(施設用作成シート!$B$18:$B$39),0),COLUMNS($B$11:H$11)),"")</f>
        <v/>
      </c>
      <c r="I22" s="127" t="str">
        <f t="array" ref="I22">IFERROR(INDEX(施設用作成シート!$B$18:$P$39,MATCH(LARGE((施設用作成シート!$C$18:$C$39=$D$8)*1/ROW(施設用作成シート!$B$18:$B$39),ROWS($B$12:$B22)),1/ROW(施設用作成シート!$B$18:$B$39),0),COLUMNS($B$11:I$11)),"")</f>
        <v/>
      </c>
      <c r="J22" s="131" t="str">
        <f t="array" ref="J22">IFERROR(INDEX(施設用作成シート!$B$18:$P$39,MATCH(LARGE((施設用作成シート!$C$18:$C$39=$D$8)*1/ROW(施設用作成シート!$B$18:$B$39),ROWS($B$12:$B22)),1/ROW(施設用作成シート!$B$18:$B$39),0),COLUMNS($B$11:J$11)),"")</f>
        <v/>
      </c>
      <c r="K22" s="127" t="str">
        <f t="array" ref="K22">IFERROR(INDEX(施設用作成シート!$B$18:$P$39,MATCH(LARGE((施設用作成シート!$C$18:$C$39=$D$8)*1/ROW(施設用作成シート!$B$18:$B$39),ROWS($B$12:$B22)),1/ROW(施設用作成シート!$B$18:$B$39),0),COLUMNS($B$11:K$11)),"")</f>
        <v/>
      </c>
      <c r="L22" s="127" t="str">
        <f t="array" ref="L22">IFERROR(INDEX(施設用作成シート!$B$18:$P$39,MATCH(LARGE((施設用作成シート!$C$18:$C$39=$D$8)*1/ROW(施設用作成シート!$B$18:$B$39),ROWS($B$12:$B22)),1/ROW(施設用作成シート!$B$18:$B$39),0),COLUMNS($B$11:L$11)),"")</f>
        <v/>
      </c>
      <c r="M22" s="127" t="str">
        <f t="array" ref="M22">IFERROR(INDEX(施設用作成シート!$B$18:$P$39,MATCH(LARGE((施設用作成シート!$C$18:$C$39=$D$8)*1/ROW(施設用作成シート!$B$18:$B$39),ROWS($B$12:$B22)),1/ROW(施設用作成シート!$B$18:$B$39),0),COLUMNS($B$11:M$11)),"")</f>
        <v/>
      </c>
      <c r="N22" s="127" t="str">
        <f t="array" ref="N22">IFERROR(INDEX(施設用作成シート!$B$18:$P$39,MATCH(LARGE((施設用作成シート!$C$18:$C$39=$D$8)*1/ROW(施設用作成シート!$B$18:$B$39),ROWS($B$12:$B22)),1/ROW(施設用作成シート!$B$18:$B$39),0),COLUMNS($B$11:N$11)),"")</f>
        <v/>
      </c>
      <c r="O22" s="140" t="str">
        <f t="array" ref="O22">IFERROR(INDEX(施設用作成シート!$B$18:$P$39,MATCH(LARGE((施設用作成シート!$C$18:$C$39=$D$8)*1/ROW(施設用作成シート!$B$18:$B$39),ROWS($B$12:$B22)),1/ROW(施設用作成シート!$B$18:$B$39),0),COLUMNS($B$11:O$11)),"")</f>
        <v/>
      </c>
    </row>
    <row r="23" spans="2:15" ht="19.5">
      <c r="B23" s="127" t="str">
        <f t="array" ref="B23">IFERROR(INDEX(施設用作成シート!$B$18:$P$39,MATCH(LARGE((施設用作成シート!$C$18:$C$39=$D$8)*1/ROW(施設用作成シート!$B$18:$B$39),ROWS($B$12:$B23)),1/ROW(施設用作成シート!$B$18:$B$39),0),COLUMNS($B$11:B$11)),"")</f>
        <v/>
      </c>
      <c r="C23" s="127" t="str">
        <f t="array" ref="C23">IFERROR(INDEX(施設用作成シート!$B$18:$P$39,MATCH(LARGE((施設用作成シート!$C$18:$C$39=$D$8)*1/ROW(施設用作成シート!$B$18:$B$39),ROWS($B$12:$B23)),1/ROW(施設用作成シート!$B$18:$B$39),0),COLUMNS($B$11:C$11)),"")</f>
        <v/>
      </c>
      <c r="D23" s="127" t="str">
        <f t="array" ref="D23">IFERROR(INDEX(施設用作成シート!$B$18:$P$39,MATCH(LARGE((施設用作成シート!$C$18:$C$39=$D$8)*1/ROW(施設用作成シート!$B$18:$B$39),ROWS($B$12:$B23)),1/ROW(施設用作成シート!$B$18:$B$39),0),COLUMNS($B$11:D$11)),"")</f>
        <v/>
      </c>
      <c r="E23" s="146" t="str">
        <f t="array" ref="E23">IFERROR(INDEX(施設用作成シート!$B$18:$P$39,MATCH(LARGE((施設用作成シート!$C$18:$C$39=$D$8)*1/ROW(施設用作成シート!$B$18:$B$39),ROWS($B$12:$B23)),1/ROW(施設用作成シート!$B$18:$B$39),0),COLUMNS($B$11:E$11)),"")</f>
        <v/>
      </c>
      <c r="F23" s="140" t="str">
        <f t="array" ref="F23">IFERROR(INDEX(施設用作成シート!$B$18:$P$39,MATCH(LARGE((施設用作成シート!$C$18:$C$39=$D$8)*1/ROW(施設用作成シート!$B$18:$B$39),ROWS($B$12:$B23)),1/ROW(施設用作成シート!$B$18:$B$39),0),COLUMNS($B$11:F$11)),"")</f>
        <v/>
      </c>
      <c r="G23" s="140" t="str">
        <f t="array" ref="G23">IFERROR(INDEX(施設用作成シート!$B$18:$P$39,MATCH(LARGE((施設用作成シート!$C$18:$C$39=$D$8)*1/ROW(施設用作成シート!$B$18:$B$39),ROWS($B$12:$B23)),1/ROW(施設用作成シート!$B$18:$B$39),0),COLUMNS($B$11:G$11)),"")</f>
        <v/>
      </c>
      <c r="H23" s="140" t="str">
        <f t="array" ref="H23">IFERROR(INDEX(施設用作成シート!$B$18:$P$39,MATCH(LARGE((施設用作成シート!$C$18:$C$39=$D$8)*1/ROW(施設用作成シート!$B$18:$B$39),ROWS($B$12:$B23)),1/ROW(施設用作成シート!$B$18:$B$39),0),COLUMNS($B$11:H$11)),"")</f>
        <v/>
      </c>
      <c r="I23" s="127" t="str">
        <f t="array" ref="I23">IFERROR(INDEX(施設用作成シート!$B$18:$P$39,MATCH(LARGE((施設用作成シート!$C$18:$C$39=$D$8)*1/ROW(施設用作成シート!$B$18:$B$39),ROWS($B$12:$B23)),1/ROW(施設用作成シート!$B$18:$B$39),0),COLUMNS($B$11:I$11)),"")</f>
        <v/>
      </c>
      <c r="J23" s="131" t="str">
        <f t="array" ref="J23">IFERROR(INDEX(施設用作成シート!$B$18:$P$39,MATCH(LARGE((施設用作成シート!$C$18:$C$39=$D$8)*1/ROW(施設用作成シート!$B$18:$B$39),ROWS($B$12:$B23)),1/ROW(施設用作成シート!$B$18:$B$39),0),COLUMNS($B$11:J$11)),"")</f>
        <v/>
      </c>
      <c r="K23" s="127" t="str">
        <f t="array" ref="K23">IFERROR(INDEX(施設用作成シート!$B$18:$P$39,MATCH(LARGE((施設用作成シート!$C$18:$C$39=$D$8)*1/ROW(施設用作成シート!$B$18:$B$39),ROWS($B$12:$B23)),1/ROW(施設用作成シート!$B$18:$B$39),0),COLUMNS($B$11:K$11)),"")</f>
        <v/>
      </c>
      <c r="L23" s="127" t="str">
        <f t="array" ref="L23">IFERROR(INDEX(施設用作成シート!$B$18:$P$39,MATCH(LARGE((施設用作成シート!$C$18:$C$39=$D$8)*1/ROW(施設用作成シート!$B$18:$B$39),ROWS($B$12:$B23)),1/ROW(施設用作成シート!$B$18:$B$39),0),COLUMNS($B$11:L$11)),"")</f>
        <v/>
      </c>
      <c r="M23" s="127" t="str">
        <f t="array" ref="M23">IFERROR(INDEX(施設用作成シート!$B$18:$P$39,MATCH(LARGE((施設用作成シート!$C$18:$C$39=$D$8)*1/ROW(施設用作成シート!$B$18:$B$39),ROWS($B$12:$B23)),1/ROW(施設用作成シート!$B$18:$B$39),0),COLUMNS($B$11:M$11)),"")</f>
        <v/>
      </c>
      <c r="N23" s="127" t="str">
        <f t="array" ref="N23">IFERROR(INDEX(施設用作成シート!$B$18:$P$39,MATCH(LARGE((施設用作成シート!$C$18:$C$39=$D$8)*1/ROW(施設用作成シート!$B$18:$B$39),ROWS($B$12:$B23)),1/ROW(施設用作成シート!$B$18:$B$39),0),COLUMNS($B$11:N$11)),"")</f>
        <v/>
      </c>
      <c r="O23" s="140" t="str">
        <f t="array" ref="O23">IFERROR(INDEX(施設用作成シート!$B$18:$P$39,MATCH(LARGE((施設用作成シート!$C$18:$C$39=$D$8)*1/ROW(施設用作成シート!$B$18:$B$39),ROWS($B$12:$B23)),1/ROW(施設用作成シート!$B$18:$B$39),0),COLUMNS($B$11:O$11)),"")</f>
        <v/>
      </c>
    </row>
    <row r="24" spans="2:15" ht="19.5">
      <c r="B24" s="127" t="str">
        <f t="array" ref="B24">IFERROR(INDEX(施設用作成シート!$B$18:$P$39,MATCH(LARGE((施設用作成シート!$C$18:$C$39=$D$8)*1/ROW(施設用作成シート!$B$18:$B$39),ROWS($B$12:$B24)),1/ROW(施設用作成シート!$B$18:$B$39),0),COLUMNS($B$11:B$11)),"")</f>
        <v/>
      </c>
      <c r="C24" s="127" t="str">
        <f t="array" ref="C24">IFERROR(INDEX(施設用作成シート!$B$18:$P$39,MATCH(LARGE((施設用作成シート!$C$18:$C$39=$D$8)*1/ROW(施設用作成シート!$B$18:$B$39),ROWS($B$12:$B24)),1/ROW(施設用作成シート!$B$18:$B$39),0),COLUMNS($B$11:C$11)),"")</f>
        <v/>
      </c>
      <c r="D24" s="127" t="str">
        <f t="array" ref="D24">IFERROR(INDEX(施設用作成シート!$B$18:$P$39,MATCH(LARGE((施設用作成シート!$C$18:$C$39=$D$8)*1/ROW(施設用作成シート!$B$18:$B$39),ROWS($B$12:$B24)),1/ROW(施設用作成シート!$B$18:$B$39),0),COLUMNS($B$11:D$11)),"")</f>
        <v/>
      </c>
      <c r="E24" s="146" t="str">
        <f t="array" ref="E24">IFERROR(INDEX(施設用作成シート!$B$18:$P$39,MATCH(LARGE((施設用作成シート!$C$18:$C$39=$D$8)*1/ROW(施設用作成シート!$B$18:$B$39),ROWS($B$12:$B24)),1/ROW(施設用作成シート!$B$18:$B$39),0),COLUMNS($B$11:E$11)),"")</f>
        <v/>
      </c>
      <c r="F24" s="140" t="str">
        <f t="array" ref="F24">IFERROR(INDEX(施設用作成シート!$B$18:$P$39,MATCH(LARGE((施設用作成シート!$C$18:$C$39=$D$8)*1/ROW(施設用作成シート!$B$18:$B$39),ROWS($B$12:$B24)),1/ROW(施設用作成シート!$B$18:$B$39),0),COLUMNS($B$11:F$11)),"")</f>
        <v/>
      </c>
      <c r="G24" s="140" t="str">
        <f t="array" ref="G24">IFERROR(INDEX(施設用作成シート!$B$18:$P$39,MATCH(LARGE((施設用作成シート!$C$18:$C$39=$D$8)*1/ROW(施設用作成シート!$B$18:$B$39),ROWS($B$12:$B24)),1/ROW(施設用作成シート!$B$18:$B$39),0),COLUMNS($B$11:G$11)),"")</f>
        <v/>
      </c>
      <c r="H24" s="140" t="str">
        <f t="array" ref="H24">IFERROR(INDEX(施設用作成シート!$B$18:$P$39,MATCH(LARGE((施設用作成シート!$C$18:$C$39=$D$8)*1/ROW(施設用作成シート!$B$18:$B$39),ROWS($B$12:$B24)),1/ROW(施設用作成シート!$B$18:$B$39),0),COLUMNS($B$11:H$11)),"")</f>
        <v/>
      </c>
      <c r="I24" s="127" t="str">
        <f t="array" ref="I24">IFERROR(INDEX(施設用作成シート!$B$18:$P$39,MATCH(LARGE((施設用作成シート!$C$18:$C$39=$D$8)*1/ROW(施設用作成シート!$B$18:$B$39),ROWS($B$12:$B24)),1/ROW(施設用作成シート!$B$18:$B$39),0),COLUMNS($B$11:I$11)),"")</f>
        <v/>
      </c>
      <c r="J24" s="131" t="str">
        <f t="array" ref="J24">IFERROR(INDEX(施設用作成シート!$B$18:$P$39,MATCH(LARGE((施設用作成シート!$C$18:$C$39=$D$8)*1/ROW(施設用作成シート!$B$18:$B$39),ROWS($B$12:$B24)),1/ROW(施設用作成シート!$B$18:$B$39),0),COLUMNS($B$11:J$11)),"")</f>
        <v/>
      </c>
      <c r="K24" s="127" t="str">
        <f t="array" ref="K24">IFERROR(INDEX(施設用作成シート!$B$18:$P$39,MATCH(LARGE((施設用作成シート!$C$18:$C$39=$D$8)*1/ROW(施設用作成シート!$B$18:$B$39),ROWS($B$12:$B24)),1/ROW(施設用作成シート!$B$18:$B$39),0),COLUMNS($B$11:K$11)),"")</f>
        <v/>
      </c>
      <c r="L24" s="127" t="str">
        <f t="array" ref="L24">IFERROR(INDEX(施設用作成シート!$B$18:$P$39,MATCH(LARGE((施設用作成シート!$C$18:$C$39=$D$8)*1/ROW(施設用作成シート!$B$18:$B$39),ROWS($B$12:$B24)),1/ROW(施設用作成シート!$B$18:$B$39),0),COLUMNS($B$11:L$11)),"")</f>
        <v/>
      </c>
      <c r="M24" s="127" t="str">
        <f t="array" ref="M24">IFERROR(INDEX(施設用作成シート!$B$18:$P$39,MATCH(LARGE((施設用作成シート!$C$18:$C$39=$D$8)*1/ROW(施設用作成シート!$B$18:$B$39),ROWS($B$12:$B24)),1/ROW(施設用作成シート!$B$18:$B$39),0),COLUMNS($B$11:M$11)),"")</f>
        <v/>
      </c>
      <c r="N24" s="127" t="str">
        <f t="array" ref="N24">IFERROR(INDEX(施設用作成シート!$B$18:$P$39,MATCH(LARGE((施設用作成シート!$C$18:$C$39=$D$8)*1/ROW(施設用作成シート!$B$18:$B$39),ROWS($B$12:$B24)),1/ROW(施設用作成シート!$B$18:$B$39),0),COLUMNS($B$11:N$11)),"")</f>
        <v/>
      </c>
      <c r="O24" s="140" t="str">
        <f t="array" ref="O24">IFERROR(INDEX(施設用作成シート!$B$18:$P$39,MATCH(LARGE((施設用作成シート!$C$18:$C$39=$D$8)*1/ROW(施設用作成シート!$B$18:$B$39),ROWS($B$12:$B24)),1/ROW(施設用作成シート!$B$18:$B$39),0),COLUMNS($B$11:O$11)),"")</f>
        <v/>
      </c>
    </row>
    <row r="25" spans="2:15" ht="19.5">
      <c r="B25" s="127" t="str">
        <f t="array" ref="B25">IFERROR(INDEX(施設用作成シート!$B$18:$P$39,MATCH(LARGE((施設用作成シート!$C$18:$C$39=$D$8)*1/ROW(施設用作成シート!$B$18:$B$39),ROWS($B$12:$B25)),1/ROW(施設用作成シート!$B$18:$B$39),0),COLUMNS($B$11:B$11)),"")</f>
        <v/>
      </c>
      <c r="C25" s="127" t="str">
        <f t="array" ref="C25">IFERROR(INDEX(施設用作成シート!$B$18:$P$39,MATCH(LARGE((施設用作成シート!$C$18:$C$39=$D$8)*1/ROW(施設用作成シート!$B$18:$B$39),ROWS($B$12:$B25)),1/ROW(施設用作成シート!$B$18:$B$39),0),COLUMNS($B$11:C$11)),"")</f>
        <v/>
      </c>
      <c r="D25" s="127" t="str">
        <f t="array" ref="D25">IFERROR(INDEX(施設用作成シート!$B$18:$P$39,MATCH(LARGE((施設用作成シート!$C$18:$C$39=$D$8)*1/ROW(施設用作成シート!$B$18:$B$39),ROWS($B$12:$B25)),1/ROW(施設用作成シート!$B$18:$B$39),0),COLUMNS($B$11:D$11)),"")</f>
        <v/>
      </c>
      <c r="E25" s="146" t="str">
        <f t="array" ref="E25">IFERROR(INDEX(施設用作成シート!$B$18:$P$39,MATCH(LARGE((施設用作成シート!$C$18:$C$39=$D$8)*1/ROW(施設用作成シート!$B$18:$B$39),ROWS($B$12:$B25)),1/ROW(施設用作成シート!$B$18:$B$39),0),COLUMNS($B$11:E$11)),"")</f>
        <v/>
      </c>
      <c r="F25" s="140" t="str">
        <f t="array" ref="F25">IFERROR(INDEX(施設用作成シート!$B$18:$P$39,MATCH(LARGE((施設用作成シート!$C$18:$C$39=$D$8)*1/ROW(施設用作成シート!$B$18:$B$39),ROWS($B$12:$B25)),1/ROW(施設用作成シート!$B$18:$B$39),0),COLUMNS($B$11:F$11)),"")</f>
        <v/>
      </c>
      <c r="G25" s="140" t="str">
        <f t="array" ref="G25">IFERROR(INDEX(施設用作成シート!$B$18:$P$39,MATCH(LARGE((施設用作成シート!$C$18:$C$39=$D$8)*1/ROW(施設用作成シート!$B$18:$B$39),ROWS($B$12:$B25)),1/ROW(施設用作成シート!$B$18:$B$39),0),COLUMNS($B$11:G$11)),"")</f>
        <v/>
      </c>
      <c r="H25" s="140" t="str">
        <f t="array" ref="H25">IFERROR(INDEX(施設用作成シート!$B$18:$P$39,MATCH(LARGE((施設用作成シート!$C$18:$C$39=$D$8)*1/ROW(施設用作成シート!$B$18:$B$39),ROWS($B$12:$B25)),1/ROW(施設用作成シート!$B$18:$B$39),0),COLUMNS($B$11:H$11)),"")</f>
        <v/>
      </c>
      <c r="I25" s="127" t="str">
        <f t="array" ref="I25">IFERROR(INDEX(施設用作成シート!$B$18:$P$39,MATCH(LARGE((施設用作成シート!$C$18:$C$39=$D$8)*1/ROW(施設用作成シート!$B$18:$B$39),ROWS($B$12:$B25)),1/ROW(施設用作成シート!$B$18:$B$39),0),COLUMNS($B$11:I$11)),"")</f>
        <v/>
      </c>
      <c r="J25" s="131" t="str">
        <f t="array" ref="J25">IFERROR(INDEX(施設用作成シート!$B$18:$P$39,MATCH(LARGE((施設用作成シート!$C$18:$C$39=$D$8)*1/ROW(施設用作成シート!$B$18:$B$39),ROWS($B$12:$B25)),1/ROW(施設用作成シート!$B$18:$B$39),0),COLUMNS($B$11:J$11)),"")</f>
        <v/>
      </c>
      <c r="K25" s="127" t="str">
        <f t="array" ref="K25">IFERROR(INDEX(施設用作成シート!$B$18:$P$39,MATCH(LARGE((施設用作成シート!$C$18:$C$39=$D$8)*1/ROW(施設用作成シート!$B$18:$B$39),ROWS($B$12:$B25)),1/ROW(施設用作成シート!$B$18:$B$39),0),COLUMNS($B$11:K$11)),"")</f>
        <v/>
      </c>
      <c r="L25" s="127" t="str">
        <f t="array" ref="L25">IFERROR(INDEX(施設用作成シート!$B$18:$P$39,MATCH(LARGE((施設用作成シート!$C$18:$C$39=$D$8)*1/ROW(施設用作成シート!$B$18:$B$39),ROWS($B$12:$B25)),1/ROW(施設用作成シート!$B$18:$B$39),0),COLUMNS($B$11:L$11)),"")</f>
        <v/>
      </c>
      <c r="M25" s="127" t="str">
        <f t="array" ref="M25">IFERROR(INDEX(施設用作成シート!$B$18:$P$39,MATCH(LARGE((施設用作成シート!$C$18:$C$39=$D$8)*1/ROW(施設用作成シート!$B$18:$B$39),ROWS($B$12:$B25)),1/ROW(施設用作成シート!$B$18:$B$39),0),COLUMNS($B$11:M$11)),"")</f>
        <v/>
      </c>
      <c r="N25" s="127" t="str">
        <f t="array" ref="N25">IFERROR(INDEX(施設用作成シート!$B$18:$P$39,MATCH(LARGE((施設用作成シート!$C$18:$C$39=$D$8)*1/ROW(施設用作成シート!$B$18:$B$39),ROWS($B$12:$B25)),1/ROW(施設用作成シート!$B$18:$B$39),0),COLUMNS($B$11:N$11)),"")</f>
        <v/>
      </c>
      <c r="O25" s="140" t="str">
        <f t="array" ref="O25">IFERROR(INDEX(施設用作成シート!$B$18:$P$39,MATCH(LARGE((施設用作成シート!$C$18:$C$39=$D$8)*1/ROW(施設用作成シート!$B$18:$B$39),ROWS($B$12:$B25)),1/ROW(施設用作成シート!$B$18:$B$39),0),COLUMNS($B$11:O$11)),"")</f>
        <v/>
      </c>
    </row>
    <row r="26" spans="2:15" ht="19.5">
      <c r="B26" s="127" t="str">
        <f t="array" ref="B26">IFERROR(INDEX(施設用作成シート!$B$18:$P$39,MATCH(LARGE((施設用作成シート!$C$18:$C$39=$D$8)*1/ROW(施設用作成シート!$B$18:$B$39),ROWS($B$12:$B26)),1/ROW(施設用作成シート!$B$18:$B$39),0),COLUMNS($B$11:B$11)),"")</f>
        <v/>
      </c>
      <c r="C26" s="127" t="str">
        <f t="array" ref="C26">IFERROR(INDEX(施設用作成シート!$B$18:$P$39,MATCH(LARGE((施設用作成シート!$C$18:$C$39=$D$8)*1/ROW(施設用作成シート!$B$18:$B$39),ROWS($B$12:$B26)),1/ROW(施設用作成シート!$B$18:$B$39),0),COLUMNS($B$11:C$11)),"")</f>
        <v/>
      </c>
      <c r="D26" s="127" t="str">
        <f t="array" ref="D26">IFERROR(INDEX(施設用作成シート!$B$18:$P$39,MATCH(LARGE((施設用作成シート!$C$18:$C$39=$D$8)*1/ROW(施設用作成シート!$B$18:$B$39),ROWS($B$12:$B26)),1/ROW(施設用作成シート!$B$18:$B$39),0),COLUMNS($B$11:D$11)),"")</f>
        <v/>
      </c>
      <c r="E26" s="146" t="str">
        <f t="array" ref="E26">IFERROR(INDEX(施設用作成シート!$B$18:$P$39,MATCH(LARGE((施設用作成シート!$C$18:$C$39=$D$8)*1/ROW(施設用作成シート!$B$18:$B$39),ROWS($B$12:$B26)),1/ROW(施設用作成シート!$B$18:$B$39),0),COLUMNS($B$11:E$11)),"")</f>
        <v/>
      </c>
      <c r="F26" s="140" t="str">
        <f t="array" ref="F26">IFERROR(INDEX(施設用作成シート!$B$18:$P$39,MATCH(LARGE((施設用作成シート!$C$18:$C$39=$D$8)*1/ROW(施設用作成シート!$B$18:$B$39),ROWS($B$12:$B26)),1/ROW(施設用作成シート!$B$18:$B$39),0),COLUMNS($B$11:F$11)),"")</f>
        <v/>
      </c>
      <c r="G26" s="140" t="str">
        <f t="array" ref="G26">IFERROR(INDEX(施設用作成シート!$B$18:$P$39,MATCH(LARGE((施設用作成シート!$C$18:$C$39=$D$8)*1/ROW(施設用作成シート!$B$18:$B$39),ROWS($B$12:$B26)),1/ROW(施設用作成シート!$B$18:$B$39),0),COLUMNS($B$11:G$11)),"")</f>
        <v/>
      </c>
      <c r="H26" s="140" t="str">
        <f t="array" ref="H26">IFERROR(INDEX(施設用作成シート!$B$18:$P$39,MATCH(LARGE((施設用作成シート!$C$18:$C$39=$D$8)*1/ROW(施設用作成シート!$B$18:$B$39),ROWS($B$12:$B26)),1/ROW(施設用作成シート!$B$18:$B$39),0),COLUMNS($B$11:H$11)),"")</f>
        <v/>
      </c>
      <c r="I26" s="127" t="str">
        <f t="array" ref="I26">IFERROR(INDEX(施設用作成シート!$B$18:$P$39,MATCH(LARGE((施設用作成シート!$C$18:$C$39=$D$8)*1/ROW(施設用作成シート!$B$18:$B$39),ROWS($B$12:$B26)),1/ROW(施設用作成シート!$B$18:$B$39),0),COLUMNS($B$11:I$11)),"")</f>
        <v/>
      </c>
      <c r="J26" s="131" t="str">
        <f t="array" ref="J26">IFERROR(INDEX(施設用作成シート!$B$18:$P$39,MATCH(LARGE((施設用作成シート!$C$18:$C$39=$D$8)*1/ROW(施設用作成シート!$B$18:$B$39),ROWS($B$12:$B26)),1/ROW(施設用作成シート!$B$18:$B$39),0),COLUMNS($B$11:J$11)),"")</f>
        <v/>
      </c>
      <c r="K26" s="127" t="str">
        <f t="array" ref="K26">IFERROR(INDEX(施設用作成シート!$B$18:$P$39,MATCH(LARGE((施設用作成シート!$C$18:$C$39=$D$8)*1/ROW(施設用作成シート!$B$18:$B$39),ROWS($B$12:$B26)),1/ROW(施設用作成シート!$B$18:$B$39),0),COLUMNS($B$11:K$11)),"")</f>
        <v/>
      </c>
      <c r="L26" s="127" t="str">
        <f t="array" ref="L26">IFERROR(INDEX(施設用作成シート!$B$18:$P$39,MATCH(LARGE((施設用作成シート!$C$18:$C$39=$D$8)*1/ROW(施設用作成シート!$B$18:$B$39),ROWS($B$12:$B26)),1/ROW(施設用作成シート!$B$18:$B$39),0),COLUMNS($B$11:L$11)),"")</f>
        <v/>
      </c>
      <c r="M26" s="127" t="str">
        <f t="array" ref="M26">IFERROR(INDEX(施設用作成シート!$B$18:$P$39,MATCH(LARGE((施設用作成シート!$C$18:$C$39=$D$8)*1/ROW(施設用作成シート!$B$18:$B$39),ROWS($B$12:$B26)),1/ROW(施設用作成シート!$B$18:$B$39),0),COLUMNS($B$11:M$11)),"")</f>
        <v/>
      </c>
      <c r="N26" s="127" t="str">
        <f t="array" ref="N26">IFERROR(INDEX(施設用作成シート!$B$18:$P$39,MATCH(LARGE((施設用作成シート!$C$18:$C$39=$D$8)*1/ROW(施設用作成シート!$B$18:$B$39),ROWS($B$12:$B26)),1/ROW(施設用作成シート!$B$18:$B$39),0),COLUMNS($B$11:N$11)),"")</f>
        <v/>
      </c>
      <c r="O26" s="140" t="str">
        <f t="array" ref="O26">IFERROR(INDEX(施設用作成シート!$B$18:$P$39,MATCH(LARGE((施設用作成シート!$C$18:$C$39=$D$8)*1/ROW(施設用作成シート!$B$18:$B$39),ROWS($B$12:$B26)),1/ROW(施設用作成シート!$B$18:$B$39),0),COLUMNS($B$11:O$11)),"")</f>
        <v/>
      </c>
    </row>
    <row r="27" spans="2:15" ht="19.5">
      <c r="B27" s="127" t="str">
        <f t="array" ref="B27">IFERROR(INDEX(施設用作成シート!$B$18:$P$39,MATCH(LARGE((施設用作成シート!$C$18:$C$39=$D$8)*1/ROW(施設用作成シート!$B$18:$B$39),ROWS($B$12:$B27)),1/ROW(施設用作成シート!$B$18:$B$39),0),COLUMNS($B$11:B$11)),"")</f>
        <v/>
      </c>
      <c r="C27" s="127" t="str">
        <f t="array" ref="C27">IFERROR(INDEX(施設用作成シート!$B$18:$P$39,MATCH(LARGE((施設用作成シート!$C$18:$C$39=$D$8)*1/ROW(施設用作成シート!$B$18:$B$39),ROWS($B$12:$B27)),1/ROW(施設用作成シート!$B$18:$B$39),0),COLUMNS($B$11:C$11)),"")</f>
        <v/>
      </c>
      <c r="D27" s="127" t="str">
        <f t="array" ref="D27">IFERROR(INDEX(施設用作成シート!$B$18:$P$39,MATCH(LARGE((施設用作成シート!$C$18:$C$39=$D$8)*1/ROW(施設用作成シート!$B$18:$B$39),ROWS($B$12:$B27)),1/ROW(施設用作成シート!$B$18:$B$39),0),COLUMNS($B$11:D$11)),"")</f>
        <v/>
      </c>
      <c r="E27" s="146" t="str">
        <f t="array" ref="E27">IFERROR(INDEX(施設用作成シート!$B$18:$P$39,MATCH(LARGE((施設用作成シート!$C$18:$C$39=$D$8)*1/ROW(施設用作成シート!$B$18:$B$39),ROWS($B$12:$B27)),1/ROW(施設用作成シート!$B$18:$B$39),0),COLUMNS($B$11:E$11)),"")</f>
        <v/>
      </c>
      <c r="F27" s="140" t="str">
        <f t="array" ref="F27">IFERROR(INDEX(施設用作成シート!$B$18:$P$39,MATCH(LARGE((施設用作成シート!$C$18:$C$39=$D$8)*1/ROW(施設用作成シート!$B$18:$B$39),ROWS($B$12:$B27)),1/ROW(施設用作成シート!$B$18:$B$39),0),COLUMNS($B$11:F$11)),"")</f>
        <v/>
      </c>
      <c r="G27" s="140" t="str">
        <f t="array" ref="G27">IFERROR(INDEX(施設用作成シート!$B$18:$P$39,MATCH(LARGE((施設用作成シート!$C$18:$C$39=$D$8)*1/ROW(施設用作成シート!$B$18:$B$39),ROWS($B$12:$B27)),1/ROW(施設用作成シート!$B$18:$B$39),0),COLUMNS($B$11:G$11)),"")</f>
        <v/>
      </c>
      <c r="H27" s="140" t="str">
        <f t="array" ref="H27">IFERROR(INDEX(施設用作成シート!$B$18:$P$39,MATCH(LARGE((施設用作成シート!$C$18:$C$39=$D$8)*1/ROW(施設用作成シート!$B$18:$B$39),ROWS($B$12:$B27)),1/ROW(施設用作成シート!$B$18:$B$39),0),COLUMNS($B$11:H$11)),"")</f>
        <v/>
      </c>
      <c r="I27" s="127" t="str">
        <f t="array" ref="I27">IFERROR(INDEX(施設用作成シート!$B$18:$P$39,MATCH(LARGE((施設用作成シート!$C$18:$C$39=$D$8)*1/ROW(施設用作成シート!$B$18:$B$39),ROWS($B$12:$B27)),1/ROW(施設用作成シート!$B$18:$B$39),0),COLUMNS($B$11:I$11)),"")</f>
        <v/>
      </c>
      <c r="J27" s="131" t="str">
        <f t="array" ref="J27">IFERROR(INDEX(施設用作成シート!$B$18:$P$39,MATCH(LARGE((施設用作成シート!$C$18:$C$39=$D$8)*1/ROW(施設用作成シート!$B$18:$B$39),ROWS($B$12:$B27)),1/ROW(施設用作成シート!$B$18:$B$39),0),COLUMNS($B$11:J$11)),"")</f>
        <v/>
      </c>
      <c r="K27" s="127" t="str">
        <f t="array" ref="K27">IFERROR(INDEX(施設用作成シート!$B$18:$P$39,MATCH(LARGE((施設用作成シート!$C$18:$C$39=$D$8)*1/ROW(施設用作成シート!$B$18:$B$39),ROWS($B$12:$B27)),1/ROW(施設用作成シート!$B$18:$B$39),0),COLUMNS($B$11:K$11)),"")</f>
        <v/>
      </c>
      <c r="L27" s="127" t="str">
        <f t="array" ref="L27">IFERROR(INDEX(施設用作成シート!$B$18:$P$39,MATCH(LARGE((施設用作成シート!$C$18:$C$39=$D$8)*1/ROW(施設用作成シート!$B$18:$B$39),ROWS($B$12:$B27)),1/ROW(施設用作成シート!$B$18:$B$39),0),COLUMNS($B$11:L$11)),"")</f>
        <v/>
      </c>
      <c r="M27" s="127" t="str">
        <f t="array" ref="M27">IFERROR(INDEX(施設用作成シート!$B$18:$P$39,MATCH(LARGE((施設用作成シート!$C$18:$C$39=$D$8)*1/ROW(施設用作成シート!$B$18:$B$39),ROWS($B$12:$B27)),1/ROW(施設用作成シート!$B$18:$B$39),0),COLUMNS($B$11:M$11)),"")</f>
        <v/>
      </c>
      <c r="N27" s="127" t="str">
        <f t="array" ref="N27">IFERROR(INDEX(施設用作成シート!$B$18:$P$39,MATCH(LARGE((施設用作成シート!$C$18:$C$39=$D$8)*1/ROW(施設用作成シート!$B$18:$B$39),ROWS($B$12:$B27)),1/ROW(施設用作成シート!$B$18:$B$39),0),COLUMNS($B$11:N$11)),"")</f>
        <v/>
      </c>
      <c r="O27" s="140" t="str">
        <f t="array" ref="O27">IFERROR(INDEX(施設用作成シート!$B$18:$P$39,MATCH(LARGE((施設用作成シート!$C$18:$C$39=$D$8)*1/ROW(施設用作成シート!$B$18:$B$39),ROWS($B$12:$B27)),1/ROW(施設用作成シート!$B$18:$B$39),0),COLUMNS($B$11:O$11)),"")</f>
        <v/>
      </c>
    </row>
    <row r="28" spans="2:15" ht="19.5">
      <c r="B28" s="127" t="str">
        <f t="array" ref="B28">IFERROR(INDEX(施設用作成シート!$B$18:$P$39,MATCH(LARGE((施設用作成シート!$C$18:$C$39=$D$8)*1/ROW(施設用作成シート!$B$18:$B$39),ROWS($B$12:$B28)),1/ROW(施設用作成シート!$B$18:$B$39),0),COLUMNS($B$11:B$11)),"")</f>
        <v/>
      </c>
      <c r="C28" s="127" t="str">
        <f t="array" ref="C28">IFERROR(INDEX(施設用作成シート!$B$18:$P$39,MATCH(LARGE((施設用作成シート!$C$18:$C$39=$D$8)*1/ROW(施設用作成シート!$B$18:$B$39),ROWS($B$12:$B28)),1/ROW(施設用作成シート!$B$18:$B$39),0),COLUMNS($B$11:C$11)),"")</f>
        <v/>
      </c>
      <c r="D28" s="127" t="str">
        <f t="array" ref="D28">IFERROR(INDEX(施設用作成シート!$B$18:$P$39,MATCH(LARGE((施設用作成シート!$C$18:$C$39=$D$8)*1/ROW(施設用作成シート!$B$18:$B$39),ROWS($B$12:$B28)),1/ROW(施設用作成シート!$B$18:$B$39),0),COLUMNS($B$11:D$11)),"")</f>
        <v/>
      </c>
      <c r="E28" s="146" t="str">
        <f t="array" ref="E28">IFERROR(INDEX(施設用作成シート!$B$18:$P$39,MATCH(LARGE((施設用作成シート!$C$18:$C$39=$D$8)*1/ROW(施設用作成シート!$B$18:$B$39),ROWS($B$12:$B28)),1/ROW(施設用作成シート!$B$18:$B$39),0),COLUMNS($B$11:E$11)),"")</f>
        <v/>
      </c>
      <c r="F28" s="140" t="str">
        <f t="array" ref="F28">IFERROR(INDEX(施設用作成シート!$B$18:$P$39,MATCH(LARGE((施設用作成シート!$C$18:$C$39=$D$8)*1/ROW(施設用作成シート!$B$18:$B$39),ROWS($B$12:$B28)),1/ROW(施設用作成シート!$B$18:$B$39),0),COLUMNS($B$11:F$11)),"")</f>
        <v/>
      </c>
      <c r="G28" s="140" t="str">
        <f t="array" ref="G28">IFERROR(INDEX(施設用作成シート!$B$18:$P$39,MATCH(LARGE((施設用作成シート!$C$18:$C$39=$D$8)*1/ROW(施設用作成シート!$B$18:$B$39),ROWS($B$12:$B28)),1/ROW(施設用作成シート!$B$18:$B$39),0),COLUMNS($B$11:G$11)),"")</f>
        <v/>
      </c>
      <c r="H28" s="140" t="str">
        <f t="array" ref="H28">IFERROR(INDEX(施設用作成シート!$B$18:$P$39,MATCH(LARGE((施設用作成シート!$C$18:$C$39=$D$8)*1/ROW(施設用作成シート!$B$18:$B$39),ROWS($B$12:$B28)),1/ROW(施設用作成シート!$B$18:$B$39),0),COLUMNS($B$11:H$11)),"")</f>
        <v/>
      </c>
      <c r="I28" s="127" t="str">
        <f t="array" ref="I28">IFERROR(INDEX(施設用作成シート!$B$18:$P$39,MATCH(LARGE((施設用作成シート!$C$18:$C$39=$D$8)*1/ROW(施設用作成シート!$B$18:$B$39),ROWS($B$12:$B28)),1/ROW(施設用作成シート!$B$18:$B$39),0),COLUMNS($B$11:I$11)),"")</f>
        <v/>
      </c>
      <c r="J28" s="131" t="str">
        <f t="array" ref="J28">IFERROR(INDEX(施設用作成シート!$B$18:$P$39,MATCH(LARGE((施設用作成シート!$C$18:$C$39=$D$8)*1/ROW(施設用作成シート!$B$18:$B$39),ROWS($B$12:$B28)),1/ROW(施設用作成シート!$B$18:$B$39),0),COLUMNS($B$11:J$11)),"")</f>
        <v/>
      </c>
      <c r="K28" s="127" t="str">
        <f t="array" ref="K28">IFERROR(INDEX(施設用作成シート!$B$18:$P$39,MATCH(LARGE((施設用作成シート!$C$18:$C$39=$D$8)*1/ROW(施設用作成シート!$B$18:$B$39),ROWS($B$12:$B28)),1/ROW(施設用作成シート!$B$18:$B$39),0),COLUMNS($B$11:K$11)),"")</f>
        <v/>
      </c>
      <c r="L28" s="127" t="str">
        <f t="array" ref="L28">IFERROR(INDEX(施設用作成シート!$B$18:$P$39,MATCH(LARGE((施設用作成シート!$C$18:$C$39=$D$8)*1/ROW(施設用作成シート!$B$18:$B$39),ROWS($B$12:$B28)),1/ROW(施設用作成シート!$B$18:$B$39),0),COLUMNS($B$11:L$11)),"")</f>
        <v/>
      </c>
      <c r="M28" s="127" t="str">
        <f t="array" ref="M28">IFERROR(INDEX(施設用作成シート!$B$18:$P$39,MATCH(LARGE((施設用作成シート!$C$18:$C$39=$D$8)*1/ROW(施設用作成シート!$B$18:$B$39),ROWS($B$12:$B28)),1/ROW(施設用作成シート!$B$18:$B$39),0),COLUMNS($B$11:M$11)),"")</f>
        <v/>
      </c>
      <c r="N28" s="127" t="str">
        <f t="array" ref="N28">IFERROR(INDEX(施設用作成シート!$B$18:$P$39,MATCH(LARGE((施設用作成シート!$C$18:$C$39=$D$8)*1/ROW(施設用作成シート!$B$18:$B$39),ROWS($B$12:$B28)),1/ROW(施設用作成シート!$B$18:$B$39),0),COLUMNS($B$11:N$11)),"")</f>
        <v/>
      </c>
      <c r="O28" s="140" t="str">
        <f t="array" ref="O28">IFERROR(INDEX(施設用作成シート!$B$18:$P$39,MATCH(LARGE((施設用作成シート!$C$18:$C$39=$D$8)*1/ROW(施設用作成シート!$B$18:$B$39),ROWS($B$12:$B28)),1/ROW(施設用作成シート!$B$18:$B$39),0),COLUMNS($B$11:O$11)),"")</f>
        <v/>
      </c>
    </row>
    <row r="29" spans="2:15" ht="19.5">
      <c r="B29" s="127" t="str">
        <f t="array" ref="B29">IFERROR(INDEX(施設用作成シート!$B$18:$P$39,MATCH(LARGE((施設用作成シート!$C$18:$C$39=$D$8)*1/ROW(施設用作成シート!$B$18:$B$39),ROWS($B$12:$B29)),1/ROW(施設用作成シート!$B$18:$B$39),0),COLUMNS($B$11:B$11)),"")</f>
        <v/>
      </c>
      <c r="C29" s="127" t="str">
        <f t="array" ref="C29">IFERROR(INDEX(施設用作成シート!$B$18:$P$39,MATCH(LARGE((施設用作成シート!$C$18:$C$39=$D$8)*1/ROW(施設用作成シート!$B$18:$B$39),ROWS($B$12:$B29)),1/ROW(施設用作成シート!$B$18:$B$39),0),COLUMNS($B$11:C$11)),"")</f>
        <v/>
      </c>
      <c r="D29" s="127" t="str">
        <f t="array" ref="D29">IFERROR(INDEX(施設用作成シート!$B$18:$P$39,MATCH(LARGE((施設用作成シート!$C$18:$C$39=$D$8)*1/ROW(施設用作成シート!$B$18:$B$39),ROWS($B$12:$B29)),1/ROW(施設用作成シート!$B$18:$B$39),0),COLUMNS($B$11:D$11)),"")</f>
        <v/>
      </c>
      <c r="E29" s="146" t="str">
        <f t="array" ref="E29">IFERROR(INDEX(施設用作成シート!$B$18:$P$39,MATCH(LARGE((施設用作成シート!$C$18:$C$39=$D$8)*1/ROW(施設用作成シート!$B$18:$B$39),ROWS($B$12:$B29)),1/ROW(施設用作成シート!$B$18:$B$39),0),COLUMNS($B$11:E$11)),"")</f>
        <v/>
      </c>
      <c r="F29" s="140" t="str">
        <f t="array" ref="F29">IFERROR(INDEX(施設用作成シート!$B$18:$P$39,MATCH(LARGE((施設用作成シート!$C$18:$C$39=$D$8)*1/ROW(施設用作成シート!$B$18:$B$39),ROWS($B$12:$B29)),1/ROW(施設用作成シート!$B$18:$B$39),0),COLUMNS($B$11:F$11)),"")</f>
        <v/>
      </c>
      <c r="G29" s="140" t="str">
        <f t="array" ref="G29">IFERROR(INDEX(施設用作成シート!$B$18:$P$39,MATCH(LARGE((施設用作成シート!$C$18:$C$39=$D$8)*1/ROW(施設用作成シート!$B$18:$B$39),ROWS($B$12:$B29)),1/ROW(施設用作成シート!$B$18:$B$39),0),COLUMNS($B$11:G$11)),"")</f>
        <v/>
      </c>
      <c r="H29" s="140" t="str">
        <f t="array" ref="H29">IFERROR(INDEX(施設用作成シート!$B$18:$P$39,MATCH(LARGE((施設用作成シート!$C$18:$C$39=$D$8)*1/ROW(施設用作成シート!$B$18:$B$39),ROWS($B$12:$B29)),1/ROW(施設用作成シート!$B$18:$B$39),0),COLUMNS($B$11:H$11)),"")</f>
        <v/>
      </c>
      <c r="I29" s="127" t="str">
        <f t="array" ref="I29">IFERROR(INDEX(施設用作成シート!$B$18:$P$39,MATCH(LARGE((施設用作成シート!$C$18:$C$39=$D$8)*1/ROW(施設用作成シート!$B$18:$B$39),ROWS($B$12:$B29)),1/ROW(施設用作成シート!$B$18:$B$39),0),COLUMNS($B$11:I$11)),"")</f>
        <v/>
      </c>
      <c r="J29" s="131" t="str">
        <f t="array" ref="J29">IFERROR(INDEX(施設用作成シート!$B$18:$P$39,MATCH(LARGE((施設用作成シート!$C$18:$C$39=$D$8)*1/ROW(施設用作成シート!$B$18:$B$39),ROWS($B$12:$B29)),1/ROW(施設用作成シート!$B$18:$B$39),0),COLUMNS($B$11:J$11)),"")</f>
        <v/>
      </c>
      <c r="K29" s="127" t="str">
        <f t="array" ref="K29">IFERROR(INDEX(施設用作成シート!$B$18:$P$39,MATCH(LARGE((施設用作成シート!$C$18:$C$39=$D$8)*1/ROW(施設用作成シート!$B$18:$B$39),ROWS($B$12:$B29)),1/ROW(施設用作成シート!$B$18:$B$39),0),COLUMNS($B$11:K$11)),"")</f>
        <v/>
      </c>
      <c r="L29" s="127" t="str">
        <f t="array" ref="L29">IFERROR(INDEX(施設用作成シート!$B$18:$P$39,MATCH(LARGE((施設用作成シート!$C$18:$C$39=$D$8)*1/ROW(施設用作成シート!$B$18:$B$39),ROWS($B$12:$B29)),1/ROW(施設用作成シート!$B$18:$B$39),0),COLUMNS($B$11:L$11)),"")</f>
        <v/>
      </c>
      <c r="M29" s="127" t="str">
        <f t="array" ref="M29">IFERROR(INDEX(施設用作成シート!$B$18:$P$39,MATCH(LARGE((施設用作成シート!$C$18:$C$39=$D$8)*1/ROW(施設用作成シート!$B$18:$B$39),ROWS($B$12:$B29)),1/ROW(施設用作成シート!$B$18:$B$39),0),COLUMNS($B$11:M$11)),"")</f>
        <v/>
      </c>
      <c r="N29" s="127" t="str">
        <f t="array" ref="N29">IFERROR(INDEX(施設用作成シート!$B$18:$P$39,MATCH(LARGE((施設用作成シート!$C$18:$C$39=$D$8)*1/ROW(施設用作成シート!$B$18:$B$39),ROWS($B$12:$B29)),1/ROW(施設用作成シート!$B$18:$B$39),0),COLUMNS($B$11:N$11)),"")</f>
        <v/>
      </c>
      <c r="O29" s="140" t="str">
        <f t="array" ref="O29">IFERROR(INDEX(施設用作成シート!$B$18:$P$39,MATCH(LARGE((施設用作成シート!$C$18:$C$39=$D$8)*1/ROW(施設用作成シート!$B$18:$B$39),ROWS($B$12:$B29)),1/ROW(施設用作成シート!$B$18:$B$39),0),COLUMNS($B$11:O$11)),"")</f>
        <v/>
      </c>
    </row>
    <row r="30" spans="2:15" ht="19.5">
      <c r="B30" s="127" t="str">
        <f t="array" ref="B30">IFERROR(INDEX(施設用作成シート!$B$18:$P$39,MATCH(LARGE((施設用作成シート!$C$18:$C$39=$D$8)*1/ROW(施設用作成シート!$B$18:$B$39),ROWS($B$12:$B30)),1/ROW(施設用作成シート!$B$18:$B$39),0),COLUMNS($B$11:B$11)),"")</f>
        <v/>
      </c>
      <c r="C30" s="127" t="str">
        <f t="array" ref="C30">IFERROR(INDEX(施設用作成シート!$B$18:$P$39,MATCH(LARGE((施設用作成シート!$C$18:$C$39=$D$8)*1/ROW(施設用作成シート!$B$18:$B$39),ROWS($B$12:$B30)),1/ROW(施設用作成シート!$B$18:$B$39),0),COLUMNS($B$11:C$11)),"")</f>
        <v/>
      </c>
      <c r="D30" s="127" t="str">
        <f t="array" ref="D30">IFERROR(INDEX(施設用作成シート!$B$18:$P$39,MATCH(LARGE((施設用作成シート!$C$18:$C$39=$D$8)*1/ROW(施設用作成シート!$B$18:$B$39),ROWS($B$12:$B30)),1/ROW(施設用作成シート!$B$18:$B$39),0),COLUMNS($B$11:D$11)),"")</f>
        <v/>
      </c>
      <c r="E30" s="146" t="str">
        <f t="array" ref="E30">IFERROR(INDEX(施設用作成シート!$B$18:$P$39,MATCH(LARGE((施設用作成シート!$C$18:$C$39=$D$8)*1/ROW(施設用作成シート!$B$18:$B$39),ROWS($B$12:$B30)),1/ROW(施設用作成シート!$B$18:$B$39),0),COLUMNS($B$11:E$11)),"")</f>
        <v/>
      </c>
      <c r="F30" s="140" t="str">
        <f t="array" ref="F30">IFERROR(INDEX(施設用作成シート!$B$18:$P$39,MATCH(LARGE((施設用作成シート!$C$18:$C$39=$D$8)*1/ROW(施設用作成シート!$B$18:$B$39),ROWS($B$12:$B30)),1/ROW(施設用作成シート!$B$18:$B$39),0),COLUMNS($B$11:F$11)),"")</f>
        <v/>
      </c>
      <c r="G30" s="140" t="str">
        <f t="array" ref="G30">IFERROR(INDEX(施設用作成シート!$B$18:$P$39,MATCH(LARGE((施設用作成シート!$C$18:$C$39=$D$8)*1/ROW(施設用作成シート!$B$18:$B$39),ROWS($B$12:$B30)),1/ROW(施設用作成シート!$B$18:$B$39),0),COLUMNS($B$11:G$11)),"")</f>
        <v/>
      </c>
      <c r="H30" s="140" t="str">
        <f t="array" ref="H30">IFERROR(INDEX(施設用作成シート!$B$18:$P$39,MATCH(LARGE((施設用作成シート!$C$18:$C$39=$D$8)*1/ROW(施設用作成シート!$B$18:$B$39),ROWS($B$12:$B30)),1/ROW(施設用作成シート!$B$18:$B$39),0),COLUMNS($B$11:H$11)),"")</f>
        <v/>
      </c>
      <c r="I30" s="127" t="str">
        <f t="array" ref="I30">IFERROR(INDEX(施設用作成シート!$B$18:$P$39,MATCH(LARGE((施設用作成シート!$C$18:$C$39=$D$8)*1/ROW(施設用作成シート!$B$18:$B$39),ROWS($B$12:$B30)),1/ROW(施設用作成シート!$B$18:$B$39),0),COLUMNS($B$11:I$11)),"")</f>
        <v/>
      </c>
      <c r="J30" s="131" t="str">
        <f t="array" ref="J30">IFERROR(INDEX(施設用作成シート!$B$18:$P$39,MATCH(LARGE((施設用作成シート!$C$18:$C$39=$D$8)*1/ROW(施設用作成シート!$B$18:$B$39),ROWS($B$12:$B30)),1/ROW(施設用作成シート!$B$18:$B$39),0),COLUMNS($B$11:J$11)),"")</f>
        <v/>
      </c>
      <c r="K30" s="127" t="str">
        <f t="array" ref="K30">IFERROR(INDEX(施設用作成シート!$B$18:$P$39,MATCH(LARGE((施設用作成シート!$C$18:$C$39=$D$8)*1/ROW(施設用作成シート!$B$18:$B$39),ROWS($B$12:$B30)),1/ROW(施設用作成シート!$B$18:$B$39),0),COLUMNS($B$11:K$11)),"")</f>
        <v/>
      </c>
      <c r="L30" s="127" t="str">
        <f t="array" ref="L30">IFERROR(INDEX(施設用作成シート!$B$18:$P$39,MATCH(LARGE((施設用作成シート!$C$18:$C$39=$D$8)*1/ROW(施設用作成シート!$B$18:$B$39),ROWS($B$12:$B30)),1/ROW(施設用作成シート!$B$18:$B$39),0),COLUMNS($B$11:L$11)),"")</f>
        <v/>
      </c>
      <c r="M30" s="127" t="str">
        <f t="array" ref="M30">IFERROR(INDEX(施設用作成シート!$B$18:$P$39,MATCH(LARGE((施設用作成シート!$C$18:$C$39=$D$8)*1/ROW(施設用作成シート!$B$18:$B$39),ROWS($B$12:$B30)),1/ROW(施設用作成シート!$B$18:$B$39),0),COLUMNS($B$11:M$11)),"")</f>
        <v/>
      </c>
      <c r="N30" s="127" t="str">
        <f t="array" ref="N30">IFERROR(INDEX(施設用作成シート!$B$18:$P$39,MATCH(LARGE((施設用作成シート!$C$18:$C$39=$D$8)*1/ROW(施設用作成シート!$B$18:$B$39),ROWS($B$12:$B30)),1/ROW(施設用作成シート!$B$18:$B$39),0),COLUMNS($B$11:N$11)),"")</f>
        <v/>
      </c>
      <c r="O30" s="140" t="str">
        <f t="array" ref="O30">IFERROR(INDEX(施設用作成シート!$B$18:$P$39,MATCH(LARGE((施設用作成シート!$C$18:$C$39=$D$8)*1/ROW(施設用作成シート!$B$18:$B$39),ROWS($B$12:$B30)),1/ROW(施設用作成シート!$B$18:$B$39),0),COLUMNS($B$11:O$11)),"")</f>
        <v/>
      </c>
    </row>
    <row r="31" spans="2:15" ht="19.5">
      <c r="B31" s="127" t="str">
        <f t="array" ref="B31">IFERROR(INDEX(施設用作成シート!$B$18:$P$39,MATCH(LARGE((施設用作成シート!$C$18:$C$39=$D$8)*1/ROW(施設用作成シート!$B$18:$B$39),ROWS($B$12:$B31)),1/ROW(施設用作成シート!$B$18:$B$39),0),COLUMNS($B$11:B$11)),"")</f>
        <v/>
      </c>
      <c r="C31" s="127" t="str">
        <f t="array" ref="C31">IFERROR(INDEX(施設用作成シート!$B$18:$P$39,MATCH(LARGE((施設用作成シート!$C$18:$C$39=$D$8)*1/ROW(施設用作成シート!$B$18:$B$39),ROWS($B$12:$B31)),1/ROW(施設用作成シート!$B$18:$B$39),0),COLUMNS($B$11:C$11)),"")</f>
        <v/>
      </c>
      <c r="D31" s="127" t="str">
        <f t="array" ref="D31">IFERROR(INDEX(施設用作成シート!$B$18:$P$39,MATCH(LARGE((施設用作成シート!$C$18:$C$39=$D$8)*1/ROW(施設用作成シート!$B$18:$B$39),ROWS($B$12:$B31)),1/ROW(施設用作成シート!$B$18:$B$39),0),COLUMNS($B$11:D$11)),"")</f>
        <v/>
      </c>
      <c r="E31" s="146" t="str">
        <f t="array" ref="E31">IFERROR(INDEX(施設用作成シート!$B$18:$P$39,MATCH(LARGE((施設用作成シート!$C$18:$C$39=$D$8)*1/ROW(施設用作成シート!$B$18:$B$39),ROWS($B$12:$B31)),1/ROW(施設用作成シート!$B$18:$B$39),0),COLUMNS($B$11:E$11)),"")</f>
        <v/>
      </c>
      <c r="F31" s="140" t="str">
        <f t="array" ref="F31">IFERROR(INDEX(施設用作成シート!$B$18:$P$39,MATCH(LARGE((施設用作成シート!$C$18:$C$39=$D$8)*1/ROW(施設用作成シート!$B$18:$B$39),ROWS($B$12:$B31)),1/ROW(施設用作成シート!$B$18:$B$39),0),COLUMNS($B$11:F$11)),"")</f>
        <v/>
      </c>
      <c r="G31" s="140" t="str">
        <f t="array" ref="G31">IFERROR(INDEX(施設用作成シート!$B$18:$P$39,MATCH(LARGE((施設用作成シート!$C$18:$C$39=$D$8)*1/ROW(施設用作成シート!$B$18:$B$39),ROWS($B$12:$B31)),1/ROW(施設用作成シート!$B$18:$B$39),0),COLUMNS($B$11:G$11)),"")</f>
        <v/>
      </c>
      <c r="H31" s="140" t="str">
        <f t="array" ref="H31">IFERROR(INDEX(施設用作成シート!$B$18:$P$39,MATCH(LARGE((施設用作成シート!$C$18:$C$39=$D$8)*1/ROW(施設用作成シート!$B$18:$B$39),ROWS($B$12:$B31)),1/ROW(施設用作成シート!$B$18:$B$39),0),COLUMNS($B$11:H$11)),"")</f>
        <v/>
      </c>
      <c r="I31" s="127" t="str">
        <f t="array" ref="I31">IFERROR(INDEX(施設用作成シート!$B$18:$P$39,MATCH(LARGE((施設用作成シート!$C$18:$C$39=$D$8)*1/ROW(施設用作成シート!$B$18:$B$39),ROWS($B$12:$B31)),1/ROW(施設用作成シート!$B$18:$B$39),0),COLUMNS($B$11:I$11)),"")</f>
        <v/>
      </c>
      <c r="J31" s="131" t="str">
        <f t="array" ref="J31">IFERROR(INDEX(施設用作成シート!$B$18:$P$39,MATCH(LARGE((施設用作成シート!$C$18:$C$39=$D$8)*1/ROW(施設用作成シート!$B$18:$B$39),ROWS($B$12:$B31)),1/ROW(施設用作成シート!$B$18:$B$39),0),COLUMNS($B$11:J$11)),"")</f>
        <v/>
      </c>
      <c r="K31" s="127" t="str">
        <f t="array" ref="K31">IFERROR(INDEX(施設用作成シート!$B$18:$P$39,MATCH(LARGE((施設用作成シート!$C$18:$C$39=$D$8)*1/ROW(施設用作成シート!$B$18:$B$39),ROWS($B$12:$B31)),1/ROW(施設用作成シート!$B$18:$B$39),0),COLUMNS($B$11:K$11)),"")</f>
        <v/>
      </c>
      <c r="L31" s="127" t="str">
        <f t="array" ref="L31">IFERROR(INDEX(施設用作成シート!$B$18:$P$39,MATCH(LARGE((施設用作成シート!$C$18:$C$39=$D$8)*1/ROW(施設用作成シート!$B$18:$B$39),ROWS($B$12:$B31)),1/ROW(施設用作成シート!$B$18:$B$39),0),COLUMNS($B$11:L$11)),"")</f>
        <v/>
      </c>
      <c r="M31" s="127" t="str">
        <f t="array" ref="M31">IFERROR(INDEX(施設用作成シート!$B$18:$P$39,MATCH(LARGE((施設用作成シート!$C$18:$C$39=$D$8)*1/ROW(施設用作成シート!$B$18:$B$39),ROWS($B$12:$B31)),1/ROW(施設用作成シート!$B$18:$B$39),0),COLUMNS($B$11:M$11)),"")</f>
        <v/>
      </c>
      <c r="N31" s="127" t="str">
        <f t="array" ref="N31">IFERROR(INDEX(施設用作成シート!$B$18:$P$39,MATCH(LARGE((施設用作成シート!$C$18:$C$39=$D$8)*1/ROW(施設用作成シート!$B$18:$B$39),ROWS($B$12:$B31)),1/ROW(施設用作成シート!$B$18:$B$39),0),COLUMNS($B$11:N$11)),"")</f>
        <v/>
      </c>
      <c r="O31" s="140" t="str">
        <f t="array" ref="O31">IFERROR(INDEX(施設用作成シート!$B$18:$P$39,MATCH(LARGE((施設用作成シート!$C$18:$C$39=$D$8)*1/ROW(施設用作成シート!$B$18:$B$39),ROWS($B$12:$B31)),1/ROW(施設用作成シート!$B$18:$B$39),0),COLUMNS($B$11:O$11)),"")</f>
        <v/>
      </c>
    </row>
    <row r="32" spans="2:15" ht="19.5">
      <c r="B32" s="127" t="str">
        <f t="array" ref="B32">IFERROR(INDEX(施設用作成シート!$B$18:$P$39,MATCH(LARGE((施設用作成シート!$C$18:$C$39=$D$8)*1/ROW(施設用作成シート!$B$18:$B$39),ROWS($B$12:$B32)),1/ROW(施設用作成シート!$B$18:$B$39),0),COLUMNS($B$11:B$11)),"")</f>
        <v/>
      </c>
      <c r="C32" s="127" t="str">
        <f t="array" ref="C32">IFERROR(INDEX(施設用作成シート!$B$18:$P$39,MATCH(LARGE((施設用作成シート!$C$18:$C$39=$D$8)*1/ROW(施設用作成シート!$B$18:$B$39),ROWS($B$12:$B32)),1/ROW(施設用作成シート!$B$18:$B$39),0),COLUMNS($B$11:C$11)),"")</f>
        <v/>
      </c>
      <c r="D32" s="127" t="str">
        <f t="array" ref="D32">IFERROR(INDEX(施設用作成シート!$B$18:$P$39,MATCH(LARGE((施設用作成シート!$C$18:$C$39=$D$8)*1/ROW(施設用作成シート!$B$18:$B$39),ROWS($B$12:$B32)),1/ROW(施設用作成シート!$B$18:$B$39),0),COLUMNS($B$11:D$11)),"")</f>
        <v/>
      </c>
      <c r="E32" s="146" t="str">
        <f t="array" ref="E32">IFERROR(INDEX(施設用作成シート!$B$18:$P$39,MATCH(LARGE((施設用作成シート!$C$18:$C$39=$D$8)*1/ROW(施設用作成シート!$B$18:$B$39),ROWS($B$12:$B32)),1/ROW(施設用作成シート!$B$18:$B$39),0),COLUMNS($B$11:E$11)),"")</f>
        <v/>
      </c>
      <c r="F32" s="140" t="str">
        <f t="array" ref="F32">IFERROR(INDEX(施設用作成シート!$B$18:$P$39,MATCH(LARGE((施設用作成シート!$C$18:$C$39=$D$8)*1/ROW(施設用作成シート!$B$18:$B$39),ROWS($B$12:$B32)),1/ROW(施設用作成シート!$B$18:$B$39),0),COLUMNS($B$11:F$11)),"")</f>
        <v/>
      </c>
      <c r="G32" s="140" t="str">
        <f t="array" ref="G32">IFERROR(INDEX(施設用作成シート!$B$18:$P$39,MATCH(LARGE((施設用作成シート!$C$18:$C$39=$D$8)*1/ROW(施設用作成シート!$B$18:$B$39),ROWS($B$12:$B32)),1/ROW(施設用作成シート!$B$18:$B$39),0),COLUMNS($B$11:G$11)),"")</f>
        <v/>
      </c>
      <c r="H32" s="140" t="str">
        <f t="array" ref="H32">IFERROR(INDEX(施設用作成シート!$B$18:$P$39,MATCH(LARGE((施設用作成シート!$C$18:$C$39=$D$8)*1/ROW(施設用作成シート!$B$18:$B$39),ROWS($B$12:$B32)),1/ROW(施設用作成シート!$B$18:$B$39),0),COLUMNS($B$11:H$11)),"")</f>
        <v/>
      </c>
      <c r="I32" s="127" t="str">
        <f t="array" ref="I32">IFERROR(INDEX(施設用作成シート!$B$18:$P$39,MATCH(LARGE((施設用作成シート!$C$18:$C$39=$D$8)*1/ROW(施設用作成シート!$B$18:$B$39),ROWS($B$12:$B32)),1/ROW(施設用作成シート!$B$18:$B$39),0),COLUMNS($B$11:I$11)),"")</f>
        <v/>
      </c>
      <c r="J32" s="131" t="str">
        <f t="array" ref="J32">IFERROR(INDEX(施設用作成シート!$B$18:$P$39,MATCH(LARGE((施設用作成シート!$C$18:$C$39=$D$8)*1/ROW(施設用作成シート!$B$18:$B$39),ROWS($B$12:$B32)),1/ROW(施設用作成シート!$B$18:$B$39),0),COLUMNS($B$11:J$11)),"")</f>
        <v/>
      </c>
      <c r="K32" s="127" t="str">
        <f t="array" ref="K32">IFERROR(INDEX(施設用作成シート!$B$18:$P$39,MATCH(LARGE((施設用作成シート!$C$18:$C$39=$D$8)*1/ROW(施設用作成シート!$B$18:$B$39),ROWS($B$12:$B32)),1/ROW(施設用作成シート!$B$18:$B$39),0),COLUMNS($B$11:K$11)),"")</f>
        <v/>
      </c>
      <c r="L32" s="127" t="str">
        <f t="array" ref="L32">IFERROR(INDEX(施設用作成シート!$B$18:$P$39,MATCH(LARGE((施設用作成シート!$C$18:$C$39=$D$8)*1/ROW(施設用作成シート!$B$18:$B$39),ROWS($B$12:$B32)),1/ROW(施設用作成シート!$B$18:$B$39),0),COLUMNS($B$11:L$11)),"")</f>
        <v/>
      </c>
      <c r="M32" s="127" t="str">
        <f t="array" ref="M32">IFERROR(INDEX(施設用作成シート!$B$18:$P$39,MATCH(LARGE((施設用作成シート!$C$18:$C$39=$D$8)*1/ROW(施設用作成シート!$B$18:$B$39),ROWS($B$12:$B32)),1/ROW(施設用作成シート!$B$18:$B$39),0),COLUMNS($B$11:M$11)),"")</f>
        <v/>
      </c>
      <c r="N32" s="127" t="str">
        <f t="array" ref="N32">IFERROR(INDEX(施設用作成シート!$B$18:$P$39,MATCH(LARGE((施設用作成シート!$C$18:$C$39=$D$8)*1/ROW(施設用作成シート!$B$18:$B$39),ROWS($B$12:$B32)),1/ROW(施設用作成シート!$B$18:$B$39),0),COLUMNS($B$11:N$11)),"")</f>
        <v/>
      </c>
      <c r="O32" s="140" t="str">
        <f t="array" ref="O32">IFERROR(INDEX(施設用作成シート!$B$18:$P$39,MATCH(LARGE((施設用作成シート!$C$18:$C$39=$D$8)*1/ROW(施設用作成シート!$B$18:$B$39),ROWS($B$12:$B32)),1/ROW(施設用作成シート!$B$18:$B$39),0),COLUMNS($B$11:O$11)),"")</f>
        <v/>
      </c>
    </row>
    <row r="33" spans="2:15" ht="19.5">
      <c r="B33" s="127" t="str">
        <f t="array" ref="B33">IFERROR(INDEX(施設用作成シート!$B$18:$P$39,MATCH(LARGE((施設用作成シート!$C$18:$C$39=$D$8)*1/ROW(施設用作成シート!$B$18:$B$39),ROWS($B$12:$B33)),1/ROW(施設用作成シート!$B$18:$B$39),0),COLUMNS($B$11:B$11)),"")</f>
        <v/>
      </c>
      <c r="C33" s="127" t="str">
        <f t="array" ref="C33">IFERROR(INDEX(施設用作成シート!$B$18:$P$39,MATCH(LARGE((施設用作成シート!$C$18:$C$39=$D$8)*1/ROW(施設用作成シート!$B$18:$B$39),ROWS($B$12:$B33)),1/ROW(施設用作成シート!$B$18:$B$39),0),COLUMNS($B$11:C$11)),"")</f>
        <v/>
      </c>
      <c r="D33" s="127" t="str">
        <f t="array" ref="D33">IFERROR(INDEX(施設用作成シート!$B$18:$P$39,MATCH(LARGE((施設用作成シート!$C$18:$C$39=$D$8)*1/ROW(施設用作成シート!$B$18:$B$39),ROWS($B$12:$B33)),1/ROW(施設用作成シート!$B$18:$B$39),0),COLUMNS($B$11:D$11)),"")</f>
        <v/>
      </c>
      <c r="E33" s="146" t="str">
        <f t="array" ref="E33">IFERROR(INDEX(施設用作成シート!$B$18:$P$39,MATCH(LARGE((施設用作成シート!$C$18:$C$39=$D$8)*1/ROW(施設用作成シート!$B$18:$B$39),ROWS($B$12:$B33)),1/ROW(施設用作成シート!$B$18:$B$39),0),COLUMNS($B$11:E$11)),"")</f>
        <v/>
      </c>
      <c r="F33" s="140" t="str">
        <f t="array" ref="F33">IFERROR(INDEX(施設用作成シート!$B$18:$P$39,MATCH(LARGE((施設用作成シート!$C$18:$C$39=$D$8)*1/ROW(施設用作成シート!$B$18:$B$39),ROWS($B$12:$B33)),1/ROW(施設用作成シート!$B$18:$B$39),0),COLUMNS($B$11:F$11)),"")</f>
        <v/>
      </c>
      <c r="G33" s="140" t="str">
        <f t="array" ref="G33">IFERROR(INDEX(施設用作成シート!$B$18:$P$39,MATCH(LARGE((施設用作成シート!$C$18:$C$39=$D$8)*1/ROW(施設用作成シート!$B$18:$B$39),ROWS($B$12:$B33)),1/ROW(施設用作成シート!$B$18:$B$39),0),COLUMNS($B$11:G$11)),"")</f>
        <v/>
      </c>
      <c r="H33" s="140" t="str">
        <f t="array" ref="H33">IFERROR(INDEX(施設用作成シート!$B$18:$P$39,MATCH(LARGE((施設用作成シート!$C$18:$C$39=$D$8)*1/ROW(施設用作成シート!$B$18:$B$39),ROWS($B$12:$B33)),1/ROW(施設用作成シート!$B$18:$B$39),0),COLUMNS($B$11:H$11)),"")</f>
        <v/>
      </c>
      <c r="I33" s="127" t="str">
        <f t="array" ref="I33">IFERROR(INDEX(施設用作成シート!$B$18:$P$39,MATCH(LARGE((施設用作成シート!$C$18:$C$39=$D$8)*1/ROW(施設用作成シート!$B$18:$B$39),ROWS($B$12:$B33)),1/ROW(施設用作成シート!$B$18:$B$39),0),COLUMNS($B$11:I$11)),"")</f>
        <v/>
      </c>
      <c r="J33" s="131" t="str">
        <f t="array" ref="J33">IFERROR(INDEX(施設用作成シート!$B$18:$P$39,MATCH(LARGE((施設用作成シート!$C$18:$C$39=$D$8)*1/ROW(施設用作成シート!$B$18:$B$39),ROWS($B$12:$B33)),1/ROW(施設用作成シート!$B$18:$B$39),0),COLUMNS($B$11:J$11)),"")</f>
        <v/>
      </c>
      <c r="K33" s="127" t="str">
        <f t="array" ref="K33">IFERROR(INDEX(施設用作成シート!$B$18:$P$39,MATCH(LARGE((施設用作成シート!$C$18:$C$39=$D$8)*1/ROW(施設用作成シート!$B$18:$B$39),ROWS($B$12:$B33)),1/ROW(施設用作成シート!$B$18:$B$39),0),COLUMNS($B$11:K$11)),"")</f>
        <v/>
      </c>
      <c r="L33" s="127" t="str">
        <f t="array" ref="L33">IFERROR(INDEX(施設用作成シート!$B$18:$P$39,MATCH(LARGE((施設用作成シート!$C$18:$C$39=$D$8)*1/ROW(施設用作成シート!$B$18:$B$39),ROWS($B$12:$B33)),1/ROW(施設用作成シート!$B$18:$B$39),0),COLUMNS($B$11:L$11)),"")</f>
        <v/>
      </c>
      <c r="M33" s="127" t="str">
        <f t="array" ref="M33">IFERROR(INDEX(施設用作成シート!$B$18:$P$39,MATCH(LARGE((施設用作成シート!$C$18:$C$39=$D$8)*1/ROW(施設用作成シート!$B$18:$B$39),ROWS($B$12:$B33)),1/ROW(施設用作成シート!$B$18:$B$39),0),COLUMNS($B$11:M$11)),"")</f>
        <v/>
      </c>
      <c r="N33" s="127" t="str">
        <f t="array" ref="N33">IFERROR(INDEX(施設用作成シート!$B$18:$P$39,MATCH(LARGE((施設用作成シート!$C$18:$C$39=$D$8)*1/ROW(施設用作成シート!$B$18:$B$39),ROWS($B$12:$B33)),1/ROW(施設用作成シート!$B$18:$B$39),0),COLUMNS($B$11:N$11)),"")</f>
        <v/>
      </c>
      <c r="O33" s="140" t="str">
        <f t="array" ref="O33">IFERROR(INDEX(施設用作成シート!$B$18:$P$39,MATCH(LARGE((施設用作成シート!$C$18:$C$39=$D$8)*1/ROW(施設用作成シート!$B$18:$B$39),ROWS($B$12:$B33)),1/ROW(施設用作成シート!$B$18:$B$39),0),COLUMNS($B$11:O$11)),"")</f>
        <v/>
      </c>
    </row>
    <row r="34" spans="2:15" ht="19.5">
      <c r="B34" s="127" t="str">
        <f t="array" ref="B34">IFERROR(INDEX(施設用作成シート!$B$18:$P$39,MATCH(LARGE((施設用作成シート!$C$18:$C$39=$D$8)*1/ROW(施設用作成シート!$B$18:$B$39),ROWS($B$12:$B34)),1/ROW(施設用作成シート!$B$18:$B$39),0),COLUMNS($B$11:B$11)),"")</f>
        <v/>
      </c>
      <c r="C34" s="127" t="str">
        <f t="array" ref="C34">IFERROR(INDEX(施設用作成シート!$B$18:$P$39,MATCH(LARGE((施設用作成シート!$C$18:$C$39=$D$8)*1/ROW(施設用作成シート!$B$18:$B$39),ROWS($B$12:$B34)),1/ROW(施設用作成シート!$B$18:$B$39),0),COLUMNS($B$11:C$11)),"")</f>
        <v/>
      </c>
      <c r="D34" s="127" t="str">
        <f t="array" ref="D34">IFERROR(INDEX(施設用作成シート!$B$18:$P$39,MATCH(LARGE((施設用作成シート!$C$18:$C$39=$D$8)*1/ROW(施設用作成シート!$B$18:$B$39),ROWS($B$12:$B34)),1/ROW(施設用作成シート!$B$18:$B$39),0),COLUMNS($B$11:D$11)),"")</f>
        <v/>
      </c>
      <c r="E34" s="146" t="str">
        <f t="array" ref="E34">IFERROR(INDEX(施設用作成シート!$B$18:$P$39,MATCH(LARGE((施設用作成シート!$C$18:$C$39=$D$8)*1/ROW(施設用作成シート!$B$18:$B$39),ROWS($B$12:$B34)),1/ROW(施設用作成シート!$B$18:$B$39),0),COLUMNS($B$11:E$11)),"")</f>
        <v/>
      </c>
      <c r="F34" s="140" t="str">
        <f t="array" ref="F34">IFERROR(INDEX(施設用作成シート!$B$18:$P$39,MATCH(LARGE((施設用作成シート!$C$18:$C$39=$D$8)*1/ROW(施設用作成シート!$B$18:$B$39),ROWS($B$12:$B34)),1/ROW(施設用作成シート!$B$18:$B$39),0),COLUMNS($B$11:F$11)),"")</f>
        <v/>
      </c>
      <c r="G34" s="140" t="str">
        <f t="array" ref="G34">IFERROR(INDEX(施設用作成シート!$B$18:$P$39,MATCH(LARGE((施設用作成シート!$C$18:$C$39=$D$8)*1/ROW(施設用作成シート!$B$18:$B$39),ROWS($B$12:$B34)),1/ROW(施設用作成シート!$B$18:$B$39),0),COLUMNS($B$11:G$11)),"")</f>
        <v/>
      </c>
      <c r="H34" s="140" t="str">
        <f t="array" ref="H34">IFERROR(INDEX(施設用作成シート!$B$18:$P$39,MATCH(LARGE((施設用作成シート!$C$18:$C$39=$D$8)*1/ROW(施設用作成シート!$B$18:$B$39),ROWS($B$12:$B34)),1/ROW(施設用作成シート!$B$18:$B$39),0),COLUMNS($B$11:H$11)),"")</f>
        <v/>
      </c>
      <c r="I34" s="127" t="str">
        <f t="array" ref="I34">IFERROR(INDEX(施設用作成シート!$B$18:$P$39,MATCH(LARGE((施設用作成シート!$C$18:$C$39=$D$8)*1/ROW(施設用作成シート!$B$18:$B$39),ROWS($B$12:$B34)),1/ROW(施設用作成シート!$B$18:$B$39),0),COLUMNS($B$11:I$11)),"")</f>
        <v/>
      </c>
      <c r="J34" s="131" t="str">
        <f t="array" ref="J34">IFERROR(INDEX(施設用作成シート!$B$18:$P$39,MATCH(LARGE((施設用作成シート!$C$18:$C$39=$D$8)*1/ROW(施設用作成シート!$B$18:$B$39),ROWS($B$12:$B34)),1/ROW(施設用作成シート!$B$18:$B$39),0),COLUMNS($B$11:J$11)),"")</f>
        <v/>
      </c>
      <c r="K34" s="127" t="str">
        <f t="array" ref="K34">IFERROR(INDEX(施設用作成シート!$B$18:$P$39,MATCH(LARGE((施設用作成シート!$C$18:$C$39=$D$8)*1/ROW(施設用作成シート!$B$18:$B$39),ROWS($B$12:$B34)),1/ROW(施設用作成シート!$B$18:$B$39),0),COLUMNS($B$11:K$11)),"")</f>
        <v/>
      </c>
      <c r="L34" s="127" t="str">
        <f t="array" ref="L34">IFERROR(INDEX(施設用作成シート!$B$18:$P$39,MATCH(LARGE((施設用作成シート!$C$18:$C$39=$D$8)*1/ROW(施設用作成シート!$B$18:$B$39),ROWS($B$12:$B34)),1/ROW(施設用作成シート!$B$18:$B$39),0),COLUMNS($B$11:L$11)),"")</f>
        <v/>
      </c>
      <c r="M34" s="127" t="str">
        <f t="array" ref="M34">IFERROR(INDEX(施設用作成シート!$B$18:$P$39,MATCH(LARGE((施設用作成シート!$C$18:$C$39=$D$8)*1/ROW(施設用作成シート!$B$18:$B$39),ROWS($B$12:$B34)),1/ROW(施設用作成シート!$B$18:$B$39),0),COLUMNS($B$11:M$11)),"")</f>
        <v/>
      </c>
      <c r="N34" s="127" t="str">
        <f t="array" ref="N34">IFERROR(INDEX(施設用作成シート!$B$18:$P$39,MATCH(LARGE((施設用作成シート!$C$18:$C$39=$D$8)*1/ROW(施設用作成シート!$B$18:$B$39),ROWS($B$12:$B34)),1/ROW(施設用作成シート!$B$18:$B$39),0),COLUMNS($B$11:N$11)),"")</f>
        <v/>
      </c>
      <c r="O34" s="140" t="str">
        <f t="array" ref="O34">IFERROR(INDEX(施設用作成シート!$B$18:$P$39,MATCH(LARGE((施設用作成シート!$C$18:$C$39=$D$8)*1/ROW(施設用作成シート!$B$18:$B$39),ROWS($B$12:$B34)),1/ROW(施設用作成シート!$B$18:$B$39),0),COLUMNS($B$11:O$11)),"")</f>
        <v/>
      </c>
    </row>
    <row r="35" spans="2:15" ht="19.5">
      <c r="B35" s="127" t="str">
        <f t="array" ref="B35">IFERROR(INDEX(施設用作成シート!$B$18:$P$39,MATCH(LARGE((施設用作成シート!$C$18:$C$39=$D$8)*1/ROW(施設用作成シート!$B$18:$B$39),ROWS($B$12:$B35)),1/ROW(施設用作成シート!$B$18:$B$39),0),COLUMNS($B$11:B$11)),"")</f>
        <v/>
      </c>
      <c r="C35" s="127" t="str">
        <f t="array" ref="C35">IFERROR(INDEX(施設用作成シート!$B$18:$P$39,MATCH(LARGE((施設用作成シート!$C$18:$C$39=$D$8)*1/ROW(施設用作成シート!$B$18:$B$39),ROWS($B$12:$B35)),1/ROW(施設用作成シート!$B$18:$B$39),0),COLUMNS($B$11:C$11)),"")</f>
        <v/>
      </c>
      <c r="D35" s="127" t="str">
        <f t="array" ref="D35">IFERROR(INDEX(施設用作成シート!$B$18:$P$39,MATCH(LARGE((施設用作成シート!$C$18:$C$39=$D$8)*1/ROW(施設用作成シート!$B$18:$B$39),ROWS($B$12:$B35)),1/ROW(施設用作成シート!$B$18:$B$39),0),COLUMNS($B$11:D$11)),"")</f>
        <v/>
      </c>
      <c r="E35" s="146" t="str">
        <f t="array" ref="E35">IFERROR(INDEX(施設用作成シート!$B$18:$P$39,MATCH(LARGE((施設用作成シート!$C$18:$C$39=$D$8)*1/ROW(施設用作成シート!$B$18:$B$39),ROWS($B$12:$B35)),1/ROW(施設用作成シート!$B$18:$B$39),0),COLUMNS($B$11:E$11)),"")</f>
        <v/>
      </c>
      <c r="F35" s="140" t="str">
        <f t="array" ref="F35">IFERROR(INDEX(施設用作成シート!$B$18:$P$39,MATCH(LARGE((施設用作成シート!$C$18:$C$39=$D$8)*1/ROW(施設用作成シート!$B$18:$B$39),ROWS($B$12:$B35)),1/ROW(施設用作成シート!$B$18:$B$39),0),COLUMNS($B$11:F$11)),"")</f>
        <v/>
      </c>
      <c r="G35" s="140" t="str">
        <f t="array" ref="G35">IFERROR(INDEX(施設用作成シート!$B$18:$P$39,MATCH(LARGE((施設用作成シート!$C$18:$C$39=$D$8)*1/ROW(施設用作成シート!$B$18:$B$39),ROWS($B$12:$B35)),1/ROW(施設用作成シート!$B$18:$B$39),0),COLUMNS($B$11:G$11)),"")</f>
        <v/>
      </c>
      <c r="H35" s="140" t="str">
        <f t="array" ref="H35">IFERROR(INDEX(施設用作成シート!$B$18:$P$39,MATCH(LARGE((施設用作成シート!$C$18:$C$39=$D$8)*1/ROW(施設用作成シート!$B$18:$B$39),ROWS($B$12:$B35)),1/ROW(施設用作成シート!$B$18:$B$39),0),COLUMNS($B$11:H$11)),"")</f>
        <v/>
      </c>
      <c r="I35" s="127" t="str">
        <f t="array" ref="I35">IFERROR(INDEX(施設用作成シート!$B$18:$P$39,MATCH(LARGE((施設用作成シート!$C$18:$C$39=$D$8)*1/ROW(施設用作成シート!$B$18:$B$39),ROWS($B$12:$B35)),1/ROW(施設用作成シート!$B$18:$B$39),0),COLUMNS($B$11:I$11)),"")</f>
        <v/>
      </c>
      <c r="J35" s="131" t="str">
        <f t="array" ref="J35">IFERROR(INDEX(施設用作成シート!$B$18:$P$39,MATCH(LARGE((施設用作成シート!$C$18:$C$39=$D$8)*1/ROW(施設用作成シート!$B$18:$B$39),ROWS($B$12:$B35)),1/ROW(施設用作成シート!$B$18:$B$39),0),COLUMNS($B$11:J$11)),"")</f>
        <v/>
      </c>
      <c r="K35" s="127" t="str">
        <f t="array" ref="K35">IFERROR(INDEX(施設用作成シート!$B$18:$P$39,MATCH(LARGE((施設用作成シート!$C$18:$C$39=$D$8)*1/ROW(施設用作成シート!$B$18:$B$39),ROWS($B$12:$B35)),1/ROW(施設用作成シート!$B$18:$B$39),0),COLUMNS($B$11:K$11)),"")</f>
        <v/>
      </c>
      <c r="L35" s="127" t="str">
        <f t="array" ref="L35">IFERROR(INDEX(施設用作成シート!$B$18:$P$39,MATCH(LARGE((施設用作成シート!$C$18:$C$39=$D$8)*1/ROW(施設用作成シート!$B$18:$B$39),ROWS($B$12:$B35)),1/ROW(施設用作成シート!$B$18:$B$39),0),COLUMNS($B$11:L$11)),"")</f>
        <v/>
      </c>
      <c r="M35" s="127" t="str">
        <f t="array" ref="M35">IFERROR(INDEX(施設用作成シート!$B$18:$P$39,MATCH(LARGE((施設用作成シート!$C$18:$C$39=$D$8)*1/ROW(施設用作成シート!$B$18:$B$39),ROWS($B$12:$B35)),1/ROW(施設用作成シート!$B$18:$B$39),0),COLUMNS($B$11:M$11)),"")</f>
        <v/>
      </c>
      <c r="N35" s="127" t="str">
        <f t="array" ref="N35">IFERROR(INDEX(施設用作成シート!$B$18:$P$39,MATCH(LARGE((施設用作成シート!$C$18:$C$39=$D$8)*1/ROW(施設用作成シート!$B$18:$B$39),ROWS($B$12:$B35)),1/ROW(施設用作成シート!$B$18:$B$39),0),COLUMNS($B$11:N$11)),"")</f>
        <v/>
      </c>
      <c r="O35" s="140" t="str">
        <f t="array" ref="O35">IFERROR(INDEX(施設用作成シート!$B$18:$P$39,MATCH(LARGE((施設用作成シート!$C$18:$C$39=$D$8)*1/ROW(施設用作成シート!$B$18:$B$39),ROWS($B$12:$B35)),1/ROW(施設用作成シート!$B$18:$B$39),0),COLUMNS($B$11:O$11)),"")</f>
        <v/>
      </c>
    </row>
    <row r="36" spans="2:15" ht="19.5">
      <c r="B36" s="127" t="str">
        <f t="array" ref="B36">IFERROR(INDEX(施設用作成シート!$B$18:$P$39,MATCH(LARGE((施設用作成シート!$C$18:$C$39=$D$8)*1/ROW(施設用作成シート!$B$18:$B$39),ROWS($B$12:$B36)),1/ROW(施設用作成シート!$B$18:$B$39),0),COLUMNS($B$11:B$11)),"")</f>
        <v/>
      </c>
      <c r="C36" s="127" t="str">
        <f t="array" ref="C36">IFERROR(INDEX(施設用作成シート!$B$18:$P$39,MATCH(LARGE((施設用作成シート!$C$18:$C$39=$D$8)*1/ROW(施設用作成シート!$B$18:$B$39),ROWS($B$12:$B36)),1/ROW(施設用作成シート!$B$18:$B$39),0),COLUMNS($B$11:C$11)),"")</f>
        <v/>
      </c>
      <c r="D36" s="127" t="str">
        <f t="array" ref="D36">IFERROR(INDEX(施設用作成シート!$B$18:$P$39,MATCH(LARGE((施設用作成シート!$C$18:$C$39=$D$8)*1/ROW(施設用作成シート!$B$18:$B$39),ROWS($B$12:$B36)),1/ROW(施設用作成シート!$B$18:$B$39),0),COLUMNS($B$11:D$11)),"")</f>
        <v/>
      </c>
      <c r="E36" s="146" t="str">
        <f t="array" ref="E36">IFERROR(INDEX(施設用作成シート!$B$18:$P$39,MATCH(LARGE((施設用作成シート!$C$18:$C$39=$D$8)*1/ROW(施設用作成シート!$B$18:$B$39),ROWS($B$12:$B36)),1/ROW(施設用作成シート!$B$18:$B$39),0),COLUMNS($B$11:E$11)),"")</f>
        <v/>
      </c>
      <c r="F36" s="140" t="str">
        <f t="array" ref="F36">IFERROR(INDEX(施設用作成シート!$B$18:$P$39,MATCH(LARGE((施設用作成シート!$C$18:$C$39=$D$8)*1/ROW(施設用作成シート!$B$18:$B$39),ROWS($B$12:$B36)),1/ROW(施設用作成シート!$B$18:$B$39),0),COLUMNS($B$11:F$11)),"")</f>
        <v/>
      </c>
      <c r="G36" s="140" t="str">
        <f t="array" ref="G36">IFERROR(INDEX(施設用作成シート!$B$18:$P$39,MATCH(LARGE((施設用作成シート!$C$18:$C$39=$D$8)*1/ROW(施設用作成シート!$B$18:$B$39),ROWS($B$12:$B36)),1/ROW(施設用作成シート!$B$18:$B$39),0),COLUMNS($B$11:G$11)),"")</f>
        <v/>
      </c>
      <c r="H36" s="140" t="str">
        <f t="array" ref="H36">IFERROR(INDEX(施設用作成シート!$B$18:$P$39,MATCH(LARGE((施設用作成シート!$C$18:$C$39=$D$8)*1/ROW(施設用作成シート!$B$18:$B$39),ROWS($B$12:$B36)),1/ROW(施設用作成シート!$B$18:$B$39),0),COLUMNS($B$11:H$11)),"")</f>
        <v/>
      </c>
      <c r="I36" s="127" t="str">
        <f t="array" ref="I36">IFERROR(INDEX(施設用作成シート!$B$18:$P$39,MATCH(LARGE((施設用作成シート!$C$18:$C$39=$D$8)*1/ROW(施設用作成シート!$B$18:$B$39),ROWS($B$12:$B36)),1/ROW(施設用作成シート!$B$18:$B$39),0),COLUMNS($B$11:I$11)),"")</f>
        <v/>
      </c>
      <c r="J36" s="131" t="str">
        <f t="array" ref="J36">IFERROR(INDEX(施設用作成シート!$B$18:$P$39,MATCH(LARGE((施設用作成シート!$C$18:$C$39=$D$8)*1/ROW(施設用作成シート!$B$18:$B$39),ROWS($B$12:$B36)),1/ROW(施設用作成シート!$B$18:$B$39),0),COLUMNS($B$11:J$11)),"")</f>
        <v/>
      </c>
      <c r="K36" s="127" t="str">
        <f t="array" ref="K36">IFERROR(INDEX(施設用作成シート!$B$18:$P$39,MATCH(LARGE((施設用作成シート!$C$18:$C$39=$D$8)*1/ROW(施設用作成シート!$B$18:$B$39),ROWS($B$12:$B36)),1/ROW(施設用作成シート!$B$18:$B$39),0),COLUMNS($B$11:K$11)),"")</f>
        <v/>
      </c>
      <c r="L36" s="127" t="str">
        <f t="array" ref="L36">IFERROR(INDEX(施設用作成シート!$B$18:$P$39,MATCH(LARGE((施設用作成シート!$C$18:$C$39=$D$8)*1/ROW(施設用作成シート!$B$18:$B$39),ROWS($B$12:$B36)),1/ROW(施設用作成シート!$B$18:$B$39),0),COLUMNS($B$11:L$11)),"")</f>
        <v/>
      </c>
      <c r="M36" s="127" t="str">
        <f t="array" ref="M36">IFERROR(INDEX(施設用作成シート!$B$18:$P$39,MATCH(LARGE((施設用作成シート!$C$18:$C$39=$D$8)*1/ROW(施設用作成シート!$B$18:$B$39),ROWS($B$12:$B36)),1/ROW(施設用作成シート!$B$18:$B$39),0),COLUMNS($B$11:M$11)),"")</f>
        <v/>
      </c>
      <c r="N36" s="127" t="str">
        <f t="array" ref="N36">IFERROR(INDEX(施設用作成シート!$B$18:$P$39,MATCH(LARGE((施設用作成シート!$C$18:$C$39=$D$8)*1/ROW(施設用作成シート!$B$18:$B$39),ROWS($B$12:$B36)),1/ROW(施設用作成シート!$B$18:$B$39),0),COLUMNS($B$11:N$11)),"")</f>
        <v/>
      </c>
      <c r="O36" s="140" t="str">
        <f t="array" ref="O36">IFERROR(INDEX(施設用作成シート!$B$18:$P$39,MATCH(LARGE((施設用作成シート!$C$18:$C$39=$D$8)*1/ROW(施設用作成シート!$B$18:$B$39),ROWS($B$12:$B36)),1/ROW(施設用作成シート!$B$18:$B$39),0),COLUMNS($B$11:O$11)),"")</f>
        <v/>
      </c>
    </row>
    <row r="37" spans="2:15" ht="19.5">
      <c r="B37" s="127" t="str">
        <f t="array" ref="B37">IFERROR(INDEX(施設用作成シート!$B$18:$P$39,MATCH(LARGE((施設用作成シート!$C$18:$C$39=$D$8)*1/ROW(施設用作成シート!$B$18:$B$39),ROWS($B$12:$B37)),1/ROW(施設用作成シート!$B$18:$B$39),0),COLUMNS($B$11:B$11)),"")</f>
        <v/>
      </c>
      <c r="C37" s="127" t="str">
        <f t="array" ref="C37">IFERROR(INDEX(施設用作成シート!$B$18:$P$39,MATCH(LARGE((施設用作成シート!$C$18:$C$39=$D$8)*1/ROW(施設用作成シート!$B$18:$B$39),ROWS($B$12:$B37)),1/ROW(施設用作成シート!$B$18:$B$39),0),COLUMNS($B$11:C$11)),"")</f>
        <v/>
      </c>
      <c r="D37" s="127" t="str">
        <f t="array" ref="D37">IFERROR(INDEX(施設用作成シート!$B$18:$P$39,MATCH(LARGE((施設用作成シート!$C$18:$C$39=$D$8)*1/ROW(施設用作成シート!$B$18:$B$39),ROWS($B$12:$B37)),1/ROW(施設用作成シート!$B$18:$B$39),0),COLUMNS($B$11:D$11)),"")</f>
        <v/>
      </c>
      <c r="E37" s="146" t="str">
        <f t="array" ref="E37">IFERROR(INDEX(施設用作成シート!$B$18:$P$39,MATCH(LARGE((施設用作成シート!$C$18:$C$39=$D$8)*1/ROW(施設用作成シート!$B$18:$B$39),ROWS($B$12:$B37)),1/ROW(施設用作成シート!$B$18:$B$39),0),COLUMNS($B$11:E$11)),"")</f>
        <v/>
      </c>
      <c r="F37" s="140" t="str">
        <f t="array" ref="F37">IFERROR(INDEX(施設用作成シート!$B$18:$P$39,MATCH(LARGE((施設用作成シート!$C$18:$C$39=$D$8)*1/ROW(施設用作成シート!$B$18:$B$39),ROWS($B$12:$B37)),1/ROW(施設用作成シート!$B$18:$B$39),0),COLUMNS($B$11:F$11)),"")</f>
        <v/>
      </c>
      <c r="G37" s="140" t="str">
        <f t="array" ref="G37">IFERROR(INDEX(施設用作成シート!$B$18:$P$39,MATCH(LARGE((施設用作成シート!$C$18:$C$39=$D$8)*1/ROW(施設用作成シート!$B$18:$B$39),ROWS($B$12:$B37)),1/ROW(施設用作成シート!$B$18:$B$39),0),COLUMNS($B$11:G$11)),"")</f>
        <v/>
      </c>
      <c r="H37" s="140" t="str">
        <f t="array" ref="H37">IFERROR(INDEX(施設用作成シート!$B$18:$P$39,MATCH(LARGE((施設用作成シート!$C$18:$C$39=$D$8)*1/ROW(施設用作成シート!$B$18:$B$39),ROWS($B$12:$B37)),1/ROW(施設用作成シート!$B$18:$B$39),0),COLUMNS($B$11:H$11)),"")</f>
        <v/>
      </c>
      <c r="I37" s="127" t="str">
        <f t="array" ref="I37">IFERROR(INDEX(施設用作成シート!$B$18:$P$39,MATCH(LARGE((施設用作成シート!$C$18:$C$39=$D$8)*1/ROW(施設用作成シート!$B$18:$B$39),ROWS($B$12:$B37)),1/ROW(施設用作成シート!$B$18:$B$39),0),COLUMNS($B$11:I$11)),"")</f>
        <v/>
      </c>
      <c r="J37" s="131" t="str">
        <f t="array" ref="J37">IFERROR(INDEX(施設用作成シート!$B$18:$P$39,MATCH(LARGE((施設用作成シート!$C$18:$C$39=$D$8)*1/ROW(施設用作成シート!$B$18:$B$39),ROWS($B$12:$B37)),1/ROW(施設用作成シート!$B$18:$B$39),0),COLUMNS($B$11:J$11)),"")</f>
        <v/>
      </c>
      <c r="K37" s="127" t="str">
        <f t="array" ref="K37">IFERROR(INDEX(施設用作成シート!$B$18:$P$39,MATCH(LARGE((施設用作成シート!$C$18:$C$39=$D$8)*1/ROW(施設用作成シート!$B$18:$B$39),ROWS($B$12:$B37)),1/ROW(施設用作成シート!$B$18:$B$39),0),COLUMNS($B$11:K$11)),"")</f>
        <v/>
      </c>
      <c r="L37" s="127" t="str">
        <f t="array" ref="L37">IFERROR(INDEX(施設用作成シート!$B$18:$P$39,MATCH(LARGE((施設用作成シート!$C$18:$C$39=$D$8)*1/ROW(施設用作成シート!$B$18:$B$39),ROWS($B$12:$B37)),1/ROW(施設用作成シート!$B$18:$B$39),0),COLUMNS($B$11:L$11)),"")</f>
        <v/>
      </c>
      <c r="M37" s="127" t="str">
        <f t="array" ref="M37">IFERROR(INDEX(施設用作成シート!$B$18:$P$39,MATCH(LARGE((施設用作成シート!$C$18:$C$39=$D$8)*1/ROW(施設用作成シート!$B$18:$B$39),ROWS($B$12:$B37)),1/ROW(施設用作成シート!$B$18:$B$39),0),COLUMNS($B$11:M$11)),"")</f>
        <v/>
      </c>
      <c r="N37" s="127" t="str">
        <f t="array" ref="N37">IFERROR(INDEX(施設用作成シート!$B$18:$P$39,MATCH(LARGE((施設用作成シート!$C$18:$C$39=$D$8)*1/ROW(施設用作成シート!$B$18:$B$39),ROWS($B$12:$B37)),1/ROW(施設用作成シート!$B$18:$B$39),0),COLUMNS($B$11:N$11)),"")</f>
        <v/>
      </c>
      <c r="O37" s="140" t="str">
        <f t="array" ref="O37">IFERROR(INDEX(施設用作成シート!$B$18:$P$39,MATCH(LARGE((施設用作成シート!$C$18:$C$39=$D$8)*1/ROW(施設用作成シート!$B$18:$B$39),ROWS($B$12:$B37)),1/ROW(施設用作成シート!$B$18:$B$39),0),COLUMNS($B$11:O$11)),"")</f>
        <v/>
      </c>
    </row>
    <row r="38" spans="2:15" ht="19.5">
      <c r="B38" s="127" t="str">
        <f t="array" ref="B38">IFERROR(INDEX(施設用作成シート!$B$18:$P$39,MATCH(LARGE((施設用作成シート!$C$18:$C$39=$D$8)*1/ROW(施設用作成シート!$B$18:$B$39),ROWS($B$12:$B38)),1/ROW(施設用作成シート!$B$18:$B$39),0),COLUMNS($B$11:B$11)),"")</f>
        <v/>
      </c>
      <c r="C38" s="127" t="str">
        <f t="array" ref="C38">IFERROR(INDEX(施設用作成シート!$B$18:$P$39,MATCH(LARGE((施設用作成シート!$C$18:$C$39=$D$8)*1/ROW(施設用作成シート!$B$18:$B$39),ROWS($B$12:$B38)),1/ROW(施設用作成シート!$B$18:$B$39),0),COLUMNS($B$11:C$11)),"")</f>
        <v/>
      </c>
      <c r="D38" s="127" t="str">
        <f t="array" ref="D38">IFERROR(INDEX(施設用作成シート!$B$18:$P$39,MATCH(LARGE((施設用作成シート!$C$18:$C$39=$D$8)*1/ROW(施設用作成シート!$B$18:$B$39),ROWS($B$12:$B38)),1/ROW(施設用作成シート!$B$18:$B$39),0),COLUMNS($B$11:D$11)),"")</f>
        <v/>
      </c>
      <c r="E38" s="146" t="str">
        <f t="array" ref="E38">IFERROR(INDEX(施設用作成シート!$B$18:$P$39,MATCH(LARGE((施設用作成シート!$C$18:$C$39=$D$8)*1/ROW(施設用作成シート!$B$18:$B$39),ROWS($B$12:$B38)),1/ROW(施設用作成シート!$B$18:$B$39),0),COLUMNS($B$11:E$11)),"")</f>
        <v/>
      </c>
      <c r="F38" s="140" t="str">
        <f t="array" ref="F38">IFERROR(INDEX(施設用作成シート!$B$18:$P$39,MATCH(LARGE((施設用作成シート!$C$18:$C$39=$D$8)*1/ROW(施設用作成シート!$B$18:$B$39),ROWS($B$12:$B38)),1/ROW(施設用作成シート!$B$18:$B$39),0),COLUMNS($B$11:F$11)),"")</f>
        <v/>
      </c>
      <c r="G38" s="140" t="str">
        <f t="array" ref="G38">IFERROR(INDEX(施設用作成シート!$B$18:$P$39,MATCH(LARGE((施設用作成シート!$C$18:$C$39=$D$8)*1/ROW(施設用作成シート!$B$18:$B$39),ROWS($B$12:$B38)),1/ROW(施設用作成シート!$B$18:$B$39),0),COLUMNS($B$11:G$11)),"")</f>
        <v/>
      </c>
      <c r="H38" s="140" t="str">
        <f t="array" ref="H38">IFERROR(INDEX(施設用作成シート!$B$18:$P$39,MATCH(LARGE((施設用作成シート!$C$18:$C$39=$D$8)*1/ROW(施設用作成シート!$B$18:$B$39),ROWS($B$12:$B38)),1/ROW(施設用作成シート!$B$18:$B$39),0),COLUMNS($B$11:H$11)),"")</f>
        <v/>
      </c>
      <c r="I38" s="127" t="str">
        <f t="array" ref="I38">IFERROR(INDEX(施設用作成シート!$B$18:$P$39,MATCH(LARGE((施設用作成シート!$C$18:$C$39=$D$8)*1/ROW(施設用作成シート!$B$18:$B$39),ROWS($B$12:$B38)),1/ROW(施設用作成シート!$B$18:$B$39),0),COLUMNS($B$11:I$11)),"")</f>
        <v/>
      </c>
      <c r="J38" s="131" t="str">
        <f t="array" ref="J38">IFERROR(INDEX(施設用作成シート!$B$18:$P$39,MATCH(LARGE((施設用作成シート!$C$18:$C$39=$D$8)*1/ROW(施設用作成シート!$B$18:$B$39),ROWS($B$12:$B38)),1/ROW(施設用作成シート!$B$18:$B$39),0),COLUMNS($B$11:J$11)),"")</f>
        <v/>
      </c>
      <c r="K38" s="127" t="str">
        <f t="array" ref="K38">IFERROR(INDEX(施設用作成シート!$B$18:$P$39,MATCH(LARGE((施設用作成シート!$C$18:$C$39=$D$8)*1/ROW(施設用作成シート!$B$18:$B$39),ROWS($B$12:$B38)),1/ROW(施設用作成シート!$B$18:$B$39),0),COLUMNS($B$11:K$11)),"")</f>
        <v/>
      </c>
      <c r="L38" s="127" t="str">
        <f t="array" ref="L38">IFERROR(INDEX(施設用作成シート!$B$18:$P$39,MATCH(LARGE((施設用作成シート!$C$18:$C$39=$D$8)*1/ROW(施設用作成シート!$B$18:$B$39),ROWS($B$12:$B38)),1/ROW(施設用作成シート!$B$18:$B$39),0),COLUMNS($B$11:L$11)),"")</f>
        <v/>
      </c>
      <c r="M38" s="127" t="str">
        <f t="array" ref="M38">IFERROR(INDEX(施設用作成シート!$B$18:$P$39,MATCH(LARGE((施設用作成シート!$C$18:$C$39=$D$8)*1/ROW(施設用作成シート!$B$18:$B$39),ROWS($B$12:$B38)),1/ROW(施設用作成シート!$B$18:$B$39),0),COLUMNS($B$11:M$11)),"")</f>
        <v/>
      </c>
      <c r="N38" s="127" t="str">
        <f t="array" ref="N38">IFERROR(INDEX(施設用作成シート!$B$18:$P$39,MATCH(LARGE((施設用作成シート!$C$18:$C$39=$D$8)*1/ROW(施設用作成シート!$B$18:$B$39),ROWS($B$12:$B38)),1/ROW(施設用作成シート!$B$18:$B$39),0),COLUMNS($B$11:N$11)),"")</f>
        <v/>
      </c>
      <c r="O38" s="140" t="str">
        <f t="array" ref="O38">IFERROR(INDEX(施設用作成シート!$B$18:$P$39,MATCH(LARGE((施設用作成シート!$C$18:$C$39=$D$8)*1/ROW(施設用作成シート!$B$18:$B$39),ROWS($B$12:$B38)),1/ROW(施設用作成シート!$B$18:$B$39),0),COLUMNS($B$11:O$11)),"")</f>
        <v/>
      </c>
    </row>
    <row r="39" spans="2:15" ht="19.5">
      <c r="B39" s="127" t="str">
        <f t="array" ref="B39">IFERROR(INDEX(施設用作成シート!$B$18:$P$39,MATCH(LARGE((施設用作成シート!$C$18:$C$39=$D$8)*1/ROW(施設用作成シート!$B$18:$B$39),ROWS($B$12:$B39)),1/ROW(施設用作成シート!$B$18:$B$39),0),COLUMNS($B$11:B$11)),"")</f>
        <v/>
      </c>
      <c r="C39" s="127" t="str">
        <f t="array" ref="C39">IFERROR(INDEX(施設用作成シート!$B$18:$P$39,MATCH(LARGE((施設用作成シート!$C$18:$C$39=$D$8)*1/ROW(施設用作成シート!$B$18:$B$39),ROWS($B$12:$B39)),1/ROW(施設用作成シート!$B$18:$B$39),0),COLUMNS($B$11:C$11)),"")</f>
        <v/>
      </c>
      <c r="D39" s="127" t="str">
        <f t="array" ref="D39">IFERROR(INDEX(施設用作成シート!$B$18:$P$39,MATCH(LARGE((施設用作成シート!$C$18:$C$39=$D$8)*1/ROW(施設用作成シート!$B$18:$B$39),ROWS($B$12:$B39)),1/ROW(施設用作成シート!$B$18:$B$39),0),COLUMNS($B$11:D$11)),"")</f>
        <v/>
      </c>
      <c r="E39" s="146" t="str">
        <f t="array" ref="E39">IFERROR(INDEX(施設用作成シート!$B$18:$P$39,MATCH(LARGE((施設用作成シート!$C$18:$C$39=$D$8)*1/ROW(施設用作成シート!$B$18:$B$39),ROWS($B$12:$B39)),1/ROW(施設用作成シート!$B$18:$B$39),0),COLUMNS($B$11:E$11)),"")</f>
        <v/>
      </c>
      <c r="F39" s="140" t="str">
        <f t="array" ref="F39">IFERROR(INDEX(施設用作成シート!$B$18:$P$39,MATCH(LARGE((施設用作成シート!$C$18:$C$39=$D$8)*1/ROW(施設用作成シート!$B$18:$B$39),ROWS($B$12:$B39)),1/ROW(施設用作成シート!$B$18:$B$39),0),COLUMNS($B$11:F$11)),"")</f>
        <v/>
      </c>
      <c r="G39" s="140" t="str">
        <f t="array" ref="G39">IFERROR(INDEX(施設用作成シート!$B$18:$P$39,MATCH(LARGE((施設用作成シート!$C$18:$C$39=$D$8)*1/ROW(施設用作成シート!$B$18:$B$39),ROWS($B$12:$B39)),1/ROW(施設用作成シート!$B$18:$B$39),0),COLUMNS($B$11:G$11)),"")</f>
        <v/>
      </c>
      <c r="H39" s="140" t="str">
        <f t="array" ref="H39">IFERROR(INDEX(施設用作成シート!$B$18:$P$39,MATCH(LARGE((施設用作成シート!$C$18:$C$39=$D$8)*1/ROW(施設用作成シート!$B$18:$B$39),ROWS($B$12:$B39)),1/ROW(施設用作成シート!$B$18:$B$39),0),COLUMNS($B$11:H$11)),"")</f>
        <v/>
      </c>
      <c r="I39" s="127" t="str">
        <f t="array" ref="I39">IFERROR(INDEX(施設用作成シート!$B$18:$P$39,MATCH(LARGE((施設用作成シート!$C$18:$C$39=$D$8)*1/ROW(施設用作成シート!$B$18:$B$39),ROWS($B$12:$B39)),1/ROW(施設用作成シート!$B$18:$B$39),0),COLUMNS($B$11:I$11)),"")</f>
        <v/>
      </c>
      <c r="J39" s="131" t="str">
        <f t="array" ref="J39">IFERROR(INDEX(施設用作成シート!$B$18:$P$39,MATCH(LARGE((施設用作成シート!$C$18:$C$39=$D$8)*1/ROW(施設用作成シート!$B$18:$B$39),ROWS($B$12:$B39)),1/ROW(施設用作成シート!$B$18:$B$39),0),COLUMNS($B$11:J$11)),"")</f>
        <v/>
      </c>
      <c r="K39" s="127" t="str">
        <f t="array" ref="K39">IFERROR(INDEX(施設用作成シート!$B$18:$P$39,MATCH(LARGE((施設用作成シート!$C$18:$C$39=$D$8)*1/ROW(施設用作成シート!$B$18:$B$39),ROWS($B$12:$B39)),1/ROW(施設用作成シート!$B$18:$B$39),0),COLUMNS($B$11:K$11)),"")</f>
        <v/>
      </c>
      <c r="L39" s="127" t="str">
        <f t="array" ref="L39">IFERROR(INDEX(施設用作成シート!$B$18:$P$39,MATCH(LARGE((施設用作成シート!$C$18:$C$39=$D$8)*1/ROW(施設用作成シート!$B$18:$B$39),ROWS($B$12:$B39)),1/ROW(施設用作成シート!$B$18:$B$39),0),COLUMNS($B$11:L$11)),"")</f>
        <v/>
      </c>
      <c r="M39" s="127" t="str">
        <f t="array" ref="M39">IFERROR(INDEX(施設用作成シート!$B$18:$P$39,MATCH(LARGE((施設用作成シート!$C$18:$C$39=$D$8)*1/ROW(施設用作成シート!$B$18:$B$39),ROWS($B$12:$B39)),1/ROW(施設用作成シート!$B$18:$B$39),0),COLUMNS($B$11:M$11)),"")</f>
        <v/>
      </c>
      <c r="N39" s="127" t="str">
        <f t="array" ref="N39">IFERROR(INDEX(施設用作成シート!$B$18:$P$39,MATCH(LARGE((施設用作成シート!$C$18:$C$39=$D$8)*1/ROW(施設用作成シート!$B$18:$B$39),ROWS($B$12:$B39)),1/ROW(施設用作成シート!$B$18:$B$39),0),COLUMNS($B$11:N$11)),"")</f>
        <v/>
      </c>
      <c r="O39" s="140" t="str">
        <f t="array" ref="O39">IFERROR(INDEX(施設用作成シート!$B$18:$P$39,MATCH(LARGE((施設用作成シート!$C$18:$C$39=$D$8)*1/ROW(施設用作成シート!$B$18:$B$39),ROWS($B$12:$B39)),1/ROW(施設用作成シート!$B$18:$B$39),0),COLUMNS($B$11:O$11)),"")</f>
        <v/>
      </c>
    </row>
    <row r="40" spans="2:15" ht="19.5">
      <c r="B40" s="127" t="str">
        <f t="array" ref="B40">IFERROR(INDEX(施設用作成シート!$B$18:$P$39,MATCH(LARGE((施設用作成シート!$C$18:$C$39=$D$8)*1/ROW(施設用作成シート!$B$18:$B$39),ROWS($B$12:$B40)),1/ROW(施設用作成シート!$B$18:$B$39),0),COLUMNS($B$11:B$11)),"")</f>
        <v/>
      </c>
      <c r="C40" s="127" t="str">
        <f t="array" ref="C40">IFERROR(INDEX(施設用作成シート!$B$18:$P$39,MATCH(LARGE((施設用作成シート!$C$18:$C$39=$D$8)*1/ROW(施設用作成シート!$B$18:$B$39),ROWS($B$12:$B40)),1/ROW(施設用作成シート!$B$18:$B$39),0),COLUMNS($B$11:C$11)),"")</f>
        <v/>
      </c>
      <c r="D40" s="127" t="str">
        <f t="array" ref="D40">IFERROR(INDEX(施設用作成シート!$B$18:$P$39,MATCH(LARGE((施設用作成シート!$C$18:$C$39=$D$8)*1/ROW(施設用作成シート!$B$18:$B$39),ROWS($B$12:$B40)),1/ROW(施設用作成シート!$B$18:$B$39),0),COLUMNS($B$11:D$11)),"")</f>
        <v/>
      </c>
      <c r="E40" s="146" t="str">
        <f t="array" ref="E40">IFERROR(INDEX(施設用作成シート!$B$18:$P$39,MATCH(LARGE((施設用作成シート!$C$18:$C$39=$D$8)*1/ROW(施設用作成シート!$B$18:$B$39),ROWS($B$12:$B40)),1/ROW(施設用作成シート!$B$18:$B$39),0),COLUMNS($B$11:E$11)),"")</f>
        <v/>
      </c>
      <c r="F40" s="140" t="str">
        <f t="array" ref="F40">IFERROR(INDEX(施設用作成シート!$B$18:$P$39,MATCH(LARGE((施設用作成シート!$C$18:$C$39=$D$8)*1/ROW(施設用作成シート!$B$18:$B$39),ROWS($B$12:$B40)),1/ROW(施設用作成シート!$B$18:$B$39),0),COLUMNS($B$11:F$11)),"")</f>
        <v/>
      </c>
      <c r="G40" s="140" t="str">
        <f t="array" ref="G40">IFERROR(INDEX(施設用作成シート!$B$18:$P$39,MATCH(LARGE((施設用作成シート!$C$18:$C$39=$D$8)*1/ROW(施設用作成シート!$B$18:$B$39),ROWS($B$12:$B40)),1/ROW(施設用作成シート!$B$18:$B$39),0),COLUMNS($B$11:G$11)),"")</f>
        <v/>
      </c>
      <c r="H40" s="140" t="str">
        <f t="array" ref="H40">IFERROR(INDEX(施設用作成シート!$B$18:$P$39,MATCH(LARGE((施設用作成シート!$C$18:$C$39=$D$8)*1/ROW(施設用作成シート!$B$18:$B$39),ROWS($B$12:$B40)),1/ROW(施設用作成シート!$B$18:$B$39),0),COLUMNS($B$11:H$11)),"")</f>
        <v/>
      </c>
      <c r="I40" s="127" t="str">
        <f t="array" ref="I40">IFERROR(INDEX(施設用作成シート!$B$18:$P$39,MATCH(LARGE((施設用作成シート!$C$18:$C$39=$D$8)*1/ROW(施設用作成シート!$B$18:$B$39),ROWS($B$12:$B40)),1/ROW(施設用作成シート!$B$18:$B$39),0),COLUMNS($B$11:I$11)),"")</f>
        <v/>
      </c>
      <c r="J40" s="131" t="str">
        <f t="array" ref="J40">IFERROR(INDEX(施設用作成シート!$B$18:$P$39,MATCH(LARGE((施設用作成シート!$C$18:$C$39=$D$8)*1/ROW(施設用作成シート!$B$18:$B$39),ROWS($B$12:$B40)),1/ROW(施設用作成シート!$B$18:$B$39),0),COLUMNS($B$11:J$11)),"")</f>
        <v/>
      </c>
      <c r="K40" s="127" t="str">
        <f t="array" ref="K40">IFERROR(INDEX(施設用作成シート!$B$18:$P$39,MATCH(LARGE((施設用作成シート!$C$18:$C$39=$D$8)*1/ROW(施設用作成シート!$B$18:$B$39),ROWS($B$12:$B40)),1/ROW(施設用作成シート!$B$18:$B$39),0),COLUMNS($B$11:K$11)),"")</f>
        <v/>
      </c>
      <c r="L40" s="127" t="str">
        <f t="array" ref="L40">IFERROR(INDEX(施設用作成シート!$B$18:$P$39,MATCH(LARGE((施設用作成シート!$C$18:$C$39=$D$8)*1/ROW(施設用作成シート!$B$18:$B$39),ROWS($B$12:$B40)),1/ROW(施設用作成シート!$B$18:$B$39),0),COLUMNS($B$11:L$11)),"")</f>
        <v/>
      </c>
      <c r="M40" s="127" t="str">
        <f t="array" ref="M40">IFERROR(INDEX(施設用作成シート!$B$18:$P$39,MATCH(LARGE((施設用作成シート!$C$18:$C$39=$D$8)*1/ROW(施設用作成シート!$B$18:$B$39),ROWS($B$12:$B40)),1/ROW(施設用作成シート!$B$18:$B$39),0),COLUMNS($B$11:M$11)),"")</f>
        <v/>
      </c>
      <c r="N40" s="127" t="str">
        <f t="array" ref="N40">IFERROR(INDEX(施設用作成シート!$B$18:$P$39,MATCH(LARGE((施設用作成シート!$C$18:$C$39=$D$8)*1/ROW(施設用作成シート!$B$18:$B$39),ROWS($B$12:$B40)),1/ROW(施設用作成シート!$B$18:$B$39),0),COLUMNS($B$11:N$11)),"")</f>
        <v/>
      </c>
      <c r="O40" s="140" t="str">
        <f t="array" ref="O40">IFERROR(INDEX(施設用作成シート!$B$18:$P$39,MATCH(LARGE((施設用作成シート!$C$18:$C$39=$D$8)*1/ROW(施設用作成シート!$B$18:$B$39),ROWS($B$12:$B40)),1/ROW(施設用作成シート!$B$18:$B$39),0),COLUMNS($B$11:O$11)),"")</f>
        <v/>
      </c>
    </row>
    <row r="41" spans="2:15" ht="19.5">
      <c r="B41" s="127" t="str">
        <f t="array" ref="B41">IFERROR(INDEX(施設用作成シート!$B$18:$P$39,MATCH(LARGE((施設用作成シート!$C$18:$C$39=$D$8)*1/ROW(施設用作成シート!$B$18:$B$39),ROWS($B$12:$B41)),1/ROW(施設用作成シート!$B$18:$B$39),0),COLUMNS($B$11:B$11)),"")</f>
        <v/>
      </c>
      <c r="C41" s="127" t="str">
        <f t="array" ref="C41">IFERROR(INDEX(施設用作成シート!$B$18:$P$39,MATCH(LARGE((施設用作成シート!$C$18:$C$39=$D$8)*1/ROW(施設用作成シート!$B$18:$B$39),ROWS($B$12:$B41)),1/ROW(施設用作成シート!$B$18:$B$39),0),COLUMNS($B$11:C$11)),"")</f>
        <v/>
      </c>
      <c r="D41" s="127" t="str">
        <f t="array" ref="D41">IFERROR(INDEX(施設用作成シート!$B$18:$P$39,MATCH(LARGE((施設用作成シート!$C$18:$C$39=$D$8)*1/ROW(施設用作成シート!$B$18:$B$39),ROWS($B$12:$B41)),1/ROW(施設用作成シート!$B$18:$B$39),0),COLUMNS($B$11:D$11)),"")</f>
        <v/>
      </c>
      <c r="E41" s="146" t="str">
        <f t="array" ref="E41">IFERROR(INDEX(施設用作成シート!$B$18:$P$39,MATCH(LARGE((施設用作成シート!$C$18:$C$39=$D$8)*1/ROW(施設用作成シート!$B$18:$B$39),ROWS($B$12:$B41)),1/ROW(施設用作成シート!$B$18:$B$39),0),COLUMNS($B$11:E$11)),"")</f>
        <v/>
      </c>
      <c r="F41" s="140" t="str">
        <f t="array" ref="F41">IFERROR(INDEX(施設用作成シート!$B$18:$P$39,MATCH(LARGE((施設用作成シート!$C$18:$C$39=$D$8)*1/ROW(施設用作成シート!$B$18:$B$39),ROWS($B$12:$B41)),1/ROW(施設用作成シート!$B$18:$B$39),0),COLUMNS($B$11:F$11)),"")</f>
        <v/>
      </c>
      <c r="G41" s="140" t="str">
        <f t="array" ref="G41">IFERROR(INDEX(施設用作成シート!$B$18:$P$39,MATCH(LARGE((施設用作成シート!$C$18:$C$39=$D$8)*1/ROW(施設用作成シート!$B$18:$B$39),ROWS($B$12:$B41)),1/ROW(施設用作成シート!$B$18:$B$39),0),COLUMNS($B$11:G$11)),"")</f>
        <v/>
      </c>
      <c r="H41" s="140" t="str">
        <f t="array" ref="H41">IFERROR(INDEX(施設用作成シート!$B$18:$P$39,MATCH(LARGE((施設用作成シート!$C$18:$C$39=$D$8)*1/ROW(施設用作成シート!$B$18:$B$39),ROWS($B$12:$B41)),1/ROW(施設用作成シート!$B$18:$B$39),0),COLUMNS($B$11:H$11)),"")</f>
        <v/>
      </c>
      <c r="I41" s="127" t="str">
        <f t="array" ref="I41">IFERROR(INDEX(施設用作成シート!$B$18:$P$39,MATCH(LARGE((施設用作成シート!$C$18:$C$39=$D$8)*1/ROW(施設用作成シート!$B$18:$B$39),ROWS($B$12:$B41)),1/ROW(施設用作成シート!$B$18:$B$39),0),COLUMNS($B$11:I$11)),"")</f>
        <v/>
      </c>
      <c r="J41" s="131" t="str">
        <f t="array" ref="J41">IFERROR(INDEX(施設用作成シート!$B$18:$P$39,MATCH(LARGE((施設用作成シート!$C$18:$C$39=$D$8)*1/ROW(施設用作成シート!$B$18:$B$39),ROWS($B$12:$B41)),1/ROW(施設用作成シート!$B$18:$B$39),0),COLUMNS($B$11:J$11)),"")</f>
        <v/>
      </c>
      <c r="K41" s="127" t="str">
        <f t="array" ref="K41">IFERROR(INDEX(施設用作成シート!$B$18:$P$39,MATCH(LARGE((施設用作成シート!$C$18:$C$39=$D$8)*1/ROW(施設用作成シート!$B$18:$B$39),ROWS($B$12:$B41)),1/ROW(施設用作成シート!$B$18:$B$39),0),COLUMNS($B$11:K$11)),"")</f>
        <v/>
      </c>
      <c r="L41" s="127" t="str">
        <f t="array" ref="L41">IFERROR(INDEX(施設用作成シート!$B$18:$P$39,MATCH(LARGE((施設用作成シート!$C$18:$C$39=$D$8)*1/ROW(施設用作成シート!$B$18:$B$39),ROWS($B$12:$B41)),1/ROW(施設用作成シート!$B$18:$B$39),0),COLUMNS($B$11:L$11)),"")</f>
        <v/>
      </c>
      <c r="M41" s="127" t="str">
        <f t="array" ref="M41">IFERROR(INDEX(施設用作成シート!$B$18:$P$39,MATCH(LARGE((施設用作成シート!$C$18:$C$39=$D$8)*1/ROW(施設用作成シート!$B$18:$B$39),ROWS($B$12:$B41)),1/ROW(施設用作成シート!$B$18:$B$39),0),COLUMNS($B$11:M$11)),"")</f>
        <v/>
      </c>
      <c r="N41" s="127" t="str">
        <f t="array" ref="N41">IFERROR(INDEX(施設用作成シート!$B$18:$P$39,MATCH(LARGE((施設用作成シート!$C$18:$C$39=$D$8)*1/ROW(施設用作成シート!$B$18:$B$39),ROWS($B$12:$B41)),1/ROW(施設用作成シート!$B$18:$B$39),0),COLUMNS($B$11:N$11)),"")</f>
        <v/>
      </c>
      <c r="O41" s="140" t="str">
        <f t="array" ref="O41">IFERROR(INDEX(施設用作成シート!$B$18:$P$39,MATCH(LARGE((施設用作成シート!$C$18:$C$39=$D$8)*1/ROW(施設用作成シート!$B$18:$B$39),ROWS($B$12:$B41)),1/ROW(施設用作成シート!$B$18:$B$39),0),COLUMNS($B$11:O$11)),"")</f>
        <v/>
      </c>
    </row>
    <row r="42" spans="2:15" ht="19.5">
      <c r="B42" s="127" t="str">
        <f t="array" ref="B42">IFERROR(INDEX(施設用作成シート!$B$18:$P$39,MATCH(LARGE((施設用作成シート!$C$18:$C$39=$D$8)*1/ROW(施設用作成シート!$B$18:$B$39),ROWS($B$12:$B42)),1/ROW(施設用作成シート!$B$18:$B$39),0),COLUMNS($B$11:B$11)),"")</f>
        <v/>
      </c>
      <c r="C42" s="127" t="str">
        <f t="array" ref="C42">IFERROR(INDEX(施設用作成シート!$B$18:$P$39,MATCH(LARGE((施設用作成シート!$C$18:$C$39=$D$8)*1/ROW(施設用作成シート!$B$18:$B$39),ROWS($B$12:$B42)),1/ROW(施設用作成シート!$B$18:$B$39),0),COLUMNS($B$11:C$11)),"")</f>
        <v/>
      </c>
      <c r="D42" s="127" t="str">
        <f t="array" ref="D42">IFERROR(INDEX(施設用作成シート!$B$18:$P$39,MATCH(LARGE((施設用作成シート!$C$18:$C$39=$D$8)*1/ROW(施設用作成シート!$B$18:$B$39),ROWS($B$12:$B42)),1/ROW(施設用作成シート!$B$18:$B$39),0),COLUMNS($B$11:D$11)),"")</f>
        <v/>
      </c>
      <c r="E42" s="146" t="str">
        <f t="array" ref="E42">IFERROR(INDEX(施設用作成シート!$B$18:$P$39,MATCH(LARGE((施設用作成シート!$C$18:$C$39=$D$8)*1/ROW(施設用作成シート!$B$18:$B$39),ROWS($B$12:$B42)),1/ROW(施設用作成シート!$B$18:$B$39),0),COLUMNS($B$11:E$11)),"")</f>
        <v/>
      </c>
      <c r="F42" s="140" t="str">
        <f t="array" ref="F42">IFERROR(INDEX(施設用作成シート!$B$18:$P$39,MATCH(LARGE((施設用作成シート!$C$18:$C$39=$D$8)*1/ROW(施設用作成シート!$B$18:$B$39),ROWS($B$12:$B42)),1/ROW(施設用作成シート!$B$18:$B$39),0),COLUMNS($B$11:F$11)),"")</f>
        <v/>
      </c>
      <c r="G42" s="140" t="str">
        <f t="array" ref="G42">IFERROR(INDEX(施設用作成シート!$B$18:$P$39,MATCH(LARGE((施設用作成シート!$C$18:$C$39=$D$8)*1/ROW(施設用作成シート!$B$18:$B$39),ROWS($B$12:$B42)),1/ROW(施設用作成シート!$B$18:$B$39),0),COLUMNS($B$11:G$11)),"")</f>
        <v/>
      </c>
      <c r="H42" s="140" t="str">
        <f t="array" ref="H42">IFERROR(INDEX(施設用作成シート!$B$18:$P$39,MATCH(LARGE((施設用作成シート!$C$18:$C$39=$D$8)*1/ROW(施設用作成シート!$B$18:$B$39),ROWS($B$12:$B42)),1/ROW(施設用作成シート!$B$18:$B$39),0),COLUMNS($B$11:H$11)),"")</f>
        <v/>
      </c>
      <c r="I42" s="127" t="str">
        <f t="array" ref="I42">IFERROR(INDEX(施設用作成シート!$B$18:$P$39,MATCH(LARGE((施設用作成シート!$C$18:$C$39=$D$8)*1/ROW(施設用作成シート!$B$18:$B$39),ROWS($B$12:$B42)),1/ROW(施設用作成シート!$B$18:$B$39),0),COLUMNS($B$11:I$11)),"")</f>
        <v/>
      </c>
      <c r="J42" s="131" t="str">
        <f t="array" ref="J42">IFERROR(INDEX(施設用作成シート!$B$18:$P$39,MATCH(LARGE((施設用作成シート!$C$18:$C$39=$D$8)*1/ROW(施設用作成シート!$B$18:$B$39),ROWS($B$12:$B42)),1/ROW(施設用作成シート!$B$18:$B$39),0),COLUMNS($B$11:J$11)),"")</f>
        <v/>
      </c>
      <c r="K42" s="127" t="str">
        <f t="array" ref="K42">IFERROR(INDEX(施設用作成シート!$B$18:$P$39,MATCH(LARGE((施設用作成シート!$C$18:$C$39=$D$8)*1/ROW(施設用作成シート!$B$18:$B$39),ROWS($B$12:$B42)),1/ROW(施設用作成シート!$B$18:$B$39),0),COLUMNS($B$11:K$11)),"")</f>
        <v/>
      </c>
      <c r="L42" s="127" t="str">
        <f t="array" ref="L42">IFERROR(INDEX(施設用作成シート!$B$18:$P$39,MATCH(LARGE((施設用作成シート!$C$18:$C$39=$D$8)*1/ROW(施設用作成シート!$B$18:$B$39),ROWS($B$12:$B42)),1/ROW(施設用作成シート!$B$18:$B$39),0),COLUMNS($B$11:L$11)),"")</f>
        <v/>
      </c>
      <c r="M42" s="127" t="str">
        <f t="array" ref="M42">IFERROR(INDEX(施設用作成シート!$B$18:$P$39,MATCH(LARGE((施設用作成シート!$C$18:$C$39=$D$8)*1/ROW(施設用作成シート!$B$18:$B$39),ROWS($B$12:$B42)),1/ROW(施設用作成シート!$B$18:$B$39),0),COLUMNS($B$11:M$11)),"")</f>
        <v/>
      </c>
      <c r="N42" s="127" t="str">
        <f t="array" ref="N42">IFERROR(INDEX(施設用作成シート!$B$18:$P$39,MATCH(LARGE((施設用作成シート!$C$18:$C$39=$D$8)*1/ROW(施設用作成シート!$B$18:$B$39),ROWS($B$12:$B42)),1/ROW(施設用作成シート!$B$18:$B$39),0),COLUMNS($B$11:N$11)),"")</f>
        <v/>
      </c>
      <c r="O42" s="140" t="str">
        <f t="array" ref="O42">IFERROR(INDEX(施設用作成シート!$B$18:$P$39,MATCH(LARGE((施設用作成シート!$C$18:$C$39=$D$8)*1/ROW(施設用作成シート!$B$18:$B$39),ROWS($B$12:$B42)),1/ROW(施設用作成シート!$B$18:$B$39),0),COLUMNS($B$11:O$11)),"")</f>
        <v/>
      </c>
    </row>
    <row r="43" spans="2:15" ht="19.5">
      <c r="B43" s="127" t="str">
        <f t="array" ref="B43">IFERROR(INDEX(施設用作成シート!$B$18:$P$39,MATCH(LARGE((施設用作成シート!$C$18:$C$39=$D$8)*1/ROW(施設用作成シート!$B$18:$B$39),ROWS($B$12:$B43)),1/ROW(施設用作成シート!$B$18:$B$39),0),COLUMNS($B$11:B$11)),"")</f>
        <v/>
      </c>
      <c r="C43" s="127" t="str">
        <f t="array" ref="C43">IFERROR(INDEX(施設用作成シート!$B$18:$P$39,MATCH(LARGE((施設用作成シート!$C$18:$C$39=$D$8)*1/ROW(施設用作成シート!$B$18:$B$39),ROWS($B$12:$B43)),1/ROW(施設用作成シート!$B$18:$B$39),0),COLUMNS($B$11:C$11)),"")</f>
        <v/>
      </c>
      <c r="D43" s="127" t="str">
        <f t="array" ref="D43">IFERROR(INDEX(施設用作成シート!$B$18:$P$39,MATCH(LARGE((施設用作成シート!$C$18:$C$39=$D$8)*1/ROW(施設用作成シート!$B$18:$B$39),ROWS($B$12:$B43)),1/ROW(施設用作成シート!$B$18:$B$39),0),COLUMNS($B$11:D$11)),"")</f>
        <v/>
      </c>
      <c r="E43" s="146" t="str">
        <f t="array" ref="E43">IFERROR(INDEX(施設用作成シート!$B$18:$P$39,MATCH(LARGE((施設用作成シート!$C$18:$C$39=$D$8)*1/ROW(施設用作成シート!$B$18:$B$39),ROWS($B$12:$B43)),1/ROW(施設用作成シート!$B$18:$B$39),0),COLUMNS($B$11:E$11)),"")</f>
        <v/>
      </c>
      <c r="F43" s="140" t="str">
        <f t="array" ref="F43">IFERROR(INDEX(施設用作成シート!$B$18:$P$39,MATCH(LARGE((施設用作成シート!$C$18:$C$39=$D$8)*1/ROW(施設用作成シート!$B$18:$B$39),ROWS($B$12:$B43)),1/ROW(施設用作成シート!$B$18:$B$39),0),COLUMNS($B$11:F$11)),"")</f>
        <v/>
      </c>
      <c r="G43" s="140" t="str">
        <f t="array" ref="G43">IFERROR(INDEX(施設用作成シート!$B$18:$P$39,MATCH(LARGE((施設用作成シート!$C$18:$C$39=$D$8)*1/ROW(施設用作成シート!$B$18:$B$39),ROWS($B$12:$B43)),1/ROW(施設用作成シート!$B$18:$B$39),0),COLUMNS($B$11:G$11)),"")</f>
        <v/>
      </c>
      <c r="H43" s="140" t="str">
        <f t="array" ref="H43">IFERROR(INDEX(施設用作成シート!$B$18:$P$39,MATCH(LARGE((施設用作成シート!$C$18:$C$39=$D$8)*1/ROW(施設用作成シート!$B$18:$B$39),ROWS($B$12:$B43)),1/ROW(施設用作成シート!$B$18:$B$39),0),COLUMNS($B$11:H$11)),"")</f>
        <v/>
      </c>
      <c r="I43" s="127" t="str">
        <f t="array" ref="I43">IFERROR(INDEX(施設用作成シート!$B$18:$P$39,MATCH(LARGE((施設用作成シート!$C$18:$C$39=$D$8)*1/ROW(施設用作成シート!$B$18:$B$39),ROWS($B$12:$B43)),1/ROW(施設用作成シート!$B$18:$B$39),0),COLUMNS($B$11:I$11)),"")</f>
        <v/>
      </c>
      <c r="J43" s="131" t="str">
        <f t="array" ref="J43">IFERROR(INDEX(施設用作成シート!$B$18:$P$39,MATCH(LARGE((施設用作成シート!$C$18:$C$39=$D$8)*1/ROW(施設用作成シート!$B$18:$B$39),ROWS($B$12:$B43)),1/ROW(施設用作成シート!$B$18:$B$39),0),COLUMNS($B$11:J$11)),"")</f>
        <v/>
      </c>
      <c r="K43" s="127" t="str">
        <f t="array" ref="K43">IFERROR(INDEX(施設用作成シート!$B$18:$P$39,MATCH(LARGE((施設用作成シート!$C$18:$C$39=$D$8)*1/ROW(施設用作成シート!$B$18:$B$39),ROWS($B$12:$B43)),1/ROW(施設用作成シート!$B$18:$B$39),0),COLUMNS($B$11:K$11)),"")</f>
        <v/>
      </c>
      <c r="L43" s="127" t="str">
        <f t="array" ref="L43">IFERROR(INDEX(施設用作成シート!$B$18:$P$39,MATCH(LARGE((施設用作成シート!$C$18:$C$39=$D$8)*1/ROW(施設用作成シート!$B$18:$B$39),ROWS($B$12:$B43)),1/ROW(施設用作成シート!$B$18:$B$39),0),COLUMNS($B$11:L$11)),"")</f>
        <v/>
      </c>
      <c r="M43" s="127" t="str">
        <f t="array" ref="M43">IFERROR(INDEX(施設用作成シート!$B$18:$P$39,MATCH(LARGE((施設用作成シート!$C$18:$C$39=$D$8)*1/ROW(施設用作成シート!$B$18:$B$39),ROWS($B$12:$B43)),1/ROW(施設用作成シート!$B$18:$B$39),0),COLUMNS($B$11:M$11)),"")</f>
        <v/>
      </c>
      <c r="N43" s="127" t="str">
        <f t="array" ref="N43">IFERROR(INDEX(施設用作成シート!$B$18:$P$39,MATCH(LARGE((施設用作成シート!$C$18:$C$39=$D$8)*1/ROW(施設用作成シート!$B$18:$B$39),ROWS($B$12:$B43)),1/ROW(施設用作成シート!$B$18:$B$39),0),COLUMNS($B$11:N$11)),"")</f>
        <v/>
      </c>
      <c r="O43" s="140" t="str">
        <f t="array" ref="O43">IFERROR(INDEX(施設用作成シート!$B$18:$P$39,MATCH(LARGE((施設用作成シート!$C$18:$C$39=$D$8)*1/ROW(施設用作成シート!$B$18:$B$39),ROWS($B$12:$B43)),1/ROW(施設用作成シート!$B$18:$B$39),0),COLUMNS($B$11:O$11)),"")</f>
        <v/>
      </c>
    </row>
    <row r="44" spans="2:15" ht="19.5">
      <c r="B44" s="127" t="str">
        <f t="array" ref="B44">IFERROR(INDEX(施設用作成シート!$B$18:$P$39,MATCH(LARGE((施設用作成シート!$C$18:$C$39=$D$8)*1/ROW(施設用作成シート!$B$18:$B$39),ROWS($B$12:$B44)),1/ROW(施設用作成シート!$B$18:$B$39),0),COLUMNS($B$11:B$11)),"")</f>
        <v/>
      </c>
      <c r="C44" s="127" t="str">
        <f t="array" ref="C44">IFERROR(INDEX(施設用作成シート!$B$18:$P$39,MATCH(LARGE((施設用作成シート!$C$18:$C$39=$D$8)*1/ROW(施設用作成シート!$B$18:$B$39),ROWS($B$12:$B44)),1/ROW(施設用作成シート!$B$18:$B$39),0),COLUMNS($B$11:C$11)),"")</f>
        <v/>
      </c>
      <c r="D44" s="127" t="str">
        <f t="array" ref="D44">IFERROR(INDEX(施設用作成シート!$B$18:$P$39,MATCH(LARGE((施設用作成シート!$C$18:$C$39=$D$8)*1/ROW(施設用作成シート!$B$18:$B$39),ROWS($B$12:$B44)),1/ROW(施設用作成シート!$B$18:$B$39),0),COLUMNS($B$11:D$11)),"")</f>
        <v/>
      </c>
      <c r="E44" s="146" t="str">
        <f t="array" ref="E44">IFERROR(INDEX(施設用作成シート!$B$18:$P$39,MATCH(LARGE((施設用作成シート!$C$18:$C$39=$D$8)*1/ROW(施設用作成シート!$B$18:$B$39),ROWS($B$12:$B44)),1/ROW(施設用作成シート!$B$18:$B$39),0),COLUMNS($B$11:E$11)),"")</f>
        <v/>
      </c>
      <c r="F44" s="140" t="str">
        <f t="array" ref="F44">IFERROR(INDEX(施設用作成シート!$B$18:$P$39,MATCH(LARGE((施設用作成シート!$C$18:$C$39=$D$8)*1/ROW(施設用作成シート!$B$18:$B$39),ROWS($B$12:$B44)),1/ROW(施設用作成シート!$B$18:$B$39),0),COLUMNS($B$11:F$11)),"")</f>
        <v/>
      </c>
      <c r="G44" s="140" t="str">
        <f t="array" ref="G44">IFERROR(INDEX(施設用作成シート!$B$18:$P$39,MATCH(LARGE((施設用作成シート!$C$18:$C$39=$D$8)*1/ROW(施設用作成シート!$B$18:$B$39),ROWS($B$12:$B44)),1/ROW(施設用作成シート!$B$18:$B$39),0),COLUMNS($B$11:G$11)),"")</f>
        <v/>
      </c>
      <c r="H44" s="140" t="str">
        <f t="array" ref="H44">IFERROR(INDEX(施設用作成シート!$B$18:$P$39,MATCH(LARGE((施設用作成シート!$C$18:$C$39=$D$8)*1/ROW(施設用作成シート!$B$18:$B$39),ROWS($B$12:$B44)),1/ROW(施設用作成シート!$B$18:$B$39),0),COLUMNS($B$11:H$11)),"")</f>
        <v/>
      </c>
      <c r="I44" s="127" t="str">
        <f t="array" ref="I44">IFERROR(INDEX(施設用作成シート!$B$18:$P$39,MATCH(LARGE((施設用作成シート!$C$18:$C$39=$D$8)*1/ROW(施設用作成シート!$B$18:$B$39),ROWS($B$12:$B44)),1/ROW(施設用作成シート!$B$18:$B$39),0),COLUMNS($B$11:I$11)),"")</f>
        <v/>
      </c>
      <c r="J44" s="131" t="str">
        <f t="array" ref="J44">IFERROR(INDEX(施設用作成シート!$B$18:$P$39,MATCH(LARGE((施設用作成シート!$C$18:$C$39=$D$8)*1/ROW(施設用作成シート!$B$18:$B$39),ROWS($B$12:$B44)),1/ROW(施設用作成シート!$B$18:$B$39),0),COLUMNS($B$11:J$11)),"")</f>
        <v/>
      </c>
      <c r="K44" s="127" t="str">
        <f t="array" ref="K44">IFERROR(INDEX(施設用作成シート!$B$18:$P$39,MATCH(LARGE((施設用作成シート!$C$18:$C$39=$D$8)*1/ROW(施設用作成シート!$B$18:$B$39),ROWS($B$12:$B44)),1/ROW(施設用作成シート!$B$18:$B$39),0),COLUMNS($B$11:K$11)),"")</f>
        <v/>
      </c>
      <c r="L44" s="127" t="str">
        <f t="array" ref="L44">IFERROR(INDEX(施設用作成シート!$B$18:$P$39,MATCH(LARGE((施設用作成シート!$C$18:$C$39=$D$8)*1/ROW(施設用作成シート!$B$18:$B$39),ROWS($B$12:$B44)),1/ROW(施設用作成シート!$B$18:$B$39),0),COLUMNS($B$11:L$11)),"")</f>
        <v/>
      </c>
      <c r="M44" s="127" t="str">
        <f t="array" ref="M44">IFERROR(INDEX(施設用作成シート!$B$18:$P$39,MATCH(LARGE((施設用作成シート!$C$18:$C$39=$D$8)*1/ROW(施設用作成シート!$B$18:$B$39),ROWS($B$12:$B44)),1/ROW(施設用作成シート!$B$18:$B$39),0),COLUMNS($B$11:M$11)),"")</f>
        <v/>
      </c>
      <c r="N44" s="127" t="str">
        <f t="array" ref="N44">IFERROR(INDEX(施設用作成シート!$B$18:$P$39,MATCH(LARGE((施設用作成シート!$C$18:$C$39=$D$8)*1/ROW(施設用作成シート!$B$18:$B$39),ROWS($B$12:$B44)),1/ROW(施設用作成シート!$B$18:$B$39),0),COLUMNS($B$11:N$11)),"")</f>
        <v/>
      </c>
      <c r="O44" s="140" t="str">
        <f t="array" ref="O44">IFERROR(INDEX(施設用作成シート!$B$18:$P$39,MATCH(LARGE((施設用作成シート!$C$18:$C$39=$D$8)*1/ROW(施設用作成シート!$B$18:$B$39),ROWS($B$12:$B44)),1/ROW(施設用作成シート!$B$18:$B$39),0),COLUMNS($B$11:O$11)),"")</f>
        <v/>
      </c>
    </row>
    <row r="45" spans="2:15" ht="19.5">
      <c r="B45" s="127" t="str">
        <f t="array" ref="B45">IFERROR(INDEX(施設用作成シート!$B$18:$P$39,MATCH(LARGE((施設用作成シート!$C$18:$C$39=$D$8)*1/ROW(施設用作成シート!$B$18:$B$39),ROWS($B$12:$B45)),1/ROW(施設用作成シート!$B$18:$B$39),0),COLUMNS($B$11:B$11)),"")</f>
        <v/>
      </c>
      <c r="C45" s="127" t="str">
        <f t="array" ref="C45">IFERROR(INDEX(施設用作成シート!$B$18:$P$39,MATCH(LARGE((施設用作成シート!$C$18:$C$39=$D$8)*1/ROW(施設用作成シート!$B$18:$B$39),ROWS($B$12:$B45)),1/ROW(施設用作成シート!$B$18:$B$39),0),COLUMNS($B$11:C$11)),"")</f>
        <v/>
      </c>
      <c r="D45" s="127" t="str">
        <f t="array" ref="D45">IFERROR(INDEX(施設用作成シート!$B$18:$P$39,MATCH(LARGE((施設用作成シート!$C$18:$C$39=$D$8)*1/ROW(施設用作成シート!$B$18:$B$39),ROWS($B$12:$B45)),1/ROW(施設用作成シート!$B$18:$B$39),0),COLUMNS($B$11:D$11)),"")</f>
        <v/>
      </c>
      <c r="E45" s="146" t="str">
        <f t="array" ref="E45">IFERROR(INDEX(施設用作成シート!$B$18:$P$39,MATCH(LARGE((施設用作成シート!$C$18:$C$39=$D$8)*1/ROW(施設用作成シート!$B$18:$B$39),ROWS($B$12:$B45)),1/ROW(施設用作成シート!$B$18:$B$39),0),COLUMNS($B$11:E$11)),"")</f>
        <v/>
      </c>
      <c r="F45" s="140" t="str">
        <f t="array" ref="F45">IFERROR(INDEX(施設用作成シート!$B$18:$P$39,MATCH(LARGE((施設用作成シート!$C$18:$C$39=$D$8)*1/ROW(施設用作成シート!$B$18:$B$39),ROWS($B$12:$B45)),1/ROW(施設用作成シート!$B$18:$B$39),0),COLUMNS($B$11:F$11)),"")</f>
        <v/>
      </c>
      <c r="G45" s="140" t="str">
        <f t="array" ref="G45">IFERROR(INDEX(施設用作成シート!$B$18:$P$39,MATCH(LARGE((施設用作成シート!$C$18:$C$39=$D$8)*1/ROW(施設用作成シート!$B$18:$B$39),ROWS($B$12:$B45)),1/ROW(施設用作成シート!$B$18:$B$39),0),COLUMNS($B$11:G$11)),"")</f>
        <v/>
      </c>
      <c r="H45" s="140" t="str">
        <f t="array" ref="H45">IFERROR(INDEX(施設用作成シート!$B$18:$P$39,MATCH(LARGE((施設用作成シート!$C$18:$C$39=$D$8)*1/ROW(施設用作成シート!$B$18:$B$39),ROWS($B$12:$B45)),1/ROW(施設用作成シート!$B$18:$B$39),0),COLUMNS($B$11:H$11)),"")</f>
        <v/>
      </c>
      <c r="I45" s="127" t="str">
        <f t="array" ref="I45">IFERROR(INDEX(施設用作成シート!$B$18:$P$39,MATCH(LARGE((施設用作成シート!$C$18:$C$39=$D$8)*1/ROW(施設用作成シート!$B$18:$B$39),ROWS($B$12:$B45)),1/ROW(施設用作成シート!$B$18:$B$39),0),COLUMNS($B$11:I$11)),"")</f>
        <v/>
      </c>
      <c r="J45" s="131" t="str">
        <f t="array" ref="J45">IFERROR(INDEX(施設用作成シート!$B$18:$P$39,MATCH(LARGE((施設用作成シート!$C$18:$C$39=$D$8)*1/ROW(施設用作成シート!$B$18:$B$39),ROWS($B$12:$B45)),1/ROW(施設用作成シート!$B$18:$B$39),0),COLUMNS($B$11:J$11)),"")</f>
        <v/>
      </c>
      <c r="K45" s="127" t="str">
        <f t="array" ref="K45">IFERROR(INDEX(施設用作成シート!$B$18:$P$39,MATCH(LARGE((施設用作成シート!$C$18:$C$39=$D$8)*1/ROW(施設用作成シート!$B$18:$B$39),ROWS($B$12:$B45)),1/ROW(施設用作成シート!$B$18:$B$39),0),COLUMNS($B$11:K$11)),"")</f>
        <v/>
      </c>
      <c r="L45" s="127" t="str">
        <f t="array" ref="L45">IFERROR(INDEX(施設用作成シート!$B$18:$P$39,MATCH(LARGE((施設用作成シート!$C$18:$C$39=$D$8)*1/ROW(施設用作成シート!$B$18:$B$39),ROWS($B$12:$B45)),1/ROW(施設用作成シート!$B$18:$B$39),0),COLUMNS($B$11:L$11)),"")</f>
        <v/>
      </c>
      <c r="M45" s="127" t="str">
        <f t="array" ref="M45">IFERROR(INDEX(施設用作成シート!$B$18:$P$39,MATCH(LARGE((施設用作成シート!$C$18:$C$39=$D$8)*1/ROW(施設用作成シート!$B$18:$B$39),ROWS($B$12:$B45)),1/ROW(施設用作成シート!$B$18:$B$39),0),COLUMNS($B$11:M$11)),"")</f>
        <v/>
      </c>
      <c r="N45" s="127" t="str">
        <f t="array" ref="N45">IFERROR(INDEX(施設用作成シート!$B$18:$P$39,MATCH(LARGE((施設用作成シート!$C$18:$C$39=$D$8)*1/ROW(施設用作成シート!$B$18:$B$39),ROWS($B$12:$B45)),1/ROW(施設用作成シート!$B$18:$B$39),0),COLUMNS($B$11:N$11)),"")</f>
        <v/>
      </c>
      <c r="O45" s="140" t="str">
        <f t="array" ref="O45">IFERROR(INDEX(施設用作成シート!$B$18:$P$39,MATCH(LARGE((施設用作成シート!$C$18:$C$39=$D$8)*1/ROW(施設用作成シート!$B$18:$B$39),ROWS($B$12:$B45)),1/ROW(施設用作成シート!$B$18:$B$39),0),COLUMNS($B$11:O$11)),"")</f>
        <v/>
      </c>
    </row>
    <row r="46" spans="2:15" ht="19.5">
      <c r="B46" s="127" t="str">
        <f t="array" ref="B46">IFERROR(INDEX(施設用作成シート!$B$18:$P$39,MATCH(LARGE((施設用作成シート!$C$18:$C$39=$D$8)*1/ROW(施設用作成シート!$B$18:$B$39),ROWS($B$12:$B46)),1/ROW(施設用作成シート!$B$18:$B$39),0),COLUMNS($B$11:B$11)),"")</f>
        <v/>
      </c>
      <c r="C46" s="127" t="str">
        <f t="array" ref="C46">IFERROR(INDEX(施設用作成シート!$B$18:$P$39,MATCH(LARGE((施設用作成シート!$C$18:$C$39=$D$8)*1/ROW(施設用作成シート!$B$18:$B$39),ROWS($B$12:$B46)),1/ROW(施設用作成シート!$B$18:$B$39),0),COLUMNS($B$11:C$11)),"")</f>
        <v/>
      </c>
      <c r="D46" s="127" t="str">
        <f t="array" ref="D46">IFERROR(INDEX(施設用作成シート!$B$18:$P$39,MATCH(LARGE((施設用作成シート!$C$18:$C$39=$D$8)*1/ROW(施設用作成シート!$B$18:$B$39),ROWS($B$12:$B46)),1/ROW(施設用作成シート!$B$18:$B$39),0),COLUMNS($B$11:D$11)),"")</f>
        <v/>
      </c>
      <c r="E46" s="146" t="str">
        <f t="array" ref="E46">IFERROR(INDEX(施設用作成シート!$B$18:$P$39,MATCH(LARGE((施設用作成シート!$C$18:$C$39=$D$8)*1/ROW(施設用作成シート!$B$18:$B$39),ROWS($B$12:$B46)),1/ROW(施設用作成シート!$B$18:$B$39),0),COLUMNS($B$11:E$11)),"")</f>
        <v/>
      </c>
      <c r="F46" s="140" t="str">
        <f t="array" ref="F46">IFERROR(INDEX(施設用作成シート!$B$18:$P$39,MATCH(LARGE((施設用作成シート!$C$18:$C$39=$D$8)*1/ROW(施設用作成シート!$B$18:$B$39),ROWS($B$12:$B46)),1/ROW(施設用作成シート!$B$18:$B$39),0),COLUMNS($B$11:F$11)),"")</f>
        <v/>
      </c>
      <c r="G46" s="140" t="str">
        <f t="array" ref="G46">IFERROR(INDEX(施設用作成シート!$B$18:$P$39,MATCH(LARGE((施設用作成シート!$C$18:$C$39=$D$8)*1/ROW(施設用作成シート!$B$18:$B$39),ROWS($B$12:$B46)),1/ROW(施設用作成シート!$B$18:$B$39),0),COLUMNS($B$11:G$11)),"")</f>
        <v/>
      </c>
      <c r="H46" s="140" t="str">
        <f t="array" ref="H46">IFERROR(INDEX(施設用作成シート!$B$18:$P$39,MATCH(LARGE((施設用作成シート!$C$18:$C$39=$D$8)*1/ROW(施設用作成シート!$B$18:$B$39),ROWS($B$12:$B46)),1/ROW(施設用作成シート!$B$18:$B$39),0),COLUMNS($B$11:H$11)),"")</f>
        <v/>
      </c>
      <c r="I46" s="127" t="str">
        <f t="array" ref="I46">IFERROR(INDEX(施設用作成シート!$B$18:$P$39,MATCH(LARGE((施設用作成シート!$C$18:$C$39=$D$8)*1/ROW(施設用作成シート!$B$18:$B$39),ROWS($B$12:$B46)),1/ROW(施設用作成シート!$B$18:$B$39),0),COLUMNS($B$11:I$11)),"")</f>
        <v/>
      </c>
      <c r="J46" s="131" t="str">
        <f t="array" ref="J46">IFERROR(INDEX(施設用作成シート!$B$18:$P$39,MATCH(LARGE((施設用作成シート!$C$18:$C$39=$D$8)*1/ROW(施設用作成シート!$B$18:$B$39),ROWS($B$12:$B46)),1/ROW(施設用作成シート!$B$18:$B$39),0),COLUMNS($B$11:J$11)),"")</f>
        <v/>
      </c>
      <c r="K46" s="127" t="str">
        <f t="array" ref="K46">IFERROR(INDEX(施設用作成シート!$B$18:$P$39,MATCH(LARGE((施設用作成シート!$C$18:$C$39=$D$8)*1/ROW(施設用作成シート!$B$18:$B$39),ROWS($B$12:$B46)),1/ROW(施設用作成シート!$B$18:$B$39),0),COLUMNS($B$11:K$11)),"")</f>
        <v/>
      </c>
      <c r="L46" s="127" t="str">
        <f t="array" ref="L46">IFERROR(INDEX(施設用作成シート!$B$18:$P$39,MATCH(LARGE((施設用作成シート!$C$18:$C$39=$D$8)*1/ROW(施設用作成シート!$B$18:$B$39),ROWS($B$12:$B46)),1/ROW(施設用作成シート!$B$18:$B$39),0),COLUMNS($B$11:L$11)),"")</f>
        <v/>
      </c>
      <c r="M46" s="127" t="str">
        <f t="array" ref="M46">IFERROR(INDEX(施設用作成シート!$B$18:$P$39,MATCH(LARGE((施設用作成シート!$C$18:$C$39=$D$8)*1/ROW(施設用作成シート!$B$18:$B$39),ROWS($B$12:$B46)),1/ROW(施設用作成シート!$B$18:$B$39),0),COLUMNS($B$11:M$11)),"")</f>
        <v/>
      </c>
      <c r="N46" s="127" t="str">
        <f t="array" ref="N46">IFERROR(INDEX(施設用作成シート!$B$18:$P$39,MATCH(LARGE((施設用作成シート!$C$18:$C$39=$D$8)*1/ROW(施設用作成シート!$B$18:$B$39),ROWS($B$12:$B46)),1/ROW(施設用作成シート!$B$18:$B$39),0),COLUMNS($B$11:N$11)),"")</f>
        <v/>
      </c>
      <c r="O46" s="140" t="str">
        <f t="array" ref="O46">IFERROR(INDEX(施設用作成シート!$B$18:$P$39,MATCH(LARGE((施設用作成シート!$C$18:$C$39=$D$8)*1/ROW(施設用作成シート!$B$18:$B$39),ROWS($B$12:$B46)),1/ROW(施設用作成シート!$B$18:$B$39),0),COLUMNS($B$11:O$11)),"")</f>
        <v/>
      </c>
    </row>
    <row r="47" spans="2:15" ht="19.5">
      <c r="B47" s="127" t="str">
        <f t="array" ref="B47">IFERROR(INDEX(施設用作成シート!$B$18:$P$39,MATCH(LARGE((施設用作成シート!$C$18:$C$39=$D$8)*1/ROW(施設用作成シート!$B$18:$B$39),ROWS($B$12:$B47)),1/ROW(施設用作成シート!$B$18:$B$39),0),COLUMNS($B$11:B$11)),"")</f>
        <v/>
      </c>
      <c r="C47" s="127" t="str">
        <f t="array" ref="C47">IFERROR(INDEX(施設用作成シート!$B$18:$P$39,MATCH(LARGE((施設用作成シート!$C$18:$C$39=$D$8)*1/ROW(施設用作成シート!$B$18:$B$39),ROWS($B$12:$B47)),1/ROW(施設用作成シート!$B$18:$B$39),0),COLUMNS($B$11:C$11)),"")</f>
        <v/>
      </c>
      <c r="D47" s="127" t="str">
        <f t="array" ref="D47">IFERROR(INDEX(施設用作成シート!$B$18:$P$39,MATCH(LARGE((施設用作成シート!$C$18:$C$39=$D$8)*1/ROW(施設用作成シート!$B$18:$B$39),ROWS($B$12:$B47)),1/ROW(施設用作成シート!$B$18:$B$39),0),COLUMNS($B$11:D$11)),"")</f>
        <v/>
      </c>
      <c r="E47" s="146" t="str">
        <f t="array" ref="E47">IFERROR(INDEX(施設用作成シート!$B$18:$P$39,MATCH(LARGE((施設用作成シート!$C$18:$C$39=$D$8)*1/ROW(施設用作成シート!$B$18:$B$39),ROWS($B$12:$B47)),1/ROW(施設用作成シート!$B$18:$B$39),0),COLUMNS($B$11:E$11)),"")</f>
        <v/>
      </c>
      <c r="F47" s="140" t="str">
        <f t="array" ref="F47">IFERROR(INDEX(施設用作成シート!$B$18:$P$39,MATCH(LARGE((施設用作成シート!$C$18:$C$39=$D$8)*1/ROW(施設用作成シート!$B$18:$B$39),ROWS($B$12:$B47)),1/ROW(施設用作成シート!$B$18:$B$39),0),COLUMNS($B$11:F$11)),"")</f>
        <v/>
      </c>
      <c r="G47" s="140" t="str">
        <f t="array" ref="G47">IFERROR(INDEX(施設用作成シート!$B$18:$P$39,MATCH(LARGE((施設用作成シート!$C$18:$C$39=$D$8)*1/ROW(施設用作成シート!$B$18:$B$39),ROWS($B$12:$B47)),1/ROW(施設用作成シート!$B$18:$B$39),0),COLUMNS($B$11:G$11)),"")</f>
        <v/>
      </c>
      <c r="H47" s="140" t="str">
        <f t="array" ref="H47">IFERROR(INDEX(施設用作成シート!$B$18:$P$39,MATCH(LARGE((施設用作成シート!$C$18:$C$39=$D$8)*1/ROW(施設用作成シート!$B$18:$B$39),ROWS($B$12:$B47)),1/ROW(施設用作成シート!$B$18:$B$39),0),COLUMNS($B$11:H$11)),"")</f>
        <v/>
      </c>
      <c r="I47" s="127" t="str">
        <f t="array" ref="I47">IFERROR(INDEX(施設用作成シート!$B$18:$P$39,MATCH(LARGE((施設用作成シート!$C$18:$C$39=$D$8)*1/ROW(施設用作成シート!$B$18:$B$39),ROWS($B$12:$B47)),1/ROW(施設用作成シート!$B$18:$B$39),0),COLUMNS($B$11:I$11)),"")</f>
        <v/>
      </c>
      <c r="J47" s="131" t="str">
        <f t="array" ref="J47">IFERROR(INDEX(施設用作成シート!$B$18:$P$39,MATCH(LARGE((施設用作成シート!$C$18:$C$39=$D$8)*1/ROW(施設用作成シート!$B$18:$B$39),ROWS($B$12:$B47)),1/ROW(施設用作成シート!$B$18:$B$39),0),COLUMNS($B$11:J$11)),"")</f>
        <v/>
      </c>
      <c r="K47" s="127" t="str">
        <f t="array" ref="K47">IFERROR(INDEX(施設用作成シート!$B$18:$P$39,MATCH(LARGE((施設用作成シート!$C$18:$C$39=$D$8)*1/ROW(施設用作成シート!$B$18:$B$39),ROWS($B$12:$B47)),1/ROW(施設用作成シート!$B$18:$B$39),0),COLUMNS($B$11:K$11)),"")</f>
        <v/>
      </c>
      <c r="L47" s="127" t="str">
        <f t="array" ref="L47">IFERROR(INDEX(施設用作成シート!$B$18:$P$39,MATCH(LARGE((施設用作成シート!$C$18:$C$39=$D$8)*1/ROW(施設用作成シート!$B$18:$B$39),ROWS($B$12:$B47)),1/ROW(施設用作成シート!$B$18:$B$39),0),COLUMNS($B$11:L$11)),"")</f>
        <v/>
      </c>
      <c r="M47" s="127" t="str">
        <f t="array" ref="M47">IFERROR(INDEX(施設用作成シート!$B$18:$P$39,MATCH(LARGE((施設用作成シート!$C$18:$C$39=$D$8)*1/ROW(施設用作成シート!$B$18:$B$39),ROWS($B$12:$B47)),1/ROW(施設用作成シート!$B$18:$B$39),0),COLUMNS($B$11:M$11)),"")</f>
        <v/>
      </c>
      <c r="N47" s="127" t="str">
        <f t="array" ref="N47">IFERROR(INDEX(施設用作成シート!$B$18:$P$39,MATCH(LARGE((施設用作成シート!$C$18:$C$39=$D$8)*1/ROW(施設用作成シート!$B$18:$B$39),ROWS($B$12:$B47)),1/ROW(施設用作成シート!$B$18:$B$39),0),COLUMNS($B$11:N$11)),"")</f>
        <v/>
      </c>
      <c r="O47" s="140" t="str">
        <f t="array" ref="O47">IFERROR(INDEX(施設用作成シート!$B$18:$P$39,MATCH(LARGE((施設用作成シート!$C$18:$C$39=$D$8)*1/ROW(施設用作成シート!$B$18:$B$39),ROWS($B$12:$B47)),1/ROW(施設用作成シート!$B$18:$B$39),0),COLUMNS($B$11:O$11)),"")</f>
        <v/>
      </c>
    </row>
    <row r="48" spans="2:15" ht="19.5">
      <c r="B48" s="127" t="str">
        <f t="array" ref="B48">IFERROR(INDEX(施設用作成シート!$B$18:$P$39,MATCH(LARGE((施設用作成シート!$C$18:$C$39=$D$8)*1/ROW(施設用作成シート!$B$18:$B$39),ROWS($B$12:$B48)),1/ROW(施設用作成シート!$B$18:$B$39),0),COLUMNS($B$11:B$11)),"")</f>
        <v/>
      </c>
      <c r="C48" s="127" t="str">
        <f t="array" ref="C48">IFERROR(INDEX(施設用作成シート!$B$18:$P$39,MATCH(LARGE((施設用作成シート!$C$18:$C$39=$D$8)*1/ROW(施設用作成シート!$B$18:$B$39),ROWS($B$12:$B48)),1/ROW(施設用作成シート!$B$18:$B$39),0),COLUMNS($B$11:C$11)),"")</f>
        <v/>
      </c>
      <c r="D48" s="127" t="str">
        <f t="array" ref="D48">IFERROR(INDEX(施設用作成シート!$B$18:$P$39,MATCH(LARGE((施設用作成シート!$C$18:$C$39=$D$8)*1/ROW(施設用作成シート!$B$18:$B$39),ROWS($B$12:$B48)),1/ROW(施設用作成シート!$B$18:$B$39),0),COLUMNS($B$11:D$11)),"")</f>
        <v/>
      </c>
      <c r="E48" s="146" t="str">
        <f t="array" ref="E48">IFERROR(INDEX(施設用作成シート!$B$18:$P$39,MATCH(LARGE((施設用作成シート!$C$18:$C$39=$D$8)*1/ROW(施設用作成シート!$B$18:$B$39),ROWS($B$12:$B48)),1/ROW(施設用作成シート!$B$18:$B$39),0),COLUMNS($B$11:E$11)),"")</f>
        <v/>
      </c>
      <c r="F48" s="140" t="str">
        <f t="array" ref="F48">IFERROR(INDEX(施設用作成シート!$B$18:$P$39,MATCH(LARGE((施設用作成シート!$C$18:$C$39=$D$8)*1/ROW(施設用作成シート!$B$18:$B$39),ROWS($B$12:$B48)),1/ROW(施設用作成シート!$B$18:$B$39),0),COLUMNS($B$11:F$11)),"")</f>
        <v/>
      </c>
      <c r="G48" s="140" t="str">
        <f t="array" ref="G48">IFERROR(INDEX(施設用作成シート!$B$18:$P$39,MATCH(LARGE((施設用作成シート!$C$18:$C$39=$D$8)*1/ROW(施設用作成シート!$B$18:$B$39),ROWS($B$12:$B48)),1/ROW(施設用作成シート!$B$18:$B$39),0),COLUMNS($B$11:G$11)),"")</f>
        <v/>
      </c>
      <c r="H48" s="140" t="str">
        <f t="array" ref="H48">IFERROR(INDEX(施設用作成シート!$B$18:$P$39,MATCH(LARGE((施設用作成シート!$C$18:$C$39=$D$8)*1/ROW(施設用作成シート!$B$18:$B$39),ROWS($B$12:$B48)),1/ROW(施設用作成シート!$B$18:$B$39),0),COLUMNS($B$11:H$11)),"")</f>
        <v/>
      </c>
      <c r="I48" s="127" t="str">
        <f t="array" ref="I48">IFERROR(INDEX(施設用作成シート!$B$18:$P$39,MATCH(LARGE((施設用作成シート!$C$18:$C$39=$D$8)*1/ROW(施設用作成シート!$B$18:$B$39),ROWS($B$12:$B48)),1/ROW(施設用作成シート!$B$18:$B$39),0),COLUMNS($B$11:I$11)),"")</f>
        <v/>
      </c>
      <c r="J48" s="131" t="str">
        <f t="array" ref="J48">IFERROR(INDEX(施設用作成シート!$B$18:$P$39,MATCH(LARGE((施設用作成シート!$C$18:$C$39=$D$8)*1/ROW(施設用作成シート!$B$18:$B$39),ROWS($B$12:$B48)),1/ROW(施設用作成シート!$B$18:$B$39),0),COLUMNS($B$11:J$11)),"")</f>
        <v/>
      </c>
      <c r="K48" s="127" t="str">
        <f t="array" ref="K48">IFERROR(INDEX(施設用作成シート!$B$18:$P$39,MATCH(LARGE((施設用作成シート!$C$18:$C$39=$D$8)*1/ROW(施設用作成シート!$B$18:$B$39),ROWS($B$12:$B48)),1/ROW(施設用作成シート!$B$18:$B$39),0),COLUMNS($B$11:K$11)),"")</f>
        <v/>
      </c>
      <c r="L48" s="127" t="str">
        <f t="array" ref="L48">IFERROR(INDEX(施設用作成シート!$B$18:$P$39,MATCH(LARGE((施設用作成シート!$C$18:$C$39=$D$8)*1/ROW(施設用作成シート!$B$18:$B$39),ROWS($B$12:$B48)),1/ROW(施設用作成シート!$B$18:$B$39),0),COLUMNS($B$11:L$11)),"")</f>
        <v/>
      </c>
      <c r="M48" s="127" t="str">
        <f t="array" ref="M48">IFERROR(INDEX(施設用作成シート!$B$18:$P$39,MATCH(LARGE((施設用作成シート!$C$18:$C$39=$D$8)*1/ROW(施設用作成シート!$B$18:$B$39),ROWS($B$12:$B48)),1/ROW(施設用作成シート!$B$18:$B$39),0),COLUMNS($B$11:M$11)),"")</f>
        <v/>
      </c>
      <c r="N48" s="127" t="str">
        <f t="array" ref="N48">IFERROR(INDEX(施設用作成シート!$B$18:$P$39,MATCH(LARGE((施設用作成シート!$C$18:$C$39=$D$8)*1/ROW(施設用作成シート!$B$18:$B$39),ROWS($B$12:$B48)),1/ROW(施設用作成シート!$B$18:$B$39),0),COLUMNS($B$11:N$11)),"")</f>
        <v/>
      </c>
      <c r="O48" s="140" t="str">
        <f t="array" ref="O48">IFERROR(INDEX(施設用作成シート!$B$18:$P$39,MATCH(LARGE((施設用作成シート!$C$18:$C$39=$D$8)*1/ROW(施設用作成シート!$B$18:$B$39),ROWS($B$12:$B48)),1/ROW(施設用作成シート!$B$18:$B$39),0),COLUMNS($B$11:O$11)),"")</f>
        <v/>
      </c>
    </row>
    <row r="49" spans="2:15" ht="19.5">
      <c r="B49" s="127" t="str">
        <f t="array" ref="B49">IFERROR(INDEX(施設用作成シート!$B$18:$P$39,MATCH(LARGE((施設用作成シート!$C$18:$C$39=$D$8)*1/ROW(施設用作成シート!$B$18:$B$39),ROWS($B$12:$B49)),1/ROW(施設用作成シート!$B$18:$B$39),0),COLUMNS($B$11:B$11)),"")</f>
        <v/>
      </c>
      <c r="C49" s="127" t="str">
        <f t="array" ref="C49">IFERROR(INDEX(施設用作成シート!$B$18:$P$39,MATCH(LARGE((施設用作成シート!$C$18:$C$39=$D$8)*1/ROW(施設用作成シート!$B$18:$B$39),ROWS($B$12:$B49)),1/ROW(施設用作成シート!$B$18:$B$39),0),COLUMNS($B$11:C$11)),"")</f>
        <v/>
      </c>
      <c r="D49" s="127" t="str">
        <f t="array" ref="D49">IFERROR(INDEX(施設用作成シート!$B$18:$P$39,MATCH(LARGE((施設用作成シート!$C$18:$C$39=$D$8)*1/ROW(施設用作成シート!$B$18:$B$39),ROWS($B$12:$B49)),1/ROW(施設用作成シート!$B$18:$B$39),0),COLUMNS($B$11:D$11)),"")</f>
        <v/>
      </c>
      <c r="E49" s="146" t="str">
        <f t="array" ref="E49">IFERROR(INDEX(施設用作成シート!$B$18:$P$39,MATCH(LARGE((施設用作成シート!$C$18:$C$39=$D$8)*1/ROW(施設用作成シート!$B$18:$B$39),ROWS($B$12:$B49)),1/ROW(施設用作成シート!$B$18:$B$39),0),COLUMNS($B$11:E$11)),"")</f>
        <v/>
      </c>
      <c r="F49" s="140" t="str">
        <f t="array" ref="F49">IFERROR(INDEX(施設用作成シート!$B$18:$P$39,MATCH(LARGE((施設用作成シート!$C$18:$C$39=$D$8)*1/ROW(施設用作成シート!$B$18:$B$39),ROWS($B$12:$B49)),1/ROW(施設用作成シート!$B$18:$B$39),0),COLUMNS($B$11:F$11)),"")</f>
        <v/>
      </c>
      <c r="G49" s="140" t="str">
        <f t="array" ref="G49">IFERROR(INDEX(施設用作成シート!$B$18:$P$39,MATCH(LARGE((施設用作成シート!$C$18:$C$39=$D$8)*1/ROW(施設用作成シート!$B$18:$B$39),ROWS($B$12:$B49)),1/ROW(施設用作成シート!$B$18:$B$39),0),COLUMNS($B$11:G$11)),"")</f>
        <v/>
      </c>
      <c r="H49" s="140" t="str">
        <f t="array" ref="H49">IFERROR(INDEX(施設用作成シート!$B$18:$P$39,MATCH(LARGE((施設用作成シート!$C$18:$C$39=$D$8)*1/ROW(施設用作成シート!$B$18:$B$39),ROWS($B$12:$B49)),1/ROW(施設用作成シート!$B$18:$B$39),0),COLUMNS($B$11:H$11)),"")</f>
        <v/>
      </c>
      <c r="I49" s="127" t="str">
        <f t="array" ref="I49">IFERROR(INDEX(施設用作成シート!$B$18:$P$39,MATCH(LARGE((施設用作成シート!$C$18:$C$39=$D$8)*1/ROW(施設用作成シート!$B$18:$B$39),ROWS($B$12:$B49)),1/ROW(施設用作成シート!$B$18:$B$39),0),COLUMNS($B$11:I$11)),"")</f>
        <v/>
      </c>
      <c r="J49" s="131" t="str">
        <f t="array" ref="J49">IFERROR(INDEX(施設用作成シート!$B$18:$P$39,MATCH(LARGE((施設用作成シート!$C$18:$C$39=$D$8)*1/ROW(施設用作成シート!$B$18:$B$39),ROWS($B$12:$B49)),1/ROW(施設用作成シート!$B$18:$B$39),0),COLUMNS($B$11:J$11)),"")</f>
        <v/>
      </c>
      <c r="K49" s="127" t="str">
        <f t="array" ref="K49">IFERROR(INDEX(施設用作成シート!$B$18:$P$39,MATCH(LARGE((施設用作成シート!$C$18:$C$39=$D$8)*1/ROW(施設用作成シート!$B$18:$B$39),ROWS($B$12:$B49)),1/ROW(施設用作成シート!$B$18:$B$39),0),COLUMNS($B$11:K$11)),"")</f>
        <v/>
      </c>
      <c r="L49" s="127" t="str">
        <f t="array" ref="L49">IFERROR(INDEX(施設用作成シート!$B$18:$P$39,MATCH(LARGE((施設用作成シート!$C$18:$C$39=$D$8)*1/ROW(施設用作成シート!$B$18:$B$39),ROWS($B$12:$B49)),1/ROW(施設用作成シート!$B$18:$B$39),0),COLUMNS($B$11:L$11)),"")</f>
        <v/>
      </c>
      <c r="M49" s="127" t="str">
        <f t="array" ref="M49">IFERROR(INDEX(施設用作成シート!$B$18:$P$39,MATCH(LARGE((施設用作成シート!$C$18:$C$39=$D$8)*1/ROW(施設用作成シート!$B$18:$B$39),ROWS($B$12:$B49)),1/ROW(施設用作成シート!$B$18:$B$39),0),COLUMNS($B$11:M$11)),"")</f>
        <v/>
      </c>
      <c r="N49" s="127" t="str">
        <f t="array" ref="N49">IFERROR(INDEX(施設用作成シート!$B$18:$P$39,MATCH(LARGE((施設用作成シート!$C$18:$C$39=$D$8)*1/ROW(施設用作成シート!$B$18:$B$39),ROWS($B$12:$B49)),1/ROW(施設用作成シート!$B$18:$B$39),0),COLUMNS($B$11:N$11)),"")</f>
        <v/>
      </c>
      <c r="O49" s="140" t="str">
        <f t="array" ref="O49">IFERROR(INDEX(施設用作成シート!$B$18:$P$39,MATCH(LARGE((施設用作成シート!$C$18:$C$39=$D$8)*1/ROW(施設用作成シート!$B$18:$B$39),ROWS($B$12:$B49)),1/ROW(施設用作成シート!$B$18:$B$39),0),COLUMNS($B$11:O$11)),"")</f>
        <v/>
      </c>
    </row>
    <row r="50" spans="2:15" ht="19.5">
      <c r="B50" s="127" t="str">
        <f t="array" ref="B50">IFERROR(INDEX(施設用作成シート!$B$18:$P$39,MATCH(LARGE((施設用作成シート!$C$18:$C$39=$D$8)*1/ROW(施設用作成シート!$B$18:$B$39),ROWS($B$12:$B50)),1/ROW(施設用作成シート!$B$18:$B$39),0),COLUMNS($B$11:B$11)),"")</f>
        <v/>
      </c>
      <c r="C50" s="127" t="str">
        <f t="array" ref="C50">IFERROR(INDEX(施設用作成シート!$B$18:$P$39,MATCH(LARGE((施設用作成シート!$C$18:$C$39=$D$8)*1/ROW(施設用作成シート!$B$18:$B$39),ROWS($B$12:$B50)),1/ROW(施設用作成シート!$B$18:$B$39),0),COLUMNS($B$11:C$11)),"")</f>
        <v/>
      </c>
      <c r="D50" s="127" t="str">
        <f t="array" ref="D50">IFERROR(INDEX(施設用作成シート!$B$18:$P$39,MATCH(LARGE((施設用作成シート!$C$18:$C$39=$D$8)*1/ROW(施設用作成シート!$B$18:$B$39),ROWS($B$12:$B50)),1/ROW(施設用作成シート!$B$18:$B$39),0),COLUMNS($B$11:D$11)),"")</f>
        <v/>
      </c>
      <c r="E50" s="146" t="str">
        <f t="array" ref="E50">IFERROR(INDEX(施設用作成シート!$B$18:$P$39,MATCH(LARGE((施設用作成シート!$C$18:$C$39=$D$8)*1/ROW(施設用作成シート!$B$18:$B$39),ROWS($B$12:$B50)),1/ROW(施設用作成シート!$B$18:$B$39),0),COLUMNS($B$11:E$11)),"")</f>
        <v/>
      </c>
      <c r="F50" s="140" t="str">
        <f t="array" ref="F50">IFERROR(INDEX(施設用作成シート!$B$18:$P$39,MATCH(LARGE((施設用作成シート!$C$18:$C$39=$D$8)*1/ROW(施設用作成シート!$B$18:$B$39),ROWS($B$12:$B50)),1/ROW(施設用作成シート!$B$18:$B$39),0),COLUMNS($B$11:F$11)),"")</f>
        <v/>
      </c>
      <c r="G50" s="140" t="str">
        <f t="array" ref="G50">IFERROR(INDEX(施設用作成シート!$B$18:$P$39,MATCH(LARGE((施設用作成シート!$C$18:$C$39=$D$8)*1/ROW(施設用作成シート!$B$18:$B$39),ROWS($B$12:$B50)),1/ROW(施設用作成シート!$B$18:$B$39),0),COLUMNS($B$11:G$11)),"")</f>
        <v/>
      </c>
      <c r="H50" s="140" t="str">
        <f t="array" ref="H50">IFERROR(INDEX(施設用作成シート!$B$18:$P$39,MATCH(LARGE((施設用作成シート!$C$18:$C$39=$D$8)*1/ROW(施設用作成シート!$B$18:$B$39),ROWS($B$12:$B50)),1/ROW(施設用作成シート!$B$18:$B$39),0),COLUMNS($B$11:H$11)),"")</f>
        <v/>
      </c>
      <c r="I50" s="127" t="str">
        <f t="array" ref="I50">IFERROR(INDEX(施設用作成シート!$B$18:$P$39,MATCH(LARGE((施設用作成シート!$C$18:$C$39=$D$8)*1/ROW(施設用作成シート!$B$18:$B$39),ROWS($B$12:$B50)),1/ROW(施設用作成シート!$B$18:$B$39),0),COLUMNS($B$11:I$11)),"")</f>
        <v/>
      </c>
      <c r="J50" s="131" t="str">
        <f t="array" ref="J50">IFERROR(INDEX(施設用作成シート!$B$18:$P$39,MATCH(LARGE((施設用作成シート!$C$18:$C$39=$D$8)*1/ROW(施設用作成シート!$B$18:$B$39),ROWS($B$12:$B50)),1/ROW(施設用作成シート!$B$18:$B$39),0),COLUMNS($B$11:J$11)),"")</f>
        <v/>
      </c>
      <c r="K50" s="127" t="str">
        <f t="array" ref="K50">IFERROR(INDEX(施設用作成シート!$B$18:$P$39,MATCH(LARGE((施設用作成シート!$C$18:$C$39=$D$8)*1/ROW(施設用作成シート!$B$18:$B$39),ROWS($B$12:$B50)),1/ROW(施設用作成シート!$B$18:$B$39),0),COLUMNS($B$11:K$11)),"")</f>
        <v/>
      </c>
      <c r="L50" s="127" t="str">
        <f t="array" ref="L50">IFERROR(INDEX(施設用作成シート!$B$18:$P$39,MATCH(LARGE((施設用作成シート!$C$18:$C$39=$D$8)*1/ROW(施設用作成シート!$B$18:$B$39),ROWS($B$12:$B50)),1/ROW(施設用作成シート!$B$18:$B$39),0),COLUMNS($B$11:L$11)),"")</f>
        <v/>
      </c>
      <c r="M50" s="127" t="str">
        <f t="array" ref="M50">IFERROR(INDEX(施設用作成シート!$B$18:$P$39,MATCH(LARGE((施設用作成シート!$C$18:$C$39=$D$8)*1/ROW(施設用作成シート!$B$18:$B$39),ROWS($B$12:$B50)),1/ROW(施設用作成シート!$B$18:$B$39),0),COLUMNS($B$11:M$11)),"")</f>
        <v/>
      </c>
      <c r="N50" s="127" t="str">
        <f t="array" ref="N50">IFERROR(INDEX(施設用作成シート!$B$18:$P$39,MATCH(LARGE((施設用作成シート!$C$18:$C$39=$D$8)*1/ROW(施設用作成シート!$B$18:$B$39),ROWS($B$12:$B50)),1/ROW(施設用作成シート!$B$18:$B$39),0),COLUMNS($B$11:N$11)),"")</f>
        <v/>
      </c>
      <c r="O50" s="140" t="str">
        <f t="array" ref="O50">IFERROR(INDEX(施設用作成シート!$B$18:$P$39,MATCH(LARGE((施設用作成シート!$C$18:$C$39=$D$8)*1/ROW(施設用作成シート!$B$18:$B$39),ROWS($B$12:$B50)),1/ROW(施設用作成シート!$B$18:$B$39),0),COLUMNS($B$11:O$11)),"")</f>
        <v/>
      </c>
    </row>
    <row r="51" spans="2:15" ht="19.5">
      <c r="B51" s="127" t="str">
        <f t="array" ref="B51">IFERROR(INDEX(施設用作成シート!$B$18:$P$39,MATCH(LARGE((施設用作成シート!$C$18:$C$39=$D$8)*1/ROW(施設用作成シート!$B$18:$B$39),ROWS($B$12:$B51)),1/ROW(施設用作成シート!$B$18:$B$39),0),COLUMNS($B$11:B$11)),"")</f>
        <v/>
      </c>
      <c r="C51" s="127" t="str">
        <f t="array" ref="C51">IFERROR(INDEX(施設用作成シート!$B$18:$P$39,MATCH(LARGE((施設用作成シート!$C$18:$C$39=$D$8)*1/ROW(施設用作成シート!$B$18:$B$39),ROWS($B$12:$B51)),1/ROW(施設用作成シート!$B$18:$B$39),0),COLUMNS($B$11:C$11)),"")</f>
        <v/>
      </c>
      <c r="D51" s="127" t="str">
        <f t="array" ref="D51">IFERROR(INDEX(施設用作成シート!$B$18:$P$39,MATCH(LARGE((施設用作成シート!$C$18:$C$39=$D$8)*1/ROW(施設用作成シート!$B$18:$B$39),ROWS($B$12:$B51)),1/ROW(施設用作成シート!$B$18:$B$39),0),COLUMNS($B$11:D$11)),"")</f>
        <v/>
      </c>
      <c r="E51" s="146" t="str">
        <f t="array" ref="E51">IFERROR(INDEX(施設用作成シート!$B$18:$P$39,MATCH(LARGE((施設用作成シート!$C$18:$C$39=$D$8)*1/ROW(施設用作成シート!$B$18:$B$39),ROWS($B$12:$B51)),1/ROW(施設用作成シート!$B$18:$B$39),0),COLUMNS($B$11:E$11)),"")</f>
        <v/>
      </c>
      <c r="F51" s="140" t="str">
        <f t="array" ref="F51">IFERROR(INDEX(施設用作成シート!$B$18:$P$39,MATCH(LARGE((施設用作成シート!$C$18:$C$39=$D$8)*1/ROW(施設用作成シート!$B$18:$B$39),ROWS($B$12:$B51)),1/ROW(施設用作成シート!$B$18:$B$39),0),COLUMNS($B$11:F$11)),"")</f>
        <v/>
      </c>
      <c r="G51" s="140" t="str">
        <f t="array" ref="G51">IFERROR(INDEX(施設用作成シート!$B$18:$P$39,MATCH(LARGE((施設用作成シート!$C$18:$C$39=$D$8)*1/ROW(施設用作成シート!$B$18:$B$39),ROWS($B$12:$B51)),1/ROW(施設用作成シート!$B$18:$B$39),0),COLUMNS($B$11:G$11)),"")</f>
        <v/>
      </c>
      <c r="H51" s="140" t="str">
        <f t="array" ref="H51">IFERROR(INDEX(施設用作成シート!$B$18:$P$39,MATCH(LARGE((施設用作成シート!$C$18:$C$39=$D$8)*1/ROW(施設用作成シート!$B$18:$B$39),ROWS($B$12:$B51)),1/ROW(施設用作成シート!$B$18:$B$39),0),COLUMNS($B$11:H$11)),"")</f>
        <v/>
      </c>
      <c r="I51" s="127" t="str">
        <f t="array" ref="I51">IFERROR(INDEX(施設用作成シート!$B$18:$P$39,MATCH(LARGE((施設用作成シート!$C$18:$C$39=$D$8)*1/ROW(施設用作成シート!$B$18:$B$39),ROWS($B$12:$B51)),1/ROW(施設用作成シート!$B$18:$B$39),0),COLUMNS($B$11:I$11)),"")</f>
        <v/>
      </c>
      <c r="J51" s="131" t="str">
        <f t="array" ref="J51">IFERROR(INDEX(施設用作成シート!$B$18:$P$39,MATCH(LARGE((施設用作成シート!$C$18:$C$39=$D$8)*1/ROW(施設用作成シート!$B$18:$B$39),ROWS($B$12:$B51)),1/ROW(施設用作成シート!$B$18:$B$39),0),COLUMNS($B$11:J$11)),"")</f>
        <v/>
      </c>
      <c r="K51" s="127" t="str">
        <f t="array" ref="K51">IFERROR(INDEX(施設用作成シート!$B$18:$P$39,MATCH(LARGE((施設用作成シート!$C$18:$C$39=$D$8)*1/ROW(施設用作成シート!$B$18:$B$39),ROWS($B$12:$B51)),1/ROW(施設用作成シート!$B$18:$B$39),0),COLUMNS($B$11:K$11)),"")</f>
        <v/>
      </c>
      <c r="L51" s="127" t="str">
        <f t="array" ref="L51">IFERROR(INDEX(施設用作成シート!$B$18:$P$39,MATCH(LARGE((施設用作成シート!$C$18:$C$39=$D$8)*1/ROW(施設用作成シート!$B$18:$B$39),ROWS($B$12:$B51)),1/ROW(施設用作成シート!$B$18:$B$39),0),COLUMNS($B$11:L$11)),"")</f>
        <v/>
      </c>
      <c r="M51" s="127" t="str">
        <f t="array" ref="M51">IFERROR(INDEX(施設用作成シート!$B$18:$P$39,MATCH(LARGE((施設用作成シート!$C$18:$C$39=$D$8)*1/ROW(施設用作成シート!$B$18:$B$39),ROWS($B$12:$B51)),1/ROW(施設用作成シート!$B$18:$B$39),0),COLUMNS($B$11:M$11)),"")</f>
        <v/>
      </c>
      <c r="N51" s="127" t="str">
        <f t="array" ref="N51">IFERROR(INDEX(施設用作成シート!$B$18:$P$39,MATCH(LARGE((施設用作成シート!$C$18:$C$39=$D$8)*1/ROW(施設用作成シート!$B$18:$B$39),ROWS($B$12:$B51)),1/ROW(施設用作成シート!$B$18:$B$39),0),COLUMNS($B$11:N$11)),"")</f>
        <v/>
      </c>
      <c r="O51" s="140" t="str">
        <f t="array" ref="O51">IFERROR(INDEX(施設用作成シート!$B$18:$P$39,MATCH(LARGE((施設用作成シート!$C$18:$C$39=$D$8)*1/ROW(施設用作成シート!$B$18:$B$39),ROWS($B$12:$B51)),1/ROW(施設用作成シート!$B$18:$B$39),0),COLUMNS($B$11:O$11)),"")</f>
        <v/>
      </c>
    </row>
    <row r="52" spans="2:15" ht="19.5">
      <c r="B52" s="127" t="str">
        <f t="array" ref="B52">IFERROR(INDEX(施設用作成シート!$B$18:$P$39,MATCH(LARGE((施設用作成シート!$C$18:$C$39=$D$8)*1/ROW(施設用作成シート!$B$18:$B$39),ROWS($B$12:$B52)),1/ROW(施設用作成シート!$B$18:$B$39),0),COLUMNS($B$11:B$11)),"")</f>
        <v/>
      </c>
      <c r="C52" s="127" t="str">
        <f t="array" ref="C52">IFERROR(INDEX(施設用作成シート!$B$18:$P$39,MATCH(LARGE((施設用作成シート!$C$18:$C$39=$D$8)*1/ROW(施設用作成シート!$B$18:$B$39),ROWS($B$12:$B52)),1/ROW(施設用作成シート!$B$18:$B$39),0),COLUMNS($B$11:C$11)),"")</f>
        <v/>
      </c>
      <c r="D52" s="127" t="str">
        <f t="array" ref="D52">IFERROR(INDEX(施設用作成シート!$B$18:$P$39,MATCH(LARGE((施設用作成シート!$C$18:$C$39=$D$8)*1/ROW(施設用作成シート!$B$18:$B$39),ROWS($B$12:$B52)),1/ROW(施設用作成シート!$B$18:$B$39),0),COLUMNS($B$11:D$11)),"")</f>
        <v/>
      </c>
      <c r="E52" s="146" t="str">
        <f t="array" ref="E52">IFERROR(INDEX(施設用作成シート!$B$18:$P$39,MATCH(LARGE((施設用作成シート!$C$18:$C$39=$D$8)*1/ROW(施設用作成シート!$B$18:$B$39),ROWS($B$12:$B52)),1/ROW(施設用作成シート!$B$18:$B$39),0),COLUMNS($B$11:E$11)),"")</f>
        <v/>
      </c>
      <c r="F52" s="140" t="str">
        <f t="array" ref="F52">IFERROR(INDEX(施設用作成シート!$B$18:$P$39,MATCH(LARGE((施設用作成シート!$C$18:$C$39=$D$8)*1/ROW(施設用作成シート!$B$18:$B$39),ROWS($B$12:$B52)),1/ROW(施設用作成シート!$B$18:$B$39),0),COLUMNS($B$11:F$11)),"")</f>
        <v/>
      </c>
      <c r="G52" s="140" t="str">
        <f t="array" ref="G52">IFERROR(INDEX(施設用作成シート!$B$18:$P$39,MATCH(LARGE((施設用作成シート!$C$18:$C$39=$D$8)*1/ROW(施設用作成シート!$B$18:$B$39),ROWS($B$12:$B52)),1/ROW(施設用作成シート!$B$18:$B$39),0),COLUMNS($B$11:G$11)),"")</f>
        <v/>
      </c>
      <c r="H52" s="140" t="str">
        <f t="array" ref="H52">IFERROR(INDEX(施設用作成シート!$B$18:$P$39,MATCH(LARGE((施設用作成シート!$C$18:$C$39=$D$8)*1/ROW(施設用作成シート!$B$18:$B$39),ROWS($B$12:$B52)),1/ROW(施設用作成シート!$B$18:$B$39),0),COLUMNS($B$11:H$11)),"")</f>
        <v/>
      </c>
      <c r="I52" s="127" t="str">
        <f t="array" ref="I52">IFERROR(INDEX(施設用作成シート!$B$18:$P$39,MATCH(LARGE((施設用作成シート!$C$18:$C$39=$D$8)*1/ROW(施設用作成シート!$B$18:$B$39),ROWS($B$12:$B52)),1/ROW(施設用作成シート!$B$18:$B$39),0),COLUMNS($B$11:I$11)),"")</f>
        <v/>
      </c>
      <c r="J52" s="131" t="str">
        <f t="array" ref="J52">IFERROR(INDEX(施設用作成シート!$B$18:$P$39,MATCH(LARGE((施設用作成シート!$C$18:$C$39=$D$8)*1/ROW(施設用作成シート!$B$18:$B$39),ROWS($B$12:$B52)),1/ROW(施設用作成シート!$B$18:$B$39),0),COLUMNS($B$11:J$11)),"")</f>
        <v/>
      </c>
      <c r="K52" s="127" t="str">
        <f t="array" ref="K52">IFERROR(INDEX(施設用作成シート!$B$18:$P$39,MATCH(LARGE((施設用作成シート!$C$18:$C$39=$D$8)*1/ROW(施設用作成シート!$B$18:$B$39),ROWS($B$12:$B52)),1/ROW(施設用作成シート!$B$18:$B$39),0),COLUMNS($B$11:K$11)),"")</f>
        <v/>
      </c>
      <c r="L52" s="127" t="str">
        <f t="array" ref="L52">IFERROR(INDEX(施設用作成シート!$B$18:$P$39,MATCH(LARGE((施設用作成シート!$C$18:$C$39=$D$8)*1/ROW(施設用作成シート!$B$18:$B$39),ROWS($B$12:$B52)),1/ROW(施設用作成シート!$B$18:$B$39),0),COLUMNS($B$11:L$11)),"")</f>
        <v/>
      </c>
      <c r="M52" s="127" t="str">
        <f t="array" ref="M52">IFERROR(INDEX(施設用作成シート!$B$18:$P$39,MATCH(LARGE((施設用作成シート!$C$18:$C$39=$D$8)*1/ROW(施設用作成シート!$B$18:$B$39),ROWS($B$12:$B52)),1/ROW(施設用作成シート!$B$18:$B$39),0),COLUMNS($B$11:M$11)),"")</f>
        <v/>
      </c>
      <c r="N52" s="127" t="str">
        <f t="array" ref="N52">IFERROR(INDEX(施設用作成シート!$B$18:$P$39,MATCH(LARGE((施設用作成シート!$C$18:$C$39=$D$8)*1/ROW(施設用作成シート!$B$18:$B$39),ROWS($B$12:$B52)),1/ROW(施設用作成シート!$B$18:$B$39),0),COLUMNS($B$11:N$11)),"")</f>
        <v/>
      </c>
      <c r="O52" s="140" t="str">
        <f t="array" ref="O52">IFERROR(INDEX(施設用作成シート!$B$18:$P$39,MATCH(LARGE((施設用作成シート!$C$18:$C$39=$D$8)*1/ROW(施設用作成シート!$B$18:$B$39),ROWS($B$12:$B52)),1/ROW(施設用作成シート!$B$18:$B$39),0),COLUMNS($B$11:O$11)),"")</f>
        <v/>
      </c>
    </row>
    <row r="53" spans="2:15" ht="19.5">
      <c r="B53" s="127" t="str">
        <f t="array" ref="B53">IFERROR(INDEX(施設用作成シート!$B$18:$P$39,MATCH(LARGE((施設用作成シート!$C$18:$C$39=$D$8)*1/ROW(施設用作成シート!$B$18:$B$39),ROWS($B$12:$B53)),1/ROW(施設用作成シート!$B$18:$B$39),0),COLUMNS($B$11:B$11)),"")</f>
        <v/>
      </c>
      <c r="C53" s="127" t="str">
        <f t="array" ref="C53">IFERROR(INDEX(施設用作成シート!$B$18:$P$39,MATCH(LARGE((施設用作成シート!$C$18:$C$39=$D$8)*1/ROW(施設用作成シート!$B$18:$B$39),ROWS($B$12:$B53)),1/ROW(施設用作成シート!$B$18:$B$39),0),COLUMNS($B$11:C$11)),"")</f>
        <v/>
      </c>
      <c r="D53" s="127" t="str">
        <f t="array" ref="D53">IFERROR(INDEX(施設用作成シート!$B$18:$P$39,MATCH(LARGE((施設用作成シート!$C$18:$C$39=$D$8)*1/ROW(施設用作成シート!$B$18:$B$39),ROWS($B$12:$B53)),1/ROW(施設用作成シート!$B$18:$B$39),0),COLUMNS($B$11:D$11)),"")</f>
        <v/>
      </c>
      <c r="E53" s="146" t="str">
        <f t="array" ref="E53">IFERROR(INDEX(施設用作成シート!$B$18:$P$39,MATCH(LARGE((施設用作成シート!$C$18:$C$39=$D$8)*1/ROW(施設用作成シート!$B$18:$B$39),ROWS($B$12:$B53)),1/ROW(施設用作成シート!$B$18:$B$39),0),COLUMNS($B$11:E$11)),"")</f>
        <v/>
      </c>
      <c r="F53" s="140" t="str">
        <f t="array" ref="F53">IFERROR(INDEX(施設用作成シート!$B$18:$P$39,MATCH(LARGE((施設用作成シート!$C$18:$C$39=$D$8)*1/ROW(施設用作成シート!$B$18:$B$39),ROWS($B$12:$B53)),1/ROW(施設用作成シート!$B$18:$B$39),0),COLUMNS($B$11:F$11)),"")</f>
        <v/>
      </c>
      <c r="G53" s="140" t="str">
        <f t="array" ref="G53">IFERROR(INDEX(施設用作成シート!$B$18:$P$39,MATCH(LARGE((施設用作成シート!$C$18:$C$39=$D$8)*1/ROW(施設用作成シート!$B$18:$B$39),ROWS($B$12:$B53)),1/ROW(施設用作成シート!$B$18:$B$39),0),COLUMNS($B$11:G$11)),"")</f>
        <v/>
      </c>
      <c r="H53" s="140" t="str">
        <f t="array" ref="H53">IFERROR(INDEX(施設用作成シート!$B$18:$P$39,MATCH(LARGE((施設用作成シート!$C$18:$C$39=$D$8)*1/ROW(施設用作成シート!$B$18:$B$39),ROWS($B$12:$B53)),1/ROW(施設用作成シート!$B$18:$B$39),0),COLUMNS($B$11:H$11)),"")</f>
        <v/>
      </c>
      <c r="I53" s="127" t="str">
        <f t="array" ref="I53">IFERROR(INDEX(施設用作成シート!$B$18:$P$39,MATCH(LARGE((施設用作成シート!$C$18:$C$39=$D$8)*1/ROW(施設用作成シート!$B$18:$B$39),ROWS($B$12:$B53)),1/ROW(施設用作成シート!$B$18:$B$39),0),COLUMNS($B$11:I$11)),"")</f>
        <v/>
      </c>
      <c r="J53" s="131" t="str">
        <f t="array" ref="J53">IFERROR(INDEX(施設用作成シート!$B$18:$P$39,MATCH(LARGE((施設用作成シート!$C$18:$C$39=$D$8)*1/ROW(施設用作成シート!$B$18:$B$39),ROWS($B$12:$B53)),1/ROW(施設用作成シート!$B$18:$B$39),0),COLUMNS($B$11:J$11)),"")</f>
        <v/>
      </c>
      <c r="K53" s="127" t="str">
        <f t="array" ref="K53">IFERROR(INDEX(施設用作成シート!$B$18:$P$39,MATCH(LARGE((施設用作成シート!$C$18:$C$39=$D$8)*1/ROW(施設用作成シート!$B$18:$B$39),ROWS($B$12:$B53)),1/ROW(施設用作成シート!$B$18:$B$39),0),COLUMNS($B$11:K$11)),"")</f>
        <v/>
      </c>
      <c r="L53" s="127" t="str">
        <f t="array" ref="L53">IFERROR(INDEX(施設用作成シート!$B$18:$P$39,MATCH(LARGE((施設用作成シート!$C$18:$C$39=$D$8)*1/ROW(施設用作成シート!$B$18:$B$39),ROWS($B$12:$B53)),1/ROW(施設用作成シート!$B$18:$B$39),0),COLUMNS($B$11:L$11)),"")</f>
        <v/>
      </c>
      <c r="M53" s="127" t="str">
        <f t="array" ref="M53">IFERROR(INDEX(施設用作成シート!$B$18:$P$39,MATCH(LARGE((施設用作成シート!$C$18:$C$39=$D$8)*1/ROW(施設用作成シート!$B$18:$B$39),ROWS($B$12:$B53)),1/ROW(施設用作成シート!$B$18:$B$39),0),COLUMNS($B$11:M$11)),"")</f>
        <v/>
      </c>
      <c r="N53" s="127" t="str">
        <f t="array" ref="N53">IFERROR(INDEX(施設用作成シート!$B$18:$P$39,MATCH(LARGE((施設用作成シート!$C$18:$C$39=$D$8)*1/ROW(施設用作成シート!$B$18:$B$39),ROWS($B$12:$B53)),1/ROW(施設用作成シート!$B$18:$B$39),0),COLUMNS($B$11:N$11)),"")</f>
        <v/>
      </c>
      <c r="O53" s="140" t="str">
        <f t="array" ref="O53">IFERROR(INDEX(施設用作成シート!$B$18:$P$39,MATCH(LARGE((施設用作成シート!$C$18:$C$39=$D$8)*1/ROW(施設用作成シート!$B$18:$B$39),ROWS($B$12:$B53)),1/ROW(施設用作成シート!$B$18:$B$39),0),COLUMNS($B$11:O$11)),"")</f>
        <v/>
      </c>
    </row>
    <row r="54" spans="2:15" ht="19.5">
      <c r="B54" s="127" t="str">
        <f t="array" ref="B54">IFERROR(INDEX(施設用作成シート!$B$18:$P$39,MATCH(LARGE((施設用作成シート!$C$18:$C$39=$D$8)*1/ROW(施設用作成シート!$B$18:$B$39),ROWS($B$12:$B54)),1/ROW(施設用作成シート!$B$18:$B$39),0),COLUMNS($B$11:B$11)),"")</f>
        <v/>
      </c>
      <c r="C54" s="127" t="str">
        <f t="array" ref="C54">IFERROR(INDEX(施設用作成シート!$B$18:$P$39,MATCH(LARGE((施設用作成シート!$C$18:$C$39=$D$8)*1/ROW(施設用作成シート!$B$18:$B$39),ROWS($B$12:$B54)),1/ROW(施設用作成シート!$B$18:$B$39),0),COLUMNS($B$11:C$11)),"")</f>
        <v/>
      </c>
      <c r="D54" s="127" t="str">
        <f t="array" ref="D54">IFERROR(INDEX(施設用作成シート!$B$18:$P$39,MATCH(LARGE((施設用作成シート!$C$18:$C$39=$D$8)*1/ROW(施設用作成シート!$B$18:$B$39),ROWS($B$12:$B54)),1/ROW(施設用作成シート!$B$18:$B$39),0),COLUMNS($B$11:D$11)),"")</f>
        <v/>
      </c>
      <c r="E54" s="146" t="str">
        <f t="array" ref="E54">IFERROR(INDEX(施設用作成シート!$B$18:$P$39,MATCH(LARGE((施設用作成シート!$C$18:$C$39=$D$8)*1/ROW(施設用作成シート!$B$18:$B$39),ROWS($B$12:$B54)),1/ROW(施設用作成シート!$B$18:$B$39),0),COLUMNS($B$11:E$11)),"")</f>
        <v/>
      </c>
      <c r="F54" s="140" t="str">
        <f t="array" ref="F54">IFERROR(INDEX(施設用作成シート!$B$18:$P$39,MATCH(LARGE((施設用作成シート!$C$18:$C$39=$D$8)*1/ROW(施設用作成シート!$B$18:$B$39),ROWS($B$12:$B54)),1/ROW(施設用作成シート!$B$18:$B$39),0),COLUMNS($B$11:F$11)),"")</f>
        <v/>
      </c>
      <c r="G54" s="140" t="str">
        <f t="array" ref="G54">IFERROR(INDEX(施設用作成シート!$B$18:$P$39,MATCH(LARGE((施設用作成シート!$C$18:$C$39=$D$8)*1/ROW(施設用作成シート!$B$18:$B$39),ROWS($B$12:$B54)),1/ROW(施設用作成シート!$B$18:$B$39),0),COLUMNS($B$11:G$11)),"")</f>
        <v/>
      </c>
      <c r="H54" s="140" t="str">
        <f t="array" ref="H54">IFERROR(INDEX(施設用作成シート!$B$18:$P$39,MATCH(LARGE((施設用作成シート!$C$18:$C$39=$D$8)*1/ROW(施設用作成シート!$B$18:$B$39),ROWS($B$12:$B54)),1/ROW(施設用作成シート!$B$18:$B$39),0),COLUMNS($B$11:H$11)),"")</f>
        <v/>
      </c>
      <c r="I54" s="127" t="str">
        <f t="array" ref="I54">IFERROR(INDEX(施設用作成シート!$B$18:$P$39,MATCH(LARGE((施設用作成シート!$C$18:$C$39=$D$8)*1/ROW(施設用作成シート!$B$18:$B$39),ROWS($B$12:$B54)),1/ROW(施設用作成シート!$B$18:$B$39),0),COLUMNS($B$11:I$11)),"")</f>
        <v/>
      </c>
      <c r="J54" s="131" t="str">
        <f t="array" ref="J54">IFERROR(INDEX(施設用作成シート!$B$18:$P$39,MATCH(LARGE((施設用作成シート!$C$18:$C$39=$D$8)*1/ROW(施設用作成シート!$B$18:$B$39),ROWS($B$12:$B54)),1/ROW(施設用作成シート!$B$18:$B$39),0),COLUMNS($B$11:J$11)),"")</f>
        <v/>
      </c>
      <c r="K54" s="127" t="str">
        <f t="array" ref="K54">IFERROR(INDEX(施設用作成シート!$B$18:$P$39,MATCH(LARGE((施設用作成シート!$C$18:$C$39=$D$8)*1/ROW(施設用作成シート!$B$18:$B$39),ROWS($B$12:$B54)),1/ROW(施設用作成シート!$B$18:$B$39),0),COLUMNS($B$11:K$11)),"")</f>
        <v/>
      </c>
      <c r="L54" s="127" t="str">
        <f t="array" ref="L54">IFERROR(INDEX(施設用作成シート!$B$18:$P$39,MATCH(LARGE((施設用作成シート!$C$18:$C$39=$D$8)*1/ROW(施設用作成シート!$B$18:$B$39),ROWS($B$12:$B54)),1/ROW(施設用作成シート!$B$18:$B$39),0),COLUMNS($B$11:L$11)),"")</f>
        <v/>
      </c>
      <c r="M54" s="127" t="str">
        <f t="array" ref="M54">IFERROR(INDEX(施設用作成シート!$B$18:$P$39,MATCH(LARGE((施設用作成シート!$C$18:$C$39=$D$8)*1/ROW(施設用作成シート!$B$18:$B$39),ROWS($B$12:$B54)),1/ROW(施設用作成シート!$B$18:$B$39),0),COLUMNS($B$11:M$11)),"")</f>
        <v/>
      </c>
      <c r="N54" s="127" t="str">
        <f t="array" ref="N54">IFERROR(INDEX(施設用作成シート!$B$18:$P$39,MATCH(LARGE((施設用作成シート!$C$18:$C$39=$D$8)*1/ROW(施設用作成シート!$B$18:$B$39),ROWS($B$12:$B54)),1/ROW(施設用作成シート!$B$18:$B$39),0),COLUMNS($B$11:N$11)),"")</f>
        <v/>
      </c>
      <c r="O54" s="140" t="str">
        <f t="array" ref="O54">IFERROR(INDEX(施設用作成シート!$B$18:$P$39,MATCH(LARGE((施設用作成シート!$C$18:$C$39=$D$8)*1/ROW(施設用作成シート!$B$18:$B$39),ROWS($B$12:$B54)),1/ROW(施設用作成シート!$B$18:$B$39),0),COLUMNS($B$11:O$11)),"")</f>
        <v/>
      </c>
    </row>
    <row r="55" spans="2:15" ht="19.5">
      <c r="B55" s="127" t="str">
        <f t="array" ref="B55">IFERROR(INDEX(施設用作成シート!$B$18:$P$39,MATCH(LARGE((施設用作成シート!$C$18:$C$39=$D$8)*1/ROW(施設用作成シート!$B$18:$B$39),ROWS($B$12:$B55)),1/ROW(施設用作成シート!$B$18:$B$39),0),COLUMNS($B$11:B$11)),"")</f>
        <v/>
      </c>
      <c r="C55" s="127" t="str">
        <f t="array" ref="C55">IFERROR(INDEX(施設用作成シート!$B$18:$P$39,MATCH(LARGE((施設用作成シート!$C$18:$C$39=$D$8)*1/ROW(施設用作成シート!$B$18:$B$39),ROWS($B$12:$B55)),1/ROW(施設用作成シート!$B$18:$B$39),0),COLUMNS($B$11:C$11)),"")</f>
        <v/>
      </c>
      <c r="D55" s="127" t="str">
        <f t="array" ref="D55">IFERROR(INDEX(施設用作成シート!$B$18:$P$39,MATCH(LARGE((施設用作成シート!$C$18:$C$39=$D$8)*1/ROW(施設用作成シート!$B$18:$B$39),ROWS($B$12:$B55)),1/ROW(施設用作成シート!$B$18:$B$39),0),COLUMNS($B$11:D$11)),"")</f>
        <v/>
      </c>
      <c r="E55" s="146" t="str">
        <f t="array" ref="E55">IFERROR(INDEX(施設用作成シート!$B$18:$P$39,MATCH(LARGE((施設用作成シート!$C$18:$C$39=$D$8)*1/ROW(施設用作成シート!$B$18:$B$39),ROWS($B$12:$B55)),1/ROW(施設用作成シート!$B$18:$B$39),0),COLUMNS($B$11:E$11)),"")</f>
        <v/>
      </c>
      <c r="F55" s="140" t="str">
        <f t="array" ref="F55">IFERROR(INDEX(施設用作成シート!$B$18:$P$39,MATCH(LARGE((施設用作成シート!$C$18:$C$39=$D$8)*1/ROW(施設用作成シート!$B$18:$B$39),ROWS($B$12:$B55)),1/ROW(施設用作成シート!$B$18:$B$39),0),COLUMNS($B$11:F$11)),"")</f>
        <v/>
      </c>
      <c r="G55" s="140" t="str">
        <f t="array" ref="G55">IFERROR(INDEX(施設用作成シート!$B$18:$P$39,MATCH(LARGE((施設用作成シート!$C$18:$C$39=$D$8)*1/ROW(施設用作成シート!$B$18:$B$39),ROWS($B$12:$B55)),1/ROW(施設用作成シート!$B$18:$B$39),0),COLUMNS($B$11:G$11)),"")</f>
        <v/>
      </c>
      <c r="H55" s="140" t="str">
        <f t="array" ref="H55">IFERROR(INDEX(施設用作成シート!$B$18:$P$39,MATCH(LARGE((施設用作成シート!$C$18:$C$39=$D$8)*1/ROW(施設用作成シート!$B$18:$B$39),ROWS($B$12:$B55)),1/ROW(施設用作成シート!$B$18:$B$39),0),COLUMNS($B$11:H$11)),"")</f>
        <v/>
      </c>
      <c r="I55" s="127" t="str">
        <f t="array" ref="I55">IFERROR(INDEX(施設用作成シート!$B$18:$P$39,MATCH(LARGE((施設用作成シート!$C$18:$C$39=$D$8)*1/ROW(施設用作成シート!$B$18:$B$39),ROWS($B$12:$B55)),1/ROW(施設用作成シート!$B$18:$B$39),0),COLUMNS($B$11:I$11)),"")</f>
        <v/>
      </c>
      <c r="J55" s="131" t="str">
        <f t="array" ref="J55">IFERROR(INDEX(施設用作成シート!$B$18:$P$39,MATCH(LARGE((施設用作成シート!$C$18:$C$39=$D$8)*1/ROW(施設用作成シート!$B$18:$B$39),ROWS($B$12:$B55)),1/ROW(施設用作成シート!$B$18:$B$39),0),COLUMNS($B$11:J$11)),"")</f>
        <v/>
      </c>
      <c r="K55" s="127" t="str">
        <f t="array" ref="K55">IFERROR(INDEX(施設用作成シート!$B$18:$P$39,MATCH(LARGE((施設用作成シート!$C$18:$C$39=$D$8)*1/ROW(施設用作成シート!$B$18:$B$39),ROWS($B$12:$B55)),1/ROW(施設用作成シート!$B$18:$B$39),0),COLUMNS($B$11:K$11)),"")</f>
        <v/>
      </c>
      <c r="L55" s="127" t="str">
        <f t="array" ref="L55">IFERROR(INDEX(施設用作成シート!$B$18:$P$39,MATCH(LARGE((施設用作成シート!$C$18:$C$39=$D$8)*1/ROW(施設用作成シート!$B$18:$B$39),ROWS($B$12:$B55)),1/ROW(施設用作成シート!$B$18:$B$39),0),COLUMNS($B$11:L$11)),"")</f>
        <v/>
      </c>
      <c r="M55" s="127" t="str">
        <f t="array" ref="M55">IFERROR(INDEX(施設用作成シート!$B$18:$P$39,MATCH(LARGE((施設用作成シート!$C$18:$C$39=$D$8)*1/ROW(施設用作成シート!$B$18:$B$39),ROWS($B$12:$B55)),1/ROW(施設用作成シート!$B$18:$B$39),0),COLUMNS($B$11:M$11)),"")</f>
        <v/>
      </c>
      <c r="N55" s="127" t="str">
        <f t="array" ref="N55">IFERROR(INDEX(施設用作成シート!$B$18:$P$39,MATCH(LARGE((施設用作成シート!$C$18:$C$39=$D$8)*1/ROW(施設用作成シート!$B$18:$B$39),ROWS($B$12:$B55)),1/ROW(施設用作成シート!$B$18:$B$39),0),COLUMNS($B$11:N$11)),"")</f>
        <v/>
      </c>
      <c r="O55" s="140" t="str">
        <f t="array" ref="O55">IFERROR(INDEX(施設用作成シート!$B$18:$P$39,MATCH(LARGE((施設用作成シート!$C$18:$C$39=$D$8)*1/ROW(施設用作成シート!$B$18:$B$39),ROWS($B$12:$B55)),1/ROW(施設用作成シート!$B$18:$B$39),0),COLUMNS($B$11:O$11)),"")</f>
        <v/>
      </c>
    </row>
    <row r="56" spans="2:15" ht="19.5">
      <c r="B56" s="127" t="str">
        <f t="array" ref="B56">IFERROR(INDEX(施設用作成シート!$B$18:$P$39,MATCH(LARGE((施設用作成シート!$C$18:$C$39=$D$8)*1/ROW(施設用作成シート!$B$18:$B$39),ROWS($B$12:$B56)),1/ROW(施設用作成シート!$B$18:$B$39),0),COLUMNS($B$11:B$11)),"")</f>
        <v/>
      </c>
      <c r="C56" s="127" t="str">
        <f t="array" ref="C56">IFERROR(INDEX(施設用作成シート!$B$18:$P$39,MATCH(LARGE((施設用作成シート!$C$18:$C$39=$D$8)*1/ROW(施設用作成シート!$B$18:$B$39),ROWS($B$12:$B56)),1/ROW(施設用作成シート!$B$18:$B$39),0),COLUMNS($B$11:C$11)),"")</f>
        <v/>
      </c>
      <c r="D56" s="127" t="str">
        <f t="array" ref="D56">IFERROR(INDEX(施設用作成シート!$B$18:$P$39,MATCH(LARGE((施設用作成シート!$C$18:$C$39=$D$8)*1/ROW(施設用作成シート!$B$18:$B$39),ROWS($B$12:$B56)),1/ROW(施設用作成シート!$B$18:$B$39),0),COLUMNS($B$11:D$11)),"")</f>
        <v/>
      </c>
      <c r="E56" s="146" t="str">
        <f t="array" ref="E56">IFERROR(INDEX(施設用作成シート!$B$18:$P$39,MATCH(LARGE((施設用作成シート!$C$18:$C$39=$D$8)*1/ROW(施設用作成シート!$B$18:$B$39),ROWS($B$12:$B56)),1/ROW(施設用作成シート!$B$18:$B$39),0),COLUMNS($B$11:E$11)),"")</f>
        <v/>
      </c>
      <c r="F56" s="140" t="str">
        <f t="array" ref="F56">IFERROR(INDEX(施設用作成シート!$B$18:$P$39,MATCH(LARGE((施設用作成シート!$C$18:$C$39=$D$8)*1/ROW(施設用作成シート!$B$18:$B$39),ROWS($B$12:$B56)),1/ROW(施設用作成シート!$B$18:$B$39),0),COLUMNS($B$11:F$11)),"")</f>
        <v/>
      </c>
      <c r="G56" s="140" t="str">
        <f t="array" ref="G56">IFERROR(INDEX(施設用作成シート!$B$18:$P$39,MATCH(LARGE((施設用作成シート!$C$18:$C$39=$D$8)*1/ROW(施設用作成シート!$B$18:$B$39),ROWS($B$12:$B56)),1/ROW(施設用作成シート!$B$18:$B$39),0),COLUMNS($B$11:G$11)),"")</f>
        <v/>
      </c>
      <c r="H56" s="140" t="str">
        <f t="array" ref="H56">IFERROR(INDEX(施設用作成シート!$B$18:$P$39,MATCH(LARGE((施設用作成シート!$C$18:$C$39=$D$8)*1/ROW(施設用作成シート!$B$18:$B$39),ROWS($B$12:$B56)),1/ROW(施設用作成シート!$B$18:$B$39),0),COLUMNS($B$11:H$11)),"")</f>
        <v/>
      </c>
      <c r="I56" s="127" t="str">
        <f t="array" ref="I56">IFERROR(INDEX(施設用作成シート!$B$18:$P$39,MATCH(LARGE((施設用作成シート!$C$18:$C$39=$D$8)*1/ROW(施設用作成シート!$B$18:$B$39),ROWS($B$12:$B56)),1/ROW(施設用作成シート!$B$18:$B$39),0),COLUMNS($B$11:I$11)),"")</f>
        <v/>
      </c>
      <c r="J56" s="131" t="str">
        <f t="array" ref="J56">IFERROR(INDEX(施設用作成シート!$B$18:$P$39,MATCH(LARGE((施設用作成シート!$C$18:$C$39=$D$8)*1/ROW(施設用作成シート!$B$18:$B$39),ROWS($B$12:$B56)),1/ROW(施設用作成シート!$B$18:$B$39),0),COLUMNS($B$11:J$11)),"")</f>
        <v/>
      </c>
      <c r="K56" s="127" t="str">
        <f t="array" ref="K56">IFERROR(INDEX(施設用作成シート!$B$18:$P$39,MATCH(LARGE((施設用作成シート!$C$18:$C$39=$D$8)*1/ROW(施設用作成シート!$B$18:$B$39),ROWS($B$12:$B56)),1/ROW(施設用作成シート!$B$18:$B$39),0),COLUMNS($B$11:K$11)),"")</f>
        <v/>
      </c>
      <c r="L56" s="127" t="str">
        <f t="array" ref="L56">IFERROR(INDEX(施設用作成シート!$B$18:$P$39,MATCH(LARGE((施設用作成シート!$C$18:$C$39=$D$8)*1/ROW(施設用作成シート!$B$18:$B$39),ROWS($B$12:$B56)),1/ROW(施設用作成シート!$B$18:$B$39),0),COLUMNS($B$11:L$11)),"")</f>
        <v/>
      </c>
      <c r="M56" s="127" t="str">
        <f t="array" ref="M56">IFERROR(INDEX(施設用作成シート!$B$18:$P$39,MATCH(LARGE((施設用作成シート!$C$18:$C$39=$D$8)*1/ROW(施設用作成シート!$B$18:$B$39),ROWS($B$12:$B56)),1/ROW(施設用作成シート!$B$18:$B$39),0),COLUMNS($B$11:M$11)),"")</f>
        <v/>
      </c>
      <c r="N56" s="127" t="str">
        <f t="array" ref="N56">IFERROR(INDEX(施設用作成シート!$B$18:$P$39,MATCH(LARGE((施設用作成シート!$C$18:$C$39=$D$8)*1/ROW(施設用作成シート!$B$18:$B$39),ROWS($B$12:$B56)),1/ROW(施設用作成シート!$B$18:$B$39),0),COLUMNS($B$11:N$11)),"")</f>
        <v/>
      </c>
      <c r="O56" s="140" t="str">
        <f t="array" ref="O56">IFERROR(INDEX(施設用作成シート!$B$18:$P$39,MATCH(LARGE((施設用作成シート!$C$18:$C$39=$D$8)*1/ROW(施設用作成シート!$B$18:$B$39),ROWS($B$12:$B56)),1/ROW(施設用作成シート!$B$18:$B$39),0),COLUMNS($B$11:O$11)),"")</f>
        <v/>
      </c>
    </row>
    <row r="57" spans="2:15" ht="19.5">
      <c r="B57" s="127" t="str">
        <f t="array" ref="B57">IFERROR(INDEX(施設用作成シート!$B$18:$P$39,MATCH(LARGE((施設用作成シート!$C$18:$C$39=$D$8)*1/ROW(施設用作成シート!$B$18:$B$39),ROWS($B$12:$B57)),1/ROW(施設用作成シート!$B$18:$B$39),0),COLUMNS($B$11:B$11)),"")</f>
        <v/>
      </c>
      <c r="C57" s="127" t="str">
        <f t="array" ref="C57">IFERROR(INDEX(施設用作成シート!$B$18:$P$39,MATCH(LARGE((施設用作成シート!$C$18:$C$39=$D$8)*1/ROW(施設用作成シート!$B$18:$B$39),ROWS($B$12:$B57)),1/ROW(施設用作成シート!$B$18:$B$39),0),COLUMNS($B$11:C$11)),"")</f>
        <v/>
      </c>
      <c r="D57" s="127" t="str">
        <f t="array" ref="D57">IFERROR(INDEX(施設用作成シート!$B$18:$P$39,MATCH(LARGE((施設用作成シート!$C$18:$C$39=$D$8)*1/ROW(施設用作成シート!$B$18:$B$39),ROWS($B$12:$B57)),1/ROW(施設用作成シート!$B$18:$B$39),0),COLUMNS($B$11:D$11)),"")</f>
        <v/>
      </c>
      <c r="E57" s="146" t="str">
        <f t="array" ref="E57">IFERROR(INDEX(施設用作成シート!$B$18:$P$39,MATCH(LARGE((施設用作成シート!$C$18:$C$39=$D$8)*1/ROW(施設用作成シート!$B$18:$B$39),ROWS($B$12:$B57)),1/ROW(施設用作成シート!$B$18:$B$39),0),COLUMNS($B$11:E$11)),"")</f>
        <v/>
      </c>
      <c r="F57" s="140" t="str">
        <f t="array" ref="F57">IFERROR(INDEX(施設用作成シート!$B$18:$P$39,MATCH(LARGE((施設用作成シート!$C$18:$C$39=$D$8)*1/ROW(施設用作成シート!$B$18:$B$39),ROWS($B$12:$B57)),1/ROW(施設用作成シート!$B$18:$B$39),0),COLUMNS($B$11:F$11)),"")</f>
        <v/>
      </c>
      <c r="G57" s="140" t="str">
        <f t="array" ref="G57">IFERROR(INDEX(施設用作成シート!$B$18:$P$39,MATCH(LARGE((施設用作成シート!$C$18:$C$39=$D$8)*1/ROW(施設用作成シート!$B$18:$B$39),ROWS($B$12:$B57)),1/ROW(施設用作成シート!$B$18:$B$39),0),COLUMNS($B$11:G$11)),"")</f>
        <v/>
      </c>
      <c r="H57" s="140" t="str">
        <f t="array" ref="H57">IFERROR(INDEX(施設用作成シート!$B$18:$P$39,MATCH(LARGE((施設用作成シート!$C$18:$C$39=$D$8)*1/ROW(施設用作成シート!$B$18:$B$39),ROWS($B$12:$B57)),1/ROW(施設用作成シート!$B$18:$B$39),0),COLUMNS($B$11:H$11)),"")</f>
        <v/>
      </c>
      <c r="I57" s="127" t="str">
        <f t="array" ref="I57">IFERROR(INDEX(施設用作成シート!$B$18:$P$39,MATCH(LARGE((施設用作成シート!$C$18:$C$39=$D$8)*1/ROW(施設用作成シート!$B$18:$B$39),ROWS($B$12:$B57)),1/ROW(施設用作成シート!$B$18:$B$39),0),COLUMNS($B$11:I$11)),"")</f>
        <v/>
      </c>
      <c r="J57" s="131" t="str">
        <f t="array" ref="J57">IFERROR(INDEX(施設用作成シート!$B$18:$P$39,MATCH(LARGE((施設用作成シート!$C$18:$C$39=$D$8)*1/ROW(施設用作成シート!$B$18:$B$39),ROWS($B$12:$B57)),1/ROW(施設用作成シート!$B$18:$B$39),0),COLUMNS($B$11:J$11)),"")</f>
        <v/>
      </c>
      <c r="K57" s="127" t="str">
        <f t="array" ref="K57">IFERROR(INDEX(施設用作成シート!$B$18:$P$39,MATCH(LARGE((施設用作成シート!$C$18:$C$39=$D$8)*1/ROW(施設用作成シート!$B$18:$B$39),ROWS($B$12:$B57)),1/ROW(施設用作成シート!$B$18:$B$39),0),COLUMNS($B$11:K$11)),"")</f>
        <v/>
      </c>
      <c r="L57" s="127" t="str">
        <f t="array" ref="L57">IFERROR(INDEX(施設用作成シート!$B$18:$P$39,MATCH(LARGE((施設用作成シート!$C$18:$C$39=$D$8)*1/ROW(施設用作成シート!$B$18:$B$39),ROWS($B$12:$B57)),1/ROW(施設用作成シート!$B$18:$B$39),0),COLUMNS($B$11:L$11)),"")</f>
        <v/>
      </c>
      <c r="M57" s="127" t="str">
        <f t="array" ref="M57">IFERROR(INDEX(施設用作成シート!$B$18:$P$39,MATCH(LARGE((施設用作成シート!$C$18:$C$39=$D$8)*1/ROW(施設用作成シート!$B$18:$B$39),ROWS($B$12:$B57)),1/ROW(施設用作成シート!$B$18:$B$39),0),COLUMNS($B$11:M$11)),"")</f>
        <v/>
      </c>
      <c r="N57" s="127" t="str">
        <f t="array" ref="N57">IFERROR(INDEX(施設用作成シート!$B$18:$P$39,MATCH(LARGE((施設用作成シート!$C$18:$C$39=$D$8)*1/ROW(施設用作成シート!$B$18:$B$39),ROWS($B$12:$B57)),1/ROW(施設用作成シート!$B$18:$B$39),0),COLUMNS($B$11:N$11)),"")</f>
        <v/>
      </c>
      <c r="O57" s="140" t="str">
        <f t="array" ref="O57">IFERROR(INDEX(施設用作成シート!$B$18:$P$39,MATCH(LARGE((施設用作成シート!$C$18:$C$39=$D$8)*1/ROW(施設用作成シート!$B$18:$B$39),ROWS($B$12:$B57)),1/ROW(施設用作成シート!$B$18:$B$39),0),COLUMNS($B$11:O$11)),"")</f>
        <v/>
      </c>
    </row>
    <row r="58" spans="2:15" ht="19.5">
      <c r="B58" s="127" t="str">
        <f t="array" ref="B58">IFERROR(INDEX(施設用作成シート!$B$18:$P$39,MATCH(LARGE((施設用作成シート!$C$18:$C$39=$D$8)*1/ROW(施設用作成シート!$B$18:$B$39),ROWS($B$12:$B58)),1/ROW(施設用作成シート!$B$18:$B$39),0),COLUMNS($B$11:B$11)),"")</f>
        <v/>
      </c>
      <c r="C58" s="127" t="str">
        <f t="array" ref="C58">IFERROR(INDEX(施設用作成シート!$B$18:$P$39,MATCH(LARGE((施設用作成シート!$C$18:$C$39=$D$8)*1/ROW(施設用作成シート!$B$18:$B$39),ROWS($B$12:$B58)),1/ROW(施設用作成シート!$B$18:$B$39),0),COLUMNS($B$11:C$11)),"")</f>
        <v/>
      </c>
      <c r="D58" s="127" t="str">
        <f t="array" ref="D58">IFERROR(INDEX(施設用作成シート!$B$18:$P$39,MATCH(LARGE((施設用作成シート!$C$18:$C$39=$D$8)*1/ROW(施設用作成シート!$B$18:$B$39),ROWS($B$12:$B58)),1/ROW(施設用作成シート!$B$18:$B$39),0),COLUMNS($B$11:D$11)),"")</f>
        <v/>
      </c>
      <c r="E58" s="146" t="str">
        <f t="array" ref="E58">IFERROR(INDEX(施設用作成シート!$B$18:$P$39,MATCH(LARGE((施設用作成シート!$C$18:$C$39=$D$8)*1/ROW(施設用作成シート!$B$18:$B$39),ROWS($B$12:$B58)),1/ROW(施設用作成シート!$B$18:$B$39),0),COLUMNS($B$11:E$11)),"")</f>
        <v/>
      </c>
      <c r="F58" s="140" t="str">
        <f t="array" ref="F58">IFERROR(INDEX(施設用作成シート!$B$18:$P$39,MATCH(LARGE((施設用作成シート!$C$18:$C$39=$D$8)*1/ROW(施設用作成シート!$B$18:$B$39),ROWS($B$12:$B58)),1/ROW(施設用作成シート!$B$18:$B$39),0),COLUMNS($B$11:F$11)),"")</f>
        <v/>
      </c>
      <c r="G58" s="140" t="str">
        <f t="array" ref="G58">IFERROR(INDEX(施設用作成シート!$B$18:$P$39,MATCH(LARGE((施設用作成シート!$C$18:$C$39=$D$8)*1/ROW(施設用作成シート!$B$18:$B$39),ROWS($B$12:$B58)),1/ROW(施設用作成シート!$B$18:$B$39),0),COLUMNS($B$11:G$11)),"")</f>
        <v/>
      </c>
      <c r="H58" s="140" t="str">
        <f t="array" ref="H58">IFERROR(INDEX(施設用作成シート!$B$18:$P$39,MATCH(LARGE((施設用作成シート!$C$18:$C$39=$D$8)*1/ROW(施設用作成シート!$B$18:$B$39),ROWS($B$12:$B58)),1/ROW(施設用作成シート!$B$18:$B$39),0),COLUMNS($B$11:H$11)),"")</f>
        <v/>
      </c>
      <c r="I58" s="127" t="str">
        <f t="array" ref="I58">IFERROR(INDEX(施設用作成シート!$B$18:$P$39,MATCH(LARGE((施設用作成シート!$C$18:$C$39=$D$8)*1/ROW(施設用作成シート!$B$18:$B$39),ROWS($B$12:$B58)),1/ROW(施設用作成シート!$B$18:$B$39),0),COLUMNS($B$11:I$11)),"")</f>
        <v/>
      </c>
      <c r="J58" s="131" t="str">
        <f t="array" ref="J58">IFERROR(INDEX(施設用作成シート!$B$18:$P$39,MATCH(LARGE((施設用作成シート!$C$18:$C$39=$D$8)*1/ROW(施設用作成シート!$B$18:$B$39),ROWS($B$12:$B58)),1/ROW(施設用作成シート!$B$18:$B$39),0),COLUMNS($B$11:J$11)),"")</f>
        <v/>
      </c>
      <c r="K58" s="127" t="str">
        <f t="array" ref="K58">IFERROR(INDEX(施設用作成シート!$B$18:$P$39,MATCH(LARGE((施設用作成シート!$C$18:$C$39=$D$8)*1/ROW(施設用作成シート!$B$18:$B$39),ROWS($B$12:$B58)),1/ROW(施設用作成シート!$B$18:$B$39),0),COLUMNS($B$11:K$11)),"")</f>
        <v/>
      </c>
      <c r="L58" s="127" t="str">
        <f t="array" ref="L58">IFERROR(INDEX(施設用作成シート!$B$18:$P$39,MATCH(LARGE((施設用作成シート!$C$18:$C$39=$D$8)*1/ROW(施設用作成シート!$B$18:$B$39),ROWS($B$12:$B58)),1/ROW(施設用作成シート!$B$18:$B$39),0),COLUMNS($B$11:L$11)),"")</f>
        <v/>
      </c>
      <c r="M58" s="127" t="str">
        <f t="array" ref="M58">IFERROR(INDEX(施設用作成シート!$B$18:$P$39,MATCH(LARGE((施設用作成シート!$C$18:$C$39=$D$8)*1/ROW(施設用作成シート!$B$18:$B$39),ROWS($B$12:$B58)),1/ROW(施設用作成シート!$B$18:$B$39),0),COLUMNS($B$11:M$11)),"")</f>
        <v/>
      </c>
      <c r="N58" s="127" t="str">
        <f t="array" ref="N58">IFERROR(INDEX(施設用作成シート!$B$18:$P$39,MATCH(LARGE((施設用作成シート!$C$18:$C$39=$D$8)*1/ROW(施設用作成シート!$B$18:$B$39),ROWS($B$12:$B58)),1/ROW(施設用作成シート!$B$18:$B$39),0),COLUMNS($B$11:N$11)),"")</f>
        <v/>
      </c>
      <c r="O58" s="140" t="str">
        <f t="array" ref="O58">IFERROR(INDEX(施設用作成シート!$B$18:$P$39,MATCH(LARGE((施設用作成シート!$C$18:$C$39=$D$8)*1/ROW(施設用作成シート!$B$18:$B$39),ROWS($B$12:$B58)),1/ROW(施設用作成シート!$B$18:$B$39),0),COLUMNS($B$11:O$11)),"")</f>
        <v/>
      </c>
    </row>
    <row r="59" spans="2:15" ht="19.5">
      <c r="B59" s="127" t="str">
        <f t="array" ref="B59">IFERROR(INDEX(施設用作成シート!$B$18:$P$39,MATCH(LARGE((施設用作成シート!$C$18:$C$39=$D$8)*1/ROW(施設用作成シート!$B$18:$B$39),ROWS($B$12:$B59)),1/ROW(施設用作成シート!$B$18:$B$39),0),COLUMNS($B$11:B$11)),"")</f>
        <v/>
      </c>
      <c r="C59" s="127" t="str">
        <f t="array" ref="C59">IFERROR(INDEX(施設用作成シート!$B$18:$P$39,MATCH(LARGE((施設用作成シート!$C$18:$C$39=$D$8)*1/ROW(施設用作成シート!$B$18:$B$39),ROWS($B$12:$B59)),1/ROW(施設用作成シート!$B$18:$B$39),0),COLUMNS($B$11:C$11)),"")</f>
        <v/>
      </c>
      <c r="D59" s="127" t="str">
        <f t="array" ref="D59">IFERROR(INDEX(施設用作成シート!$B$18:$P$39,MATCH(LARGE((施設用作成シート!$C$18:$C$39=$D$8)*1/ROW(施設用作成シート!$B$18:$B$39),ROWS($B$12:$B59)),1/ROW(施設用作成シート!$B$18:$B$39),0),COLUMNS($B$11:D$11)),"")</f>
        <v/>
      </c>
      <c r="E59" s="146" t="str">
        <f t="array" ref="E59">IFERROR(INDEX(施設用作成シート!$B$18:$P$39,MATCH(LARGE((施設用作成シート!$C$18:$C$39=$D$8)*1/ROW(施設用作成シート!$B$18:$B$39),ROWS($B$12:$B59)),1/ROW(施設用作成シート!$B$18:$B$39),0),COLUMNS($B$11:E$11)),"")</f>
        <v/>
      </c>
      <c r="F59" s="140" t="str">
        <f t="array" ref="F59">IFERROR(INDEX(施設用作成シート!$B$18:$P$39,MATCH(LARGE((施設用作成シート!$C$18:$C$39=$D$8)*1/ROW(施設用作成シート!$B$18:$B$39),ROWS($B$12:$B59)),1/ROW(施設用作成シート!$B$18:$B$39),0),COLUMNS($B$11:F$11)),"")</f>
        <v/>
      </c>
      <c r="G59" s="140" t="str">
        <f t="array" ref="G59">IFERROR(INDEX(施設用作成シート!$B$18:$P$39,MATCH(LARGE((施設用作成シート!$C$18:$C$39=$D$8)*1/ROW(施設用作成シート!$B$18:$B$39),ROWS($B$12:$B59)),1/ROW(施設用作成シート!$B$18:$B$39),0),COLUMNS($B$11:G$11)),"")</f>
        <v/>
      </c>
      <c r="H59" s="140" t="str">
        <f t="array" ref="H59">IFERROR(INDEX(施設用作成シート!$B$18:$P$39,MATCH(LARGE((施設用作成シート!$C$18:$C$39=$D$8)*1/ROW(施設用作成シート!$B$18:$B$39),ROWS($B$12:$B59)),1/ROW(施設用作成シート!$B$18:$B$39),0),COLUMNS($B$11:H$11)),"")</f>
        <v/>
      </c>
      <c r="I59" s="127" t="str">
        <f t="array" ref="I59">IFERROR(INDEX(施設用作成シート!$B$18:$P$39,MATCH(LARGE((施設用作成シート!$C$18:$C$39=$D$8)*1/ROW(施設用作成シート!$B$18:$B$39),ROWS($B$12:$B59)),1/ROW(施設用作成シート!$B$18:$B$39),0),COLUMNS($B$11:I$11)),"")</f>
        <v/>
      </c>
      <c r="J59" s="131" t="str">
        <f t="array" ref="J59">IFERROR(INDEX(施設用作成シート!$B$18:$P$39,MATCH(LARGE((施設用作成シート!$C$18:$C$39=$D$8)*1/ROW(施設用作成シート!$B$18:$B$39),ROWS($B$12:$B59)),1/ROW(施設用作成シート!$B$18:$B$39),0),COLUMNS($B$11:J$11)),"")</f>
        <v/>
      </c>
      <c r="K59" s="127" t="str">
        <f t="array" ref="K59">IFERROR(INDEX(施設用作成シート!$B$18:$P$39,MATCH(LARGE((施設用作成シート!$C$18:$C$39=$D$8)*1/ROW(施設用作成シート!$B$18:$B$39),ROWS($B$12:$B59)),1/ROW(施設用作成シート!$B$18:$B$39),0),COLUMNS($B$11:K$11)),"")</f>
        <v/>
      </c>
      <c r="L59" s="127" t="str">
        <f t="array" ref="L59">IFERROR(INDEX(施設用作成シート!$B$18:$P$39,MATCH(LARGE((施設用作成シート!$C$18:$C$39=$D$8)*1/ROW(施設用作成シート!$B$18:$B$39),ROWS($B$12:$B59)),1/ROW(施設用作成シート!$B$18:$B$39),0),COLUMNS($B$11:L$11)),"")</f>
        <v/>
      </c>
      <c r="M59" s="127" t="str">
        <f t="array" ref="M59">IFERROR(INDEX(施設用作成シート!$B$18:$P$39,MATCH(LARGE((施設用作成シート!$C$18:$C$39=$D$8)*1/ROW(施設用作成シート!$B$18:$B$39),ROWS($B$12:$B59)),1/ROW(施設用作成シート!$B$18:$B$39),0),COLUMNS($B$11:M$11)),"")</f>
        <v/>
      </c>
      <c r="N59" s="127" t="str">
        <f t="array" ref="N59">IFERROR(INDEX(施設用作成シート!$B$18:$P$39,MATCH(LARGE((施設用作成シート!$C$18:$C$39=$D$8)*1/ROW(施設用作成シート!$B$18:$B$39),ROWS($B$12:$B59)),1/ROW(施設用作成シート!$B$18:$B$39),0),COLUMNS($B$11:N$11)),"")</f>
        <v/>
      </c>
      <c r="O59" s="140" t="str">
        <f t="array" ref="O59">IFERROR(INDEX(施設用作成シート!$B$18:$P$39,MATCH(LARGE((施設用作成シート!$C$18:$C$39=$D$8)*1/ROW(施設用作成シート!$B$18:$B$39),ROWS($B$12:$B59)),1/ROW(施設用作成シート!$B$18:$B$39),0),COLUMNS($B$11:O$11)),"")</f>
        <v/>
      </c>
    </row>
    <row r="60" spans="2:15" ht="19.5">
      <c r="B60" s="127" t="str">
        <f t="array" ref="B60">IFERROR(INDEX(施設用作成シート!$B$18:$P$39,MATCH(LARGE((施設用作成シート!$C$18:$C$39=$D$8)*1/ROW(施設用作成シート!$B$18:$B$39),ROWS($B$12:$B60)),1/ROW(施設用作成シート!$B$18:$B$39),0),COLUMNS($B$11:B$11)),"")</f>
        <v/>
      </c>
      <c r="C60" s="127" t="str">
        <f t="array" ref="C60">IFERROR(INDEX(施設用作成シート!$B$18:$P$39,MATCH(LARGE((施設用作成シート!$C$18:$C$39=$D$8)*1/ROW(施設用作成シート!$B$18:$B$39),ROWS($B$12:$B60)),1/ROW(施設用作成シート!$B$18:$B$39),0),COLUMNS($B$11:C$11)),"")</f>
        <v/>
      </c>
      <c r="D60" s="127" t="str">
        <f t="array" ref="D60">IFERROR(INDEX(施設用作成シート!$B$18:$P$39,MATCH(LARGE((施設用作成シート!$C$18:$C$39=$D$8)*1/ROW(施設用作成シート!$B$18:$B$39),ROWS($B$12:$B60)),1/ROW(施設用作成シート!$B$18:$B$39),0),COLUMNS($B$11:D$11)),"")</f>
        <v/>
      </c>
      <c r="E60" s="146" t="str">
        <f t="array" ref="E60">IFERROR(INDEX(施設用作成シート!$B$18:$P$39,MATCH(LARGE((施設用作成シート!$C$18:$C$39=$D$8)*1/ROW(施設用作成シート!$B$18:$B$39),ROWS($B$12:$B60)),1/ROW(施設用作成シート!$B$18:$B$39),0),COLUMNS($B$11:E$11)),"")</f>
        <v/>
      </c>
      <c r="F60" s="140" t="str">
        <f t="array" ref="F60">IFERROR(INDEX(施設用作成シート!$B$18:$P$39,MATCH(LARGE((施設用作成シート!$C$18:$C$39=$D$8)*1/ROW(施設用作成シート!$B$18:$B$39),ROWS($B$12:$B60)),1/ROW(施設用作成シート!$B$18:$B$39),0),COLUMNS($B$11:F$11)),"")</f>
        <v/>
      </c>
      <c r="G60" s="140" t="str">
        <f t="array" ref="G60">IFERROR(INDEX(施設用作成シート!$B$18:$P$39,MATCH(LARGE((施設用作成シート!$C$18:$C$39=$D$8)*1/ROW(施設用作成シート!$B$18:$B$39),ROWS($B$12:$B60)),1/ROW(施設用作成シート!$B$18:$B$39),0),COLUMNS($B$11:G$11)),"")</f>
        <v/>
      </c>
      <c r="H60" s="140" t="str">
        <f t="array" ref="H60">IFERROR(INDEX(施設用作成シート!$B$18:$P$39,MATCH(LARGE((施設用作成シート!$C$18:$C$39=$D$8)*1/ROW(施設用作成シート!$B$18:$B$39),ROWS($B$12:$B60)),1/ROW(施設用作成シート!$B$18:$B$39),0),COLUMNS($B$11:H$11)),"")</f>
        <v/>
      </c>
      <c r="I60" s="127" t="str">
        <f t="array" ref="I60">IFERROR(INDEX(施設用作成シート!$B$18:$P$39,MATCH(LARGE((施設用作成シート!$C$18:$C$39=$D$8)*1/ROW(施設用作成シート!$B$18:$B$39),ROWS($B$12:$B60)),1/ROW(施設用作成シート!$B$18:$B$39),0),COLUMNS($B$11:I$11)),"")</f>
        <v/>
      </c>
      <c r="J60" s="131" t="str">
        <f t="array" ref="J60">IFERROR(INDEX(施設用作成シート!$B$18:$P$39,MATCH(LARGE((施設用作成シート!$C$18:$C$39=$D$8)*1/ROW(施設用作成シート!$B$18:$B$39),ROWS($B$12:$B60)),1/ROW(施設用作成シート!$B$18:$B$39),0),COLUMNS($B$11:J$11)),"")</f>
        <v/>
      </c>
      <c r="K60" s="127" t="str">
        <f t="array" ref="K60">IFERROR(INDEX(施設用作成シート!$B$18:$P$39,MATCH(LARGE((施設用作成シート!$C$18:$C$39=$D$8)*1/ROW(施設用作成シート!$B$18:$B$39),ROWS($B$12:$B60)),1/ROW(施設用作成シート!$B$18:$B$39),0),COLUMNS($B$11:K$11)),"")</f>
        <v/>
      </c>
      <c r="L60" s="127" t="str">
        <f t="array" ref="L60">IFERROR(INDEX(施設用作成シート!$B$18:$P$39,MATCH(LARGE((施設用作成シート!$C$18:$C$39=$D$8)*1/ROW(施設用作成シート!$B$18:$B$39),ROWS($B$12:$B60)),1/ROW(施設用作成シート!$B$18:$B$39),0),COLUMNS($B$11:L$11)),"")</f>
        <v/>
      </c>
      <c r="M60" s="127" t="str">
        <f t="array" ref="M60">IFERROR(INDEX(施設用作成シート!$B$18:$P$39,MATCH(LARGE((施設用作成シート!$C$18:$C$39=$D$8)*1/ROW(施設用作成シート!$B$18:$B$39),ROWS($B$12:$B60)),1/ROW(施設用作成シート!$B$18:$B$39),0),COLUMNS($B$11:M$11)),"")</f>
        <v/>
      </c>
      <c r="N60" s="127" t="str">
        <f t="array" ref="N60">IFERROR(INDEX(施設用作成シート!$B$18:$P$39,MATCH(LARGE((施設用作成シート!$C$18:$C$39=$D$8)*1/ROW(施設用作成シート!$B$18:$B$39),ROWS($B$12:$B60)),1/ROW(施設用作成シート!$B$18:$B$39),0),COLUMNS($B$11:N$11)),"")</f>
        <v/>
      </c>
      <c r="O60" s="140" t="str">
        <f t="array" ref="O60">IFERROR(INDEX(施設用作成シート!$B$18:$P$39,MATCH(LARGE((施設用作成シート!$C$18:$C$39=$D$8)*1/ROW(施設用作成シート!$B$18:$B$39),ROWS($B$12:$B60)),1/ROW(施設用作成シート!$B$18:$B$39),0),COLUMNS($B$11:O$11)),"")</f>
        <v/>
      </c>
    </row>
    <row r="61" spans="2:15" ht="19.5">
      <c r="B61" s="127" t="str">
        <f t="array" ref="B61">IFERROR(INDEX(施設用作成シート!$B$18:$P$39,MATCH(LARGE((施設用作成シート!$C$18:$C$39=$D$8)*1/ROW(施設用作成シート!$B$18:$B$39),ROWS($B$12:$B61)),1/ROW(施設用作成シート!$B$18:$B$39),0),COLUMNS($B$11:B$11)),"")</f>
        <v/>
      </c>
      <c r="C61" s="127" t="str">
        <f t="array" ref="C61">IFERROR(INDEX(施設用作成シート!$B$18:$P$39,MATCH(LARGE((施設用作成シート!$C$18:$C$39=$D$8)*1/ROW(施設用作成シート!$B$18:$B$39),ROWS($B$12:$B61)),1/ROW(施設用作成シート!$B$18:$B$39),0),COLUMNS($B$11:C$11)),"")</f>
        <v/>
      </c>
      <c r="D61" s="127" t="str">
        <f t="array" ref="D61">IFERROR(INDEX(施設用作成シート!$B$18:$P$39,MATCH(LARGE((施設用作成シート!$C$18:$C$39=$D$8)*1/ROW(施設用作成シート!$B$18:$B$39),ROWS($B$12:$B61)),1/ROW(施設用作成シート!$B$18:$B$39),0),COLUMNS($B$11:D$11)),"")</f>
        <v/>
      </c>
      <c r="E61" s="146" t="str">
        <f t="array" ref="E61">IFERROR(INDEX(施設用作成シート!$B$18:$P$39,MATCH(LARGE((施設用作成シート!$C$18:$C$39=$D$8)*1/ROW(施設用作成シート!$B$18:$B$39),ROWS($B$12:$B61)),1/ROW(施設用作成シート!$B$18:$B$39),0),COLUMNS($B$11:E$11)),"")</f>
        <v/>
      </c>
      <c r="F61" s="140" t="str">
        <f t="array" ref="F61">IFERROR(INDEX(施設用作成シート!$B$18:$P$39,MATCH(LARGE((施設用作成シート!$C$18:$C$39=$D$8)*1/ROW(施設用作成シート!$B$18:$B$39),ROWS($B$12:$B61)),1/ROW(施設用作成シート!$B$18:$B$39),0),COLUMNS($B$11:F$11)),"")</f>
        <v/>
      </c>
      <c r="G61" s="140" t="str">
        <f t="array" ref="G61">IFERROR(INDEX(施設用作成シート!$B$18:$P$39,MATCH(LARGE((施設用作成シート!$C$18:$C$39=$D$8)*1/ROW(施設用作成シート!$B$18:$B$39),ROWS($B$12:$B61)),1/ROW(施設用作成シート!$B$18:$B$39),0),COLUMNS($B$11:G$11)),"")</f>
        <v/>
      </c>
      <c r="H61" s="140" t="str">
        <f t="array" ref="H61">IFERROR(INDEX(施設用作成シート!$B$18:$P$39,MATCH(LARGE((施設用作成シート!$C$18:$C$39=$D$8)*1/ROW(施設用作成シート!$B$18:$B$39),ROWS($B$12:$B61)),1/ROW(施設用作成シート!$B$18:$B$39),0),COLUMNS($B$11:H$11)),"")</f>
        <v/>
      </c>
      <c r="I61" s="127" t="str">
        <f t="array" ref="I61">IFERROR(INDEX(施設用作成シート!$B$18:$P$39,MATCH(LARGE((施設用作成シート!$C$18:$C$39=$D$8)*1/ROW(施設用作成シート!$B$18:$B$39),ROWS($B$12:$B61)),1/ROW(施設用作成シート!$B$18:$B$39),0),COLUMNS($B$11:I$11)),"")</f>
        <v/>
      </c>
      <c r="J61" s="131" t="str">
        <f t="array" ref="J61">IFERROR(INDEX(施設用作成シート!$B$18:$P$39,MATCH(LARGE((施設用作成シート!$C$18:$C$39=$D$8)*1/ROW(施設用作成シート!$B$18:$B$39),ROWS($B$12:$B61)),1/ROW(施設用作成シート!$B$18:$B$39),0),COLUMNS($B$11:J$11)),"")</f>
        <v/>
      </c>
      <c r="K61" s="127" t="str">
        <f t="array" ref="K61">IFERROR(INDEX(施設用作成シート!$B$18:$P$39,MATCH(LARGE((施設用作成シート!$C$18:$C$39=$D$8)*1/ROW(施設用作成シート!$B$18:$B$39),ROWS($B$12:$B61)),1/ROW(施設用作成シート!$B$18:$B$39),0),COLUMNS($B$11:K$11)),"")</f>
        <v/>
      </c>
      <c r="L61" s="127" t="str">
        <f t="array" ref="L61">IFERROR(INDEX(施設用作成シート!$B$18:$P$39,MATCH(LARGE((施設用作成シート!$C$18:$C$39=$D$8)*1/ROW(施設用作成シート!$B$18:$B$39),ROWS($B$12:$B61)),1/ROW(施設用作成シート!$B$18:$B$39),0),COLUMNS($B$11:L$11)),"")</f>
        <v/>
      </c>
      <c r="M61" s="127" t="str">
        <f t="array" ref="M61">IFERROR(INDEX(施設用作成シート!$B$18:$P$39,MATCH(LARGE((施設用作成シート!$C$18:$C$39=$D$8)*1/ROW(施設用作成シート!$B$18:$B$39),ROWS($B$12:$B61)),1/ROW(施設用作成シート!$B$18:$B$39),0),COLUMNS($B$11:M$11)),"")</f>
        <v/>
      </c>
      <c r="N61" s="127" t="str">
        <f t="array" ref="N61">IFERROR(INDEX(施設用作成シート!$B$18:$P$39,MATCH(LARGE((施設用作成シート!$C$18:$C$39=$D$8)*1/ROW(施設用作成シート!$B$18:$B$39),ROWS($B$12:$B61)),1/ROW(施設用作成シート!$B$18:$B$39),0),COLUMNS($B$11:N$11)),"")</f>
        <v/>
      </c>
      <c r="O61" s="140" t="str">
        <f t="array" ref="O61">IFERROR(INDEX(施設用作成シート!$B$18:$P$39,MATCH(LARGE((施設用作成シート!$C$18:$C$39=$D$8)*1/ROW(施設用作成シート!$B$18:$B$39),ROWS($B$12:$B61)),1/ROW(施設用作成シート!$B$18:$B$39),0),COLUMNS($B$11:O$11)),"")</f>
        <v/>
      </c>
    </row>
    <row r="62" spans="2:15" ht="19.5">
      <c r="B62" s="127" t="str">
        <f t="array" ref="B62">IFERROR(INDEX(施設用作成シート!$B$18:$P$39,MATCH(LARGE((施設用作成シート!$C$18:$C$39=$D$8)*1/ROW(施設用作成シート!$B$18:$B$39),ROWS($B$12:$B62)),1/ROW(施設用作成シート!$B$18:$B$39),0),COLUMNS($B$11:B$11)),"")</f>
        <v/>
      </c>
      <c r="C62" s="127" t="str">
        <f t="array" ref="C62">IFERROR(INDEX(施設用作成シート!$B$18:$P$39,MATCH(LARGE((施設用作成シート!$C$18:$C$39=$D$8)*1/ROW(施設用作成シート!$B$18:$B$39),ROWS($B$12:$B62)),1/ROW(施設用作成シート!$B$18:$B$39),0),COLUMNS($B$11:C$11)),"")</f>
        <v/>
      </c>
      <c r="D62" s="127" t="str">
        <f t="array" ref="D62">IFERROR(INDEX(施設用作成シート!$B$18:$P$39,MATCH(LARGE((施設用作成シート!$C$18:$C$39=$D$8)*1/ROW(施設用作成シート!$B$18:$B$39),ROWS($B$12:$B62)),1/ROW(施設用作成シート!$B$18:$B$39),0),COLUMNS($B$11:D$11)),"")</f>
        <v/>
      </c>
      <c r="E62" s="146" t="str">
        <f t="array" ref="E62">IFERROR(INDEX(施設用作成シート!$B$18:$P$39,MATCH(LARGE((施設用作成シート!$C$18:$C$39=$D$8)*1/ROW(施設用作成シート!$B$18:$B$39),ROWS($B$12:$B62)),1/ROW(施設用作成シート!$B$18:$B$39),0),COLUMNS($B$11:E$11)),"")</f>
        <v/>
      </c>
      <c r="F62" s="140" t="str">
        <f t="array" ref="F62">IFERROR(INDEX(施設用作成シート!$B$18:$P$39,MATCH(LARGE((施設用作成シート!$C$18:$C$39=$D$8)*1/ROW(施設用作成シート!$B$18:$B$39),ROWS($B$12:$B62)),1/ROW(施設用作成シート!$B$18:$B$39),0),COLUMNS($B$11:F$11)),"")</f>
        <v/>
      </c>
      <c r="G62" s="140" t="str">
        <f t="array" ref="G62">IFERROR(INDEX(施設用作成シート!$B$18:$P$39,MATCH(LARGE((施設用作成シート!$C$18:$C$39=$D$8)*1/ROW(施設用作成シート!$B$18:$B$39),ROWS($B$12:$B62)),1/ROW(施設用作成シート!$B$18:$B$39),0),COLUMNS($B$11:G$11)),"")</f>
        <v/>
      </c>
      <c r="H62" s="140" t="str">
        <f t="array" ref="H62">IFERROR(INDEX(施設用作成シート!$B$18:$P$39,MATCH(LARGE((施設用作成シート!$C$18:$C$39=$D$8)*1/ROW(施設用作成シート!$B$18:$B$39),ROWS($B$12:$B62)),1/ROW(施設用作成シート!$B$18:$B$39),0),COLUMNS($B$11:H$11)),"")</f>
        <v/>
      </c>
      <c r="I62" s="127" t="str">
        <f t="array" ref="I62">IFERROR(INDEX(施設用作成シート!$B$18:$P$39,MATCH(LARGE((施設用作成シート!$C$18:$C$39=$D$8)*1/ROW(施設用作成シート!$B$18:$B$39),ROWS($B$12:$B62)),1/ROW(施設用作成シート!$B$18:$B$39),0),COLUMNS($B$11:I$11)),"")</f>
        <v/>
      </c>
      <c r="J62" s="131" t="str">
        <f t="array" ref="J62">IFERROR(INDEX(施設用作成シート!$B$18:$P$39,MATCH(LARGE((施設用作成シート!$C$18:$C$39=$D$8)*1/ROW(施設用作成シート!$B$18:$B$39),ROWS($B$12:$B62)),1/ROW(施設用作成シート!$B$18:$B$39),0),COLUMNS($B$11:J$11)),"")</f>
        <v/>
      </c>
      <c r="K62" s="127" t="str">
        <f t="array" ref="K62">IFERROR(INDEX(施設用作成シート!$B$18:$P$39,MATCH(LARGE((施設用作成シート!$C$18:$C$39=$D$8)*1/ROW(施設用作成シート!$B$18:$B$39),ROWS($B$12:$B62)),1/ROW(施設用作成シート!$B$18:$B$39),0),COLUMNS($B$11:K$11)),"")</f>
        <v/>
      </c>
      <c r="L62" s="127" t="str">
        <f t="array" ref="L62">IFERROR(INDEX(施設用作成シート!$B$18:$P$39,MATCH(LARGE((施設用作成シート!$C$18:$C$39=$D$8)*1/ROW(施設用作成シート!$B$18:$B$39),ROWS($B$12:$B62)),1/ROW(施設用作成シート!$B$18:$B$39),0),COLUMNS($B$11:L$11)),"")</f>
        <v/>
      </c>
      <c r="M62" s="127" t="str">
        <f t="array" ref="M62">IFERROR(INDEX(施設用作成シート!$B$18:$P$39,MATCH(LARGE((施設用作成シート!$C$18:$C$39=$D$8)*1/ROW(施設用作成シート!$B$18:$B$39),ROWS($B$12:$B62)),1/ROW(施設用作成シート!$B$18:$B$39),0),COLUMNS($B$11:M$11)),"")</f>
        <v/>
      </c>
      <c r="N62" s="127" t="str">
        <f t="array" ref="N62">IFERROR(INDEX(施設用作成シート!$B$18:$P$39,MATCH(LARGE((施設用作成シート!$C$18:$C$39=$D$8)*1/ROW(施設用作成シート!$B$18:$B$39),ROWS($B$12:$B62)),1/ROW(施設用作成シート!$B$18:$B$39),0),COLUMNS($B$11:N$11)),"")</f>
        <v/>
      </c>
      <c r="O62" s="140" t="str">
        <f t="array" ref="O62">IFERROR(INDEX(施設用作成シート!$B$18:$P$39,MATCH(LARGE((施設用作成シート!$C$18:$C$39=$D$8)*1/ROW(施設用作成シート!$B$18:$B$39),ROWS($B$12:$B62)),1/ROW(施設用作成シート!$B$18:$B$39),0),COLUMNS($B$11:O$11)),"")</f>
        <v/>
      </c>
    </row>
    <row r="63" spans="2:15" ht="19.5">
      <c r="B63" s="127" t="str">
        <f t="array" ref="B63">IFERROR(INDEX(施設用作成シート!$B$18:$P$39,MATCH(LARGE((施設用作成シート!$C$18:$C$39=$D$8)*1/ROW(施設用作成シート!$B$18:$B$39),ROWS($B$12:$B63)),1/ROW(施設用作成シート!$B$18:$B$39),0),COLUMNS($B$11:B$11)),"")</f>
        <v/>
      </c>
      <c r="C63" s="127" t="str">
        <f t="array" ref="C63">IFERROR(INDEX(施設用作成シート!$B$18:$P$39,MATCH(LARGE((施設用作成シート!$C$18:$C$39=$D$8)*1/ROW(施設用作成シート!$B$18:$B$39),ROWS($B$12:$B63)),1/ROW(施設用作成シート!$B$18:$B$39),0),COLUMNS($B$11:C$11)),"")</f>
        <v/>
      </c>
      <c r="D63" s="127" t="str">
        <f t="array" ref="D63">IFERROR(INDEX(施設用作成シート!$B$18:$P$39,MATCH(LARGE((施設用作成シート!$C$18:$C$39=$D$8)*1/ROW(施設用作成シート!$B$18:$B$39),ROWS($B$12:$B63)),1/ROW(施設用作成シート!$B$18:$B$39),0),COLUMNS($B$11:D$11)),"")</f>
        <v/>
      </c>
      <c r="E63" s="146" t="str">
        <f t="array" ref="E63">IFERROR(INDEX(施設用作成シート!$B$18:$P$39,MATCH(LARGE((施設用作成シート!$C$18:$C$39=$D$8)*1/ROW(施設用作成シート!$B$18:$B$39),ROWS($B$12:$B63)),1/ROW(施設用作成シート!$B$18:$B$39),0),COLUMNS($B$11:E$11)),"")</f>
        <v/>
      </c>
      <c r="F63" s="140" t="str">
        <f t="array" ref="F63">IFERROR(INDEX(施設用作成シート!$B$18:$P$39,MATCH(LARGE((施設用作成シート!$C$18:$C$39=$D$8)*1/ROW(施設用作成シート!$B$18:$B$39),ROWS($B$12:$B63)),1/ROW(施設用作成シート!$B$18:$B$39),0),COLUMNS($B$11:F$11)),"")</f>
        <v/>
      </c>
      <c r="G63" s="140" t="str">
        <f t="array" ref="G63">IFERROR(INDEX(施設用作成シート!$B$18:$P$39,MATCH(LARGE((施設用作成シート!$C$18:$C$39=$D$8)*1/ROW(施設用作成シート!$B$18:$B$39),ROWS($B$12:$B63)),1/ROW(施設用作成シート!$B$18:$B$39),0),COLUMNS($B$11:G$11)),"")</f>
        <v/>
      </c>
      <c r="H63" s="140" t="str">
        <f t="array" ref="H63">IFERROR(INDEX(施設用作成シート!$B$18:$P$39,MATCH(LARGE((施設用作成シート!$C$18:$C$39=$D$8)*1/ROW(施設用作成シート!$B$18:$B$39),ROWS($B$12:$B63)),1/ROW(施設用作成シート!$B$18:$B$39),0),COLUMNS($B$11:H$11)),"")</f>
        <v/>
      </c>
      <c r="I63" s="127" t="str">
        <f t="array" ref="I63">IFERROR(INDEX(施設用作成シート!$B$18:$P$39,MATCH(LARGE((施設用作成シート!$C$18:$C$39=$D$8)*1/ROW(施設用作成シート!$B$18:$B$39),ROWS($B$12:$B63)),1/ROW(施設用作成シート!$B$18:$B$39),0),COLUMNS($B$11:I$11)),"")</f>
        <v/>
      </c>
      <c r="J63" s="131" t="str">
        <f t="array" ref="J63">IFERROR(INDEX(施設用作成シート!$B$18:$P$39,MATCH(LARGE((施設用作成シート!$C$18:$C$39=$D$8)*1/ROW(施設用作成シート!$B$18:$B$39),ROWS($B$12:$B63)),1/ROW(施設用作成シート!$B$18:$B$39),0),COLUMNS($B$11:J$11)),"")</f>
        <v/>
      </c>
      <c r="K63" s="127" t="str">
        <f t="array" ref="K63">IFERROR(INDEX(施設用作成シート!$B$18:$P$39,MATCH(LARGE((施設用作成シート!$C$18:$C$39=$D$8)*1/ROW(施設用作成シート!$B$18:$B$39),ROWS($B$12:$B63)),1/ROW(施設用作成シート!$B$18:$B$39),0),COLUMNS($B$11:K$11)),"")</f>
        <v/>
      </c>
      <c r="L63" s="127" t="str">
        <f t="array" ref="L63">IFERROR(INDEX(施設用作成シート!$B$18:$P$39,MATCH(LARGE((施設用作成シート!$C$18:$C$39=$D$8)*1/ROW(施設用作成シート!$B$18:$B$39),ROWS($B$12:$B63)),1/ROW(施設用作成シート!$B$18:$B$39),0),COLUMNS($B$11:L$11)),"")</f>
        <v/>
      </c>
      <c r="M63" s="127" t="str">
        <f t="array" ref="M63">IFERROR(INDEX(施設用作成シート!$B$18:$P$39,MATCH(LARGE((施設用作成シート!$C$18:$C$39=$D$8)*1/ROW(施設用作成シート!$B$18:$B$39),ROWS($B$12:$B63)),1/ROW(施設用作成シート!$B$18:$B$39),0),COLUMNS($B$11:M$11)),"")</f>
        <v/>
      </c>
      <c r="N63" s="127" t="str">
        <f t="array" ref="N63">IFERROR(INDEX(施設用作成シート!$B$18:$P$39,MATCH(LARGE((施設用作成シート!$C$18:$C$39=$D$8)*1/ROW(施設用作成シート!$B$18:$B$39),ROWS($B$12:$B63)),1/ROW(施設用作成シート!$B$18:$B$39),0),COLUMNS($B$11:N$11)),"")</f>
        <v/>
      </c>
      <c r="O63" s="140" t="str">
        <f t="array" ref="O63">IFERROR(INDEX(施設用作成シート!$B$18:$P$39,MATCH(LARGE((施設用作成シート!$C$18:$C$39=$D$8)*1/ROW(施設用作成シート!$B$18:$B$39),ROWS($B$12:$B63)),1/ROW(施設用作成シート!$B$18:$B$39),0),COLUMNS($B$11:O$11)),"")</f>
        <v/>
      </c>
    </row>
    <row r="64" spans="2:15" ht="19.5">
      <c r="B64" s="127" t="str">
        <f t="array" ref="B64">IFERROR(INDEX(施設用作成シート!$B$18:$P$39,MATCH(LARGE((施設用作成シート!$C$18:$C$39=$D$8)*1/ROW(施設用作成シート!$B$18:$B$39),ROWS($B$12:$B64)),1/ROW(施設用作成シート!$B$18:$B$39),0),COLUMNS($B$11:B$11)),"")</f>
        <v/>
      </c>
      <c r="C64" s="127" t="str">
        <f t="array" ref="C64">IFERROR(INDEX(施設用作成シート!$B$18:$P$39,MATCH(LARGE((施設用作成シート!$C$18:$C$39=$D$8)*1/ROW(施設用作成シート!$B$18:$B$39),ROWS($B$12:$B64)),1/ROW(施設用作成シート!$B$18:$B$39),0),COLUMNS($B$11:C$11)),"")</f>
        <v/>
      </c>
      <c r="D64" s="127" t="str">
        <f t="array" ref="D64">IFERROR(INDEX(施設用作成シート!$B$18:$P$39,MATCH(LARGE((施設用作成シート!$C$18:$C$39=$D$8)*1/ROW(施設用作成シート!$B$18:$B$39),ROWS($B$12:$B64)),1/ROW(施設用作成シート!$B$18:$B$39),0),COLUMNS($B$11:D$11)),"")</f>
        <v/>
      </c>
      <c r="E64" s="146" t="str">
        <f t="array" ref="E64">IFERROR(INDEX(施設用作成シート!$B$18:$P$39,MATCH(LARGE((施設用作成シート!$C$18:$C$39=$D$8)*1/ROW(施設用作成シート!$B$18:$B$39),ROWS($B$12:$B64)),1/ROW(施設用作成シート!$B$18:$B$39),0),COLUMNS($B$11:E$11)),"")</f>
        <v/>
      </c>
      <c r="F64" s="140" t="str">
        <f t="array" ref="F64">IFERROR(INDEX(施設用作成シート!$B$18:$P$39,MATCH(LARGE((施設用作成シート!$C$18:$C$39=$D$8)*1/ROW(施設用作成シート!$B$18:$B$39),ROWS($B$12:$B64)),1/ROW(施設用作成シート!$B$18:$B$39),0),COLUMNS($B$11:F$11)),"")</f>
        <v/>
      </c>
      <c r="G64" s="140" t="str">
        <f t="array" ref="G64">IFERROR(INDEX(施設用作成シート!$B$18:$P$39,MATCH(LARGE((施設用作成シート!$C$18:$C$39=$D$8)*1/ROW(施設用作成シート!$B$18:$B$39),ROWS($B$12:$B64)),1/ROW(施設用作成シート!$B$18:$B$39),0),COLUMNS($B$11:G$11)),"")</f>
        <v/>
      </c>
      <c r="H64" s="140" t="str">
        <f t="array" ref="H64">IFERROR(INDEX(施設用作成シート!$B$18:$P$39,MATCH(LARGE((施設用作成シート!$C$18:$C$39=$D$8)*1/ROW(施設用作成シート!$B$18:$B$39),ROWS($B$12:$B64)),1/ROW(施設用作成シート!$B$18:$B$39),0),COLUMNS($B$11:H$11)),"")</f>
        <v/>
      </c>
      <c r="I64" s="127" t="str">
        <f t="array" ref="I64">IFERROR(INDEX(施設用作成シート!$B$18:$P$39,MATCH(LARGE((施設用作成シート!$C$18:$C$39=$D$8)*1/ROW(施設用作成シート!$B$18:$B$39),ROWS($B$12:$B64)),1/ROW(施設用作成シート!$B$18:$B$39),0),COLUMNS($B$11:I$11)),"")</f>
        <v/>
      </c>
      <c r="J64" s="131" t="str">
        <f t="array" ref="J64">IFERROR(INDEX(施設用作成シート!$B$18:$P$39,MATCH(LARGE((施設用作成シート!$C$18:$C$39=$D$8)*1/ROW(施設用作成シート!$B$18:$B$39),ROWS($B$12:$B64)),1/ROW(施設用作成シート!$B$18:$B$39),0),COLUMNS($B$11:J$11)),"")</f>
        <v/>
      </c>
      <c r="K64" s="127" t="str">
        <f t="array" ref="K64">IFERROR(INDEX(施設用作成シート!$B$18:$P$39,MATCH(LARGE((施設用作成シート!$C$18:$C$39=$D$8)*1/ROW(施設用作成シート!$B$18:$B$39),ROWS($B$12:$B64)),1/ROW(施設用作成シート!$B$18:$B$39),0),COLUMNS($B$11:K$11)),"")</f>
        <v/>
      </c>
      <c r="L64" s="127" t="str">
        <f t="array" ref="L64">IFERROR(INDEX(施設用作成シート!$B$18:$P$39,MATCH(LARGE((施設用作成シート!$C$18:$C$39=$D$8)*1/ROW(施設用作成シート!$B$18:$B$39),ROWS($B$12:$B64)),1/ROW(施設用作成シート!$B$18:$B$39),0),COLUMNS($B$11:L$11)),"")</f>
        <v/>
      </c>
      <c r="M64" s="127" t="str">
        <f t="array" ref="M64">IFERROR(INDEX(施設用作成シート!$B$18:$P$39,MATCH(LARGE((施設用作成シート!$C$18:$C$39=$D$8)*1/ROW(施設用作成シート!$B$18:$B$39),ROWS($B$12:$B64)),1/ROW(施設用作成シート!$B$18:$B$39),0),COLUMNS($B$11:M$11)),"")</f>
        <v/>
      </c>
      <c r="N64" s="127" t="str">
        <f t="array" ref="N64">IFERROR(INDEX(施設用作成シート!$B$18:$P$39,MATCH(LARGE((施設用作成シート!$C$18:$C$39=$D$8)*1/ROW(施設用作成シート!$B$18:$B$39),ROWS($B$12:$B64)),1/ROW(施設用作成シート!$B$18:$B$39),0),COLUMNS($B$11:N$11)),"")</f>
        <v/>
      </c>
      <c r="O64" s="140" t="str">
        <f t="array" ref="O64">IFERROR(INDEX(施設用作成シート!$B$18:$P$39,MATCH(LARGE((施設用作成シート!$C$18:$C$39=$D$8)*1/ROW(施設用作成シート!$B$18:$B$39),ROWS($B$12:$B64)),1/ROW(施設用作成シート!$B$18:$B$39),0),COLUMNS($B$11:O$11)),"")</f>
        <v/>
      </c>
    </row>
    <row r="65" spans="2:15" ht="19.5">
      <c r="B65" s="127" t="str">
        <f t="array" ref="B65">IFERROR(INDEX(施設用作成シート!$B$18:$P$39,MATCH(LARGE((施設用作成シート!$C$18:$C$39=$D$8)*1/ROW(施設用作成シート!$B$18:$B$39),ROWS($B$12:$B65)),1/ROW(施設用作成シート!$B$18:$B$39),0),COLUMNS($B$11:B$11)),"")</f>
        <v/>
      </c>
      <c r="C65" s="127" t="str">
        <f t="array" ref="C65">IFERROR(INDEX(施設用作成シート!$B$18:$P$39,MATCH(LARGE((施設用作成シート!$C$18:$C$39=$D$8)*1/ROW(施設用作成シート!$B$18:$B$39),ROWS($B$12:$B65)),1/ROW(施設用作成シート!$B$18:$B$39),0),COLUMNS($B$11:C$11)),"")</f>
        <v/>
      </c>
      <c r="D65" s="127" t="str">
        <f t="array" ref="D65">IFERROR(INDEX(施設用作成シート!$B$18:$P$39,MATCH(LARGE((施設用作成シート!$C$18:$C$39=$D$8)*1/ROW(施設用作成シート!$B$18:$B$39),ROWS($B$12:$B65)),1/ROW(施設用作成シート!$B$18:$B$39),0),COLUMNS($B$11:D$11)),"")</f>
        <v/>
      </c>
      <c r="E65" s="146" t="str">
        <f t="array" ref="E65">IFERROR(INDEX(施設用作成シート!$B$18:$P$39,MATCH(LARGE((施設用作成シート!$C$18:$C$39=$D$8)*1/ROW(施設用作成シート!$B$18:$B$39),ROWS($B$12:$B65)),1/ROW(施設用作成シート!$B$18:$B$39),0),COLUMNS($B$11:E$11)),"")</f>
        <v/>
      </c>
      <c r="F65" s="140" t="str">
        <f t="array" ref="F65">IFERROR(INDEX(施設用作成シート!$B$18:$P$39,MATCH(LARGE((施設用作成シート!$C$18:$C$39=$D$8)*1/ROW(施設用作成シート!$B$18:$B$39),ROWS($B$12:$B65)),1/ROW(施設用作成シート!$B$18:$B$39),0),COLUMNS($B$11:F$11)),"")</f>
        <v/>
      </c>
      <c r="G65" s="140" t="str">
        <f t="array" ref="G65">IFERROR(INDEX(施設用作成シート!$B$18:$P$39,MATCH(LARGE((施設用作成シート!$C$18:$C$39=$D$8)*1/ROW(施設用作成シート!$B$18:$B$39),ROWS($B$12:$B65)),1/ROW(施設用作成シート!$B$18:$B$39),0),COLUMNS($B$11:G$11)),"")</f>
        <v/>
      </c>
      <c r="H65" s="140" t="str">
        <f t="array" ref="H65">IFERROR(INDEX(施設用作成シート!$B$18:$P$39,MATCH(LARGE((施設用作成シート!$C$18:$C$39=$D$8)*1/ROW(施設用作成シート!$B$18:$B$39),ROWS($B$12:$B65)),1/ROW(施設用作成シート!$B$18:$B$39),0),COLUMNS($B$11:H$11)),"")</f>
        <v/>
      </c>
      <c r="I65" s="127" t="str">
        <f t="array" ref="I65">IFERROR(INDEX(施設用作成シート!$B$18:$P$39,MATCH(LARGE((施設用作成シート!$C$18:$C$39=$D$8)*1/ROW(施設用作成シート!$B$18:$B$39),ROWS($B$12:$B65)),1/ROW(施設用作成シート!$B$18:$B$39),0),COLUMNS($B$11:I$11)),"")</f>
        <v/>
      </c>
      <c r="J65" s="131" t="str">
        <f t="array" ref="J65">IFERROR(INDEX(施設用作成シート!$B$18:$P$39,MATCH(LARGE((施設用作成シート!$C$18:$C$39=$D$8)*1/ROW(施設用作成シート!$B$18:$B$39),ROWS($B$12:$B65)),1/ROW(施設用作成シート!$B$18:$B$39),0),COLUMNS($B$11:J$11)),"")</f>
        <v/>
      </c>
      <c r="K65" s="127" t="str">
        <f t="array" ref="K65">IFERROR(INDEX(施設用作成シート!$B$18:$P$39,MATCH(LARGE((施設用作成シート!$C$18:$C$39=$D$8)*1/ROW(施設用作成シート!$B$18:$B$39),ROWS($B$12:$B65)),1/ROW(施設用作成シート!$B$18:$B$39),0),COLUMNS($B$11:K$11)),"")</f>
        <v/>
      </c>
      <c r="L65" s="127" t="str">
        <f t="array" ref="L65">IFERROR(INDEX(施設用作成シート!$B$18:$P$39,MATCH(LARGE((施設用作成シート!$C$18:$C$39=$D$8)*1/ROW(施設用作成シート!$B$18:$B$39),ROWS($B$12:$B65)),1/ROW(施設用作成シート!$B$18:$B$39),0),COLUMNS($B$11:L$11)),"")</f>
        <v/>
      </c>
      <c r="M65" s="127" t="str">
        <f t="array" ref="M65">IFERROR(INDEX(施設用作成シート!$B$18:$P$39,MATCH(LARGE((施設用作成シート!$C$18:$C$39=$D$8)*1/ROW(施設用作成シート!$B$18:$B$39),ROWS($B$12:$B65)),1/ROW(施設用作成シート!$B$18:$B$39),0),COLUMNS($B$11:M$11)),"")</f>
        <v/>
      </c>
      <c r="N65" s="127" t="str">
        <f t="array" ref="N65">IFERROR(INDEX(施設用作成シート!$B$18:$P$39,MATCH(LARGE((施設用作成シート!$C$18:$C$39=$D$8)*1/ROW(施設用作成シート!$B$18:$B$39),ROWS($B$12:$B65)),1/ROW(施設用作成シート!$B$18:$B$39),0),COLUMNS($B$11:N$11)),"")</f>
        <v/>
      </c>
      <c r="O65" s="140" t="str">
        <f t="array" ref="O65">IFERROR(INDEX(施設用作成シート!$B$18:$P$39,MATCH(LARGE((施設用作成シート!$C$18:$C$39=$D$8)*1/ROW(施設用作成シート!$B$18:$B$39),ROWS($B$12:$B65)),1/ROW(施設用作成シート!$B$18:$B$39),0),COLUMNS($B$11:O$11)),"")</f>
        <v/>
      </c>
    </row>
    <row r="66" spans="2:15" ht="19.5">
      <c r="B66" s="127" t="str">
        <f t="array" ref="B66">IFERROR(INDEX(施設用作成シート!$B$18:$P$39,MATCH(LARGE((施設用作成シート!$C$18:$C$39=$D$8)*1/ROW(施設用作成シート!$B$18:$B$39),ROWS($B$12:$B66)),1/ROW(施設用作成シート!$B$18:$B$39),0),COLUMNS($B$11:B$11)),"")</f>
        <v/>
      </c>
      <c r="C66" s="127" t="str">
        <f t="array" ref="C66">IFERROR(INDEX(施設用作成シート!$B$18:$P$39,MATCH(LARGE((施設用作成シート!$C$18:$C$39=$D$8)*1/ROW(施設用作成シート!$B$18:$B$39),ROWS($B$12:$B66)),1/ROW(施設用作成シート!$B$18:$B$39),0),COLUMNS($B$11:C$11)),"")</f>
        <v/>
      </c>
      <c r="D66" s="127" t="str">
        <f t="array" ref="D66">IFERROR(INDEX(施設用作成シート!$B$18:$P$39,MATCH(LARGE((施設用作成シート!$C$18:$C$39=$D$8)*1/ROW(施設用作成シート!$B$18:$B$39),ROWS($B$12:$B66)),1/ROW(施設用作成シート!$B$18:$B$39),0),COLUMNS($B$11:D$11)),"")</f>
        <v/>
      </c>
      <c r="E66" s="146" t="str">
        <f t="array" ref="E66">IFERROR(INDEX(施設用作成シート!$B$18:$P$39,MATCH(LARGE((施設用作成シート!$C$18:$C$39=$D$8)*1/ROW(施設用作成シート!$B$18:$B$39),ROWS($B$12:$B66)),1/ROW(施設用作成シート!$B$18:$B$39),0),COLUMNS($B$11:E$11)),"")</f>
        <v/>
      </c>
      <c r="F66" s="140" t="str">
        <f t="array" ref="F66">IFERROR(INDEX(施設用作成シート!$B$18:$P$39,MATCH(LARGE((施設用作成シート!$C$18:$C$39=$D$8)*1/ROW(施設用作成シート!$B$18:$B$39),ROWS($B$12:$B66)),1/ROW(施設用作成シート!$B$18:$B$39),0),COLUMNS($B$11:F$11)),"")</f>
        <v/>
      </c>
      <c r="G66" s="140" t="str">
        <f t="array" ref="G66">IFERROR(INDEX(施設用作成シート!$B$18:$P$39,MATCH(LARGE((施設用作成シート!$C$18:$C$39=$D$8)*1/ROW(施設用作成シート!$B$18:$B$39),ROWS($B$12:$B66)),1/ROW(施設用作成シート!$B$18:$B$39),0),COLUMNS($B$11:G$11)),"")</f>
        <v/>
      </c>
      <c r="H66" s="140" t="str">
        <f t="array" ref="H66">IFERROR(INDEX(施設用作成シート!$B$18:$P$39,MATCH(LARGE((施設用作成シート!$C$18:$C$39=$D$8)*1/ROW(施設用作成シート!$B$18:$B$39),ROWS($B$12:$B66)),1/ROW(施設用作成シート!$B$18:$B$39),0),COLUMNS($B$11:H$11)),"")</f>
        <v/>
      </c>
      <c r="I66" s="127" t="str">
        <f t="array" ref="I66">IFERROR(INDEX(施設用作成シート!$B$18:$P$39,MATCH(LARGE((施設用作成シート!$C$18:$C$39=$D$8)*1/ROW(施設用作成シート!$B$18:$B$39),ROWS($B$12:$B66)),1/ROW(施設用作成シート!$B$18:$B$39),0),COLUMNS($B$11:I$11)),"")</f>
        <v/>
      </c>
      <c r="J66" s="131" t="str">
        <f t="array" ref="J66">IFERROR(INDEX(施設用作成シート!$B$18:$P$39,MATCH(LARGE((施設用作成シート!$C$18:$C$39=$D$8)*1/ROW(施設用作成シート!$B$18:$B$39),ROWS($B$12:$B66)),1/ROW(施設用作成シート!$B$18:$B$39),0),COLUMNS($B$11:J$11)),"")</f>
        <v/>
      </c>
      <c r="K66" s="127" t="str">
        <f t="array" ref="K66">IFERROR(INDEX(施設用作成シート!$B$18:$P$39,MATCH(LARGE((施設用作成シート!$C$18:$C$39=$D$8)*1/ROW(施設用作成シート!$B$18:$B$39),ROWS($B$12:$B66)),1/ROW(施設用作成シート!$B$18:$B$39),0),COLUMNS($B$11:K$11)),"")</f>
        <v/>
      </c>
      <c r="L66" s="127" t="str">
        <f t="array" ref="L66">IFERROR(INDEX(施設用作成シート!$B$18:$P$39,MATCH(LARGE((施設用作成シート!$C$18:$C$39=$D$8)*1/ROW(施設用作成シート!$B$18:$B$39),ROWS($B$12:$B66)),1/ROW(施設用作成シート!$B$18:$B$39),0),COLUMNS($B$11:L$11)),"")</f>
        <v/>
      </c>
      <c r="M66" s="127" t="str">
        <f t="array" ref="M66">IFERROR(INDEX(施設用作成シート!$B$18:$P$39,MATCH(LARGE((施設用作成シート!$C$18:$C$39=$D$8)*1/ROW(施設用作成シート!$B$18:$B$39),ROWS($B$12:$B66)),1/ROW(施設用作成シート!$B$18:$B$39),0),COLUMNS($B$11:M$11)),"")</f>
        <v/>
      </c>
      <c r="N66" s="127" t="str">
        <f t="array" ref="N66">IFERROR(INDEX(施設用作成シート!$B$18:$P$39,MATCH(LARGE((施設用作成シート!$C$18:$C$39=$D$8)*1/ROW(施設用作成シート!$B$18:$B$39),ROWS($B$12:$B66)),1/ROW(施設用作成シート!$B$18:$B$39),0),COLUMNS($B$11:N$11)),"")</f>
        <v/>
      </c>
      <c r="O66" s="140" t="str">
        <f t="array" ref="O66">IFERROR(INDEX(施設用作成シート!$B$18:$P$39,MATCH(LARGE((施設用作成シート!$C$18:$C$39=$D$8)*1/ROW(施設用作成シート!$B$18:$B$39),ROWS($B$12:$B66)),1/ROW(施設用作成シート!$B$18:$B$39),0),COLUMNS($B$11:O$11)),"")</f>
        <v/>
      </c>
    </row>
    <row r="67" spans="2:15" ht="19.5">
      <c r="B67" s="127" t="str">
        <f t="array" ref="B67">IFERROR(INDEX(施設用作成シート!$B$18:$P$39,MATCH(LARGE((施設用作成シート!$C$18:$C$39=$D$8)*1/ROW(施設用作成シート!$B$18:$B$39),ROWS($B$12:$B67)),1/ROW(施設用作成シート!$B$18:$B$39),0),COLUMNS($B$11:B$11)),"")</f>
        <v/>
      </c>
      <c r="C67" s="127" t="str">
        <f t="array" ref="C67">IFERROR(INDEX(施設用作成シート!$B$18:$P$39,MATCH(LARGE((施設用作成シート!$C$18:$C$39=$D$8)*1/ROW(施設用作成シート!$B$18:$B$39),ROWS($B$12:$B67)),1/ROW(施設用作成シート!$B$18:$B$39),0),COLUMNS($B$11:C$11)),"")</f>
        <v/>
      </c>
      <c r="D67" s="127" t="str">
        <f t="array" ref="D67">IFERROR(INDEX(施設用作成シート!$B$18:$P$39,MATCH(LARGE((施設用作成シート!$C$18:$C$39=$D$8)*1/ROW(施設用作成シート!$B$18:$B$39),ROWS($B$12:$B67)),1/ROW(施設用作成シート!$B$18:$B$39),0),COLUMNS($B$11:D$11)),"")</f>
        <v/>
      </c>
      <c r="E67" s="146" t="str">
        <f t="array" ref="E67">IFERROR(INDEX(施設用作成シート!$B$18:$P$39,MATCH(LARGE((施設用作成シート!$C$18:$C$39=$D$8)*1/ROW(施設用作成シート!$B$18:$B$39),ROWS($B$12:$B67)),1/ROW(施設用作成シート!$B$18:$B$39),0),COLUMNS($B$11:E$11)),"")</f>
        <v/>
      </c>
      <c r="F67" s="140" t="str">
        <f t="array" ref="F67">IFERROR(INDEX(施設用作成シート!$B$18:$P$39,MATCH(LARGE((施設用作成シート!$C$18:$C$39=$D$8)*1/ROW(施設用作成シート!$B$18:$B$39),ROWS($B$12:$B67)),1/ROW(施設用作成シート!$B$18:$B$39),0),COLUMNS($B$11:F$11)),"")</f>
        <v/>
      </c>
      <c r="G67" s="140" t="str">
        <f t="array" ref="G67">IFERROR(INDEX(施設用作成シート!$B$18:$P$39,MATCH(LARGE((施設用作成シート!$C$18:$C$39=$D$8)*1/ROW(施設用作成シート!$B$18:$B$39),ROWS($B$12:$B67)),1/ROW(施設用作成シート!$B$18:$B$39),0),COLUMNS($B$11:G$11)),"")</f>
        <v/>
      </c>
      <c r="H67" s="140" t="str">
        <f t="array" ref="H67">IFERROR(INDEX(施設用作成シート!$B$18:$P$39,MATCH(LARGE((施設用作成シート!$C$18:$C$39=$D$8)*1/ROW(施設用作成シート!$B$18:$B$39),ROWS($B$12:$B67)),1/ROW(施設用作成シート!$B$18:$B$39),0),COLUMNS($B$11:H$11)),"")</f>
        <v/>
      </c>
      <c r="I67" s="127" t="str">
        <f t="array" ref="I67">IFERROR(INDEX(施設用作成シート!$B$18:$P$39,MATCH(LARGE((施設用作成シート!$C$18:$C$39=$D$8)*1/ROW(施設用作成シート!$B$18:$B$39),ROWS($B$12:$B67)),1/ROW(施設用作成シート!$B$18:$B$39),0),COLUMNS($B$11:I$11)),"")</f>
        <v/>
      </c>
      <c r="J67" s="131" t="str">
        <f t="array" ref="J67">IFERROR(INDEX(施設用作成シート!$B$18:$P$39,MATCH(LARGE((施設用作成シート!$C$18:$C$39=$D$8)*1/ROW(施設用作成シート!$B$18:$B$39),ROWS($B$12:$B67)),1/ROW(施設用作成シート!$B$18:$B$39),0),COLUMNS($B$11:J$11)),"")</f>
        <v/>
      </c>
      <c r="K67" s="127" t="str">
        <f t="array" ref="K67">IFERROR(INDEX(施設用作成シート!$B$18:$P$39,MATCH(LARGE((施設用作成シート!$C$18:$C$39=$D$8)*1/ROW(施設用作成シート!$B$18:$B$39),ROWS($B$12:$B67)),1/ROW(施設用作成シート!$B$18:$B$39),0),COLUMNS($B$11:K$11)),"")</f>
        <v/>
      </c>
      <c r="L67" s="127" t="str">
        <f t="array" ref="L67">IFERROR(INDEX(施設用作成シート!$B$18:$P$39,MATCH(LARGE((施設用作成シート!$C$18:$C$39=$D$8)*1/ROW(施設用作成シート!$B$18:$B$39),ROWS($B$12:$B67)),1/ROW(施設用作成シート!$B$18:$B$39),0),COLUMNS($B$11:L$11)),"")</f>
        <v/>
      </c>
      <c r="M67" s="127" t="str">
        <f t="array" ref="M67">IFERROR(INDEX(施設用作成シート!$B$18:$P$39,MATCH(LARGE((施設用作成シート!$C$18:$C$39=$D$8)*1/ROW(施設用作成シート!$B$18:$B$39),ROWS($B$12:$B67)),1/ROW(施設用作成シート!$B$18:$B$39),0),COLUMNS($B$11:M$11)),"")</f>
        <v/>
      </c>
      <c r="N67" s="127" t="str">
        <f t="array" ref="N67">IFERROR(INDEX(施設用作成シート!$B$18:$P$39,MATCH(LARGE((施設用作成シート!$C$18:$C$39=$D$8)*1/ROW(施設用作成シート!$B$18:$B$39),ROWS($B$12:$B67)),1/ROW(施設用作成シート!$B$18:$B$39),0),COLUMNS($B$11:N$11)),"")</f>
        <v/>
      </c>
      <c r="O67" s="140" t="str">
        <f t="array" ref="O67">IFERROR(INDEX(施設用作成シート!$B$18:$P$39,MATCH(LARGE((施設用作成シート!$C$18:$C$39=$D$8)*1/ROW(施設用作成シート!$B$18:$B$39),ROWS($B$12:$B67)),1/ROW(施設用作成シート!$B$18:$B$39),0),COLUMNS($B$11:O$11)),"")</f>
        <v/>
      </c>
    </row>
    <row r="68" spans="2:15" ht="19.5">
      <c r="B68" s="127" t="str">
        <f t="array" ref="B68">IFERROR(INDEX(施設用作成シート!$B$18:$P$39,MATCH(LARGE((施設用作成シート!$C$18:$C$39=$D$8)*1/ROW(施設用作成シート!$B$18:$B$39),ROWS($B$12:$B68)),1/ROW(施設用作成シート!$B$18:$B$39),0),COLUMNS($B$11:B$11)),"")</f>
        <v/>
      </c>
      <c r="C68" s="127" t="str">
        <f t="array" ref="C68">IFERROR(INDEX(施設用作成シート!$B$18:$P$39,MATCH(LARGE((施設用作成シート!$C$18:$C$39=$D$8)*1/ROW(施設用作成シート!$B$18:$B$39),ROWS($B$12:$B68)),1/ROW(施設用作成シート!$B$18:$B$39),0),COLUMNS($B$11:C$11)),"")</f>
        <v/>
      </c>
      <c r="D68" s="127" t="str">
        <f t="array" ref="D68">IFERROR(INDEX(施設用作成シート!$B$18:$P$39,MATCH(LARGE((施設用作成シート!$C$18:$C$39=$D$8)*1/ROW(施設用作成シート!$B$18:$B$39),ROWS($B$12:$B68)),1/ROW(施設用作成シート!$B$18:$B$39),0),COLUMNS($B$11:D$11)),"")</f>
        <v/>
      </c>
      <c r="E68" s="146" t="str">
        <f t="array" ref="E68">IFERROR(INDEX(施設用作成シート!$B$18:$P$39,MATCH(LARGE((施設用作成シート!$C$18:$C$39=$D$8)*1/ROW(施設用作成シート!$B$18:$B$39),ROWS($B$12:$B68)),1/ROW(施設用作成シート!$B$18:$B$39),0),COLUMNS($B$11:E$11)),"")</f>
        <v/>
      </c>
      <c r="F68" s="140" t="str">
        <f t="array" ref="F68">IFERROR(INDEX(施設用作成シート!$B$18:$P$39,MATCH(LARGE((施設用作成シート!$C$18:$C$39=$D$8)*1/ROW(施設用作成シート!$B$18:$B$39),ROWS($B$12:$B68)),1/ROW(施設用作成シート!$B$18:$B$39),0),COLUMNS($B$11:F$11)),"")</f>
        <v/>
      </c>
      <c r="G68" s="140" t="str">
        <f t="array" ref="G68">IFERROR(INDEX(施設用作成シート!$B$18:$P$39,MATCH(LARGE((施設用作成シート!$C$18:$C$39=$D$8)*1/ROW(施設用作成シート!$B$18:$B$39),ROWS($B$12:$B68)),1/ROW(施設用作成シート!$B$18:$B$39),0),COLUMNS($B$11:G$11)),"")</f>
        <v/>
      </c>
      <c r="H68" s="140" t="str">
        <f t="array" ref="H68">IFERROR(INDEX(施設用作成シート!$B$18:$P$39,MATCH(LARGE((施設用作成シート!$C$18:$C$39=$D$8)*1/ROW(施設用作成シート!$B$18:$B$39),ROWS($B$12:$B68)),1/ROW(施設用作成シート!$B$18:$B$39),0),COLUMNS($B$11:H$11)),"")</f>
        <v/>
      </c>
      <c r="I68" s="127" t="str">
        <f t="array" ref="I68">IFERROR(INDEX(施設用作成シート!$B$18:$P$39,MATCH(LARGE((施設用作成シート!$C$18:$C$39=$D$8)*1/ROW(施設用作成シート!$B$18:$B$39),ROWS($B$12:$B68)),1/ROW(施設用作成シート!$B$18:$B$39),0),COLUMNS($B$11:I$11)),"")</f>
        <v/>
      </c>
      <c r="J68" s="131" t="str">
        <f t="array" ref="J68">IFERROR(INDEX(施設用作成シート!$B$18:$P$39,MATCH(LARGE((施設用作成シート!$C$18:$C$39=$D$8)*1/ROW(施設用作成シート!$B$18:$B$39),ROWS($B$12:$B68)),1/ROW(施設用作成シート!$B$18:$B$39),0),COLUMNS($B$11:J$11)),"")</f>
        <v/>
      </c>
      <c r="K68" s="127" t="str">
        <f t="array" ref="K68">IFERROR(INDEX(施設用作成シート!$B$18:$P$39,MATCH(LARGE((施設用作成シート!$C$18:$C$39=$D$8)*1/ROW(施設用作成シート!$B$18:$B$39),ROWS($B$12:$B68)),1/ROW(施設用作成シート!$B$18:$B$39),0),COLUMNS($B$11:K$11)),"")</f>
        <v/>
      </c>
      <c r="L68" s="127" t="str">
        <f t="array" ref="L68">IFERROR(INDEX(施設用作成シート!$B$18:$P$39,MATCH(LARGE((施設用作成シート!$C$18:$C$39=$D$8)*1/ROW(施設用作成シート!$B$18:$B$39),ROWS($B$12:$B68)),1/ROW(施設用作成シート!$B$18:$B$39),0),COLUMNS($B$11:L$11)),"")</f>
        <v/>
      </c>
      <c r="M68" s="127" t="str">
        <f t="array" ref="M68">IFERROR(INDEX(施設用作成シート!$B$18:$P$39,MATCH(LARGE((施設用作成シート!$C$18:$C$39=$D$8)*1/ROW(施設用作成シート!$B$18:$B$39),ROWS($B$12:$B68)),1/ROW(施設用作成シート!$B$18:$B$39),0),COLUMNS($B$11:M$11)),"")</f>
        <v/>
      </c>
      <c r="N68" s="127" t="str">
        <f t="array" ref="N68">IFERROR(INDEX(施設用作成シート!$B$18:$P$39,MATCH(LARGE((施設用作成シート!$C$18:$C$39=$D$8)*1/ROW(施設用作成シート!$B$18:$B$39),ROWS($B$12:$B68)),1/ROW(施設用作成シート!$B$18:$B$39),0),COLUMNS($B$11:N$11)),"")</f>
        <v/>
      </c>
      <c r="O68" s="140" t="str">
        <f t="array" ref="O68">IFERROR(INDEX(施設用作成シート!$B$18:$P$39,MATCH(LARGE((施設用作成シート!$C$18:$C$39=$D$8)*1/ROW(施設用作成シート!$B$18:$B$39),ROWS($B$12:$B68)),1/ROW(施設用作成シート!$B$18:$B$39),0),COLUMNS($B$11:O$11)),"")</f>
        <v/>
      </c>
    </row>
    <row r="69" spans="2:15" ht="19.5">
      <c r="B69" s="127" t="str">
        <f t="array" ref="B69">IFERROR(INDEX(施設用作成シート!$B$18:$P$39,MATCH(LARGE((施設用作成シート!$C$18:$C$39=$D$8)*1/ROW(施設用作成シート!$B$18:$B$39),ROWS($B$12:$B69)),1/ROW(施設用作成シート!$B$18:$B$39),0),COLUMNS($B$11:B$11)),"")</f>
        <v/>
      </c>
      <c r="C69" s="127" t="str">
        <f t="array" ref="C69">IFERROR(INDEX(施設用作成シート!$B$18:$P$39,MATCH(LARGE((施設用作成シート!$C$18:$C$39=$D$8)*1/ROW(施設用作成シート!$B$18:$B$39),ROWS($B$12:$B69)),1/ROW(施設用作成シート!$B$18:$B$39),0),COLUMNS($B$11:C$11)),"")</f>
        <v/>
      </c>
      <c r="D69" s="127" t="str">
        <f t="array" ref="D69">IFERROR(INDEX(施設用作成シート!$B$18:$P$39,MATCH(LARGE((施設用作成シート!$C$18:$C$39=$D$8)*1/ROW(施設用作成シート!$B$18:$B$39),ROWS($B$12:$B69)),1/ROW(施設用作成シート!$B$18:$B$39),0),COLUMNS($B$11:D$11)),"")</f>
        <v/>
      </c>
      <c r="E69" s="146" t="str">
        <f t="array" ref="E69">IFERROR(INDEX(施設用作成シート!$B$18:$P$39,MATCH(LARGE((施設用作成シート!$C$18:$C$39=$D$8)*1/ROW(施設用作成シート!$B$18:$B$39),ROWS($B$12:$B69)),1/ROW(施設用作成シート!$B$18:$B$39),0),COLUMNS($B$11:E$11)),"")</f>
        <v/>
      </c>
      <c r="F69" s="140" t="str">
        <f t="array" ref="F69">IFERROR(INDEX(施設用作成シート!$B$18:$P$39,MATCH(LARGE((施設用作成シート!$C$18:$C$39=$D$8)*1/ROW(施設用作成シート!$B$18:$B$39),ROWS($B$12:$B69)),1/ROW(施設用作成シート!$B$18:$B$39),0),COLUMNS($B$11:F$11)),"")</f>
        <v/>
      </c>
      <c r="G69" s="140" t="str">
        <f t="array" ref="G69">IFERROR(INDEX(施設用作成シート!$B$18:$P$39,MATCH(LARGE((施設用作成シート!$C$18:$C$39=$D$8)*1/ROW(施設用作成シート!$B$18:$B$39),ROWS($B$12:$B69)),1/ROW(施設用作成シート!$B$18:$B$39),0),COLUMNS($B$11:G$11)),"")</f>
        <v/>
      </c>
      <c r="H69" s="140" t="str">
        <f t="array" ref="H69">IFERROR(INDEX(施設用作成シート!$B$18:$P$39,MATCH(LARGE((施設用作成シート!$C$18:$C$39=$D$8)*1/ROW(施設用作成シート!$B$18:$B$39),ROWS($B$12:$B69)),1/ROW(施設用作成シート!$B$18:$B$39),0),COLUMNS($B$11:H$11)),"")</f>
        <v/>
      </c>
      <c r="I69" s="127" t="str">
        <f t="array" ref="I69">IFERROR(INDEX(施設用作成シート!$B$18:$P$39,MATCH(LARGE((施設用作成シート!$C$18:$C$39=$D$8)*1/ROW(施設用作成シート!$B$18:$B$39),ROWS($B$12:$B69)),1/ROW(施設用作成シート!$B$18:$B$39),0),COLUMNS($B$11:I$11)),"")</f>
        <v/>
      </c>
      <c r="J69" s="131" t="str">
        <f t="array" ref="J69">IFERROR(INDEX(施設用作成シート!$B$18:$P$39,MATCH(LARGE((施設用作成シート!$C$18:$C$39=$D$8)*1/ROW(施設用作成シート!$B$18:$B$39),ROWS($B$12:$B69)),1/ROW(施設用作成シート!$B$18:$B$39),0),COLUMNS($B$11:J$11)),"")</f>
        <v/>
      </c>
      <c r="K69" s="127" t="str">
        <f t="array" ref="K69">IFERROR(INDEX(施設用作成シート!$B$18:$P$39,MATCH(LARGE((施設用作成シート!$C$18:$C$39=$D$8)*1/ROW(施設用作成シート!$B$18:$B$39),ROWS($B$12:$B69)),1/ROW(施設用作成シート!$B$18:$B$39),0),COLUMNS($B$11:K$11)),"")</f>
        <v/>
      </c>
      <c r="L69" s="127" t="str">
        <f t="array" ref="L69">IFERROR(INDEX(施設用作成シート!$B$18:$P$39,MATCH(LARGE((施設用作成シート!$C$18:$C$39=$D$8)*1/ROW(施設用作成シート!$B$18:$B$39),ROWS($B$12:$B69)),1/ROW(施設用作成シート!$B$18:$B$39),0),COLUMNS($B$11:L$11)),"")</f>
        <v/>
      </c>
      <c r="M69" s="127" t="str">
        <f t="array" ref="M69">IFERROR(INDEX(施設用作成シート!$B$18:$P$39,MATCH(LARGE((施設用作成シート!$C$18:$C$39=$D$8)*1/ROW(施設用作成シート!$B$18:$B$39),ROWS($B$12:$B69)),1/ROW(施設用作成シート!$B$18:$B$39),0),COLUMNS($B$11:M$11)),"")</f>
        <v/>
      </c>
      <c r="N69" s="127" t="str">
        <f t="array" ref="N69">IFERROR(INDEX(施設用作成シート!$B$18:$P$39,MATCH(LARGE((施設用作成シート!$C$18:$C$39=$D$8)*1/ROW(施設用作成シート!$B$18:$B$39),ROWS($B$12:$B69)),1/ROW(施設用作成シート!$B$18:$B$39),0),COLUMNS($B$11:N$11)),"")</f>
        <v/>
      </c>
      <c r="O69" s="140" t="str">
        <f t="array" ref="O69">IFERROR(INDEX(施設用作成シート!$B$18:$P$39,MATCH(LARGE((施設用作成シート!$C$18:$C$39=$D$8)*1/ROW(施設用作成シート!$B$18:$B$39),ROWS($B$12:$B69)),1/ROW(施設用作成シート!$B$18:$B$39),0),COLUMNS($B$11:O$11)),"")</f>
        <v/>
      </c>
    </row>
    <row r="70" spans="2:15" ht="19.5">
      <c r="B70" s="127" t="str">
        <f t="array" ref="B70">IFERROR(INDEX(施設用作成シート!$B$18:$P$39,MATCH(LARGE((施設用作成シート!$C$18:$C$39=$D$8)*1/ROW(施設用作成シート!$B$18:$B$39),ROWS($B$12:$B70)),1/ROW(施設用作成シート!$B$18:$B$39),0),COLUMNS($B$11:B$11)),"")</f>
        <v/>
      </c>
      <c r="C70" s="127" t="str">
        <f t="array" ref="C70">IFERROR(INDEX(施設用作成シート!$B$18:$P$39,MATCH(LARGE((施設用作成シート!$C$18:$C$39=$D$8)*1/ROW(施設用作成シート!$B$18:$B$39),ROWS($B$12:$B70)),1/ROW(施設用作成シート!$B$18:$B$39),0),COLUMNS($B$11:C$11)),"")</f>
        <v/>
      </c>
      <c r="D70" s="127" t="str">
        <f t="array" ref="D70">IFERROR(INDEX(施設用作成シート!$B$18:$P$39,MATCH(LARGE((施設用作成シート!$C$18:$C$39=$D$8)*1/ROW(施設用作成シート!$B$18:$B$39),ROWS($B$12:$B70)),1/ROW(施設用作成シート!$B$18:$B$39),0),COLUMNS($B$11:D$11)),"")</f>
        <v/>
      </c>
      <c r="E70" s="146" t="str">
        <f t="array" ref="E70">IFERROR(INDEX(施設用作成シート!$B$18:$P$39,MATCH(LARGE((施設用作成シート!$C$18:$C$39=$D$8)*1/ROW(施設用作成シート!$B$18:$B$39),ROWS($B$12:$B70)),1/ROW(施設用作成シート!$B$18:$B$39),0),COLUMNS($B$11:E$11)),"")</f>
        <v/>
      </c>
      <c r="F70" s="140" t="str">
        <f t="array" ref="F70">IFERROR(INDEX(施設用作成シート!$B$18:$P$39,MATCH(LARGE((施設用作成シート!$C$18:$C$39=$D$8)*1/ROW(施設用作成シート!$B$18:$B$39),ROWS($B$12:$B70)),1/ROW(施設用作成シート!$B$18:$B$39),0),COLUMNS($B$11:F$11)),"")</f>
        <v/>
      </c>
      <c r="G70" s="140" t="str">
        <f t="array" ref="G70">IFERROR(INDEX(施設用作成シート!$B$18:$P$39,MATCH(LARGE((施設用作成シート!$C$18:$C$39=$D$8)*1/ROW(施設用作成シート!$B$18:$B$39),ROWS($B$12:$B70)),1/ROW(施設用作成シート!$B$18:$B$39),0),COLUMNS($B$11:G$11)),"")</f>
        <v/>
      </c>
      <c r="H70" s="140" t="str">
        <f t="array" ref="H70">IFERROR(INDEX(施設用作成シート!$B$18:$P$39,MATCH(LARGE((施設用作成シート!$C$18:$C$39=$D$8)*1/ROW(施設用作成シート!$B$18:$B$39),ROWS($B$12:$B70)),1/ROW(施設用作成シート!$B$18:$B$39),0),COLUMNS($B$11:H$11)),"")</f>
        <v/>
      </c>
      <c r="I70" s="127" t="str">
        <f t="array" ref="I70">IFERROR(INDEX(施設用作成シート!$B$18:$P$39,MATCH(LARGE((施設用作成シート!$C$18:$C$39=$D$8)*1/ROW(施設用作成シート!$B$18:$B$39),ROWS($B$12:$B70)),1/ROW(施設用作成シート!$B$18:$B$39),0),COLUMNS($B$11:I$11)),"")</f>
        <v/>
      </c>
      <c r="J70" s="131" t="str">
        <f t="array" ref="J70">IFERROR(INDEX(施設用作成シート!$B$18:$P$39,MATCH(LARGE((施設用作成シート!$C$18:$C$39=$D$8)*1/ROW(施設用作成シート!$B$18:$B$39),ROWS($B$12:$B70)),1/ROW(施設用作成シート!$B$18:$B$39),0),COLUMNS($B$11:J$11)),"")</f>
        <v/>
      </c>
      <c r="K70" s="127" t="str">
        <f t="array" ref="K70">IFERROR(INDEX(施設用作成シート!$B$18:$P$39,MATCH(LARGE((施設用作成シート!$C$18:$C$39=$D$8)*1/ROW(施設用作成シート!$B$18:$B$39),ROWS($B$12:$B70)),1/ROW(施設用作成シート!$B$18:$B$39),0),COLUMNS($B$11:K$11)),"")</f>
        <v/>
      </c>
      <c r="L70" s="127" t="str">
        <f t="array" ref="L70">IFERROR(INDEX(施設用作成シート!$B$18:$P$39,MATCH(LARGE((施設用作成シート!$C$18:$C$39=$D$8)*1/ROW(施設用作成シート!$B$18:$B$39),ROWS($B$12:$B70)),1/ROW(施設用作成シート!$B$18:$B$39),0),COLUMNS($B$11:L$11)),"")</f>
        <v/>
      </c>
      <c r="M70" s="127" t="str">
        <f t="array" ref="M70">IFERROR(INDEX(施設用作成シート!$B$18:$P$39,MATCH(LARGE((施設用作成シート!$C$18:$C$39=$D$8)*1/ROW(施設用作成シート!$B$18:$B$39),ROWS($B$12:$B70)),1/ROW(施設用作成シート!$B$18:$B$39),0),COLUMNS($B$11:M$11)),"")</f>
        <v/>
      </c>
      <c r="N70" s="127" t="str">
        <f t="array" ref="N70">IFERROR(INDEX(施設用作成シート!$B$18:$P$39,MATCH(LARGE((施設用作成シート!$C$18:$C$39=$D$8)*1/ROW(施設用作成シート!$B$18:$B$39),ROWS($B$12:$B70)),1/ROW(施設用作成シート!$B$18:$B$39),0),COLUMNS($B$11:N$11)),"")</f>
        <v/>
      </c>
      <c r="O70" s="140" t="str">
        <f t="array" ref="O70">IFERROR(INDEX(施設用作成シート!$B$18:$P$39,MATCH(LARGE((施設用作成シート!$C$18:$C$39=$D$8)*1/ROW(施設用作成シート!$B$18:$B$39),ROWS($B$12:$B70)),1/ROW(施設用作成シート!$B$18:$B$39),0),COLUMNS($B$11:O$11)),"")</f>
        <v/>
      </c>
    </row>
    <row r="71" spans="2:15" ht="19.5">
      <c r="B71" s="127" t="str">
        <f t="array" ref="B71">IFERROR(INDEX(施設用作成シート!$B$18:$P$39,MATCH(LARGE((施設用作成シート!$C$18:$C$39=$D$8)*1/ROW(施設用作成シート!$B$18:$B$39),ROWS($B$12:$B71)),1/ROW(施設用作成シート!$B$18:$B$39),0),COLUMNS($B$11:B$11)),"")</f>
        <v/>
      </c>
      <c r="C71" s="127" t="str">
        <f t="array" ref="C71">IFERROR(INDEX(施設用作成シート!$B$18:$P$39,MATCH(LARGE((施設用作成シート!$C$18:$C$39=$D$8)*1/ROW(施設用作成シート!$B$18:$B$39),ROWS($B$12:$B71)),1/ROW(施設用作成シート!$B$18:$B$39),0),COLUMNS($B$11:C$11)),"")</f>
        <v/>
      </c>
      <c r="D71" s="127" t="str">
        <f t="array" ref="D71">IFERROR(INDEX(施設用作成シート!$B$18:$P$39,MATCH(LARGE((施設用作成シート!$C$18:$C$39=$D$8)*1/ROW(施設用作成シート!$B$18:$B$39),ROWS($B$12:$B71)),1/ROW(施設用作成シート!$B$18:$B$39),0),COLUMNS($B$11:D$11)),"")</f>
        <v/>
      </c>
      <c r="E71" s="146" t="str">
        <f t="array" ref="E71">IFERROR(INDEX(施設用作成シート!$B$18:$P$39,MATCH(LARGE((施設用作成シート!$C$18:$C$39=$D$8)*1/ROW(施設用作成シート!$B$18:$B$39),ROWS($B$12:$B71)),1/ROW(施設用作成シート!$B$18:$B$39),0),COLUMNS($B$11:E$11)),"")</f>
        <v/>
      </c>
      <c r="F71" s="140" t="str">
        <f t="array" ref="F71">IFERROR(INDEX(施設用作成シート!$B$18:$P$39,MATCH(LARGE((施設用作成シート!$C$18:$C$39=$D$8)*1/ROW(施設用作成シート!$B$18:$B$39),ROWS($B$12:$B71)),1/ROW(施設用作成シート!$B$18:$B$39),0),COLUMNS($B$11:F$11)),"")</f>
        <v/>
      </c>
      <c r="G71" s="140" t="str">
        <f t="array" ref="G71">IFERROR(INDEX(施設用作成シート!$B$18:$P$39,MATCH(LARGE((施設用作成シート!$C$18:$C$39=$D$8)*1/ROW(施設用作成シート!$B$18:$B$39),ROWS($B$12:$B71)),1/ROW(施設用作成シート!$B$18:$B$39),0),COLUMNS($B$11:G$11)),"")</f>
        <v/>
      </c>
      <c r="H71" s="140" t="str">
        <f t="array" ref="H71">IFERROR(INDEX(施設用作成シート!$B$18:$P$39,MATCH(LARGE((施設用作成シート!$C$18:$C$39=$D$8)*1/ROW(施設用作成シート!$B$18:$B$39),ROWS($B$12:$B71)),1/ROW(施設用作成シート!$B$18:$B$39),0),COLUMNS($B$11:H$11)),"")</f>
        <v/>
      </c>
      <c r="I71" s="127" t="str">
        <f t="array" ref="I71">IFERROR(INDEX(施設用作成シート!$B$18:$P$39,MATCH(LARGE((施設用作成シート!$C$18:$C$39=$D$8)*1/ROW(施設用作成シート!$B$18:$B$39),ROWS($B$12:$B71)),1/ROW(施設用作成シート!$B$18:$B$39),0),COLUMNS($B$11:I$11)),"")</f>
        <v/>
      </c>
      <c r="J71" s="131" t="str">
        <f t="array" ref="J71">IFERROR(INDEX(施設用作成シート!$B$18:$P$39,MATCH(LARGE((施設用作成シート!$C$18:$C$39=$D$8)*1/ROW(施設用作成シート!$B$18:$B$39),ROWS($B$12:$B71)),1/ROW(施設用作成シート!$B$18:$B$39),0),COLUMNS($B$11:J$11)),"")</f>
        <v/>
      </c>
      <c r="K71" s="127" t="str">
        <f t="array" ref="K71">IFERROR(INDEX(施設用作成シート!$B$18:$P$39,MATCH(LARGE((施設用作成シート!$C$18:$C$39=$D$8)*1/ROW(施設用作成シート!$B$18:$B$39),ROWS($B$12:$B71)),1/ROW(施設用作成シート!$B$18:$B$39),0),COLUMNS($B$11:K$11)),"")</f>
        <v/>
      </c>
      <c r="L71" s="127" t="str">
        <f t="array" ref="L71">IFERROR(INDEX(施設用作成シート!$B$18:$P$39,MATCH(LARGE((施設用作成シート!$C$18:$C$39=$D$8)*1/ROW(施設用作成シート!$B$18:$B$39),ROWS($B$12:$B71)),1/ROW(施設用作成シート!$B$18:$B$39),0),COLUMNS($B$11:L$11)),"")</f>
        <v/>
      </c>
      <c r="M71" s="127" t="str">
        <f t="array" ref="M71">IFERROR(INDEX(施設用作成シート!$B$18:$P$39,MATCH(LARGE((施設用作成シート!$C$18:$C$39=$D$8)*1/ROW(施設用作成シート!$B$18:$B$39),ROWS($B$12:$B71)),1/ROW(施設用作成シート!$B$18:$B$39),0),COLUMNS($B$11:M$11)),"")</f>
        <v/>
      </c>
      <c r="N71" s="127" t="str">
        <f t="array" ref="N71">IFERROR(INDEX(施設用作成シート!$B$18:$P$39,MATCH(LARGE((施設用作成シート!$C$18:$C$39=$D$8)*1/ROW(施設用作成シート!$B$18:$B$39),ROWS($B$12:$B71)),1/ROW(施設用作成シート!$B$18:$B$39),0),COLUMNS($B$11:N$11)),"")</f>
        <v/>
      </c>
      <c r="O71" s="140" t="str">
        <f t="array" ref="O71">IFERROR(INDEX(施設用作成シート!$B$18:$P$39,MATCH(LARGE((施設用作成シート!$C$18:$C$39=$D$8)*1/ROW(施設用作成シート!$B$18:$B$39),ROWS($B$12:$B71)),1/ROW(施設用作成シート!$B$18:$B$39),0),COLUMNS($B$11:O$11)),"")</f>
        <v/>
      </c>
    </row>
    <row r="72" spans="2:15" ht="19.5">
      <c r="B72" s="127" t="str">
        <f t="array" ref="B72">IFERROR(INDEX(施設用作成シート!$B$18:$P$39,MATCH(LARGE((施設用作成シート!$C$18:$C$39=$D$8)*1/ROW(施設用作成シート!$B$18:$B$39),ROWS($B$12:$B72)),1/ROW(施設用作成シート!$B$18:$B$39),0),COLUMNS($B$11:B$11)),"")</f>
        <v/>
      </c>
      <c r="C72" s="127" t="str">
        <f t="array" ref="C72">IFERROR(INDEX(施設用作成シート!$B$18:$P$39,MATCH(LARGE((施設用作成シート!$C$18:$C$39=$D$8)*1/ROW(施設用作成シート!$B$18:$B$39),ROWS($B$12:$B72)),1/ROW(施設用作成シート!$B$18:$B$39),0),COLUMNS($B$11:C$11)),"")</f>
        <v/>
      </c>
      <c r="D72" s="127" t="str">
        <f t="array" ref="D72">IFERROR(INDEX(施設用作成シート!$B$18:$P$39,MATCH(LARGE((施設用作成シート!$C$18:$C$39=$D$8)*1/ROW(施設用作成シート!$B$18:$B$39),ROWS($B$12:$B72)),1/ROW(施設用作成シート!$B$18:$B$39),0),COLUMNS($B$11:D$11)),"")</f>
        <v/>
      </c>
      <c r="E72" s="146" t="str">
        <f t="array" ref="E72">IFERROR(INDEX(施設用作成シート!$B$18:$P$39,MATCH(LARGE((施設用作成シート!$C$18:$C$39=$D$8)*1/ROW(施設用作成シート!$B$18:$B$39),ROWS($B$12:$B72)),1/ROW(施設用作成シート!$B$18:$B$39),0),COLUMNS($B$11:E$11)),"")</f>
        <v/>
      </c>
      <c r="F72" s="140" t="str">
        <f t="array" ref="F72">IFERROR(INDEX(施設用作成シート!$B$18:$P$39,MATCH(LARGE((施設用作成シート!$C$18:$C$39=$D$8)*1/ROW(施設用作成シート!$B$18:$B$39),ROWS($B$12:$B72)),1/ROW(施設用作成シート!$B$18:$B$39),0),COLUMNS($B$11:F$11)),"")</f>
        <v/>
      </c>
      <c r="G72" s="140" t="str">
        <f t="array" ref="G72">IFERROR(INDEX(施設用作成シート!$B$18:$P$39,MATCH(LARGE((施設用作成シート!$C$18:$C$39=$D$8)*1/ROW(施設用作成シート!$B$18:$B$39),ROWS($B$12:$B72)),1/ROW(施設用作成シート!$B$18:$B$39),0),COLUMNS($B$11:G$11)),"")</f>
        <v/>
      </c>
      <c r="H72" s="140" t="str">
        <f t="array" ref="H72">IFERROR(INDEX(施設用作成シート!$B$18:$P$39,MATCH(LARGE((施設用作成シート!$C$18:$C$39=$D$8)*1/ROW(施設用作成シート!$B$18:$B$39),ROWS($B$12:$B72)),1/ROW(施設用作成シート!$B$18:$B$39),0),COLUMNS($B$11:H$11)),"")</f>
        <v/>
      </c>
      <c r="I72" s="127" t="str">
        <f t="array" ref="I72">IFERROR(INDEX(施設用作成シート!$B$18:$P$39,MATCH(LARGE((施設用作成シート!$C$18:$C$39=$D$8)*1/ROW(施設用作成シート!$B$18:$B$39),ROWS($B$12:$B72)),1/ROW(施設用作成シート!$B$18:$B$39),0),COLUMNS($B$11:I$11)),"")</f>
        <v/>
      </c>
      <c r="J72" s="131" t="str">
        <f t="array" ref="J72">IFERROR(INDEX(施設用作成シート!$B$18:$P$39,MATCH(LARGE((施設用作成シート!$C$18:$C$39=$D$8)*1/ROW(施設用作成シート!$B$18:$B$39),ROWS($B$12:$B72)),1/ROW(施設用作成シート!$B$18:$B$39),0),COLUMNS($B$11:J$11)),"")</f>
        <v/>
      </c>
      <c r="K72" s="127" t="str">
        <f t="array" ref="K72">IFERROR(INDEX(施設用作成シート!$B$18:$P$39,MATCH(LARGE((施設用作成シート!$C$18:$C$39=$D$8)*1/ROW(施設用作成シート!$B$18:$B$39),ROWS($B$12:$B72)),1/ROW(施設用作成シート!$B$18:$B$39),0),COLUMNS($B$11:K$11)),"")</f>
        <v/>
      </c>
      <c r="L72" s="127" t="str">
        <f t="array" ref="L72">IFERROR(INDEX(施設用作成シート!$B$18:$P$39,MATCH(LARGE((施設用作成シート!$C$18:$C$39=$D$8)*1/ROW(施設用作成シート!$B$18:$B$39),ROWS($B$12:$B72)),1/ROW(施設用作成シート!$B$18:$B$39),0),COLUMNS($B$11:L$11)),"")</f>
        <v/>
      </c>
      <c r="M72" s="127" t="str">
        <f t="array" ref="M72">IFERROR(INDEX(施設用作成シート!$B$18:$P$39,MATCH(LARGE((施設用作成シート!$C$18:$C$39=$D$8)*1/ROW(施設用作成シート!$B$18:$B$39),ROWS($B$12:$B72)),1/ROW(施設用作成シート!$B$18:$B$39),0),COLUMNS($B$11:M$11)),"")</f>
        <v/>
      </c>
      <c r="N72" s="127" t="str">
        <f t="array" ref="N72">IFERROR(INDEX(施設用作成シート!$B$18:$P$39,MATCH(LARGE((施設用作成シート!$C$18:$C$39=$D$8)*1/ROW(施設用作成シート!$B$18:$B$39),ROWS($B$12:$B72)),1/ROW(施設用作成シート!$B$18:$B$39),0),COLUMNS($B$11:N$11)),"")</f>
        <v/>
      </c>
      <c r="O72" s="140" t="str">
        <f t="array" ref="O72">IFERROR(INDEX(施設用作成シート!$B$18:$P$39,MATCH(LARGE((施設用作成シート!$C$18:$C$39=$D$8)*1/ROW(施設用作成シート!$B$18:$B$39),ROWS($B$12:$B72)),1/ROW(施設用作成シート!$B$18:$B$39),0),COLUMNS($B$11:O$11)),"")</f>
        <v/>
      </c>
    </row>
    <row r="73" spans="2:15" ht="19.5">
      <c r="B73" s="127" t="str">
        <f t="array" ref="B73">IFERROR(INDEX(施設用作成シート!$B$18:$P$39,MATCH(LARGE((施設用作成シート!$C$18:$C$39=$D$8)*1/ROW(施設用作成シート!$B$18:$B$39),ROWS($B$12:$B73)),1/ROW(施設用作成シート!$B$18:$B$39),0),COLUMNS($B$11:B$11)),"")</f>
        <v/>
      </c>
      <c r="C73" s="127" t="str">
        <f t="array" ref="C73">IFERROR(INDEX(施設用作成シート!$B$18:$P$39,MATCH(LARGE((施設用作成シート!$C$18:$C$39=$D$8)*1/ROW(施設用作成シート!$B$18:$B$39),ROWS($B$12:$B73)),1/ROW(施設用作成シート!$B$18:$B$39),0),COLUMNS($B$11:C$11)),"")</f>
        <v/>
      </c>
      <c r="D73" s="127" t="str">
        <f t="array" ref="D73">IFERROR(INDEX(施設用作成シート!$B$18:$P$39,MATCH(LARGE((施設用作成シート!$C$18:$C$39=$D$8)*1/ROW(施設用作成シート!$B$18:$B$39),ROWS($B$12:$B73)),1/ROW(施設用作成シート!$B$18:$B$39),0),COLUMNS($B$11:D$11)),"")</f>
        <v/>
      </c>
      <c r="E73" s="146" t="str">
        <f t="array" ref="E73">IFERROR(INDEX(施設用作成シート!$B$18:$P$39,MATCH(LARGE((施設用作成シート!$C$18:$C$39=$D$8)*1/ROW(施設用作成シート!$B$18:$B$39),ROWS($B$12:$B73)),1/ROW(施設用作成シート!$B$18:$B$39),0),COLUMNS($B$11:E$11)),"")</f>
        <v/>
      </c>
      <c r="F73" s="140" t="str">
        <f t="array" ref="F73">IFERROR(INDEX(施設用作成シート!$B$18:$P$39,MATCH(LARGE((施設用作成シート!$C$18:$C$39=$D$8)*1/ROW(施設用作成シート!$B$18:$B$39),ROWS($B$12:$B73)),1/ROW(施設用作成シート!$B$18:$B$39),0),COLUMNS($B$11:F$11)),"")</f>
        <v/>
      </c>
      <c r="G73" s="140" t="str">
        <f t="array" ref="G73">IFERROR(INDEX(施設用作成シート!$B$18:$P$39,MATCH(LARGE((施設用作成シート!$C$18:$C$39=$D$8)*1/ROW(施設用作成シート!$B$18:$B$39),ROWS($B$12:$B73)),1/ROW(施設用作成シート!$B$18:$B$39),0),COLUMNS($B$11:G$11)),"")</f>
        <v/>
      </c>
      <c r="H73" s="140" t="str">
        <f t="array" ref="H73">IFERROR(INDEX(施設用作成シート!$B$18:$P$39,MATCH(LARGE((施設用作成シート!$C$18:$C$39=$D$8)*1/ROW(施設用作成シート!$B$18:$B$39),ROWS($B$12:$B73)),1/ROW(施設用作成シート!$B$18:$B$39),0),COLUMNS($B$11:H$11)),"")</f>
        <v/>
      </c>
      <c r="I73" s="127" t="str">
        <f t="array" ref="I73">IFERROR(INDEX(施設用作成シート!$B$18:$P$39,MATCH(LARGE((施設用作成シート!$C$18:$C$39=$D$8)*1/ROW(施設用作成シート!$B$18:$B$39),ROWS($B$12:$B73)),1/ROW(施設用作成シート!$B$18:$B$39),0),COLUMNS($B$11:I$11)),"")</f>
        <v/>
      </c>
      <c r="J73" s="131" t="str">
        <f t="array" ref="J73">IFERROR(INDEX(施設用作成シート!$B$18:$P$39,MATCH(LARGE((施設用作成シート!$C$18:$C$39=$D$8)*1/ROW(施設用作成シート!$B$18:$B$39),ROWS($B$12:$B73)),1/ROW(施設用作成シート!$B$18:$B$39),0),COLUMNS($B$11:J$11)),"")</f>
        <v/>
      </c>
      <c r="K73" s="127" t="str">
        <f t="array" ref="K73">IFERROR(INDEX(施設用作成シート!$B$18:$P$39,MATCH(LARGE((施設用作成シート!$C$18:$C$39=$D$8)*1/ROW(施設用作成シート!$B$18:$B$39),ROWS($B$12:$B73)),1/ROW(施設用作成シート!$B$18:$B$39),0),COLUMNS($B$11:K$11)),"")</f>
        <v/>
      </c>
      <c r="L73" s="127" t="str">
        <f t="array" ref="L73">IFERROR(INDEX(施設用作成シート!$B$18:$P$39,MATCH(LARGE((施設用作成シート!$C$18:$C$39=$D$8)*1/ROW(施設用作成シート!$B$18:$B$39),ROWS($B$12:$B73)),1/ROW(施設用作成シート!$B$18:$B$39),0),COLUMNS($B$11:L$11)),"")</f>
        <v/>
      </c>
      <c r="M73" s="127" t="str">
        <f t="array" ref="M73">IFERROR(INDEX(施設用作成シート!$B$18:$P$39,MATCH(LARGE((施設用作成シート!$C$18:$C$39=$D$8)*1/ROW(施設用作成シート!$B$18:$B$39),ROWS($B$12:$B73)),1/ROW(施設用作成シート!$B$18:$B$39),0),COLUMNS($B$11:M$11)),"")</f>
        <v/>
      </c>
      <c r="N73" s="127" t="str">
        <f t="array" ref="N73">IFERROR(INDEX(施設用作成シート!$B$18:$P$39,MATCH(LARGE((施設用作成シート!$C$18:$C$39=$D$8)*1/ROW(施設用作成シート!$B$18:$B$39),ROWS($B$12:$B73)),1/ROW(施設用作成シート!$B$18:$B$39),0),COLUMNS($B$11:N$11)),"")</f>
        <v/>
      </c>
      <c r="O73" s="140" t="str">
        <f t="array" ref="O73">IFERROR(INDEX(施設用作成シート!$B$18:$P$39,MATCH(LARGE((施設用作成シート!$C$18:$C$39=$D$8)*1/ROW(施設用作成シート!$B$18:$B$39),ROWS($B$12:$B73)),1/ROW(施設用作成シート!$B$18:$B$39),0),COLUMNS($B$11:O$11)),"")</f>
        <v/>
      </c>
    </row>
    <row r="74" spans="2:15" ht="19.5">
      <c r="B74" s="127" t="str">
        <f t="array" ref="B74">IFERROR(INDEX(施設用作成シート!$B$18:$P$39,MATCH(LARGE((施設用作成シート!$C$18:$C$39=$D$8)*1/ROW(施設用作成シート!$B$18:$B$39),ROWS($B$12:$B74)),1/ROW(施設用作成シート!$B$18:$B$39),0),COLUMNS($B$11:B$11)),"")</f>
        <v/>
      </c>
      <c r="C74" s="127" t="str">
        <f t="array" ref="C74">IFERROR(INDEX(施設用作成シート!$B$18:$P$39,MATCH(LARGE((施設用作成シート!$C$18:$C$39=$D$8)*1/ROW(施設用作成シート!$B$18:$B$39),ROWS($B$12:$B74)),1/ROW(施設用作成シート!$B$18:$B$39),0),COLUMNS($B$11:C$11)),"")</f>
        <v/>
      </c>
      <c r="D74" s="127" t="str">
        <f t="array" ref="D74">IFERROR(INDEX(施設用作成シート!$B$18:$P$39,MATCH(LARGE((施設用作成シート!$C$18:$C$39=$D$8)*1/ROW(施設用作成シート!$B$18:$B$39),ROWS($B$12:$B74)),1/ROW(施設用作成シート!$B$18:$B$39),0),COLUMNS($B$11:D$11)),"")</f>
        <v/>
      </c>
      <c r="E74" s="146" t="str">
        <f t="array" ref="E74">IFERROR(INDEX(施設用作成シート!$B$18:$P$39,MATCH(LARGE((施設用作成シート!$C$18:$C$39=$D$8)*1/ROW(施設用作成シート!$B$18:$B$39),ROWS($B$12:$B74)),1/ROW(施設用作成シート!$B$18:$B$39),0),COLUMNS($B$11:E$11)),"")</f>
        <v/>
      </c>
      <c r="F74" s="140" t="str">
        <f t="array" ref="F74">IFERROR(INDEX(施設用作成シート!$B$18:$P$39,MATCH(LARGE((施設用作成シート!$C$18:$C$39=$D$8)*1/ROW(施設用作成シート!$B$18:$B$39),ROWS($B$12:$B74)),1/ROW(施設用作成シート!$B$18:$B$39),0),COLUMNS($B$11:F$11)),"")</f>
        <v/>
      </c>
      <c r="G74" s="140" t="str">
        <f t="array" ref="G74">IFERROR(INDEX(施設用作成シート!$B$18:$P$39,MATCH(LARGE((施設用作成シート!$C$18:$C$39=$D$8)*1/ROW(施設用作成シート!$B$18:$B$39),ROWS($B$12:$B74)),1/ROW(施設用作成シート!$B$18:$B$39),0),COLUMNS($B$11:G$11)),"")</f>
        <v/>
      </c>
      <c r="H74" s="140" t="str">
        <f t="array" ref="H74">IFERROR(INDEX(施設用作成シート!$B$18:$P$39,MATCH(LARGE((施設用作成シート!$C$18:$C$39=$D$8)*1/ROW(施設用作成シート!$B$18:$B$39),ROWS($B$12:$B74)),1/ROW(施設用作成シート!$B$18:$B$39),0),COLUMNS($B$11:H$11)),"")</f>
        <v/>
      </c>
      <c r="I74" s="127" t="str">
        <f t="array" ref="I74">IFERROR(INDEX(施設用作成シート!$B$18:$P$39,MATCH(LARGE((施設用作成シート!$C$18:$C$39=$D$8)*1/ROW(施設用作成シート!$B$18:$B$39),ROWS($B$12:$B74)),1/ROW(施設用作成シート!$B$18:$B$39),0),COLUMNS($B$11:I$11)),"")</f>
        <v/>
      </c>
      <c r="J74" s="131" t="str">
        <f t="array" ref="J74">IFERROR(INDEX(施設用作成シート!$B$18:$P$39,MATCH(LARGE((施設用作成シート!$C$18:$C$39=$D$8)*1/ROW(施設用作成シート!$B$18:$B$39),ROWS($B$12:$B74)),1/ROW(施設用作成シート!$B$18:$B$39),0),COLUMNS($B$11:J$11)),"")</f>
        <v/>
      </c>
      <c r="K74" s="127" t="str">
        <f t="array" ref="K74">IFERROR(INDEX(施設用作成シート!$B$18:$P$39,MATCH(LARGE((施設用作成シート!$C$18:$C$39=$D$8)*1/ROW(施設用作成シート!$B$18:$B$39),ROWS($B$12:$B74)),1/ROW(施設用作成シート!$B$18:$B$39),0),COLUMNS($B$11:K$11)),"")</f>
        <v/>
      </c>
      <c r="L74" s="127" t="str">
        <f t="array" ref="L74">IFERROR(INDEX(施設用作成シート!$B$18:$P$39,MATCH(LARGE((施設用作成シート!$C$18:$C$39=$D$8)*1/ROW(施設用作成シート!$B$18:$B$39),ROWS($B$12:$B74)),1/ROW(施設用作成シート!$B$18:$B$39),0),COLUMNS($B$11:L$11)),"")</f>
        <v/>
      </c>
      <c r="M74" s="127" t="str">
        <f t="array" ref="M74">IFERROR(INDEX(施設用作成シート!$B$18:$P$39,MATCH(LARGE((施設用作成シート!$C$18:$C$39=$D$8)*1/ROW(施設用作成シート!$B$18:$B$39),ROWS($B$12:$B74)),1/ROW(施設用作成シート!$B$18:$B$39),0),COLUMNS($B$11:M$11)),"")</f>
        <v/>
      </c>
      <c r="N74" s="127" t="str">
        <f t="array" ref="N74">IFERROR(INDEX(施設用作成シート!$B$18:$P$39,MATCH(LARGE((施設用作成シート!$C$18:$C$39=$D$8)*1/ROW(施設用作成シート!$B$18:$B$39),ROWS($B$12:$B74)),1/ROW(施設用作成シート!$B$18:$B$39),0),COLUMNS($B$11:N$11)),"")</f>
        <v/>
      </c>
      <c r="O74" s="140" t="str">
        <f t="array" ref="O74">IFERROR(INDEX(施設用作成シート!$B$18:$P$39,MATCH(LARGE((施設用作成シート!$C$18:$C$39=$D$8)*1/ROW(施設用作成シート!$B$18:$B$39),ROWS($B$12:$B74)),1/ROW(施設用作成シート!$B$18:$B$39),0),COLUMNS($B$11:O$11)),"")</f>
        <v/>
      </c>
    </row>
    <row r="75" spans="2:15" ht="19.5">
      <c r="B75" s="127" t="str">
        <f t="array" ref="B75">IFERROR(INDEX(施設用作成シート!$B$18:$P$39,MATCH(LARGE((施設用作成シート!$C$18:$C$39=$D$8)*1/ROW(施設用作成シート!$B$18:$B$39),ROWS($B$12:$B75)),1/ROW(施設用作成シート!$B$18:$B$39),0),COLUMNS($B$11:B$11)),"")</f>
        <v/>
      </c>
      <c r="C75" s="127" t="str">
        <f t="array" ref="C75">IFERROR(INDEX(施設用作成シート!$B$18:$P$39,MATCH(LARGE((施設用作成シート!$C$18:$C$39=$D$8)*1/ROW(施設用作成シート!$B$18:$B$39),ROWS($B$12:$B75)),1/ROW(施設用作成シート!$B$18:$B$39),0),COLUMNS($B$11:C$11)),"")</f>
        <v/>
      </c>
      <c r="D75" s="127" t="str">
        <f t="array" ref="D75">IFERROR(INDEX(施設用作成シート!$B$18:$P$39,MATCH(LARGE((施設用作成シート!$C$18:$C$39=$D$8)*1/ROW(施設用作成シート!$B$18:$B$39),ROWS($B$12:$B75)),1/ROW(施設用作成シート!$B$18:$B$39),0),COLUMNS($B$11:D$11)),"")</f>
        <v/>
      </c>
      <c r="E75" s="146" t="str">
        <f t="array" ref="E75">IFERROR(INDEX(施設用作成シート!$B$18:$P$39,MATCH(LARGE((施設用作成シート!$C$18:$C$39=$D$8)*1/ROW(施設用作成シート!$B$18:$B$39),ROWS($B$12:$B75)),1/ROW(施設用作成シート!$B$18:$B$39),0),COLUMNS($B$11:E$11)),"")</f>
        <v/>
      </c>
      <c r="F75" s="140" t="str">
        <f t="array" ref="F75">IFERROR(INDEX(施設用作成シート!$B$18:$P$39,MATCH(LARGE((施設用作成シート!$C$18:$C$39=$D$8)*1/ROW(施設用作成シート!$B$18:$B$39),ROWS($B$12:$B75)),1/ROW(施設用作成シート!$B$18:$B$39),0),COLUMNS($B$11:F$11)),"")</f>
        <v/>
      </c>
      <c r="G75" s="140" t="str">
        <f t="array" ref="G75">IFERROR(INDEX(施設用作成シート!$B$18:$P$39,MATCH(LARGE((施設用作成シート!$C$18:$C$39=$D$8)*1/ROW(施設用作成シート!$B$18:$B$39),ROWS($B$12:$B75)),1/ROW(施設用作成シート!$B$18:$B$39),0),COLUMNS($B$11:G$11)),"")</f>
        <v/>
      </c>
      <c r="H75" s="140" t="str">
        <f t="array" ref="H75">IFERROR(INDEX(施設用作成シート!$B$18:$P$39,MATCH(LARGE((施設用作成シート!$C$18:$C$39=$D$8)*1/ROW(施設用作成シート!$B$18:$B$39),ROWS($B$12:$B75)),1/ROW(施設用作成シート!$B$18:$B$39),0),COLUMNS($B$11:H$11)),"")</f>
        <v/>
      </c>
      <c r="I75" s="127" t="str">
        <f t="array" ref="I75">IFERROR(INDEX(施設用作成シート!$B$18:$P$39,MATCH(LARGE((施設用作成シート!$C$18:$C$39=$D$8)*1/ROW(施設用作成シート!$B$18:$B$39),ROWS($B$12:$B75)),1/ROW(施設用作成シート!$B$18:$B$39),0),COLUMNS($B$11:I$11)),"")</f>
        <v/>
      </c>
      <c r="J75" s="131" t="str">
        <f t="array" ref="J75">IFERROR(INDEX(施設用作成シート!$B$18:$P$39,MATCH(LARGE((施設用作成シート!$C$18:$C$39=$D$8)*1/ROW(施設用作成シート!$B$18:$B$39),ROWS($B$12:$B75)),1/ROW(施設用作成シート!$B$18:$B$39),0),COLUMNS($B$11:J$11)),"")</f>
        <v/>
      </c>
      <c r="K75" s="127" t="str">
        <f t="array" ref="K75">IFERROR(INDEX(施設用作成シート!$B$18:$P$39,MATCH(LARGE((施設用作成シート!$C$18:$C$39=$D$8)*1/ROW(施設用作成シート!$B$18:$B$39),ROWS($B$12:$B75)),1/ROW(施設用作成シート!$B$18:$B$39),0),COLUMNS($B$11:K$11)),"")</f>
        <v/>
      </c>
      <c r="L75" s="127" t="str">
        <f t="array" ref="L75">IFERROR(INDEX(施設用作成シート!$B$18:$P$39,MATCH(LARGE((施設用作成シート!$C$18:$C$39=$D$8)*1/ROW(施設用作成シート!$B$18:$B$39),ROWS($B$12:$B75)),1/ROW(施設用作成シート!$B$18:$B$39),0),COLUMNS($B$11:L$11)),"")</f>
        <v/>
      </c>
      <c r="M75" s="127" t="str">
        <f t="array" ref="M75">IFERROR(INDEX(施設用作成シート!$B$18:$P$39,MATCH(LARGE((施設用作成シート!$C$18:$C$39=$D$8)*1/ROW(施設用作成シート!$B$18:$B$39),ROWS($B$12:$B75)),1/ROW(施設用作成シート!$B$18:$B$39),0),COLUMNS($B$11:M$11)),"")</f>
        <v/>
      </c>
      <c r="N75" s="127" t="str">
        <f t="array" ref="N75">IFERROR(INDEX(施設用作成シート!$B$18:$P$39,MATCH(LARGE((施設用作成シート!$C$18:$C$39=$D$8)*1/ROW(施設用作成シート!$B$18:$B$39),ROWS($B$12:$B75)),1/ROW(施設用作成シート!$B$18:$B$39),0),COLUMNS($B$11:N$11)),"")</f>
        <v/>
      </c>
      <c r="O75" s="140" t="str">
        <f t="array" ref="O75">IFERROR(INDEX(施設用作成シート!$B$18:$P$39,MATCH(LARGE((施設用作成シート!$C$18:$C$39=$D$8)*1/ROW(施設用作成シート!$B$18:$B$39),ROWS($B$12:$B75)),1/ROW(施設用作成シート!$B$18:$B$39),0),COLUMNS($B$11:O$11)),"")</f>
        <v/>
      </c>
    </row>
    <row r="76" spans="2:15" ht="19.5">
      <c r="B76" s="127" t="str">
        <f t="array" ref="B76">IFERROR(INDEX(施設用作成シート!$B$18:$P$39,MATCH(LARGE((施設用作成シート!$C$18:$C$39=$D$8)*1/ROW(施設用作成シート!$B$18:$B$39),ROWS($B$12:$B76)),1/ROW(施設用作成シート!$B$18:$B$39),0),COLUMNS($B$11:B$11)),"")</f>
        <v/>
      </c>
      <c r="C76" s="127" t="str">
        <f t="array" ref="C76">IFERROR(INDEX(施設用作成シート!$B$18:$P$39,MATCH(LARGE((施設用作成シート!$C$18:$C$39=$D$8)*1/ROW(施設用作成シート!$B$18:$B$39),ROWS($B$12:$B76)),1/ROW(施設用作成シート!$B$18:$B$39),0),COLUMNS($B$11:C$11)),"")</f>
        <v/>
      </c>
      <c r="D76" s="127" t="str">
        <f t="array" ref="D76">IFERROR(INDEX(施設用作成シート!$B$18:$P$39,MATCH(LARGE((施設用作成シート!$C$18:$C$39=$D$8)*1/ROW(施設用作成シート!$B$18:$B$39),ROWS($B$12:$B76)),1/ROW(施設用作成シート!$B$18:$B$39),0),COLUMNS($B$11:D$11)),"")</f>
        <v/>
      </c>
      <c r="E76" s="146" t="str">
        <f t="array" ref="E76">IFERROR(INDEX(施設用作成シート!$B$18:$P$39,MATCH(LARGE((施設用作成シート!$C$18:$C$39=$D$8)*1/ROW(施設用作成シート!$B$18:$B$39),ROWS($B$12:$B76)),1/ROW(施設用作成シート!$B$18:$B$39),0),COLUMNS($B$11:E$11)),"")</f>
        <v/>
      </c>
      <c r="F76" s="140" t="str">
        <f t="array" ref="F76">IFERROR(INDEX(施設用作成シート!$B$18:$P$39,MATCH(LARGE((施設用作成シート!$C$18:$C$39=$D$8)*1/ROW(施設用作成シート!$B$18:$B$39),ROWS($B$12:$B76)),1/ROW(施設用作成シート!$B$18:$B$39),0),COLUMNS($B$11:F$11)),"")</f>
        <v/>
      </c>
      <c r="G76" s="140" t="str">
        <f t="array" ref="G76">IFERROR(INDEX(施設用作成シート!$B$18:$P$39,MATCH(LARGE((施設用作成シート!$C$18:$C$39=$D$8)*1/ROW(施設用作成シート!$B$18:$B$39),ROWS($B$12:$B76)),1/ROW(施設用作成シート!$B$18:$B$39),0),COLUMNS($B$11:G$11)),"")</f>
        <v/>
      </c>
      <c r="H76" s="140" t="str">
        <f t="array" ref="H76">IFERROR(INDEX(施設用作成シート!$B$18:$P$39,MATCH(LARGE((施設用作成シート!$C$18:$C$39=$D$8)*1/ROW(施設用作成シート!$B$18:$B$39),ROWS($B$12:$B76)),1/ROW(施設用作成シート!$B$18:$B$39),0),COLUMNS($B$11:H$11)),"")</f>
        <v/>
      </c>
      <c r="I76" s="127" t="str">
        <f t="array" ref="I76">IFERROR(INDEX(施設用作成シート!$B$18:$P$39,MATCH(LARGE((施設用作成シート!$C$18:$C$39=$D$8)*1/ROW(施設用作成シート!$B$18:$B$39),ROWS($B$12:$B76)),1/ROW(施設用作成シート!$B$18:$B$39),0),COLUMNS($B$11:I$11)),"")</f>
        <v/>
      </c>
      <c r="J76" s="131" t="str">
        <f t="array" ref="J76">IFERROR(INDEX(施設用作成シート!$B$18:$P$39,MATCH(LARGE((施設用作成シート!$C$18:$C$39=$D$8)*1/ROW(施設用作成シート!$B$18:$B$39),ROWS($B$12:$B76)),1/ROW(施設用作成シート!$B$18:$B$39),0),COLUMNS($B$11:J$11)),"")</f>
        <v/>
      </c>
      <c r="K76" s="127" t="str">
        <f t="array" ref="K76">IFERROR(INDEX(施設用作成シート!$B$18:$P$39,MATCH(LARGE((施設用作成シート!$C$18:$C$39=$D$8)*1/ROW(施設用作成シート!$B$18:$B$39),ROWS($B$12:$B76)),1/ROW(施設用作成シート!$B$18:$B$39),0),COLUMNS($B$11:K$11)),"")</f>
        <v/>
      </c>
      <c r="L76" s="127" t="str">
        <f t="array" ref="L76">IFERROR(INDEX(施設用作成シート!$B$18:$P$39,MATCH(LARGE((施設用作成シート!$C$18:$C$39=$D$8)*1/ROW(施設用作成シート!$B$18:$B$39),ROWS($B$12:$B76)),1/ROW(施設用作成シート!$B$18:$B$39),0),COLUMNS($B$11:L$11)),"")</f>
        <v/>
      </c>
      <c r="M76" s="127" t="str">
        <f t="array" ref="M76">IFERROR(INDEX(施設用作成シート!$B$18:$P$39,MATCH(LARGE((施設用作成シート!$C$18:$C$39=$D$8)*1/ROW(施設用作成シート!$B$18:$B$39),ROWS($B$12:$B76)),1/ROW(施設用作成シート!$B$18:$B$39),0),COLUMNS($B$11:M$11)),"")</f>
        <v/>
      </c>
      <c r="N76" s="127" t="str">
        <f t="array" ref="N76">IFERROR(INDEX(施設用作成シート!$B$18:$P$39,MATCH(LARGE((施設用作成シート!$C$18:$C$39=$D$8)*1/ROW(施設用作成シート!$B$18:$B$39),ROWS($B$12:$B76)),1/ROW(施設用作成シート!$B$18:$B$39),0),COLUMNS($B$11:N$11)),"")</f>
        <v/>
      </c>
      <c r="O76" s="140" t="str">
        <f t="array" ref="O76">IFERROR(INDEX(施設用作成シート!$B$18:$P$39,MATCH(LARGE((施設用作成シート!$C$18:$C$39=$D$8)*1/ROW(施設用作成シート!$B$18:$B$39),ROWS($B$12:$B76)),1/ROW(施設用作成シート!$B$18:$B$39),0),COLUMNS($B$11:O$11)),"")</f>
        <v/>
      </c>
    </row>
    <row r="77" spans="2:15" ht="19.5">
      <c r="B77" s="127" t="str">
        <f t="array" ref="B77">IFERROR(INDEX(施設用作成シート!$B$18:$P$39,MATCH(LARGE((施設用作成シート!$C$18:$C$39=$D$8)*1/ROW(施設用作成シート!$B$18:$B$39),ROWS($B$12:$B77)),1/ROW(施設用作成シート!$B$18:$B$39),0),COLUMNS($B$11:B$11)),"")</f>
        <v/>
      </c>
      <c r="C77" s="127" t="str">
        <f t="array" ref="C77">IFERROR(INDEX(施設用作成シート!$B$18:$P$39,MATCH(LARGE((施設用作成シート!$C$18:$C$39=$D$8)*1/ROW(施設用作成シート!$B$18:$B$39),ROWS($B$12:$B77)),1/ROW(施設用作成シート!$B$18:$B$39),0),COLUMNS($B$11:C$11)),"")</f>
        <v/>
      </c>
      <c r="D77" s="127" t="str">
        <f t="array" ref="D77">IFERROR(INDEX(施設用作成シート!$B$18:$P$39,MATCH(LARGE((施設用作成シート!$C$18:$C$39=$D$8)*1/ROW(施設用作成シート!$B$18:$B$39),ROWS($B$12:$B77)),1/ROW(施設用作成シート!$B$18:$B$39),0),COLUMNS($B$11:D$11)),"")</f>
        <v/>
      </c>
      <c r="E77" s="146" t="str">
        <f t="array" ref="E77">IFERROR(INDEX(施設用作成シート!$B$18:$P$39,MATCH(LARGE((施設用作成シート!$C$18:$C$39=$D$8)*1/ROW(施設用作成シート!$B$18:$B$39),ROWS($B$12:$B77)),1/ROW(施設用作成シート!$B$18:$B$39),0),COLUMNS($B$11:E$11)),"")</f>
        <v/>
      </c>
      <c r="F77" s="140" t="str">
        <f t="array" ref="F77">IFERROR(INDEX(施設用作成シート!$B$18:$P$39,MATCH(LARGE((施設用作成シート!$C$18:$C$39=$D$8)*1/ROW(施設用作成シート!$B$18:$B$39),ROWS($B$12:$B77)),1/ROW(施設用作成シート!$B$18:$B$39),0),COLUMNS($B$11:F$11)),"")</f>
        <v/>
      </c>
      <c r="G77" s="140" t="str">
        <f t="array" ref="G77">IFERROR(INDEX(施設用作成シート!$B$18:$P$39,MATCH(LARGE((施設用作成シート!$C$18:$C$39=$D$8)*1/ROW(施設用作成シート!$B$18:$B$39),ROWS($B$12:$B77)),1/ROW(施設用作成シート!$B$18:$B$39),0),COLUMNS($B$11:G$11)),"")</f>
        <v/>
      </c>
      <c r="H77" s="140" t="str">
        <f t="array" ref="H77">IFERROR(INDEX(施設用作成シート!$B$18:$P$39,MATCH(LARGE((施設用作成シート!$C$18:$C$39=$D$8)*1/ROW(施設用作成シート!$B$18:$B$39),ROWS($B$12:$B77)),1/ROW(施設用作成シート!$B$18:$B$39),0),COLUMNS($B$11:H$11)),"")</f>
        <v/>
      </c>
      <c r="I77" s="127" t="str">
        <f t="array" ref="I77">IFERROR(INDEX(施設用作成シート!$B$18:$P$39,MATCH(LARGE((施設用作成シート!$C$18:$C$39=$D$8)*1/ROW(施設用作成シート!$B$18:$B$39),ROWS($B$12:$B77)),1/ROW(施設用作成シート!$B$18:$B$39),0),COLUMNS($B$11:I$11)),"")</f>
        <v/>
      </c>
      <c r="J77" s="131" t="str">
        <f t="array" ref="J77">IFERROR(INDEX(施設用作成シート!$B$18:$P$39,MATCH(LARGE((施設用作成シート!$C$18:$C$39=$D$8)*1/ROW(施設用作成シート!$B$18:$B$39),ROWS($B$12:$B77)),1/ROW(施設用作成シート!$B$18:$B$39),0),COLUMNS($B$11:J$11)),"")</f>
        <v/>
      </c>
      <c r="K77" s="127" t="str">
        <f t="array" ref="K77">IFERROR(INDEX(施設用作成シート!$B$18:$P$39,MATCH(LARGE((施設用作成シート!$C$18:$C$39=$D$8)*1/ROW(施設用作成シート!$B$18:$B$39),ROWS($B$12:$B77)),1/ROW(施設用作成シート!$B$18:$B$39),0),COLUMNS($B$11:K$11)),"")</f>
        <v/>
      </c>
      <c r="L77" s="127" t="str">
        <f t="array" ref="L77">IFERROR(INDEX(施設用作成シート!$B$18:$P$39,MATCH(LARGE((施設用作成シート!$C$18:$C$39=$D$8)*1/ROW(施設用作成シート!$B$18:$B$39),ROWS($B$12:$B77)),1/ROW(施設用作成シート!$B$18:$B$39),0),COLUMNS($B$11:L$11)),"")</f>
        <v/>
      </c>
      <c r="M77" s="127" t="str">
        <f t="array" ref="M77">IFERROR(INDEX(施設用作成シート!$B$18:$P$39,MATCH(LARGE((施設用作成シート!$C$18:$C$39=$D$8)*1/ROW(施設用作成シート!$B$18:$B$39),ROWS($B$12:$B77)),1/ROW(施設用作成シート!$B$18:$B$39),0),COLUMNS($B$11:M$11)),"")</f>
        <v/>
      </c>
      <c r="N77" s="127" t="str">
        <f t="array" ref="N77">IFERROR(INDEX(施設用作成シート!$B$18:$P$39,MATCH(LARGE((施設用作成シート!$C$18:$C$39=$D$8)*1/ROW(施設用作成シート!$B$18:$B$39),ROWS($B$12:$B77)),1/ROW(施設用作成シート!$B$18:$B$39),0),COLUMNS($B$11:N$11)),"")</f>
        <v/>
      </c>
      <c r="O77" s="140" t="str">
        <f t="array" ref="O77">IFERROR(INDEX(施設用作成シート!$B$18:$P$39,MATCH(LARGE((施設用作成シート!$C$18:$C$39=$D$8)*1/ROW(施設用作成シート!$B$18:$B$39),ROWS($B$12:$B77)),1/ROW(施設用作成シート!$B$18:$B$39),0),COLUMNS($B$11:O$11)),"")</f>
        <v/>
      </c>
    </row>
    <row r="78" spans="2:15" ht="19.5">
      <c r="B78" s="127" t="str">
        <f t="array" ref="B78">IFERROR(INDEX(施設用作成シート!$B$18:$P$39,MATCH(LARGE((施設用作成シート!$C$18:$C$39=$D$8)*1/ROW(施設用作成シート!$B$18:$B$39),ROWS($B$12:$B78)),1/ROW(施設用作成シート!$B$18:$B$39),0),COLUMNS($B$11:B$11)),"")</f>
        <v/>
      </c>
      <c r="C78" s="127" t="str">
        <f t="array" ref="C78">IFERROR(INDEX(施設用作成シート!$B$18:$P$39,MATCH(LARGE((施設用作成シート!$C$18:$C$39=$D$8)*1/ROW(施設用作成シート!$B$18:$B$39),ROWS($B$12:$B78)),1/ROW(施設用作成シート!$B$18:$B$39),0),COLUMNS($B$11:C$11)),"")</f>
        <v/>
      </c>
      <c r="D78" s="127" t="str">
        <f t="array" ref="D78">IFERROR(INDEX(施設用作成シート!$B$18:$P$39,MATCH(LARGE((施設用作成シート!$C$18:$C$39=$D$8)*1/ROW(施設用作成シート!$B$18:$B$39),ROWS($B$12:$B78)),1/ROW(施設用作成シート!$B$18:$B$39),0),COLUMNS($B$11:D$11)),"")</f>
        <v/>
      </c>
      <c r="E78" s="146" t="str">
        <f t="array" ref="E78">IFERROR(INDEX(施設用作成シート!$B$18:$P$39,MATCH(LARGE((施設用作成シート!$C$18:$C$39=$D$8)*1/ROW(施設用作成シート!$B$18:$B$39),ROWS($B$12:$B78)),1/ROW(施設用作成シート!$B$18:$B$39),0),COLUMNS($B$11:E$11)),"")</f>
        <v/>
      </c>
      <c r="F78" s="140" t="str">
        <f t="array" ref="F78">IFERROR(INDEX(施設用作成シート!$B$18:$P$39,MATCH(LARGE((施設用作成シート!$C$18:$C$39=$D$8)*1/ROW(施設用作成シート!$B$18:$B$39),ROWS($B$12:$B78)),1/ROW(施設用作成シート!$B$18:$B$39),0),COLUMNS($B$11:F$11)),"")</f>
        <v/>
      </c>
      <c r="G78" s="140" t="str">
        <f t="array" ref="G78">IFERROR(INDEX(施設用作成シート!$B$18:$P$39,MATCH(LARGE((施設用作成シート!$C$18:$C$39=$D$8)*1/ROW(施設用作成シート!$B$18:$B$39),ROWS($B$12:$B78)),1/ROW(施設用作成シート!$B$18:$B$39),0),COLUMNS($B$11:G$11)),"")</f>
        <v/>
      </c>
      <c r="H78" s="140" t="str">
        <f t="array" ref="H78">IFERROR(INDEX(施設用作成シート!$B$18:$P$39,MATCH(LARGE((施設用作成シート!$C$18:$C$39=$D$8)*1/ROW(施設用作成シート!$B$18:$B$39),ROWS($B$12:$B78)),1/ROW(施設用作成シート!$B$18:$B$39),0),COLUMNS($B$11:H$11)),"")</f>
        <v/>
      </c>
      <c r="I78" s="127" t="str">
        <f t="array" ref="I78">IFERROR(INDEX(施設用作成シート!$B$18:$P$39,MATCH(LARGE((施設用作成シート!$C$18:$C$39=$D$8)*1/ROW(施設用作成シート!$B$18:$B$39),ROWS($B$12:$B78)),1/ROW(施設用作成シート!$B$18:$B$39),0),COLUMNS($B$11:I$11)),"")</f>
        <v/>
      </c>
      <c r="J78" s="131" t="str">
        <f t="array" ref="J78">IFERROR(INDEX(施設用作成シート!$B$18:$P$39,MATCH(LARGE((施設用作成シート!$C$18:$C$39=$D$8)*1/ROW(施設用作成シート!$B$18:$B$39),ROWS($B$12:$B78)),1/ROW(施設用作成シート!$B$18:$B$39),0),COLUMNS($B$11:J$11)),"")</f>
        <v/>
      </c>
      <c r="K78" s="127" t="str">
        <f t="array" ref="K78">IFERROR(INDEX(施設用作成シート!$B$18:$P$39,MATCH(LARGE((施設用作成シート!$C$18:$C$39=$D$8)*1/ROW(施設用作成シート!$B$18:$B$39),ROWS($B$12:$B78)),1/ROW(施設用作成シート!$B$18:$B$39),0),COLUMNS($B$11:K$11)),"")</f>
        <v/>
      </c>
      <c r="L78" s="127" t="str">
        <f t="array" ref="L78">IFERROR(INDEX(施設用作成シート!$B$18:$P$39,MATCH(LARGE((施設用作成シート!$C$18:$C$39=$D$8)*1/ROW(施設用作成シート!$B$18:$B$39),ROWS($B$12:$B78)),1/ROW(施設用作成シート!$B$18:$B$39),0),COLUMNS($B$11:L$11)),"")</f>
        <v/>
      </c>
      <c r="M78" s="127" t="str">
        <f t="array" ref="M78">IFERROR(INDEX(施設用作成シート!$B$18:$P$39,MATCH(LARGE((施設用作成シート!$C$18:$C$39=$D$8)*1/ROW(施設用作成シート!$B$18:$B$39),ROWS($B$12:$B78)),1/ROW(施設用作成シート!$B$18:$B$39),0),COLUMNS($B$11:M$11)),"")</f>
        <v/>
      </c>
      <c r="N78" s="127" t="str">
        <f t="array" ref="N78">IFERROR(INDEX(施設用作成シート!$B$18:$P$39,MATCH(LARGE((施設用作成シート!$C$18:$C$39=$D$8)*1/ROW(施設用作成シート!$B$18:$B$39),ROWS($B$12:$B78)),1/ROW(施設用作成シート!$B$18:$B$39),0),COLUMNS($B$11:N$11)),"")</f>
        <v/>
      </c>
      <c r="O78" s="140" t="str">
        <f t="array" ref="O78">IFERROR(INDEX(施設用作成シート!$B$18:$P$39,MATCH(LARGE((施設用作成シート!$C$18:$C$39=$D$8)*1/ROW(施設用作成シート!$B$18:$B$39),ROWS($B$12:$B78)),1/ROW(施設用作成シート!$B$18:$B$39),0),COLUMNS($B$11:O$11)),"")</f>
        <v/>
      </c>
    </row>
    <row r="79" spans="2:15" ht="19.5">
      <c r="B79" s="127" t="str">
        <f t="array" ref="B79">IFERROR(INDEX(施設用作成シート!$B$18:$P$39,MATCH(LARGE((施設用作成シート!$C$18:$C$39=$D$8)*1/ROW(施設用作成シート!$B$18:$B$39),ROWS($B$12:$B79)),1/ROW(施設用作成シート!$B$18:$B$39),0),COLUMNS($B$11:B$11)),"")</f>
        <v/>
      </c>
      <c r="C79" s="127" t="str">
        <f t="array" ref="C79">IFERROR(INDEX(施設用作成シート!$B$18:$P$39,MATCH(LARGE((施設用作成シート!$C$18:$C$39=$D$8)*1/ROW(施設用作成シート!$B$18:$B$39),ROWS($B$12:$B79)),1/ROW(施設用作成シート!$B$18:$B$39),0),COLUMNS($B$11:C$11)),"")</f>
        <v/>
      </c>
      <c r="D79" s="127" t="str">
        <f t="array" ref="D79">IFERROR(INDEX(施設用作成シート!$B$18:$P$39,MATCH(LARGE((施設用作成シート!$C$18:$C$39=$D$8)*1/ROW(施設用作成シート!$B$18:$B$39),ROWS($B$12:$B79)),1/ROW(施設用作成シート!$B$18:$B$39),0),COLUMNS($B$11:D$11)),"")</f>
        <v/>
      </c>
      <c r="E79" s="146" t="str">
        <f t="array" ref="E79">IFERROR(INDEX(施設用作成シート!$B$18:$P$39,MATCH(LARGE((施設用作成シート!$C$18:$C$39=$D$8)*1/ROW(施設用作成シート!$B$18:$B$39),ROWS($B$12:$B79)),1/ROW(施設用作成シート!$B$18:$B$39),0),COLUMNS($B$11:E$11)),"")</f>
        <v/>
      </c>
      <c r="F79" s="140" t="str">
        <f t="array" ref="F79">IFERROR(INDEX(施設用作成シート!$B$18:$P$39,MATCH(LARGE((施設用作成シート!$C$18:$C$39=$D$8)*1/ROW(施設用作成シート!$B$18:$B$39),ROWS($B$12:$B79)),1/ROW(施設用作成シート!$B$18:$B$39),0),COLUMNS($B$11:F$11)),"")</f>
        <v/>
      </c>
      <c r="G79" s="140" t="str">
        <f t="array" ref="G79">IFERROR(INDEX(施設用作成シート!$B$18:$P$39,MATCH(LARGE((施設用作成シート!$C$18:$C$39=$D$8)*1/ROW(施設用作成シート!$B$18:$B$39),ROWS($B$12:$B79)),1/ROW(施設用作成シート!$B$18:$B$39),0),COLUMNS($B$11:G$11)),"")</f>
        <v/>
      </c>
      <c r="H79" s="140" t="str">
        <f t="array" ref="H79">IFERROR(INDEX(施設用作成シート!$B$18:$P$39,MATCH(LARGE((施設用作成シート!$C$18:$C$39=$D$8)*1/ROW(施設用作成シート!$B$18:$B$39),ROWS($B$12:$B79)),1/ROW(施設用作成シート!$B$18:$B$39),0),COLUMNS($B$11:H$11)),"")</f>
        <v/>
      </c>
      <c r="I79" s="127" t="str">
        <f t="array" ref="I79">IFERROR(INDEX(施設用作成シート!$B$18:$P$39,MATCH(LARGE((施設用作成シート!$C$18:$C$39=$D$8)*1/ROW(施設用作成シート!$B$18:$B$39),ROWS($B$12:$B79)),1/ROW(施設用作成シート!$B$18:$B$39),0),COLUMNS($B$11:I$11)),"")</f>
        <v/>
      </c>
      <c r="J79" s="131" t="str">
        <f t="array" ref="J79">IFERROR(INDEX(施設用作成シート!$B$18:$P$39,MATCH(LARGE((施設用作成シート!$C$18:$C$39=$D$8)*1/ROW(施設用作成シート!$B$18:$B$39),ROWS($B$12:$B79)),1/ROW(施設用作成シート!$B$18:$B$39),0),COLUMNS($B$11:J$11)),"")</f>
        <v/>
      </c>
      <c r="K79" s="127" t="str">
        <f t="array" ref="K79">IFERROR(INDEX(施設用作成シート!$B$18:$P$39,MATCH(LARGE((施設用作成シート!$C$18:$C$39=$D$8)*1/ROW(施設用作成シート!$B$18:$B$39),ROWS($B$12:$B79)),1/ROW(施設用作成シート!$B$18:$B$39),0),COLUMNS($B$11:K$11)),"")</f>
        <v/>
      </c>
      <c r="L79" s="127" t="str">
        <f t="array" ref="L79">IFERROR(INDEX(施設用作成シート!$B$18:$P$39,MATCH(LARGE((施設用作成シート!$C$18:$C$39=$D$8)*1/ROW(施設用作成シート!$B$18:$B$39),ROWS($B$12:$B79)),1/ROW(施設用作成シート!$B$18:$B$39),0),COLUMNS($B$11:L$11)),"")</f>
        <v/>
      </c>
      <c r="M79" s="127" t="str">
        <f t="array" ref="M79">IFERROR(INDEX(施設用作成シート!$B$18:$P$39,MATCH(LARGE((施設用作成シート!$C$18:$C$39=$D$8)*1/ROW(施設用作成シート!$B$18:$B$39),ROWS($B$12:$B79)),1/ROW(施設用作成シート!$B$18:$B$39),0),COLUMNS($B$11:M$11)),"")</f>
        <v/>
      </c>
      <c r="N79" s="127" t="str">
        <f t="array" ref="N79">IFERROR(INDEX(施設用作成シート!$B$18:$P$39,MATCH(LARGE((施設用作成シート!$C$18:$C$39=$D$8)*1/ROW(施設用作成シート!$B$18:$B$39),ROWS($B$12:$B79)),1/ROW(施設用作成シート!$B$18:$B$39),0),COLUMNS($B$11:N$11)),"")</f>
        <v/>
      </c>
      <c r="O79" s="140" t="str">
        <f t="array" ref="O79">IFERROR(INDEX(施設用作成シート!$B$18:$P$39,MATCH(LARGE((施設用作成シート!$C$18:$C$39=$D$8)*1/ROW(施設用作成シート!$B$18:$B$39),ROWS($B$12:$B79)),1/ROW(施設用作成シート!$B$18:$B$39),0),COLUMNS($B$11:O$11)),"")</f>
        <v/>
      </c>
    </row>
    <row r="80" spans="2:15" ht="19.5">
      <c r="B80" s="127" t="str">
        <f t="array" ref="B80">IFERROR(INDEX(施設用作成シート!$B$18:$P$39,MATCH(LARGE((施設用作成シート!$C$18:$C$39=$D$8)*1/ROW(施設用作成シート!$B$18:$B$39),ROWS($B$12:$B80)),1/ROW(施設用作成シート!$B$18:$B$39),0),COLUMNS($B$11:B$11)),"")</f>
        <v/>
      </c>
      <c r="C80" s="127" t="str">
        <f t="array" ref="C80">IFERROR(INDEX(施設用作成シート!$B$18:$P$39,MATCH(LARGE((施設用作成シート!$C$18:$C$39=$D$8)*1/ROW(施設用作成シート!$B$18:$B$39),ROWS($B$12:$B80)),1/ROW(施設用作成シート!$B$18:$B$39),0),COLUMNS($B$11:C$11)),"")</f>
        <v/>
      </c>
      <c r="D80" s="127" t="str">
        <f t="array" ref="D80">IFERROR(INDEX(施設用作成シート!$B$18:$P$39,MATCH(LARGE((施設用作成シート!$C$18:$C$39=$D$8)*1/ROW(施設用作成シート!$B$18:$B$39),ROWS($B$12:$B80)),1/ROW(施設用作成シート!$B$18:$B$39),0),COLUMNS($B$11:D$11)),"")</f>
        <v/>
      </c>
      <c r="E80" s="146" t="str">
        <f t="array" ref="E80">IFERROR(INDEX(施設用作成シート!$B$18:$P$39,MATCH(LARGE((施設用作成シート!$C$18:$C$39=$D$8)*1/ROW(施設用作成シート!$B$18:$B$39),ROWS($B$12:$B80)),1/ROW(施設用作成シート!$B$18:$B$39),0),COLUMNS($B$11:E$11)),"")</f>
        <v/>
      </c>
      <c r="F80" s="140" t="str">
        <f t="array" ref="F80">IFERROR(INDEX(施設用作成シート!$B$18:$P$39,MATCH(LARGE((施設用作成シート!$C$18:$C$39=$D$8)*1/ROW(施設用作成シート!$B$18:$B$39),ROWS($B$12:$B80)),1/ROW(施設用作成シート!$B$18:$B$39),0),COLUMNS($B$11:F$11)),"")</f>
        <v/>
      </c>
      <c r="G80" s="140" t="str">
        <f t="array" ref="G80">IFERROR(INDEX(施設用作成シート!$B$18:$P$39,MATCH(LARGE((施設用作成シート!$C$18:$C$39=$D$8)*1/ROW(施設用作成シート!$B$18:$B$39),ROWS($B$12:$B80)),1/ROW(施設用作成シート!$B$18:$B$39),0),COLUMNS($B$11:G$11)),"")</f>
        <v/>
      </c>
      <c r="H80" s="140" t="str">
        <f t="array" ref="H80">IFERROR(INDEX(施設用作成シート!$B$18:$P$39,MATCH(LARGE((施設用作成シート!$C$18:$C$39=$D$8)*1/ROW(施設用作成シート!$B$18:$B$39),ROWS($B$12:$B80)),1/ROW(施設用作成シート!$B$18:$B$39),0),COLUMNS($B$11:H$11)),"")</f>
        <v/>
      </c>
      <c r="I80" s="127" t="str">
        <f t="array" ref="I80">IFERROR(INDEX(施設用作成シート!$B$18:$P$39,MATCH(LARGE((施設用作成シート!$C$18:$C$39=$D$8)*1/ROW(施設用作成シート!$B$18:$B$39),ROWS($B$12:$B80)),1/ROW(施設用作成シート!$B$18:$B$39),0),COLUMNS($B$11:I$11)),"")</f>
        <v/>
      </c>
      <c r="J80" s="131" t="str">
        <f t="array" ref="J80">IFERROR(INDEX(施設用作成シート!$B$18:$P$39,MATCH(LARGE((施設用作成シート!$C$18:$C$39=$D$8)*1/ROW(施設用作成シート!$B$18:$B$39),ROWS($B$12:$B80)),1/ROW(施設用作成シート!$B$18:$B$39),0),COLUMNS($B$11:J$11)),"")</f>
        <v/>
      </c>
      <c r="K80" s="127" t="str">
        <f t="array" ref="K80">IFERROR(INDEX(施設用作成シート!$B$18:$P$39,MATCH(LARGE((施設用作成シート!$C$18:$C$39=$D$8)*1/ROW(施設用作成シート!$B$18:$B$39),ROWS($B$12:$B80)),1/ROW(施設用作成シート!$B$18:$B$39),0),COLUMNS($B$11:K$11)),"")</f>
        <v/>
      </c>
      <c r="L80" s="127" t="str">
        <f t="array" ref="L80">IFERROR(INDEX(施設用作成シート!$B$18:$P$39,MATCH(LARGE((施設用作成シート!$C$18:$C$39=$D$8)*1/ROW(施設用作成シート!$B$18:$B$39),ROWS($B$12:$B80)),1/ROW(施設用作成シート!$B$18:$B$39),0),COLUMNS($B$11:L$11)),"")</f>
        <v/>
      </c>
      <c r="M80" s="127" t="str">
        <f t="array" ref="M80">IFERROR(INDEX(施設用作成シート!$B$18:$P$39,MATCH(LARGE((施設用作成シート!$C$18:$C$39=$D$8)*1/ROW(施設用作成シート!$B$18:$B$39),ROWS($B$12:$B80)),1/ROW(施設用作成シート!$B$18:$B$39),0),COLUMNS($B$11:M$11)),"")</f>
        <v/>
      </c>
      <c r="N80" s="127" t="str">
        <f t="array" ref="N80">IFERROR(INDEX(施設用作成シート!$B$18:$P$39,MATCH(LARGE((施設用作成シート!$C$18:$C$39=$D$8)*1/ROW(施設用作成シート!$B$18:$B$39),ROWS($B$12:$B80)),1/ROW(施設用作成シート!$B$18:$B$39),0),COLUMNS($B$11:N$11)),"")</f>
        <v/>
      </c>
      <c r="O80" s="140" t="str">
        <f t="array" ref="O80">IFERROR(INDEX(施設用作成シート!$B$18:$P$39,MATCH(LARGE((施設用作成シート!$C$18:$C$39=$D$8)*1/ROW(施設用作成シート!$B$18:$B$39),ROWS($B$12:$B80)),1/ROW(施設用作成シート!$B$18:$B$39),0),COLUMNS($B$11:O$11)),"")</f>
        <v/>
      </c>
    </row>
    <row r="81" spans="2:15" ht="19.5">
      <c r="B81" s="127" t="str">
        <f t="array" ref="B81">IFERROR(INDEX(施設用作成シート!$B$18:$P$39,MATCH(LARGE((施設用作成シート!$C$18:$C$39=$D$8)*1/ROW(施設用作成シート!$B$18:$B$39),ROWS($B$12:$B81)),1/ROW(施設用作成シート!$B$18:$B$39),0),COLUMNS($B$11:B$11)),"")</f>
        <v/>
      </c>
      <c r="C81" s="127" t="str">
        <f t="array" ref="C81">IFERROR(INDEX(施設用作成シート!$B$18:$P$39,MATCH(LARGE((施設用作成シート!$C$18:$C$39=$D$8)*1/ROW(施設用作成シート!$B$18:$B$39),ROWS($B$12:$B81)),1/ROW(施設用作成シート!$B$18:$B$39),0),COLUMNS($B$11:C$11)),"")</f>
        <v/>
      </c>
      <c r="D81" s="127" t="str">
        <f t="array" ref="D81">IFERROR(INDEX(施設用作成シート!$B$18:$P$39,MATCH(LARGE((施設用作成シート!$C$18:$C$39=$D$8)*1/ROW(施設用作成シート!$B$18:$B$39),ROWS($B$12:$B81)),1/ROW(施設用作成シート!$B$18:$B$39),0),COLUMNS($B$11:D$11)),"")</f>
        <v/>
      </c>
      <c r="E81" s="146" t="str">
        <f t="array" ref="E81">IFERROR(INDEX(施設用作成シート!$B$18:$P$39,MATCH(LARGE((施設用作成シート!$C$18:$C$39=$D$8)*1/ROW(施設用作成シート!$B$18:$B$39),ROWS($B$12:$B81)),1/ROW(施設用作成シート!$B$18:$B$39),0),COLUMNS($B$11:E$11)),"")</f>
        <v/>
      </c>
      <c r="F81" s="140" t="str">
        <f t="array" ref="F81">IFERROR(INDEX(施設用作成シート!$B$18:$P$39,MATCH(LARGE((施設用作成シート!$C$18:$C$39=$D$8)*1/ROW(施設用作成シート!$B$18:$B$39),ROWS($B$12:$B81)),1/ROW(施設用作成シート!$B$18:$B$39),0),COLUMNS($B$11:F$11)),"")</f>
        <v/>
      </c>
      <c r="G81" s="140" t="str">
        <f t="array" ref="G81">IFERROR(INDEX(施設用作成シート!$B$18:$P$39,MATCH(LARGE((施設用作成シート!$C$18:$C$39=$D$8)*1/ROW(施設用作成シート!$B$18:$B$39),ROWS($B$12:$B81)),1/ROW(施設用作成シート!$B$18:$B$39),0),COLUMNS($B$11:G$11)),"")</f>
        <v/>
      </c>
      <c r="H81" s="140" t="str">
        <f t="array" ref="H81">IFERROR(INDEX(施設用作成シート!$B$18:$P$39,MATCH(LARGE((施設用作成シート!$C$18:$C$39=$D$8)*1/ROW(施設用作成シート!$B$18:$B$39),ROWS($B$12:$B81)),1/ROW(施設用作成シート!$B$18:$B$39),0),COLUMNS($B$11:H$11)),"")</f>
        <v/>
      </c>
      <c r="I81" s="127" t="str">
        <f t="array" ref="I81">IFERROR(INDEX(施設用作成シート!$B$18:$P$39,MATCH(LARGE((施設用作成シート!$C$18:$C$39=$D$8)*1/ROW(施設用作成シート!$B$18:$B$39),ROWS($B$12:$B81)),1/ROW(施設用作成シート!$B$18:$B$39),0),COLUMNS($B$11:I$11)),"")</f>
        <v/>
      </c>
      <c r="J81" s="131" t="str">
        <f t="array" ref="J81">IFERROR(INDEX(施設用作成シート!$B$18:$P$39,MATCH(LARGE((施設用作成シート!$C$18:$C$39=$D$8)*1/ROW(施設用作成シート!$B$18:$B$39),ROWS($B$12:$B81)),1/ROW(施設用作成シート!$B$18:$B$39),0),COLUMNS($B$11:J$11)),"")</f>
        <v/>
      </c>
      <c r="K81" s="127" t="str">
        <f t="array" ref="K81">IFERROR(INDEX(施設用作成シート!$B$18:$P$39,MATCH(LARGE((施設用作成シート!$C$18:$C$39=$D$8)*1/ROW(施設用作成シート!$B$18:$B$39),ROWS($B$12:$B81)),1/ROW(施設用作成シート!$B$18:$B$39),0),COLUMNS($B$11:K$11)),"")</f>
        <v/>
      </c>
      <c r="L81" s="127" t="str">
        <f t="array" ref="L81">IFERROR(INDEX(施設用作成シート!$B$18:$P$39,MATCH(LARGE((施設用作成シート!$C$18:$C$39=$D$8)*1/ROW(施設用作成シート!$B$18:$B$39),ROWS($B$12:$B81)),1/ROW(施設用作成シート!$B$18:$B$39),0),COLUMNS($B$11:L$11)),"")</f>
        <v/>
      </c>
      <c r="M81" s="127" t="str">
        <f t="array" ref="M81">IFERROR(INDEX(施設用作成シート!$B$18:$P$39,MATCH(LARGE((施設用作成シート!$C$18:$C$39=$D$8)*1/ROW(施設用作成シート!$B$18:$B$39),ROWS($B$12:$B81)),1/ROW(施設用作成シート!$B$18:$B$39),0),COLUMNS($B$11:M$11)),"")</f>
        <v/>
      </c>
      <c r="N81" s="127" t="str">
        <f t="array" ref="N81">IFERROR(INDEX(施設用作成シート!$B$18:$P$39,MATCH(LARGE((施設用作成シート!$C$18:$C$39=$D$8)*1/ROW(施設用作成シート!$B$18:$B$39),ROWS($B$12:$B81)),1/ROW(施設用作成シート!$B$18:$B$39),0),COLUMNS($B$11:N$11)),"")</f>
        <v/>
      </c>
      <c r="O81" s="140" t="str">
        <f t="array" ref="O81">IFERROR(INDEX(施設用作成シート!$B$18:$P$39,MATCH(LARGE((施設用作成シート!$C$18:$C$39=$D$8)*1/ROW(施設用作成シート!$B$18:$B$39),ROWS($B$12:$B81)),1/ROW(施設用作成シート!$B$18:$B$39),0),COLUMNS($B$11:O$11)),"")</f>
        <v/>
      </c>
    </row>
    <row r="82" spans="2:15" ht="19.5">
      <c r="B82" s="127" t="str">
        <f t="array" ref="B82">IFERROR(INDEX(施設用作成シート!$B$18:$P$39,MATCH(LARGE((施設用作成シート!$C$18:$C$39=$D$8)*1/ROW(施設用作成シート!$B$18:$B$39),ROWS($B$12:$B82)),1/ROW(施設用作成シート!$B$18:$B$39),0),COLUMNS($B$11:B$11)),"")</f>
        <v/>
      </c>
      <c r="C82" s="127" t="str">
        <f t="array" ref="C82">IFERROR(INDEX(施設用作成シート!$B$18:$P$39,MATCH(LARGE((施設用作成シート!$C$18:$C$39=$D$8)*1/ROW(施設用作成シート!$B$18:$B$39),ROWS($B$12:$B82)),1/ROW(施設用作成シート!$B$18:$B$39),0),COLUMNS($B$11:C$11)),"")</f>
        <v/>
      </c>
      <c r="D82" s="127" t="str">
        <f t="array" ref="D82">IFERROR(INDEX(施設用作成シート!$B$18:$P$39,MATCH(LARGE((施設用作成シート!$C$18:$C$39=$D$8)*1/ROW(施設用作成シート!$B$18:$B$39),ROWS($B$12:$B82)),1/ROW(施設用作成シート!$B$18:$B$39),0),COLUMNS($B$11:D$11)),"")</f>
        <v/>
      </c>
      <c r="E82" s="146" t="str">
        <f t="array" ref="E82">IFERROR(INDEX(施設用作成シート!$B$18:$P$39,MATCH(LARGE((施設用作成シート!$C$18:$C$39=$D$8)*1/ROW(施設用作成シート!$B$18:$B$39),ROWS($B$12:$B82)),1/ROW(施設用作成シート!$B$18:$B$39),0),COLUMNS($B$11:E$11)),"")</f>
        <v/>
      </c>
      <c r="F82" s="140" t="str">
        <f t="array" ref="F82">IFERROR(INDEX(施設用作成シート!$B$18:$P$39,MATCH(LARGE((施設用作成シート!$C$18:$C$39=$D$8)*1/ROW(施設用作成シート!$B$18:$B$39),ROWS($B$12:$B82)),1/ROW(施設用作成シート!$B$18:$B$39),0),COLUMNS($B$11:F$11)),"")</f>
        <v/>
      </c>
      <c r="G82" s="140" t="str">
        <f t="array" ref="G82">IFERROR(INDEX(施設用作成シート!$B$18:$P$39,MATCH(LARGE((施設用作成シート!$C$18:$C$39=$D$8)*1/ROW(施設用作成シート!$B$18:$B$39),ROWS($B$12:$B82)),1/ROW(施設用作成シート!$B$18:$B$39),0),COLUMNS($B$11:G$11)),"")</f>
        <v/>
      </c>
      <c r="H82" s="140" t="str">
        <f t="array" ref="H82">IFERROR(INDEX(施設用作成シート!$B$18:$P$39,MATCH(LARGE((施設用作成シート!$C$18:$C$39=$D$8)*1/ROW(施設用作成シート!$B$18:$B$39),ROWS($B$12:$B82)),1/ROW(施設用作成シート!$B$18:$B$39),0),COLUMNS($B$11:H$11)),"")</f>
        <v/>
      </c>
      <c r="I82" s="127" t="str">
        <f t="array" ref="I82">IFERROR(INDEX(施設用作成シート!$B$18:$P$39,MATCH(LARGE((施設用作成シート!$C$18:$C$39=$D$8)*1/ROW(施設用作成シート!$B$18:$B$39),ROWS($B$12:$B82)),1/ROW(施設用作成シート!$B$18:$B$39),0),COLUMNS($B$11:I$11)),"")</f>
        <v/>
      </c>
      <c r="J82" s="131" t="str">
        <f t="array" ref="J82">IFERROR(INDEX(施設用作成シート!$B$18:$P$39,MATCH(LARGE((施設用作成シート!$C$18:$C$39=$D$8)*1/ROW(施設用作成シート!$B$18:$B$39),ROWS($B$12:$B82)),1/ROW(施設用作成シート!$B$18:$B$39),0),COLUMNS($B$11:J$11)),"")</f>
        <v/>
      </c>
      <c r="K82" s="127" t="str">
        <f t="array" ref="K82">IFERROR(INDEX(施設用作成シート!$B$18:$P$39,MATCH(LARGE((施設用作成シート!$C$18:$C$39=$D$8)*1/ROW(施設用作成シート!$B$18:$B$39),ROWS($B$12:$B82)),1/ROW(施設用作成シート!$B$18:$B$39),0),COLUMNS($B$11:K$11)),"")</f>
        <v/>
      </c>
      <c r="L82" s="127" t="str">
        <f t="array" ref="L82">IFERROR(INDEX(施設用作成シート!$B$18:$P$39,MATCH(LARGE((施設用作成シート!$C$18:$C$39=$D$8)*1/ROW(施設用作成シート!$B$18:$B$39),ROWS($B$12:$B82)),1/ROW(施設用作成シート!$B$18:$B$39),0),COLUMNS($B$11:L$11)),"")</f>
        <v/>
      </c>
      <c r="M82" s="127" t="str">
        <f t="array" ref="M82">IFERROR(INDEX(施設用作成シート!$B$18:$P$39,MATCH(LARGE((施設用作成シート!$C$18:$C$39=$D$8)*1/ROW(施設用作成シート!$B$18:$B$39),ROWS($B$12:$B82)),1/ROW(施設用作成シート!$B$18:$B$39),0),COLUMNS($B$11:M$11)),"")</f>
        <v/>
      </c>
      <c r="N82" s="127" t="str">
        <f t="array" ref="N82">IFERROR(INDEX(施設用作成シート!$B$18:$P$39,MATCH(LARGE((施設用作成シート!$C$18:$C$39=$D$8)*1/ROW(施設用作成シート!$B$18:$B$39),ROWS($B$12:$B82)),1/ROW(施設用作成シート!$B$18:$B$39),0),COLUMNS($B$11:N$11)),"")</f>
        <v/>
      </c>
      <c r="O82" s="140" t="str">
        <f t="array" ref="O82">IFERROR(INDEX(施設用作成シート!$B$18:$P$39,MATCH(LARGE((施設用作成シート!$C$18:$C$39=$D$8)*1/ROW(施設用作成シート!$B$18:$B$39),ROWS($B$12:$B82)),1/ROW(施設用作成シート!$B$18:$B$39),0),COLUMNS($B$11:O$11)),"")</f>
        <v/>
      </c>
    </row>
    <row r="83" spans="2:15" ht="19.5">
      <c r="B83" s="127" t="str">
        <f t="array" ref="B83">IFERROR(INDEX(施設用作成シート!$B$18:$P$39,MATCH(LARGE((施設用作成シート!$C$18:$C$39=$D$8)*1/ROW(施設用作成シート!$B$18:$B$39),ROWS($B$12:$B83)),1/ROW(施設用作成シート!$B$18:$B$39),0),COLUMNS($B$11:B$11)),"")</f>
        <v/>
      </c>
      <c r="C83" s="127" t="str">
        <f t="array" ref="C83">IFERROR(INDEX(施設用作成シート!$B$18:$P$39,MATCH(LARGE((施設用作成シート!$C$18:$C$39=$D$8)*1/ROW(施設用作成シート!$B$18:$B$39),ROWS($B$12:$B83)),1/ROW(施設用作成シート!$B$18:$B$39),0),COLUMNS($B$11:C$11)),"")</f>
        <v/>
      </c>
      <c r="D83" s="127" t="str">
        <f t="array" ref="D83">IFERROR(INDEX(施設用作成シート!$B$18:$P$39,MATCH(LARGE((施設用作成シート!$C$18:$C$39=$D$8)*1/ROW(施設用作成シート!$B$18:$B$39),ROWS($B$12:$B83)),1/ROW(施設用作成シート!$B$18:$B$39),0),COLUMNS($B$11:D$11)),"")</f>
        <v/>
      </c>
      <c r="E83" s="146" t="str">
        <f t="array" ref="E83">IFERROR(INDEX(施設用作成シート!$B$18:$P$39,MATCH(LARGE((施設用作成シート!$C$18:$C$39=$D$8)*1/ROW(施設用作成シート!$B$18:$B$39),ROWS($B$12:$B83)),1/ROW(施設用作成シート!$B$18:$B$39),0),COLUMNS($B$11:E$11)),"")</f>
        <v/>
      </c>
      <c r="F83" s="140" t="str">
        <f t="array" ref="F83">IFERROR(INDEX(施設用作成シート!$B$18:$P$39,MATCH(LARGE((施設用作成シート!$C$18:$C$39=$D$8)*1/ROW(施設用作成シート!$B$18:$B$39),ROWS($B$12:$B83)),1/ROW(施設用作成シート!$B$18:$B$39),0),COLUMNS($B$11:F$11)),"")</f>
        <v/>
      </c>
      <c r="G83" s="140" t="str">
        <f t="array" ref="G83">IFERROR(INDEX(施設用作成シート!$B$18:$P$39,MATCH(LARGE((施設用作成シート!$C$18:$C$39=$D$8)*1/ROW(施設用作成シート!$B$18:$B$39),ROWS($B$12:$B83)),1/ROW(施設用作成シート!$B$18:$B$39),0),COLUMNS($B$11:G$11)),"")</f>
        <v/>
      </c>
      <c r="H83" s="140" t="str">
        <f t="array" ref="H83">IFERROR(INDEX(施設用作成シート!$B$18:$P$39,MATCH(LARGE((施設用作成シート!$C$18:$C$39=$D$8)*1/ROW(施設用作成シート!$B$18:$B$39),ROWS($B$12:$B83)),1/ROW(施設用作成シート!$B$18:$B$39),0),COLUMNS($B$11:H$11)),"")</f>
        <v/>
      </c>
      <c r="I83" s="127" t="str">
        <f t="array" ref="I83">IFERROR(INDEX(施設用作成シート!$B$18:$P$39,MATCH(LARGE((施設用作成シート!$C$18:$C$39=$D$8)*1/ROW(施設用作成シート!$B$18:$B$39),ROWS($B$12:$B83)),1/ROW(施設用作成シート!$B$18:$B$39),0),COLUMNS($B$11:I$11)),"")</f>
        <v/>
      </c>
      <c r="J83" s="131" t="str">
        <f t="array" ref="J83">IFERROR(INDEX(施設用作成シート!$B$18:$P$39,MATCH(LARGE((施設用作成シート!$C$18:$C$39=$D$8)*1/ROW(施設用作成シート!$B$18:$B$39),ROWS($B$12:$B83)),1/ROW(施設用作成シート!$B$18:$B$39),0),COLUMNS($B$11:J$11)),"")</f>
        <v/>
      </c>
      <c r="K83" s="127" t="str">
        <f t="array" ref="K83">IFERROR(INDEX(施設用作成シート!$B$18:$P$39,MATCH(LARGE((施設用作成シート!$C$18:$C$39=$D$8)*1/ROW(施設用作成シート!$B$18:$B$39),ROWS($B$12:$B83)),1/ROW(施設用作成シート!$B$18:$B$39),0),COLUMNS($B$11:K$11)),"")</f>
        <v/>
      </c>
      <c r="L83" s="127" t="str">
        <f t="array" ref="L83">IFERROR(INDEX(施設用作成シート!$B$18:$P$39,MATCH(LARGE((施設用作成シート!$C$18:$C$39=$D$8)*1/ROW(施設用作成シート!$B$18:$B$39),ROWS($B$12:$B83)),1/ROW(施設用作成シート!$B$18:$B$39),0),COLUMNS($B$11:L$11)),"")</f>
        <v/>
      </c>
      <c r="M83" s="127" t="str">
        <f t="array" ref="M83">IFERROR(INDEX(施設用作成シート!$B$18:$P$39,MATCH(LARGE((施設用作成シート!$C$18:$C$39=$D$8)*1/ROW(施設用作成シート!$B$18:$B$39),ROWS($B$12:$B83)),1/ROW(施設用作成シート!$B$18:$B$39),0),COLUMNS($B$11:M$11)),"")</f>
        <v/>
      </c>
      <c r="N83" s="127" t="str">
        <f t="array" ref="N83">IFERROR(INDEX(施設用作成シート!$B$18:$P$39,MATCH(LARGE((施設用作成シート!$C$18:$C$39=$D$8)*1/ROW(施設用作成シート!$B$18:$B$39),ROWS($B$12:$B83)),1/ROW(施設用作成シート!$B$18:$B$39),0),COLUMNS($B$11:N$11)),"")</f>
        <v/>
      </c>
      <c r="O83" s="140" t="str">
        <f t="array" ref="O83">IFERROR(INDEX(施設用作成シート!$B$18:$P$39,MATCH(LARGE((施設用作成シート!$C$18:$C$39=$D$8)*1/ROW(施設用作成シート!$B$18:$B$39),ROWS($B$12:$B83)),1/ROW(施設用作成シート!$B$18:$B$39),0),COLUMNS($B$11:O$11)),"")</f>
        <v/>
      </c>
    </row>
    <row r="84" spans="2:15" ht="19.5">
      <c r="B84" s="127" t="str">
        <f t="array" ref="B84">IFERROR(INDEX(施設用作成シート!$B$18:$P$39,MATCH(LARGE((施設用作成シート!$C$18:$C$39=$D$8)*1/ROW(施設用作成シート!$B$18:$B$39),ROWS($B$12:$B84)),1/ROW(施設用作成シート!$B$18:$B$39),0),COLUMNS($B$11:B$11)),"")</f>
        <v/>
      </c>
      <c r="C84" s="127" t="str">
        <f t="array" ref="C84">IFERROR(INDEX(施設用作成シート!$B$18:$P$39,MATCH(LARGE((施設用作成シート!$C$18:$C$39=$D$8)*1/ROW(施設用作成シート!$B$18:$B$39),ROWS($B$12:$B84)),1/ROW(施設用作成シート!$B$18:$B$39),0),COLUMNS($B$11:C$11)),"")</f>
        <v/>
      </c>
      <c r="D84" s="127" t="str">
        <f t="array" ref="D84">IFERROR(INDEX(施設用作成シート!$B$18:$P$39,MATCH(LARGE((施設用作成シート!$C$18:$C$39=$D$8)*1/ROW(施設用作成シート!$B$18:$B$39),ROWS($B$12:$B84)),1/ROW(施設用作成シート!$B$18:$B$39),0),COLUMNS($B$11:D$11)),"")</f>
        <v/>
      </c>
      <c r="E84" s="146" t="str">
        <f t="array" ref="E84">IFERROR(INDEX(施設用作成シート!$B$18:$P$39,MATCH(LARGE((施設用作成シート!$C$18:$C$39=$D$8)*1/ROW(施設用作成シート!$B$18:$B$39),ROWS($B$12:$B84)),1/ROW(施設用作成シート!$B$18:$B$39),0),COLUMNS($B$11:E$11)),"")</f>
        <v/>
      </c>
      <c r="F84" s="140" t="str">
        <f t="array" ref="F84">IFERROR(INDEX(施設用作成シート!$B$18:$P$39,MATCH(LARGE((施設用作成シート!$C$18:$C$39=$D$8)*1/ROW(施設用作成シート!$B$18:$B$39),ROWS($B$12:$B84)),1/ROW(施設用作成シート!$B$18:$B$39),0),COLUMNS($B$11:F$11)),"")</f>
        <v/>
      </c>
      <c r="G84" s="140" t="str">
        <f t="array" ref="G84">IFERROR(INDEX(施設用作成シート!$B$18:$P$39,MATCH(LARGE((施設用作成シート!$C$18:$C$39=$D$8)*1/ROW(施設用作成シート!$B$18:$B$39),ROWS($B$12:$B84)),1/ROW(施設用作成シート!$B$18:$B$39),0),COLUMNS($B$11:G$11)),"")</f>
        <v/>
      </c>
      <c r="H84" s="140" t="str">
        <f t="array" ref="H84">IFERROR(INDEX(施設用作成シート!$B$18:$P$39,MATCH(LARGE((施設用作成シート!$C$18:$C$39=$D$8)*1/ROW(施設用作成シート!$B$18:$B$39),ROWS($B$12:$B84)),1/ROW(施設用作成シート!$B$18:$B$39),0),COLUMNS($B$11:H$11)),"")</f>
        <v/>
      </c>
      <c r="I84" s="127" t="str">
        <f t="array" ref="I84">IFERROR(INDEX(施設用作成シート!$B$18:$P$39,MATCH(LARGE((施設用作成シート!$C$18:$C$39=$D$8)*1/ROW(施設用作成シート!$B$18:$B$39),ROWS($B$12:$B84)),1/ROW(施設用作成シート!$B$18:$B$39),0),COLUMNS($B$11:I$11)),"")</f>
        <v/>
      </c>
      <c r="J84" s="131" t="str">
        <f t="array" ref="J84">IFERROR(INDEX(施設用作成シート!$B$18:$P$39,MATCH(LARGE((施設用作成シート!$C$18:$C$39=$D$8)*1/ROW(施設用作成シート!$B$18:$B$39),ROWS($B$12:$B84)),1/ROW(施設用作成シート!$B$18:$B$39),0),COLUMNS($B$11:J$11)),"")</f>
        <v/>
      </c>
      <c r="K84" s="127" t="str">
        <f t="array" ref="K84">IFERROR(INDEX(施設用作成シート!$B$18:$P$39,MATCH(LARGE((施設用作成シート!$C$18:$C$39=$D$8)*1/ROW(施設用作成シート!$B$18:$B$39),ROWS($B$12:$B84)),1/ROW(施設用作成シート!$B$18:$B$39),0),COLUMNS($B$11:K$11)),"")</f>
        <v/>
      </c>
      <c r="L84" s="127" t="str">
        <f t="array" ref="L84">IFERROR(INDEX(施設用作成シート!$B$18:$P$39,MATCH(LARGE((施設用作成シート!$C$18:$C$39=$D$8)*1/ROW(施設用作成シート!$B$18:$B$39),ROWS($B$12:$B84)),1/ROW(施設用作成シート!$B$18:$B$39),0),COLUMNS($B$11:L$11)),"")</f>
        <v/>
      </c>
      <c r="M84" s="127" t="str">
        <f t="array" ref="M84">IFERROR(INDEX(施設用作成シート!$B$18:$P$39,MATCH(LARGE((施設用作成シート!$C$18:$C$39=$D$8)*1/ROW(施設用作成シート!$B$18:$B$39),ROWS($B$12:$B84)),1/ROW(施設用作成シート!$B$18:$B$39),0),COLUMNS($B$11:M$11)),"")</f>
        <v/>
      </c>
      <c r="N84" s="127" t="str">
        <f t="array" ref="N84">IFERROR(INDEX(施設用作成シート!$B$18:$P$39,MATCH(LARGE((施設用作成シート!$C$18:$C$39=$D$8)*1/ROW(施設用作成シート!$B$18:$B$39),ROWS($B$12:$B84)),1/ROW(施設用作成シート!$B$18:$B$39),0),COLUMNS($B$11:N$11)),"")</f>
        <v/>
      </c>
      <c r="O84" s="140" t="str">
        <f t="array" ref="O84">IFERROR(INDEX(施設用作成シート!$B$18:$P$39,MATCH(LARGE((施設用作成シート!$C$18:$C$39=$D$8)*1/ROW(施設用作成シート!$B$18:$B$39),ROWS($B$12:$B84)),1/ROW(施設用作成シート!$B$18:$B$39),0),COLUMNS($B$11:O$11)),"")</f>
        <v/>
      </c>
    </row>
    <row r="85" spans="2:15" ht="19.5">
      <c r="B85" s="127" t="str">
        <f t="array" ref="B85">IFERROR(INDEX(施設用作成シート!$B$18:$P$39,MATCH(LARGE((施設用作成シート!$C$18:$C$39=$D$8)*1/ROW(施設用作成シート!$B$18:$B$39),ROWS($B$12:$B85)),1/ROW(施設用作成シート!$B$18:$B$39),0),COLUMNS($B$11:B$11)),"")</f>
        <v/>
      </c>
      <c r="C85" s="127" t="str">
        <f t="array" ref="C85">IFERROR(INDEX(施設用作成シート!$B$18:$P$39,MATCH(LARGE((施設用作成シート!$C$18:$C$39=$D$8)*1/ROW(施設用作成シート!$B$18:$B$39),ROWS($B$12:$B85)),1/ROW(施設用作成シート!$B$18:$B$39),0),COLUMNS($B$11:C$11)),"")</f>
        <v/>
      </c>
      <c r="D85" s="127" t="str">
        <f t="array" ref="D85">IFERROR(INDEX(施設用作成シート!$B$18:$P$39,MATCH(LARGE((施設用作成シート!$C$18:$C$39=$D$8)*1/ROW(施設用作成シート!$B$18:$B$39),ROWS($B$12:$B85)),1/ROW(施設用作成シート!$B$18:$B$39),0),COLUMNS($B$11:D$11)),"")</f>
        <v/>
      </c>
      <c r="E85" s="146" t="str">
        <f t="array" ref="E85">IFERROR(INDEX(施設用作成シート!$B$18:$P$39,MATCH(LARGE((施設用作成シート!$C$18:$C$39=$D$8)*1/ROW(施設用作成シート!$B$18:$B$39),ROWS($B$12:$B85)),1/ROW(施設用作成シート!$B$18:$B$39),0),COLUMNS($B$11:E$11)),"")</f>
        <v/>
      </c>
      <c r="F85" s="140" t="str">
        <f t="array" ref="F85">IFERROR(INDEX(施設用作成シート!$B$18:$P$39,MATCH(LARGE((施設用作成シート!$C$18:$C$39=$D$8)*1/ROW(施設用作成シート!$B$18:$B$39),ROWS($B$12:$B85)),1/ROW(施設用作成シート!$B$18:$B$39),0),COLUMNS($B$11:F$11)),"")</f>
        <v/>
      </c>
      <c r="G85" s="140" t="str">
        <f t="array" ref="G85">IFERROR(INDEX(施設用作成シート!$B$18:$P$39,MATCH(LARGE((施設用作成シート!$C$18:$C$39=$D$8)*1/ROW(施設用作成シート!$B$18:$B$39),ROWS($B$12:$B85)),1/ROW(施設用作成シート!$B$18:$B$39),0),COLUMNS($B$11:G$11)),"")</f>
        <v/>
      </c>
      <c r="H85" s="140" t="str">
        <f t="array" ref="H85">IFERROR(INDEX(施設用作成シート!$B$18:$P$39,MATCH(LARGE((施設用作成シート!$C$18:$C$39=$D$8)*1/ROW(施設用作成シート!$B$18:$B$39),ROWS($B$12:$B85)),1/ROW(施設用作成シート!$B$18:$B$39),0),COLUMNS($B$11:H$11)),"")</f>
        <v/>
      </c>
      <c r="I85" s="127" t="str">
        <f t="array" ref="I85">IFERROR(INDEX(施設用作成シート!$B$18:$P$39,MATCH(LARGE((施設用作成シート!$C$18:$C$39=$D$8)*1/ROW(施設用作成シート!$B$18:$B$39),ROWS($B$12:$B85)),1/ROW(施設用作成シート!$B$18:$B$39),0),COLUMNS($B$11:I$11)),"")</f>
        <v/>
      </c>
      <c r="J85" s="131" t="str">
        <f t="array" ref="J85">IFERROR(INDEX(施設用作成シート!$B$18:$P$39,MATCH(LARGE((施設用作成シート!$C$18:$C$39=$D$8)*1/ROW(施設用作成シート!$B$18:$B$39),ROWS($B$12:$B85)),1/ROW(施設用作成シート!$B$18:$B$39),0),COLUMNS($B$11:J$11)),"")</f>
        <v/>
      </c>
      <c r="K85" s="127" t="str">
        <f t="array" ref="K85">IFERROR(INDEX(施設用作成シート!$B$18:$P$39,MATCH(LARGE((施設用作成シート!$C$18:$C$39=$D$8)*1/ROW(施設用作成シート!$B$18:$B$39),ROWS($B$12:$B85)),1/ROW(施設用作成シート!$B$18:$B$39),0),COLUMNS($B$11:K$11)),"")</f>
        <v/>
      </c>
      <c r="L85" s="127" t="str">
        <f t="array" ref="L85">IFERROR(INDEX(施設用作成シート!$B$18:$P$39,MATCH(LARGE((施設用作成シート!$C$18:$C$39=$D$8)*1/ROW(施設用作成シート!$B$18:$B$39),ROWS($B$12:$B85)),1/ROW(施設用作成シート!$B$18:$B$39),0),COLUMNS($B$11:L$11)),"")</f>
        <v/>
      </c>
      <c r="M85" s="127" t="str">
        <f t="array" ref="M85">IFERROR(INDEX(施設用作成シート!$B$18:$P$39,MATCH(LARGE((施設用作成シート!$C$18:$C$39=$D$8)*1/ROW(施設用作成シート!$B$18:$B$39),ROWS($B$12:$B85)),1/ROW(施設用作成シート!$B$18:$B$39),0),COLUMNS($B$11:M$11)),"")</f>
        <v/>
      </c>
      <c r="N85" s="127" t="str">
        <f t="array" ref="N85">IFERROR(INDEX(施設用作成シート!$B$18:$P$39,MATCH(LARGE((施設用作成シート!$C$18:$C$39=$D$8)*1/ROW(施設用作成シート!$B$18:$B$39),ROWS($B$12:$B85)),1/ROW(施設用作成シート!$B$18:$B$39),0),COLUMNS($B$11:N$11)),"")</f>
        <v/>
      </c>
      <c r="O85" s="140" t="str">
        <f t="array" ref="O85">IFERROR(INDEX(施設用作成シート!$B$18:$P$39,MATCH(LARGE((施設用作成シート!$C$18:$C$39=$D$8)*1/ROW(施設用作成シート!$B$18:$B$39),ROWS($B$12:$B85)),1/ROW(施設用作成シート!$B$18:$B$39),0),COLUMNS($B$11:O$11)),"")</f>
        <v/>
      </c>
    </row>
    <row r="86" spans="2:15" ht="19.5">
      <c r="B86" s="127" t="str">
        <f t="array" ref="B86">IFERROR(INDEX(施設用作成シート!$B$18:$P$39,MATCH(LARGE((施設用作成シート!$C$18:$C$39=$D$8)*1/ROW(施設用作成シート!$B$18:$B$39),ROWS($B$12:$B86)),1/ROW(施設用作成シート!$B$18:$B$39),0),COLUMNS($B$11:B$11)),"")</f>
        <v/>
      </c>
      <c r="C86" s="127" t="str">
        <f t="array" ref="C86">IFERROR(INDEX(施設用作成シート!$B$18:$P$39,MATCH(LARGE((施設用作成シート!$C$18:$C$39=$D$8)*1/ROW(施設用作成シート!$B$18:$B$39),ROWS($B$12:$B86)),1/ROW(施設用作成シート!$B$18:$B$39),0),COLUMNS($B$11:C$11)),"")</f>
        <v/>
      </c>
      <c r="D86" s="127" t="str">
        <f t="array" ref="D86">IFERROR(INDEX(施設用作成シート!$B$18:$P$39,MATCH(LARGE((施設用作成シート!$C$18:$C$39=$D$8)*1/ROW(施設用作成シート!$B$18:$B$39),ROWS($B$12:$B86)),1/ROW(施設用作成シート!$B$18:$B$39),0),COLUMNS($B$11:D$11)),"")</f>
        <v/>
      </c>
      <c r="E86" s="146" t="str">
        <f t="array" ref="E86">IFERROR(INDEX(施設用作成シート!$B$18:$P$39,MATCH(LARGE((施設用作成シート!$C$18:$C$39=$D$8)*1/ROW(施設用作成シート!$B$18:$B$39),ROWS($B$12:$B86)),1/ROW(施設用作成シート!$B$18:$B$39),0),COLUMNS($B$11:E$11)),"")</f>
        <v/>
      </c>
      <c r="F86" s="140" t="str">
        <f t="array" ref="F86">IFERROR(INDEX(施設用作成シート!$B$18:$P$39,MATCH(LARGE((施設用作成シート!$C$18:$C$39=$D$8)*1/ROW(施設用作成シート!$B$18:$B$39),ROWS($B$12:$B86)),1/ROW(施設用作成シート!$B$18:$B$39),0),COLUMNS($B$11:F$11)),"")</f>
        <v/>
      </c>
      <c r="G86" s="140" t="str">
        <f t="array" ref="G86">IFERROR(INDEX(施設用作成シート!$B$18:$P$39,MATCH(LARGE((施設用作成シート!$C$18:$C$39=$D$8)*1/ROW(施設用作成シート!$B$18:$B$39),ROWS($B$12:$B86)),1/ROW(施設用作成シート!$B$18:$B$39),0),COLUMNS($B$11:G$11)),"")</f>
        <v/>
      </c>
      <c r="H86" s="140" t="str">
        <f t="array" ref="H86">IFERROR(INDEX(施設用作成シート!$B$18:$P$39,MATCH(LARGE((施設用作成シート!$C$18:$C$39=$D$8)*1/ROW(施設用作成シート!$B$18:$B$39),ROWS($B$12:$B86)),1/ROW(施設用作成シート!$B$18:$B$39),0),COLUMNS($B$11:H$11)),"")</f>
        <v/>
      </c>
      <c r="I86" s="127" t="str">
        <f t="array" ref="I86">IFERROR(INDEX(施設用作成シート!$B$18:$P$39,MATCH(LARGE((施設用作成シート!$C$18:$C$39=$D$8)*1/ROW(施設用作成シート!$B$18:$B$39),ROWS($B$12:$B86)),1/ROW(施設用作成シート!$B$18:$B$39),0),COLUMNS($B$11:I$11)),"")</f>
        <v/>
      </c>
      <c r="J86" s="131" t="str">
        <f t="array" ref="J86">IFERROR(INDEX(施設用作成シート!$B$18:$P$39,MATCH(LARGE((施設用作成シート!$C$18:$C$39=$D$8)*1/ROW(施設用作成シート!$B$18:$B$39),ROWS($B$12:$B86)),1/ROW(施設用作成シート!$B$18:$B$39),0),COLUMNS($B$11:J$11)),"")</f>
        <v/>
      </c>
      <c r="K86" s="127" t="str">
        <f t="array" ref="K86">IFERROR(INDEX(施設用作成シート!$B$18:$P$39,MATCH(LARGE((施設用作成シート!$C$18:$C$39=$D$8)*1/ROW(施設用作成シート!$B$18:$B$39),ROWS($B$12:$B86)),1/ROW(施設用作成シート!$B$18:$B$39),0),COLUMNS($B$11:K$11)),"")</f>
        <v/>
      </c>
      <c r="L86" s="127" t="str">
        <f t="array" ref="L86">IFERROR(INDEX(施設用作成シート!$B$18:$P$39,MATCH(LARGE((施設用作成シート!$C$18:$C$39=$D$8)*1/ROW(施設用作成シート!$B$18:$B$39),ROWS($B$12:$B86)),1/ROW(施設用作成シート!$B$18:$B$39),0),COLUMNS($B$11:L$11)),"")</f>
        <v/>
      </c>
      <c r="M86" s="127" t="str">
        <f t="array" ref="M86">IFERROR(INDEX(施設用作成シート!$B$18:$P$39,MATCH(LARGE((施設用作成シート!$C$18:$C$39=$D$8)*1/ROW(施設用作成シート!$B$18:$B$39),ROWS($B$12:$B86)),1/ROW(施設用作成シート!$B$18:$B$39),0),COLUMNS($B$11:M$11)),"")</f>
        <v/>
      </c>
      <c r="N86" s="127" t="str">
        <f t="array" ref="N86">IFERROR(INDEX(施設用作成シート!$B$18:$P$39,MATCH(LARGE((施設用作成シート!$C$18:$C$39=$D$8)*1/ROW(施設用作成シート!$B$18:$B$39),ROWS($B$12:$B86)),1/ROW(施設用作成シート!$B$18:$B$39),0),COLUMNS($B$11:N$11)),"")</f>
        <v/>
      </c>
      <c r="O86" s="140" t="str">
        <f t="array" ref="O86">IFERROR(INDEX(施設用作成シート!$B$18:$P$39,MATCH(LARGE((施設用作成シート!$C$18:$C$39=$D$8)*1/ROW(施設用作成シート!$B$18:$B$39),ROWS($B$12:$B86)),1/ROW(施設用作成シート!$B$18:$B$39),0),COLUMNS($B$11:O$11)),"")</f>
        <v/>
      </c>
    </row>
    <row r="87" spans="2:15" ht="19.5">
      <c r="B87" s="127" t="str">
        <f t="array" ref="B87">IFERROR(INDEX(施設用作成シート!$B$18:$P$39,MATCH(LARGE((施設用作成シート!$C$18:$C$39=$D$8)*1/ROW(施設用作成シート!$B$18:$B$39),ROWS($B$12:$B87)),1/ROW(施設用作成シート!$B$18:$B$39),0),COLUMNS($B$11:B$11)),"")</f>
        <v/>
      </c>
      <c r="C87" s="127" t="str">
        <f t="array" ref="C87">IFERROR(INDEX(施設用作成シート!$B$18:$P$39,MATCH(LARGE((施設用作成シート!$C$18:$C$39=$D$8)*1/ROW(施設用作成シート!$B$18:$B$39),ROWS($B$12:$B87)),1/ROW(施設用作成シート!$B$18:$B$39),0),COLUMNS($B$11:C$11)),"")</f>
        <v/>
      </c>
      <c r="D87" s="127" t="str">
        <f t="array" ref="D87">IFERROR(INDEX(施設用作成シート!$B$18:$P$39,MATCH(LARGE((施設用作成シート!$C$18:$C$39=$D$8)*1/ROW(施設用作成シート!$B$18:$B$39),ROWS($B$12:$B87)),1/ROW(施設用作成シート!$B$18:$B$39),0),COLUMNS($B$11:D$11)),"")</f>
        <v/>
      </c>
      <c r="E87" s="146" t="str">
        <f t="array" ref="E87">IFERROR(INDEX(施設用作成シート!$B$18:$P$39,MATCH(LARGE((施設用作成シート!$C$18:$C$39=$D$8)*1/ROW(施設用作成シート!$B$18:$B$39),ROWS($B$12:$B87)),1/ROW(施設用作成シート!$B$18:$B$39),0),COLUMNS($B$11:E$11)),"")</f>
        <v/>
      </c>
      <c r="F87" s="140" t="str">
        <f t="array" ref="F87">IFERROR(INDEX(施設用作成シート!$B$18:$P$39,MATCH(LARGE((施設用作成シート!$C$18:$C$39=$D$8)*1/ROW(施設用作成シート!$B$18:$B$39),ROWS($B$12:$B87)),1/ROW(施設用作成シート!$B$18:$B$39),0),COLUMNS($B$11:F$11)),"")</f>
        <v/>
      </c>
      <c r="G87" s="140" t="str">
        <f t="array" ref="G87">IFERROR(INDEX(施設用作成シート!$B$18:$P$39,MATCH(LARGE((施設用作成シート!$C$18:$C$39=$D$8)*1/ROW(施設用作成シート!$B$18:$B$39),ROWS($B$12:$B87)),1/ROW(施設用作成シート!$B$18:$B$39),0),COLUMNS($B$11:G$11)),"")</f>
        <v/>
      </c>
      <c r="H87" s="140" t="str">
        <f t="array" ref="H87">IFERROR(INDEX(施設用作成シート!$B$18:$P$39,MATCH(LARGE((施設用作成シート!$C$18:$C$39=$D$8)*1/ROW(施設用作成シート!$B$18:$B$39),ROWS($B$12:$B87)),1/ROW(施設用作成シート!$B$18:$B$39),0),COLUMNS($B$11:H$11)),"")</f>
        <v/>
      </c>
      <c r="I87" s="127" t="str">
        <f t="array" ref="I87">IFERROR(INDEX(施設用作成シート!$B$18:$P$39,MATCH(LARGE((施設用作成シート!$C$18:$C$39=$D$8)*1/ROW(施設用作成シート!$B$18:$B$39),ROWS($B$12:$B87)),1/ROW(施設用作成シート!$B$18:$B$39),0),COLUMNS($B$11:I$11)),"")</f>
        <v/>
      </c>
      <c r="J87" s="131" t="str">
        <f t="array" ref="J87">IFERROR(INDEX(施設用作成シート!$B$18:$P$39,MATCH(LARGE((施設用作成シート!$C$18:$C$39=$D$8)*1/ROW(施設用作成シート!$B$18:$B$39),ROWS($B$12:$B87)),1/ROW(施設用作成シート!$B$18:$B$39),0),COLUMNS($B$11:J$11)),"")</f>
        <v/>
      </c>
      <c r="K87" s="127" t="str">
        <f t="array" ref="K87">IFERROR(INDEX(施設用作成シート!$B$18:$P$39,MATCH(LARGE((施設用作成シート!$C$18:$C$39=$D$8)*1/ROW(施設用作成シート!$B$18:$B$39),ROWS($B$12:$B87)),1/ROW(施設用作成シート!$B$18:$B$39),0),COLUMNS($B$11:K$11)),"")</f>
        <v/>
      </c>
      <c r="L87" s="127" t="str">
        <f t="array" ref="L87">IFERROR(INDEX(施設用作成シート!$B$18:$P$39,MATCH(LARGE((施設用作成シート!$C$18:$C$39=$D$8)*1/ROW(施設用作成シート!$B$18:$B$39),ROWS($B$12:$B87)),1/ROW(施設用作成シート!$B$18:$B$39),0),COLUMNS($B$11:L$11)),"")</f>
        <v/>
      </c>
      <c r="M87" s="127" t="str">
        <f t="array" ref="M87">IFERROR(INDEX(施設用作成シート!$B$18:$P$39,MATCH(LARGE((施設用作成シート!$C$18:$C$39=$D$8)*1/ROW(施設用作成シート!$B$18:$B$39),ROWS($B$12:$B87)),1/ROW(施設用作成シート!$B$18:$B$39),0),COLUMNS($B$11:M$11)),"")</f>
        <v/>
      </c>
      <c r="N87" s="127" t="str">
        <f t="array" ref="N87">IFERROR(INDEX(施設用作成シート!$B$18:$P$39,MATCH(LARGE((施設用作成シート!$C$18:$C$39=$D$8)*1/ROW(施設用作成シート!$B$18:$B$39),ROWS($B$12:$B87)),1/ROW(施設用作成シート!$B$18:$B$39),0),COLUMNS($B$11:N$11)),"")</f>
        <v/>
      </c>
      <c r="O87" s="140" t="str">
        <f t="array" ref="O87">IFERROR(INDEX(施設用作成シート!$B$18:$P$39,MATCH(LARGE((施設用作成シート!$C$18:$C$39=$D$8)*1/ROW(施設用作成シート!$B$18:$B$39),ROWS($B$12:$B87)),1/ROW(施設用作成シート!$B$18:$B$39),0),COLUMNS($B$11:O$11)),"")</f>
        <v/>
      </c>
    </row>
    <row r="88" spans="2:15" ht="19.5">
      <c r="B88" s="127" t="str">
        <f t="array" ref="B88">IFERROR(INDEX(施設用作成シート!$B$18:$P$39,MATCH(LARGE((施設用作成シート!$C$18:$C$39=$D$8)*1/ROW(施設用作成シート!$B$18:$B$39),ROWS($B$12:$B88)),1/ROW(施設用作成シート!$B$18:$B$39),0),COLUMNS($B$11:B$11)),"")</f>
        <v/>
      </c>
      <c r="C88" s="127" t="str">
        <f t="array" ref="C88">IFERROR(INDEX(施設用作成シート!$B$18:$P$39,MATCH(LARGE((施設用作成シート!$C$18:$C$39=$D$8)*1/ROW(施設用作成シート!$B$18:$B$39),ROWS($B$12:$B88)),1/ROW(施設用作成シート!$B$18:$B$39),0),COLUMNS($B$11:C$11)),"")</f>
        <v/>
      </c>
      <c r="D88" s="127" t="str">
        <f t="array" ref="D88">IFERROR(INDEX(施設用作成シート!$B$18:$P$39,MATCH(LARGE((施設用作成シート!$C$18:$C$39=$D$8)*1/ROW(施設用作成シート!$B$18:$B$39),ROWS($B$12:$B88)),1/ROW(施設用作成シート!$B$18:$B$39),0),COLUMNS($B$11:D$11)),"")</f>
        <v/>
      </c>
      <c r="E88" s="146" t="str">
        <f t="array" ref="E88">IFERROR(INDEX(施設用作成シート!$B$18:$P$39,MATCH(LARGE((施設用作成シート!$C$18:$C$39=$D$8)*1/ROW(施設用作成シート!$B$18:$B$39),ROWS($B$12:$B88)),1/ROW(施設用作成シート!$B$18:$B$39),0),COLUMNS($B$11:E$11)),"")</f>
        <v/>
      </c>
      <c r="F88" s="140" t="str">
        <f t="array" ref="F88">IFERROR(INDEX(施設用作成シート!$B$18:$P$39,MATCH(LARGE((施設用作成シート!$C$18:$C$39=$D$8)*1/ROW(施設用作成シート!$B$18:$B$39),ROWS($B$12:$B88)),1/ROW(施設用作成シート!$B$18:$B$39),0),COLUMNS($B$11:F$11)),"")</f>
        <v/>
      </c>
      <c r="G88" s="140" t="str">
        <f t="array" ref="G88">IFERROR(INDEX(施設用作成シート!$B$18:$P$39,MATCH(LARGE((施設用作成シート!$C$18:$C$39=$D$8)*1/ROW(施設用作成シート!$B$18:$B$39),ROWS($B$12:$B88)),1/ROW(施設用作成シート!$B$18:$B$39),0),COLUMNS($B$11:G$11)),"")</f>
        <v/>
      </c>
      <c r="H88" s="140" t="str">
        <f t="array" ref="H88">IFERROR(INDEX(施設用作成シート!$B$18:$P$39,MATCH(LARGE((施設用作成シート!$C$18:$C$39=$D$8)*1/ROW(施設用作成シート!$B$18:$B$39),ROWS($B$12:$B88)),1/ROW(施設用作成シート!$B$18:$B$39),0),COLUMNS($B$11:H$11)),"")</f>
        <v/>
      </c>
      <c r="I88" s="127" t="str">
        <f t="array" ref="I88">IFERROR(INDEX(施設用作成シート!$B$18:$P$39,MATCH(LARGE((施設用作成シート!$C$18:$C$39=$D$8)*1/ROW(施設用作成シート!$B$18:$B$39),ROWS($B$12:$B88)),1/ROW(施設用作成シート!$B$18:$B$39),0),COLUMNS($B$11:I$11)),"")</f>
        <v/>
      </c>
      <c r="J88" s="131" t="str">
        <f t="array" ref="J88">IFERROR(INDEX(施設用作成シート!$B$18:$P$39,MATCH(LARGE((施設用作成シート!$C$18:$C$39=$D$8)*1/ROW(施設用作成シート!$B$18:$B$39),ROWS($B$12:$B88)),1/ROW(施設用作成シート!$B$18:$B$39),0),COLUMNS($B$11:J$11)),"")</f>
        <v/>
      </c>
      <c r="K88" s="127" t="str">
        <f t="array" ref="K88">IFERROR(INDEX(施設用作成シート!$B$18:$P$39,MATCH(LARGE((施設用作成シート!$C$18:$C$39=$D$8)*1/ROW(施設用作成シート!$B$18:$B$39),ROWS($B$12:$B88)),1/ROW(施設用作成シート!$B$18:$B$39),0),COLUMNS($B$11:K$11)),"")</f>
        <v/>
      </c>
      <c r="L88" s="127" t="str">
        <f t="array" ref="L88">IFERROR(INDEX(施設用作成シート!$B$18:$P$39,MATCH(LARGE((施設用作成シート!$C$18:$C$39=$D$8)*1/ROW(施設用作成シート!$B$18:$B$39),ROWS($B$12:$B88)),1/ROW(施設用作成シート!$B$18:$B$39),0),COLUMNS($B$11:L$11)),"")</f>
        <v/>
      </c>
      <c r="M88" s="127" t="str">
        <f t="array" ref="M88">IFERROR(INDEX(施設用作成シート!$B$18:$P$39,MATCH(LARGE((施設用作成シート!$C$18:$C$39=$D$8)*1/ROW(施設用作成シート!$B$18:$B$39),ROWS($B$12:$B88)),1/ROW(施設用作成シート!$B$18:$B$39),0),COLUMNS($B$11:M$11)),"")</f>
        <v/>
      </c>
      <c r="N88" s="127" t="str">
        <f t="array" ref="N88">IFERROR(INDEX(施設用作成シート!$B$18:$P$39,MATCH(LARGE((施設用作成シート!$C$18:$C$39=$D$8)*1/ROW(施設用作成シート!$B$18:$B$39),ROWS($B$12:$B88)),1/ROW(施設用作成シート!$B$18:$B$39),0),COLUMNS($B$11:N$11)),"")</f>
        <v/>
      </c>
      <c r="O88" s="140" t="str">
        <f t="array" ref="O88">IFERROR(INDEX(施設用作成シート!$B$18:$P$39,MATCH(LARGE((施設用作成シート!$C$18:$C$39=$D$8)*1/ROW(施設用作成シート!$B$18:$B$39),ROWS($B$12:$B88)),1/ROW(施設用作成シート!$B$18:$B$39),0),COLUMNS($B$11:O$11)),"")</f>
        <v/>
      </c>
    </row>
    <row r="89" spans="2:15" ht="19.5">
      <c r="B89" s="127" t="str">
        <f t="array" ref="B89">IFERROR(INDEX(施設用作成シート!$B$18:$P$39,MATCH(LARGE((施設用作成シート!$C$18:$C$39=$D$8)*1/ROW(施設用作成シート!$B$18:$B$39),ROWS($B$12:$B89)),1/ROW(施設用作成シート!$B$18:$B$39),0),COLUMNS($B$11:B$11)),"")</f>
        <v/>
      </c>
      <c r="C89" s="127" t="str">
        <f t="array" ref="C89">IFERROR(INDEX(施設用作成シート!$B$18:$P$39,MATCH(LARGE((施設用作成シート!$C$18:$C$39=$D$8)*1/ROW(施設用作成シート!$B$18:$B$39),ROWS($B$12:$B89)),1/ROW(施設用作成シート!$B$18:$B$39),0),COLUMNS($B$11:C$11)),"")</f>
        <v/>
      </c>
      <c r="D89" s="127" t="str">
        <f t="array" ref="D89">IFERROR(INDEX(施設用作成シート!$B$18:$P$39,MATCH(LARGE((施設用作成シート!$C$18:$C$39=$D$8)*1/ROW(施設用作成シート!$B$18:$B$39),ROWS($B$12:$B89)),1/ROW(施設用作成シート!$B$18:$B$39),0),COLUMNS($B$11:D$11)),"")</f>
        <v/>
      </c>
      <c r="E89" s="146" t="str">
        <f t="array" ref="E89">IFERROR(INDEX(施設用作成シート!$B$18:$P$39,MATCH(LARGE((施設用作成シート!$C$18:$C$39=$D$8)*1/ROW(施設用作成シート!$B$18:$B$39),ROWS($B$12:$B89)),1/ROW(施設用作成シート!$B$18:$B$39),0),COLUMNS($B$11:E$11)),"")</f>
        <v/>
      </c>
      <c r="F89" s="140" t="str">
        <f t="array" ref="F89">IFERROR(INDEX(施設用作成シート!$B$18:$P$39,MATCH(LARGE((施設用作成シート!$C$18:$C$39=$D$8)*1/ROW(施設用作成シート!$B$18:$B$39),ROWS($B$12:$B89)),1/ROW(施設用作成シート!$B$18:$B$39),0),COLUMNS($B$11:F$11)),"")</f>
        <v/>
      </c>
      <c r="G89" s="140" t="str">
        <f t="array" ref="G89">IFERROR(INDEX(施設用作成シート!$B$18:$P$39,MATCH(LARGE((施設用作成シート!$C$18:$C$39=$D$8)*1/ROW(施設用作成シート!$B$18:$B$39),ROWS($B$12:$B89)),1/ROW(施設用作成シート!$B$18:$B$39),0),COLUMNS($B$11:G$11)),"")</f>
        <v/>
      </c>
      <c r="H89" s="140" t="str">
        <f t="array" ref="H89">IFERROR(INDEX(施設用作成シート!$B$18:$P$39,MATCH(LARGE((施設用作成シート!$C$18:$C$39=$D$8)*1/ROW(施設用作成シート!$B$18:$B$39),ROWS($B$12:$B89)),1/ROW(施設用作成シート!$B$18:$B$39),0),COLUMNS($B$11:H$11)),"")</f>
        <v/>
      </c>
      <c r="I89" s="127" t="str">
        <f t="array" ref="I89">IFERROR(INDEX(施設用作成シート!$B$18:$P$39,MATCH(LARGE((施設用作成シート!$C$18:$C$39=$D$8)*1/ROW(施設用作成シート!$B$18:$B$39),ROWS($B$12:$B89)),1/ROW(施設用作成シート!$B$18:$B$39),0),COLUMNS($B$11:I$11)),"")</f>
        <v/>
      </c>
      <c r="J89" s="131" t="str">
        <f t="array" ref="J89">IFERROR(INDEX(施設用作成シート!$B$18:$P$39,MATCH(LARGE((施設用作成シート!$C$18:$C$39=$D$8)*1/ROW(施設用作成シート!$B$18:$B$39),ROWS($B$12:$B89)),1/ROW(施設用作成シート!$B$18:$B$39),0),COLUMNS($B$11:J$11)),"")</f>
        <v/>
      </c>
      <c r="K89" s="127" t="str">
        <f t="array" ref="K89">IFERROR(INDEX(施設用作成シート!$B$18:$P$39,MATCH(LARGE((施設用作成シート!$C$18:$C$39=$D$8)*1/ROW(施設用作成シート!$B$18:$B$39),ROWS($B$12:$B89)),1/ROW(施設用作成シート!$B$18:$B$39),0),COLUMNS($B$11:K$11)),"")</f>
        <v/>
      </c>
      <c r="L89" s="127" t="str">
        <f t="array" ref="L89">IFERROR(INDEX(施設用作成シート!$B$18:$P$39,MATCH(LARGE((施設用作成シート!$C$18:$C$39=$D$8)*1/ROW(施設用作成シート!$B$18:$B$39),ROWS($B$12:$B89)),1/ROW(施設用作成シート!$B$18:$B$39),0),COLUMNS($B$11:L$11)),"")</f>
        <v/>
      </c>
      <c r="M89" s="127" t="str">
        <f t="array" ref="M89">IFERROR(INDEX(施設用作成シート!$B$18:$P$39,MATCH(LARGE((施設用作成シート!$C$18:$C$39=$D$8)*1/ROW(施設用作成シート!$B$18:$B$39),ROWS($B$12:$B89)),1/ROW(施設用作成シート!$B$18:$B$39),0),COLUMNS($B$11:M$11)),"")</f>
        <v/>
      </c>
      <c r="N89" s="127" t="str">
        <f t="array" ref="N89">IFERROR(INDEX(施設用作成シート!$B$18:$P$39,MATCH(LARGE((施設用作成シート!$C$18:$C$39=$D$8)*1/ROW(施設用作成シート!$B$18:$B$39),ROWS($B$12:$B89)),1/ROW(施設用作成シート!$B$18:$B$39),0),COLUMNS($B$11:N$11)),"")</f>
        <v/>
      </c>
      <c r="O89" s="140" t="str">
        <f t="array" ref="O89">IFERROR(INDEX(施設用作成シート!$B$18:$P$39,MATCH(LARGE((施設用作成シート!$C$18:$C$39=$D$8)*1/ROW(施設用作成シート!$B$18:$B$39),ROWS($B$12:$B89)),1/ROW(施設用作成シート!$B$18:$B$39),0),COLUMNS($B$11:O$11)),"")</f>
        <v/>
      </c>
    </row>
    <row r="90" spans="2:15" ht="19.5">
      <c r="B90" s="127" t="str">
        <f t="array" ref="B90">IFERROR(INDEX(施設用作成シート!$B$18:$P$39,MATCH(LARGE((施設用作成シート!$C$18:$C$39=$D$8)*1/ROW(施設用作成シート!$B$18:$B$39),ROWS($B$12:$B90)),1/ROW(施設用作成シート!$B$18:$B$39),0),COLUMNS($B$11:B$11)),"")</f>
        <v/>
      </c>
      <c r="C90" s="127" t="str">
        <f t="array" ref="C90">IFERROR(INDEX(施設用作成シート!$B$18:$P$39,MATCH(LARGE((施設用作成シート!$C$18:$C$39=$D$8)*1/ROW(施設用作成シート!$B$18:$B$39),ROWS($B$12:$B90)),1/ROW(施設用作成シート!$B$18:$B$39),0),COLUMNS($B$11:C$11)),"")</f>
        <v/>
      </c>
      <c r="D90" s="127" t="str">
        <f t="array" ref="D90">IFERROR(INDEX(施設用作成シート!$B$18:$P$39,MATCH(LARGE((施設用作成シート!$C$18:$C$39=$D$8)*1/ROW(施設用作成シート!$B$18:$B$39),ROWS($B$12:$B90)),1/ROW(施設用作成シート!$B$18:$B$39),0),COLUMNS($B$11:D$11)),"")</f>
        <v/>
      </c>
      <c r="E90" s="146" t="str">
        <f t="array" ref="E90">IFERROR(INDEX(施設用作成シート!$B$18:$P$39,MATCH(LARGE((施設用作成シート!$C$18:$C$39=$D$8)*1/ROW(施設用作成シート!$B$18:$B$39),ROWS($B$12:$B90)),1/ROW(施設用作成シート!$B$18:$B$39),0),COLUMNS($B$11:E$11)),"")</f>
        <v/>
      </c>
      <c r="F90" s="140" t="str">
        <f t="array" ref="F90">IFERROR(INDEX(施設用作成シート!$B$18:$P$39,MATCH(LARGE((施設用作成シート!$C$18:$C$39=$D$8)*1/ROW(施設用作成シート!$B$18:$B$39),ROWS($B$12:$B90)),1/ROW(施設用作成シート!$B$18:$B$39),0),COLUMNS($B$11:F$11)),"")</f>
        <v/>
      </c>
      <c r="G90" s="140" t="str">
        <f t="array" ref="G90">IFERROR(INDEX(施設用作成シート!$B$18:$P$39,MATCH(LARGE((施設用作成シート!$C$18:$C$39=$D$8)*1/ROW(施設用作成シート!$B$18:$B$39),ROWS($B$12:$B90)),1/ROW(施設用作成シート!$B$18:$B$39),0),COLUMNS($B$11:G$11)),"")</f>
        <v/>
      </c>
      <c r="H90" s="140" t="str">
        <f t="array" ref="H90">IFERROR(INDEX(施設用作成シート!$B$18:$P$39,MATCH(LARGE((施設用作成シート!$C$18:$C$39=$D$8)*1/ROW(施設用作成シート!$B$18:$B$39),ROWS($B$12:$B90)),1/ROW(施設用作成シート!$B$18:$B$39),0),COLUMNS($B$11:H$11)),"")</f>
        <v/>
      </c>
      <c r="I90" s="127" t="str">
        <f t="array" ref="I90">IFERROR(INDEX(施設用作成シート!$B$18:$P$39,MATCH(LARGE((施設用作成シート!$C$18:$C$39=$D$8)*1/ROW(施設用作成シート!$B$18:$B$39),ROWS($B$12:$B90)),1/ROW(施設用作成シート!$B$18:$B$39),0),COLUMNS($B$11:I$11)),"")</f>
        <v/>
      </c>
      <c r="J90" s="131" t="str">
        <f t="array" ref="J90">IFERROR(INDEX(施設用作成シート!$B$18:$P$39,MATCH(LARGE((施設用作成シート!$C$18:$C$39=$D$8)*1/ROW(施設用作成シート!$B$18:$B$39),ROWS($B$12:$B90)),1/ROW(施設用作成シート!$B$18:$B$39),0),COLUMNS($B$11:J$11)),"")</f>
        <v/>
      </c>
      <c r="K90" s="127" t="str">
        <f t="array" ref="K90">IFERROR(INDEX(施設用作成シート!$B$18:$P$39,MATCH(LARGE((施設用作成シート!$C$18:$C$39=$D$8)*1/ROW(施設用作成シート!$B$18:$B$39),ROWS($B$12:$B90)),1/ROW(施設用作成シート!$B$18:$B$39),0),COLUMNS($B$11:K$11)),"")</f>
        <v/>
      </c>
      <c r="L90" s="127" t="str">
        <f t="array" ref="L90">IFERROR(INDEX(施設用作成シート!$B$18:$P$39,MATCH(LARGE((施設用作成シート!$C$18:$C$39=$D$8)*1/ROW(施設用作成シート!$B$18:$B$39),ROWS($B$12:$B90)),1/ROW(施設用作成シート!$B$18:$B$39),0),COLUMNS($B$11:L$11)),"")</f>
        <v/>
      </c>
      <c r="M90" s="127" t="str">
        <f t="array" ref="M90">IFERROR(INDEX(施設用作成シート!$B$18:$P$39,MATCH(LARGE((施設用作成シート!$C$18:$C$39=$D$8)*1/ROW(施設用作成シート!$B$18:$B$39),ROWS($B$12:$B90)),1/ROW(施設用作成シート!$B$18:$B$39),0),COLUMNS($B$11:M$11)),"")</f>
        <v/>
      </c>
      <c r="N90" s="127" t="str">
        <f t="array" ref="N90">IFERROR(INDEX(施設用作成シート!$B$18:$P$39,MATCH(LARGE((施設用作成シート!$C$18:$C$39=$D$8)*1/ROW(施設用作成シート!$B$18:$B$39),ROWS($B$12:$B90)),1/ROW(施設用作成シート!$B$18:$B$39),0),COLUMNS($B$11:N$11)),"")</f>
        <v/>
      </c>
      <c r="O90" s="140" t="str">
        <f t="array" ref="O90">IFERROR(INDEX(施設用作成シート!$B$18:$P$39,MATCH(LARGE((施設用作成シート!$C$18:$C$39=$D$8)*1/ROW(施設用作成シート!$B$18:$B$39),ROWS($B$12:$B90)),1/ROW(施設用作成シート!$B$18:$B$39),0),COLUMNS($B$11:O$11)),"")</f>
        <v/>
      </c>
    </row>
    <row r="91" spans="2:15" ht="19.5">
      <c r="B91" s="127" t="str">
        <f t="array" ref="B91">IFERROR(INDEX(施設用作成シート!$B$18:$P$39,MATCH(LARGE((施設用作成シート!$C$18:$C$39=$D$8)*1/ROW(施設用作成シート!$B$18:$B$39),ROWS($B$12:$B91)),1/ROW(施設用作成シート!$B$18:$B$39),0),COLUMNS($B$11:B$11)),"")</f>
        <v/>
      </c>
      <c r="C91" s="127" t="str">
        <f t="array" ref="C91">IFERROR(INDEX(施設用作成シート!$B$18:$P$39,MATCH(LARGE((施設用作成シート!$C$18:$C$39=$D$8)*1/ROW(施設用作成シート!$B$18:$B$39),ROWS($B$12:$B91)),1/ROW(施設用作成シート!$B$18:$B$39),0),COLUMNS($B$11:C$11)),"")</f>
        <v/>
      </c>
      <c r="D91" s="127" t="str">
        <f t="array" ref="D91">IFERROR(INDEX(施設用作成シート!$B$18:$P$39,MATCH(LARGE((施設用作成シート!$C$18:$C$39=$D$8)*1/ROW(施設用作成シート!$B$18:$B$39),ROWS($B$12:$B91)),1/ROW(施設用作成シート!$B$18:$B$39),0),COLUMNS($B$11:D$11)),"")</f>
        <v/>
      </c>
      <c r="E91" s="146" t="str">
        <f t="array" ref="E91">IFERROR(INDEX(施設用作成シート!$B$18:$P$39,MATCH(LARGE((施設用作成シート!$C$18:$C$39=$D$8)*1/ROW(施設用作成シート!$B$18:$B$39),ROWS($B$12:$B91)),1/ROW(施設用作成シート!$B$18:$B$39),0),COLUMNS($B$11:E$11)),"")</f>
        <v/>
      </c>
      <c r="F91" s="140" t="str">
        <f t="array" ref="F91">IFERROR(INDEX(施設用作成シート!$B$18:$P$39,MATCH(LARGE((施設用作成シート!$C$18:$C$39=$D$8)*1/ROW(施設用作成シート!$B$18:$B$39),ROWS($B$12:$B91)),1/ROW(施設用作成シート!$B$18:$B$39),0),COLUMNS($B$11:F$11)),"")</f>
        <v/>
      </c>
      <c r="G91" s="140" t="str">
        <f t="array" ref="G91">IFERROR(INDEX(施設用作成シート!$B$18:$P$39,MATCH(LARGE((施設用作成シート!$C$18:$C$39=$D$8)*1/ROW(施設用作成シート!$B$18:$B$39),ROWS($B$12:$B91)),1/ROW(施設用作成シート!$B$18:$B$39),0),COLUMNS($B$11:G$11)),"")</f>
        <v/>
      </c>
      <c r="H91" s="140" t="str">
        <f t="array" ref="H91">IFERROR(INDEX(施設用作成シート!$B$18:$P$39,MATCH(LARGE((施設用作成シート!$C$18:$C$39=$D$8)*1/ROW(施設用作成シート!$B$18:$B$39),ROWS($B$12:$B91)),1/ROW(施設用作成シート!$B$18:$B$39),0),COLUMNS($B$11:H$11)),"")</f>
        <v/>
      </c>
      <c r="I91" s="127" t="str">
        <f t="array" ref="I91">IFERROR(INDEX(施設用作成シート!$B$18:$P$39,MATCH(LARGE((施設用作成シート!$C$18:$C$39=$D$8)*1/ROW(施設用作成シート!$B$18:$B$39),ROWS($B$12:$B91)),1/ROW(施設用作成シート!$B$18:$B$39),0),COLUMNS($B$11:I$11)),"")</f>
        <v/>
      </c>
      <c r="J91" s="131" t="str">
        <f t="array" ref="J91">IFERROR(INDEX(施設用作成シート!$B$18:$P$39,MATCH(LARGE((施設用作成シート!$C$18:$C$39=$D$8)*1/ROW(施設用作成シート!$B$18:$B$39),ROWS($B$12:$B91)),1/ROW(施設用作成シート!$B$18:$B$39),0),COLUMNS($B$11:J$11)),"")</f>
        <v/>
      </c>
      <c r="K91" s="127" t="str">
        <f t="array" ref="K91">IFERROR(INDEX(施設用作成シート!$B$18:$P$39,MATCH(LARGE((施設用作成シート!$C$18:$C$39=$D$8)*1/ROW(施設用作成シート!$B$18:$B$39),ROWS($B$12:$B91)),1/ROW(施設用作成シート!$B$18:$B$39),0),COLUMNS($B$11:K$11)),"")</f>
        <v/>
      </c>
      <c r="L91" s="127" t="str">
        <f t="array" ref="L91">IFERROR(INDEX(施設用作成シート!$B$18:$P$39,MATCH(LARGE((施設用作成シート!$C$18:$C$39=$D$8)*1/ROW(施設用作成シート!$B$18:$B$39),ROWS($B$12:$B91)),1/ROW(施設用作成シート!$B$18:$B$39),0),COLUMNS($B$11:L$11)),"")</f>
        <v/>
      </c>
      <c r="M91" s="127" t="str">
        <f t="array" ref="M91">IFERROR(INDEX(施設用作成シート!$B$18:$P$39,MATCH(LARGE((施設用作成シート!$C$18:$C$39=$D$8)*1/ROW(施設用作成シート!$B$18:$B$39),ROWS($B$12:$B91)),1/ROW(施設用作成シート!$B$18:$B$39),0),COLUMNS($B$11:M$11)),"")</f>
        <v/>
      </c>
      <c r="N91" s="127" t="str">
        <f t="array" ref="N91">IFERROR(INDEX(施設用作成シート!$B$18:$P$39,MATCH(LARGE((施設用作成シート!$C$18:$C$39=$D$8)*1/ROW(施設用作成シート!$B$18:$B$39),ROWS($B$12:$B91)),1/ROW(施設用作成シート!$B$18:$B$39),0),COLUMNS($B$11:N$11)),"")</f>
        <v/>
      </c>
      <c r="O91" s="140" t="str">
        <f t="array" ref="O91">IFERROR(INDEX(施設用作成シート!$B$18:$P$39,MATCH(LARGE((施設用作成シート!$C$18:$C$39=$D$8)*1/ROW(施設用作成シート!$B$18:$B$39),ROWS($B$12:$B91)),1/ROW(施設用作成シート!$B$18:$B$39),0),COLUMNS($B$11:O$11)),"")</f>
        <v/>
      </c>
    </row>
    <row r="92" spans="2:15" ht="19.5">
      <c r="B92" s="127" t="str">
        <f t="array" ref="B92">IFERROR(INDEX(施設用作成シート!$B$18:$P$39,MATCH(LARGE((施設用作成シート!$C$18:$C$39=$D$8)*1/ROW(施設用作成シート!$B$18:$B$39),ROWS($B$12:$B92)),1/ROW(施設用作成シート!$B$18:$B$39),0),COLUMNS($B$11:B$11)),"")</f>
        <v/>
      </c>
      <c r="C92" s="127" t="str">
        <f t="array" ref="C92">IFERROR(INDEX(施設用作成シート!$B$18:$P$39,MATCH(LARGE((施設用作成シート!$C$18:$C$39=$D$8)*1/ROW(施設用作成シート!$B$18:$B$39),ROWS($B$12:$B92)),1/ROW(施設用作成シート!$B$18:$B$39),0),COLUMNS($B$11:C$11)),"")</f>
        <v/>
      </c>
      <c r="D92" s="127" t="str">
        <f t="array" ref="D92">IFERROR(INDEX(施設用作成シート!$B$18:$P$39,MATCH(LARGE((施設用作成シート!$C$18:$C$39=$D$8)*1/ROW(施設用作成シート!$B$18:$B$39),ROWS($B$12:$B92)),1/ROW(施設用作成シート!$B$18:$B$39),0),COLUMNS($B$11:D$11)),"")</f>
        <v/>
      </c>
      <c r="E92" s="146" t="str">
        <f t="array" ref="E92">IFERROR(INDEX(施設用作成シート!$B$18:$P$39,MATCH(LARGE((施設用作成シート!$C$18:$C$39=$D$8)*1/ROW(施設用作成シート!$B$18:$B$39),ROWS($B$12:$B92)),1/ROW(施設用作成シート!$B$18:$B$39),0),COLUMNS($B$11:E$11)),"")</f>
        <v/>
      </c>
      <c r="F92" s="140" t="str">
        <f t="array" ref="F92">IFERROR(INDEX(施設用作成シート!$B$18:$P$39,MATCH(LARGE((施設用作成シート!$C$18:$C$39=$D$8)*1/ROW(施設用作成シート!$B$18:$B$39),ROWS($B$12:$B92)),1/ROW(施設用作成シート!$B$18:$B$39),0),COLUMNS($B$11:F$11)),"")</f>
        <v/>
      </c>
      <c r="G92" s="140" t="str">
        <f t="array" ref="G92">IFERROR(INDEX(施設用作成シート!$B$18:$P$39,MATCH(LARGE((施設用作成シート!$C$18:$C$39=$D$8)*1/ROW(施設用作成シート!$B$18:$B$39),ROWS($B$12:$B92)),1/ROW(施設用作成シート!$B$18:$B$39),0),COLUMNS($B$11:G$11)),"")</f>
        <v/>
      </c>
      <c r="H92" s="140" t="str">
        <f t="array" ref="H92">IFERROR(INDEX(施設用作成シート!$B$18:$P$39,MATCH(LARGE((施設用作成シート!$C$18:$C$39=$D$8)*1/ROW(施設用作成シート!$B$18:$B$39),ROWS($B$12:$B92)),1/ROW(施設用作成シート!$B$18:$B$39),0),COLUMNS($B$11:H$11)),"")</f>
        <v/>
      </c>
      <c r="I92" s="127" t="str">
        <f t="array" ref="I92">IFERROR(INDEX(施設用作成シート!$B$18:$P$39,MATCH(LARGE((施設用作成シート!$C$18:$C$39=$D$8)*1/ROW(施設用作成シート!$B$18:$B$39),ROWS($B$12:$B92)),1/ROW(施設用作成シート!$B$18:$B$39),0),COLUMNS($B$11:I$11)),"")</f>
        <v/>
      </c>
      <c r="J92" s="131" t="str">
        <f t="array" ref="J92">IFERROR(INDEX(施設用作成シート!$B$18:$P$39,MATCH(LARGE((施設用作成シート!$C$18:$C$39=$D$8)*1/ROW(施設用作成シート!$B$18:$B$39),ROWS($B$12:$B92)),1/ROW(施設用作成シート!$B$18:$B$39),0),COLUMNS($B$11:J$11)),"")</f>
        <v/>
      </c>
      <c r="K92" s="127" t="str">
        <f t="array" ref="K92">IFERROR(INDEX(施設用作成シート!$B$18:$P$39,MATCH(LARGE((施設用作成シート!$C$18:$C$39=$D$8)*1/ROW(施設用作成シート!$B$18:$B$39),ROWS($B$12:$B92)),1/ROW(施設用作成シート!$B$18:$B$39),0),COLUMNS($B$11:K$11)),"")</f>
        <v/>
      </c>
      <c r="L92" s="127" t="str">
        <f t="array" ref="L92">IFERROR(INDEX(施設用作成シート!$B$18:$P$39,MATCH(LARGE((施設用作成シート!$C$18:$C$39=$D$8)*1/ROW(施設用作成シート!$B$18:$B$39),ROWS($B$12:$B92)),1/ROW(施設用作成シート!$B$18:$B$39),0),COLUMNS($B$11:L$11)),"")</f>
        <v/>
      </c>
      <c r="M92" s="127" t="str">
        <f t="array" ref="M92">IFERROR(INDEX(施設用作成シート!$B$18:$P$39,MATCH(LARGE((施設用作成シート!$C$18:$C$39=$D$8)*1/ROW(施設用作成シート!$B$18:$B$39),ROWS($B$12:$B92)),1/ROW(施設用作成シート!$B$18:$B$39),0),COLUMNS($B$11:M$11)),"")</f>
        <v/>
      </c>
      <c r="N92" s="127" t="str">
        <f t="array" ref="N92">IFERROR(INDEX(施設用作成シート!$B$18:$P$39,MATCH(LARGE((施設用作成シート!$C$18:$C$39=$D$8)*1/ROW(施設用作成シート!$B$18:$B$39),ROWS($B$12:$B92)),1/ROW(施設用作成シート!$B$18:$B$39),0),COLUMNS($B$11:N$11)),"")</f>
        <v/>
      </c>
      <c r="O92" s="140" t="str">
        <f t="array" ref="O92">IFERROR(INDEX(施設用作成シート!$B$18:$P$39,MATCH(LARGE((施設用作成シート!$C$18:$C$39=$D$8)*1/ROW(施設用作成シート!$B$18:$B$39),ROWS($B$12:$B92)),1/ROW(施設用作成シート!$B$18:$B$39),0),COLUMNS($B$11:O$11)),"")</f>
        <v/>
      </c>
    </row>
    <row r="93" spans="2:15" ht="19.5">
      <c r="B93" s="127" t="str">
        <f t="array" ref="B93">IFERROR(INDEX(施設用作成シート!$B$18:$P$39,MATCH(LARGE((施設用作成シート!$C$18:$C$39=$D$8)*1/ROW(施設用作成シート!$B$18:$B$39),ROWS($B$12:$B93)),1/ROW(施設用作成シート!$B$18:$B$39),0),COLUMNS($B$11:B$11)),"")</f>
        <v/>
      </c>
      <c r="C93" s="127" t="str">
        <f t="array" ref="C93">IFERROR(INDEX(施設用作成シート!$B$18:$P$39,MATCH(LARGE((施設用作成シート!$C$18:$C$39=$D$8)*1/ROW(施設用作成シート!$B$18:$B$39),ROWS($B$12:$B93)),1/ROW(施設用作成シート!$B$18:$B$39),0),COLUMNS($B$11:C$11)),"")</f>
        <v/>
      </c>
      <c r="D93" s="127" t="str">
        <f t="array" ref="D93">IFERROR(INDEX(施設用作成シート!$B$18:$P$39,MATCH(LARGE((施設用作成シート!$C$18:$C$39=$D$8)*1/ROW(施設用作成シート!$B$18:$B$39),ROWS($B$12:$B93)),1/ROW(施設用作成シート!$B$18:$B$39),0),COLUMNS($B$11:D$11)),"")</f>
        <v/>
      </c>
      <c r="E93" s="146" t="str">
        <f t="array" ref="E93">IFERROR(INDEX(施設用作成シート!$B$18:$P$39,MATCH(LARGE((施設用作成シート!$C$18:$C$39=$D$8)*1/ROW(施設用作成シート!$B$18:$B$39),ROWS($B$12:$B93)),1/ROW(施設用作成シート!$B$18:$B$39),0),COLUMNS($B$11:E$11)),"")</f>
        <v/>
      </c>
      <c r="F93" s="140" t="str">
        <f t="array" ref="F93">IFERROR(INDEX(施設用作成シート!$B$18:$P$39,MATCH(LARGE((施設用作成シート!$C$18:$C$39=$D$8)*1/ROW(施設用作成シート!$B$18:$B$39),ROWS($B$12:$B93)),1/ROW(施設用作成シート!$B$18:$B$39),0),COLUMNS($B$11:F$11)),"")</f>
        <v/>
      </c>
      <c r="G93" s="140" t="str">
        <f t="array" ref="G93">IFERROR(INDEX(施設用作成シート!$B$18:$P$39,MATCH(LARGE((施設用作成シート!$C$18:$C$39=$D$8)*1/ROW(施設用作成シート!$B$18:$B$39),ROWS($B$12:$B93)),1/ROW(施設用作成シート!$B$18:$B$39),0),COLUMNS($B$11:G$11)),"")</f>
        <v/>
      </c>
      <c r="H93" s="140" t="str">
        <f t="array" ref="H93">IFERROR(INDEX(施設用作成シート!$B$18:$P$39,MATCH(LARGE((施設用作成シート!$C$18:$C$39=$D$8)*1/ROW(施設用作成シート!$B$18:$B$39),ROWS($B$12:$B93)),1/ROW(施設用作成シート!$B$18:$B$39),0),COLUMNS($B$11:H$11)),"")</f>
        <v/>
      </c>
      <c r="I93" s="127" t="str">
        <f t="array" ref="I93">IFERROR(INDEX(施設用作成シート!$B$18:$P$39,MATCH(LARGE((施設用作成シート!$C$18:$C$39=$D$8)*1/ROW(施設用作成シート!$B$18:$B$39),ROWS($B$12:$B93)),1/ROW(施設用作成シート!$B$18:$B$39),0),COLUMNS($B$11:I$11)),"")</f>
        <v/>
      </c>
      <c r="J93" s="131" t="str">
        <f t="array" ref="J93">IFERROR(INDEX(施設用作成シート!$B$18:$P$39,MATCH(LARGE((施設用作成シート!$C$18:$C$39=$D$8)*1/ROW(施設用作成シート!$B$18:$B$39),ROWS($B$12:$B93)),1/ROW(施設用作成シート!$B$18:$B$39),0),COLUMNS($B$11:J$11)),"")</f>
        <v/>
      </c>
      <c r="K93" s="127" t="str">
        <f t="array" ref="K93">IFERROR(INDEX(施設用作成シート!$B$18:$P$39,MATCH(LARGE((施設用作成シート!$C$18:$C$39=$D$8)*1/ROW(施設用作成シート!$B$18:$B$39),ROWS($B$12:$B93)),1/ROW(施設用作成シート!$B$18:$B$39),0),COLUMNS($B$11:K$11)),"")</f>
        <v/>
      </c>
      <c r="L93" s="127" t="str">
        <f t="array" ref="L93">IFERROR(INDEX(施設用作成シート!$B$18:$P$39,MATCH(LARGE((施設用作成シート!$C$18:$C$39=$D$8)*1/ROW(施設用作成シート!$B$18:$B$39),ROWS($B$12:$B93)),1/ROW(施設用作成シート!$B$18:$B$39),0),COLUMNS($B$11:L$11)),"")</f>
        <v/>
      </c>
      <c r="M93" s="127" t="str">
        <f t="array" ref="M93">IFERROR(INDEX(施設用作成シート!$B$18:$P$39,MATCH(LARGE((施設用作成シート!$C$18:$C$39=$D$8)*1/ROW(施設用作成シート!$B$18:$B$39),ROWS($B$12:$B93)),1/ROW(施設用作成シート!$B$18:$B$39),0),COLUMNS($B$11:M$11)),"")</f>
        <v/>
      </c>
      <c r="N93" s="127" t="str">
        <f t="array" ref="N93">IFERROR(INDEX(施設用作成シート!$B$18:$P$39,MATCH(LARGE((施設用作成シート!$C$18:$C$39=$D$8)*1/ROW(施設用作成シート!$B$18:$B$39),ROWS($B$12:$B93)),1/ROW(施設用作成シート!$B$18:$B$39),0),COLUMNS($B$11:N$11)),"")</f>
        <v/>
      </c>
      <c r="O93" s="140" t="str">
        <f t="array" ref="O93">IFERROR(INDEX(施設用作成シート!$B$18:$P$39,MATCH(LARGE((施設用作成シート!$C$18:$C$39=$D$8)*1/ROW(施設用作成シート!$B$18:$B$39),ROWS($B$12:$B93)),1/ROW(施設用作成シート!$B$18:$B$39),0),COLUMNS($B$11:O$11)),"")</f>
        <v/>
      </c>
    </row>
    <row r="94" spans="2:15" ht="19.5">
      <c r="B94" s="127" t="str">
        <f t="array" ref="B94">IFERROR(INDEX(施設用作成シート!$B$18:$P$39,MATCH(LARGE((施設用作成シート!$C$18:$C$39=$D$8)*1/ROW(施設用作成シート!$B$18:$B$39),ROWS($B$12:$B94)),1/ROW(施設用作成シート!$B$18:$B$39),0),COLUMNS($B$11:B$11)),"")</f>
        <v/>
      </c>
      <c r="C94" s="127" t="str">
        <f t="array" ref="C94">IFERROR(INDEX(施設用作成シート!$B$18:$P$39,MATCH(LARGE((施設用作成シート!$C$18:$C$39=$D$8)*1/ROW(施設用作成シート!$B$18:$B$39),ROWS($B$12:$B94)),1/ROW(施設用作成シート!$B$18:$B$39),0),COLUMNS($B$11:C$11)),"")</f>
        <v/>
      </c>
      <c r="D94" s="127" t="str">
        <f t="array" ref="D94">IFERROR(INDEX(施設用作成シート!$B$18:$P$39,MATCH(LARGE((施設用作成シート!$C$18:$C$39=$D$8)*1/ROW(施設用作成シート!$B$18:$B$39),ROWS($B$12:$B94)),1/ROW(施設用作成シート!$B$18:$B$39),0),COLUMNS($B$11:D$11)),"")</f>
        <v/>
      </c>
      <c r="E94" s="146" t="str">
        <f t="array" ref="E94">IFERROR(INDEX(施設用作成シート!$B$18:$P$39,MATCH(LARGE((施設用作成シート!$C$18:$C$39=$D$8)*1/ROW(施設用作成シート!$B$18:$B$39),ROWS($B$12:$B94)),1/ROW(施設用作成シート!$B$18:$B$39),0),COLUMNS($B$11:E$11)),"")</f>
        <v/>
      </c>
      <c r="F94" s="140" t="str">
        <f t="array" ref="F94">IFERROR(INDEX(施設用作成シート!$B$18:$P$39,MATCH(LARGE((施設用作成シート!$C$18:$C$39=$D$8)*1/ROW(施設用作成シート!$B$18:$B$39),ROWS($B$12:$B94)),1/ROW(施設用作成シート!$B$18:$B$39),0),COLUMNS($B$11:F$11)),"")</f>
        <v/>
      </c>
      <c r="G94" s="140" t="str">
        <f t="array" ref="G94">IFERROR(INDEX(施設用作成シート!$B$18:$P$39,MATCH(LARGE((施設用作成シート!$C$18:$C$39=$D$8)*1/ROW(施設用作成シート!$B$18:$B$39),ROWS($B$12:$B94)),1/ROW(施設用作成シート!$B$18:$B$39),0),COLUMNS($B$11:G$11)),"")</f>
        <v/>
      </c>
      <c r="H94" s="140" t="str">
        <f t="array" ref="H94">IFERROR(INDEX(施設用作成シート!$B$18:$P$39,MATCH(LARGE((施設用作成シート!$C$18:$C$39=$D$8)*1/ROW(施設用作成シート!$B$18:$B$39),ROWS($B$12:$B94)),1/ROW(施設用作成シート!$B$18:$B$39),0),COLUMNS($B$11:H$11)),"")</f>
        <v/>
      </c>
      <c r="I94" s="127" t="str">
        <f t="array" ref="I94">IFERROR(INDEX(施設用作成シート!$B$18:$P$39,MATCH(LARGE((施設用作成シート!$C$18:$C$39=$D$8)*1/ROW(施設用作成シート!$B$18:$B$39),ROWS($B$12:$B94)),1/ROW(施設用作成シート!$B$18:$B$39),0),COLUMNS($B$11:I$11)),"")</f>
        <v/>
      </c>
      <c r="J94" s="131" t="str">
        <f t="array" ref="J94">IFERROR(INDEX(施設用作成シート!$B$18:$P$39,MATCH(LARGE((施設用作成シート!$C$18:$C$39=$D$8)*1/ROW(施設用作成シート!$B$18:$B$39),ROWS($B$12:$B94)),1/ROW(施設用作成シート!$B$18:$B$39),0),COLUMNS($B$11:J$11)),"")</f>
        <v/>
      </c>
      <c r="K94" s="127" t="str">
        <f t="array" ref="K94">IFERROR(INDEX(施設用作成シート!$B$18:$P$39,MATCH(LARGE((施設用作成シート!$C$18:$C$39=$D$8)*1/ROW(施設用作成シート!$B$18:$B$39),ROWS($B$12:$B94)),1/ROW(施設用作成シート!$B$18:$B$39),0),COLUMNS($B$11:K$11)),"")</f>
        <v/>
      </c>
      <c r="L94" s="127" t="str">
        <f t="array" ref="L94">IFERROR(INDEX(施設用作成シート!$B$18:$P$39,MATCH(LARGE((施設用作成シート!$C$18:$C$39=$D$8)*1/ROW(施設用作成シート!$B$18:$B$39),ROWS($B$12:$B94)),1/ROW(施設用作成シート!$B$18:$B$39),0),COLUMNS($B$11:L$11)),"")</f>
        <v/>
      </c>
      <c r="M94" s="127" t="str">
        <f t="array" ref="M94">IFERROR(INDEX(施設用作成シート!$B$18:$P$39,MATCH(LARGE((施設用作成シート!$C$18:$C$39=$D$8)*1/ROW(施設用作成シート!$B$18:$B$39),ROWS($B$12:$B94)),1/ROW(施設用作成シート!$B$18:$B$39),0),COLUMNS($B$11:M$11)),"")</f>
        <v/>
      </c>
      <c r="N94" s="127" t="str">
        <f t="array" ref="N94">IFERROR(INDEX(施設用作成シート!$B$18:$P$39,MATCH(LARGE((施設用作成シート!$C$18:$C$39=$D$8)*1/ROW(施設用作成シート!$B$18:$B$39),ROWS($B$12:$B94)),1/ROW(施設用作成シート!$B$18:$B$39),0),COLUMNS($B$11:N$11)),"")</f>
        <v/>
      </c>
      <c r="O94" s="140" t="str">
        <f t="array" ref="O94">IFERROR(INDEX(施設用作成シート!$B$18:$P$39,MATCH(LARGE((施設用作成シート!$C$18:$C$39=$D$8)*1/ROW(施設用作成シート!$B$18:$B$39),ROWS($B$12:$B94)),1/ROW(施設用作成シート!$B$18:$B$39),0),COLUMNS($B$11:O$11)),"")</f>
        <v/>
      </c>
    </row>
    <row r="95" spans="2:15" ht="19.5">
      <c r="B95" s="127" t="str">
        <f t="array" ref="B95">IFERROR(INDEX(施設用作成シート!$B$18:$P$39,MATCH(LARGE((施設用作成シート!$C$18:$C$39=$D$8)*1/ROW(施設用作成シート!$B$18:$B$39),ROWS($B$12:$B95)),1/ROW(施設用作成シート!$B$18:$B$39),0),COLUMNS($B$11:B$11)),"")</f>
        <v/>
      </c>
      <c r="C95" s="127" t="str">
        <f t="array" ref="C95">IFERROR(INDEX(施設用作成シート!$B$18:$P$39,MATCH(LARGE((施設用作成シート!$C$18:$C$39=$D$8)*1/ROW(施設用作成シート!$B$18:$B$39),ROWS($B$12:$B95)),1/ROW(施設用作成シート!$B$18:$B$39),0),COLUMNS($B$11:C$11)),"")</f>
        <v/>
      </c>
      <c r="D95" s="127" t="str">
        <f t="array" ref="D95">IFERROR(INDEX(施設用作成シート!$B$18:$P$39,MATCH(LARGE((施設用作成シート!$C$18:$C$39=$D$8)*1/ROW(施設用作成シート!$B$18:$B$39),ROWS($B$12:$B95)),1/ROW(施設用作成シート!$B$18:$B$39),0),COLUMNS($B$11:D$11)),"")</f>
        <v/>
      </c>
      <c r="E95" s="146" t="str">
        <f t="array" ref="E95">IFERROR(INDEX(施設用作成シート!$B$18:$P$39,MATCH(LARGE((施設用作成シート!$C$18:$C$39=$D$8)*1/ROW(施設用作成シート!$B$18:$B$39),ROWS($B$12:$B95)),1/ROW(施設用作成シート!$B$18:$B$39),0),COLUMNS($B$11:E$11)),"")</f>
        <v/>
      </c>
      <c r="F95" s="140" t="str">
        <f t="array" ref="F95">IFERROR(INDEX(施設用作成シート!$B$18:$P$39,MATCH(LARGE((施設用作成シート!$C$18:$C$39=$D$8)*1/ROW(施設用作成シート!$B$18:$B$39),ROWS($B$12:$B95)),1/ROW(施設用作成シート!$B$18:$B$39),0),COLUMNS($B$11:F$11)),"")</f>
        <v/>
      </c>
      <c r="G95" s="140" t="str">
        <f t="array" ref="G95">IFERROR(INDEX(施設用作成シート!$B$18:$P$39,MATCH(LARGE((施設用作成シート!$C$18:$C$39=$D$8)*1/ROW(施設用作成シート!$B$18:$B$39),ROWS($B$12:$B95)),1/ROW(施設用作成シート!$B$18:$B$39),0),COLUMNS($B$11:G$11)),"")</f>
        <v/>
      </c>
      <c r="H95" s="140" t="str">
        <f t="array" ref="H95">IFERROR(INDEX(施設用作成シート!$B$18:$P$39,MATCH(LARGE((施設用作成シート!$C$18:$C$39=$D$8)*1/ROW(施設用作成シート!$B$18:$B$39),ROWS($B$12:$B95)),1/ROW(施設用作成シート!$B$18:$B$39),0),COLUMNS($B$11:H$11)),"")</f>
        <v/>
      </c>
      <c r="I95" s="127" t="str">
        <f t="array" ref="I95">IFERROR(INDEX(施設用作成シート!$B$18:$P$39,MATCH(LARGE((施設用作成シート!$C$18:$C$39=$D$8)*1/ROW(施設用作成シート!$B$18:$B$39),ROWS($B$12:$B95)),1/ROW(施設用作成シート!$B$18:$B$39),0),COLUMNS($B$11:I$11)),"")</f>
        <v/>
      </c>
      <c r="J95" s="131" t="str">
        <f t="array" ref="J95">IFERROR(INDEX(施設用作成シート!$B$18:$P$39,MATCH(LARGE((施設用作成シート!$C$18:$C$39=$D$8)*1/ROW(施設用作成シート!$B$18:$B$39),ROWS($B$12:$B95)),1/ROW(施設用作成シート!$B$18:$B$39),0),COLUMNS($B$11:J$11)),"")</f>
        <v/>
      </c>
      <c r="K95" s="127" t="str">
        <f t="array" ref="K95">IFERROR(INDEX(施設用作成シート!$B$18:$P$39,MATCH(LARGE((施設用作成シート!$C$18:$C$39=$D$8)*1/ROW(施設用作成シート!$B$18:$B$39),ROWS($B$12:$B95)),1/ROW(施設用作成シート!$B$18:$B$39),0),COLUMNS($B$11:K$11)),"")</f>
        <v/>
      </c>
      <c r="L95" s="127" t="str">
        <f t="array" ref="L95">IFERROR(INDEX(施設用作成シート!$B$18:$P$39,MATCH(LARGE((施設用作成シート!$C$18:$C$39=$D$8)*1/ROW(施設用作成シート!$B$18:$B$39),ROWS($B$12:$B95)),1/ROW(施設用作成シート!$B$18:$B$39),0),COLUMNS($B$11:L$11)),"")</f>
        <v/>
      </c>
      <c r="M95" s="127" t="str">
        <f t="array" ref="M95">IFERROR(INDEX(施設用作成シート!$B$18:$P$39,MATCH(LARGE((施設用作成シート!$C$18:$C$39=$D$8)*1/ROW(施設用作成シート!$B$18:$B$39),ROWS($B$12:$B95)),1/ROW(施設用作成シート!$B$18:$B$39),0),COLUMNS($B$11:M$11)),"")</f>
        <v/>
      </c>
      <c r="N95" s="127" t="str">
        <f t="array" ref="N95">IFERROR(INDEX(施設用作成シート!$B$18:$P$39,MATCH(LARGE((施設用作成シート!$C$18:$C$39=$D$8)*1/ROW(施設用作成シート!$B$18:$B$39),ROWS($B$12:$B95)),1/ROW(施設用作成シート!$B$18:$B$39),0),COLUMNS($B$11:N$11)),"")</f>
        <v/>
      </c>
      <c r="O95" s="140" t="str">
        <f t="array" ref="O95">IFERROR(INDEX(施設用作成シート!$B$18:$P$39,MATCH(LARGE((施設用作成シート!$C$18:$C$39=$D$8)*1/ROW(施設用作成シート!$B$18:$B$39),ROWS($B$12:$B95)),1/ROW(施設用作成シート!$B$18:$B$39),0),COLUMNS($B$11:O$11)),"")</f>
        <v/>
      </c>
    </row>
    <row r="96" spans="2:15" ht="19.5">
      <c r="B96" s="127" t="str">
        <f t="array" ref="B96">IFERROR(INDEX(施設用作成シート!$B$18:$P$39,MATCH(LARGE((施設用作成シート!$C$18:$C$39=$D$8)*1/ROW(施設用作成シート!$B$18:$B$39),ROWS($B$12:$B96)),1/ROW(施設用作成シート!$B$18:$B$39),0),COLUMNS($B$11:B$11)),"")</f>
        <v/>
      </c>
      <c r="C96" s="127" t="str">
        <f t="array" ref="C96">IFERROR(INDEX(施設用作成シート!$B$18:$P$39,MATCH(LARGE((施設用作成シート!$C$18:$C$39=$D$8)*1/ROW(施設用作成シート!$B$18:$B$39),ROWS($B$12:$B96)),1/ROW(施設用作成シート!$B$18:$B$39),0),COLUMNS($B$11:C$11)),"")</f>
        <v/>
      </c>
      <c r="D96" s="127" t="str">
        <f t="array" ref="D96">IFERROR(INDEX(施設用作成シート!$B$18:$P$39,MATCH(LARGE((施設用作成シート!$C$18:$C$39=$D$8)*1/ROW(施設用作成シート!$B$18:$B$39),ROWS($B$12:$B96)),1/ROW(施設用作成シート!$B$18:$B$39),0),COLUMNS($B$11:D$11)),"")</f>
        <v/>
      </c>
      <c r="E96" s="146" t="str">
        <f t="array" ref="E96">IFERROR(INDEX(施設用作成シート!$B$18:$P$39,MATCH(LARGE((施設用作成シート!$C$18:$C$39=$D$8)*1/ROW(施設用作成シート!$B$18:$B$39),ROWS($B$12:$B96)),1/ROW(施設用作成シート!$B$18:$B$39),0),COLUMNS($B$11:E$11)),"")</f>
        <v/>
      </c>
      <c r="F96" s="140" t="str">
        <f t="array" ref="F96">IFERROR(INDEX(施設用作成シート!$B$18:$P$39,MATCH(LARGE((施設用作成シート!$C$18:$C$39=$D$8)*1/ROW(施設用作成シート!$B$18:$B$39),ROWS($B$12:$B96)),1/ROW(施設用作成シート!$B$18:$B$39),0),COLUMNS($B$11:F$11)),"")</f>
        <v/>
      </c>
      <c r="G96" s="140" t="str">
        <f t="array" ref="G96">IFERROR(INDEX(施設用作成シート!$B$18:$P$39,MATCH(LARGE((施設用作成シート!$C$18:$C$39=$D$8)*1/ROW(施設用作成シート!$B$18:$B$39),ROWS($B$12:$B96)),1/ROW(施設用作成シート!$B$18:$B$39),0),COLUMNS($B$11:G$11)),"")</f>
        <v/>
      </c>
      <c r="H96" s="140" t="str">
        <f t="array" ref="H96">IFERROR(INDEX(施設用作成シート!$B$18:$P$39,MATCH(LARGE((施設用作成シート!$C$18:$C$39=$D$8)*1/ROW(施設用作成シート!$B$18:$B$39),ROWS($B$12:$B96)),1/ROW(施設用作成シート!$B$18:$B$39),0),COLUMNS($B$11:H$11)),"")</f>
        <v/>
      </c>
      <c r="I96" s="127" t="str">
        <f t="array" ref="I96">IFERROR(INDEX(施設用作成シート!$B$18:$P$39,MATCH(LARGE((施設用作成シート!$C$18:$C$39=$D$8)*1/ROW(施設用作成シート!$B$18:$B$39),ROWS($B$12:$B96)),1/ROW(施設用作成シート!$B$18:$B$39),0),COLUMNS($B$11:I$11)),"")</f>
        <v/>
      </c>
      <c r="J96" s="131" t="str">
        <f t="array" ref="J96">IFERROR(INDEX(施設用作成シート!$B$18:$P$39,MATCH(LARGE((施設用作成シート!$C$18:$C$39=$D$8)*1/ROW(施設用作成シート!$B$18:$B$39),ROWS($B$12:$B96)),1/ROW(施設用作成シート!$B$18:$B$39),0),COLUMNS($B$11:J$11)),"")</f>
        <v/>
      </c>
      <c r="K96" s="127" t="str">
        <f t="array" ref="K96">IFERROR(INDEX(施設用作成シート!$B$18:$P$39,MATCH(LARGE((施設用作成シート!$C$18:$C$39=$D$8)*1/ROW(施設用作成シート!$B$18:$B$39),ROWS($B$12:$B96)),1/ROW(施設用作成シート!$B$18:$B$39),0),COLUMNS($B$11:K$11)),"")</f>
        <v/>
      </c>
      <c r="L96" s="127" t="str">
        <f t="array" ref="L96">IFERROR(INDEX(施設用作成シート!$B$18:$P$39,MATCH(LARGE((施設用作成シート!$C$18:$C$39=$D$8)*1/ROW(施設用作成シート!$B$18:$B$39),ROWS($B$12:$B96)),1/ROW(施設用作成シート!$B$18:$B$39),0),COLUMNS($B$11:L$11)),"")</f>
        <v/>
      </c>
      <c r="M96" s="127" t="str">
        <f t="array" ref="M96">IFERROR(INDEX(施設用作成シート!$B$18:$P$39,MATCH(LARGE((施設用作成シート!$C$18:$C$39=$D$8)*1/ROW(施設用作成シート!$B$18:$B$39),ROWS($B$12:$B96)),1/ROW(施設用作成シート!$B$18:$B$39),0),COLUMNS($B$11:M$11)),"")</f>
        <v/>
      </c>
      <c r="N96" s="127" t="str">
        <f t="array" ref="N96">IFERROR(INDEX(施設用作成シート!$B$18:$P$39,MATCH(LARGE((施設用作成シート!$C$18:$C$39=$D$8)*1/ROW(施設用作成シート!$B$18:$B$39),ROWS($B$12:$B96)),1/ROW(施設用作成シート!$B$18:$B$39),0),COLUMNS($B$11:N$11)),"")</f>
        <v/>
      </c>
      <c r="O96" s="140" t="str">
        <f t="array" ref="O96">IFERROR(INDEX(施設用作成シート!$B$18:$P$39,MATCH(LARGE((施設用作成シート!$C$18:$C$39=$D$8)*1/ROW(施設用作成シート!$B$18:$B$39),ROWS($B$12:$B96)),1/ROW(施設用作成シート!$B$18:$B$39),0),COLUMNS($B$11:O$11)),"")</f>
        <v/>
      </c>
    </row>
    <row r="97" spans="2:15" ht="19.5">
      <c r="B97" s="127" t="str">
        <f t="array" ref="B97">IFERROR(INDEX(施設用作成シート!$B$18:$P$39,MATCH(LARGE((施設用作成シート!$C$18:$C$39=$D$8)*1/ROW(施設用作成シート!$B$18:$B$39),ROWS($B$12:$B97)),1/ROW(施設用作成シート!$B$18:$B$39),0),COLUMNS($B$11:B$11)),"")</f>
        <v/>
      </c>
      <c r="C97" s="127" t="str">
        <f t="array" ref="C97">IFERROR(INDEX(施設用作成シート!$B$18:$P$39,MATCH(LARGE((施設用作成シート!$C$18:$C$39=$D$8)*1/ROW(施設用作成シート!$B$18:$B$39),ROWS($B$12:$B97)),1/ROW(施設用作成シート!$B$18:$B$39),0),COLUMNS($B$11:C$11)),"")</f>
        <v/>
      </c>
      <c r="D97" s="127" t="str">
        <f t="array" ref="D97">IFERROR(INDEX(施設用作成シート!$B$18:$P$39,MATCH(LARGE((施設用作成シート!$C$18:$C$39=$D$8)*1/ROW(施設用作成シート!$B$18:$B$39),ROWS($B$12:$B97)),1/ROW(施設用作成シート!$B$18:$B$39),0),COLUMNS($B$11:D$11)),"")</f>
        <v/>
      </c>
      <c r="E97" s="146" t="str">
        <f t="array" ref="E97">IFERROR(INDEX(施設用作成シート!$B$18:$P$39,MATCH(LARGE((施設用作成シート!$C$18:$C$39=$D$8)*1/ROW(施設用作成シート!$B$18:$B$39),ROWS($B$12:$B97)),1/ROW(施設用作成シート!$B$18:$B$39),0),COLUMNS($B$11:E$11)),"")</f>
        <v/>
      </c>
      <c r="F97" s="140"/>
      <c r="G97" s="140" t="str">
        <f t="array" ref="G97">IFERROR(INDEX(施設用作成シート!$B$18:$P$39,MATCH(LARGE((施設用作成シート!$C$18:$C$39=$D$8)*1/ROW(施設用作成シート!$B$18:$B$39),ROWS($B$12:$B97)),1/ROW(施設用作成シート!$B$18:$B$39),0),COLUMNS($B$11:G$11)),"")</f>
        <v/>
      </c>
      <c r="H97" s="140" t="str">
        <f t="array" ref="H97">IFERROR(INDEX(施設用作成シート!$B$18:$P$39,MATCH(LARGE((施設用作成シート!$C$18:$C$39=$D$8)*1/ROW(施設用作成シート!$B$18:$B$39),ROWS($B$12:$B97)),1/ROW(施設用作成シート!$B$18:$B$39),0),COLUMNS($B$11:H$11)),"")</f>
        <v/>
      </c>
      <c r="I97" s="127" t="str">
        <f t="array" ref="I97">IFERROR(INDEX(施設用作成シート!$B$18:$P$39,MATCH(LARGE((施設用作成シート!$C$18:$C$39=$D$8)*1/ROW(施設用作成シート!$B$18:$B$39),ROWS($B$12:$B97)),1/ROW(施設用作成シート!$B$18:$B$39),0),COLUMNS($B$11:I$11)),"")</f>
        <v/>
      </c>
      <c r="J97" s="131" t="str">
        <f t="array" ref="J97">IFERROR(INDEX(施設用作成シート!$B$18:$P$39,MATCH(LARGE((施設用作成シート!$C$18:$C$39=$D$8)*1/ROW(施設用作成シート!$B$18:$B$39),ROWS($B$12:$B97)),1/ROW(施設用作成シート!$B$18:$B$39),0),COLUMNS($B$11:J$11)),"")</f>
        <v/>
      </c>
      <c r="K97" s="127" t="str">
        <f t="array" ref="K97">IFERROR(INDEX(施設用作成シート!$B$18:$P$39,MATCH(LARGE((施設用作成シート!$C$18:$C$39=$D$8)*1/ROW(施設用作成シート!$B$18:$B$39),ROWS($B$12:$B97)),1/ROW(施設用作成シート!$B$18:$B$39),0),COLUMNS($B$11:K$11)),"")</f>
        <v/>
      </c>
      <c r="L97" s="127" t="str">
        <f t="array" ref="L97">IFERROR(INDEX(施設用作成シート!$B$18:$P$39,MATCH(LARGE((施設用作成シート!$C$18:$C$39=$D$8)*1/ROW(施設用作成シート!$B$18:$B$39),ROWS($B$12:$B97)),1/ROW(施設用作成シート!$B$18:$B$39),0),COLUMNS($B$11:L$11)),"")</f>
        <v/>
      </c>
      <c r="M97" s="127" t="str">
        <f t="array" ref="M97">IFERROR(INDEX(施設用作成シート!$B$18:$P$39,MATCH(LARGE((施設用作成シート!$C$18:$C$39=$D$8)*1/ROW(施設用作成シート!$B$18:$B$39),ROWS($B$12:$B97)),1/ROW(施設用作成シート!$B$18:$B$39),0),COLUMNS($B$11:M$11)),"")</f>
        <v/>
      </c>
      <c r="N97" s="127" t="str">
        <f t="array" ref="N97">IFERROR(INDEX(施設用作成シート!$B$18:$P$39,MATCH(LARGE((施設用作成シート!$C$18:$C$39=$D$8)*1/ROW(施設用作成シート!$B$18:$B$39),ROWS($B$12:$B97)),1/ROW(施設用作成シート!$B$18:$B$39),0),COLUMNS($B$11:N$11)),"")</f>
        <v/>
      </c>
      <c r="O97" s="140" t="str">
        <f t="array" ref="O97">IFERROR(INDEX(施設用作成シート!$B$18:$P$39,MATCH(LARGE((施設用作成シート!$C$18:$C$39=$D$8)*1/ROW(施設用作成シート!$B$18:$B$39),ROWS($B$12:$B97)),1/ROW(施設用作成シート!$B$18:$B$39),0),COLUMNS($B$11:O$11)),"")</f>
        <v/>
      </c>
    </row>
    <row r="98" spans="2:15" ht="19.5">
      <c r="B98" s="127" t="str">
        <f t="array" ref="B98">IFERROR(INDEX(施設用作成シート!$B$18:$P$39,MATCH(LARGE((施設用作成シート!$C$18:$C$39=$D$8)*1/ROW(施設用作成シート!$B$18:$B$39),ROWS($B$12:$B98)),1/ROW(施設用作成シート!$B$18:$B$39),0),COLUMNS($B$11:B$11)),"")</f>
        <v/>
      </c>
      <c r="C98" s="127" t="str">
        <f t="array" ref="C98">IFERROR(INDEX(施設用作成シート!$B$18:$P$39,MATCH(LARGE((施設用作成シート!$C$18:$C$39=$D$8)*1/ROW(施設用作成シート!$B$18:$B$39),ROWS($B$12:$B98)),1/ROW(施設用作成シート!$B$18:$B$39),0),COLUMNS($B$11:C$11)),"")</f>
        <v/>
      </c>
      <c r="D98" s="127" t="str">
        <f t="array" ref="D98">IFERROR(INDEX(施設用作成シート!$B$18:$P$39,MATCH(LARGE((施設用作成シート!$C$18:$C$39=$D$8)*1/ROW(施設用作成シート!$B$18:$B$39),ROWS($B$12:$B98)),1/ROW(施設用作成シート!$B$18:$B$39),0),COLUMNS($B$11:D$11)),"")</f>
        <v/>
      </c>
      <c r="E98" s="146" t="str">
        <f t="array" ref="E98">IFERROR(INDEX(施設用作成シート!$B$18:$P$39,MATCH(LARGE((施設用作成シート!$C$18:$C$39=$D$8)*1/ROW(施設用作成シート!$B$18:$B$39),ROWS($B$12:$B98)),1/ROW(施設用作成シート!$B$18:$B$39),0),COLUMNS($B$11:E$11)),"")</f>
        <v/>
      </c>
      <c r="F98" s="140" t="str">
        <f t="array" ref="F98">IFERROR(INDEX(施設用作成シート!$B$18:$P$39,MATCH(LARGE((施設用作成シート!$C$18:$C$39=$D$8)*1/ROW(施設用作成シート!$B$18:$B$39),ROWS($B$12:$B98)),1/ROW(施設用作成シート!$B$18:$B$39),0),COLUMNS($B$11:F$11)),"")</f>
        <v/>
      </c>
      <c r="G98" s="140" t="str">
        <f t="array" ref="G98">IFERROR(INDEX(施設用作成シート!$B$18:$P$39,MATCH(LARGE((施設用作成シート!$C$18:$C$39=$D$8)*1/ROW(施設用作成シート!$B$18:$B$39),ROWS($B$12:$B98)),1/ROW(施設用作成シート!$B$18:$B$39),0),COLUMNS($B$11:G$11)),"")</f>
        <v/>
      </c>
      <c r="H98" s="140" t="str">
        <f t="array" ref="H98">IFERROR(INDEX(施設用作成シート!$B$18:$P$39,MATCH(LARGE((施設用作成シート!$C$18:$C$39=$D$8)*1/ROW(施設用作成シート!$B$18:$B$39),ROWS($B$12:$B98)),1/ROW(施設用作成シート!$B$18:$B$39),0),COLUMNS($B$11:H$11)),"")</f>
        <v/>
      </c>
      <c r="I98" s="127" t="str">
        <f t="array" ref="I98">IFERROR(INDEX(施設用作成シート!$B$18:$P$39,MATCH(LARGE((施設用作成シート!$C$18:$C$39=$D$8)*1/ROW(施設用作成シート!$B$18:$B$39),ROWS($B$12:$B98)),1/ROW(施設用作成シート!$B$18:$B$39),0),COLUMNS($B$11:I$11)),"")</f>
        <v/>
      </c>
      <c r="J98" s="131" t="str">
        <f t="array" ref="J98">IFERROR(INDEX(施設用作成シート!$B$18:$P$39,MATCH(LARGE((施設用作成シート!$C$18:$C$39=$D$8)*1/ROW(施設用作成シート!$B$18:$B$39),ROWS($B$12:$B98)),1/ROW(施設用作成シート!$B$18:$B$39),0),COLUMNS($B$11:J$11)),"")</f>
        <v/>
      </c>
      <c r="K98" s="127" t="str">
        <f t="array" ref="K98">IFERROR(INDEX(施設用作成シート!$B$18:$P$39,MATCH(LARGE((施設用作成シート!$C$18:$C$39=$D$8)*1/ROW(施設用作成シート!$B$18:$B$39),ROWS($B$12:$B98)),1/ROW(施設用作成シート!$B$18:$B$39),0),COLUMNS($B$11:K$11)),"")</f>
        <v/>
      </c>
      <c r="L98" s="127" t="str">
        <f t="array" ref="L98">IFERROR(INDEX(施設用作成シート!$B$18:$P$39,MATCH(LARGE((施設用作成シート!$C$18:$C$39=$D$8)*1/ROW(施設用作成シート!$B$18:$B$39),ROWS($B$12:$B98)),1/ROW(施設用作成シート!$B$18:$B$39),0),COLUMNS($B$11:L$11)),"")</f>
        <v/>
      </c>
      <c r="M98" s="127" t="str">
        <f t="array" ref="M98">IFERROR(INDEX(施設用作成シート!$B$18:$P$39,MATCH(LARGE((施設用作成シート!$C$18:$C$39=$D$8)*1/ROW(施設用作成シート!$B$18:$B$39),ROWS($B$12:$B98)),1/ROW(施設用作成シート!$B$18:$B$39),0),COLUMNS($B$11:M$11)),"")</f>
        <v/>
      </c>
      <c r="N98" s="127" t="str">
        <f t="array" ref="N98">IFERROR(INDEX(施設用作成シート!$B$18:$P$39,MATCH(LARGE((施設用作成シート!$C$18:$C$39=$D$8)*1/ROW(施設用作成シート!$B$18:$B$39),ROWS($B$12:$B98)),1/ROW(施設用作成シート!$B$18:$B$39),0),COLUMNS($B$11:N$11)),"")</f>
        <v/>
      </c>
      <c r="O98" s="140" t="str">
        <f t="array" ref="O98">IFERROR(INDEX(施設用作成シート!$B$18:$P$39,MATCH(LARGE((施設用作成シート!$C$18:$C$39=$D$8)*1/ROW(施設用作成シート!$B$18:$B$39),ROWS($B$12:$B98)),1/ROW(施設用作成シート!$B$18:$B$39),0),COLUMNS($B$11:O$11)),"")</f>
        <v/>
      </c>
    </row>
    <row r="99" spans="2:15" ht="19.5">
      <c r="B99" s="127" t="str">
        <f t="array" ref="B99">IFERROR(INDEX(施設用作成シート!$B$18:$P$39,MATCH(LARGE((施設用作成シート!$C$18:$C$39=$D$8)*1/ROW(施設用作成シート!$B$18:$B$39),ROWS($B$12:$B99)),1/ROW(施設用作成シート!$B$18:$B$39),0),COLUMNS($B$11:B$11)),"")</f>
        <v/>
      </c>
      <c r="C99" s="127" t="str">
        <f t="array" ref="C99">IFERROR(INDEX(施設用作成シート!$B$18:$P$39,MATCH(LARGE((施設用作成シート!$C$18:$C$39=$D$8)*1/ROW(施設用作成シート!$B$18:$B$39),ROWS($B$12:$B99)),1/ROW(施設用作成シート!$B$18:$B$39),0),COLUMNS($B$11:C$11)),"")</f>
        <v/>
      </c>
      <c r="D99" s="127" t="str">
        <f t="array" ref="D99">IFERROR(INDEX(施設用作成シート!$B$18:$P$39,MATCH(LARGE((施設用作成シート!$C$18:$C$39=$D$8)*1/ROW(施設用作成シート!$B$18:$B$39),ROWS($B$12:$B99)),1/ROW(施設用作成シート!$B$18:$B$39),0),COLUMNS($B$11:D$11)),"")</f>
        <v/>
      </c>
      <c r="E99" s="146" t="str">
        <f t="array" ref="E99">IFERROR(INDEX(施設用作成シート!$B$18:$P$39,MATCH(LARGE((施設用作成シート!$C$18:$C$39=$D$8)*1/ROW(施設用作成シート!$B$18:$B$39),ROWS($B$12:$B99)),1/ROW(施設用作成シート!$B$18:$B$39),0),COLUMNS($B$11:E$11)),"")</f>
        <v/>
      </c>
      <c r="F99" s="140" t="str">
        <f t="array" ref="F99">IFERROR(INDEX(施設用作成シート!$B$18:$P$39,MATCH(LARGE((施設用作成シート!$C$18:$C$39=$D$8)*1/ROW(施設用作成シート!$B$18:$B$39),ROWS($B$12:$B99)),1/ROW(施設用作成シート!$B$18:$B$39),0),COLUMNS($B$11:F$11)),"")</f>
        <v/>
      </c>
      <c r="G99" s="140" t="str">
        <f t="array" ref="G99">IFERROR(INDEX(施設用作成シート!$B$18:$P$39,MATCH(LARGE((施設用作成シート!$C$18:$C$39=$D$8)*1/ROW(施設用作成シート!$B$18:$B$39),ROWS($B$12:$B99)),1/ROW(施設用作成シート!$B$18:$B$39),0),COLUMNS($B$11:G$11)),"")</f>
        <v/>
      </c>
      <c r="H99" s="140" t="str">
        <f t="array" ref="H99">IFERROR(INDEX(施設用作成シート!$B$18:$P$39,MATCH(LARGE((施設用作成シート!$C$18:$C$39=$D$8)*1/ROW(施設用作成シート!$B$18:$B$39),ROWS($B$12:$B99)),1/ROW(施設用作成シート!$B$18:$B$39),0),COLUMNS($B$11:H$11)),"")</f>
        <v/>
      </c>
      <c r="I99" s="127" t="str">
        <f t="array" ref="I99">IFERROR(INDEX(施設用作成シート!$B$18:$P$39,MATCH(LARGE((施設用作成シート!$C$18:$C$39=$D$8)*1/ROW(施設用作成シート!$B$18:$B$39),ROWS($B$12:$B99)),1/ROW(施設用作成シート!$B$18:$B$39),0),COLUMNS($B$11:I$11)),"")</f>
        <v/>
      </c>
      <c r="J99" s="131" t="str">
        <f t="array" ref="J99">IFERROR(INDEX(施設用作成シート!$B$18:$P$39,MATCH(LARGE((施設用作成シート!$C$18:$C$39=$D$8)*1/ROW(施設用作成シート!$B$18:$B$39),ROWS($B$12:$B99)),1/ROW(施設用作成シート!$B$18:$B$39),0),COLUMNS($B$11:J$11)),"")</f>
        <v/>
      </c>
      <c r="K99" s="127" t="str">
        <f t="array" ref="K99">IFERROR(INDEX(施設用作成シート!$B$18:$P$39,MATCH(LARGE((施設用作成シート!$C$18:$C$39=$D$8)*1/ROW(施設用作成シート!$B$18:$B$39),ROWS($B$12:$B99)),1/ROW(施設用作成シート!$B$18:$B$39),0),COLUMNS($B$11:K$11)),"")</f>
        <v/>
      </c>
      <c r="L99" s="127" t="str">
        <f t="array" ref="L99">IFERROR(INDEX(施設用作成シート!$B$18:$P$39,MATCH(LARGE((施設用作成シート!$C$18:$C$39=$D$8)*1/ROW(施設用作成シート!$B$18:$B$39),ROWS($B$12:$B99)),1/ROW(施設用作成シート!$B$18:$B$39),0),COLUMNS($B$11:L$11)),"")</f>
        <v/>
      </c>
      <c r="M99" s="127" t="str">
        <f t="array" ref="M99">IFERROR(INDEX(施設用作成シート!$B$18:$P$39,MATCH(LARGE((施設用作成シート!$C$18:$C$39=$D$8)*1/ROW(施設用作成シート!$B$18:$B$39),ROWS($B$12:$B99)),1/ROW(施設用作成シート!$B$18:$B$39),0),COLUMNS($B$11:M$11)),"")</f>
        <v/>
      </c>
      <c r="N99" s="127" t="str">
        <f t="array" ref="N99">IFERROR(INDEX(施設用作成シート!$B$18:$P$39,MATCH(LARGE((施設用作成シート!$C$18:$C$39=$D$8)*1/ROW(施設用作成シート!$B$18:$B$39),ROWS($B$12:$B99)),1/ROW(施設用作成シート!$B$18:$B$39),0),COLUMNS($B$11:N$11)),"")</f>
        <v/>
      </c>
      <c r="O99" s="140" t="str">
        <f t="array" ref="O99">IFERROR(INDEX(施設用作成シート!$B$18:$P$39,MATCH(LARGE((施設用作成シート!$C$18:$C$39=$D$8)*1/ROW(施設用作成シート!$B$18:$B$39),ROWS($B$12:$B99)),1/ROW(施設用作成シート!$B$18:$B$39),0),COLUMNS($B$11:O$11)),"")</f>
        <v/>
      </c>
    </row>
    <row r="100" spans="2:15" ht="19.5">
      <c r="B100" s="127" t="str">
        <f t="array" ref="B100">IFERROR(INDEX(施設用作成シート!$B$18:$P$39,MATCH(LARGE((施設用作成シート!$C$18:$C$39=$D$8)*1/ROW(施設用作成シート!$B$18:$B$39),ROWS($B$12:$B100)),1/ROW(施設用作成シート!$B$18:$B$39),0),COLUMNS($B$11:B$11)),"")</f>
        <v/>
      </c>
      <c r="C100" s="127" t="str">
        <f t="array" ref="C100">IFERROR(INDEX(施設用作成シート!$B$18:$P$39,MATCH(LARGE((施設用作成シート!$C$18:$C$39=$D$8)*1/ROW(施設用作成シート!$B$18:$B$39),ROWS($B$12:$B100)),1/ROW(施設用作成シート!$B$18:$B$39),0),COLUMNS($B$11:C$11)),"")</f>
        <v/>
      </c>
      <c r="D100" s="127" t="str">
        <f t="array" ref="D100">IFERROR(INDEX(施設用作成シート!$B$18:$P$39,MATCH(LARGE((施設用作成シート!$C$18:$C$39=$D$8)*1/ROW(施設用作成シート!$B$18:$B$39),ROWS($B$12:$B100)),1/ROW(施設用作成シート!$B$18:$B$39),0),COLUMNS($B$11:D$11)),"")</f>
        <v/>
      </c>
      <c r="E100" s="146" t="str">
        <f t="array" ref="E100">IFERROR(INDEX(施設用作成シート!$B$18:$P$39,MATCH(LARGE((施設用作成シート!$C$18:$C$39=$D$8)*1/ROW(施設用作成シート!$B$18:$B$39),ROWS($B$12:$B100)),1/ROW(施設用作成シート!$B$18:$B$39),0),COLUMNS($B$11:E$11)),"")</f>
        <v/>
      </c>
      <c r="F100" s="140" t="str">
        <f t="array" ref="F100">IFERROR(INDEX(施設用作成シート!$B$18:$P$39,MATCH(LARGE((施設用作成シート!$C$18:$C$39=$D$8)*1/ROW(施設用作成シート!$B$18:$B$39),ROWS($B$12:$B100)),1/ROW(施設用作成シート!$B$18:$B$39),0),COLUMNS($B$11:F$11)),"")</f>
        <v/>
      </c>
      <c r="G100" s="140" t="str">
        <f t="array" ref="G100">IFERROR(INDEX(施設用作成シート!$B$18:$P$39,MATCH(LARGE((施設用作成シート!$C$18:$C$39=$D$8)*1/ROW(施設用作成シート!$B$18:$B$39),ROWS($B$12:$B100)),1/ROW(施設用作成シート!$B$18:$B$39),0),COLUMNS($B$11:G$11)),"")</f>
        <v/>
      </c>
      <c r="H100" s="140" t="str">
        <f t="array" ref="H100">IFERROR(INDEX(施設用作成シート!$B$18:$P$39,MATCH(LARGE((施設用作成シート!$C$18:$C$39=$D$8)*1/ROW(施設用作成シート!$B$18:$B$39),ROWS($B$12:$B100)),1/ROW(施設用作成シート!$B$18:$B$39),0),COLUMNS($B$11:H$11)),"")</f>
        <v/>
      </c>
      <c r="I100" s="127" t="str">
        <f t="array" ref="I100">IFERROR(INDEX(施設用作成シート!$B$18:$P$39,MATCH(LARGE((施設用作成シート!$C$18:$C$39=$D$8)*1/ROW(施設用作成シート!$B$18:$B$39),ROWS($B$12:$B100)),1/ROW(施設用作成シート!$B$18:$B$39),0),COLUMNS($B$11:I$11)),"")</f>
        <v/>
      </c>
      <c r="J100" s="131" t="str">
        <f t="array" ref="J100">IFERROR(INDEX(施設用作成シート!$B$18:$P$39,MATCH(LARGE((施設用作成シート!$C$18:$C$39=$D$8)*1/ROW(施設用作成シート!$B$18:$B$39),ROWS($B$12:$B100)),1/ROW(施設用作成シート!$B$18:$B$39),0),COLUMNS($B$11:J$11)),"")</f>
        <v/>
      </c>
      <c r="K100" s="127" t="str">
        <f t="array" ref="K100">IFERROR(INDEX(施設用作成シート!$B$18:$P$39,MATCH(LARGE((施設用作成シート!$C$18:$C$39=$D$8)*1/ROW(施設用作成シート!$B$18:$B$39),ROWS($B$12:$B100)),1/ROW(施設用作成シート!$B$18:$B$39),0),COLUMNS($B$11:K$11)),"")</f>
        <v/>
      </c>
      <c r="L100" s="127" t="str">
        <f t="array" ref="L100">IFERROR(INDEX(施設用作成シート!$B$18:$P$39,MATCH(LARGE((施設用作成シート!$C$18:$C$39=$D$8)*1/ROW(施設用作成シート!$B$18:$B$39),ROWS($B$12:$B100)),1/ROW(施設用作成シート!$B$18:$B$39),0),COLUMNS($B$11:L$11)),"")</f>
        <v/>
      </c>
      <c r="M100" s="127" t="str">
        <f t="array" ref="M100">IFERROR(INDEX(施設用作成シート!$B$18:$P$39,MATCH(LARGE((施設用作成シート!$C$18:$C$39=$D$8)*1/ROW(施設用作成シート!$B$18:$B$39),ROWS($B$12:$B100)),1/ROW(施設用作成シート!$B$18:$B$39),0),COLUMNS($B$11:M$11)),"")</f>
        <v/>
      </c>
      <c r="N100" s="127" t="str">
        <f t="array" ref="N100">IFERROR(INDEX(施設用作成シート!$B$18:$P$39,MATCH(LARGE((施設用作成シート!$C$18:$C$39=$D$8)*1/ROW(施設用作成シート!$B$18:$B$39),ROWS($B$12:$B100)),1/ROW(施設用作成シート!$B$18:$B$39),0),COLUMNS($B$11:N$11)),"")</f>
        <v/>
      </c>
      <c r="O100" s="140" t="str">
        <f t="array" ref="O100">IFERROR(INDEX(施設用作成シート!$B$18:$P$39,MATCH(LARGE((施設用作成シート!$C$18:$C$39=$D$8)*1/ROW(施設用作成シート!$B$18:$B$39),ROWS($B$12:$B100)),1/ROW(施設用作成シート!$B$18:$B$39),0),COLUMNS($B$11:O$11)),"")</f>
        <v/>
      </c>
    </row>
    <row r="101" spans="2:15" ht="19.5">
      <c r="B101" s="127" t="str">
        <f t="array" ref="B101">IFERROR(INDEX(施設用作成シート!$B$18:$P$39,MATCH(LARGE((施設用作成シート!$C$18:$C$39=$D$8)*1/ROW(施設用作成シート!$B$18:$B$39),ROWS($B$12:$B101)),1/ROW(施設用作成シート!$B$18:$B$39),0),COLUMNS($B$11:B$11)),"")</f>
        <v/>
      </c>
      <c r="C101" s="127" t="str">
        <f t="array" ref="C101">IFERROR(INDEX(施設用作成シート!$B$18:$P$39,MATCH(LARGE((施設用作成シート!$C$18:$C$39=$D$8)*1/ROW(施設用作成シート!$B$18:$B$39),ROWS($B$12:$B101)),1/ROW(施設用作成シート!$B$18:$B$39),0),COLUMNS($B$11:C$11)),"")</f>
        <v/>
      </c>
      <c r="D101" s="127" t="str">
        <f t="array" ref="D101">IFERROR(INDEX(施設用作成シート!$B$18:$P$39,MATCH(LARGE((施設用作成シート!$C$18:$C$39=$D$8)*1/ROW(施設用作成シート!$B$18:$B$39),ROWS($B$12:$B101)),1/ROW(施設用作成シート!$B$18:$B$39),0),COLUMNS($B$11:D$11)),"")</f>
        <v/>
      </c>
      <c r="E101" s="146" t="str">
        <f t="array" ref="E101">IFERROR(INDEX(施設用作成シート!$B$18:$P$39,MATCH(LARGE((施設用作成シート!$C$18:$C$39=$D$8)*1/ROW(施設用作成シート!$B$18:$B$39),ROWS($B$12:$B101)),1/ROW(施設用作成シート!$B$18:$B$39),0),COLUMNS($B$11:E$11)),"")</f>
        <v/>
      </c>
      <c r="F101" s="140" t="str">
        <f t="array" ref="F101">IFERROR(INDEX(施設用作成シート!$B$18:$P$39,MATCH(LARGE((施設用作成シート!$C$18:$C$39=$D$8)*1/ROW(施設用作成シート!$B$18:$B$39),ROWS($B$12:$B101)),1/ROW(施設用作成シート!$B$18:$B$39),0),COLUMNS($B$11:F$11)),"")</f>
        <v/>
      </c>
      <c r="G101" s="140" t="str">
        <f t="array" ref="G101">IFERROR(INDEX(施設用作成シート!$B$18:$P$39,MATCH(LARGE((施設用作成シート!$C$18:$C$39=$D$8)*1/ROW(施設用作成シート!$B$18:$B$39),ROWS($B$12:$B101)),1/ROW(施設用作成シート!$B$18:$B$39),0),COLUMNS($B$11:G$11)),"")</f>
        <v/>
      </c>
      <c r="H101" s="140" t="str">
        <f t="array" ref="H101">IFERROR(INDEX(施設用作成シート!$B$18:$P$39,MATCH(LARGE((施設用作成シート!$C$18:$C$39=$D$8)*1/ROW(施設用作成シート!$B$18:$B$39),ROWS($B$12:$B101)),1/ROW(施設用作成シート!$B$18:$B$39),0),COLUMNS($B$11:H$11)),"")</f>
        <v/>
      </c>
      <c r="I101" s="127" t="str">
        <f t="array" ref="I101">IFERROR(INDEX(施設用作成シート!$B$18:$P$39,MATCH(LARGE((施設用作成シート!$C$18:$C$39=$D$8)*1/ROW(施設用作成シート!$B$18:$B$39),ROWS($B$12:$B101)),1/ROW(施設用作成シート!$B$18:$B$39),0),COLUMNS($B$11:I$11)),"")</f>
        <v/>
      </c>
      <c r="J101" s="131" t="str">
        <f t="array" ref="J101">IFERROR(INDEX(施設用作成シート!$B$18:$P$39,MATCH(LARGE((施設用作成シート!$C$18:$C$39=$D$8)*1/ROW(施設用作成シート!$B$18:$B$39),ROWS($B$12:$B101)),1/ROW(施設用作成シート!$B$18:$B$39),0),COLUMNS($B$11:J$11)),"")</f>
        <v/>
      </c>
      <c r="K101" s="127" t="str">
        <f t="array" ref="K101">IFERROR(INDEX(施設用作成シート!$B$18:$P$39,MATCH(LARGE((施設用作成シート!$C$18:$C$39=$D$8)*1/ROW(施設用作成シート!$B$18:$B$39),ROWS($B$12:$B101)),1/ROW(施設用作成シート!$B$18:$B$39),0),COLUMNS($B$11:K$11)),"")</f>
        <v/>
      </c>
      <c r="L101" s="127" t="str">
        <f t="array" ref="L101">IFERROR(INDEX(施設用作成シート!$B$18:$P$39,MATCH(LARGE((施設用作成シート!$C$18:$C$39=$D$8)*1/ROW(施設用作成シート!$B$18:$B$39),ROWS($B$12:$B101)),1/ROW(施設用作成シート!$B$18:$B$39),0),COLUMNS($B$11:L$11)),"")</f>
        <v/>
      </c>
      <c r="M101" s="127" t="str">
        <f t="array" ref="M101">IFERROR(INDEX(施設用作成シート!$B$18:$P$39,MATCH(LARGE((施設用作成シート!$C$18:$C$39=$D$8)*1/ROW(施設用作成シート!$B$18:$B$39),ROWS($B$12:$B101)),1/ROW(施設用作成シート!$B$18:$B$39),0),COLUMNS($B$11:M$11)),"")</f>
        <v/>
      </c>
      <c r="N101" s="127" t="str">
        <f t="array" ref="N101">IFERROR(INDEX(施設用作成シート!$B$18:$P$39,MATCH(LARGE((施設用作成シート!$C$18:$C$39=$D$8)*1/ROW(施設用作成シート!$B$18:$B$39),ROWS($B$12:$B101)),1/ROW(施設用作成シート!$B$18:$B$39),0),COLUMNS($B$11:N$11)),"")</f>
        <v/>
      </c>
      <c r="O101" s="140" t="str">
        <f t="array" ref="O101">IFERROR(INDEX(施設用作成シート!$B$18:$P$39,MATCH(LARGE((施設用作成シート!$C$18:$C$39=$D$8)*1/ROW(施設用作成シート!$B$18:$B$39),ROWS($B$12:$B101)),1/ROW(施設用作成シート!$B$18:$B$39),0),COLUMNS($B$11:O$11)),"")</f>
        <v/>
      </c>
    </row>
    <row r="102" spans="2:15" ht="19.5">
      <c r="B102" s="127" t="str">
        <f t="array" ref="B102">IFERROR(INDEX(施設用作成シート!$B$18:$P$39,MATCH(LARGE((施設用作成シート!$C$18:$C$39=$D$8)*1/ROW(施設用作成シート!$B$18:$B$39),ROWS($B$12:$B102)),1/ROW(施設用作成シート!$B$18:$B$39),0),COLUMNS($B$11:B$11)),"")</f>
        <v/>
      </c>
      <c r="C102" s="127" t="str">
        <f t="array" ref="C102">IFERROR(INDEX(施設用作成シート!$B$18:$P$39,MATCH(LARGE((施設用作成シート!$C$18:$C$39=$D$8)*1/ROW(施設用作成シート!$B$18:$B$39),ROWS($B$12:$B102)),1/ROW(施設用作成シート!$B$18:$B$39),0),COLUMNS($B$11:C$11)),"")</f>
        <v/>
      </c>
      <c r="D102" s="127" t="str">
        <f t="array" ref="D102">IFERROR(INDEX(施設用作成シート!$B$18:$P$39,MATCH(LARGE((施設用作成シート!$C$18:$C$39=$D$8)*1/ROW(施設用作成シート!$B$18:$B$39),ROWS($B$12:$B102)),1/ROW(施設用作成シート!$B$18:$B$39),0),COLUMNS($B$11:D$11)),"")</f>
        <v/>
      </c>
      <c r="E102" s="146" t="str">
        <f t="array" ref="E102">IFERROR(INDEX(施設用作成シート!$B$18:$P$39,MATCH(LARGE((施設用作成シート!$C$18:$C$39=$D$8)*1/ROW(施設用作成シート!$B$18:$B$39),ROWS($B$12:$B102)),1/ROW(施設用作成シート!$B$18:$B$39),0),COLUMNS($B$11:E$11)),"")</f>
        <v/>
      </c>
      <c r="F102" s="140" t="str">
        <f t="array" ref="F102">IFERROR(INDEX(施設用作成シート!$B$18:$P$39,MATCH(LARGE((施設用作成シート!$C$18:$C$39=$D$8)*1/ROW(施設用作成シート!$B$18:$B$39),ROWS($B$12:$B102)),1/ROW(施設用作成シート!$B$18:$B$39),0),COLUMNS($B$11:F$11)),"")</f>
        <v/>
      </c>
      <c r="G102" s="140" t="str">
        <f t="array" ref="G102">IFERROR(INDEX(施設用作成シート!$B$18:$P$39,MATCH(LARGE((施設用作成シート!$C$18:$C$39=$D$8)*1/ROW(施設用作成シート!$B$18:$B$39),ROWS($B$12:$B102)),1/ROW(施設用作成シート!$B$18:$B$39),0),COLUMNS($B$11:G$11)),"")</f>
        <v/>
      </c>
      <c r="H102" s="140" t="str">
        <f t="array" ref="H102">IFERROR(INDEX(施設用作成シート!$B$18:$P$39,MATCH(LARGE((施設用作成シート!$C$18:$C$39=$D$8)*1/ROW(施設用作成シート!$B$18:$B$39),ROWS($B$12:$B102)),1/ROW(施設用作成シート!$B$18:$B$39),0),COLUMNS($B$11:H$11)),"")</f>
        <v/>
      </c>
      <c r="I102" s="127" t="str">
        <f t="array" ref="I102">IFERROR(INDEX(施設用作成シート!$B$18:$P$39,MATCH(LARGE((施設用作成シート!$C$18:$C$39=$D$8)*1/ROW(施設用作成シート!$B$18:$B$39),ROWS($B$12:$B102)),1/ROW(施設用作成シート!$B$18:$B$39),0),COLUMNS($B$11:I$11)),"")</f>
        <v/>
      </c>
      <c r="J102" s="131" t="str">
        <f t="array" ref="J102">IFERROR(INDEX(施設用作成シート!$B$18:$P$39,MATCH(LARGE((施設用作成シート!$C$18:$C$39=$D$8)*1/ROW(施設用作成シート!$B$18:$B$39),ROWS($B$12:$B102)),1/ROW(施設用作成シート!$B$18:$B$39),0),COLUMNS($B$11:J$11)),"")</f>
        <v/>
      </c>
      <c r="K102" s="127" t="str">
        <f t="array" ref="K102">IFERROR(INDEX(施設用作成シート!$B$18:$P$39,MATCH(LARGE((施設用作成シート!$C$18:$C$39=$D$8)*1/ROW(施設用作成シート!$B$18:$B$39),ROWS($B$12:$B102)),1/ROW(施設用作成シート!$B$18:$B$39),0),COLUMNS($B$11:K$11)),"")</f>
        <v/>
      </c>
      <c r="L102" s="127" t="str">
        <f t="array" ref="L102">IFERROR(INDEX(施設用作成シート!$B$18:$P$39,MATCH(LARGE((施設用作成シート!$C$18:$C$39=$D$8)*1/ROW(施設用作成シート!$B$18:$B$39),ROWS($B$12:$B102)),1/ROW(施設用作成シート!$B$18:$B$39),0),COLUMNS($B$11:L$11)),"")</f>
        <v/>
      </c>
      <c r="M102" s="127" t="str">
        <f t="array" ref="M102">IFERROR(INDEX(施設用作成シート!$B$18:$P$39,MATCH(LARGE((施設用作成シート!$C$18:$C$39=$D$8)*1/ROW(施設用作成シート!$B$18:$B$39),ROWS($B$12:$B102)),1/ROW(施設用作成シート!$B$18:$B$39),0),COLUMNS($B$11:M$11)),"")</f>
        <v/>
      </c>
      <c r="N102" s="127" t="str">
        <f t="array" ref="N102">IFERROR(INDEX(施設用作成シート!$B$18:$P$39,MATCH(LARGE((施設用作成シート!$C$18:$C$39=$D$8)*1/ROW(施設用作成シート!$B$18:$B$39),ROWS($B$12:$B102)),1/ROW(施設用作成シート!$B$18:$B$39),0),COLUMNS($B$11:N$11)),"")</f>
        <v/>
      </c>
      <c r="O102" s="140" t="str">
        <f t="array" ref="O102">IFERROR(INDEX(施設用作成シート!$B$18:$P$39,MATCH(LARGE((施設用作成シート!$C$18:$C$39=$D$8)*1/ROW(施設用作成シート!$B$18:$B$39),ROWS($B$12:$B102)),1/ROW(施設用作成シート!$B$18:$B$39),0),COLUMNS($B$11:O$11)),"")</f>
        <v/>
      </c>
    </row>
    <row r="103" spans="2:15" ht="19.5">
      <c r="B103" s="127" t="str">
        <f t="array" ref="B103">IFERROR(INDEX(施設用作成シート!$B$18:$P$39,MATCH(LARGE((施設用作成シート!$C$18:$C$39=$D$8)*1/ROW(施設用作成シート!$B$18:$B$39),ROWS($B$12:$B103)),1/ROW(施設用作成シート!$B$18:$B$39),0),COLUMNS($B$11:B$11)),"")</f>
        <v/>
      </c>
      <c r="C103" s="127" t="str">
        <f t="array" ref="C103">IFERROR(INDEX(施設用作成シート!$B$18:$P$39,MATCH(LARGE((施設用作成シート!$C$18:$C$39=$D$8)*1/ROW(施設用作成シート!$B$18:$B$39),ROWS($B$12:$B103)),1/ROW(施設用作成シート!$B$18:$B$39),0),COLUMNS($B$11:C$11)),"")</f>
        <v/>
      </c>
      <c r="D103" s="127" t="str">
        <f t="array" ref="D103">IFERROR(INDEX(施設用作成シート!$B$18:$P$39,MATCH(LARGE((施設用作成シート!$C$18:$C$39=$D$8)*1/ROW(施設用作成シート!$B$18:$B$39),ROWS($B$12:$B103)),1/ROW(施設用作成シート!$B$18:$B$39),0),COLUMNS($B$11:D$11)),"")</f>
        <v/>
      </c>
      <c r="E103" s="146" t="str">
        <f t="array" ref="E103">IFERROR(INDEX(施設用作成シート!$B$18:$P$39,MATCH(LARGE((施設用作成シート!$C$18:$C$39=$D$8)*1/ROW(施設用作成シート!$B$18:$B$39),ROWS($B$12:$B103)),1/ROW(施設用作成シート!$B$18:$B$39),0),COLUMNS($B$11:E$11)),"")</f>
        <v/>
      </c>
      <c r="F103" s="140" t="str">
        <f t="array" ref="F103">IFERROR(INDEX(施設用作成シート!$B$18:$P$39,MATCH(LARGE((施設用作成シート!$C$18:$C$39=$D$8)*1/ROW(施設用作成シート!$B$18:$B$39),ROWS($B$12:$B103)),1/ROW(施設用作成シート!$B$18:$B$39),0),COLUMNS($B$11:F$11)),"")</f>
        <v/>
      </c>
      <c r="G103" s="140" t="str">
        <f t="array" ref="G103">IFERROR(INDEX(施設用作成シート!$B$18:$P$39,MATCH(LARGE((施設用作成シート!$C$18:$C$39=$D$8)*1/ROW(施設用作成シート!$B$18:$B$39),ROWS($B$12:$B103)),1/ROW(施設用作成シート!$B$18:$B$39),0),COLUMNS($B$11:G$11)),"")</f>
        <v/>
      </c>
      <c r="H103" s="140" t="str">
        <f t="array" ref="H103">IFERROR(INDEX(施設用作成シート!$B$18:$P$39,MATCH(LARGE((施設用作成シート!$C$18:$C$39=$D$8)*1/ROW(施設用作成シート!$B$18:$B$39),ROWS($B$12:$B103)),1/ROW(施設用作成シート!$B$18:$B$39),0),COLUMNS($B$11:H$11)),"")</f>
        <v/>
      </c>
      <c r="I103" s="127" t="str">
        <f t="array" ref="I103">IFERROR(INDEX(施設用作成シート!$B$18:$P$39,MATCH(LARGE((施設用作成シート!$C$18:$C$39=$D$8)*1/ROW(施設用作成シート!$B$18:$B$39),ROWS($B$12:$B103)),1/ROW(施設用作成シート!$B$18:$B$39),0),COLUMNS($B$11:I$11)),"")</f>
        <v/>
      </c>
      <c r="J103" s="131" t="str">
        <f t="array" ref="J103">IFERROR(INDEX(施設用作成シート!$B$18:$P$39,MATCH(LARGE((施設用作成シート!$C$18:$C$39=$D$8)*1/ROW(施設用作成シート!$B$18:$B$39),ROWS($B$12:$B103)),1/ROW(施設用作成シート!$B$18:$B$39),0),COLUMNS($B$11:J$11)),"")</f>
        <v/>
      </c>
      <c r="K103" s="127" t="str">
        <f t="array" ref="K103">IFERROR(INDEX(施設用作成シート!$B$18:$P$39,MATCH(LARGE((施設用作成シート!$C$18:$C$39=$D$8)*1/ROW(施設用作成シート!$B$18:$B$39),ROWS($B$12:$B103)),1/ROW(施設用作成シート!$B$18:$B$39),0),COLUMNS($B$11:K$11)),"")</f>
        <v/>
      </c>
      <c r="L103" s="127" t="str">
        <f t="array" ref="L103">IFERROR(INDEX(施設用作成シート!$B$18:$P$39,MATCH(LARGE((施設用作成シート!$C$18:$C$39=$D$8)*1/ROW(施設用作成シート!$B$18:$B$39),ROWS($B$12:$B103)),1/ROW(施設用作成シート!$B$18:$B$39),0),COLUMNS($B$11:L$11)),"")</f>
        <v/>
      </c>
      <c r="M103" s="127" t="str">
        <f t="array" ref="M103">IFERROR(INDEX(施設用作成シート!$B$18:$P$39,MATCH(LARGE((施設用作成シート!$C$18:$C$39=$D$8)*1/ROW(施設用作成シート!$B$18:$B$39),ROWS($B$12:$B103)),1/ROW(施設用作成シート!$B$18:$B$39),0),COLUMNS($B$11:M$11)),"")</f>
        <v/>
      </c>
      <c r="N103" s="127" t="str">
        <f t="array" ref="N103">IFERROR(INDEX(施設用作成シート!$B$18:$P$39,MATCH(LARGE((施設用作成シート!$C$18:$C$39=$D$8)*1/ROW(施設用作成シート!$B$18:$B$39),ROWS($B$12:$B103)),1/ROW(施設用作成シート!$B$18:$B$39),0),COLUMNS($B$11:N$11)),"")</f>
        <v/>
      </c>
      <c r="O103" s="140" t="str">
        <f t="array" ref="O103">IFERROR(INDEX(施設用作成シート!$B$18:$P$39,MATCH(LARGE((施設用作成シート!$C$18:$C$39=$D$8)*1/ROW(施設用作成シート!$B$18:$B$39),ROWS($B$12:$B103)),1/ROW(施設用作成シート!$B$18:$B$39),0),COLUMNS($B$11:O$11)),"")</f>
        <v/>
      </c>
    </row>
    <row r="104" spans="2:15" ht="19.5">
      <c r="B104" s="127" t="str">
        <f t="array" ref="B104">IFERROR(INDEX(施設用作成シート!$B$18:$P$39,MATCH(LARGE((施設用作成シート!$C$18:$C$39=$D$8)*1/ROW(施設用作成シート!$B$18:$B$39),ROWS($B$12:$B104)),1/ROW(施設用作成シート!$B$18:$B$39),0),COLUMNS($B$11:B$11)),"")</f>
        <v/>
      </c>
      <c r="C104" s="127" t="str">
        <f t="array" ref="C104">IFERROR(INDEX(施設用作成シート!$B$18:$P$39,MATCH(LARGE((施設用作成シート!$C$18:$C$39=$D$8)*1/ROW(施設用作成シート!$B$18:$B$39),ROWS($B$12:$B104)),1/ROW(施設用作成シート!$B$18:$B$39),0),COLUMNS($B$11:C$11)),"")</f>
        <v/>
      </c>
      <c r="D104" s="127" t="str">
        <f t="array" ref="D104">IFERROR(INDEX(施設用作成シート!$B$18:$P$39,MATCH(LARGE((施設用作成シート!$C$18:$C$39=$D$8)*1/ROW(施設用作成シート!$B$18:$B$39),ROWS($B$12:$B104)),1/ROW(施設用作成シート!$B$18:$B$39),0),COLUMNS($B$11:D$11)),"")</f>
        <v/>
      </c>
      <c r="E104" s="146" t="str">
        <f t="array" ref="E104">IFERROR(INDEX(施設用作成シート!$B$18:$P$39,MATCH(LARGE((施設用作成シート!$C$18:$C$39=$D$8)*1/ROW(施設用作成シート!$B$18:$B$39),ROWS($B$12:$B104)),1/ROW(施設用作成シート!$B$18:$B$39),0),COLUMNS($B$11:E$11)),"")</f>
        <v/>
      </c>
      <c r="F104" s="140" t="str">
        <f t="array" ref="F104">IFERROR(INDEX(施設用作成シート!$B$18:$P$39,MATCH(LARGE((施設用作成シート!$C$18:$C$39=$D$8)*1/ROW(施設用作成シート!$B$18:$B$39),ROWS($B$12:$B104)),1/ROW(施設用作成シート!$B$18:$B$39),0),COLUMNS($B$11:F$11)),"")</f>
        <v/>
      </c>
      <c r="G104" s="140" t="str">
        <f t="array" ref="G104">IFERROR(INDEX(施設用作成シート!$B$18:$P$39,MATCH(LARGE((施設用作成シート!$C$18:$C$39=$D$8)*1/ROW(施設用作成シート!$B$18:$B$39),ROWS($B$12:$B104)),1/ROW(施設用作成シート!$B$18:$B$39),0),COLUMNS($B$11:G$11)),"")</f>
        <v/>
      </c>
      <c r="H104" s="140" t="str">
        <f t="array" ref="H104">IFERROR(INDEX(施設用作成シート!$B$18:$P$39,MATCH(LARGE((施設用作成シート!$C$18:$C$39=$D$8)*1/ROW(施設用作成シート!$B$18:$B$39),ROWS($B$12:$B104)),1/ROW(施設用作成シート!$B$18:$B$39),0),COLUMNS($B$11:H$11)),"")</f>
        <v/>
      </c>
      <c r="I104" s="127" t="str">
        <f t="array" ref="I104">IFERROR(INDEX(施設用作成シート!$B$18:$P$39,MATCH(LARGE((施設用作成シート!$C$18:$C$39=$D$8)*1/ROW(施設用作成シート!$B$18:$B$39),ROWS($B$12:$B104)),1/ROW(施設用作成シート!$B$18:$B$39),0),COLUMNS($B$11:I$11)),"")</f>
        <v/>
      </c>
      <c r="J104" s="131" t="str">
        <f t="array" ref="J104">IFERROR(INDEX(施設用作成シート!$B$18:$P$39,MATCH(LARGE((施設用作成シート!$C$18:$C$39=$D$8)*1/ROW(施設用作成シート!$B$18:$B$39),ROWS($B$12:$B104)),1/ROW(施設用作成シート!$B$18:$B$39),0),COLUMNS($B$11:J$11)),"")</f>
        <v/>
      </c>
      <c r="K104" s="127" t="str">
        <f t="array" ref="K104">IFERROR(INDEX(施設用作成シート!$B$18:$P$39,MATCH(LARGE((施設用作成シート!$C$18:$C$39=$D$8)*1/ROW(施設用作成シート!$B$18:$B$39),ROWS($B$12:$B104)),1/ROW(施設用作成シート!$B$18:$B$39),0),COLUMNS($B$11:K$11)),"")</f>
        <v/>
      </c>
      <c r="L104" s="127" t="str">
        <f t="array" ref="L104">IFERROR(INDEX(施設用作成シート!$B$18:$P$39,MATCH(LARGE((施設用作成シート!$C$18:$C$39=$D$8)*1/ROW(施設用作成シート!$B$18:$B$39),ROWS($B$12:$B104)),1/ROW(施設用作成シート!$B$18:$B$39),0),COLUMNS($B$11:L$11)),"")</f>
        <v/>
      </c>
      <c r="M104" s="127" t="str">
        <f t="array" ref="M104">IFERROR(INDEX(施設用作成シート!$B$18:$P$39,MATCH(LARGE((施設用作成シート!$C$18:$C$39=$D$8)*1/ROW(施設用作成シート!$B$18:$B$39),ROWS($B$12:$B104)),1/ROW(施設用作成シート!$B$18:$B$39),0),COLUMNS($B$11:M$11)),"")</f>
        <v/>
      </c>
      <c r="N104" s="127" t="str">
        <f t="array" ref="N104">IFERROR(INDEX(施設用作成シート!$B$18:$P$39,MATCH(LARGE((施設用作成シート!$C$18:$C$39=$D$8)*1/ROW(施設用作成シート!$B$18:$B$39),ROWS($B$12:$B104)),1/ROW(施設用作成シート!$B$18:$B$39),0),COLUMNS($B$11:N$11)),"")</f>
        <v/>
      </c>
      <c r="O104" s="140" t="str">
        <f t="array" ref="O104">IFERROR(INDEX(施設用作成シート!$B$18:$P$39,MATCH(LARGE((施設用作成シート!$C$18:$C$39=$D$8)*1/ROW(施設用作成シート!$B$18:$B$39),ROWS($B$12:$B104)),1/ROW(施設用作成シート!$B$18:$B$39),0),COLUMNS($B$11:O$11)),"")</f>
        <v/>
      </c>
    </row>
    <row r="105" spans="2:15" ht="19.5">
      <c r="B105" s="127" t="str">
        <f t="array" ref="B105">IFERROR(INDEX(施設用作成シート!$B$18:$P$39,MATCH(LARGE((施設用作成シート!$C$18:$C$39=$D$8)*1/ROW(施設用作成シート!$B$18:$B$39),ROWS($B$12:$B105)),1/ROW(施設用作成シート!$B$18:$B$39),0),COLUMNS($B$11:B$11)),"")</f>
        <v/>
      </c>
      <c r="C105" s="127" t="str">
        <f t="array" ref="C105">IFERROR(INDEX(施設用作成シート!$B$18:$P$39,MATCH(LARGE((施設用作成シート!$C$18:$C$39=$D$8)*1/ROW(施設用作成シート!$B$18:$B$39),ROWS($B$12:$B105)),1/ROW(施設用作成シート!$B$18:$B$39),0),COLUMNS($B$11:C$11)),"")</f>
        <v/>
      </c>
      <c r="D105" s="127" t="str">
        <f t="array" ref="D105">IFERROR(INDEX(施設用作成シート!$B$18:$P$39,MATCH(LARGE((施設用作成シート!$C$18:$C$39=$D$8)*1/ROW(施設用作成シート!$B$18:$B$39),ROWS($B$12:$B105)),1/ROW(施設用作成シート!$B$18:$B$39),0),COLUMNS($B$11:D$11)),"")</f>
        <v/>
      </c>
      <c r="E105" s="146" t="str">
        <f t="array" ref="E105">IFERROR(INDEX(施設用作成シート!$B$18:$P$39,MATCH(LARGE((施設用作成シート!$C$18:$C$39=$D$8)*1/ROW(施設用作成シート!$B$18:$B$39),ROWS($B$12:$B105)),1/ROW(施設用作成シート!$B$18:$B$39),0),COLUMNS($B$11:E$11)),"")</f>
        <v/>
      </c>
      <c r="F105" s="140" t="str">
        <f t="array" ref="F105">IFERROR(INDEX(施設用作成シート!$B$18:$P$39,MATCH(LARGE((施設用作成シート!$C$18:$C$39=$D$8)*1/ROW(施設用作成シート!$B$18:$B$39),ROWS($B$12:$B105)),1/ROW(施設用作成シート!$B$18:$B$39),0),COLUMNS($B$11:F$11)),"")</f>
        <v/>
      </c>
      <c r="G105" s="140" t="str">
        <f t="array" ref="G105">IFERROR(INDEX(施設用作成シート!$B$18:$P$39,MATCH(LARGE((施設用作成シート!$C$18:$C$39=$D$8)*1/ROW(施設用作成シート!$B$18:$B$39),ROWS($B$12:$B105)),1/ROW(施設用作成シート!$B$18:$B$39),0),COLUMNS($B$11:G$11)),"")</f>
        <v/>
      </c>
      <c r="H105" s="140" t="str">
        <f t="array" ref="H105">IFERROR(INDEX(施設用作成シート!$B$18:$P$39,MATCH(LARGE((施設用作成シート!$C$18:$C$39=$D$8)*1/ROW(施設用作成シート!$B$18:$B$39),ROWS($B$12:$B105)),1/ROW(施設用作成シート!$B$18:$B$39),0),COLUMNS($B$11:H$11)),"")</f>
        <v/>
      </c>
      <c r="I105" s="127" t="str">
        <f t="array" ref="I105">IFERROR(INDEX(施設用作成シート!$B$18:$P$39,MATCH(LARGE((施設用作成シート!$C$18:$C$39=$D$8)*1/ROW(施設用作成シート!$B$18:$B$39),ROWS($B$12:$B105)),1/ROW(施設用作成シート!$B$18:$B$39),0),COLUMNS($B$11:I$11)),"")</f>
        <v/>
      </c>
      <c r="J105" s="131" t="str">
        <f t="array" ref="J105">IFERROR(INDEX(施設用作成シート!$B$18:$P$39,MATCH(LARGE((施設用作成シート!$C$18:$C$39=$D$8)*1/ROW(施設用作成シート!$B$18:$B$39),ROWS($B$12:$B105)),1/ROW(施設用作成シート!$B$18:$B$39),0),COLUMNS($B$11:J$11)),"")</f>
        <v/>
      </c>
      <c r="K105" s="127" t="str">
        <f t="array" ref="K105">IFERROR(INDEX(施設用作成シート!$B$18:$P$39,MATCH(LARGE((施設用作成シート!$C$18:$C$39=$D$8)*1/ROW(施設用作成シート!$B$18:$B$39),ROWS($B$12:$B105)),1/ROW(施設用作成シート!$B$18:$B$39),0),COLUMNS($B$11:K$11)),"")</f>
        <v/>
      </c>
      <c r="L105" s="127" t="str">
        <f t="array" ref="L105">IFERROR(INDEX(施設用作成シート!$B$18:$P$39,MATCH(LARGE((施設用作成シート!$C$18:$C$39=$D$8)*1/ROW(施設用作成シート!$B$18:$B$39),ROWS($B$12:$B105)),1/ROW(施設用作成シート!$B$18:$B$39),0),COLUMNS($B$11:L$11)),"")</f>
        <v/>
      </c>
      <c r="M105" s="127" t="str">
        <f t="array" ref="M105">IFERROR(INDEX(施設用作成シート!$B$18:$P$39,MATCH(LARGE((施設用作成シート!$C$18:$C$39=$D$8)*1/ROW(施設用作成シート!$B$18:$B$39),ROWS($B$12:$B105)),1/ROW(施設用作成シート!$B$18:$B$39),0),COLUMNS($B$11:M$11)),"")</f>
        <v/>
      </c>
      <c r="N105" s="127" t="str">
        <f t="array" ref="N105">IFERROR(INDEX(施設用作成シート!$B$18:$P$39,MATCH(LARGE((施設用作成シート!$C$18:$C$39=$D$8)*1/ROW(施設用作成シート!$B$18:$B$39),ROWS($B$12:$B105)),1/ROW(施設用作成シート!$B$18:$B$39),0),COLUMNS($B$11:N$11)),"")</f>
        <v/>
      </c>
      <c r="O105" s="140" t="str">
        <f t="array" ref="O105">IFERROR(INDEX(施設用作成シート!$B$18:$P$39,MATCH(LARGE((施設用作成シート!$C$18:$C$39=$D$8)*1/ROW(施設用作成シート!$B$18:$B$39),ROWS($B$12:$B105)),1/ROW(施設用作成シート!$B$18:$B$39),0),COLUMNS($B$11:O$11)),"")</f>
        <v/>
      </c>
    </row>
    <row r="106" spans="2:15" ht="19.5">
      <c r="B106" s="127" t="str">
        <f t="array" ref="B106">IFERROR(INDEX(施設用作成シート!$B$18:$P$39,MATCH(LARGE((施設用作成シート!$C$18:$C$39=$D$8)*1/ROW(施設用作成シート!$B$18:$B$39),ROWS($B$12:$B106)),1/ROW(施設用作成シート!$B$18:$B$39),0),COLUMNS($B$11:B$11)),"")</f>
        <v/>
      </c>
      <c r="C106" s="127" t="str">
        <f t="array" ref="C106">IFERROR(INDEX(施設用作成シート!$B$18:$P$39,MATCH(LARGE((施設用作成シート!$C$18:$C$39=$D$8)*1/ROW(施設用作成シート!$B$18:$B$39),ROWS($B$12:$B106)),1/ROW(施設用作成シート!$B$18:$B$39),0),COLUMNS($B$11:C$11)),"")</f>
        <v/>
      </c>
      <c r="D106" s="127" t="str">
        <f t="array" ref="D106">IFERROR(INDEX(施設用作成シート!$B$18:$P$39,MATCH(LARGE((施設用作成シート!$C$18:$C$39=$D$8)*1/ROW(施設用作成シート!$B$18:$B$39),ROWS($B$12:$B106)),1/ROW(施設用作成シート!$B$18:$B$39),0),COLUMNS($B$11:D$11)),"")</f>
        <v/>
      </c>
      <c r="E106" s="146" t="str">
        <f t="array" ref="E106">IFERROR(INDEX(施設用作成シート!$B$18:$P$39,MATCH(LARGE((施設用作成シート!$C$18:$C$39=$D$8)*1/ROW(施設用作成シート!$B$18:$B$39),ROWS($B$12:$B106)),1/ROW(施設用作成シート!$B$18:$B$39),0),COLUMNS($B$11:E$11)),"")</f>
        <v/>
      </c>
      <c r="F106" s="140" t="str">
        <f t="array" ref="F106">IFERROR(INDEX(施設用作成シート!$B$18:$P$39,MATCH(LARGE((施設用作成シート!$C$18:$C$39=$D$8)*1/ROW(施設用作成シート!$B$18:$B$39),ROWS($B$12:$B106)),1/ROW(施設用作成シート!$B$18:$B$39),0),COLUMNS($B$11:F$11)),"")</f>
        <v/>
      </c>
      <c r="G106" s="140" t="str">
        <f t="array" ref="G106">IFERROR(INDEX(施設用作成シート!$B$18:$P$39,MATCH(LARGE((施設用作成シート!$C$18:$C$39=$D$8)*1/ROW(施設用作成シート!$B$18:$B$39),ROWS($B$12:$B106)),1/ROW(施設用作成シート!$B$18:$B$39),0),COLUMNS($B$11:G$11)),"")</f>
        <v/>
      </c>
      <c r="H106" s="140" t="str">
        <f t="array" ref="H106">IFERROR(INDEX(施設用作成シート!$B$18:$P$39,MATCH(LARGE((施設用作成シート!$C$18:$C$39=$D$8)*1/ROW(施設用作成シート!$B$18:$B$39),ROWS($B$12:$B106)),1/ROW(施設用作成シート!$B$18:$B$39),0),COLUMNS($B$11:H$11)),"")</f>
        <v/>
      </c>
      <c r="I106" s="127" t="str">
        <f t="array" ref="I106">IFERROR(INDEX(施設用作成シート!$B$18:$P$39,MATCH(LARGE((施設用作成シート!$C$18:$C$39=$D$8)*1/ROW(施設用作成シート!$B$18:$B$39),ROWS($B$12:$B106)),1/ROW(施設用作成シート!$B$18:$B$39),0),COLUMNS($B$11:I$11)),"")</f>
        <v/>
      </c>
      <c r="J106" s="131" t="str">
        <f t="array" ref="J106">IFERROR(INDEX(施設用作成シート!$B$18:$P$39,MATCH(LARGE((施設用作成シート!$C$18:$C$39=$D$8)*1/ROW(施設用作成シート!$B$18:$B$39),ROWS($B$12:$B106)),1/ROW(施設用作成シート!$B$18:$B$39),0),COLUMNS($B$11:J$11)),"")</f>
        <v/>
      </c>
      <c r="K106" s="127" t="str">
        <f t="array" ref="K106">IFERROR(INDEX(施設用作成シート!$B$18:$P$39,MATCH(LARGE((施設用作成シート!$C$18:$C$39=$D$8)*1/ROW(施設用作成シート!$B$18:$B$39),ROWS($B$12:$B106)),1/ROW(施設用作成シート!$B$18:$B$39),0),COLUMNS($B$11:K$11)),"")</f>
        <v/>
      </c>
      <c r="L106" s="127" t="str">
        <f t="array" ref="L106">IFERROR(INDEX(施設用作成シート!$B$18:$P$39,MATCH(LARGE((施設用作成シート!$C$18:$C$39=$D$8)*1/ROW(施設用作成シート!$B$18:$B$39),ROWS($B$12:$B106)),1/ROW(施設用作成シート!$B$18:$B$39),0),COLUMNS($B$11:L$11)),"")</f>
        <v/>
      </c>
      <c r="M106" s="127" t="str">
        <f t="array" ref="M106">IFERROR(INDEX(施設用作成シート!$B$18:$P$39,MATCH(LARGE((施設用作成シート!$C$18:$C$39=$D$8)*1/ROW(施設用作成シート!$B$18:$B$39),ROWS($B$12:$B106)),1/ROW(施設用作成シート!$B$18:$B$39),0),COLUMNS($B$11:M$11)),"")</f>
        <v/>
      </c>
      <c r="N106" s="127" t="str">
        <f t="array" ref="N106">IFERROR(INDEX(施設用作成シート!$B$18:$P$39,MATCH(LARGE((施設用作成シート!$C$18:$C$39=$D$8)*1/ROW(施設用作成シート!$B$18:$B$39),ROWS($B$12:$B106)),1/ROW(施設用作成シート!$B$18:$B$39),0),COLUMNS($B$11:N$11)),"")</f>
        <v/>
      </c>
      <c r="O106" s="140" t="str">
        <f t="array" ref="O106">IFERROR(INDEX(施設用作成シート!$B$18:$P$39,MATCH(LARGE((施設用作成シート!$C$18:$C$39=$D$8)*1/ROW(施設用作成シート!$B$18:$B$39),ROWS($B$12:$B106)),1/ROW(施設用作成シート!$B$18:$B$39),0),COLUMNS($B$11:O$11)),"")</f>
        <v/>
      </c>
    </row>
    <row r="107" spans="2:15" ht="19.5">
      <c r="B107" s="127" t="str">
        <f t="array" ref="B107">IFERROR(INDEX(施設用作成シート!$B$18:$P$39,MATCH(LARGE((施設用作成シート!$C$18:$C$39=$D$8)*1/ROW(施設用作成シート!$B$18:$B$39),ROWS($B$12:$B107)),1/ROW(施設用作成シート!$B$18:$B$39),0),COLUMNS($B$11:B$11)),"")</f>
        <v/>
      </c>
      <c r="C107" s="127" t="str">
        <f t="array" ref="C107">IFERROR(INDEX(施設用作成シート!$B$18:$P$39,MATCH(LARGE((施設用作成シート!$C$18:$C$39=$D$8)*1/ROW(施設用作成シート!$B$18:$B$39),ROWS($B$12:$B107)),1/ROW(施設用作成シート!$B$18:$B$39),0),COLUMNS($B$11:C$11)),"")</f>
        <v/>
      </c>
      <c r="D107" s="127" t="str">
        <f t="array" ref="D107">IFERROR(INDEX(施設用作成シート!$B$18:$P$39,MATCH(LARGE((施設用作成シート!$C$18:$C$39=$D$8)*1/ROW(施設用作成シート!$B$18:$B$39),ROWS($B$12:$B107)),1/ROW(施設用作成シート!$B$18:$B$39),0),COLUMNS($B$11:D$11)),"")</f>
        <v/>
      </c>
      <c r="E107" s="146" t="str">
        <f t="array" ref="E107">IFERROR(INDEX(施設用作成シート!$B$18:$P$39,MATCH(LARGE((施設用作成シート!$C$18:$C$39=$D$8)*1/ROW(施設用作成シート!$B$18:$B$39),ROWS($B$12:$B107)),1/ROW(施設用作成シート!$B$18:$B$39),0),COLUMNS($B$11:E$11)),"")</f>
        <v/>
      </c>
      <c r="F107" s="140" t="str">
        <f t="array" ref="F107">IFERROR(INDEX(施設用作成シート!$B$18:$P$39,MATCH(LARGE((施設用作成シート!$C$18:$C$39=$D$8)*1/ROW(施設用作成シート!$B$18:$B$39),ROWS($B$12:$B107)),1/ROW(施設用作成シート!$B$18:$B$39),0),COLUMNS($B$11:F$11)),"")</f>
        <v/>
      </c>
      <c r="G107" s="140" t="str">
        <f t="array" ref="G107">IFERROR(INDEX(施設用作成シート!$B$18:$P$39,MATCH(LARGE((施設用作成シート!$C$18:$C$39=$D$8)*1/ROW(施設用作成シート!$B$18:$B$39),ROWS($B$12:$B107)),1/ROW(施設用作成シート!$B$18:$B$39),0),COLUMNS($B$11:G$11)),"")</f>
        <v/>
      </c>
      <c r="H107" s="140" t="str">
        <f t="array" ref="H107">IFERROR(INDEX(施設用作成シート!$B$18:$P$39,MATCH(LARGE((施設用作成シート!$C$18:$C$39=$D$8)*1/ROW(施設用作成シート!$B$18:$B$39),ROWS($B$12:$B107)),1/ROW(施設用作成シート!$B$18:$B$39),0),COLUMNS($B$11:H$11)),"")</f>
        <v/>
      </c>
      <c r="I107" s="127" t="str">
        <f t="array" ref="I107">IFERROR(INDEX(施設用作成シート!$B$18:$P$39,MATCH(LARGE((施設用作成シート!$C$18:$C$39=$D$8)*1/ROW(施設用作成シート!$B$18:$B$39),ROWS($B$12:$B107)),1/ROW(施設用作成シート!$B$18:$B$39),0),COLUMNS($B$11:I$11)),"")</f>
        <v/>
      </c>
      <c r="J107" s="131" t="str">
        <f t="array" ref="J107">IFERROR(INDEX(施設用作成シート!$B$18:$P$39,MATCH(LARGE((施設用作成シート!$C$18:$C$39=$D$8)*1/ROW(施設用作成シート!$B$18:$B$39),ROWS($B$12:$B107)),1/ROW(施設用作成シート!$B$18:$B$39),0),COLUMNS($B$11:J$11)),"")</f>
        <v/>
      </c>
      <c r="K107" s="127" t="str">
        <f t="array" ref="K107">IFERROR(INDEX(施設用作成シート!$B$18:$P$39,MATCH(LARGE((施設用作成シート!$C$18:$C$39=$D$8)*1/ROW(施設用作成シート!$B$18:$B$39),ROWS($B$12:$B107)),1/ROW(施設用作成シート!$B$18:$B$39),0),COLUMNS($B$11:K$11)),"")</f>
        <v/>
      </c>
      <c r="L107" s="127" t="str">
        <f t="array" ref="L107">IFERROR(INDEX(施設用作成シート!$B$18:$P$39,MATCH(LARGE((施設用作成シート!$C$18:$C$39=$D$8)*1/ROW(施設用作成シート!$B$18:$B$39),ROWS($B$12:$B107)),1/ROW(施設用作成シート!$B$18:$B$39),0),COLUMNS($B$11:L$11)),"")</f>
        <v/>
      </c>
      <c r="M107" s="127" t="str">
        <f t="array" ref="M107">IFERROR(INDEX(施設用作成シート!$B$18:$P$39,MATCH(LARGE((施設用作成シート!$C$18:$C$39=$D$8)*1/ROW(施設用作成シート!$B$18:$B$39),ROWS($B$12:$B107)),1/ROW(施設用作成シート!$B$18:$B$39),0),COLUMNS($B$11:M$11)),"")</f>
        <v/>
      </c>
      <c r="N107" s="127" t="str">
        <f t="array" ref="N107">IFERROR(INDEX(施設用作成シート!$B$18:$P$39,MATCH(LARGE((施設用作成シート!$C$18:$C$39=$D$8)*1/ROW(施設用作成シート!$B$18:$B$39),ROWS($B$12:$B107)),1/ROW(施設用作成シート!$B$18:$B$39),0),COLUMNS($B$11:N$11)),"")</f>
        <v/>
      </c>
      <c r="O107" s="140" t="str">
        <f t="array" ref="O107">IFERROR(INDEX(施設用作成シート!$B$18:$P$39,MATCH(LARGE((施設用作成シート!$C$18:$C$39=$D$8)*1/ROW(施設用作成シート!$B$18:$B$39),ROWS($B$12:$B107)),1/ROW(施設用作成シート!$B$18:$B$39),0),COLUMNS($B$11:O$11)),"")</f>
        <v/>
      </c>
    </row>
    <row r="108" spans="2:15" ht="19.5">
      <c r="B108" s="127" t="str">
        <f t="array" ref="B108">IFERROR(INDEX(施設用作成シート!$B$18:$P$39,MATCH(LARGE((施設用作成シート!$C$18:$C$39=$D$8)*1/ROW(施設用作成シート!$B$18:$B$39),ROWS($B$12:$B108)),1/ROW(施設用作成シート!$B$18:$B$39),0),COLUMNS($B$11:B$11)),"")</f>
        <v/>
      </c>
      <c r="C108" s="127" t="str">
        <f t="array" ref="C108">IFERROR(INDEX(施設用作成シート!$B$18:$P$39,MATCH(LARGE((施設用作成シート!$C$18:$C$39=$D$8)*1/ROW(施設用作成シート!$B$18:$B$39),ROWS($B$12:$B108)),1/ROW(施設用作成シート!$B$18:$B$39),0),COLUMNS($B$11:C$11)),"")</f>
        <v/>
      </c>
      <c r="D108" s="127" t="str">
        <f t="array" ref="D108">IFERROR(INDEX(施設用作成シート!$B$18:$P$39,MATCH(LARGE((施設用作成シート!$C$18:$C$39=$D$8)*1/ROW(施設用作成シート!$B$18:$B$39),ROWS($B$12:$B108)),1/ROW(施設用作成シート!$B$18:$B$39),0),COLUMNS($B$11:D$11)),"")</f>
        <v/>
      </c>
      <c r="E108" s="146" t="str">
        <f t="array" ref="E108">IFERROR(INDEX(施設用作成シート!$B$18:$P$39,MATCH(LARGE((施設用作成シート!$C$18:$C$39=$D$8)*1/ROW(施設用作成シート!$B$18:$B$39),ROWS($B$12:$B108)),1/ROW(施設用作成シート!$B$18:$B$39),0),COLUMNS($B$11:E$11)),"")</f>
        <v/>
      </c>
      <c r="F108" s="140" t="str">
        <f t="array" ref="F108">IFERROR(INDEX(施設用作成シート!$B$18:$P$39,MATCH(LARGE((施設用作成シート!$C$18:$C$39=$D$8)*1/ROW(施設用作成シート!$B$18:$B$39),ROWS($B$12:$B108)),1/ROW(施設用作成シート!$B$18:$B$39),0),COLUMNS($B$11:F$11)),"")</f>
        <v/>
      </c>
      <c r="G108" s="140" t="str">
        <f t="array" ref="G108">IFERROR(INDEX(施設用作成シート!$B$18:$P$39,MATCH(LARGE((施設用作成シート!$C$18:$C$39=$D$8)*1/ROW(施設用作成シート!$B$18:$B$39),ROWS($B$12:$B108)),1/ROW(施設用作成シート!$B$18:$B$39),0),COLUMNS($B$11:G$11)),"")</f>
        <v/>
      </c>
      <c r="H108" s="140" t="str">
        <f t="array" ref="H108">IFERROR(INDEX(施設用作成シート!$B$18:$P$39,MATCH(LARGE((施設用作成シート!$C$18:$C$39=$D$8)*1/ROW(施設用作成シート!$B$18:$B$39),ROWS($B$12:$B108)),1/ROW(施設用作成シート!$B$18:$B$39),0),COLUMNS($B$11:H$11)),"")</f>
        <v/>
      </c>
      <c r="I108" s="127" t="str">
        <f t="array" ref="I108">IFERROR(INDEX(施設用作成シート!$B$18:$P$39,MATCH(LARGE((施設用作成シート!$C$18:$C$39=$D$8)*1/ROW(施設用作成シート!$B$18:$B$39),ROWS($B$12:$B108)),1/ROW(施設用作成シート!$B$18:$B$39),0),COLUMNS($B$11:I$11)),"")</f>
        <v/>
      </c>
      <c r="J108" s="131" t="str">
        <f t="array" ref="J108">IFERROR(INDEX(施設用作成シート!$B$18:$P$39,MATCH(LARGE((施設用作成シート!$C$18:$C$39=$D$8)*1/ROW(施設用作成シート!$B$18:$B$39),ROWS($B$12:$B108)),1/ROW(施設用作成シート!$B$18:$B$39),0),COLUMNS($B$11:J$11)),"")</f>
        <v/>
      </c>
      <c r="K108" s="127" t="str">
        <f t="array" ref="K108">IFERROR(INDEX(施設用作成シート!$B$18:$P$39,MATCH(LARGE((施設用作成シート!$C$18:$C$39=$D$8)*1/ROW(施設用作成シート!$B$18:$B$39),ROWS($B$12:$B108)),1/ROW(施設用作成シート!$B$18:$B$39),0),COLUMNS($B$11:K$11)),"")</f>
        <v/>
      </c>
      <c r="L108" s="127" t="str">
        <f t="array" ref="L108">IFERROR(INDEX(施設用作成シート!$B$18:$P$39,MATCH(LARGE((施設用作成シート!$C$18:$C$39=$D$8)*1/ROW(施設用作成シート!$B$18:$B$39),ROWS($B$12:$B108)),1/ROW(施設用作成シート!$B$18:$B$39),0),COLUMNS($B$11:L$11)),"")</f>
        <v/>
      </c>
      <c r="M108" s="127" t="str">
        <f t="array" ref="M108">IFERROR(INDEX(施設用作成シート!$B$18:$P$39,MATCH(LARGE((施設用作成シート!$C$18:$C$39=$D$8)*1/ROW(施設用作成シート!$B$18:$B$39),ROWS($B$12:$B108)),1/ROW(施設用作成シート!$B$18:$B$39),0),COLUMNS($B$11:M$11)),"")</f>
        <v/>
      </c>
      <c r="N108" s="127" t="str">
        <f t="array" ref="N108">IFERROR(INDEX(施設用作成シート!$B$18:$P$39,MATCH(LARGE((施設用作成シート!$C$18:$C$39=$D$8)*1/ROW(施設用作成シート!$B$18:$B$39),ROWS($B$12:$B108)),1/ROW(施設用作成シート!$B$18:$B$39),0),COLUMNS($B$11:N$11)),"")</f>
        <v/>
      </c>
      <c r="O108" s="140" t="str">
        <f t="array" ref="O108">IFERROR(INDEX(施設用作成シート!$B$18:$P$39,MATCH(LARGE((施設用作成シート!$C$18:$C$39=$D$8)*1/ROW(施設用作成シート!$B$18:$B$39),ROWS($B$12:$B108)),1/ROW(施設用作成シート!$B$18:$B$39),0),COLUMNS($B$11:O$11)),"")</f>
        <v/>
      </c>
    </row>
    <row r="109" spans="2:15" ht="19.5">
      <c r="B109" s="127" t="str">
        <f t="array" ref="B109">IFERROR(INDEX(施設用作成シート!$B$18:$P$39,MATCH(LARGE((施設用作成シート!$C$18:$C$39=$D$8)*1/ROW(施設用作成シート!$B$18:$B$39),ROWS($B$12:$B109)),1/ROW(施設用作成シート!$B$18:$B$39),0),COLUMNS($B$11:B$11)),"")</f>
        <v/>
      </c>
      <c r="C109" s="127" t="str">
        <f t="array" ref="C109">IFERROR(INDEX(施設用作成シート!$B$18:$P$39,MATCH(LARGE((施設用作成シート!$C$18:$C$39=$D$8)*1/ROW(施設用作成シート!$B$18:$B$39),ROWS($B$12:$B109)),1/ROW(施設用作成シート!$B$18:$B$39),0),COLUMNS($B$11:C$11)),"")</f>
        <v/>
      </c>
      <c r="D109" s="127" t="str">
        <f t="array" ref="D109">IFERROR(INDEX(施設用作成シート!$B$18:$P$39,MATCH(LARGE((施設用作成シート!$C$18:$C$39=$D$8)*1/ROW(施設用作成シート!$B$18:$B$39),ROWS($B$12:$B109)),1/ROW(施設用作成シート!$B$18:$B$39),0),COLUMNS($B$11:D$11)),"")</f>
        <v/>
      </c>
      <c r="E109" s="146" t="str">
        <f t="array" ref="E109">IFERROR(INDEX(施設用作成シート!$B$18:$P$39,MATCH(LARGE((施設用作成シート!$C$18:$C$39=$D$8)*1/ROW(施設用作成シート!$B$18:$B$39),ROWS($B$12:$B109)),1/ROW(施設用作成シート!$B$18:$B$39),0),COLUMNS($B$11:E$11)),"")</f>
        <v/>
      </c>
      <c r="F109" s="140" t="str">
        <f t="array" ref="F109">IFERROR(INDEX(施設用作成シート!$B$18:$P$39,MATCH(LARGE((施設用作成シート!$C$18:$C$39=$D$8)*1/ROW(施設用作成シート!$B$18:$B$39),ROWS($B$12:$B109)),1/ROW(施設用作成シート!$B$18:$B$39),0),COLUMNS($B$11:F$11)),"")</f>
        <v/>
      </c>
      <c r="G109" s="140" t="str">
        <f t="array" ref="G109">IFERROR(INDEX(施設用作成シート!$B$18:$P$39,MATCH(LARGE((施設用作成シート!$C$18:$C$39=$D$8)*1/ROW(施設用作成シート!$B$18:$B$39),ROWS($B$12:$B109)),1/ROW(施設用作成シート!$B$18:$B$39),0),COLUMNS($B$11:G$11)),"")</f>
        <v/>
      </c>
      <c r="H109" s="140" t="str">
        <f t="array" ref="H109">IFERROR(INDEX(施設用作成シート!$B$18:$P$39,MATCH(LARGE((施設用作成シート!$C$18:$C$39=$D$8)*1/ROW(施設用作成シート!$B$18:$B$39),ROWS($B$12:$B109)),1/ROW(施設用作成シート!$B$18:$B$39),0),COLUMNS($B$11:H$11)),"")</f>
        <v/>
      </c>
      <c r="I109" s="127" t="str">
        <f t="array" ref="I109">IFERROR(INDEX(施設用作成シート!$B$18:$P$39,MATCH(LARGE((施設用作成シート!$C$18:$C$39=$D$8)*1/ROW(施設用作成シート!$B$18:$B$39),ROWS($B$12:$B109)),1/ROW(施設用作成シート!$B$18:$B$39),0),COLUMNS($B$11:I$11)),"")</f>
        <v/>
      </c>
      <c r="J109" s="131" t="str">
        <f t="array" ref="J109">IFERROR(INDEX(施設用作成シート!$B$18:$P$39,MATCH(LARGE((施設用作成シート!$C$18:$C$39=$D$8)*1/ROW(施設用作成シート!$B$18:$B$39),ROWS($B$12:$B109)),1/ROW(施設用作成シート!$B$18:$B$39),0),COLUMNS($B$11:J$11)),"")</f>
        <v/>
      </c>
      <c r="K109" s="127" t="str">
        <f t="array" ref="K109">IFERROR(INDEX(施設用作成シート!$B$18:$P$39,MATCH(LARGE((施設用作成シート!$C$18:$C$39=$D$8)*1/ROW(施設用作成シート!$B$18:$B$39),ROWS($B$12:$B109)),1/ROW(施設用作成シート!$B$18:$B$39),0),COLUMNS($B$11:K$11)),"")</f>
        <v/>
      </c>
      <c r="L109" s="127" t="str">
        <f t="array" ref="L109">IFERROR(INDEX(施設用作成シート!$B$18:$P$39,MATCH(LARGE((施設用作成シート!$C$18:$C$39=$D$8)*1/ROW(施設用作成シート!$B$18:$B$39),ROWS($B$12:$B109)),1/ROW(施設用作成シート!$B$18:$B$39),0),COLUMNS($B$11:L$11)),"")</f>
        <v/>
      </c>
      <c r="M109" s="127" t="str">
        <f t="array" ref="M109">IFERROR(INDEX(施設用作成シート!$B$18:$P$39,MATCH(LARGE((施設用作成シート!$C$18:$C$39=$D$8)*1/ROW(施設用作成シート!$B$18:$B$39),ROWS($B$12:$B109)),1/ROW(施設用作成シート!$B$18:$B$39),0),COLUMNS($B$11:M$11)),"")</f>
        <v/>
      </c>
      <c r="N109" s="127" t="str">
        <f t="array" ref="N109">IFERROR(INDEX(施設用作成シート!$B$18:$P$39,MATCH(LARGE((施設用作成シート!$C$18:$C$39=$D$8)*1/ROW(施設用作成シート!$B$18:$B$39),ROWS($B$12:$B109)),1/ROW(施設用作成シート!$B$18:$B$39),0),COLUMNS($B$11:N$11)),"")</f>
        <v/>
      </c>
      <c r="O109" s="140" t="str">
        <f t="array" ref="O109">IFERROR(INDEX(施設用作成シート!$B$18:$P$39,MATCH(LARGE((施設用作成シート!$C$18:$C$39=$D$8)*1/ROW(施設用作成シート!$B$18:$B$39),ROWS($B$12:$B109)),1/ROW(施設用作成シート!$B$18:$B$39),0),COLUMNS($B$11:O$11)),"")</f>
        <v/>
      </c>
    </row>
    <row r="110" spans="2:15" ht="19.5">
      <c r="B110" s="127" t="str">
        <f t="array" ref="B110">IFERROR(INDEX(施設用作成シート!$B$18:$P$39,MATCH(LARGE((施設用作成シート!$C$18:$C$39=$D$8)*1/ROW(施設用作成シート!$B$18:$B$39),ROWS($B$12:$B110)),1/ROW(施設用作成シート!$B$18:$B$39),0),COLUMNS($B$11:B$11)),"")</f>
        <v/>
      </c>
      <c r="C110" s="127" t="str">
        <f t="array" ref="C110">IFERROR(INDEX(施設用作成シート!$B$18:$P$39,MATCH(LARGE((施設用作成シート!$C$18:$C$39=$D$8)*1/ROW(施設用作成シート!$B$18:$B$39),ROWS($B$12:$B110)),1/ROW(施設用作成シート!$B$18:$B$39),0),COLUMNS($B$11:C$11)),"")</f>
        <v/>
      </c>
      <c r="D110" s="127" t="str">
        <f t="array" ref="D110">IFERROR(INDEX(施設用作成シート!$B$18:$P$39,MATCH(LARGE((施設用作成シート!$C$18:$C$39=$D$8)*1/ROW(施設用作成シート!$B$18:$B$39),ROWS($B$12:$B110)),1/ROW(施設用作成シート!$B$18:$B$39),0),COLUMNS($B$11:D$11)),"")</f>
        <v/>
      </c>
      <c r="E110" s="146" t="str">
        <f t="array" ref="E110">IFERROR(INDEX(施設用作成シート!$B$18:$P$39,MATCH(LARGE((施設用作成シート!$C$18:$C$39=$D$8)*1/ROW(施設用作成シート!$B$18:$B$39),ROWS($B$12:$B110)),1/ROW(施設用作成シート!$B$18:$B$39),0),COLUMNS($B$11:E$11)),"")</f>
        <v/>
      </c>
      <c r="F110" s="140" t="str">
        <f t="array" ref="F110">IFERROR(INDEX(施設用作成シート!$B$18:$P$39,MATCH(LARGE((施設用作成シート!$C$18:$C$39=$D$8)*1/ROW(施設用作成シート!$B$18:$B$39),ROWS($B$12:$B110)),1/ROW(施設用作成シート!$B$18:$B$39),0),COLUMNS($B$11:F$11)),"")</f>
        <v/>
      </c>
      <c r="G110" s="140" t="str">
        <f t="array" ref="G110">IFERROR(INDEX(施設用作成シート!$B$18:$P$39,MATCH(LARGE((施設用作成シート!$C$18:$C$39=$D$8)*1/ROW(施設用作成シート!$B$18:$B$39),ROWS($B$12:$B110)),1/ROW(施設用作成シート!$B$18:$B$39),0),COLUMNS($B$11:G$11)),"")</f>
        <v/>
      </c>
      <c r="H110" s="140" t="str">
        <f t="array" ref="H110">IFERROR(INDEX(施設用作成シート!$B$18:$P$39,MATCH(LARGE((施設用作成シート!$C$18:$C$39=$D$8)*1/ROW(施設用作成シート!$B$18:$B$39),ROWS($B$12:$B110)),1/ROW(施設用作成シート!$B$18:$B$39),0),COLUMNS($B$11:H$11)),"")</f>
        <v/>
      </c>
      <c r="I110" s="127" t="str">
        <f t="array" ref="I110">IFERROR(INDEX(施設用作成シート!$B$18:$P$39,MATCH(LARGE((施設用作成シート!$C$18:$C$39=$D$8)*1/ROW(施設用作成シート!$B$18:$B$39),ROWS($B$12:$B110)),1/ROW(施設用作成シート!$B$18:$B$39),0),COLUMNS($B$11:I$11)),"")</f>
        <v/>
      </c>
      <c r="J110" s="131" t="str">
        <f t="array" ref="J110">IFERROR(INDEX(施設用作成シート!$B$18:$P$39,MATCH(LARGE((施設用作成シート!$C$18:$C$39=$D$8)*1/ROW(施設用作成シート!$B$18:$B$39),ROWS($B$12:$B110)),1/ROW(施設用作成シート!$B$18:$B$39),0),COLUMNS($B$11:J$11)),"")</f>
        <v/>
      </c>
      <c r="K110" s="127" t="str">
        <f t="array" ref="K110">IFERROR(INDEX(施設用作成シート!$B$18:$P$39,MATCH(LARGE((施設用作成シート!$C$18:$C$39=$D$8)*1/ROW(施設用作成シート!$B$18:$B$39),ROWS($B$12:$B110)),1/ROW(施設用作成シート!$B$18:$B$39),0),COLUMNS($B$11:K$11)),"")</f>
        <v/>
      </c>
      <c r="L110" s="127" t="str">
        <f t="array" ref="L110">IFERROR(INDEX(施設用作成シート!$B$18:$P$39,MATCH(LARGE((施設用作成シート!$C$18:$C$39=$D$8)*1/ROW(施設用作成シート!$B$18:$B$39),ROWS($B$12:$B110)),1/ROW(施設用作成シート!$B$18:$B$39),0),COLUMNS($B$11:L$11)),"")</f>
        <v/>
      </c>
      <c r="M110" s="127" t="str">
        <f t="array" ref="M110">IFERROR(INDEX(施設用作成シート!$B$18:$P$39,MATCH(LARGE((施設用作成シート!$C$18:$C$39=$D$8)*1/ROW(施設用作成シート!$B$18:$B$39),ROWS($B$12:$B110)),1/ROW(施設用作成シート!$B$18:$B$39),0),COLUMNS($B$11:M$11)),"")</f>
        <v/>
      </c>
      <c r="N110" s="127" t="str">
        <f t="array" ref="N110">IFERROR(INDEX(施設用作成シート!$B$18:$P$39,MATCH(LARGE((施設用作成シート!$C$18:$C$39=$D$8)*1/ROW(施設用作成シート!$B$18:$B$39),ROWS($B$12:$B110)),1/ROW(施設用作成シート!$B$18:$B$39),0),COLUMNS($B$11:N$11)),"")</f>
        <v/>
      </c>
      <c r="O110" s="140" t="str">
        <f t="array" ref="O110">IFERROR(INDEX(施設用作成シート!$B$18:$P$39,MATCH(LARGE((施設用作成シート!$C$18:$C$39=$D$8)*1/ROW(施設用作成シート!$B$18:$B$39),ROWS($B$12:$B110)),1/ROW(施設用作成シート!$B$18:$B$39),0),COLUMNS($B$11:O$11)),"")</f>
        <v/>
      </c>
    </row>
    <row r="111" spans="2:15" ht="19.5">
      <c r="B111" s="127" t="str">
        <f t="array" ref="B111">IFERROR(INDEX(施設用作成シート!$B$18:$P$39,MATCH(LARGE((施設用作成シート!$C$18:$C$39=$D$8)*1/ROW(施設用作成シート!$B$18:$B$39),ROWS($B$12:$B111)),1/ROW(施設用作成シート!$B$18:$B$39),0),COLUMNS($B$11:B$11)),"")</f>
        <v/>
      </c>
      <c r="C111" s="127" t="str">
        <f t="array" ref="C111">IFERROR(INDEX(施設用作成シート!$B$18:$P$39,MATCH(LARGE((施設用作成シート!$C$18:$C$39=$D$8)*1/ROW(施設用作成シート!$B$18:$B$39),ROWS($B$12:$B111)),1/ROW(施設用作成シート!$B$18:$B$39),0),COLUMNS($B$11:C$11)),"")</f>
        <v/>
      </c>
      <c r="D111" s="127" t="str">
        <f t="array" ref="D111">IFERROR(INDEX(施設用作成シート!$B$18:$P$39,MATCH(LARGE((施設用作成シート!$C$18:$C$39=$D$8)*1/ROW(施設用作成シート!$B$18:$B$39),ROWS($B$12:$B111)),1/ROW(施設用作成シート!$B$18:$B$39),0),COLUMNS($B$11:D$11)),"")</f>
        <v/>
      </c>
      <c r="E111" s="146" t="str">
        <f t="array" ref="E111">IFERROR(INDEX(施設用作成シート!$B$18:$P$39,MATCH(LARGE((施設用作成シート!$C$18:$C$39=$D$8)*1/ROW(施設用作成シート!$B$18:$B$39),ROWS($B$12:$B111)),1/ROW(施設用作成シート!$B$18:$B$39),0),COLUMNS($B$11:E$11)),"")</f>
        <v/>
      </c>
      <c r="F111" s="140" t="str">
        <f t="array" ref="F111">IFERROR(INDEX(施設用作成シート!$B$18:$P$39,MATCH(LARGE((施設用作成シート!$C$18:$C$39=$D$8)*1/ROW(施設用作成シート!$B$18:$B$39),ROWS($B$12:$B111)),1/ROW(施設用作成シート!$B$18:$B$39),0),COLUMNS($B$11:F$11)),"")</f>
        <v/>
      </c>
      <c r="G111" s="140" t="str">
        <f t="array" ref="G111">IFERROR(INDEX(施設用作成シート!$B$18:$P$39,MATCH(LARGE((施設用作成シート!$C$18:$C$39=$D$8)*1/ROW(施設用作成シート!$B$18:$B$39),ROWS($B$12:$B111)),1/ROW(施設用作成シート!$B$18:$B$39),0),COLUMNS($B$11:G$11)),"")</f>
        <v/>
      </c>
      <c r="H111" s="140" t="str">
        <f t="array" ref="H111">IFERROR(INDEX(施設用作成シート!$B$18:$P$39,MATCH(LARGE((施設用作成シート!$C$18:$C$39=$D$8)*1/ROW(施設用作成シート!$B$18:$B$39),ROWS($B$12:$B111)),1/ROW(施設用作成シート!$B$18:$B$39),0),COLUMNS($B$11:H$11)),"")</f>
        <v/>
      </c>
      <c r="I111" s="127" t="str">
        <f t="array" ref="I111">IFERROR(INDEX(施設用作成シート!$B$18:$P$39,MATCH(LARGE((施設用作成シート!$C$18:$C$39=$D$8)*1/ROW(施設用作成シート!$B$18:$B$39),ROWS($B$12:$B111)),1/ROW(施設用作成シート!$B$18:$B$39),0),COLUMNS($B$11:I$11)),"")</f>
        <v/>
      </c>
      <c r="J111" s="131" t="str">
        <f t="array" ref="J111">IFERROR(INDEX(施設用作成シート!$B$18:$P$39,MATCH(LARGE((施設用作成シート!$C$18:$C$39=$D$8)*1/ROW(施設用作成シート!$B$18:$B$39),ROWS($B$12:$B111)),1/ROW(施設用作成シート!$B$18:$B$39),0),COLUMNS($B$11:J$11)),"")</f>
        <v/>
      </c>
      <c r="K111" s="127" t="str">
        <f t="array" ref="K111">IFERROR(INDEX(施設用作成シート!$B$18:$P$39,MATCH(LARGE((施設用作成シート!$C$18:$C$39=$D$8)*1/ROW(施設用作成シート!$B$18:$B$39),ROWS($B$12:$B111)),1/ROW(施設用作成シート!$B$18:$B$39),0),COLUMNS($B$11:K$11)),"")</f>
        <v/>
      </c>
      <c r="L111" s="127" t="str">
        <f t="array" ref="L111">IFERROR(INDEX(施設用作成シート!$B$18:$P$39,MATCH(LARGE((施設用作成シート!$C$18:$C$39=$D$8)*1/ROW(施設用作成シート!$B$18:$B$39),ROWS($B$12:$B111)),1/ROW(施設用作成シート!$B$18:$B$39),0),COLUMNS($B$11:L$11)),"")</f>
        <v/>
      </c>
      <c r="M111" s="127" t="str">
        <f t="array" ref="M111">IFERROR(INDEX(施設用作成シート!$B$18:$P$39,MATCH(LARGE((施設用作成シート!$C$18:$C$39=$D$8)*1/ROW(施設用作成シート!$B$18:$B$39),ROWS($B$12:$B111)),1/ROW(施設用作成シート!$B$18:$B$39),0),COLUMNS($B$11:M$11)),"")</f>
        <v/>
      </c>
      <c r="N111" s="127" t="str">
        <f t="array" ref="N111">IFERROR(INDEX(施設用作成シート!$B$18:$P$39,MATCH(LARGE((施設用作成シート!$C$18:$C$39=$D$8)*1/ROW(施設用作成シート!$B$18:$B$39),ROWS($B$12:$B111)),1/ROW(施設用作成シート!$B$18:$B$39),0),COLUMNS($B$11:N$11)),"")</f>
        <v/>
      </c>
      <c r="O111" s="140" t="str">
        <f t="array" ref="O111">IFERROR(INDEX(施設用作成シート!$B$18:$P$39,MATCH(LARGE((施設用作成シート!$C$18:$C$39=$D$8)*1/ROW(施設用作成シート!$B$18:$B$39),ROWS($B$12:$B111)),1/ROW(施設用作成シート!$B$18:$B$39),0),COLUMNS($B$11:O$11)),"")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リスト!$B$3:$B$32</xm:f>
          </x14:formula1>
          <xm:sqref>D8:E8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B2:O111"/>
  <sheetViews>
    <sheetView showGridLines="0" view="pageBreakPreview" zoomScaleNormal="100" zoomScaleSheetLayoutView="100" workbookViewId="0">
      <selection activeCell="F8" sqref="F8:G8"/>
    </sheetView>
  </sheetViews>
  <sheetFormatPr defaultRowHeight="18.75"/>
  <cols>
    <col min="2" max="2" width="4.75" bestFit="1" customWidth="1"/>
    <col min="3" max="3" width="13.25" bestFit="1" customWidth="1"/>
    <col min="4" max="5" width="14" customWidth="1"/>
    <col min="6" max="7" width="8.875" customWidth="1"/>
    <col min="8" max="14" width="12" customWidth="1"/>
    <col min="15" max="15" width="20.875" customWidth="1"/>
  </cols>
  <sheetData>
    <row r="2" spans="2:15" ht="20.25" customHeight="1">
      <c r="H2" s="248" t="s">
        <v>161</v>
      </c>
      <c r="I2" s="240" t="s">
        <v>48</v>
      </c>
      <c r="J2" s="135" t="s">
        <v>49</v>
      </c>
      <c r="K2" s="136"/>
      <c r="L2" s="242" t="s">
        <v>50</v>
      </c>
      <c r="M2" s="244" t="s">
        <v>52</v>
      </c>
      <c r="N2" s="143" t="s">
        <v>53</v>
      </c>
    </row>
    <row r="3" spans="2:15" ht="20.25" customHeight="1">
      <c r="H3" s="241"/>
      <c r="I3" s="241"/>
      <c r="J3" s="137" t="s">
        <v>56</v>
      </c>
      <c r="K3" s="137" t="s">
        <v>57</v>
      </c>
      <c r="L3" s="243"/>
      <c r="M3" s="245"/>
      <c r="N3" s="60" t="s">
        <v>58</v>
      </c>
    </row>
    <row r="4" spans="2:15" ht="28.5" customHeight="1">
      <c r="H4" s="149">
        <f>COUNTIF($C$12:$C$111,$D$8)</f>
        <v>3</v>
      </c>
      <c r="I4" s="150">
        <f>SUM($I$12:$I$111)</f>
        <v>84</v>
      </c>
      <c r="J4" s="149">
        <f>COUNTIF(J12:J111,リスト!$H$4)</f>
        <v>1</v>
      </c>
      <c r="K4" s="149">
        <f>COUNTIF(J12:J111,リスト!$H$5)</f>
        <v>0</v>
      </c>
      <c r="L4" s="148">
        <f>SUM(L12:L111)</f>
        <v>0</v>
      </c>
      <c r="M4" s="148">
        <f>SUM(M12:M111)</f>
        <v>37035</v>
      </c>
      <c r="N4" s="149">
        <f>COUNTIF(N12:N111,リスト!$I$3)</f>
        <v>0</v>
      </c>
    </row>
    <row r="5" spans="2:15" ht="18.75" customHeight="1"/>
    <row r="6" spans="2:15" ht="33.75" customHeight="1">
      <c r="F6" s="138" t="s">
        <v>162</v>
      </c>
      <c r="G6" s="139"/>
      <c r="H6" s="139"/>
      <c r="I6" s="139"/>
      <c r="J6" s="139"/>
      <c r="K6" s="139"/>
      <c r="L6" s="139"/>
      <c r="M6" s="139"/>
      <c r="N6" s="139"/>
    </row>
    <row r="7" spans="2:15">
      <c r="D7" s="132" t="s">
        <v>163</v>
      </c>
      <c r="E7" s="132"/>
      <c r="F7" s="133" t="s">
        <v>164</v>
      </c>
      <c r="G7" s="134"/>
      <c r="O7" s="141" t="s">
        <v>165</v>
      </c>
    </row>
    <row r="8" spans="2:15" ht="19.5">
      <c r="D8" s="238" t="s">
        <v>166</v>
      </c>
      <c r="E8" s="239"/>
      <c r="F8" s="249" t="str">
        <f>施設用作成シート!$C$10&amp;"年"&amp;施設用作成シート!$D$10&amp;"月"</f>
        <v>2025年4月</v>
      </c>
      <c r="G8" s="250"/>
      <c r="O8" s="142" t="str">
        <f>リスト!E3</f>
        <v>日住一番館</v>
      </c>
    </row>
    <row r="10" spans="2:15">
      <c r="B10" s="4"/>
      <c r="C10" s="5"/>
      <c r="D10" s="5"/>
      <c r="E10" s="5"/>
      <c r="F10" s="246" t="s">
        <v>61</v>
      </c>
      <c r="G10" s="247"/>
      <c r="H10" s="5"/>
      <c r="I10" s="5" t="s">
        <v>62</v>
      </c>
      <c r="J10" s="75" t="s">
        <v>5</v>
      </c>
      <c r="K10" s="130" t="s">
        <v>5</v>
      </c>
      <c r="L10" s="6"/>
      <c r="M10" s="7"/>
      <c r="N10" s="7"/>
      <c r="O10" s="5"/>
    </row>
    <row r="11" spans="2:15">
      <c r="B11" s="128" t="s">
        <v>63</v>
      </c>
      <c r="C11" s="129" t="s">
        <v>64</v>
      </c>
      <c r="D11" s="9" t="s">
        <v>65</v>
      </c>
      <c r="E11" s="9" t="s">
        <v>66</v>
      </c>
      <c r="F11" s="55" t="s">
        <v>67</v>
      </c>
      <c r="G11" s="55" t="s">
        <v>68</v>
      </c>
      <c r="H11" s="11" t="s">
        <v>69</v>
      </c>
      <c r="I11" s="47" t="s">
        <v>70</v>
      </c>
      <c r="J11" s="59" t="s">
        <v>71</v>
      </c>
      <c r="K11" s="144" t="s">
        <v>72</v>
      </c>
      <c r="L11" s="11" t="s">
        <v>73</v>
      </c>
      <c r="M11" s="10" t="s">
        <v>74</v>
      </c>
      <c r="N11" s="54" t="s">
        <v>75</v>
      </c>
      <c r="O11" s="11" t="s">
        <v>76</v>
      </c>
    </row>
    <row r="12" spans="2:15" ht="19.5">
      <c r="B12" s="127">
        <f t="array" ref="B12">IFERROR(INDEX(施設用作成シート!$B$18:$P$39,MATCH(LARGE((施設用作成シート!$C$18:$C$39=$D$8)*1/ROW(施設用作成シート!$B$18:$B$39),ROWS($B$12:$B12)),1/ROW(施設用作成シート!$B$18:$B$39),0),COLUMNS($B$11:B$11)),"")</f>
        <v>11</v>
      </c>
      <c r="C12" s="127" t="str">
        <f t="array" ref="C12">IFERROR(INDEX(施設用作成シート!$B$18:$P$39,MATCH(LARGE((施設用作成シート!$C$18:$C$39=$D$8)*1/ROW(施設用作成シート!$B$18:$B$39),ROWS($B$12:$B12)),1/ROW(施設用作成シート!$B$18:$B$39),0),COLUMNS($B$11:C$11)),"")</f>
        <v>B福祉事務所</v>
      </c>
      <c r="D12" s="127" t="str">
        <f t="array" ref="D12">IFERROR(INDEX(施設用作成シート!$B$18:$P$39,MATCH(LARGE((施設用作成シート!$C$18:$C$39=$D$8)*1/ROW(施設用作成シート!$B$18:$B$39),ROWS($B$12:$B12)),1/ROW(施設用作成シート!$B$18:$B$39),0),COLUMNS($B$11:D$11)),"")</f>
        <v>介護　朝夫</v>
      </c>
      <c r="E12" s="146" t="str">
        <f t="array" ref="E12">IFERROR(INDEX(施設用作成シート!$B$18:$P$39,MATCH(LARGE((施設用作成シート!$C$18:$C$39=$D$8)*1/ROW(施設用作成シート!$B$18:$B$39),ROWS($B$12:$B12)),1/ROW(施設用作成シート!$B$18:$B$39),0),COLUMNS($B$11:E$11)),"")</f>
        <v>かいご　あさお</v>
      </c>
      <c r="F12" s="140">
        <f t="array" ref="F12">IFERROR(INDEX(施設用作成シート!$B$18:$P$39,MATCH(LARGE((施設用作成シート!$C$18:$C$39=$D$8)*1/ROW(施設用作成シート!$B$18:$B$39),ROWS($B$12:$B12)),1/ROW(施設用作成シート!$B$18:$B$39),0),COLUMNS($B$11:F$11)),"")</f>
        <v>0</v>
      </c>
      <c r="G12" s="140">
        <f t="array" ref="G12">IFERROR(INDEX(施設用作成シート!$B$18:$P$39,MATCH(LARGE((施設用作成シート!$C$18:$C$39=$D$8)*1/ROW(施設用作成シート!$B$18:$B$39),ROWS($B$12:$B12)),1/ROW(施設用作成シート!$B$18:$B$39),0),COLUMNS($B$11:G$11)),"")</f>
        <v>0</v>
      </c>
      <c r="H12" s="140">
        <f t="array" ref="H12">IFERROR(INDEX(施設用作成シート!$B$18:$P$39,MATCH(LARGE((施設用作成シート!$C$18:$C$39=$D$8)*1/ROW(施設用作成シート!$B$18:$B$39),ROWS($B$12:$B12)),1/ROW(施設用作成シート!$B$18:$B$39),0),COLUMNS($B$11:H$11)),"")</f>
        <v>0</v>
      </c>
      <c r="I12" s="127">
        <f t="array" ref="I12">IFERROR(INDEX(施設用作成シート!$B$18:$P$39,MATCH(LARGE((施設用作成シート!$C$18:$C$39=$D$8)*1/ROW(施設用作成シート!$B$18:$B$39),ROWS($B$12:$B12)),1/ROW(施設用作成シート!$B$18:$B$39),0),COLUMNS($B$11:I$11)),"")</f>
        <v>28</v>
      </c>
      <c r="J12" s="131" t="str">
        <f t="array" ref="J12">IFERROR(INDEX(施設用作成シート!$B$18:$P$39,MATCH(LARGE((施設用作成シート!$C$18:$C$39=$D$8)*1/ROW(施設用作成シート!$B$18:$B$39),ROWS($B$12:$B12)),1/ROW(施設用作成シート!$B$18:$B$39),0),COLUMNS($B$11:J$11)),"")</f>
        <v>未作成（3月未満）</v>
      </c>
      <c r="K12" s="127">
        <f t="array" ref="K12">IFERROR(INDEX(施設用作成シート!$B$18:$P$39,MATCH(LARGE((施設用作成シート!$C$18:$C$39=$D$8)*1/ROW(施設用作成シート!$B$18:$B$39),ROWS($B$12:$B12)),1/ROW(施設用作成シート!$B$18:$B$39),0),COLUMNS($B$11:K$11)),"")</f>
        <v>0.7</v>
      </c>
      <c r="L12" s="127">
        <f t="array" ref="L12">IFERROR(INDEX(施設用作成シート!$B$18:$P$39,MATCH(LARGE((施設用作成シート!$C$18:$C$39=$D$8)*1/ROW(施設用作成シート!$B$18:$B$39),ROWS($B$12:$B12)),1/ROW(施設用作成シート!$B$18:$B$39),0),COLUMNS($B$11:L$11)),"")</f>
        <v>0</v>
      </c>
      <c r="M12" s="127">
        <f t="array" ref="M12">IFERROR(INDEX(施設用作成シート!$B$18:$P$39,MATCH(LARGE((施設用作成シート!$C$18:$C$39=$D$8)*1/ROW(施設用作成シート!$B$18:$B$39),ROWS($B$12:$B12)),1/ROW(施設用作成シート!$B$18:$B$39),0),COLUMNS($B$11:M$11)),"")</f>
        <v>12345</v>
      </c>
      <c r="N12" s="127">
        <f t="array" ref="N12">IFERROR(INDEX(施設用作成シート!$B$18:$P$39,MATCH(LARGE((施設用作成シート!$C$18:$C$39=$D$8)*1/ROW(施設用作成シート!$B$18:$B$39),ROWS($B$12:$B12)),1/ROW(施設用作成シート!$B$18:$B$39),0),COLUMNS($B$11:N$11)),"")</f>
        <v>36400</v>
      </c>
      <c r="O12" s="140" t="str">
        <f t="array" ref="O12">IFERROR(INDEX(施設用作成シート!$B$18:$P$39,MATCH(LARGE((施設用作成シート!$C$18:$C$39=$D$8)*1/ROW(施設用作成シート!$B$18:$B$39),ROWS($B$12:$B12)),1/ROW(施設用作成シート!$B$18:$B$39),0),COLUMNS($B$11:O$11)),"")</f>
        <v>該当</v>
      </c>
    </row>
    <row r="13" spans="2:15" ht="19.5">
      <c r="B13" s="127">
        <f t="array" ref="B13">IFERROR(INDEX(施設用作成シート!$B$18:$P$39,MATCH(LARGE((施設用作成シート!$C$18:$C$39=$D$8)*1/ROW(施設用作成シート!$B$18:$B$39),ROWS($B$12:$B13)),1/ROW(施設用作成シート!$B$18:$B$39),0),COLUMNS($B$11:B$11)),"")</f>
        <v>12</v>
      </c>
      <c r="C13" s="127" t="str">
        <f t="array" ref="C13">IFERROR(INDEX(施設用作成シート!$B$18:$P$39,MATCH(LARGE((施設用作成シート!$C$18:$C$39=$D$8)*1/ROW(施設用作成シート!$B$18:$B$39),ROWS($B$12:$B13)),1/ROW(施設用作成シート!$B$18:$B$39),0),COLUMNS($B$11:C$11)),"")</f>
        <v>B福祉事務所</v>
      </c>
      <c r="D13" s="127" t="str">
        <f t="array" ref="D13">IFERROR(INDEX(施設用作成シート!$B$18:$P$39,MATCH(LARGE((施設用作成シート!$C$18:$C$39=$D$8)*1/ROW(施設用作成シート!$B$18:$B$39),ROWS($B$12:$B13)),1/ROW(施設用作成シート!$B$18:$B$39),0),COLUMNS($B$11:D$11)),"")</f>
        <v>介護　昼夫</v>
      </c>
      <c r="E13" s="146" t="str">
        <f t="array" ref="E13">IFERROR(INDEX(施設用作成シート!$B$18:$P$39,MATCH(LARGE((施設用作成シート!$C$18:$C$39=$D$8)*1/ROW(施設用作成シート!$B$18:$B$39),ROWS($B$12:$B13)),1/ROW(施設用作成シート!$B$18:$B$39),0),COLUMNS($B$11:E$11)),"")</f>
        <v>かいご　ひるお</v>
      </c>
      <c r="F13" s="140">
        <f t="array" ref="F13">IFERROR(INDEX(施設用作成シート!$B$18:$P$39,MATCH(LARGE((施設用作成シート!$C$18:$C$39=$D$8)*1/ROW(施設用作成シート!$B$18:$B$39),ROWS($B$12:$B13)),1/ROW(施設用作成シート!$B$18:$B$39),0),COLUMNS($B$11:F$11)),"")</f>
        <v>0</v>
      </c>
      <c r="G13" s="140">
        <f t="array" ref="G13">IFERROR(INDEX(施設用作成シート!$B$18:$P$39,MATCH(LARGE((施設用作成シート!$C$18:$C$39=$D$8)*1/ROW(施設用作成シート!$B$18:$B$39),ROWS($B$12:$B13)),1/ROW(施設用作成シート!$B$18:$B$39),0),COLUMNS($B$11:G$11)),"")</f>
        <v>0</v>
      </c>
      <c r="H13" s="140">
        <f t="array" ref="H13">IFERROR(INDEX(施設用作成シート!$B$18:$P$39,MATCH(LARGE((施設用作成シート!$C$18:$C$39=$D$8)*1/ROW(施設用作成シート!$B$18:$B$39),ROWS($B$12:$B13)),1/ROW(施設用作成シート!$B$18:$B$39),0),COLUMNS($B$11:H$11)),"")</f>
        <v>0</v>
      </c>
      <c r="I13" s="127">
        <f t="array" ref="I13">IFERROR(INDEX(施設用作成シート!$B$18:$P$39,MATCH(LARGE((施設用作成シート!$C$18:$C$39=$D$8)*1/ROW(施設用作成シート!$B$18:$B$39),ROWS($B$12:$B13)),1/ROW(施設用作成シート!$B$18:$B$39),0),COLUMNS($B$11:I$11)),"")</f>
        <v>28</v>
      </c>
      <c r="J13" s="131" t="str">
        <f t="array" ref="J13">IFERROR(INDEX(施設用作成シート!$B$18:$P$39,MATCH(LARGE((施設用作成シート!$C$18:$C$39=$D$8)*1/ROW(施設用作成シート!$B$18:$B$39),ROWS($B$12:$B13)),1/ROW(施設用作成シート!$B$18:$B$39),0),COLUMNS($B$11:J$11)),"")</f>
        <v>作成済</v>
      </c>
      <c r="K13" s="127">
        <f t="array" ref="K13">IFERROR(INDEX(施設用作成シート!$B$18:$P$39,MATCH(LARGE((施設用作成シート!$C$18:$C$39=$D$8)*1/ROW(施設用作成シート!$B$18:$B$39),ROWS($B$12:$B13)),1/ROW(施設用作成シート!$B$18:$B$39),0),COLUMNS($B$11:K$11)),"")</f>
        <v>1</v>
      </c>
      <c r="L13" s="127">
        <f t="array" ref="L13">IFERROR(INDEX(施設用作成シート!$B$18:$P$39,MATCH(LARGE((施設用作成シート!$C$18:$C$39=$D$8)*1/ROW(施設用作成シート!$B$18:$B$39),ROWS($B$12:$B13)),1/ROW(施設用作成シート!$B$18:$B$39),0),COLUMNS($B$11:L$11)),"")</f>
        <v>0</v>
      </c>
      <c r="M13" s="127">
        <f t="array" ref="M13">IFERROR(INDEX(施設用作成シート!$B$18:$P$39,MATCH(LARGE((施設用作成シート!$C$18:$C$39=$D$8)*1/ROW(施設用作成シート!$B$18:$B$39),ROWS($B$12:$B13)),1/ROW(施設用作成シート!$B$18:$B$39),0),COLUMNS($B$11:M$11)),"")</f>
        <v>12345</v>
      </c>
      <c r="N13" s="127">
        <f t="array" ref="N13">IFERROR(INDEX(施設用作成シート!$B$18:$P$39,MATCH(LARGE((施設用作成シート!$C$18:$C$39=$D$8)*1/ROW(施設用作成シート!$B$18:$B$39),ROWS($B$12:$B13)),1/ROW(施設用作成シート!$B$18:$B$39),0),COLUMNS($B$11:N$11)),"")</f>
        <v>43120</v>
      </c>
      <c r="O13" s="140" t="str">
        <f t="array" ref="O13">IFERROR(INDEX(施設用作成シート!$B$18:$P$39,MATCH(LARGE((施設用作成シート!$C$18:$C$39=$D$8)*1/ROW(施設用作成シート!$B$18:$B$39),ROWS($B$12:$B13)),1/ROW(施設用作成シート!$B$18:$B$39),0),COLUMNS($B$11:O$11)),"")</f>
        <v>非該当</v>
      </c>
    </row>
    <row r="14" spans="2:15" ht="19.5">
      <c r="B14" s="127">
        <f t="array" ref="B14">IFERROR(INDEX(施設用作成シート!$B$18:$P$39,MATCH(LARGE((施設用作成シート!$C$18:$C$39=$D$8)*1/ROW(施設用作成シート!$B$18:$B$39),ROWS($B$12:$B14)),1/ROW(施設用作成シート!$B$18:$B$39),0),COLUMNS($B$11:B$11)),"")</f>
        <v>13</v>
      </c>
      <c r="C14" s="127" t="str">
        <f t="array" ref="C14">IFERROR(INDEX(施設用作成シート!$B$18:$P$39,MATCH(LARGE((施設用作成シート!$C$18:$C$39=$D$8)*1/ROW(施設用作成シート!$B$18:$B$39),ROWS($B$12:$B14)),1/ROW(施設用作成シート!$B$18:$B$39),0),COLUMNS($B$11:C$11)),"")</f>
        <v>B福祉事務所</v>
      </c>
      <c r="D14" s="127" t="str">
        <f t="array" ref="D14">IFERROR(INDEX(施設用作成シート!$B$18:$P$39,MATCH(LARGE((施設用作成シート!$C$18:$C$39=$D$8)*1/ROW(施設用作成シート!$B$18:$B$39),ROWS($B$12:$B14)),1/ROW(施設用作成シート!$B$18:$B$39),0),COLUMNS($B$11:D$11)),"")</f>
        <v>介護　夜夫</v>
      </c>
      <c r="E14" s="146" t="str">
        <f t="array" ref="E14">IFERROR(INDEX(施設用作成シート!$B$18:$P$39,MATCH(LARGE((施設用作成シート!$C$18:$C$39=$D$8)*1/ROW(施設用作成シート!$B$18:$B$39),ROWS($B$12:$B14)),1/ROW(施設用作成シート!$B$18:$B$39),0),COLUMNS($B$11:E$11)),"")</f>
        <v>かいご　よるお</v>
      </c>
      <c r="F14" s="140">
        <f t="array" ref="F14">IFERROR(INDEX(施設用作成シート!$B$18:$P$39,MATCH(LARGE((施設用作成シート!$C$18:$C$39=$D$8)*1/ROW(施設用作成シート!$B$18:$B$39),ROWS($B$12:$B14)),1/ROW(施設用作成シート!$B$18:$B$39),0),COLUMNS($B$11:F$11)),"")</f>
        <v>0</v>
      </c>
      <c r="G14" s="140">
        <f t="array" ref="G14">IFERROR(INDEX(施設用作成シート!$B$18:$P$39,MATCH(LARGE((施設用作成シート!$C$18:$C$39=$D$8)*1/ROW(施設用作成シート!$B$18:$B$39),ROWS($B$12:$B14)),1/ROW(施設用作成シート!$B$18:$B$39),0),COLUMNS($B$11:G$11)),"")</f>
        <v>0</v>
      </c>
      <c r="H14" s="140">
        <f t="array" ref="H14">IFERROR(INDEX(施設用作成シート!$B$18:$P$39,MATCH(LARGE((施設用作成シート!$C$18:$C$39=$D$8)*1/ROW(施設用作成シート!$B$18:$B$39),ROWS($B$12:$B14)),1/ROW(施設用作成シート!$B$18:$B$39),0),COLUMNS($B$11:H$11)),"")</f>
        <v>0</v>
      </c>
      <c r="I14" s="127">
        <f t="array" ref="I14">IFERROR(INDEX(施設用作成シート!$B$18:$P$39,MATCH(LARGE((施設用作成シート!$C$18:$C$39=$D$8)*1/ROW(施設用作成シート!$B$18:$B$39),ROWS($B$12:$B14)),1/ROW(施設用作成シート!$B$18:$B$39),0),COLUMNS($B$11:I$11)),"")</f>
        <v>28</v>
      </c>
      <c r="J14" s="131" t="str">
        <f t="array" ref="J14">IFERROR(INDEX(施設用作成シート!$B$18:$P$39,MATCH(LARGE((施設用作成シート!$C$18:$C$39=$D$8)*1/ROW(施設用作成シート!$B$18:$B$39),ROWS($B$12:$B14)),1/ROW(施設用作成シート!$B$18:$B$39),0),COLUMNS($B$11:J$11)),"")</f>
        <v>作成済</v>
      </c>
      <c r="K14" s="127">
        <f t="array" ref="K14">IFERROR(INDEX(施設用作成シート!$B$18:$P$39,MATCH(LARGE((施設用作成シート!$C$18:$C$39=$D$8)*1/ROW(施設用作成シート!$B$18:$B$39),ROWS($B$12:$B14)),1/ROW(施設用作成シート!$B$18:$B$39),0),COLUMNS($B$11:K$11)),"")</f>
        <v>1</v>
      </c>
      <c r="L14" s="127">
        <f t="array" ref="L14">IFERROR(INDEX(施設用作成シート!$B$18:$P$39,MATCH(LARGE((施設用作成シート!$C$18:$C$39=$D$8)*1/ROW(施設用作成シート!$B$18:$B$39),ROWS($B$12:$B14)),1/ROW(施設用作成シート!$B$18:$B$39),0),COLUMNS($B$11:L$11)),"")</f>
        <v>0</v>
      </c>
      <c r="M14" s="127">
        <f t="array" ref="M14">IFERROR(INDEX(施設用作成シート!$B$18:$P$39,MATCH(LARGE((施設用作成シート!$C$18:$C$39=$D$8)*1/ROW(施設用作成シート!$B$18:$B$39),ROWS($B$12:$B14)),1/ROW(施設用作成シート!$B$18:$B$39),0),COLUMNS($B$11:M$11)),"")</f>
        <v>12345</v>
      </c>
      <c r="N14" s="127">
        <f t="array" ref="N14">IFERROR(INDEX(施設用作成シート!$B$18:$P$39,MATCH(LARGE((施設用作成シート!$C$18:$C$39=$D$8)*1/ROW(施設用作成シート!$B$18:$B$39),ROWS($B$12:$B14)),1/ROW(施設用作成シート!$B$18:$B$39),0),COLUMNS($B$11:N$11)),"")</f>
        <v>43120</v>
      </c>
      <c r="O14" s="140" t="str">
        <f t="array" ref="O14">IFERROR(INDEX(施設用作成シート!$B$18:$P$39,MATCH(LARGE((施設用作成シート!$C$18:$C$39=$D$8)*1/ROW(施設用作成シート!$B$18:$B$39),ROWS($B$12:$B14)),1/ROW(施設用作成シート!$B$18:$B$39),0),COLUMNS($B$11:O$11)),"")</f>
        <v>該当</v>
      </c>
    </row>
    <row r="15" spans="2:15" ht="19.5">
      <c r="B15" s="127" t="str">
        <f t="array" ref="B15">IFERROR(INDEX(施設用作成シート!$B$18:$P$39,MATCH(LARGE((施設用作成シート!$C$18:$C$39=$D$8)*1/ROW(施設用作成シート!$B$18:$B$39),ROWS($B$12:$B15)),1/ROW(施設用作成シート!$B$18:$B$39),0),COLUMNS($B$11:B$11)),"")</f>
        <v/>
      </c>
      <c r="C15" s="127" t="str">
        <f t="array" ref="C15">IFERROR(INDEX(施設用作成シート!$B$18:$P$39,MATCH(LARGE((施設用作成シート!$C$18:$C$39=$D$8)*1/ROW(施設用作成シート!$B$18:$B$39),ROWS($B$12:$B15)),1/ROW(施設用作成シート!$B$18:$B$39),0),COLUMNS($B$11:C$11)),"")</f>
        <v/>
      </c>
      <c r="D15" s="127" t="str">
        <f t="array" ref="D15">IFERROR(INDEX(施設用作成シート!$B$18:$P$39,MATCH(LARGE((施設用作成シート!$C$18:$C$39=$D$8)*1/ROW(施設用作成シート!$B$18:$B$39),ROWS($B$12:$B15)),1/ROW(施設用作成シート!$B$18:$B$39),0),COLUMNS($B$11:D$11)),"")</f>
        <v/>
      </c>
      <c r="E15" s="146" t="str">
        <f t="array" ref="E15">IFERROR(INDEX(施設用作成シート!$B$18:$P$39,MATCH(LARGE((施設用作成シート!$C$18:$C$39=$D$8)*1/ROW(施設用作成シート!$B$18:$B$39),ROWS($B$12:$B15)),1/ROW(施設用作成シート!$B$18:$B$39),0),COLUMNS($B$11:E$11)),"")</f>
        <v/>
      </c>
      <c r="F15" s="140" t="str">
        <f t="array" ref="F15">IFERROR(INDEX(施設用作成シート!$B$18:$P$39,MATCH(LARGE((施設用作成シート!$C$18:$C$39=$D$8)*1/ROW(施設用作成シート!$B$18:$B$39),ROWS($B$12:$B15)),1/ROW(施設用作成シート!$B$18:$B$39),0),COLUMNS($B$11:F$11)),"")</f>
        <v/>
      </c>
      <c r="G15" s="140" t="str">
        <f t="array" ref="G15">IFERROR(INDEX(施設用作成シート!$B$18:$P$39,MATCH(LARGE((施設用作成シート!$C$18:$C$39=$D$8)*1/ROW(施設用作成シート!$B$18:$B$39),ROWS($B$12:$B15)),1/ROW(施設用作成シート!$B$18:$B$39),0),COLUMNS($B$11:G$11)),"")</f>
        <v/>
      </c>
      <c r="H15" s="140" t="str">
        <f t="array" ref="H15">IFERROR(INDEX(施設用作成シート!$B$18:$P$39,MATCH(LARGE((施設用作成シート!$C$18:$C$39=$D$8)*1/ROW(施設用作成シート!$B$18:$B$39),ROWS($B$12:$B15)),1/ROW(施設用作成シート!$B$18:$B$39),0),COLUMNS($B$11:H$11)),"")</f>
        <v/>
      </c>
      <c r="I15" s="127" t="str">
        <f t="array" ref="I15">IFERROR(INDEX(施設用作成シート!$B$18:$P$39,MATCH(LARGE((施設用作成シート!$C$18:$C$39=$D$8)*1/ROW(施設用作成シート!$B$18:$B$39),ROWS($B$12:$B15)),1/ROW(施設用作成シート!$B$18:$B$39),0),COLUMNS($B$11:I$11)),"")</f>
        <v/>
      </c>
      <c r="J15" s="131" t="str">
        <f t="array" ref="J15">IFERROR(INDEX(施設用作成シート!$B$18:$P$39,MATCH(LARGE((施設用作成シート!$C$18:$C$39=$D$8)*1/ROW(施設用作成シート!$B$18:$B$39),ROWS($B$12:$B15)),1/ROW(施設用作成シート!$B$18:$B$39),0),COLUMNS($B$11:J$11)),"")</f>
        <v/>
      </c>
      <c r="K15" s="127" t="str">
        <f t="array" ref="K15">IFERROR(INDEX(施設用作成シート!$B$18:$P$39,MATCH(LARGE((施設用作成シート!$C$18:$C$39=$D$8)*1/ROW(施設用作成シート!$B$18:$B$39),ROWS($B$12:$B15)),1/ROW(施設用作成シート!$B$18:$B$39),0),COLUMNS($B$11:K$11)),"")</f>
        <v/>
      </c>
      <c r="L15" s="127" t="str">
        <f t="array" ref="L15">IFERROR(INDEX(施設用作成シート!$B$18:$P$39,MATCH(LARGE((施設用作成シート!$C$18:$C$39=$D$8)*1/ROW(施設用作成シート!$B$18:$B$39),ROWS($B$12:$B15)),1/ROW(施設用作成シート!$B$18:$B$39),0),COLUMNS($B$11:L$11)),"")</f>
        <v/>
      </c>
      <c r="M15" s="127" t="str">
        <f t="array" ref="M15">IFERROR(INDEX(施設用作成シート!$B$18:$P$39,MATCH(LARGE((施設用作成シート!$C$18:$C$39=$D$8)*1/ROW(施設用作成シート!$B$18:$B$39),ROWS($B$12:$B15)),1/ROW(施設用作成シート!$B$18:$B$39),0),COLUMNS($B$11:M$11)),"")</f>
        <v/>
      </c>
      <c r="N15" s="127" t="str">
        <f t="array" ref="N15">IFERROR(INDEX(施設用作成シート!$B$18:$P$39,MATCH(LARGE((施設用作成シート!$C$18:$C$39=$D$8)*1/ROW(施設用作成シート!$B$18:$B$39),ROWS($B$12:$B15)),1/ROW(施設用作成シート!$B$18:$B$39),0),COLUMNS($B$11:N$11)),"")</f>
        <v/>
      </c>
      <c r="O15" s="140" t="str">
        <f t="array" ref="O15">IFERROR(INDEX(施設用作成シート!$B$18:$P$39,MATCH(LARGE((施設用作成シート!$C$18:$C$39=$D$8)*1/ROW(施設用作成シート!$B$18:$B$39),ROWS($B$12:$B15)),1/ROW(施設用作成シート!$B$18:$B$39),0),COLUMNS($B$11:O$11)),"")</f>
        <v/>
      </c>
    </row>
    <row r="16" spans="2:15" ht="19.5">
      <c r="B16" s="127" t="str">
        <f t="array" ref="B16">IFERROR(INDEX(施設用作成シート!$B$18:$P$39,MATCH(LARGE((施設用作成シート!$C$18:$C$39=$D$8)*1/ROW(施設用作成シート!$B$18:$B$39),ROWS($B$12:$B16)),1/ROW(施設用作成シート!$B$18:$B$39),0),COLUMNS($B$11:B$11)),"")</f>
        <v/>
      </c>
      <c r="C16" s="127" t="str">
        <f t="array" ref="C16">IFERROR(INDEX(施設用作成シート!$B$18:$P$39,MATCH(LARGE((施設用作成シート!$C$18:$C$39=$D$8)*1/ROW(施設用作成シート!$B$18:$B$39),ROWS($B$12:$B16)),1/ROW(施設用作成シート!$B$18:$B$39),0),COLUMNS($B$11:C$11)),"")</f>
        <v/>
      </c>
      <c r="D16" s="127" t="str">
        <f t="array" ref="D16">IFERROR(INDEX(施設用作成シート!$B$18:$P$39,MATCH(LARGE((施設用作成シート!$C$18:$C$39=$D$8)*1/ROW(施設用作成シート!$B$18:$B$39),ROWS($B$12:$B16)),1/ROW(施設用作成シート!$B$18:$B$39),0),COLUMNS($B$11:D$11)),"")</f>
        <v/>
      </c>
      <c r="E16" s="146" t="str">
        <f t="array" ref="E16">IFERROR(INDEX(施設用作成シート!$B$18:$P$39,MATCH(LARGE((施設用作成シート!$C$18:$C$39=$D$8)*1/ROW(施設用作成シート!$B$18:$B$39),ROWS($B$12:$B16)),1/ROW(施設用作成シート!$B$18:$B$39),0),COLUMNS($B$11:E$11)),"")</f>
        <v/>
      </c>
      <c r="F16" s="140" t="str">
        <f t="array" ref="F16">IFERROR(INDEX(施設用作成シート!$B$18:$P$39,MATCH(LARGE((施設用作成シート!$C$18:$C$39=$D$8)*1/ROW(施設用作成シート!$B$18:$B$39),ROWS($B$12:$B16)),1/ROW(施設用作成シート!$B$18:$B$39),0),COLUMNS($B$11:F$11)),"")</f>
        <v/>
      </c>
      <c r="G16" s="140" t="str">
        <f t="array" ref="G16">IFERROR(INDEX(施設用作成シート!$B$18:$P$39,MATCH(LARGE((施設用作成シート!$C$18:$C$39=$D$8)*1/ROW(施設用作成シート!$B$18:$B$39),ROWS($B$12:$B16)),1/ROW(施設用作成シート!$B$18:$B$39),0),COLUMNS($B$11:G$11)),"")</f>
        <v/>
      </c>
      <c r="H16" s="140" t="str">
        <f t="array" ref="H16">IFERROR(INDEX(施設用作成シート!$B$18:$P$39,MATCH(LARGE((施設用作成シート!$C$18:$C$39=$D$8)*1/ROW(施設用作成シート!$B$18:$B$39),ROWS($B$12:$B16)),1/ROW(施設用作成シート!$B$18:$B$39),0),COLUMNS($B$11:H$11)),"")</f>
        <v/>
      </c>
      <c r="I16" s="127" t="str">
        <f t="array" ref="I16">IFERROR(INDEX(施設用作成シート!$B$18:$P$39,MATCH(LARGE((施設用作成シート!$C$18:$C$39=$D$8)*1/ROW(施設用作成シート!$B$18:$B$39),ROWS($B$12:$B16)),1/ROW(施設用作成シート!$B$18:$B$39),0),COLUMNS($B$11:I$11)),"")</f>
        <v/>
      </c>
      <c r="J16" s="131" t="str">
        <f t="array" ref="J16">IFERROR(INDEX(施設用作成シート!$B$18:$P$39,MATCH(LARGE((施設用作成シート!$C$18:$C$39=$D$8)*1/ROW(施設用作成シート!$B$18:$B$39),ROWS($B$12:$B16)),1/ROW(施設用作成シート!$B$18:$B$39),0),COLUMNS($B$11:J$11)),"")</f>
        <v/>
      </c>
      <c r="K16" s="127" t="str">
        <f t="array" ref="K16">IFERROR(INDEX(施設用作成シート!$B$18:$P$39,MATCH(LARGE((施設用作成シート!$C$18:$C$39=$D$8)*1/ROW(施設用作成シート!$B$18:$B$39),ROWS($B$12:$B16)),1/ROW(施設用作成シート!$B$18:$B$39),0),COLUMNS($B$11:K$11)),"")</f>
        <v/>
      </c>
      <c r="L16" s="127" t="str">
        <f t="array" ref="L16">IFERROR(INDEX(施設用作成シート!$B$18:$P$39,MATCH(LARGE((施設用作成シート!$C$18:$C$39=$D$8)*1/ROW(施設用作成シート!$B$18:$B$39),ROWS($B$12:$B16)),1/ROW(施設用作成シート!$B$18:$B$39),0),COLUMNS($B$11:L$11)),"")</f>
        <v/>
      </c>
      <c r="M16" s="127" t="str">
        <f t="array" ref="M16">IFERROR(INDEX(施設用作成シート!$B$18:$P$39,MATCH(LARGE((施設用作成シート!$C$18:$C$39=$D$8)*1/ROW(施設用作成シート!$B$18:$B$39),ROWS($B$12:$B16)),1/ROW(施設用作成シート!$B$18:$B$39),0),COLUMNS($B$11:M$11)),"")</f>
        <v/>
      </c>
      <c r="N16" s="127" t="str">
        <f t="array" ref="N16">IFERROR(INDEX(施設用作成シート!$B$18:$P$39,MATCH(LARGE((施設用作成シート!$C$18:$C$39=$D$8)*1/ROW(施設用作成シート!$B$18:$B$39),ROWS($B$12:$B16)),1/ROW(施設用作成シート!$B$18:$B$39),0),COLUMNS($B$11:N$11)),"")</f>
        <v/>
      </c>
      <c r="O16" s="140" t="str">
        <f t="array" ref="O16">IFERROR(INDEX(施設用作成シート!$B$18:$P$39,MATCH(LARGE((施設用作成シート!$C$18:$C$39=$D$8)*1/ROW(施設用作成シート!$B$18:$B$39),ROWS($B$12:$B16)),1/ROW(施設用作成シート!$B$18:$B$39),0),COLUMNS($B$11:O$11)),"")</f>
        <v/>
      </c>
    </row>
    <row r="17" spans="2:15" ht="19.5">
      <c r="B17" s="127" t="str">
        <f t="array" ref="B17">IFERROR(INDEX(施設用作成シート!$B$18:$P$39,MATCH(LARGE((施設用作成シート!$C$18:$C$39=$D$8)*1/ROW(施設用作成シート!$B$18:$B$39),ROWS($B$12:$B17)),1/ROW(施設用作成シート!$B$18:$B$39),0),COLUMNS($B$11:B$11)),"")</f>
        <v/>
      </c>
      <c r="C17" s="127" t="str">
        <f t="array" ref="C17">IFERROR(INDEX(施設用作成シート!$B$18:$P$39,MATCH(LARGE((施設用作成シート!$C$18:$C$39=$D$8)*1/ROW(施設用作成シート!$B$18:$B$39),ROWS($B$12:$B17)),1/ROW(施設用作成シート!$B$18:$B$39),0),COLUMNS($B$11:C$11)),"")</f>
        <v/>
      </c>
      <c r="D17" s="127" t="str">
        <f t="array" ref="D17">IFERROR(INDEX(施設用作成シート!$B$18:$P$39,MATCH(LARGE((施設用作成シート!$C$18:$C$39=$D$8)*1/ROW(施設用作成シート!$B$18:$B$39),ROWS($B$12:$B17)),1/ROW(施設用作成シート!$B$18:$B$39),0),COLUMNS($B$11:D$11)),"")</f>
        <v/>
      </c>
      <c r="E17" s="146" t="str">
        <f t="array" ref="E17">IFERROR(INDEX(施設用作成シート!$B$18:$P$39,MATCH(LARGE((施設用作成シート!$C$18:$C$39=$D$8)*1/ROW(施設用作成シート!$B$18:$B$39),ROWS($B$12:$B17)),1/ROW(施設用作成シート!$B$18:$B$39),0),COLUMNS($B$11:E$11)),"")</f>
        <v/>
      </c>
      <c r="F17" s="140" t="str">
        <f t="array" ref="F17">IFERROR(INDEX(施設用作成シート!$B$18:$P$39,MATCH(LARGE((施設用作成シート!$C$18:$C$39=$D$8)*1/ROW(施設用作成シート!$B$18:$B$39),ROWS($B$12:$B17)),1/ROW(施設用作成シート!$B$18:$B$39),0),COLUMNS($B$11:F$11)),"")</f>
        <v/>
      </c>
      <c r="G17" s="140" t="str">
        <f t="array" ref="G17">IFERROR(INDEX(施設用作成シート!$B$18:$P$39,MATCH(LARGE((施設用作成シート!$C$18:$C$39=$D$8)*1/ROW(施設用作成シート!$B$18:$B$39),ROWS($B$12:$B17)),1/ROW(施設用作成シート!$B$18:$B$39),0),COLUMNS($B$11:G$11)),"")</f>
        <v/>
      </c>
      <c r="H17" s="140" t="str">
        <f t="array" ref="H17">IFERROR(INDEX(施設用作成シート!$B$18:$P$39,MATCH(LARGE((施設用作成シート!$C$18:$C$39=$D$8)*1/ROW(施設用作成シート!$B$18:$B$39),ROWS($B$12:$B17)),1/ROW(施設用作成シート!$B$18:$B$39),0),COLUMNS($B$11:H$11)),"")</f>
        <v/>
      </c>
      <c r="I17" s="127" t="str">
        <f t="array" ref="I17">IFERROR(INDEX(施設用作成シート!$B$18:$P$39,MATCH(LARGE((施設用作成シート!$C$18:$C$39=$D$8)*1/ROW(施設用作成シート!$B$18:$B$39),ROWS($B$12:$B17)),1/ROW(施設用作成シート!$B$18:$B$39),0),COLUMNS($B$11:I$11)),"")</f>
        <v/>
      </c>
      <c r="J17" s="131" t="str">
        <f t="array" ref="J17">IFERROR(INDEX(施設用作成シート!$B$18:$P$39,MATCH(LARGE((施設用作成シート!$C$18:$C$39=$D$8)*1/ROW(施設用作成シート!$B$18:$B$39),ROWS($B$12:$B17)),1/ROW(施設用作成シート!$B$18:$B$39),0),COLUMNS($B$11:J$11)),"")</f>
        <v/>
      </c>
      <c r="K17" s="127" t="str">
        <f t="array" ref="K17">IFERROR(INDEX(施設用作成シート!$B$18:$P$39,MATCH(LARGE((施設用作成シート!$C$18:$C$39=$D$8)*1/ROW(施設用作成シート!$B$18:$B$39),ROWS($B$12:$B17)),1/ROW(施設用作成シート!$B$18:$B$39),0),COLUMNS($B$11:K$11)),"")</f>
        <v/>
      </c>
      <c r="L17" s="127" t="str">
        <f t="array" ref="L17">IFERROR(INDEX(施設用作成シート!$B$18:$P$39,MATCH(LARGE((施設用作成シート!$C$18:$C$39=$D$8)*1/ROW(施設用作成シート!$B$18:$B$39),ROWS($B$12:$B17)),1/ROW(施設用作成シート!$B$18:$B$39),0),COLUMNS($B$11:L$11)),"")</f>
        <v/>
      </c>
      <c r="M17" s="127" t="str">
        <f t="array" ref="M17">IFERROR(INDEX(施設用作成シート!$B$18:$P$39,MATCH(LARGE((施設用作成シート!$C$18:$C$39=$D$8)*1/ROW(施設用作成シート!$B$18:$B$39),ROWS($B$12:$B17)),1/ROW(施設用作成シート!$B$18:$B$39),0),COLUMNS($B$11:M$11)),"")</f>
        <v/>
      </c>
      <c r="N17" s="127" t="str">
        <f t="array" ref="N17">IFERROR(INDEX(施設用作成シート!$B$18:$P$39,MATCH(LARGE((施設用作成シート!$C$18:$C$39=$D$8)*1/ROW(施設用作成シート!$B$18:$B$39),ROWS($B$12:$B17)),1/ROW(施設用作成シート!$B$18:$B$39),0),COLUMNS($B$11:N$11)),"")</f>
        <v/>
      </c>
      <c r="O17" s="140" t="str">
        <f t="array" ref="O17">IFERROR(INDEX(施設用作成シート!$B$18:$P$39,MATCH(LARGE((施設用作成シート!$C$18:$C$39=$D$8)*1/ROW(施設用作成シート!$B$18:$B$39),ROWS($B$12:$B17)),1/ROW(施設用作成シート!$B$18:$B$39),0),COLUMNS($B$11:O$11)),"")</f>
        <v/>
      </c>
    </row>
    <row r="18" spans="2:15" ht="19.5">
      <c r="B18" s="127" t="str">
        <f t="array" ref="B18">IFERROR(INDEX(施設用作成シート!$B$18:$P$39,MATCH(LARGE((施設用作成シート!$C$18:$C$39=$D$8)*1/ROW(施設用作成シート!$B$18:$B$39),ROWS($B$12:$B18)),1/ROW(施設用作成シート!$B$18:$B$39),0),COLUMNS($B$11:B$11)),"")</f>
        <v/>
      </c>
      <c r="C18" s="127" t="str">
        <f t="array" ref="C18">IFERROR(INDEX(施設用作成シート!$B$18:$P$39,MATCH(LARGE((施設用作成シート!$C$18:$C$39=$D$8)*1/ROW(施設用作成シート!$B$18:$B$39),ROWS($B$12:$B18)),1/ROW(施設用作成シート!$B$18:$B$39),0),COLUMNS($B$11:C$11)),"")</f>
        <v/>
      </c>
      <c r="D18" s="127" t="str">
        <f t="array" ref="D18">IFERROR(INDEX(施設用作成シート!$B$18:$P$39,MATCH(LARGE((施設用作成シート!$C$18:$C$39=$D$8)*1/ROW(施設用作成シート!$B$18:$B$39),ROWS($B$12:$B18)),1/ROW(施設用作成シート!$B$18:$B$39),0),COLUMNS($B$11:D$11)),"")</f>
        <v/>
      </c>
      <c r="E18" s="146" t="str">
        <f t="array" ref="E18">IFERROR(INDEX(施設用作成シート!$B$18:$P$39,MATCH(LARGE((施設用作成シート!$C$18:$C$39=$D$8)*1/ROW(施設用作成シート!$B$18:$B$39),ROWS($B$12:$B18)),1/ROW(施設用作成シート!$B$18:$B$39),0),COLUMNS($B$11:E$11)),"")</f>
        <v/>
      </c>
      <c r="F18" s="140" t="str">
        <f t="array" ref="F18">IFERROR(INDEX(施設用作成シート!$B$18:$P$39,MATCH(LARGE((施設用作成シート!$C$18:$C$39=$D$8)*1/ROW(施設用作成シート!$B$18:$B$39),ROWS($B$12:$B18)),1/ROW(施設用作成シート!$B$18:$B$39),0),COLUMNS($B$11:F$11)),"")</f>
        <v/>
      </c>
      <c r="G18" s="140" t="str">
        <f t="array" ref="G18">IFERROR(INDEX(施設用作成シート!$B$18:$P$39,MATCH(LARGE((施設用作成シート!$C$18:$C$39=$D$8)*1/ROW(施設用作成シート!$B$18:$B$39),ROWS($B$12:$B18)),1/ROW(施設用作成シート!$B$18:$B$39),0),COLUMNS($B$11:G$11)),"")</f>
        <v/>
      </c>
      <c r="H18" s="140" t="str">
        <f t="array" ref="H18">IFERROR(INDEX(施設用作成シート!$B$18:$P$39,MATCH(LARGE((施設用作成シート!$C$18:$C$39=$D$8)*1/ROW(施設用作成シート!$B$18:$B$39),ROWS($B$12:$B18)),1/ROW(施設用作成シート!$B$18:$B$39),0),COLUMNS($B$11:H$11)),"")</f>
        <v/>
      </c>
      <c r="I18" s="127" t="str">
        <f t="array" ref="I18">IFERROR(INDEX(施設用作成シート!$B$18:$P$39,MATCH(LARGE((施設用作成シート!$C$18:$C$39=$D$8)*1/ROW(施設用作成シート!$B$18:$B$39),ROWS($B$12:$B18)),1/ROW(施設用作成シート!$B$18:$B$39),0),COLUMNS($B$11:I$11)),"")</f>
        <v/>
      </c>
      <c r="J18" s="131" t="str">
        <f t="array" ref="J18">IFERROR(INDEX(施設用作成シート!$B$18:$P$39,MATCH(LARGE((施設用作成シート!$C$18:$C$39=$D$8)*1/ROW(施設用作成シート!$B$18:$B$39),ROWS($B$12:$B18)),1/ROW(施設用作成シート!$B$18:$B$39),0),COLUMNS($B$11:J$11)),"")</f>
        <v/>
      </c>
      <c r="K18" s="127" t="str">
        <f t="array" ref="K18">IFERROR(INDEX(施設用作成シート!$B$18:$P$39,MATCH(LARGE((施設用作成シート!$C$18:$C$39=$D$8)*1/ROW(施設用作成シート!$B$18:$B$39),ROWS($B$12:$B18)),1/ROW(施設用作成シート!$B$18:$B$39),0),COLUMNS($B$11:K$11)),"")</f>
        <v/>
      </c>
      <c r="L18" s="127" t="str">
        <f t="array" ref="L18">IFERROR(INDEX(施設用作成シート!$B$18:$P$39,MATCH(LARGE((施設用作成シート!$C$18:$C$39=$D$8)*1/ROW(施設用作成シート!$B$18:$B$39),ROWS($B$12:$B18)),1/ROW(施設用作成シート!$B$18:$B$39),0),COLUMNS($B$11:L$11)),"")</f>
        <v/>
      </c>
      <c r="M18" s="127" t="str">
        <f t="array" ref="M18">IFERROR(INDEX(施設用作成シート!$B$18:$P$39,MATCH(LARGE((施設用作成シート!$C$18:$C$39=$D$8)*1/ROW(施設用作成シート!$B$18:$B$39),ROWS($B$12:$B18)),1/ROW(施設用作成シート!$B$18:$B$39),0),COLUMNS($B$11:M$11)),"")</f>
        <v/>
      </c>
      <c r="N18" s="127" t="str">
        <f t="array" ref="N18">IFERROR(INDEX(施設用作成シート!$B$18:$P$39,MATCH(LARGE((施設用作成シート!$C$18:$C$39=$D$8)*1/ROW(施設用作成シート!$B$18:$B$39),ROWS($B$12:$B18)),1/ROW(施設用作成シート!$B$18:$B$39),0),COLUMNS($B$11:N$11)),"")</f>
        <v/>
      </c>
      <c r="O18" s="140" t="str">
        <f t="array" ref="O18">IFERROR(INDEX(施設用作成シート!$B$18:$P$39,MATCH(LARGE((施設用作成シート!$C$18:$C$39=$D$8)*1/ROW(施設用作成シート!$B$18:$B$39),ROWS($B$12:$B18)),1/ROW(施設用作成シート!$B$18:$B$39),0),COLUMNS($B$11:O$11)),"")</f>
        <v/>
      </c>
    </row>
    <row r="19" spans="2:15" ht="19.5">
      <c r="B19" s="127" t="str">
        <f t="array" ref="B19">IFERROR(INDEX(施設用作成シート!$B$18:$P$39,MATCH(LARGE((施設用作成シート!$C$18:$C$39=$D$8)*1/ROW(施設用作成シート!$B$18:$B$39),ROWS($B$12:$B19)),1/ROW(施設用作成シート!$B$18:$B$39),0),COLUMNS($B$11:B$11)),"")</f>
        <v/>
      </c>
      <c r="C19" s="127" t="str">
        <f t="array" ref="C19">IFERROR(INDEX(施設用作成シート!$B$18:$P$39,MATCH(LARGE((施設用作成シート!$C$18:$C$39=$D$8)*1/ROW(施設用作成シート!$B$18:$B$39),ROWS($B$12:$B19)),1/ROW(施設用作成シート!$B$18:$B$39),0),COLUMNS($B$11:C$11)),"")</f>
        <v/>
      </c>
      <c r="D19" s="127" t="str">
        <f t="array" ref="D19">IFERROR(INDEX(施設用作成シート!$B$18:$P$39,MATCH(LARGE((施設用作成シート!$C$18:$C$39=$D$8)*1/ROW(施設用作成シート!$B$18:$B$39),ROWS($B$12:$B19)),1/ROW(施設用作成シート!$B$18:$B$39),0),COLUMNS($B$11:D$11)),"")</f>
        <v/>
      </c>
      <c r="E19" s="146" t="str">
        <f t="array" ref="E19">IFERROR(INDEX(施設用作成シート!$B$18:$P$39,MATCH(LARGE((施設用作成シート!$C$18:$C$39=$D$8)*1/ROW(施設用作成シート!$B$18:$B$39),ROWS($B$12:$B19)),1/ROW(施設用作成シート!$B$18:$B$39),0),COLUMNS($B$11:E$11)),"")</f>
        <v/>
      </c>
      <c r="F19" s="140" t="str">
        <f t="array" ref="F19">IFERROR(INDEX(施設用作成シート!$B$18:$P$39,MATCH(LARGE((施設用作成シート!$C$18:$C$39=$D$8)*1/ROW(施設用作成シート!$B$18:$B$39),ROWS($B$12:$B19)),1/ROW(施設用作成シート!$B$18:$B$39),0),COLUMNS($B$11:F$11)),"")</f>
        <v/>
      </c>
      <c r="G19" s="140" t="str">
        <f t="array" ref="G19">IFERROR(INDEX(施設用作成シート!$B$18:$P$39,MATCH(LARGE((施設用作成シート!$C$18:$C$39=$D$8)*1/ROW(施設用作成シート!$B$18:$B$39),ROWS($B$12:$B19)),1/ROW(施設用作成シート!$B$18:$B$39),0),COLUMNS($B$11:G$11)),"")</f>
        <v/>
      </c>
      <c r="H19" s="140" t="str">
        <f t="array" ref="H19">IFERROR(INDEX(施設用作成シート!$B$18:$P$39,MATCH(LARGE((施設用作成シート!$C$18:$C$39=$D$8)*1/ROW(施設用作成シート!$B$18:$B$39),ROWS($B$12:$B19)),1/ROW(施設用作成シート!$B$18:$B$39),0),COLUMNS($B$11:H$11)),"")</f>
        <v/>
      </c>
      <c r="I19" s="127" t="str">
        <f t="array" ref="I19">IFERROR(INDEX(施設用作成シート!$B$18:$P$39,MATCH(LARGE((施設用作成シート!$C$18:$C$39=$D$8)*1/ROW(施設用作成シート!$B$18:$B$39),ROWS($B$12:$B19)),1/ROW(施設用作成シート!$B$18:$B$39),0),COLUMNS($B$11:I$11)),"")</f>
        <v/>
      </c>
      <c r="J19" s="131" t="str">
        <f t="array" ref="J19">IFERROR(INDEX(施設用作成シート!$B$18:$P$39,MATCH(LARGE((施設用作成シート!$C$18:$C$39=$D$8)*1/ROW(施設用作成シート!$B$18:$B$39),ROWS($B$12:$B19)),1/ROW(施設用作成シート!$B$18:$B$39),0),COLUMNS($B$11:J$11)),"")</f>
        <v/>
      </c>
      <c r="K19" s="127" t="str">
        <f t="array" ref="K19">IFERROR(INDEX(施設用作成シート!$B$18:$P$39,MATCH(LARGE((施設用作成シート!$C$18:$C$39=$D$8)*1/ROW(施設用作成シート!$B$18:$B$39),ROWS($B$12:$B19)),1/ROW(施設用作成シート!$B$18:$B$39),0),COLUMNS($B$11:K$11)),"")</f>
        <v/>
      </c>
      <c r="L19" s="127" t="str">
        <f t="array" ref="L19">IFERROR(INDEX(施設用作成シート!$B$18:$P$39,MATCH(LARGE((施設用作成シート!$C$18:$C$39=$D$8)*1/ROW(施設用作成シート!$B$18:$B$39),ROWS($B$12:$B19)),1/ROW(施設用作成シート!$B$18:$B$39),0),COLUMNS($B$11:L$11)),"")</f>
        <v/>
      </c>
      <c r="M19" s="127" t="str">
        <f t="array" ref="M19">IFERROR(INDEX(施設用作成シート!$B$18:$P$39,MATCH(LARGE((施設用作成シート!$C$18:$C$39=$D$8)*1/ROW(施設用作成シート!$B$18:$B$39),ROWS($B$12:$B19)),1/ROW(施設用作成シート!$B$18:$B$39),0),COLUMNS($B$11:M$11)),"")</f>
        <v/>
      </c>
      <c r="N19" s="127" t="str">
        <f t="array" ref="N19">IFERROR(INDEX(施設用作成シート!$B$18:$P$39,MATCH(LARGE((施設用作成シート!$C$18:$C$39=$D$8)*1/ROW(施設用作成シート!$B$18:$B$39),ROWS($B$12:$B19)),1/ROW(施設用作成シート!$B$18:$B$39),0),COLUMNS($B$11:N$11)),"")</f>
        <v/>
      </c>
      <c r="O19" s="140" t="str">
        <f t="array" ref="O19">IFERROR(INDEX(施設用作成シート!$B$18:$P$39,MATCH(LARGE((施設用作成シート!$C$18:$C$39=$D$8)*1/ROW(施設用作成シート!$B$18:$B$39),ROWS($B$12:$B19)),1/ROW(施設用作成シート!$B$18:$B$39),0),COLUMNS($B$11:O$11)),"")</f>
        <v/>
      </c>
    </row>
    <row r="20" spans="2:15" ht="19.5">
      <c r="B20" s="127" t="str">
        <f t="array" ref="B20">IFERROR(INDEX(施設用作成シート!$B$18:$P$39,MATCH(LARGE((施設用作成シート!$C$18:$C$39=$D$8)*1/ROW(施設用作成シート!$B$18:$B$39),ROWS($B$12:$B20)),1/ROW(施設用作成シート!$B$18:$B$39),0),COLUMNS($B$11:B$11)),"")</f>
        <v/>
      </c>
      <c r="C20" s="127" t="str">
        <f t="array" ref="C20">IFERROR(INDEX(施設用作成シート!$B$18:$P$39,MATCH(LARGE((施設用作成シート!$C$18:$C$39=$D$8)*1/ROW(施設用作成シート!$B$18:$B$39),ROWS($B$12:$B20)),1/ROW(施設用作成シート!$B$18:$B$39),0),COLUMNS($B$11:C$11)),"")</f>
        <v/>
      </c>
      <c r="D20" s="127" t="str">
        <f t="array" ref="D20">IFERROR(INDEX(施設用作成シート!$B$18:$P$39,MATCH(LARGE((施設用作成シート!$C$18:$C$39=$D$8)*1/ROW(施設用作成シート!$B$18:$B$39),ROWS($B$12:$B20)),1/ROW(施設用作成シート!$B$18:$B$39),0),COLUMNS($B$11:D$11)),"")</f>
        <v/>
      </c>
      <c r="E20" s="146" t="str">
        <f t="array" ref="E20">IFERROR(INDEX(施設用作成シート!$B$18:$P$39,MATCH(LARGE((施設用作成シート!$C$18:$C$39=$D$8)*1/ROW(施設用作成シート!$B$18:$B$39),ROWS($B$12:$B20)),1/ROW(施設用作成シート!$B$18:$B$39),0),COLUMNS($B$11:E$11)),"")</f>
        <v/>
      </c>
      <c r="F20" s="140" t="str">
        <f t="array" ref="F20">IFERROR(INDEX(施設用作成シート!$B$18:$P$39,MATCH(LARGE((施設用作成シート!$C$18:$C$39=$D$8)*1/ROW(施設用作成シート!$B$18:$B$39),ROWS($B$12:$B20)),1/ROW(施設用作成シート!$B$18:$B$39),0),COLUMNS($B$11:F$11)),"")</f>
        <v/>
      </c>
      <c r="G20" s="140" t="str">
        <f t="array" ref="G20">IFERROR(INDEX(施設用作成シート!$B$18:$P$39,MATCH(LARGE((施設用作成シート!$C$18:$C$39=$D$8)*1/ROW(施設用作成シート!$B$18:$B$39),ROWS($B$12:$B20)),1/ROW(施設用作成シート!$B$18:$B$39),0),COLUMNS($B$11:G$11)),"")</f>
        <v/>
      </c>
      <c r="H20" s="140" t="str">
        <f t="array" ref="H20">IFERROR(INDEX(施設用作成シート!$B$18:$P$39,MATCH(LARGE((施設用作成シート!$C$18:$C$39=$D$8)*1/ROW(施設用作成シート!$B$18:$B$39),ROWS($B$12:$B20)),1/ROW(施設用作成シート!$B$18:$B$39),0),COLUMNS($B$11:H$11)),"")</f>
        <v/>
      </c>
      <c r="I20" s="127" t="str">
        <f t="array" ref="I20">IFERROR(INDEX(施設用作成シート!$B$18:$P$39,MATCH(LARGE((施設用作成シート!$C$18:$C$39=$D$8)*1/ROW(施設用作成シート!$B$18:$B$39),ROWS($B$12:$B20)),1/ROW(施設用作成シート!$B$18:$B$39),0),COLUMNS($B$11:I$11)),"")</f>
        <v/>
      </c>
      <c r="J20" s="131" t="str">
        <f t="array" ref="J20">IFERROR(INDEX(施設用作成シート!$B$18:$P$39,MATCH(LARGE((施設用作成シート!$C$18:$C$39=$D$8)*1/ROW(施設用作成シート!$B$18:$B$39),ROWS($B$12:$B20)),1/ROW(施設用作成シート!$B$18:$B$39),0),COLUMNS($B$11:J$11)),"")</f>
        <v/>
      </c>
      <c r="K20" s="127" t="str">
        <f t="array" ref="K20">IFERROR(INDEX(施設用作成シート!$B$18:$P$39,MATCH(LARGE((施設用作成シート!$C$18:$C$39=$D$8)*1/ROW(施設用作成シート!$B$18:$B$39),ROWS($B$12:$B20)),1/ROW(施設用作成シート!$B$18:$B$39),0),COLUMNS($B$11:K$11)),"")</f>
        <v/>
      </c>
      <c r="L20" s="127" t="str">
        <f t="array" ref="L20">IFERROR(INDEX(施設用作成シート!$B$18:$P$39,MATCH(LARGE((施設用作成シート!$C$18:$C$39=$D$8)*1/ROW(施設用作成シート!$B$18:$B$39),ROWS($B$12:$B20)),1/ROW(施設用作成シート!$B$18:$B$39),0),COLUMNS($B$11:L$11)),"")</f>
        <v/>
      </c>
      <c r="M20" s="127" t="str">
        <f t="array" ref="M20">IFERROR(INDEX(施設用作成シート!$B$18:$P$39,MATCH(LARGE((施設用作成シート!$C$18:$C$39=$D$8)*1/ROW(施設用作成シート!$B$18:$B$39),ROWS($B$12:$B20)),1/ROW(施設用作成シート!$B$18:$B$39),0),COLUMNS($B$11:M$11)),"")</f>
        <v/>
      </c>
      <c r="N20" s="127" t="str">
        <f t="array" ref="N20">IFERROR(INDEX(施設用作成シート!$B$18:$P$39,MATCH(LARGE((施設用作成シート!$C$18:$C$39=$D$8)*1/ROW(施設用作成シート!$B$18:$B$39),ROWS($B$12:$B20)),1/ROW(施設用作成シート!$B$18:$B$39),0),COLUMNS($B$11:N$11)),"")</f>
        <v/>
      </c>
      <c r="O20" s="140" t="str">
        <f t="array" ref="O20">IFERROR(INDEX(施設用作成シート!$B$18:$P$39,MATCH(LARGE((施設用作成シート!$C$18:$C$39=$D$8)*1/ROW(施設用作成シート!$B$18:$B$39),ROWS($B$12:$B20)),1/ROW(施設用作成シート!$B$18:$B$39),0),COLUMNS($B$11:O$11)),"")</f>
        <v/>
      </c>
    </row>
    <row r="21" spans="2:15" ht="19.5">
      <c r="B21" s="127" t="str">
        <f t="array" ref="B21">IFERROR(INDEX(施設用作成シート!$B$18:$P$39,MATCH(LARGE((施設用作成シート!$C$18:$C$39=$D$8)*1/ROW(施設用作成シート!$B$18:$B$39),ROWS($B$12:$B21)),1/ROW(施設用作成シート!$B$18:$B$39),0),COLUMNS($B$11:B$11)),"")</f>
        <v/>
      </c>
      <c r="C21" s="127" t="str">
        <f t="array" ref="C21">IFERROR(INDEX(施設用作成シート!$B$18:$P$39,MATCH(LARGE((施設用作成シート!$C$18:$C$39=$D$8)*1/ROW(施設用作成シート!$B$18:$B$39),ROWS($B$12:$B21)),1/ROW(施設用作成シート!$B$18:$B$39),0),COLUMNS($B$11:C$11)),"")</f>
        <v/>
      </c>
      <c r="D21" s="127" t="str">
        <f t="array" ref="D21">IFERROR(INDEX(施設用作成シート!$B$18:$P$39,MATCH(LARGE((施設用作成シート!$C$18:$C$39=$D$8)*1/ROW(施設用作成シート!$B$18:$B$39),ROWS($B$12:$B21)),1/ROW(施設用作成シート!$B$18:$B$39),0),COLUMNS($B$11:D$11)),"")</f>
        <v/>
      </c>
      <c r="E21" s="146" t="str">
        <f t="array" ref="E21">IFERROR(INDEX(施設用作成シート!$B$18:$P$39,MATCH(LARGE((施設用作成シート!$C$18:$C$39=$D$8)*1/ROW(施設用作成シート!$B$18:$B$39),ROWS($B$12:$B21)),1/ROW(施設用作成シート!$B$18:$B$39),0),COLUMNS($B$11:E$11)),"")</f>
        <v/>
      </c>
      <c r="F21" s="140" t="str">
        <f t="array" ref="F21">IFERROR(INDEX(施設用作成シート!$B$18:$P$39,MATCH(LARGE((施設用作成シート!$C$18:$C$39=$D$8)*1/ROW(施設用作成シート!$B$18:$B$39),ROWS($B$12:$B21)),1/ROW(施設用作成シート!$B$18:$B$39),0),COLUMNS($B$11:F$11)),"")</f>
        <v/>
      </c>
      <c r="G21" s="140" t="str">
        <f t="array" ref="G21">IFERROR(INDEX(施設用作成シート!$B$18:$P$39,MATCH(LARGE((施設用作成シート!$C$18:$C$39=$D$8)*1/ROW(施設用作成シート!$B$18:$B$39),ROWS($B$12:$B21)),1/ROW(施設用作成シート!$B$18:$B$39),0),COLUMNS($B$11:G$11)),"")</f>
        <v/>
      </c>
      <c r="H21" s="140" t="str">
        <f t="array" ref="H21">IFERROR(INDEX(施設用作成シート!$B$18:$P$39,MATCH(LARGE((施設用作成シート!$C$18:$C$39=$D$8)*1/ROW(施設用作成シート!$B$18:$B$39),ROWS($B$12:$B21)),1/ROW(施設用作成シート!$B$18:$B$39),0),COLUMNS($B$11:H$11)),"")</f>
        <v/>
      </c>
      <c r="I21" s="127" t="str">
        <f t="array" ref="I21">IFERROR(INDEX(施設用作成シート!$B$18:$P$39,MATCH(LARGE((施設用作成シート!$C$18:$C$39=$D$8)*1/ROW(施設用作成シート!$B$18:$B$39),ROWS($B$12:$B21)),1/ROW(施設用作成シート!$B$18:$B$39),0),COLUMNS($B$11:I$11)),"")</f>
        <v/>
      </c>
      <c r="J21" s="131" t="str">
        <f t="array" ref="J21">IFERROR(INDEX(施設用作成シート!$B$18:$P$39,MATCH(LARGE((施設用作成シート!$C$18:$C$39=$D$8)*1/ROW(施設用作成シート!$B$18:$B$39),ROWS($B$12:$B21)),1/ROW(施設用作成シート!$B$18:$B$39),0),COLUMNS($B$11:J$11)),"")</f>
        <v/>
      </c>
      <c r="K21" s="127" t="str">
        <f t="array" ref="K21">IFERROR(INDEX(施設用作成シート!$B$18:$P$39,MATCH(LARGE((施設用作成シート!$C$18:$C$39=$D$8)*1/ROW(施設用作成シート!$B$18:$B$39),ROWS($B$12:$B21)),1/ROW(施設用作成シート!$B$18:$B$39),0),COLUMNS($B$11:K$11)),"")</f>
        <v/>
      </c>
      <c r="L21" s="127" t="str">
        <f t="array" ref="L21">IFERROR(INDEX(施設用作成シート!$B$18:$P$39,MATCH(LARGE((施設用作成シート!$C$18:$C$39=$D$8)*1/ROW(施設用作成シート!$B$18:$B$39),ROWS($B$12:$B21)),1/ROW(施設用作成シート!$B$18:$B$39),0),COLUMNS($B$11:L$11)),"")</f>
        <v/>
      </c>
      <c r="M21" s="127" t="str">
        <f t="array" ref="M21">IFERROR(INDEX(施設用作成シート!$B$18:$P$39,MATCH(LARGE((施設用作成シート!$C$18:$C$39=$D$8)*1/ROW(施設用作成シート!$B$18:$B$39),ROWS($B$12:$B21)),1/ROW(施設用作成シート!$B$18:$B$39),0),COLUMNS($B$11:M$11)),"")</f>
        <v/>
      </c>
      <c r="N21" s="127" t="str">
        <f t="array" ref="N21">IFERROR(INDEX(施設用作成シート!$B$18:$P$39,MATCH(LARGE((施設用作成シート!$C$18:$C$39=$D$8)*1/ROW(施設用作成シート!$B$18:$B$39),ROWS($B$12:$B21)),1/ROW(施設用作成シート!$B$18:$B$39),0),COLUMNS($B$11:N$11)),"")</f>
        <v/>
      </c>
      <c r="O21" s="140" t="str">
        <f t="array" ref="O21">IFERROR(INDEX(施設用作成シート!$B$18:$P$39,MATCH(LARGE((施設用作成シート!$C$18:$C$39=$D$8)*1/ROW(施設用作成シート!$B$18:$B$39),ROWS($B$12:$B21)),1/ROW(施設用作成シート!$B$18:$B$39),0),COLUMNS($B$11:O$11)),"")</f>
        <v/>
      </c>
    </row>
    <row r="22" spans="2:15" ht="19.5">
      <c r="B22" s="127" t="str">
        <f t="array" ref="B22">IFERROR(INDEX(施設用作成シート!$B$18:$P$39,MATCH(LARGE((施設用作成シート!$C$18:$C$39=$D$8)*1/ROW(施設用作成シート!$B$18:$B$39),ROWS($B$12:$B22)),1/ROW(施設用作成シート!$B$18:$B$39),0),COLUMNS($B$11:B$11)),"")</f>
        <v/>
      </c>
      <c r="C22" s="127" t="str">
        <f t="array" ref="C22">IFERROR(INDEX(施設用作成シート!$B$18:$P$39,MATCH(LARGE((施設用作成シート!$C$18:$C$39=$D$8)*1/ROW(施設用作成シート!$B$18:$B$39),ROWS($B$12:$B22)),1/ROW(施設用作成シート!$B$18:$B$39),0),COLUMNS($B$11:C$11)),"")</f>
        <v/>
      </c>
      <c r="D22" s="127" t="str">
        <f t="array" ref="D22">IFERROR(INDEX(施設用作成シート!$B$18:$P$39,MATCH(LARGE((施設用作成シート!$C$18:$C$39=$D$8)*1/ROW(施設用作成シート!$B$18:$B$39),ROWS($B$12:$B22)),1/ROW(施設用作成シート!$B$18:$B$39),0),COLUMNS($B$11:D$11)),"")</f>
        <v/>
      </c>
      <c r="E22" s="146" t="str">
        <f t="array" ref="E22">IFERROR(INDEX(施設用作成シート!$B$18:$P$39,MATCH(LARGE((施設用作成シート!$C$18:$C$39=$D$8)*1/ROW(施設用作成シート!$B$18:$B$39),ROWS($B$12:$B22)),1/ROW(施設用作成シート!$B$18:$B$39),0),COLUMNS($B$11:E$11)),"")</f>
        <v/>
      </c>
      <c r="F22" s="140" t="str">
        <f t="array" ref="F22">IFERROR(INDEX(施設用作成シート!$B$18:$P$39,MATCH(LARGE((施設用作成シート!$C$18:$C$39=$D$8)*1/ROW(施設用作成シート!$B$18:$B$39),ROWS($B$12:$B22)),1/ROW(施設用作成シート!$B$18:$B$39),0),COLUMNS($B$11:F$11)),"")</f>
        <v/>
      </c>
      <c r="G22" s="140" t="str">
        <f t="array" ref="G22">IFERROR(INDEX(施設用作成シート!$B$18:$P$39,MATCH(LARGE((施設用作成シート!$C$18:$C$39=$D$8)*1/ROW(施設用作成シート!$B$18:$B$39),ROWS($B$12:$B22)),1/ROW(施設用作成シート!$B$18:$B$39),0),COLUMNS($B$11:G$11)),"")</f>
        <v/>
      </c>
      <c r="H22" s="140" t="str">
        <f t="array" ref="H22">IFERROR(INDEX(施設用作成シート!$B$18:$P$39,MATCH(LARGE((施設用作成シート!$C$18:$C$39=$D$8)*1/ROW(施設用作成シート!$B$18:$B$39),ROWS($B$12:$B22)),1/ROW(施設用作成シート!$B$18:$B$39),0),COLUMNS($B$11:H$11)),"")</f>
        <v/>
      </c>
      <c r="I22" s="127" t="str">
        <f t="array" ref="I22">IFERROR(INDEX(施設用作成シート!$B$18:$P$39,MATCH(LARGE((施設用作成シート!$C$18:$C$39=$D$8)*1/ROW(施設用作成シート!$B$18:$B$39),ROWS($B$12:$B22)),1/ROW(施設用作成シート!$B$18:$B$39),0),COLUMNS($B$11:I$11)),"")</f>
        <v/>
      </c>
      <c r="J22" s="131" t="str">
        <f t="array" ref="J22">IFERROR(INDEX(施設用作成シート!$B$18:$P$39,MATCH(LARGE((施設用作成シート!$C$18:$C$39=$D$8)*1/ROW(施設用作成シート!$B$18:$B$39),ROWS($B$12:$B22)),1/ROW(施設用作成シート!$B$18:$B$39),0),COLUMNS($B$11:J$11)),"")</f>
        <v/>
      </c>
      <c r="K22" s="127" t="str">
        <f t="array" ref="K22">IFERROR(INDEX(施設用作成シート!$B$18:$P$39,MATCH(LARGE((施設用作成シート!$C$18:$C$39=$D$8)*1/ROW(施設用作成シート!$B$18:$B$39),ROWS($B$12:$B22)),1/ROW(施設用作成シート!$B$18:$B$39),0),COLUMNS($B$11:K$11)),"")</f>
        <v/>
      </c>
      <c r="L22" s="127" t="str">
        <f t="array" ref="L22">IFERROR(INDEX(施設用作成シート!$B$18:$P$39,MATCH(LARGE((施設用作成シート!$C$18:$C$39=$D$8)*1/ROW(施設用作成シート!$B$18:$B$39),ROWS($B$12:$B22)),1/ROW(施設用作成シート!$B$18:$B$39),0),COLUMNS($B$11:L$11)),"")</f>
        <v/>
      </c>
      <c r="M22" s="127" t="str">
        <f t="array" ref="M22">IFERROR(INDEX(施設用作成シート!$B$18:$P$39,MATCH(LARGE((施設用作成シート!$C$18:$C$39=$D$8)*1/ROW(施設用作成シート!$B$18:$B$39),ROWS($B$12:$B22)),1/ROW(施設用作成シート!$B$18:$B$39),0),COLUMNS($B$11:M$11)),"")</f>
        <v/>
      </c>
      <c r="N22" s="127" t="str">
        <f t="array" ref="N22">IFERROR(INDEX(施設用作成シート!$B$18:$P$39,MATCH(LARGE((施設用作成シート!$C$18:$C$39=$D$8)*1/ROW(施設用作成シート!$B$18:$B$39),ROWS($B$12:$B22)),1/ROW(施設用作成シート!$B$18:$B$39),0),COLUMNS($B$11:N$11)),"")</f>
        <v/>
      </c>
      <c r="O22" s="140" t="str">
        <f t="array" ref="O22">IFERROR(INDEX(施設用作成シート!$B$18:$P$39,MATCH(LARGE((施設用作成シート!$C$18:$C$39=$D$8)*1/ROW(施設用作成シート!$B$18:$B$39),ROWS($B$12:$B22)),1/ROW(施設用作成シート!$B$18:$B$39),0),COLUMNS($B$11:O$11)),"")</f>
        <v/>
      </c>
    </row>
    <row r="23" spans="2:15" ht="19.5">
      <c r="B23" s="127" t="str">
        <f t="array" ref="B23">IFERROR(INDEX(施設用作成シート!$B$18:$P$39,MATCH(LARGE((施設用作成シート!$C$18:$C$39=$D$8)*1/ROW(施設用作成シート!$B$18:$B$39),ROWS($B$12:$B23)),1/ROW(施設用作成シート!$B$18:$B$39),0),COLUMNS($B$11:B$11)),"")</f>
        <v/>
      </c>
      <c r="C23" s="127" t="str">
        <f t="array" ref="C23">IFERROR(INDEX(施設用作成シート!$B$18:$P$39,MATCH(LARGE((施設用作成シート!$C$18:$C$39=$D$8)*1/ROW(施設用作成シート!$B$18:$B$39),ROWS($B$12:$B23)),1/ROW(施設用作成シート!$B$18:$B$39),0),COLUMNS($B$11:C$11)),"")</f>
        <v/>
      </c>
      <c r="D23" s="127" t="str">
        <f t="array" ref="D23">IFERROR(INDEX(施設用作成シート!$B$18:$P$39,MATCH(LARGE((施設用作成シート!$C$18:$C$39=$D$8)*1/ROW(施設用作成シート!$B$18:$B$39),ROWS($B$12:$B23)),1/ROW(施設用作成シート!$B$18:$B$39),0),COLUMNS($B$11:D$11)),"")</f>
        <v/>
      </c>
      <c r="E23" s="146" t="str">
        <f t="array" ref="E23">IFERROR(INDEX(施設用作成シート!$B$18:$P$39,MATCH(LARGE((施設用作成シート!$C$18:$C$39=$D$8)*1/ROW(施設用作成シート!$B$18:$B$39),ROWS($B$12:$B23)),1/ROW(施設用作成シート!$B$18:$B$39),0),COLUMNS($B$11:E$11)),"")</f>
        <v/>
      </c>
      <c r="F23" s="140" t="str">
        <f t="array" ref="F23">IFERROR(INDEX(施設用作成シート!$B$18:$P$39,MATCH(LARGE((施設用作成シート!$C$18:$C$39=$D$8)*1/ROW(施設用作成シート!$B$18:$B$39),ROWS($B$12:$B23)),1/ROW(施設用作成シート!$B$18:$B$39),0),COLUMNS($B$11:F$11)),"")</f>
        <v/>
      </c>
      <c r="G23" s="140" t="str">
        <f t="array" ref="G23">IFERROR(INDEX(施設用作成シート!$B$18:$P$39,MATCH(LARGE((施設用作成シート!$C$18:$C$39=$D$8)*1/ROW(施設用作成シート!$B$18:$B$39),ROWS($B$12:$B23)),1/ROW(施設用作成シート!$B$18:$B$39),0),COLUMNS($B$11:G$11)),"")</f>
        <v/>
      </c>
      <c r="H23" s="140" t="str">
        <f t="array" ref="H23">IFERROR(INDEX(施設用作成シート!$B$18:$P$39,MATCH(LARGE((施設用作成シート!$C$18:$C$39=$D$8)*1/ROW(施設用作成シート!$B$18:$B$39),ROWS($B$12:$B23)),1/ROW(施設用作成シート!$B$18:$B$39),0),COLUMNS($B$11:H$11)),"")</f>
        <v/>
      </c>
      <c r="I23" s="127" t="str">
        <f t="array" ref="I23">IFERROR(INDEX(施設用作成シート!$B$18:$P$39,MATCH(LARGE((施設用作成シート!$C$18:$C$39=$D$8)*1/ROW(施設用作成シート!$B$18:$B$39),ROWS($B$12:$B23)),1/ROW(施設用作成シート!$B$18:$B$39),0),COLUMNS($B$11:I$11)),"")</f>
        <v/>
      </c>
      <c r="J23" s="131" t="str">
        <f t="array" ref="J23">IFERROR(INDEX(施設用作成シート!$B$18:$P$39,MATCH(LARGE((施設用作成シート!$C$18:$C$39=$D$8)*1/ROW(施設用作成シート!$B$18:$B$39),ROWS($B$12:$B23)),1/ROW(施設用作成シート!$B$18:$B$39),0),COLUMNS($B$11:J$11)),"")</f>
        <v/>
      </c>
      <c r="K23" s="127" t="str">
        <f t="array" ref="K23">IFERROR(INDEX(施設用作成シート!$B$18:$P$39,MATCH(LARGE((施設用作成シート!$C$18:$C$39=$D$8)*1/ROW(施設用作成シート!$B$18:$B$39),ROWS($B$12:$B23)),1/ROW(施設用作成シート!$B$18:$B$39),0),COLUMNS($B$11:K$11)),"")</f>
        <v/>
      </c>
      <c r="L23" s="127" t="str">
        <f t="array" ref="L23">IFERROR(INDEX(施設用作成シート!$B$18:$P$39,MATCH(LARGE((施設用作成シート!$C$18:$C$39=$D$8)*1/ROW(施設用作成シート!$B$18:$B$39),ROWS($B$12:$B23)),1/ROW(施設用作成シート!$B$18:$B$39),0),COLUMNS($B$11:L$11)),"")</f>
        <v/>
      </c>
      <c r="M23" s="127" t="str">
        <f t="array" ref="M23">IFERROR(INDEX(施設用作成シート!$B$18:$P$39,MATCH(LARGE((施設用作成シート!$C$18:$C$39=$D$8)*1/ROW(施設用作成シート!$B$18:$B$39),ROWS($B$12:$B23)),1/ROW(施設用作成シート!$B$18:$B$39),0),COLUMNS($B$11:M$11)),"")</f>
        <v/>
      </c>
      <c r="N23" s="127" t="str">
        <f t="array" ref="N23">IFERROR(INDEX(施設用作成シート!$B$18:$P$39,MATCH(LARGE((施設用作成シート!$C$18:$C$39=$D$8)*1/ROW(施設用作成シート!$B$18:$B$39),ROWS($B$12:$B23)),1/ROW(施設用作成シート!$B$18:$B$39),0),COLUMNS($B$11:N$11)),"")</f>
        <v/>
      </c>
      <c r="O23" s="140" t="str">
        <f t="array" ref="O23">IFERROR(INDEX(施設用作成シート!$B$18:$P$39,MATCH(LARGE((施設用作成シート!$C$18:$C$39=$D$8)*1/ROW(施設用作成シート!$B$18:$B$39),ROWS($B$12:$B23)),1/ROW(施設用作成シート!$B$18:$B$39),0),COLUMNS($B$11:O$11)),"")</f>
        <v/>
      </c>
    </row>
    <row r="24" spans="2:15" ht="19.5">
      <c r="B24" s="127" t="str">
        <f t="array" ref="B24">IFERROR(INDEX(施設用作成シート!$B$18:$P$39,MATCH(LARGE((施設用作成シート!$C$18:$C$39=$D$8)*1/ROW(施設用作成シート!$B$18:$B$39),ROWS($B$12:$B24)),1/ROW(施設用作成シート!$B$18:$B$39),0),COLUMNS($B$11:B$11)),"")</f>
        <v/>
      </c>
      <c r="C24" s="127" t="str">
        <f t="array" ref="C24">IFERROR(INDEX(施設用作成シート!$B$18:$P$39,MATCH(LARGE((施設用作成シート!$C$18:$C$39=$D$8)*1/ROW(施設用作成シート!$B$18:$B$39),ROWS($B$12:$B24)),1/ROW(施設用作成シート!$B$18:$B$39),0),COLUMNS($B$11:C$11)),"")</f>
        <v/>
      </c>
      <c r="D24" s="127" t="str">
        <f t="array" ref="D24">IFERROR(INDEX(施設用作成シート!$B$18:$P$39,MATCH(LARGE((施設用作成シート!$C$18:$C$39=$D$8)*1/ROW(施設用作成シート!$B$18:$B$39),ROWS($B$12:$B24)),1/ROW(施設用作成シート!$B$18:$B$39),0),COLUMNS($B$11:D$11)),"")</f>
        <v/>
      </c>
      <c r="E24" s="146" t="str">
        <f t="array" ref="E24">IFERROR(INDEX(施設用作成シート!$B$18:$P$39,MATCH(LARGE((施設用作成シート!$C$18:$C$39=$D$8)*1/ROW(施設用作成シート!$B$18:$B$39),ROWS($B$12:$B24)),1/ROW(施設用作成シート!$B$18:$B$39),0),COLUMNS($B$11:E$11)),"")</f>
        <v/>
      </c>
      <c r="F24" s="140" t="str">
        <f t="array" ref="F24">IFERROR(INDEX(施設用作成シート!$B$18:$P$39,MATCH(LARGE((施設用作成シート!$C$18:$C$39=$D$8)*1/ROW(施設用作成シート!$B$18:$B$39),ROWS($B$12:$B24)),1/ROW(施設用作成シート!$B$18:$B$39),0),COLUMNS($B$11:F$11)),"")</f>
        <v/>
      </c>
      <c r="G24" s="140" t="str">
        <f t="array" ref="G24">IFERROR(INDEX(施設用作成シート!$B$18:$P$39,MATCH(LARGE((施設用作成シート!$C$18:$C$39=$D$8)*1/ROW(施設用作成シート!$B$18:$B$39),ROWS($B$12:$B24)),1/ROW(施設用作成シート!$B$18:$B$39),0),COLUMNS($B$11:G$11)),"")</f>
        <v/>
      </c>
      <c r="H24" s="140" t="str">
        <f t="array" ref="H24">IFERROR(INDEX(施設用作成シート!$B$18:$P$39,MATCH(LARGE((施設用作成シート!$C$18:$C$39=$D$8)*1/ROW(施設用作成シート!$B$18:$B$39),ROWS($B$12:$B24)),1/ROW(施設用作成シート!$B$18:$B$39),0),COLUMNS($B$11:H$11)),"")</f>
        <v/>
      </c>
      <c r="I24" s="127" t="str">
        <f t="array" ref="I24">IFERROR(INDEX(施設用作成シート!$B$18:$P$39,MATCH(LARGE((施設用作成シート!$C$18:$C$39=$D$8)*1/ROW(施設用作成シート!$B$18:$B$39),ROWS($B$12:$B24)),1/ROW(施設用作成シート!$B$18:$B$39),0),COLUMNS($B$11:I$11)),"")</f>
        <v/>
      </c>
      <c r="J24" s="131" t="str">
        <f t="array" ref="J24">IFERROR(INDEX(施設用作成シート!$B$18:$P$39,MATCH(LARGE((施設用作成シート!$C$18:$C$39=$D$8)*1/ROW(施設用作成シート!$B$18:$B$39),ROWS($B$12:$B24)),1/ROW(施設用作成シート!$B$18:$B$39),0),COLUMNS($B$11:J$11)),"")</f>
        <v/>
      </c>
      <c r="K24" s="127" t="str">
        <f t="array" ref="K24">IFERROR(INDEX(施設用作成シート!$B$18:$P$39,MATCH(LARGE((施設用作成シート!$C$18:$C$39=$D$8)*1/ROW(施設用作成シート!$B$18:$B$39),ROWS($B$12:$B24)),1/ROW(施設用作成シート!$B$18:$B$39),0),COLUMNS($B$11:K$11)),"")</f>
        <v/>
      </c>
      <c r="L24" s="127" t="str">
        <f t="array" ref="L24">IFERROR(INDEX(施設用作成シート!$B$18:$P$39,MATCH(LARGE((施設用作成シート!$C$18:$C$39=$D$8)*1/ROW(施設用作成シート!$B$18:$B$39),ROWS($B$12:$B24)),1/ROW(施設用作成シート!$B$18:$B$39),0),COLUMNS($B$11:L$11)),"")</f>
        <v/>
      </c>
      <c r="M24" s="127" t="str">
        <f t="array" ref="M24">IFERROR(INDEX(施設用作成シート!$B$18:$P$39,MATCH(LARGE((施設用作成シート!$C$18:$C$39=$D$8)*1/ROW(施設用作成シート!$B$18:$B$39),ROWS($B$12:$B24)),1/ROW(施設用作成シート!$B$18:$B$39),0),COLUMNS($B$11:M$11)),"")</f>
        <v/>
      </c>
      <c r="N24" s="127" t="str">
        <f t="array" ref="N24">IFERROR(INDEX(施設用作成シート!$B$18:$P$39,MATCH(LARGE((施設用作成シート!$C$18:$C$39=$D$8)*1/ROW(施設用作成シート!$B$18:$B$39),ROWS($B$12:$B24)),1/ROW(施設用作成シート!$B$18:$B$39),0),COLUMNS($B$11:N$11)),"")</f>
        <v/>
      </c>
      <c r="O24" s="140" t="str">
        <f t="array" ref="O24">IFERROR(INDEX(施設用作成シート!$B$18:$P$39,MATCH(LARGE((施設用作成シート!$C$18:$C$39=$D$8)*1/ROW(施設用作成シート!$B$18:$B$39),ROWS($B$12:$B24)),1/ROW(施設用作成シート!$B$18:$B$39),0),COLUMNS($B$11:O$11)),"")</f>
        <v/>
      </c>
    </row>
    <row r="25" spans="2:15" ht="19.5">
      <c r="B25" s="127" t="str">
        <f t="array" ref="B25">IFERROR(INDEX(施設用作成シート!$B$18:$P$39,MATCH(LARGE((施設用作成シート!$C$18:$C$39=$D$8)*1/ROW(施設用作成シート!$B$18:$B$39),ROWS($B$12:$B25)),1/ROW(施設用作成シート!$B$18:$B$39),0),COLUMNS($B$11:B$11)),"")</f>
        <v/>
      </c>
      <c r="C25" s="127" t="str">
        <f t="array" ref="C25">IFERROR(INDEX(施設用作成シート!$B$18:$P$39,MATCH(LARGE((施設用作成シート!$C$18:$C$39=$D$8)*1/ROW(施設用作成シート!$B$18:$B$39),ROWS($B$12:$B25)),1/ROW(施設用作成シート!$B$18:$B$39),0),COLUMNS($B$11:C$11)),"")</f>
        <v/>
      </c>
      <c r="D25" s="127" t="str">
        <f t="array" ref="D25">IFERROR(INDEX(施設用作成シート!$B$18:$P$39,MATCH(LARGE((施設用作成シート!$C$18:$C$39=$D$8)*1/ROW(施設用作成シート!$B$18:$B$39),ROWS($B$12:$B25)),1/ROW(施設用作成シート!$B$18:$B$39),0),COLUMNS($B$11:D$11)),"")</f>
        <v/>
      </c>
      <c r="E25" s="146" t="str">
        <f t="array" ref="E25">IFERROR(INDEX(施設用作成シート!$B$18:$P$39,MATCH(LARGE((施設用作成シート!$C$18:$C$39=$D$8)*1/ROW(施設用作成シート!$B$18:$B$39),ROWS($B$12:$B25)),1/ROW(施設用作成シート!$B$18:$B$39),0),COLUMNS($B$11:E$11)),"")</f>
        <v/>
      </c>
      <c r="F25" s="140" t="str">
        <f t="array" ref="F25">IFERROR(INDEX(施設用作成シート!$B$18:$P$39,MATCH(LARGE((施設用作成シート!$C$18:$C$39=$D$8)*1/ROW(施設用作成シート!$B$18:$B$39),ROWS($B$12:$B25)),1/ROW(施設用作成シート!$B$18:$B$39),0),COLUMNS($B$11:F$11)),"")</f>
        <v/>
      </c>
      <c r="G25" s="140" t="str">
        <f t="array" ref="G25">IFERROR(INDEX(施設用作成シート!$B$18:$P$39,MATCH(LARGE((施設用作成シート!$C$18:$C$39=$D$8)*1/ROW(施設用作成シート!$B$18:$B$39),ROWS($B$12:$B25)),1/ROW(施設用作成シート!$B$18:$B$39),0),COLUMNS($B$11:G$11)),"")</f>
        <v/>
      </c>
      <c r="H25" s="140" t="str">
        <f t="array" ref="H25">IFERROR(INDEX(施設用作成シート!$B$18:$P$39,MATCH(LARGE((施設用作成シート!$C$18:$C$39=$D$8)*1/ROW(施設用作成シート!$B$18:$B$39),ROWS($B$12:$B25)),1/ROW(施設用作成シート!$B$18:$B$39),0),COLUMNS($B$11:H$11)),"")</f>
        <v/>
      </c>
      <c r="I25" s="127" t="str">
        <f t="array" ref="I25">IFERROR(INDEX(施設用作成シート!$B$18:$P$39,MATCH(LARGE((施設用作成シート!$C$18:$C$39=$D$8)*1/ROW(施設用作成シート!$B$18:$B$39),ROWS($B$12:$B25)),1/ROW(施設用作成シート!$B$18:$B$39),0),COLUMNS($B$11:I$11)),"")</f>
        <v/>
      </c>
      <c r="J25" s="131" t="str">
        <f t="array" ref="J25">IFERROR(INDEX(施設用作成シート!$B$18:$P$39,MATCH(LARGE((施設用作成シート!$C$18:$C$39=$D$8)*1/ROW(施設用作成シート!$B$18:$B$39),ROWS($B$12:$B25)),1/ROW(施設用作成シート!$B$18:$B$39),0),COLUMNS($B$11:J$11)),"")</f>
        <v/>
      </c>
      <c r="K25" s="127" t="str">
        <f t="array" ref="K25">IFERROR(INDEX(施設用作成シート!$B$18:$P$39,MATCH(LARGE((施設用作成シート!$C$18:$C$39=$D$8)*1/ROW(施設用作成シート!$B$18:$B$39),ROWS($B$12:$B25)),1/ROW(施設用作成シート!$B$18:$B$39),0),COLUMNS($B$11:K$11)),"")</f>
        <v/>
      </c>
      <c r="L25" s="127" t="str">
        <f t="array" ref="L25">IFERROR(INDEX(施設用作成シート!$B$18:$P$39,MATCH(LARGE((施設用作成シート!$C$18:$C$39=$D$8)*1/ROW(施設用作成シート!$B$18:$B$39),ROWS($B$12:$B25)),1/ROW(施設用作成シート!$B$18:$B$39),0),COLUMNS($B$11:L$11)),"")</f>
        <v/>
      </c>
      <c r="M25" s="127" t="str">
        <f t="array" ref="M25">IFERROR(INDEX(施設用作成シート!$B$18:$P$39,MATCH(LARGE((施設用作成シート!$C$18:$C$39=$D$8)*1/ROW(施設用作成シート!$B$18:$B$39),ROWS($B$12:$B25)),1/ROW(施設用作成シート!$B$18:$B$39),0),COLUMNS($B$11:M$11)),"")</f>
        <v/>
      </c>
      <c r="N25" s="127" t="str">
        <f t="array" ref="N25">IFERROR(INDEX(施設用作成シート!$B$18:$P$39,MATCH(LARGE((施設用作成シート!$C$18:$C$39=$D$8)*1/ROW(施設用作成シート!$B$18:$B$39),ROWS($B$12:$B25)),1/ROW(施設用作成シート!$B$18:$B$39),0),COLUMNS($B$11:N$11)),"")</f>
        <v/>
      </c>
      <c r="O25" s="140" t="str">
        <f t="array" ref="O25">IFERROR(INDEX(施設用作成シート!$B$18:$P$39,MATCH(LARGE((施設用作成シート!$C$18:$C$39=$D$8)*1/ROW(施設用作成シート!$B$18:$B$39),ROWS($B$12:$B25)),1/ROW(施設用作成シート!$B$18:$B$39),0),COLUMNS($B$11:O$11)),"")</f>
        <v/>
      </c>
    </row>
    <row r="26" spans="2:15" ht="19.5">
      <c r="B26" s="127" t="str">
        <f t="array" ref="B26">IFERROR(INDEX(施設用作成シート!$B$18:$P$39,MATCH(LARGE((施設用作成シート!$C$18:$C$39=$D$8)*1/ROW(施設用作成シート!$B$18:$B$39),ROWS($B$12:$B26)),1/ROW(施設用作成シート!$B$18:$B$39),0),COLUMNS($B$11:B$11)),"")</f>
        <v/>
      </c>
      <c r="C26" s="127" t="str">
        <f t="array" ref="C26">IFERROR(INDEX(施設用作成シート!$B$18:$P$39,MATCH(LARGE((施設用作成シート!$C$18:$C$39=$D$8)*1/ROW(施設用作成シート!$B$18:$B$39),ROWS($B$12:$B26)),1/ROW(施設用作成シート!$B$18:$B$39),0),COLUMNS($B$11:C$11)),"")</f>
        <v/>
      </c>
      <c r="D26" s="127" t="str">
        <f t="array" ref="D26">IFERROR(INDEX(施設用作成シート!$B$18:$P$39,MATCH(LARGE((施設用作成シート!$C$18:$C$39=$D$8)*1/ROW(施設用作成シート!$B$18:$B$39),ROWS($B$12:$B26)),1/ROW(施設用作成シート!$B$18:$B$39),0),COLUMNS($B$11:D$11)),"")</f>
        <v/>
      </c>
      <c r="E26" s="146" t="str">
        <f t="array" ref="E26">IFERROR(INDEX(施設用作成シート!$B$18:$P$39,MATCH(LARGE((施設用作成シート!$C$18:$C$39=$D$8)*1/ROW(施設用作成シート!$B$18:$B$39),ROWS($B$12:$B26)),1/ROW(施設用作成シート!$B$18:$B$39),0),COLUMNS($B$11:E$11)),"")</f>
        <v/>
      </c>
      <c r="F26" s="140" t="str">
        <f t="array" ref="F26">IFERROR(INDEX(施設用作成シート!$B$18:$P$39,MATCH(LARGE((施設用作成シート!$C$18:$C$39=$D$8)*1/ROW(施設用作成シート!$B$18:$B$39),ROWS($B$12:$B26)),1/ROW(施設用作成シート!$B$18:$B$39),0),COLUMNS($B$11:F$11)),"")</f>
        <v/>
      </c>
      <c r="G26" s="140" t="str">
        <f t="array" ref="G26">IFERROR(INDEX(施設用作成シート!$B$18:$P$39,MATCH(LARGE((施設用作成シート!$C$18:$C$39=$D$8)*1/ROW(施設用作成シート!$B$18:$B$39),ROWS($B$12:$B26)),1/ROW(施設用作成シート!$B$18:$B$39),0),COLUMNS($B$11:G$11)),"")</f>
        <v/>
      </c>
      <c r="H26" s="140" t="str">
        <f t="array" ref="H26">IFERROR(INDEX(施設用作成シート!$B$18:$P$39,MATCH(LARGE((施設用作成シート!$C$18:$C$39=$D$8)*1/ROW(施設用作成シート!$B$18:$B$39),ROWS($B$12:$B26)),1/ROW(施設用作成シート!$B$18:$B$39),0),COLUMNS($B$11:H$11)),"")</f>
        <v/>
      </c>
      <c r="I26" s="127" t="str">
        <f t="array" ref="I26">IFERROR(INDEX(施設用作成シート!$B$18:$P$39,MATCH(LARGE((施設用作成シート!$C$18:$C$39=$D$8)*1/ROW(施設用作成シート!$B$18:$B$39),ROWS($B$12:$B26)),1/ROW(施設用作成シート!$B$18:$B$39),0),COLUMNS($B$11:I$11)),"")</f>
        <v/>
      </c>
      <c r="J26" s="131" t="str">
        <f t="array" ref="J26">IFERROR(INDEX(施設用作成シート!$B$18:$P$39,MATCH(LARGE((施設用作成シート!$C$18:$C$39=$D$8)*1/ROW(施設用作成シート!$B$18:$B$39),ROWS($B$12:$B26)),1/ROW(施設用作成シート!$B$18:$B$39),0),COLUMNS($B$11:J$11)),"")</f>
        <v/>
      </c>
      <c r="K26" s="127" t="str">
        <f t="array" ref="K26">IFERROR(INDEX(施設用作成シート!$B$18:$P$39,MATCH(LARGE((施設用作成シート!$C$18:$C$39=$D$8)*1/ROW(施設用作成シート!$B$18:$B$39),ROWS($B$12:$B26)),1/ROW(施設用作成シート!$B$18:$B$39),0),COLUMNS($B$11:K$11)),"")</f>
        <v/>
      </c>
      <c r="L26" s="127" t="str">
        <f t="array" ref="L26">IFERROR(INDEX(施設用作成シート!$B$18:$P$39,MATCH(LARGE((施設用作成シート!$C$18:$C$39=$D$8)*1/ROW(施設用作成シート!$B$18:$B$39),ROWS($B$12:$B26)),1/ROW(施設用作成シート!$B$18:$B$39),0),COLUMNS($B$11:L$11)),"")</f>
        <v/>
      </c>
      <c r="M26" s="127" t="str">
        <f t="array" ref="M26">IFERROR(INDEX(施設用作成シート!$B$18:$P$39,MATCH(LARGE((施設用作成シート!$C$18:$C$39=$D$8)*1/ROW(施設用作成シート!$B$18:$B$39),ROWS($B$12:$B26)),1/ROW(施設用作成シート!$B$18:$B$39),0),COLUMNS($B$11:M$11)),"")</f>
        <v/>
      </c>
      <c r="N26" s="127" t="str">
        <f t="array" ref="N26">IFERROR(INDEX(施設用作成シート!$B$18:$P$39,MATCH(LARGE((施設用作成シート!$C$18:$C$39=$D$8)*1/ROW(施設用作成シート!$B$18:$B$39),ROWS($B$12:$B26)),1/ROW(施設用作成シート!$B$18:$B$39),0),COLUMNS($B$11:N$11)),"")</f>
        <v/>
      </c>
      <c r="O26" s="140" t="str">
        <f t="array" ref="O26">IFERROR(INDEX(施設用作成シート!$B$18:$P$39,MATCH(LARGE((施設用作成シート!$C$18:$C$39=$D$8)*1/ROW(施設用作成シート!$B$18:$B$39),ROWS($B$12:$B26)),1/ROW(施設用作成シート!$B$18:$B$39),0),COLUMNS($B$11:O$11)),"")</f>
        <v/>
      </c>
    </row>
    <row r="27" spans="2:15" ht="19.5">
      <c r="B27" s="127" t="str">
        <f t="array" ref="B27">IFERROR(INDEX(施設用作成シート!$B$18:$P$39,MATCH(LARGE((施設用作成シート!$C$18:$C$39=$D$8)*1/ROW(施設用作成シート!$B$18:$B$39),ROWS($B$12:$B27)),1/ROW(施設用作成シート!$B$18:$B$39),0),COLUMNS($B$11:B$11)),"")</f>
        <v/>
      </c>
      <c r="C27" s="127" t="str">
        <f t="array" ref="C27">IFERROR(INDEX(施設用作成シート!$B$18:$P$39,MATCH(LARGE((施設用作成シート!$C$18:$C$39=$D$8)*1/ROW(施設用作成シート!$B$18:$B$39),ROWS($B$12:$B27)),1/ROW(施設用作成シート!$B$18:$B$39),0),COLUMNS($B$11:C$11)),"")</f>
        <v/>
      </c>
      <c r="D27" s="127" t="str">
        <f t="array" ref="D27">IFERROR(INDEX(施設用作成シート!$B$18:$P$39,MATCH(LARGE((施設用作成シート!$C$18:$C$39=$D$8)*1/ROW(施設用作成シート!$B$18:$B$39),ROWS($B$12:$B27)),1/ROW(施設用作成シート!$B$18:$B$39),0),COLUMNS($B$11:D$11)),"")</f>
        <v/>
      </c>
      <c r="E27" s="146" t="str">
        <f t="array" ref="E27">IFERROR(INDEX(施設用作成シート!$B$18:$P$39,MATCH(LARGE((施設用作成シート!$C$18:$C$39=$D$8)*1/ROW(施設用作成シート!$B$18:$B$39),ROWS($B$12:$B27)),1/ROW(施設用作成シート!$B$18:$B$39),0),COLUMNS($B$11:E$11)),"")</f>
        <v/>
      </c>
      <c r="F27" s="140" t="str">
        <f t="array" ref="F27">IFERROR(INDEX(施設用作成シート!$B$18:$P$39,MATCH(LARGE((施設用作成シート!$C$18:$C$39=$D$8)*1/ROW(施設用作成シート!$B$18:$B$39),ROWS($B$12:$B27)),1/ROW(施設用作成シート!$B$18:$B$39),0),COLUMNS($B$11:F$11)),"")</f>
        <v/>
      </c>
      <c r="G27" s="140" t="str">
        <f t="array" ref="G27">IFERROR(INDEX(施設用作成シート!$B$18:$P$39,MATCH(LARGE((施設用作成シート!$C$18:$C$39=$D$8)*1/ROW(施設用作成シート!$B$18:$B$39),ROWS($B$12:$B27)),1/ROW(施設用作成シート!$B$18:$B$39),0),COLUMNS($B$11:G$11)),"")</f>
        <v/>
      </c>
      <c r="H27" s="140" t="str">
        <f t="array" ref="H27">IFERROR(INDEX(施設用作成シート!$B$18:$P$39,MATCH(LARGE((施設用作成シート!$C$18:$C$39=$D$8)*1/ROW(施設用作成シート!$B$18:$B$39),ROWS($B$12:$B27)),1/ROW(施設用作成シート!$B$18:$B$39),0),COLUMNS($B$11:H$11)),"")</f>
        <v/>
      </c>
      <c r="I27" s="127" t="str">
        <f t="array" ref="I27">IFERROR(INDEX(施設用作成シート!$B$18:$P$39,MATCH(LARGE((施設用作成シート!$C$18:$C$39=$D$8)*1/ROW(施設用作成シート!$B$18:$B$39),ROWS($B$12:$B27)),1/ROW(施設用作成シート!$B$18:$B$39),0),COLUMNS($B$11:I$11)),"")</f>
        <v/>
      </c>
      <c r="J27" s="131" t="str">
        <f t="array" ref="J27">IFERROR(INDEX(施設用作成シート!$B$18:$P$39,MATCH(LARGE((施設用作成シート!$C$18:$C$39=$D$8)*1/ROW(施設用作成シート!$B$18:$B$39),ROWS($B$12:$B27)),1/ROW(施設用作成シート!$B$18:$B$39),0),COLUMNS($B$11:J$11)),"")</f>
        <v/>
      </c>
      <c r="K27" s="127" t="str">
        <f t="array" ref="K27">IFERROR(INDEX(施設用作成シート!$B$18:$P$39,MATCH(LARGE((施設用作成シート!$C$18:$C$39=$D$8)*1/ROW(施設用作成シート!$B$18:$B$39),ROWS($B$12:$B27)),1/ROW(施設用作成シート!$B$18:$B$39),0),COLUMNS($B$11:K$11)),"")</f>
        <v/>
      </c>
      <c r="L27" s="127" t="str">
        <f t="array" ref="L27">IFERROR(INDEX(施設用作成シート!$B$18:$P$39,MATCH(LARGE((施設用作成シート!$C$18:$C$39=$D$8)*1/ROW(施設用作成シート!$B$18:$B$39),ROWS($B$12:$B27)),1/ROW(施設用作成シート!$B$18:$B$39),0),COLUMNS($B$11:L$11)),"")</f>
        <v/>
      </c>
      <c r="M27" s="127" t="str">
        <f t="array" ref="M27">IFERROR(INDEX(施設用作成シート!$B$18:$P$39,MATCH(LARGE((施設用作成シート!$C$18:$C$39=$D$8)*1/ROW(施設用作成シート!$B$18:$B$39),ROWS($B$12:$B27)),1/ROW(施設用作成シート!$B$18:$B$39),0),COLUMNS($B$11:M$11)),"")</f>
        <v/>
      </c>
      <c r="N27" s="127" t="str">
        <f t="array" ref="N27">IFERROR(INDEX(施設用作成シート!$B$18:$P$39,MATCH(LARGE((施設用作成シート!$C$18:$C$39=$D$8)*1/ROW(施設用作成シート!$B$18:$B$39),ROWS($B$12:$B27)),1/ROW(施設用作成シート!$B$18:$B$39),0),COLUMNS($B$11:N$11)),"")</f>
        <v/>
      </c>
      <c r="O27" s="140" t="str">
        <f t="array" ref="O27">IFERROR(INDEX(施設用作成シート!$B$18:$P$39,MATCH(LARGE((施設用作成シート!$C$18:$C$39=$D$8)*1/ROW(施設用作成シート!$B$18:$B$39),ROWS($B$12:$B27)),1/ROW(施設用作成シート!$B$18:$B$39),0),COLUMNS($B$11:O$11)),"")</f>
        <v/>
      </c>
    </row>
    <row r="28" spans="2:15" ht="19.5">
      <c r="B28" s="127" t="str">
        <f t="array" ref="B28">IFERROR(INDEX(施設用作成シート!$B$18:$P$39,MATCH(LARGE((施設用作成シート!$C$18:$C$39=$D$8)*1/ROW(施設用作成シート!$B$18:$B$39),ROWS($B$12:$B28)),1/ROW(施設用作成シート!$B$18:$B$39),0),COLUMNS($B$11:B$11)),"")</f>
        <v/>
      </c>
      <c r="C28" s="127" t="str">
        <f t="array" ref="C28">IFERROR(INDEX(施設用作成シート!$B$18:$P$39,MATCH(LARGE((施設用作成シート!$C$18:$C$39=$D$8)*1/ROW(施設用作成シート!$B$18:$B$39),ROWS($B$12:$B28)),1/ROW(施設用作成シート!$B$18:$B$39),0),COLUMNS($B$11:C$11)),"")</f>
        <v/>
      </c>
      <c r="D28" s="127" t="str">
        <f t="array" ref="D28">IFERROR(INDEX(施設用作成シート!$B$18:$P$39,MATCH(LARGE((施設用作成シート!$C$18:$C$39=$D$8)*1/ROW(施設用作成シート!$B$18:$B$39),ROWS($B$12:$B28)),1/ROW(施設用作成シート!$B$18:$B$39),0),COLUMNS($B$11:D$11)),"")</f>
        <v/>
      </c>
      <c r="E28" s="146" t="str">
        <f t="array" ref="E28">IFERROR(INDEX(施設用作成シート!$B$18:$P$39,MATCH(LARGE((施設用作成シート!$C$18:$C$39=$D$8)*1/ROW(施設用作成シート!$B$18:$B$39),ROWS($B$12:$B28)),1/ROW(施設用作成シート!$B$18:$B$39),0),COLUMNS($B$11:E$11)),"")</f>
        <v/>
      </c>
      <c r="F28" s="140" t="str">
        <f t="array" ref="F28">IFERROR(INDEX(施設用作成シート!$B$18:$P$39,MATCH(LARGE((施設用作成シート!$C$18:$C$39=$D$8)*1/ROW(施設用作成シート!$B$18:$B$39),ROWS($B$12:$B28)),1/ROW(施設用作成シート!$B$18:$B$39),0),COLUMNS($B$11:F$11)),"")</f>
        <v/>
      </c>
      <c r="G28" s="140" t="str">
        <f t="array" ref="G28">IFERROR(INDEX(施設用作成シート!$B$18:$P$39,MATCH(LARGE((施設用作成シート!$C$18:$C$39=$D$8)*1/ROW(施設用作成シート!$B$18:$B$39),ROWS($B$12:$B28)),1/ROW(施設用作成シート!$B$18:$B$39),0),COLUMNS($B$11:G$11)),"")</f>
        <v/>
      </c>
      <c r="H28" s="140" t="str">
        <f t="array" ref="H28">IFERROR(INDEX(施設用作成シート!$B$18:$P$39,MATCH(LARGE((施設用作成シート!$C$18:$C$39=$D$8)*1/ROW(施設用作成シート!$B$18:$B$39),ROWS($B$12:$B28)),1/ROW(施設用作成シート!$B$18:$B$39),0),COLUMNS($B$11:H$11)),"")</f>
        <v/>
      </c>
      <c r="I28" s="127" t="str">
        <f t="array" ref="I28">IFERROR(INDEX(施設用作成シート!$B$18:$P$39,MATCH(LARGE((施設用作成シート!$C$18:$C$39=$D$8)*1/ROW(施設用作成シート!$B$18:$B$39),ROWS($B$12:$B28)),1/ROW(施設用作成シート!$B$18:$B$39),0),COLUMNS($B$11:I$11)),"")</f>
        <v/>
      </c>
      <c r="J28" s="131" t="str">
        <f t="array" ref="J28">IFERROR(INDEX(施設用作成シート!$B$18:$P$39,MATCH(LARGE((施設用作成シート!$C$18:$C$39=$D$8)*1/ROW(施設用作成シート!$B$18:$B$39),ROWS($B$12:$B28)),1/ROW(施設用作成シート!$B$18:$B$39),0),COLUMNS($B$11:J$11)),"")</f>
        <v/>
      </c>
      <c r="K28" s="127" t="str">
        <f t="array" ref="K28">IFERROR(INDEX(施設用作成シート!$B$18:$P$39,MATCH(LARGE((施設用作成シート!$C$18:$C$39=$D$8)*1/ROW(施設用作成シート!$B$18:$B$39),ROWS($B$12:$B28)),1/ROW(施設用作成シート!$B$18:$B$39),0),COLUMNS($B$11:K$11)),"")</f>
        <v/>
      </c>
      <c r="L28" s="127" t="str">
        <f t="array" ref="L28">IFERROR(INDEX(施設用作成シート!$B$18:$P$39,MATCH(LARGE((施設用作成シート!$C$18:$C$39=$D$8)*1/ROW(施設用作成シート!$B$18:$B$39),ROWS($B$12:$B28)),1/ROW(施設用作成シート!$B$18:$B$39),0),COLUMNS($B$11:L$11)),"")</f>
        <v/>
      </c>
      <c r="M28" s="127" t="str">
        <f t="array" ref="M28">IFERROR(INDEX(施設用作成シート!$B$18:$P$39,MATCH(LARGE((施設用作成シート!$C$18:$C$39=$D$8)*1/ROW(施設用作成シート!$B$18:$B$39),ROWS($B$12:$B28)),1/ROW(施設用作成シート!$B$18:$B$39),0),COLUMNS($B$11:M$11)),"")</f>
        <v/>
      </c>
      <c r="N28" s="127" t="str">
        <f t="array" ref="N28">IFERROR(INDEX(施設用作成シート!$B$18:$P$39,MATCH(LARGE((施設用作成シート!$C$18:$C$39=$D$8)*1/ROW(施設用作成シート!$B$18:$B$39),ROWS($B$12:$B28)),1/ROW(施設用作成シート!$B$18:$B$39),0),COLUMNS($B$11:N$11)),"")</f>
        <v/>
      </c>
      <c r="O28" s="140" t="str">
        <f t="array" ref="O28">IFERROR(INDEX(施設用作成シート!$B$18:$P$39,MATCH(LARGE((施設用作成シート!$C$18:$C$39=$D$8)*1/ROW(施設用作成シート!$B$18:$B$39),ROWS($B$12:$B28)),1/ROW(施設用作成シート!$B$18:$B$39),0),COLUMNS($B$11:O$11)),"")</f>
        <v/>
      </c>
    </row>
    <row r="29" spans="2:15" ht="19.5">
      <c r="B29" s="127" t="str">
        <f t="array" ref="B29">IFERROR(INDEX(施設用作成シート!$B$18:$P$39,MATCH(LARGE((施設用作成シート!$C$18:$C$39=$D$8)*1/ROW(施設用作成シート!$B$18:$B$39),ROWS($B$12:$B29)),1/ROW(施設用作成シート!$B$18:$B$39),0),COLUMNS($B$11:B$11)),"")</f>
        <v/>
      </c>
      <c r="C29" s="127" t="str">
        <f t="array" ref="C29">IFERROR(INDEX(施設用作成シート!$B$18:$P$39,MATCH(LARGE((施設用作成シート!$C$18:$C$39=$D$8)*1/ROW(施設用作成シート!$B$18:$B$39),ROWS($B$12:$B29)),1/ROW(施設用作成シート!$B$18:$B$39),0),COLUMNS($B$11:C$11)),"")</f>
        <v/>
      </c>
      <c r="D29" s="127" t="str">
        <f t="array" ref="D29">IFERROR(INDEX(施設用作成シート!$B$18:$P$39,MATCH(LARGE((施設用作成シート!$C$18:$C$39=$D$8)*1/ROW(施設用作成シート!$B$18:$B$39),ROWS($B$12:$B29)),1/ROW(施設用作成シート!$B$18:$B$39),0),COLUMNS($B$11:D$11)),"")</f>
        <v/>
      </c>
      <c r="E29" s="146" t="str">
        <f t="array" ref="E29">IFERROR(INDEX(施設用作成シート!$B$18:$P$39,MATCH(LARGE((施設用作成シート!$C$18:$C$39=$D$8)*1/ROW(施設用作成シート!$B$18:$B$39),ROWS($B$12:$B29)),1/ROW(施設用作成シート!$B$18:$B$39),0),COLUMNS($B$11:E$11)),"")</f>
        <v/>
      </c>
      <c r="F29" s="140" t="str">
        <f t="array" ref="F29">IFERROR(INDEX(施設用作成シート!$B$18:$P$39,MATCH(LARGE((施設用作成シート!$C$18:$C$39=$D$8)*1/ROW(施設用作成シート!$B$18:$B$39),ROWS($B$12:$B29)),1/ROW(施設用作成シート!$B$18:$B$39),0),COLUMNS($B$11:F$11)),"")</f>
        <v/>
      </c>
      <c r="G29" s="140" t="str">
        <f t="array" ref="G29">IFERROR(INDEX(施設用作成シート!$B$18:$P$39,MATCH(LARGE((施設用作成シート!$C$18:$C$39=$D$8)*1/ROW(施設用作成シート!$B$18:$B$39),ROWS($B$12:$B29)),1/ROW(施設用作成シート!$B$18:$B$39),0),COLUMNS($B$11:G$11)),"")</f>
        <v/>
      </c>
      <c r="H29" s="140" t="str">
        <f t="array" ref="H29">IFERROR(INDEX(施設用作成シート!$B$18:$P$39,MATCH(LARGE((施設用作成シート!$C$18:$C$39=$D$8)*1/ROW(施設用作成シート!$B$18:$B$39),ROWS($B$12:$B29)),1/ROW(施設用作成シート!$B$18:$B$39),0),COLUMNS($B$11:H$11)),"")</f>
        <v/>
      </c>
      <c r="I29" s="127" t="str">
        <f t="array" ref="I29">IFERROR(INDEX(施設用作成シート!$B$18:$P$39,MATCH(LARGE((施設用作成シート!$C$18:$C$39=$D$8)*1/ROW(施設用作成シート!$B$18:$B$39),ROWS($B$12:$B29)),1/ROW(施設用作成シート!$B$18:$B$39),0),COLUMNS($B$11:I$11)),"")</f>
        <v/>
      </c>
      <c r="J29" s="131" t="str">
        <f t="array" ref="J29">IFERROR(INDEX(施設用作成シート!$B$18:$P$39,MATCH(LARGE((施設用作成シート!$C$18:$C$39=$D$8)*1/ROW(施設用作成シート!$B$18:$B$39),ROWS($B$12:$B29)),1/ROW(施設用作成シート!$B$18:$B$39),0),COLUMNS($B$11:J$11)),"")</f>
        <v/>
      </c>
      <c r="K29" s="127" t="str">
        <f t="array" ref="K29">IFERROR(INDEX(施設用作成シート!$B$18:$P$39,MATCH(LARGE((施設用作成シート!$C$18:$C$39=$D$8)*1/ROW(施設用作成シート!$B$18:$B$39),ROWS($B$12:$B29)),1/ROW(施設用作成シート!$B$18:$B$39),0),COLUMNS($B$11:K$11)),"")</f>
        <v/>
      </c>
      <c r="L29" s="127" t="str">
        <f t="array" ref="L29">IFERROR(INDEX(施設用作成シート!$B$18:$P$39,MATCH(LARGE((施設用作成シート!$C$18:$C$39=$D$8)*1/ROW(施設用作成シート!$B$18:$B$39),ROWS($B$12:$B29)),1/ROW(施設用作成シート!$B$18:$B$39),0),COLUMNS($B$11:L$11)),"")</f>
        <v/>
      </c>
      <c r="M29" s="127" t="str">
        <f t="array" ref="M29">IFERROR(INDEX(施設用作成シート!$B$18:$P$39,MATCH(LARGE((施設用作成シート!$C$18:$C$39=$D$8)*1/ROW(施設用作成シート!$B$18:$B$39),ROWS($B$12:$B29)),1/ROW(施設用作成シート!$B$18:$B$39),0),COLUMNS($B$11:M$11)),"")</f>
        <v/>
      </c>
      <c r="N29" s="127" t="str">
        <f t="array" ref="N29">IFERROR(INDEX(施設用作成シート!$B$18:$P$39,MATCH(LARGE((施設用作成シート!$C$18:$C$39=$D$8)*1/ROW(施設用作成シート!$B$18:$B$39),ROWS($B$12:$B29)),1/ROW(施設用作成シート!$B$18:$B$39),0),COLUMNS($B$11:N$11)),"")</f>
        <v/>
      </c>
      <c r="O29" s="140" t="str">
        <f t="array" ref="O29">IFERROR(INDEX(施設用作成シート!$B$18:$P$39,MATCH(LARGE((施設用作成シート!$C$18:$C$39=$D$8)*1/ROW(施設用作成シート!$B$18:$B$39),ROWS($B$12:$B29)),1/ROW(施設用作成シート!$B$18:$B$39),0),COLUMNS($B$11:O$11)),"")</f>
        <v/>
      </c>
    </row>
    <row r="30" spans="2:15" ht="19.5">
      <c r="B30" s="127" t="str">
        <f t="array" ref="B30">IFERROR(INDEX(施設用作成シート!$B$18:$P$39,MATCH(LARGE((施設用作成シート!$C$18:$C$39=$D$8)*1/ROW(施設用作成シート!$B$18:$B$39),ROWS($B$12:$B30)),1/ROW(施設用作成シート!$B$18:$B$39),0),COLUMNS($B$11:B$11)),"")</f>
        <v/>
      </c>
      <c r="C30" s="127" t="str">
        <f t="array" ref="C30">IFERROR(INDEX(施設用作成シート!$B$18:$P$39,MATCH(LARGE((施設用作成シート!$C$18:$C$39=$D$8)*1/ROW(施設用作成シート!$B$18:$B$39),ROWS($B$12:$B30)),1/ROW(施設用作成シート!$B$18:$B$39),0),COLUMNS($B$11:C$11)),"")</f>
        <v/>
      </c>
      <c r="D30" s="127" t="str">
        <f t="array" ref="D30">IFERROR(INDEX(施設用作成シート!$B$18:$P$39,MATCH(LARGE((施設用作成シート!$C$18:$C$39=$D$8)*1/ROW(施設用作成シート!$B$18:$B$39),ROWS($B$12:$B30)),1/ROW(施設用作成シート!$B$18:$B$39),0),COLUMNS($B$11:D$11)),"")</f>
        <v/>
      </c>
      <c r="E30" s="146" t="str">
        <f t="array" ref="E30">IFERROR(INDEX(施設用作成シート!$B$18:$P$39,MATCH(LARGE((施設用作成シート!$C$18:$C$39=$D$8)*1/ROW(施設用作成シート!$B$18:$B$39),ROWS($B$12:$B30)),1/ROW(施設用作成シート!$B$18:$B$39),0),COLUMNS($B$11:E$11)),"")</f>
        <v/>
      </c>
      <c r="F30" s="140" t="str">
        <f t="array" ref="F30">IFERROR(INDEX(施設用作成シート!$B$18:$P$39,MATCH(LARGE((施設用作成シート!$C$18:$C$39=$D$8)*1/ROW(施設用作成シート!$B$18:$B$39),ROWS($B$12:$B30)),1/ROW(施設用作成シート!$B$18:$B$39),0),COLUMNS($B$11:F$11)),"")</f>
        <v/>
      </c>
      <c r="G30" s="140" t="str">
        <f t="array" ref="G30">IFERROR(INDEX(施設用作成シート!$B$18:$P$39,MATCH(LARGE((施設用作成シート!$C$18:$C$39=$D$8)*1/ROW(施設用作成シート!$B$18:$B$39),ROWS($B$12:$B30)),1/ROW(施設用作成シート!$B$18:$B$39),0),COLUMNS($B$11:G$11)),"")</f>
        <v/>
      </c>
      <c r="H30" s="140" t="str">
        <f t="array" ref="H30">IFERROR(INDEX(施設用作成シート!$B$18:$P$39,MATCH(LARGE((施設用作成シート!$C$18:$C$39=$D$8)*1/ROW(施設用作成シート!$B$18:$B$39),ROWS($B$12:$B30)),1/ROW(施設用作成シート!$B$18:$B$39),0),COLUMNS($B$11:H$11)),"")</f>
        <v/>
      </c>
      <c r="I30" s="127" t="str">
        <f t="array" ref="I30">IFERROR(INDEX(施設用作成シート!$B$18:$P$39,MATCH(LARGE((施設用作成シート!$C$18:$C$39=$D$8)*1/ROW(施設用作成シート!$B$18:$B$39),ROWS($B$12:$B30)),1/ROW(施設用作成シート!$B$18:$B$39),0),COLUMNS($B$11:I$11)),"")</f>
        <v/>
      </c>
      <c r="J30" s="131" t="str">
        <f t="array" ref="J30">IFERROR(INDEX(施設用作成シート!$B$18:$P$39,MATCH(LARGE((施設用作成シート!$C$18:$C$39=$D$8)*1/ROW(施設用作成シート!$B$18:$B$39),ROWS($B$12:$B30)),1/ROW(施設用作成シート!$B$18:$B$39),0),COLUMNS($B$11:J$11)),"")</f>
        <v/>
      </c>
      <c r="K30" s="127" t="str">
        <f t="array" ref="K30">IFERROR(INDEX(施設用作成シート!$B$18:$P$39,MATCH(LARGE((施設用作成シート!$C$18:$C$39=$D$8)*1/ROW(施設用作成シート!$B$18:$B$39),ROWS($B$12:$B30)),1/ROW(施設用作成シート!$B$18:$B$39),0),COLUMNS($B$11:K$11)),"")</f>
        <v/>
      </c>
      <c r="L30" s="127" t="str">
        <f t="array" ref="L30">IFERROR(INDEX(施設用作成シート!$B$18:$P$39,MATCH(LARGE((施設用作成シート!$C$18:$C$39=$D$8)*1/ROW(施設用作成シート!$B$18:$B$39),ROWS($B$12:$B30)),1/ROW(施設用作成シート!$B$18:$B$39),0),COLUMNS($B$11:L$11)),"")</f>
        <v/>
      </c>
      <c r="M30" s="127" t="str">
        <f t="array" ref="M30">IFERROR(INDEX(施設用作成シート!$B$18:$P$39,MATCH(LARGE((施設用作成シート!$C$18:$C$39=$D$8)*1/ROW(施設用作成シート!$B$18:$B$39),ROWS($B$12:$B30)),1/ROW(施設用作成シート!$B$18:$B$39),0),COLUMNS($B$11:M$11)),"")</f>
        <v/>
      </c>
      <c r="N30" s="127" t="str">
        <f t="array" ref="N30">IFERROR(INDEX(施設用作成シート!$B$18:$P$39,MATCH(LARGE((施設用作成シート!$C$18:$C$39=$D$8)*1/ROW(施設用作成シート!$B$18:$B$39),ROWS($B$12:$B30)),1/ROW(施設用作成シート!$B$18:$B$39),0),COLUMNS($B$11:N$11)),"")</f>
        <v/>
      </c>
      <c r="O30" s="140" t="str">
        <f t="array" ref="O30">IFERROR(INDEX(施設用作成シート!$B$18:$P$39,MATCH(LARGE((施設用作成シート!$C$18:$C$39=$D$8)*1/ROW(施設用作成シート!$B$18:$B$39),ROWS($B$12:$B30)),1/ROW(施設用作成シート!$B$18:$B$39),0),COLUMNS($B$11:O$11)),"")</f>
        <v/>
      </c>
    </row>
    <row r="31" spans="2:15" ht="19.5">
      <c r="B31" s="127" t="str">
        <f t="array" ref="B31">IFERROR(INDEX(施設用作成シート!$B$18:$P$39,MATCH(LARGE((施設用作成シート!$C$18:$C$39=$D$8)*1/ROW(施設用作成シート!$B$18:$B$39),ROWS($B$12:$B31)),1/ROW(施設用作成シート!$B$18:$B$39),0),COLUMNS($B$11:B$11)),"")</f>
        <v/>
      </c>
      <c r="C31" s="127" t="str">
        <f t="array" ref="C31">IFERROR(INDEX(施設用作成シート!$B$18:$P$39,MATCH(LARGE((施設用作成シート!$C$18:$C$39=$D$8)*1/ROW(施設用作成シート!$B$18:$B$39),ROWS($B$12:$B31)),1/ROW(施設用作成シート!$B$18:$B$39),0),COLUMNS($B$11:C$11)),"")</f>
        <v/>
      </c>
      <c r="D31" s="127" t="str">
        <f t="array" ref="D31">IFERROR(INDEX(施設用作成シート!$B$18:$P$39,MATCH(LARGE((施設用作成シート!$C$18:$C$39=$D$8)*1/ROW(施設用作成シート!$B$18:$B$39),ROWS($B$12:$B31)),1/ROW(施設用作成シート!$B$18:$B$39),0),COLUMNS($B$11:D$11)),"")</f>
        <v/>
      </c>
      <c r="E31" s="146" t="str">
        <f t="array" ref="E31">IFERROR(INDEX(施設用作成シート!$B$18:$P$39,MATCH(LARGE((施設用作成シート!$C$18:$C$39=$D$8)*1/ROW(施設用作成シート!$B$18:$B$39),ROWS($B$12:$B31)),1/ROW(施設用作成シート!$B$18:$B$39),0),COLUMNS($B$11:E$11)),"")</f>
        <v/>
      </c>
      <c r="F31" s="140" t="str">
        <f t="array" ref="F31">IFERROR(INDEX(施設用作成シート!$B$18:$P$39,MATCH(LARGE((施設用作成シート!$C$18:$C$39=$D$8)*1/ROW(施設用作成シート!$B$18:$B$39),ROWS($B$12:$B31)),1/ROW(施設用作成シート!$B$18:$B$39),0),COLUMNS($B$11:F$11)),"")</f>
        <v/>
      </c>
      <c r="G31" s="140" t="str">
        <f t="array" ref="G31">IFERROR(INDEX(施設用作成シート!$B$18:$P$39,MATCH(LARGE((施設用作成シート!$C$18:$C$39=$D$8)*1/ROW(施設用作成シート!$B$18:$B$39),ROWS($B$12:$B31)),1/ROW(施設用作成シート!$B$18:$B$39),0),COLUMNS($B$11:G$11)),"")</f>
        <v/>
      </c>
      <c r="H31" s="140" t="str">
        <f t="array" ref="H31">IFERROR(INDEX(施設用作成シート!$B$18:$P$39,MATCH(LARGE((施設用作成シート!$C$18:$C$39=$D$8)*1/ROW(施設用作成シート!$B$18:$B$39),ROWS($B$12:$B31)),1/ROW(施設用作成シート!$B$18:$B$39),0),COLUMNS($B$11:H$11)),"")</f>
        <v/>
      </c>
      <c r="I31" s="127" t="str">
        <f t="array" ref="I31">IFERROR(INDEX(施設用作成シート!$B$18:$P$39,MATCH(LARGE((施設用作成シート!$C$18:$C$39=$D$8)*1/ROW(施設用作成シート!$B$18:$B$39),ROWS($B$12:$B31)),1/ROW(施設用作成シート!$B$18:$B$39),0),COLUMNS($B$11:I$11)),"")</f>
        <v/>
      </c>
      <c r="J31" s="131" t="str">
        <f t="array" ref="J31">IFERROR(INDEX(施設用作成シート!$B$18:$P$39,MATCH(LARGE((施設用作成シート!$C$18:$C$39=$D$8)*1/ROW(施設用作成シート!$B$18:$B$39),ROWS($B$12:$B31)),1/ROW(施設用作成シート!$B$18:$B$39),0),COLUMNS($B$11:J$11)),"")</f>
        <v/>
      </c>
      <c r="K31" s="127" t="str">
        <f t="array" ref="K31">IFERROR(INDEX(施設用作成シート!$B$18:$P$39,MATCH(LARGE((施設用作成シート!$C$18:$C$39=$D$8)*1/ROW(施設用作成シート!$B$18:$B$39),ROWS($B$12:$B31)),1/ROW(施設用作成シート!$B$18:$B$39),0),COLUMNS($B$11:K$11)),"")</f>
        <v/>
      </c>
      <c r="L31" s="127" t="str">
        <f t="array" ref="L31">IFERROR(INDEX(施設用作成シート!$B$18:$P$39,MATCH(LARGE((施設用作成シート!$C$18:$C$39=$D$8)*1/ROW(施設用作成シート!$B$18:$B$39),ROWS($B$12:$B31)),1/ROW(施設用作成シート!$B$18:$B$39),0),COLUMNS($B$11:L$11)),"")</f>
        <v/>
      </c>
      <c r="M31" s="127" t="str">
        <f t="array" ref="M31">IFERROR(INDEX(施設用作成シート!$B$18:$P$39,MATCH(LARGE((施設用作成シート!$C$18:$C$39=$D$8)*1/ROW(施設用作成シート!$B$18:$B$39),ROWS($B$12:$B31)),1/ROW(施設用作成シート!$B$18:$B$39),0),COLUMNS($B$11:M$11)),"")</f>
        <v/>
      </c>
      <c r="N31" s="127" t="str">
        <f t="array" ref="N31">IFERROR(INDEX(施設用作成シート!$B$18:$P$39,MATCH(LARGE((施設用作成シート!$C$18:$C$39=$D$8)*1/ROW(施設用作成シート!$B$18:$B$39),ROWS($B$12:$B31)),1/ROW(施設用作成シート!$B$18:$B$39),0),COLUMNS($B$11:N$11)),"")</f>
        <v/>
      </c>
      <c r="O31" s="140" t="str">
        <f t="array" ref="O31">IFERROR(INDEX(施設用作成シート!$B$18:$P$39,MATCH(LARGE((施設用作成シート!$C$18:$C$39=$D$8)*1/ROW(施設用作成シート!$B$18:$B$39),ROWS($B$12:$B31)),1/ROW(施設用作成シート!$B$18:$B$39),0),COLUMNS($B$11:O$11)),"")</f>
        <v/>
      </c>
    </row>
    <row r="32" spans="2:15" ht="19.5">
      <c r="B32" s="127" t="str">
        <f t="array" ref="B32">IFERROR(INDEX(施設用作成シート!$B$18:$P$39,MATCH(LARGE((施設用作成シート!$C$18:$C$39=$D$8)*1/ROW(施設用作成シート!$B$18:$B$39),ROWS($B$12:$B32)),1/ROW(施設用作成シート!$B$18:$B$39),0),COLUMNS($B$11:B$11)),"")</f>
        <v/>
      </c>
      <c r="C32" s="127" t="str">
        <f t="array" ref="C32">IFERROR(INDEX(施設用作成シート!$B$18:$P$39,MATCH(LARGE((施設用作成シート!$C$18:$C$39=$D$8)*1/ROW(施設用作成シート!$B$18:$B$39),ROWS($B$12:$B32)),1/ROW(施設用作成シート!$B$18:$B$39),0),COLUMNS($B$11:C$11)),"")</f>
        <v/>
      </c>
      <c r="D32" s="127" t="str">
        <f t="array" ref="D32">IFERROR(INDEX(施設用作成シート!$B$18:$P$39,MATCH(LARGE((施設用作成シート!$C$18:$C$39=$D$8)*1/ROW(施設用作成シート!$B$18:$B$39),ROWS($B$12:$B32)),1/ROW(施設用作成シート!$B$18:$B$39),0),COLUMNS($B$11:D$11)),"")</f>
        <v/>
      </c>
      <c r="E32" s="146" t="str">
        <f t="array" ref="E32">IFERROR(INDEX(施設用作成シート!$B$18:$P$39,MATCH(LARGE((施設用作成シート!$C$18:$C$39=$D$8)*1/ROW(施設用作成シート!$B$18:$B$39),ROWS($B$12:$B32)),1/ROW(施設用作成シート!$B$18:$B$39),0),COLUMNS($B$11:E$11)),"")</f>
        <v/>
      </c>
      <c r="F32" s="140" t="str">
        <f t="array" ref="F32">IFERROR(INDEX(施設用作成シート!$B$18:$P$39,MATCH(LARGE((施設用作成シート!$C$18:$C$39=$D$8)*1/ROW(施設用作成シート!$B$18:$B$39),ROWS($B$12:$B32)),1/ROW(施設用作成シート!$B$18:$B$39),0),COLUMNS($B$11:F$11)),"")</f>
        <v/>
      </c>
      <c r="G32" s="140" t="str">
        <f t="array" ref="G32">IFERROR(INDEX(施設用作成シート!$B$18:$P$39,MATCH(LARGE((施設用作成シート!$C$18:$C$39=$D$8)*1/ROW(施設用作成シート!$B$18:$B$39),ROWS($B$12:$B32)),1/ROW(施設用作成シート!$B$18:$B$39),0),COLUMNS($B$11:G$11)),"")</f>
        <v/>
      </c>
      <c r="H32" s="140" t="str">
        <f t="array" ref="H32">IFERROR(INDEX(施設用作成シート!$B$18:$P$39,MATCH(LARGE((施設用作成シート!$C$18:$C$39=$D$8)*1/ROW(施設用作成シート!$B$18:$B$39),ROWS($B$12:$B32)),1/ROW(施設用作成シート!$B$18:$B$39),0),COLUMNS($B$11:H$11)),"")</f>
        <v/>
      </c>
      <c r="I32" s="127" t="str">
        <f t="array" ref="I32">IFERROR(INDEX(施設用作成シート!$B$18:$P$39,MATCH(LARGE((施設用作成シート!$C$18:$C$39=$D$8)*1/ROW(施設用作成シート!$B$18:$B$39),ROWS($B$12:$B32)),1/ROW(施設用作成シート!$B$18:$B$39),0),COLUMNS($B$11:I$11)),"")</f>
        <v/>
      </c>
      <c r="J32" s="131" t="str">
        <f t="array" ref="J32">IFERROR(INDEX(施設用作成シート!$B$18:$P$39,MATCH(LARGE((施設用作成シート!$C$18:$C$39=$D$8)*1/ROW(施設用作成シート!$B$18:$B$39),ROWS($B$12:$B32)),1/ROW(施設用作成シート!$B$18:$B$39),0),COLUMNS($B$11:J$11)),"")</f>
        <v/>
      </c>
      <c r="K32" s="127" t="str">
        <f t="array" ref="K32">IFERROR(INDEX(施設用作成シート!$B$18:$P$39,MATCH(LARGE((施設用作成シート!$C$18:$C$39=$D$8)*1/ROW(施設用作成シート!$B$18:$B$39),ROWS($B$12:$B32)),1/ROW(施設用作成シート!$B$18:$B$39),0),COLUMNS($B$11:K$11)),"")</f>
        <v/>
      </c>
      <c r="L32" s="127" t="str">
        <f t="array" ref="L32">IFERROR(INDEX(施設用作成シート!$B$18:$P$39,MATCH(LARGE((施設用作成シート!$C$18:$C$39=$D$8)*1/ROW(施設用作成シート!$B$18:$B$39),ROWS($B$12:$B32)),1/ROW(施設用作成シート!$B$18:$B$39),0),COLUMNS($B$11:L$11)),"")</f>
        <v/>
      </c>
      <c r="M32" s="127" t="str">
        <f t="array" ref="M32">IFERROR(INDEX(施設用作成シート!$B$18:$P$39,MATCH(LARGE((施設用作成シート!$C$18:$C$39=$D$8)*1/ROW(施設用作成シート!$B$18:$B$39),ROWS($B$12:$B32)),1/ROW(施設用作成シート!$B$18:$B$39),0),COLUMNS($B$11:M$11)),"")</f>
        <v/>
      </c>
      <c r="N32" s="127" t="str">
        <f t="array" ref="N32">IFERROR(INDEX(施設用作成シート!$B$18:$P$39,MATCH(LARGE((施設用作成シート!$C$18:$C$39=$D$8)*1/ROW(施設用作成シート!$B$18:$B$39),ROWS($B$12:$B32)),1/ROW(施設用作成シート!$B$18:$B$39),0),COLUMNS($B$11:N$11)),"")</f>
        <v/>
      </c>
      <c r="O32" s="140" t="str">
        <f t="array" ref="O32">IFERROR(INDEX(施設用作成シート!$B$18:$P$39,MATCH(LARGE((施設用作成シート!$C$18:$C$39=$D$8)*1/ROW(施設用作成シート!$B$18:$B$39),ROWS($B$12:$B32)),1/ROW(施設用作成シート!$B$18:$B$39),0),COLUMNS($B$11:O$11)),"")</f>
        <v/>
      </c>
    </row>
    <row r="33" spans="2:15" ht="19.5">
      <c r="B33" s="127" t="str">
        <f t="array" ref="B33">IFERROR(INDEX(施設用作成シート!$B$18:$P$39,MATCH(LARGE((施設用作成シート!$C$18:$C$39=$D$8)*1/ROW(施設用作成シート!$B$18:$B$39),ROWS($B$12:$B33)),1/ROW(施設用作成シート!$B$18:$B$39),0),COLUMNS($B$11:B$11)),"")</f>
        <v/>
      </c>
      <c r="C33" s="127" t="str">
        <f t="array" ref="C33">IFERROR(INDEX(施設用作成シート!$B$18:$P$39,MATCH(LARGE((施設用作成シート!$C$18:$C$39=$D$8)*1/ROW(施設用作成シート!$B$18:$B$39),ROWS($B$12:$B33)),1/ROW(施設用作成シート!$B$18:$B$39),0),COLUMNS($B$11:C$11)),"")</f>
        <v/>
      </c>
      <c r="D33" s="127" t="str">
        <f t="array" ref="D33">IFERROR(INDEX(施設用作成シート!$B$18:$P$39,MATCH(LARGE((施設用作成シート!$C$18:$C$39=$D$8)*1/ROW(施設用作成シート!$B$18:$B$39),ROWS($B$12:$B33)),1/ROW(施設用作成シート!$B$18:$B$39),0),COLUMNS($B$11:D$11)),"")</f>
        <v/>
      </c>
      <c r="E33" s="146" t="str">
        <f t="array" ref="E33">IFERROR(INDEX(施設用作成シート!$B$18:$P$39,MATCH(LARGE((施設用作成シート!$C$18:$C$39=$D$8)*1/ROW(施設用作成シート!$B$18:$B$39),ROWS($B$12:$B33)),1/ROW(施設用作成シート!$B$18:$B$39),0),COLUMNS($B$11:E$11)),"")</f>
        <v/>
      </c>
      <c r="F33" s="140" t="str">
        <f t="array" ref="F33">IFERROR(INDEX(施設用作成シート!$B$18:$P$39,MATCH(LARGE((施設用作成シート!$C$18:$C$39=$D$8)*1/ROW(施設用作成シート!$B$18:$B$39),ROWS($B$12:$B33)),1/ROW(施設用作成シート!$B$18:$B$39),0),COLUMNS($B$11:F$11)),"")</f>
        <v/>
      </c>
      <c r="G33" s="140" t="str">
        <f t="array" ref="G33">IFERROR(INDEX(施設用作成シート!$B$18:$P$39,MATCH(LARGE((施設用作成シート!$C$18:$C$39=$D$8)*1/ROW(施設用作成シート!$B$18:$B$39),ROWS($B$12:$B33)),1/ROW(施設用作成シート!$B$18:$B$39),0),COLUMNS($B$11:G$11)),"")</f>
        <v/>
      </c>
      <c r="H33" s="140" t="str">
        <f t="array" ref="H33">IFERROR(INDEX(施設用作成シート!$B$18:$P$39,MATCH(LARGE((施設用作成シート!$C$18:$C$39=$D$8)*1/ROW(施設用作成シート!$B$18:$B$39),ROWS($B$12:$B33)),1/ROW(施設用作成シート!$B$18:$B$39),0),COLUMNS($B$11:H$11)),"")</f>
        <v/>
      </c>
      <c r="I33" s="127" t="str">
        <f t="array" ref="I33">IFERROR(INDEX(施設用作成シート!$B$18:$P$39,MATCH(LARGE((施設用作成シート!$C$18:$C$39=$D$8)*1/ROW(施設用作成シート!$B$18:$B$39),ROWS($B$12:$B33)),1/ROW(施設用作成シート!$B$18:$B$39),0),COLUMNS($B$11:I$11)),"")</f>
        <v/>
      </c>
      <c r="J33" s="131" t="str">
        <f t="array" ref="J33">IFERROR(INDEX(施設用作成シート!$B$18:$P$39,MATCH(LARGE((施設用作成シート!$C$18:$C$39=$D$8)*1/ROW(施設用作成シート!$B$18:$B$39),ROWS($B$12:$B33)),1/ROW(施設用作成シート!$B$18:$B$39),0),COLUMNS($B$11:J$11)),"")</f>
        <v/>
      </c>
      <c r="K33" s="127" t="str">
        <f t="array" ref="K33">IFERROR(INDEX(施設用作成シート!$B$18:$P$39,MATCH(LARGE((施設用作成シート!$C$18:$C$39=$D$8)*1/ROW(施設用作成シート!$B$18:$B$39),ROWS($B$12:$B33)),1/ROW(施設用作成シート!$B$18:$B$39),0),COLUMNS($B$11:K$11)),"")</f>
        <v/>
      </c>
      <c r="L33" s="127" t="str">
        <f t="array" ref="L33">IFERROR(INDEX(施設用作成シート!$B$18:$P$39,MATCH(LARGE((施設用作成シート!$C$18:$C$39=$D$8)*1/ROW(施設用作成シート!$B$18:$B$39),ROWS($B$12:$B33)),1/ROW(施設用作成シート!$B$18:$B$39),0),COLUMNS($B$11:L$11)),"")</f>
        <v/>
      </c>
      <c r="M33" s="127" t="str">
        <f t="array" ref="M33">IFERROR(INDEX(施設用作成シート!$B$18:$P$39,MATCH(LARGE((施設用作成シート!$C$18:$C$39=$D$8)*1/ROW(施設用作成シート!$B$18:$B$39),ROWS($B$12:$B33)),1/ROW(施設用作成シート!$B$18:$B$39),0),COLUMNS($B$11:M$11)),"")</f>
        <v/>
      </c>
      <c r="N33" s="127" t="str">
        <f t="array" ref="N33">IFERROR(INDEX(施設用作成シート!$B$18:$P$39,MATCH(LARGE((施設用作成シート!$C$18:$C$39=$D$8)*1/ROW(施設用作成シート!$B$18:$B$39),ROWS($B$12:$B33)),1/ROW(施設用作成シート!$B$18:$B$39),0),COLUMNS($B$11:N$11)),"")</f>
        <v/>
      </c>
      <c r="O33" s="140" t="str">
        <f t="array" ref="O33">IFERROR(INDEX(施設用作成シート!$B$18:$P$39,MATCH(LARGE((施設用作成シート!$C$18:$C$39=$D$8)*1/ROW(施設用作成シート!$B$18:$B$39),ROWS($B$12:$B33)),1/ROW(施設用作成シート!$B$18:$B$39),0),COLUMNS($B$11:O$11)),"")</f>
        <v/>
      </c>
    </row>
    <row r="34" spans="2:15" ht="19.5">
      <c r="B34" s="127" t="str">
        <f t="array" ref="B34">IFERROR(INDEX(施設用作成シート!$B$18:$P$39,MATCH(LARGE((施設用作成シート!$C$18:$C$39=$D$8)*1/ROW(施設用作成シート!$B$18:$B$39),ROWS($B$12:$B34)),1/ROW(施設用作成シート!$B$18:$B$39),0),COLUMNS($B$11:B$11)),"")</f>
        <v/>
      </c>
      <c r="C34" s="127" t="str">
        <f t="array" ref="C34">IFERROR(INDEX(施設用作成シート!$B$18:$P$39,MATCH(LARGE((施設用作成シート!$C$18:$C$39=$D$8)*1/ROW(施設用作成シート!$B$18:$B$39),ROWS($B$12:$B34)),1/ROW(施設用作成シート!$B$18:$B$39),0),COLUMNS($B$11:C$11)),"")</f>
        <v/>
      </c>
      <c r="D34" s="127" t="str">
        <f t="array" ref="D34">IFERROR(INDEX(施設用作成シート!$B$18:$P$39,MATCH(LARGE((施設用作成シート!$C$18:$C$39=$D$8)*1/ROW(施設用作成シート!$B$18:$B$39),ROWS($B$12:$B34)),1/ROW(施設用作成シート!$B$18:$B$39),0),COLUMNS($B$11:D$11)),"")</f>
        <v/>
      </c>
      <c r="E34" s="146" t="str">
        <f t="array" ref="E34">IFERROR(INDEX(施設用作成シート!$B$18:$P$39,MATCH(LARGE((施設用作成シート!$C$18:$C$39=$D$8)*1/ROW(施設用作成シート!$B$18:$B$39),ROWS($B$12:$B34)),1/ROW(施設用作成シート!$B$18:$B$39),0),COLUMNS($B$11:E$11)),"")</f>
        <v/>
      </c>
      <c r="F34" s="140" t="str">
        <f t="array" ref="F34">IFERROR(INDEX(施設用作成シート!$B$18:$P$39,MATCH(LARGE((施設用作成シート!$C$18:$C$39=$D$8)*1/ROW(施設用作成シート!$B$18:$B$39),ROWS($B$12:$B34)),1/ROW(施設用作成シート!$B$18:$B$39),0),COLUMNS($B$11:F$11)),"")</f>
        <v/>
      </c>
      <c r="G34" s="140" t="str">
        <f t="array" ref="G34">IFERROR(INDEX(施設用作成シート!$B$18:$P$39,MATCH(LARGE((施設用作成シート!$C$18:$C$39=$D$8)*1/ROW(施設用作成シート!$B$18:$B$39),ROWS($B$12:$B34)),1/ROW(施設用作成シート!$B$18:$B$39),0),COLUMNS($B$11:G$11)),"")</f>
        <v/>
      </c>
      <c r="H34" s="140" t="str">
        <f t="array" ref="H34">IFERROR(INDEX(施設用作成シート!$B$18:$P$39,MATCH(LARGE((施設用作成シート!$C$18:$C$39=$D$8)*1/ROW(施設用作成シート!$B$18:$B$39),ROWS($B$12:$B34)),1/ROW(施設用作成シート!$B$18:$B$39),0),COLUMNS($B$11:H$11)),"")</f>
        <v/>
      </c>
      <c r="I34" s="127" t="str">
        <f t="array" ref="I34">IFERROR(INDEX(施設用作成シート!$B$18:$P$39,MATCH(LARGE((施設用作成シート!$C$18:$C$39=$D$8)*1/ROW(施設用作成シート!$B$18:$B$39),ROWS($B$12:$B34)),1/ROW(施設用作成シート!$B$18:$B$39),0),COLUMNS($B$11:I$11)),"")</f>
        <v/>
      </c>
      <c r="J34" s="131" t="str">
        <f t="array" ref="J34">IFERROR(INDEX(施設用作成シート!$B$18:$P$39,MATCH(LARGE((施設用作成シート!$C$18:$C$39=$D$8)*1/ROW(施設用作成シート!$B$18:$B$39),ROWS($B$12:$B34)),1/ROW(施設用作成シート!$B$18:$B$39),0),COLUMNS($B$11:J$11)),"")</f>
        <v/>
      </c>
      <c r="K34" s="127" t="str">
        <f t="array" ref="K34">IFERROR(INDEX(施設用作成シート!$B$18:$P$39,MATCH(LARGE((施設用作成シート!$C$18:$C$39=$D$8)*1/ROW(施設用作成シート!$B$18:$B$39),ROWS($B$12:$B34)),1/ROW(施設用作成シート!$B$18:$B$39),0),COLUMNS($B$11:K$11)),"")</f>
        <v/>
      </c>
      <c r="L34" s="127" t="str">
        <f t="array" ref="L34">IFERROR(INDEX(施設用作成シート!$B$18:$P$39,MATCH(LARGE((施設用作成シート!$C$18:$C$39=$D$8)*1/ROW(施設用作成シート!$B$18:$B$39),ROWS($B$12:$B34)),1/ROW(施設用作成シート!$B$18:$B$39),0),COLUMNS($B$11:L$11)),"")</f>
        <v/>
      </c>
      <c r="M34" s="127" t="str">
        <f t="array" ref="M34">IFERROR(INDEX(施設用作成シート!$B$18:$P$39,MATCH(LARGE((施設用作成シート!$C$18:$C$39=$D$8)*1/ROW(施設用作成シート!$B$18:$B$39),ROWS($B$12:$B34)),1/ROW(施設用作成シート!$B$18:$B$39),0),COLUMNS($B$11:M$11)),"")</f>
        <v/>
      </c>
      <c r="N34" s="127" t="str">
        <f t="array" ref="N34">IFERROR(INDEX(施設用作成シート!$B$18:$P$39,MATCH(LARGE((施設用作成シート!$C$18:$C$39=$D$8)*1/ROW(施設用作成シート!$B$18:$B$39),ROWS($B$12:$B34)),1/ROW(施設用作成シート!$B$18:$B$39),0),COLUMNS($B$11:N$11)),"")</f>
        <v/>
      </c>
      <c r="O34" s="140" t="str">
        <f t="array" ref="O34">IFERROR(INDEX(施設用作成シート!$B$18:$P$39,MATCH(LARGE((施設用作成シート!$C$18:$C$39=$D$8)*1/ROW(施設用作成シート!$B$18:$B$39),ROWS($B$12:$B34)),1/ROW(施設用作成シート!$B$18:$B$39),0),COLUMNS($B$11:O$11)),"")</f>
        <v/>
      </c>
    </row>
    <row r="35" spans="2:15" ht="19.5">
      <c r="B35" s="127" t="str">
        <f t="array" ref="B35">IFERROR(INDEX(施設用作成シート!$B$18:$P$39,MATCH(LARGE((施設用作成シート!$C$18:$C$39=$D$8)*1/ROW(施設用作成シート!$B$18:$B$39),ROWS($B$12:$B35)),1/ROW(施設用作成シート!$B$18:$B$39),0),COLUMNS($B$11:B$11)),"")</f>
        <v/>
      </c>
      <c r="C35" s="127" t="str">
        <f t="array" ref="C35">IFERROR(INDEX(施設用作成シート!$B$18:$P$39,MATCH(LARGE((施設用作成シート!$C$18:$C$39=$D$8)*1/ROW(施設用作成シート!$B$18:$B$39),ROWS($B$12:$B35)),1/ROW(施設用作成シート!$B$18:$B$39),0),COLUMNS($B$11:C$11)),"")</f>
        <v/>
      </c>
      <c r="D35" s="127" t="str">
        <f t="array" ref="D35">IFERROR(INDEX(施設用作成シート!$B$18:$P$39,MATCH(LARGE((施設用作成シート!$C$18:$C$39=$D$8)*1/ROW(施設用作成シート!$B$18:$B$39),ROWS($B$12:$B35)),1/ROW(施設用作成シート!$B$18:$B$39),0),COLUMNS($B$11:D$11)),"")</f>
        <v/>
      </c>
      <c r="E35" s="146" t="str">
        <f t="array" ref="E35">IFERROR(INDEX(施設用作成シート!$B$18:$P$39,MATCH(LARGE((施設用作成シート!$C$18:$C$39=$D$8)*1/ROW(施設用作成シート!$B$18:$B$39),ROWS($B$12:$B35)),1/ROW(施設用作成シート!$B$18:$B$39),0),COLUMNS($B$11:E$11)),"")</f>
        <v/>
      </c>
      <c r="F35" s="140" t="str">
        <f t="array" ref="F35">IFERROR(INDEX(施設用作成シート!$B$18:$P$39,MATCH(LARGE((施設用作成シート!$C$18:$C$39=$D$8)*1/ROW(施設用作成シート!$B$18:$B$39),ROWS($B$12:$B35)),1/ROW(施設用作成シート!$B$18:$B$39),0),COLUMNS($B$11:F$11)),"")</f>
        <v/>
      </c>
      <c r="G35" s="140" t="str">
        <f t="array" ref="G35">IFERROR(INDEX(施設用作成シート!$B$18:$P$39,MATCH(LARGE((施設用作成シート!$C$18:$C$39=$D$8)*1/ROW(施設用作成シート!$B$18:$B$39),ROWS($B$12:$B35)),1/ROW(施設用作成シート!$B$18:$B$39),0),COLUMNS($B$11:G$11)),"")</f>
        <v/>
      </c>
      <c r="H35" s="140" t="str">
        <f t="array" ref="H35">IFERROR(INDEX(施設用作成シート!$B$18:$P$39,MATCH(LARGE((施設用作成シート!$C$18:$C$39=$D$8)*1/ROW(施設用作成シート!$B$18:$B$39),ROWS($B$12:$B35)),1/ROW(施設用作成シート!$B$18:$B$39),0),COLUMNS($B$11:H$11)),"")</f>
        <v/>
      </c>
      <c r="I35" s="127" t="str">
        <f t="array" ref="I35">IFERROR(INDEX(施設用作成シート!$B$18:$P$39,MATCH(LARGE((施設用作成シート!$C$18:$C$39=$D$8)*1/ROW(施設用作成シート!$B$18:$B$39),ROWS($B$12:$B35)),1/ROW(施設用作成シート!$B$18:$B$39),0),COLUMNS($B$11:I$11)),"")</f>
        <v/>
      </c>
      <c r="J35" s="131" t="str">
        <f t="array" ref="J35">IFERROR(INDEX(施設用作成シート!$B$18:$P$39,MATCH(LARGE((施設用作成シート!$C$18:$C$39=$D$8)*1/ROW(施設用作成シート!$B$18:$B$39),ROWS($B$12:$B35)),1/ROW(施設用作成シート!$B$18:$B$39),0),COLUMNS($B$11:J$11)),"")</f>
        <v/>
      </c>
      <c r="K35" s="127" t="str">
        <f t="array" ref="K35">IFERROR(INDEX(施設用作成シート!$B$18:$P$39,MATCH(LARGE((施設用作成シート!$C$18:$C$39=$D$8)*1/ROW(施設用作成シート!$B$18:$B$39),ROWS($B$12:$B35)),1/ROW(施設用作成シート!$B$18:$B$39),0),COLUMNS($B$11:K$11)),"")</f>
        <v/>
      </c>
      <c r="L35" s="127" t="str">
        <f t="array" ref="L35">IFERROR(INDEX(施設用作成シート!$B$18:$P$39,MATCH(LARGE((施設用作成シート!$C$18:$C$39=$D$8)*1/ROW(施設用作成シート!$B$18:$B$39),ROWS($B$12:$B35)),1/ROW(施設用作成シート!$B$18:$B$39),0),COLUMNS($B$11:L$11)),"")</f>
        <v/>
      </c>
      <c r="M35" s="127" t="str">
        <f t="array" ref="M35">IFERROR(INDEX(施設用作成シート!$B$18:$P$39,MATCH(LARGE((施設用作成シート!$C$18:$C$39=$D$8)*1/ROW(施設用作成シート!$B$18:$B$39),ROWS($B$12:$B35)),1/ROW(施設用作成シート!$B$18:$B$39),0),COLUMNS($B$11:M$11)),"")</f>
        <v/>
      </c>
      <c r="N35" s="127" t="str">
        <f t="array" ref="N35">IFERROR(INDEX(施設用作成シート!$B$18:$P$39,MATCH(LARGE((施設用作成シート!$C$18:$C$39=$D$8)*1/ROW(施設用作成シート!$B$18:$B$39),ROWS($B$12:$B35)),1/ROW(施設用作成シート!$B$18:$B$39),0),COLUMNS($B$11:N$11)),"")</f>
        <v/>
      </c>
      <c r="O35" s="140" t="str">
        <f t="array" ref="O35">IFERROR(INDEX(施設用作成シート!$B$18:$P$39,MATCH(LARGE((施設用作成シート!$C$18:$C$39=$D$8)*1/ROW(施設用作成シート!$B$18:$B$39),ROWS($B$12:$B35)),1/ROW(施設用作成シート!$B$18:$B$39),0),COLUMNS($B$11:O$11)),"")</f>
        <v/>
      </c>
    </row>
    <row r="36" spans="2:15" ht="19.5">
      <c r="B36" s="127" t="str">
        <f t="array" ref="B36">IFERROR(INDEX(施設用作成シート!$B$18:$P$39,MATCH(LARGE((施設用作成シート!$C$18:$C$39=$D$8)*1/ROW(施設用作成シート!$B$18:$B$39),ROWS($B$12:$B36)),1/ROW(施設用作成シート!$B$18:$B$39),0),COLUMNS($B$11:B$11)),"")</f>
        <v/>
      </c>
      <c r="C36" s="127" t="str">
        <f t="array" ref="C36">IFERROR(INDEX(施設用作成シート!$B$18:$P$39,MATCH(LARGE((施設用作成シート!$C$18:$C$39=$D$8)*1/ROW(施設用作成シート!$B$18:$B$39),ROWS($B$12:$B36)),1/ROW(施設用作成シート!$B$18:$B$39),0),COLUMNS($B$11:C$11)),"")</f>
        <v/>
      </c>
      <c r="D36" s="127" t="str">
        <f t="array" ref="D36">IFERROR(INDEX(施設用作成シート!$B$18:$P$39,MATCH(LARGE((施設用作成シート!$C$18:$C$39=$D$8)*1/ROW(施設用作成シート!$B$18:$B$39),ROWS($B$12:$B36)),1/ROW(施設用作成シート!$B$18:$B$39),0),COLUMNS($B$11:D$11)),"")</f>
        <v/>
      </c>
      <c r="E36" s="146" t="str">
        <f t="array" ref="E36">IFERROR(INDEX(施設用作成シート!$B$18:$P$39,MATCH(LARGE((施設用作成シート!$C$18:$C$39=$D$8)*1/ROW(施設用作成シート!$B$18:$B$39),ROWS($B$12:$B36)),1/ROW(施設用作成シート!$B$18:$B$39),0),COLUMNS($B$11:E$11)),"")</f>
        <v/>
      </c>
      <c r="F36" s="140" t="str">
        <f t="array" ref="F36">IFERROR(INDEX(施設用作成シート!$B$18:$P$39,MATCH(LARGE((施設用作成シート!$C$18:$C$39=$D$8)*1/ROW(施設用作成シート!$B$18:$B$39),ROWS($B$12:$B36)),1/ROW(施設用作成シート!$B$18:$B$39),0),COLUMNS($B$11:F$11)),"")</f>
        <v/>
      </c>
      <c r="G36" s="140" t="str">
        <f t="array" ref="G36">IFERROR(INDEX(施設用作成シート!$B$18:$P$39,MATCH(LARGE((施設用作成シート!$C$18:$C$39=$D$8)*1/ROW(施設用作成シート!$B$18:$B$39),ROWS($B$12:$B36)),1/ROW(施設用作成シート!$B$18:$B$39),0),COLUMNS($B$11:G$11)),"")</f>
        <v/>
      </c>
      <c r="H36" s="140" t="str">
        <f t="array" ref="H36">IFERROR(INDEX(施設用作成シート!$B$18:$P$39,MATCH(LARGE((施設用作成シート!$C$18:$C$39=$D$8)*1/ROW(施設用作成シート!$B$18:$B$39),ROWS($B$12:$B36)),1/ROW(施設用作成シート!$B$18:$B$39),0),COLUMNS($B$11:H$11)),"")</f>
        <v/>
      </c>
      <c r="I36" s="127" t="str">
        <f t="array" ref="I36">IFERROR(INDEX(施設用作成シート!$B$18:$P$39,MATCH(LARGE((施設用作成シート!$C$18:$C$39=$D$8)*1/ROW(施設用作成シート!$B$18:$B$39),ROWS($B$12:$B36)),1/ROW(施設用作成シート!$B$18:$B$39),0),COLUMNS($B$11:I$11)),"")</f>
        <v/>
      </c>
      <c r="J36" s="131" t="str">
        <f t="array" ref="J36">IFERROR(INDEX(施設用作成シート!$B$18:$P$39,MATCH(LARGE((施設用作成シート!$C$18:$C$39=$D$8)*1/ROW(施設用作成シート!$B$18:$B$39),ROWS($B$12:$B36)),1/ROW(施設用作成シート!$B$18:$B$39),0),COLUMNS($B$11:J$11)),"")</f>
        <v/>
      </c>
      <c r="K36" s="127" t="str">
        <f t="array" ref="K36">IFERROR(INDEX(施設用作成シート!$B$18:$P$39,MATCH(LARGE((施設用作成シート!$C$18:$C$39=$D$8)*1/ROW(施設用作成シート!$B$18:$B$39),ROWS($B$12:$B36)),1/ROW(施設用作成シート!$B$18:$B$39),0),COLUMNS($B$11:K$11)),"")</f>
        <v/>
      </c>
      <c r="L36" s="127" t="str">
        <f t="array" ref="L36">IFERROR(INDEX(施設用作成シート!$B$18:$P$39,MATCH(LARGE((施設用作成シート!$C$18:$C$39=$D$8)*1/ROW(施設用作成シート!$B$18:$B$39),ROWS($B$12:$B36)),1/ROW(施設用作成シート!$B$18:$B$39),0),COLUMNS($B$11:L$11)),"")</f>
        <v/>
      </c>
      <c r="M36" s="127" t="str">
        <f t="array" ref="M36">IFERROR(INDEX(施設用作成シート!$B$18:$P$39,MATCH(LARGE((施設用作成シート!$C$18:$C$39=$D$8)*1/ROW(施設用作成シート!$B$18:$B$39),ROWS($B$12:$B36)),1/ROW(施設用作成シート!$B$18:$B$39),0),COLUMNS($B$11:M$11)),"")</f>
        <v/>
      </c>
      <c r="N36" s="127" t="str">
        <f t="array" ref="N36">IFERROR(INDEX(施設用作成シート!$B$18:$P$39,MATCH(LARGE((施設用作成シート!$C$18:$C$39=$D$8)*1/ROW(施設用作成シート!$B$18:$B$39),ROWS($B$12:$B36)),1/ROW(施設用作成シート!$B$18:$B$39),0),COLUMNS($B$11:N$11)),"")</f>
        <v/>
      </c>
      <c r="O36" s="140" t="str">
        <f t="array" ref="O36">IFERROR(INDEX(施設用作成シート!$B$18:$P$39,MATCH(LARGE((施設用作成シート!$C$18:$C$39=$D$8)*1/ROW(施設用作成シート!$B$18:$B$39),ROWS($B$12:$B36)),1/ROW(施設用作成シート!$B$18:$B$39),0),COLUMNS($B$11:O$11)),"")</f>
        <v/>
      </c>
    </row>
    <row r="37" spans="2:15" ht="19.5">
      <c r="B37" s="127" t="str">
        <f t="array" ref="B37">IFERROR(INDEX(施設用作成シート!$B$18:$P$39,MATCH(LARGE((施設用作成シート!$C$18:$C$39=$D$8)*1/ROW(施設用作成シート!$B$18:$B$39),ROWS($B$12:$B37)),1/ROW(施設用作成シート!$B$18:$B$39),0),COLUMNS($B$11:B$11)),"")</f>
        <v/>
      </c>
      <c r="C37" s="127" t="str">
        <f t="array" ref="C37">IFERROR(INDEX(施設用作成シート!$B$18:$P$39,MATCH(LARGE((施設用作成シート!$C$18:$C$39=$D$8)*1/ROW(施設用作成シート!$B$18:$B$39),ROWS($B$12:$B37)),1/ROW(施設用作成シート!$B$18:$B$39),0),COLUMNS($B$11:C$11)),"")</f>
        <v/>
      </c>
      <c r="D37" s="127" t="str">
        <f t="array" ref="D37">IFERROR(INDEX(施設用作成シート!$B$18:$P$39,MATCH(LARGE((施設用作成シート!$C$18:$C$39=$D$8)*1/ROW(施設用作成シート!$B$18:$B$39),ROWS($B$12:$B37)),1/ROW(施設用作成シート!$B$18:$B$39),0),COLUMNS($B$11:D$11)),"")</f>
        <v/>
      </c>
      <c r="E37" s="146" t="str">
        <f t="array" ref="E37">IFERROR(INDEX(施設用作成シート!$B$18:$P$39,MATCH(LARGE((施設用作成シート!$C$18:$C$39=$D$8)*1/ROW(施設用作成シート!$B$18:$B$39),ROWS($B$12:$B37)),1/ROW(施設用作成シート!$B$18:$B$39),0),COLUMNS($B$11:E$11)),"")</f>
        <v/>
      </c>
      <c r="F37" s="140" t="str">
        <f t="array" ref="F37">IFERROR(INDEX(施設用作成シート!$B$18:$P$39,MATCH(LARGE((施設用作成シート!$C$18:$C$39=$D$8)*1/ROW(施設用作成シート!$B$18:$B$39),ROWS($B$12:$B37)),1/ROW(施設用作成シート!$B$18:$B$39),0),COLUMNS($B$11:F$11)),"")</f>
        <v/>
      </c>
      <c r="G37" s="140" t="str">
        <f t="array" ref="G37">IFERROR(INDEX(施設用作成シート!$B$18:$P$39,MATCH(LARGE((施設用作成シート!$C$18:$C$39=$D$8)*1/ROW(施設用作成シート!$B$18:$B$39),ROWS($B$12:$B37)),1/ROW(施設用作成シート!$B$18:$B$39),0),COLUMNS($B$11:G$11)),"")</f>
        <v/>
      </c>
      <c r="H37" s="140" t="str">
        <f t="array" ref="H37">IFERROR(INDEX(施設用作成シート!$B$18:$P$39,MATCH(LARGE((施設用作成シート!$C$18:$C$39=$D$8)*1/ROW(施設用作成シート!$B$18:$B$39),ROWS($B$12:$B37)),1/ROW(施設用作成シート!$B$18:$B$39),0),COLUMNS($B$11:H$11)),"")</f>
        <v/>
      </c>
      <c r="I37" s="127" t="str">
        <f t="array" ref="I37">IFERROR(INDEX(施設用作成シート!$B$18:$P$39,MATCH(LARGE((施設用作成シート!$C$18:$C$39=$D$8)*1/ROW(施設用作成シート!$B$18:$B$39),ROWS($B$12:$B37)),1/ROW(施設用作成シート!$B$18:$B$39),0),COLUMNS($B$11:I$11)),"")</f>
        <v/>
      </c>
      <c r="J37" s="131" t="str">
        <f t="array" ref="J37">IFERROR(INDEX(施設用作成シート!$B$18:$P$39,MATCH(LARGE((施設用作成シート!$C$18:$C$39=$D$8)*1/ROW(施設用作成シート!$B$18:$B$39),ROWS($B$12:$B37)),1/ROW(施設用作成シート!$B$18:$B$39),0),COLUMNS($B$11:J$11)),"")</f>
        <v/>
      </c>
      <c r="K37" s="127" t="str">
        <f t="array" ref="K37">IFERROR(INDEX(施設用作成シート!$B$18:$P$39,MATCH(LARGE((施設用作成シート!$C$18:$C$39=$D$8)*1/ROW(施設用作成シート!$B$18:$B$39),ROWS($B$12:$B37)),1/ROW(施設用作成シート!$B$18:$B$39),0),COLUMNS($B$11:K$11)),"")</f>
        <v/>
      </c>
      <c r="L37" s="127" t="str">
        <f t="array" ref="L37">IFERROR(INDEX(施設用作成シート!$B$18:$P$39,MATCH(LARGE((施設用作成シート!$C$18:$C$39=$D$8)*1/ROW(施設用作成シート!$B$18:$B$39),ROWS($B$12:$B37)),1/ROW(施設用作成シート!$B$18:$B$39),0),COLUMNS($B$11:L$11)),"")</f>
        <v/>
      </c>
      <c r="M37" s="127" t="str">
        <f t="array" ref="M37">IFERROR(INDEX(施設用作成シート!$B$18:$P$39,MATCH(LARGE((施設用作成シート!$C$18:$C$39=$D$8)*1/ROW(施設用作成シート!$B$18:$B$39),ROWS($B$12:$B37)),1/ROW(施設用作成シート!$B$18:$B$39),0),COLUMNS($B$11:M$11)),"")</f>
        <v/>
      </c>
      <c r="N37" s="127" t="str">
        <f t="array" ref="N37">IFERROR(INDEX(施設用作成シート!$B$18:$P$39,MATCH(LARGE((施設用作成シート!$C$18:$C$39=$D$8)*1/ROW(施設用作成シート!$B$18:$B$39),ROWS($B$12:$B37)),1/ROW(施設用作成シート!$B$18:$B$39),0),COLUMNS($B$11:N$11)),"")</f>
        <v/>
      </c>
      <c r="O37" s="140" t="str">
        <f t="array" ref="O37">IFERROR(INDEX(施設用作成シート!$B$18:$P$39,MATCH(LARGE((施設用作成シート!$C$18:$C$39=$D$8)*1/ROW(施設用作成シート!$B$18:$B$39),ROWS($B$12:$B37)),1/ROW(施設用作成シート!$B$18:$B$39),0),COLUMNS($B$11:O$11)),"")</f>
        <v/>
      </c>
    </row>
    <row r="38" spans="2:15" ht="19.5">
      <c r="B38" s="127" t="str">
        <f t="array" ref="B38">IFERROR(INDEX(施設用作成シート!$B$18:$P$39,MATCH(LARGE((施設用作成シート!$C$18:$C$39=$D$8)*1/ROW(施設用作成シート!$B$18:$B$39),ROWS($B$12:$B38)),1/ROW(施設用作成シート!$B$18:$B$39),0),COLUMNS($B$11:B$11)),"")</f>
        <v/>
      </c>
      <c r="C38" s="127" t="str">
        <f t="array" ref="C38">IFERROR(INDEX(施設用作成シート!$B$18:$P$39,MATCH(LARGE((施設用作成シート!$C$18:$C$39=$D$8)*1/ROW(施設用作成シート!$B$18:$B$39),ROWS($B$12:$B38)),1/ROW(施設用作成シート!$B$18:$B$39),0),COLUMNS($B$11:C$11)),"")</f>
        <v/>
      </c>
      <c r="D38" s="127" t="str">
        <f t="array" ref="D38">IFERROR(INDEX(施設用作成シート!$B$18:$P$39,MATCH(LARGE((施設用作成シート!$C$18:$C$39=$D$8)*1/ROW(施設用作成シート!$B$18:$B$39),ROWS($B$12:$B38)),1/ROW(施設用作成シート!$B$18:$B$39),0),COLUMNS($B$11:D$11)),"")</f>
        <v/>
      </c>
      <c r="E38" s="146" t="str">
        <f t="array" ref="E38">IFERROR(INDEX(施設用作成シート!$B$18:$P$39,MATCH(LARGE((施設用作成シート!$C$18:$C$39=$D$8)*1/ROW(施設用作成シート!$B$18:$B$39),ROWS($B$12:$B38)),1/ROW(施設用作成シート!$B$18:$B$39),0),COLUMNS($B$11:E$11)),"")</f>
        <v/>
      </c>
      <c r="F38" s="140" t="str">
        <f t="array" ref="F38">IFERROR(INDEX(施設用作成シート!$B$18:$P$39,MATCH(LARGE((施設用作成シート!$C$18:$C$39=$D$8)*1/ROW(施設用作成シート!$B$18:$B$39),ROWS($B$12:$B38)),1/ROW(施設用作成シート!$B$18:$B$39),0),COLUMNS($B$11:F$11)),"")</f>
        <v/>
      </c>
      <c r="G38" s="140" t="str">
        <f t="array" ref="G38">IFERROR(INDEX(施設用作成シート!$B$18:$P$39,MATCH(LARGE((施設用作成シート!$C$18:$C$39=$D$8)*1/ROW(施設用作成シート!$B$18:$B$39),ROWS($B$12:$B38)),1/ROW(施設用作成シート!$B$18:$B$39),0),COLUMNS($B$11:G$11)),"")</f>
        <v/>
      </c>
      <c r="H38" s="140" t="str">
        <f t="array" ref="H38">IFERROR(INDEX(施設用作成シート!$B$18:$P$39,MATCH(LARGE((施設用作成シート!$C$18:$C$39=$D$8)*1/ROW(施設用作成シート!$B$18:$B$39),ROWS($B$12:$B38)),1/ROW(施設用作成シート!$B$18:$B$39),0),COLUMNS($B$11:H$11)),"")</f>
        <v/>
      </c>
      <c r="I38" s="127" t="str">
        <f t="array" ref="I38">IFERROR(INDEX(施設用作成シート!$B$18:$P$39,MATCH(LARGE((施設用作成シート!$C$18:$C$39=$D$8)*1/ROW(施設用作成シート!$B$18:$B$39),ROWS($B$12:$B38)),1/ROW(施設用作成シート!$B$18:$B$39),0),COLUMNS($B$11:I$11)),"")</f>
        <v/>
      </c>
      <c r="J38" s="131" t="str">
        <f t="array" ref="J38">IFERROR(INDEX(施設用作成シート!$B$18:$P$39,MATCH(LARGE((施設用作成シート!$C$18:$C$39=$D$8)*1/ROW(施設用作成シート!$B$18:$B$39),ROWS($B$12:$B38)),1/ROW(施設用作成シート!$B$18:$B$39),0),COLUMNS($B$11:J$11)),"")</f>
        <v/>
      </c>
      <c r="K38" s="127" t="str">
        <f t="array" ref="K38">IFERROR(INDEX(施設用作成シート!$B$18:$P$39,MATCH(LARGE((施設用作成シート!$C$18:$C$39=$D$8)*1/ROW(施設用作成シート!$B$18:$B$39),ROWS($B$12:$B38)),1/ROW(施設用作成シート!$B$18:$B$39),0),COLUMNS($B$11:K$11)),"")</f>
        <v/>
      </c>
      <c r="L38" s="127" t="str">
        <f t="array" ref="L38">IFERROR(INDEX(施設用作成シート!$B$18:$P$39,MATCH(LARGE((施設用作成シート!$C$18:$C$39=$D$8)*1/ROW(施設用作成シート!$B$18:$B$39),ROWS($B$12:$B38)),1/ROW(施設用作成シート!$B$18:$B$39),0),COLUMNS($B$11:L$11)),"")</f>
        <v/>
      </c>
      <c r="M38" s="127" t="str">
        <f t="array" ref="M38">IFERROR(INDEX(施設用作成シート!$B$18:$P$39,MATCH(LARGE((施設用作成シート!$C$18:$C$39=$D$8)*1/ROW(施設用作成シート!$B$18:$B$39),ROWS($B$12:$B38)),1/ROW(施設用作成シート!$B$18:$B$39),0),COLUMNS($B$11:M$11)),"")</f>
        <v/>
      </c>
      <c r="N38" s="127" t="str">
        <f t="array" ref="N38">IFERROR(INDEX(施設用作成シート!$B$18:$P$39,MATCH(LARGE((施設用作成シート!$C$18:$C$39=$D$8)*1/ROW(施設用作成シート!$B$18:$B$39),ROWS($B$12:$B38)),1/ROW(施設用作成シート!$B$18:$B$39),0),COLUMNS($B$11:N$11)),"")</f>
        <v/>
      </c>
      <c r="O38" s="140" t="str">
        <f t="array" ref="O38">IFERROR(INDEX(施設用作成シート!$B$18:$P$39,MATCH(LARGE((施設用作成シート!$C$18:$C$39=$D$8)*1/ROW(施設用作成シート!$B$18:$B$39),ROWS($B$12:$B38)),1/ROW(施設用作成シート!$B$18:$B$39),0),COLUMNS($B$11:O$11)),"")</f>
        <v/>
      </c>
    </row>
    <row r="39" spans="2:15" ht="19.5">
      <c r="B39" s="127" t="str">
        <f t="array" ref="B39">IFERROR(INDEX(施設用作成シート!$B$18:$P$39,MATCH(LARGE((施設用作成シート!$C$18:$C$39=$D$8)*1/ROW(施設用作成シート!$B$18:$B$39),ROWS($B$12:$B39)),1/ROW(施設用作成シート!$B$18:$B$39),0),COLUMNS($B$11:B$11)),"")</f>
        <v/>
      </c>
      <c r="C39" s="127" t="str">
        <f t="array" ref="C39">IFERROR(INDEX(施設用作成シート!$B$18:$P$39,MATCH(LARGE((施設用作成シート!$C$18:$C$39=$D$8)*1/ROW(施設用作成シート!$B$18:$B$39),ROWS($B$12:$B39)),1/ROW(施設用作成シート!$B$18:$B$39),0),COLUMNS($B$11:C$11)),"")</f>
        <v/>
      </c>
      <c r="D39" s="127" t="str">
        <f t="array" ref="D39">IFERROR(INDEX(施設用作成シート!$B$18:$P$39,MATCH(LARGE((施設用作成シート!$C$18:$C$39=$D$8)*1/ROW(施設用作成シート!$B$18:$B$39),ROWS($B$12:$B39)),1/ROW(施設用作成シート!$B$18:$B$39),0),COLUMNS($B$11:D$11)),"")</f>
        <v/>
      </c>
      <c r="E39" s="146" t="str">
        <f t="array" ref="E39">IFERROR(INDEX(施設用作成シート!$B$18:$P$39,MATCH(LARGE((施設用作成シート!$C$18:$C$39=$D$8)*1/ROW(施設用作成シート!$B$18:$B$39),ROWS($B$12:$B39)),1/ROW(施設用作成シート!$B$18:$B$39),0),COLUMNS($B$11:E$11)),"")</f>
        <v/>
      </c>
      <c r="F39" s="140" t="str">
        <f t="array" ref="F39">IFERROR(INDEX(施設用作成シート!$B$18:$P$39,MATCH(LARGE((施設用作成シート!$C$18:$C$39=$D$8)*1/ROW(施設用作成シート!$B$18:$B$39),ROWS($B$12:$B39)),1/ROW(施設用作成シート!$B$18:$B$39),0),COLUMNS($B$11:F$11)),"")</f>
        <v/>
      </c>
      <c r="G39" s="140" t="str">
        <f t="array" ref="G39">IFERROR(INDEX(施設用作成シート!$B$18:$P$39,MATCH(LARGE((施設用作成シート!$C$18:$C$39=$D$8)*1/ROW(施設用作成シート!$B$18:$B$39),ROWS($B$12:$B39)),1/ROW(施設用作成シート!$B$18:$B$39),0),COLUMNS($B$11:G$11)),"")</f>
        <v/>
      </c>
      <c r="H39" s="140" t="str">
        <f t="array" ref="H39">IFERROR(INDEX(施設用作成シート!$B$18:$P$39,MATCH(LARGE((施設用作成シート!$C$18:$C$39=$D$8)*1/ROW(施設用作成シート!$B$18:$B$39),ROWS($B$12:$B39)),1/ROW(施設用作成シート!$B$18:$B$39),0),COLUMNS($B$11:H$11)),"")</f>
        <v/>
      </c>
      <c r="I39" s="127" t="str">
        <f t="array" ref="I39">IFERROR(INDEX(施設用作成シート!$B$18:$P$39,MATCH(LARGE((施設用作成シート!$C$18:$C$39=$D$8)*1/ROW(施設用作成シート!$B$18:$B$39),ROWS($B$12:$B39)),1/ROW(施設用作成シート!$B$18:$B$39),0),COLUMNS($B$11:I$11)),"")</f>
        <v/>
      </c>
      <c r="J39" s="131" t="str">
        <f t="array" ref="J39">IFERROR(INDEX(施設用作成シート!$B$18:$P$39,MATCH(LARGE((施設用作成シート!$C$18:$C$39=$D$8)*1/ROW(施設用作成シート!$B$18:$B$39),ROWS($B$12:$B39)),1/ROW(施設用作成シート!$B$18:$B$39),0),COLUMNS($B$11:J$11)),"")</f>
        <v/>
      </c>
      <c r="K39" s="127" t="str">
        <f t="array" ref="K39">IFERROR(INDEX(施設用作成シート!$B$18:$P$39,MATCH(LARGE((施設用作成シート!$C$18:$C$39=$D$8)*1/ROW(施設用作成シート!$B$18:$B$39),ROWS($B$12:$B39)),1/ROW(施設用作成シート!$B$18:$B$39),0),COLUMNS($B$11:K$11)),"")</f>
        <v/>
      </c>
      <c r="L39" s="127" t="str">
        <f t="array" ref="L39">IFERROR(INDEX(施設用作成シート!$B$18:$P$39,MATCH(LARGE((施設用作成シート!$C$18:$C$39=$D$8)*1/ROW(施設用作成シート!$B$18:$B$39),ROWS($B$12:$B39)),1/ROW(施設用作成シート!$B$18:$B$39),0),COLUMNS($B$11:L$11)),"")</f>
        <v/>
      </c>
      <c r="M39" s="127" t="str">
        <f t="array" ref="M39">IFERROR(INDEX(施設用作成シート!$B$18:$P$39,MATCH(LARGE((施設用作成シート!$C$18:$C$39=$D$8)*1/ROW(施設用作成シート!$B$18:$B$39),ROWS($B$12:$B39)),1/ROW(施設用作成シート!$B$18:$B$39),0),COLUMNS($B$11:M$11)),"")</f>
        <v/>
      </c>
      <c r="N39" s="127" t="str">
        <f t="array" ref="N39">IFERROR(INDEX(施設用作成シート!$B$18:$P$39,MATCH(LARGE((施設用作成シート!$C$18:$C$39=$D$8)*1/ROW(施設用作成シート!$B$18:$B$39),ROWS($B$12:$B39)),1/ROW(施設用作成シート!$B$18:$B$39),0),COLUMNS($B$11:N$11)),"")</f>
        <v/>
      </c>
      <c r="O39" s="140" t="str">
        <f t="array" ref="O39">IFERROR(INDEX(施設用作成シート!$B$18:$P$39,MATCH(LARGE((施設用作成シート!$C$18:$C$39=$D$8)*1/ROW(施設用作成シート!$B$18:$B$39),ROWS($B$12:$B39)),1/ROW(施設用作成シート!$B$18:$B$39),0),COLUMNS($B$11:O$11)),"")</f>
        <v/>
      </c>
    </row>
    <row r="40" spans="2:15" ht="19.5">
      <c r="B40" s="127" t="str">
        <f t="array" ref="B40">IFERROR(INDEX(施設用作成シート!$B$18:$P$39,MATCH(LARGE((施設用作成シート!$C$18:$C$39=$D$8)*1/ROW(施設用作成シート!$B$18:$B$39),ROWS($B$12:$B40)),1/ROW(施設用作成シート!$B$18:$B$39),0),COLUMNS($B$11:B$11)),"")</f>
        <v/>
      </c>
      <c r="C40" s="127" t="str">
        <f t="array" ref="C40">IFERROR(INDEX(施設用作成シート!$B$18:$P$39,MATCH(LARGE((施設用作成シート!$C$18:$C$39=$D$8)*1/ROW(施設用作成シート!$B$18:$B$39),ROWS($B$12:$B40)),1/ROW(施設用作成シート!$B$18:$B$39),0),COLUMNS($B$11:C$11)),"")</f>
        <v/>
      </c>
      <c r="D40" s="127" t="str">
        <f t="array" ref="D40">IFERROR(INDEX(施設用作成シート!$B$18:$P$39,MATCH(LARGE((施設用作成シート!$C$18:$C$39=$D$8)*1/ROW(施設用作成シート!$B$18:$B$39),ROWS($B$12:$B40)),1/ROW(施設用作成シート!$B$18:$B$39),0),COLUMNS($B$11:D$11)),"")</f>
        <v/>
      </c>
      <c r="E40" s="146" t="str">
        <f t="array" ref="E40">IFERROR(INDEX(施設用作成シート!$B$18:$P$39,MATCH(LARGE((施設用作成シート!$C$18:$C$39=$D$8)*1/ROW(施設用作成シート!$B$18:$B$39),ROWS($B$12:$B40)),1/ROW(施設用作成シート!$B$18:$B$39),0),COLUMNS($B$11:E$11)),"")</f>
        <v/>
      </c>
      <c r="F40" s="140" t="str">
        <f t="array" ref="F40">IFERROR(INDEX(施設用作成シート!$B$18:$P$39,MATCH(LARGE((施設用作成シート!$C$18:$C$39=$D$8)*1/ROW(施設用作成シート!$B$18:$B$39),ROWS($B$12:$B40)),1/ROW(施設用作成シート!$B$18:$B$39),0),COLUMNS($B$11:F$11)),"")</f>
        <v/>
      </c>
      <c r="G40" s="140" t="str">
        <f t="array" ref="G40">IFERROR(INDEX(施設用作成シート!$B$18:$P$39,MATCH(LARGE((施設用作成シート!$C$18:$C$39=$D$8)*1/ROW(施設用作成シート!$B$18:$B$39),ROWS($B$12:$B40)),1/ROW(施設用作成シート!$B$18:$B$39),0),COLUMNS($B$11:G$11)),"")</f>
        <v/>
      </c>
      <c r="H40" s="140" t="str">
        <f t="array" ref="H40">IFERROR(INDEX(施設用作成シート!$B$18:$P$39,MATCH(LARGE((施設用作成シート!$C$18:$C$39=$D$8)*1/ROW(施設用作成シート!$B$18:$B$39),ROWS($B$12:$B40)),1/ROW(施設用作成シート!$B$18:$B$39),0),COLUMNS($B$11:H$11)),"")</f>
        <v/>
      </c>
      <c r="I40" s="127" t="str">
        <f t="array" ref="I40">IFERROR(INDEX(施設用作成シート!$B$18:$P$39,MATCH(LARGE((施設用作成シート!$C$18:$C$39=$D$8)*1/ROW(施設用作成シート!$B$18:$B$39),ROWS($B$12:$B40)),1/ROW(施設用作成シート!$B$18:$B$39),0),COLUMNS($B$11:I$11)),"")</f>
        <v/>
      </c>
      <c r="J40" s="131" t="str">
        <f t="array" ref="J40">IFERROR(INDEX(施設用作成シート!$B$18:$P$39,MATCH(LARGE((施設用作成シート!$C$18:$C$39=$D$8)*1/ROW(施設用作成シート!$B$18:$B$39),ROWS($B$12:$B40)),1/ROW(施設用作成シート!$B$18:$B$39),0),COLUMNS($B$11:J$11)),"")</f>
        <v/>
      </c>
      <c r="K40" s="127" t="str">
        <f t="array" ref="K40">IFERROR(INDEX(施設用作成シート!$B$18:$P$39,MATCH(LARGE((施設用作成シート!$C$18:$C$39=$D$8)*1/ROW(施設用作成シート!$B$18:$B$39),ROWS($B$12:$B40)),1/ROW(施設用作成シート!$B$18:$B$39),0),COLUMNS($B$11:K$11)),"")</f>
        <v/>
      </c>
      <c r="L40" s="127" t="str">
        <f t="array" ref="L40">IFERROR(INDEX(施設用作成シート!$B$18:$P$39,MATCH(LARGE((施設用作成シート!$C$18:$C$39=$D$8)*1/ROW(施設用作成シート!$B$18:$B$39),ROWS($B$12:$B40)),1/ROW(施設用作成シート!$B$18:$B$39),0),COLUMNS($B$11:L$11)),"")</f>
        <v/>
      </c>
      <c r="M40" s="127" t="str">
        <f t="array" ref="M40">IFERROR(INDEX(施設用作成シート!$B$18:$P$39,MATCH(LARGE((施設用作成シート!$C$18:$C$39=$D$8)*1/ROW(施設用作成シート!$B$18:$B$39),ROWS($B$12:$B40)),1/ROW(施設用作成シート!$B$18:$B$39),0),COLUMNS($B$11:M$11)),"")</f>
        <v/>
      </c>
      <c r="N40" s="127" t="str">
        <f t="array" ref="N40">IFERROR(INDEX(施設用作成シート!$B$18:$P$39,MATCH(LARGE((施設用作成シート!$C$18:$C$39=$D$8)*1/ROW(施設用作成シート!$B$18:$B$39),ROWS($B$12:$B40)),1/ROW(施設用作成シート!$B$18:$B$39),0),COLUMNS($B$11:N$11)),"")</f>
        <v/>
      </c>
      <c r="O40" s="140" t="str">
        <f t="array" ref="O40">IFERROR(INDEX(施設用作成シート!$B$18:$P$39,MATCH(LARGE((施設用作成シート!$C$18:$C$39=$D$8)*1/ROW(施設用作成シート!$B$18:$B$39),ROWS($B$12:$B40)),1/ROW(施設用作成シート!$B$18:$B$39),0),COLUMNS($B$11:O$11)),"")</f>
        <v/>
      </c>
    </row>
    <row r="41" spans="2:15" ht="19.5">
      <c r="B41" s="127" t="str">
        <f t="array" ref="B41">IFERROR(INDEX(施設用作成シート!$B$18:$P$39,MATCH(LARGE((施設用作成シート!$C$18:$C$39=$D$8)*1/ROW(施設用作成シート!$B$18:$B$39),ROWS($B$12:$B41)),1/ROW(施設用作成シート!$B$18:$B$39),0),COLUMNS($B$11:B$11)),"")</f>
        <v/>
      </c>
      <c r="C41" s="127" t="str">
        <f t="array" ref="C41">IFERROR(INDEX(施設用作成シート!$B$18:$P$39,MATCH(LARGE((施設用作成シート!$C$18:$C$39=$D$8)*1/ROW(施設用作成シート!$B$18:$B$39),ROWS($B$12:$B41)),1/ROW(施設用作成シート!$B$18:$B$39),0),COLUMNS($B$11:C$11)),"")</f>
        <v/>
      </c>
      <c r="D41" s="127" t="str">
        <f t="array" ref="D41">IFERROR(INDEX(施設用作成シート!$B$18:$P$39,MATCH(LARGE((施設用作成シート!$C$18:$C$39=$D$8)*1/ROW(施設用作成シート!$B$18:$B$39),ROWS($B$12:$B41)),1/ROW(施設用作成シート!$B$18:$B$39),0),COLUMNS($B$11:D$11)),"")</f>
        <v/>
      </c>
      <c r="E41" s="146" t="str">
        <f t="array" ref="E41">IFERROR(INDEX(施設用作成シート!$B$18:$P$39,MATCH(LARGE((施設用作成シート!$C$18:$C$39=$D$8)*1/ROW(施設用作成シート!$B$18:$B$39),ROWS($B$12:$B41)),1/ROW(施設用作成シート!$B$18:$B$39),0),COLUMNS($B$11:E$11)),"")</f>
        <v/>
      </c>
      <c r="F41" s="140" t="str">
        <f t="array" ref="F41">IFERROR(INDEX(施設用作成シート!$B$18:$P$39,MATCH(LARGE((施設用作成シート!$C$18:$C$39=$D$8)*1/ROW(施設用作成シート!$B$18:$B$39),ROWS($B$12:$B41)),1/ROW(施設用作成シート!$B$18:$B$39),0),COLUMNS($B$11:F$11)),"")</f>
        <v/>
      </c>
      <c r="G41" s="140" t="str">
        <f t="array" ref="G41">IFERROR(INDEX(施設用作成シート!$B$18:$P$39,MATCH(LARGE((施設用作成シート!$C$18:$C$39=$D$8)*1/ROW(施設用作成シート!$B$18:$B$39),ROWS($B$12:$B41)),1/ROW(施設用作成シート!$B$18:$B$39),0),COLUMNS($B$11:G$11)),"")</f>
        <v/>
      </c>
      <c r="H41" s="140" t="str">
        <f t="array" ref="H41">IFERROR(INDEX(施設用作成シート!$B$18:$P$39,MATCH(LARGE((施設用作成シート!$C$18:$C$39=$D$8)*1/ROW(施設用作成シート!$B$18:$B$39),ROWS($B$12:$B41)),1/ROW(施設用作成シート!$B$18:$B$39),0),COLUMNS($B$11:H$11)),"")</f>
        <v/>
      </c>
      <c r="I41" s="127" t="str">
        <f t="array" ref="I41">IFERROR(INDEX(施設用作成シート!$B$18:$P$39,MATCH(LARGE((施設用作成シート!$C$18:$C$39=$D$8)*1/ROW(施設用作成シート!$B$18:$B$39),ROWS($B$12:$B41)),1/ROW(施設用作成シート!$B$18:$B$39),0),COLUMNS($B$11:I$11)),"")</f>
        <v/>
      </c>
      <c r="J41" s="131" t="str">
        <f t="array" ref="J41">IFERROR(INDEX(施設用作成シート!$B$18:$P$39,MATCH(LARGE((施設用作成シート!$C$18:$C$39=$D$8)*1/ROW(施設用作成シート!$B$18:$B$39),ROWS($B$12:$B41)),1/ROW(施設用作成シート!$B$18:$B$39),0),COLUMNS($B$11:J$11)),"")</f>
        <v/>
      </c>
      <c r="K41" s="127" t="str">
        <f t="array" ref="K41">IFERROR(INDEX(施設用作成シート!$B$18:$P$39,MATCH(LARGE((施設用作成シート!$C$18:$C$39=$D$8)*1/ROW(施設用作成シート!$B$18:$B$39),ROWS($B$12:$B41)),1/ROW(施設用作成シート!$B$18:$B$39),0),COLUMNS($B$11:K$11)),"")</f>
        <v/>
      </c>
      <c r="L41" s="127" t="str">
        <f t="array" ref="L41">IFERROR(INDEX(施設用作成シート!$B$18:$P$39,MATCH(LARGE((施設用作成シート!$C$18:$C$39=$D$8)*1/ROW(施設用作成シート!$B$18:$B$39),ROWS($B$12:$B41)),1/ROW(施設用作成シート!$B$18:$B$39),0),COLUMNS($B$11:L$11)),"")</f>
        <v/>
      </c>
      <c r="M41" s="127" t="str">
        <f t="array" ref="M41">IFERROR(INDEX(施設用作成シート!$B$18:$P$39,MATCH(LARGE((施設用作成シート!$C$18:$C$39=$D$8)*1/ROW(施設用作成シート!$B$18:$B$39),ROWS($B$12:$B41)),1/ROW(施設用作成シート!$B$18:$B$39),0),COLUMNS($B$11:M$11)),"")</f>
        <v/>
      </c>
      <c r="N41" s="127" t="str">
        <f t="array" ref="N41">IFERROR(INDEX(施設用作成シート!$B$18:$P$39,MATCH(LARGE((施設用作成シート!$C$18:$C$39=$D$8)*1/ROW(施設用作成シート!$B$18:$B$39),ROWS($B$12:$B41)),1/ROW(施設用作成シート!$B$18:$B$39),0),COLUMNS($B$11:N$11)),"")</f>
        <v/>
      </c>
      <c r="O41" s="140" t="str">
        <f t="array" ref="O41">IFERROR(INDEX(施設用作成シート!$B$18:$P$39,MATCH(LARGE((施設用作成シート!$C$18:$C$39=$D$8)*1/ROW(施設用作成シート!$B$18:$B$39),ROWS($B$12:$B41)),1/ROW(施設用作成シート!$B$18:$B$39),0),COLUMNS($B$11:O$11)),"")</f>
        <v/>
      </c>
    </row>
    <row r="42" spans="2:15" ht="19.5">
      <c r="B42" s="127" t="str">
        <f t="array" ref="B42">IFERROR(INDEX(施設用作成シート!$B$18:$P$39,MATCH(LARGE((施設用作成シート!$C$18:$C$39=$D$8)*1/ROW(施設用作成シート!$B$18:$B$39),ROWS($B$12:$B42)),1/ROW(施設用作成シート!$B$18:$B$39),0),COLUMNS($B$11:B$11)),"")</f>
        <v/>
      </c>
      <c r="C42" s="127" t="str">
        <f t="array" ref="C42">IFERROR(INDEX(施設用作成シート!$B$18:$P$39,MATCH(LARGE((施設用作成シート!$C$18:$C$39=$D$8)*1/ROW(施設用作成シート!$B$18:$B$39),ROWS($B$12:$B42)),1/ROW(施設用作成シート!$B$18:$B$39),0),COLUMNS($B$11:C$11)),"")</f>
        <v/>
      </c>
      <c r="D42" s="127" t="str">
        <f t="array" ref="D42">IFERROR(INDEX(施設用作成シート!$B$18:$P$39,MATCH(LARGE((施設用作成シート!$C$18:$C$39=$D$8)*1/ROW(施設用作成シート!$B$18:$B$39),ROWS($B$12:$B42)),1/ROW(施設用作成シート!$B$18:$B$39),0),COLUMNS($B$11:D$11)),"")</f>
        <v/>
      </c>
      <c r="E42" s="146" t="str">
        <f t="array" ref="E42">IFERROR(INDEX(施設用作成シート!$B$18:$P$39,MATCH(LARGE((施設用作成シート!$C$18:$C$39=$D$8)*1/ROW(施設用作成シート!$B$18:$B$39),ROWS($B$12:$B42)),1/ROW(施設用作成シート!$B$18:$B$39),0),COLUMNS($B$11:E$11)),"")</f>
        <v/>
      </c>
      <c r="F42" s="140" t="str">
        <f t="array" ref="F42">IFERROR(INDEX(施設用作成シート!$B$18:$P$39,MATCH(LARGE((施設用作成シート!$C$18:$C$39=$D$8)*1/ROW(施設用作成シート!$B$18:$B$39),ROWS($B$12:$B42)),1/ROW(施設用作成シート!$B$18:$B$39),0),COLUMNS($B$11:F$11)),"")</f>
        <v/>
      </c>
      <c r="G42" s="140" t="str">
        <f t="array" ref="G42">IFERROR(INDEX(施設用作成シート!$B$18:$P$39,MATCH(LARGE((施設用作成シート!$C$18:$C$39=$D$8)*1/ROW(施設用作成シート!$B$18:$B$39),ROWS($B$12:$B42)),1/ROW(施設用作成シート!$B$18:$B$39),0),COLUMNS($B$11:G$11)),"")</f>
        <v/>
      </c>
      <c r="H42" s="140" t="str">
        <f t="array" ref="H42">IFERROR(INDEX(施設用作成シート!$B$18:$P$39,MATCH(LARGE((施設用作成シート!$C$18:$C$39=$D$8)*1/ROW(施設用作成シート!$B$18:$B$39),ROWS($B$12:$B42)),1/ROW(施設用作成シート!$B$18:$B$39),0),COLUMNS($B$11:H$11)),"")</f>
        <v/>
      </c>
      <c r="I42" s="127" t="str">
        <f t="array" ref="I42">IFERROR(INDEX(施設用作成シート!$B$18:$P$39,MATCH(LARGE((施設用作成シート!$C$18:$C$39=$D$8)*1/ROW(施設用作成シート!$B$18:$B$39),ROWS($B$12:$B42)),1/ROW(施設用作成シート!$B$18:$B$39),0),COLUMNS($B$11:I$11)),"")</f>
        <v/>
      </c>
      <c r="J42" s="131" t="str">
        <f t="array" ref="J42">IFERROR(INDEX(施設用作成シート!$B$18:$P$39,MATCH(LARGE((施設用作成シート!$C$18:$C$39=$D$8)*1/ROW(施設用作成シート!$B$18:$B$39),ROWS($B$12:$B42)),1/ROW(施設用作成シート!$B$18:$B$39),0),COLUMNS($B$11:J$11)),"")</f>
        <v/>
      </c>
      <c r="K42" s="127" t="str">
        <f t="array" ref="K42">IFERROR(INDEX(施設用作成シート!$B$18:$P$39,MATCH(LARGE((施設用作成シート!$C$18:$C$39=$D$8)*1/ROW(施設用作成シート!$B$18:$B$39),ROWS($B$12:$B42)),1/ROW(施設用作成シート!$B$18:$B$39),0),COLUMNS($B$11:K$11)),"")</f>
        <v/>
      </c>
      <c r="L42" s="127" t="str">
        <f t="array" ref="L42">IFERROR(INDEX(施設用作成シート!$B$18:$P$39,MATCH(LARGE((施設用作成シート!$C$18:$C$39=$D$8)*1/ROW(施設用作成シート!$B$18:$B$39),ROWS($B$12:$B42)),1/ROW(施設用作成シート!$B$18:$B$39),0),COLUMNS($B$11:L$11)),"")</f>
        <v/>
      </c>
      <c r="M42" s="127" t="str">
        <f t="array" ref="M42">IFERROR(INDEX(施設用作成シート!$B$18:$P$39,MATCH(LARGE((施設用作成シート!$C$18:$C$39=$D$8)*1/ROW(施設用作成シート!$B$18:$B$39),ROWS($B$12:$B42)),1/ROW(施設用作成シート!$B$18:$B$39),0),COLUMNS($B$11:M$11)),"")</f>
        <v/>
      </c>
      <c r="N42" s="127" t="str">
        <f t="array" ref="N42">IFERROR(INDEX(施設用作成シート!$B$18:$P$39,MATCH(LARGE((施設用作成シート!$C$18:$C$39=$D$8)*1/ROW(施設用作成シート!$B$18:$B$39),ROWS($B$12:$B42)),1/ROW(施設用作成シート!$B$18:$B$39),0),COLUMNS($B$11:N$11)),"")</f>
        <v/>
      </c>
      <c r="O42" s="140" t="str">
        <f t="array" ref="O42">IFERROR(INDEX(施設用作成シート!$B$18:$P$39,MATCH(LARGE((施設用作成シート!$C$18:$C$39=$D$8)*1/ROW(施設用作成シート!$B$18:$B$39),ROWS($B$12:$B42)),1/ROW(施設用作成シート!$B$18:$B$39),0),COLUMNS($B$11:O$11)),"")</f>
        <v/>
      </c>
    </row>
    <row r="43" spans="2:15" ht="19.5">
      <c r="B43" s="127" t="str">
        <f t="array" ref="B43">IFERROR(INDEX(施設用作成シート!$B$18:$P$39,MATCH(LARGE((施設用作成シート!$C$18:$C$39=$D$8)*1/ROW(施設用作成シート!$B$18:$B$39),ROWS($B$12:$B43)),1/ROW(施設用作成シート!$B$18:$B$39),0),COLUMNS($B$11:B$11)),"")</f>
        <v/>
      </c>
      <c r="C43" s="127" t="str">
        <f t="array" ref="C43">IFERROR(INDEX(施設用作成シート!$B$18:$P$39,MATCH(LARGE((施設用作成シート!$C$18:$C$39=$D$8)*1/ROW(施設用作成シート!$B$18:$B$39),ROWS($B$12:$B43)),1/ROW(施設用作成シート!$B$18:$B$39),0),COLUMNS($B$11:C$11)),"")</f>
        <v/>
      </c>
      <c r="D43" s="127" t="str">
        <f t="array" ref="D43">IFERROR(INDEX(施設用作成シート!$B$18:$P$39,MATCH(LARGE((施設用作成シート!$C$18:$C$39=$D$8)*1/ROW(施設用作成シート!$B$18:$B$39),ROWS($B$12:$B43)),1/ROW(施設用作成シート!$B$18:$B$39),0),COLUMNS($B$11:D$11)),"")</f>
        <v/>
      </c>
      <c r="E43" s="146" t="str">
        <f t="array" ref="E43">IFERROR(INDEX(施設用作成シート!$B$18:$P$39,MATCH(LARGE((施設用作成シート!$C$18:$C$39=$D$8)*1/ROW(施設用作成シート!$B$18:$B$39),ROWS($B$12:$B43)),1/ROW(施設用作成シート!$B$18:$B$39),0),COLUMNS($B$11:E$11)),"")</f>
        <v/>
      </c>
      <c r="F43" s="140" t="str">
        <f t="array" ref="F43">IFERROR(INDEX(施設用作成シート!$B$18:$P$39,MATCH(LARGE((施設用作成シート!$C$18:$C$39=$D$8)*1/ROW(施設用作成シート!$B$18:$B$39),ROWS($B$12:$B43)),1/ROW(施設用作成シート!$B$18:$B$39),0),COLUMNS($B$11:F$11)),"")</f>
        <v/>
      </c>
      <c r="G43" s="140" t="str">
        <f t="array" ref="G43">IFERROR(INDEX(施設用作成シート!$B$18:$P$39,MATCH(LARGE((施設用作成シート!$C$18:$C$39=$D$8)*1/ROW(施設用作成シート!$B$18:$B$39),ROWS($B$12:$B43)),1/ROW(施設用作成シート!$B$18:$B$39),0),COLUMNS($B$11:G$11)),"")</f>
        <v/>
      </c>
      <c r="H43" s="140" t="str">
        <f t="array" ref="H43">IFERROR(INDEX(施設用作成シート!$B$18:$P$39,MATCH(LARGE((施設用作成シート!$C$18:$C$39=$D$8)*1/ROW(施設用作成シート!$B$18:$B$39),ROWS($B$12:$B43)),1/ROW(施設用作成シート!$B$18:$B$39),0),COLUMNS($B$11:H$11)),"")</f>
        <v/>
      </c>
      <c r="I43" s="127" t="str">
        <f t="array" ref="I43">IFERROR(INDEX(施設用作成シート!$B$18:$P$39,MATCH(LARGE((施設用作成シート!$C$18:$C$39=$D$8)*1/ROW(施設用作成シート!$B$18:$B$39),ROWS($B$12:$B43)),1/ROW(施設用作成シート!$B$18:$B$39),0),COLUMNS($B$11:I$11)),"")</f>
        <v/>
      </c>
      <c r="J43" s="131" t="str">
        <f t="array" ref="J43">IFERROR(INDEX(施設用作成シート!$B$18:$P$39,MATCH(LARGE((施設用作成シート!$C$18:$C$39=$D$8)*1/ROW(施設用作成シート!$B$18:$B$39),ROWS($B$12:$B43)),1/ROW(施設用作成シート!$B$18:$B$39),0),COLUMNS($B$11:J$11)),"")</f>
        <v/>
      </c>
      <c r="K43" s="127" t="str">
        <f t="array" ref="K43">IFERROR(INDEX(施設用作成シート!$B$18:$P$39,MATCH(LARGE((施設用作成シート!$C$18:$C$39=$D$8)*1/ROW(施設用作成シート!$B$18:$B$39),ROWS($B$12:$B43)),1/ROW(施設用作成シート!$B$18:$B$39),0),COLUMNS($B$11:K$11)),"")</f>
        <v/>
      </c>
      <c r="L43" s="127" t="str">
        <f t="array" ref="L43">IFERROR(INDEX(施設用作成シート!$B$18:$P$39,MATCH(LARGE((施設用作成シート!$C$18:$C$39=$D$8)*1/ROW(施設用作成シート!$B$18:$B$39),ROWS($B$12:$B43)),1/ROW(施設用作成シート!$B$18:$B$39),0),COLUMNS($B$11:L$11)),"")</f>
        <v/>
      </c>
      <c r="M43" s="127" t="str">
        <f t="array" ref="M43">IFERROR(INDEX(施設用作成シート!$B$18:$P$39,MATCH(LARGE((施設用作成シート!$C$18:$C$39=$D$8)*1/ROW(施設用作成シート!$B$18:$B$39),ROWS($B$12:$B43)),1/ROW(施設用作成シート!$B$18:$B$39),0),COLUMNS($B$11:M$11)),"")</f>
        <v/>
      </c>
      <c r="N43" s="127" t="str">
        <f t="array" ref="N43">IFERROR(INDEX(施設用作成シート!$B$18:$P$39,MATCH(LARGE((施設用作成シート!$C$18:$C$39=$D$8)*1/ROW(施設用作成シート!$B$18:$B$39),ROWS($B$12:$B43)),1/ROW(施設用作成シート!$B$18:$B$39),0),COLUMNS($B$11:N$11)),"")</f>
        <v/>
      </c>
      <c r="O43" s="140" t="str">
        <f t="array" ref="O43">IFERROR(INDEX(施設用作成シート!$B$18:$P$39,MATCH(LARGE((施設用作成シート!$C$18:$C$39=$D$8)*1/ROW(施設用作成シート!$B$18:$B$39),ROWS($B$12:$B43)),1/ROW(施設用作成シート!$B$18:$B$39),0),COLUMNS($B$11:O$11)),"")</f>
        <v/>
      </c>
    </row>
    <row r="44" spans="2:15" ht="19.5">
      <c r="B44" s="127" t="str">
        <f t="array" ref="B44">IFERROR(INDEX(施設用作成シート!$B$18:$P$39,MATCH(LARGE((施設用作成シート!$C$18:$C$39=$D$8)*1/ROW(施設用作成シート!$B$18:$B$39),ROWS($B$12:$B44)),1/ROW(施設用作成シート!$B$18:$B$39),0),COLUMNS($B$11:B$11)),"")</f>
        <v/>
      </c>
      <c r="C44" s="127" t="str">
        <f t="array" ref="C44">IFERROR(INDEX(施設用作成シート!$B$18:$P$39,MATCH(LARGE((施設用作成シート!$C$18:$C$39=$D$8)*1/ROW(施設用作成シート!$B$18:$B$39),ROWS($B$12:$B44)),1/ROW(施設用作成シート!$B$18:$B$39),0),COLUMNS($B$11:C$11)),"")</f>
        <v/>
      </c>
      <c r="D44" s="127" t="str">
        <f t="array" ref="D44">IFERROR(INDEX(施設用作成シート!$B$18:$P$39,MATCH(LARGE((施設用作成シート!$C$18:$C$39=$D$8)*1/ROW(施設用作成シート!$B$18:$B$39),ROWS($B$12:$B44)),1/ROW(施設用作成シート!$B$18:$B$39),0),COLUMNS($B$11:D$11)),"")</f>
        <v/>
      </c>
      <c r="E44" s="146" t="str">
        <f t="array" ref="E44">IFERROR(INDEX(施設用作成シート!$B$18:$P$39,MATCH(LARGE((施設用作成シート!$C$18:$C$39=$D$8)*1/ROW(施設用作成シート!$B$18:$B$39),ROWS($B$12:$B44)),1/ROW(施設用作成シート!$B$18:$B$39),0),COLUMNS($B$11:E$11)),"")</f>
        <v/>
      </c>
      <c r="F44" s="140" t="str">
        <f t="array" ref="F44">IFERROR(INDEX(施設用作成シート!$B$18:$P$39,MATCH(LARGE((施設用作成シート!$C$18:$C$39=$D$8)*1/ROW(施設用作成シート!$B$18:$B$39),ROWS($B$12:$B44)),1/ROW(施設用作成シート!$B$18:$B$39),0),COLUMNS($B$11:F$11)),"")</f>
        <v/>
      </c>
      <c r="G44" s="140" t="str">
        <f t="array" ref="G44">IFERROR(INDEX(施設用作成シート!$B$18:$P$39,MATCH(LARGE((施設用作成シート!$C$18:$C$39=$D$8)*1/ROW(施設用作成シート!$B$18:$B$39),ROWS($B$12:$B44)),1/ROW(施設用作成シート!$B$18:$B$39),0),COLUMNS($B$11:G$11)),"")</f>
        <v/>
      </c>
      <c r="H44" s="140" t="str">
        <f t="array" ref="H44">IFERROR(INDEX(施設用作成シート!$B$18:$P$39,MATCH(LARGE((施設用作成シート!$C$18:$C$39=$D$8)*1/ROW(施設用作成シート!$B$18:$B$39),ROWS($B$12:$B44)),1/ROW(施設用作成シート!$B$18:$B$39),0),COLUMNS($B$11:H$11)),"")</f>
        <v/>
      </c>
      <c r="I44" s="127" t="str">
        <f t="array" ref="I44">IFERROR(INDEX(施設用作成シート!$B$18:$P$39,MATCH(LARGE((施設用作成シート!$C$18:$C$39=$D$8)*1/ROW(施設用作成シート!$B$18:$B$39),ROWS($B$12:$B44)),1/ROW(施設用作成シート!$B$18:$B$39),0),COLUMNS($B$11:I$11)),"")</f>
        <v/>
      </c>
      <c r="J44" s="131" t="str">
        <f t="array" ref="J44">IFERROR(INDEX(施設用作成シート!$B$18:$P$39,MATCH(LARGE((施設用作成シート!$C$18:$C$39=$D$8)*1/ROW(施設用作成シート!$B$18:$B$39),ROWS($B$12:$B44)),1/ROW(施設用作成シート!$B$18:$B$39),0),COLUMNS($B$11:J$11)),"")</f>
        <v/>
      </c>
      <c r="K44" s="127" t="str">
        <f t="array" ref="K44">IFERROR(INDEX(施設用作成シート!$B$18:$P$39,MATCH(LARGE((施設用作成シート!$C$18:$C$39=$D$8)*1/ROW(施設用作成シート!$B$18:$B$39),ROWS($B$12:$B44)),1/ROW(施設用作成シート!$B$18:$B$39),0),COLUMNS($B$11:K$11)),"")</f>
        <v/>
      </c>
      <c r="L44" s="127" t="str">
        <f t="array" ref="L44">IFERROR(INDEX(施設用作成シート!$B$18:$P$39,MATCH(LARGE((施設用作成シート!$C$18:$C$39=$D$8)*1/ROW(施設用作成シート!$B$18:$B$39),ROWS($B$12:$B44)),1/ROW(施設用作成シート!$B$18:$B$39),0),COLUMNS($B$11:L$11)),"")</f>
        <v/>
      </c>
      <c r="M44" s="127" t="str">
        <f t="array" ref="M44">IFERROR(INDEX(施設用作成シート!$B$18:$P$39,MATCH(LARGE((施設用作成シート!$C$18:$C$39=$D$8)*1/ROW(施設用作成シート!$B$18:$B$39),ROWS($B$12:$B44)),1/ROW(施設用作成シート!$B$18:$B$39),0),COLUMNS($B$11:M$11)),"")</f>
        <v/>
      </c>
      <c r="N44" s="127" t="str">
        <f t="array" ref="N44">IFERROR(INDEX(施設用作成シート!$B$18:$P$39,MATCH(LARGE((施設用作成シート!$C$18:$C$39=$D$8)*1/ROW(施設用作成シート!$B$18:$B$39),ROWS($B$12:$B44)),1/ROW(施設用作成シート!$B$18:$B$39),0),COLUMNS($B$11:N$11)),"")</f>
        <v/>
      </c>
      <c r="O44" s="140" t="str">
        <f t="array" ref="O44">IFERROR(INDEX(施設用作成シート!$B$18:$P$39,MATCH(LARGE((施設用作成シート!$C$18:$C$39=$D$8)*1/ROW(施設用作成シート!$B$18:$B$39),ROWS($B$12:$B44)),1/ROW(施設用作成シート!$B$18:$B$39),0),COLUMNS($B$11:O$11)),"")</f>
        <v/>
      </c>
    </row>
    <row r="45" spans="2:15" ht="19.5">
      <c r="B45" s="127" t="str">
        <f t="array" ref="B45">IFERROR(INDEX(施設用作成シート!$B$18:$P$39,MATCH(LARGE((施設用作成シート!$C$18:$C$39=$D$8)*1/ROW(施設用作成シート!$B$18:$B$39),ROWS($B$12:$B45)),1/ROW(施設用作成シート!$B$18:$B$39),0),COLUMNS($B$11:B$11)),"")</f>
        <v/>
      </c>
      <c r="C45" s="127" t="str">
        <f t="array" ref="C45">IFERROR(INDEX(施設用作成シート!$B$18:$P$39,MATCH(LARGE((施設用作成シート!$C$18:$C$39=$D$8)*1/ROW(施設用作成シート!$B$18:$B$39),ROWS($B$12:$B45)),1/ROW(施設用作成シート!$B$18:$B$39),0),COLUMNS($B$11:C$11)),"")</f>
        <v/>
      </c>
      <c r="D45" s="127" t="str">
        <f t="array" ref="D45">IFERROR(INDEX(施設用作成シート!$B$18:$P$39,MATCH(LARGE((施設用作成シート!$C$18:$C$39=$D$8)*1/ROW(施設用作成シート!$B$18:$B$39),ROWS($B$12:$B45)),1/ROW(施設用作成シート!$B$18:$B$39),0),COLUMNS($B$11:D$11)),"")</f>
        <v/>
      </c>
      <c r="E45" s="146" t="str">
        <f t="array" ref="E45">IFERROR(INDEX(施設用作成シート!$B$18:$P$39,MATCH(LARGE((施設用作成シート!$C$18:$C$39=$D$8)*1/ROW(施設用作成シート!$B$18:$B$39),ROWS($B$12:$B45)),1/ROW(施設用作成シート!$B$18:$B$39),0),COLUMNS($B$11:E$11)),"")</f>
        <v/>
      </c>
      <c r="F45" s="140" t="str">
        <f t="array" ref="F45">IFERROR(INDEX(施設用作成シート!$B$18:$P$39,MATCH(LARGE((施設用作成シート!$C$18:$C$39=$D$8)*1/ROW(施設用作成シート!$B$18:$B$39),ROWS($B$12:$B45)),1/ROW(施設用作成シート!$B$18:$B$39),0),COLUMNS($B$11:F$11)),"")</f>
        <v/>
      </c>
      <c r="G45" s="140" t="str">
        <f t="array" ref="G45">IFERROR(INDEX(施設用作成シート!$B$18:$P$39,MATCH(LARGE((施設用作成シート!$C$18:$C$39=$D$8)*1/ROW(施設用作成シート!$B$18:$B$39),ROWS($B$12:$B45)),1/ROW(施設用作成シート!$B$18:$B$39),0),COLUMNS($B$11:G$11)),"")</f>
        <v/>
      </c>
      <c r="H45" s="140" t="str">
        <f t="array" ref="H45">IFERROR(INDEX(施設用作成シート!$B$18:$P$39,MATCH(LARGE((施設用作成シート!$C$18:$C$39=$D$8)*1/ROW(施設用作成シート!$B$18:$B$39),ROWS($B$12:$B45)),1/ROW(施設用作成シート!$B$18:$B$39),0),COLUMNS($B$11:H$11)),"")</f>
        <v/>
      </c>
      <c r="I45" s="127" t="str">
        <f t="array" ref="I45">IFERROR(INDEX(施設用作成シート!$B$18:$P$39,MATCH(LARGE((施設用作成シート!$C$18:$C$39=$D$8)*1/ROW(施設用作成シート!$B$18:$B$39),ROWS($B$12:$B45)),1/ROW(施設用作成シート!$B$18:$B$39),0),COLUMNS($B$11:I$11)),"")</f>
        <v/>
      </c>
      <c r="J45" s="131" t="str">
        <f t="array" ref="J45">IFERROR(INDEX(施設用作成シート!$B$18:$P$39,MATCH(LARGE((施設用作成シート!$C$18:$C$39=$D$8)*1/ROW(施設用作成シート!$B$18:$B$39),ROWS($B$12:$B45)),1/ROW(施設用作成シート!$B$18:$B$39),0),COLUMNS($B$11:J$11)),"")</f>
        <v/>
      </c>
      <c r="K45" s="127" t="str">
        <f t="array" ref="K45">IFERROR(INDEX(施設用作成シート!$B$18:$P$39,MATCH(LARGE((施設用作成シート!$C$18:$C$39=$D$8)*1/ROW(施設用作成シート!$B$18:$B$39),ROWS($B$12:$B45)),1/ROW(施設用作成シート!$B$18:$B$39),0),COLUMNS($B$11:K$11)),"")</f>
        <v/>
      </c>
      <c r="L45" s="127" t="str">
        <f t="array" ref="L45">IFERROR(INDEX(施設用作成シート!$B$18:$P$39,MATCH(LARGE((施設用作成シート!$C$18:$C$39=$D$8)*1/ROW(施設用作成シート!$B$18:$B$39),ROWS($B$12:$B45)),1/ROW(施設用作成シート!$B$18:$B$39),0),COLUMNS($B$11:L$11)),"")</f>
        <v/>
      </c>
      <c r="M45" s="127" t="str">
        <f t="array" ref="M45">IFERROR(INDEX(施設用作成シート!$B$18:$P$39,MATCH(LARGE((施設用作成シート!$C$18:$C$39=$D$8)*1/ROW(施設用作成シート!$B$18:$B$39),ROWS($B$12:$B45)),1/ROW(施設用作成シート!$B$18:$B$39),0),COLUMNS($B$11:M$11)),"")</f>
        <v/>
      </c>
      <c r="N45" s="127" t="str">
        <f t="array" ref="N45">IFERROR(INDEX(施設用作成シート!$B$18:$P$39,MATCH(LARGE((施設用作成シート!$C$18:$C$39=$D$8)*1/ROW(施設用作成シート!$B$18:$B$39),ROWS($B$12:$B45)),1/ROW(施設用作成シート!$B$18:$B$39),0),COLUMNS($B$11:N$11)),"")</f>
        <v/>
      </c>
      <c r="O45" s="140" t="str">
        <f t="array" ref="O45">IFERROR(INDEX(施設用作成シート!$B$18:$P$39,MATCH(LARGE((施設用作成シート!$C$18:$C$39=$D$8)*1/ROW(施設用作成シート!$B$18:$B$39),ROWS($B$12:$B45)),1/ROW(施設用作成シート!$B$18:$B$39),0),COLUMNS($B$11:O$11)),"")</f>
        <v/>
      </c>
    </row>
    <row r="46" spans="2:15" ht="19.5">
      <c r="B46" s="127" t="str">
        <f t="array" ref="B46">IFERROR(INDEX(施設用作成シート!$B$18:$P$39,MATCH(LARGE((施設用作成シート!$C$18:$C$39=$D$8)*1/ROW(施設用作成シート!$B$18:$B$39),ROWS($B$12:$B46)),1/ROW(施設用作成シート!$B$18:$B$39),0),COLUMNS($B$11:B$11)),"")</f>
        <v/>
      </c>
      <c r="C46" s="127" t="str">
        <f t="array" ref="C46">IFERROR(INDEX(施設用作成シート!$B$18:$P$39,MATCH(LARGE((施設用作成シート!$C$18:$C$39=$D$8)*1/ROW(施設用作成シート!$B$18:$B$39),ROWS($B$12:$B46)),1/ROW(施設用作成シート!$B$18:$B$39),0),COLUMNS($B$11:C$11)),"")</f>
        <v/>
      </c>
      <c r="D46" s="127" t="str">
        <f t="array" ref="D46">IFERROR(INDEX(施設用作成シート!$B$18:$P$39,MATCH(LARGE((施設用作成シート!$C$18:$C$39=$D$8)*1/ROW(施設用作成シート!$B$18:$B$39),ROWS($B$12:$B46)),1/ROW(施設用作成シート!$B$18:$B$39),0),COLUMNS($B$11:D$11)),"")</f>
        <v/>
      </c>
      <c r="E46" s="146" t="str">
        <f t="array" ref="E46">IFERROR(INDEX(施設用作成シート!$B$18:$P$39,MATCH(LARGE((施設用作成シート!$C$18:$C$39=$D$8)*1/ROW(施設用作成シート!$B$18:$B$39),ROWS($B$12:$B46)),1/ROW(施設用作成シート!$B$18:$B$39),0),COLUMNS($B$11:E$11)),"")</f>
        <v/>
      </c>
      <c r="F46" s="140" t="str">
        <f t="array" ref="F46">IFERROR(INDEX(施設用作成シート!$B$18:$P$39,MATCH(LARGE((施設用作成シート!$C$18:$C$39=$D$8)*1/ROW(施設用作成シート!$B$18:$B$39),ROWS($B$12:$B46)),1/ROW(施設用作成シート!$B$18:$B$39),0),COLUMNS($B$11:F$11)),"")</f>
        <v/>
      </c>
      <c r="G46" s="140" t="str">
        <f t="array" ref="G46">IFERROR(INDEX(施設用作成シート!$B$18:$P$39,MATCH(LARGE((施設用作成シート!$C$18:$C$39=$D$8)*1/ROW(施設用作成シート!$B$18:$B$39),ROWS($B$12:$B46)),1/ROW(施設用作成シート!$B$18:$B$39),0),COLUMNS($B$11:G$11)),"")</f>
        <v/>
      </c>
      <c r="H46" s="140" t="str">
        <f t="array" ref="H46">IFERROR(INDEX(施設用作成シート!$B$18:$P$39,MATCH(LARGE((施設用作成シート!$C$18:$C$39=$D$8)*1/ROW(施設用作成シート!$B$18:$B$39),ROWS($B$12:$B46)),1/ROW(施設用作成シート!$B$18:$B$39),0),COLUMNS($B$11:H$11)),"")</f>
        <v/>
      </c>
      <c r="I46" s="127" t="str">
        <f t="array" ref="I46">IFERROR(INDEX(施設用作成シート!$B$18:$P$39,MATCH(LARGE((施設用作成シート!$C$18:$C$39=$D$8)*1/ROW(施設用作成シート!$B$18:$B$39),ROWS($B$12:$B46)),1/ROW(施設用作成シート!$B$18:$B$39),0),COLUMNS($B$11:I$11)),"")</f>
        <v/>
      </c>
      <c r="J46" s="131" t="str">
        <f t="array" ref="J46">IFERROR(INDEX(施設用作成シート!$B$18:$P$39,MATCH(LARGE((施設用作成シート!$C$18:$C$39=$D$8)*1/ROW(施設用作成シート!$B$18:$B$39),ROWS($B$12:$B46)),1/ROW(施設用作成シート!$B$18:$B$39),0),COLUMNS($B$11:J$11)),"")</f>
        <v/>
      </c>
      <c r="K46" s="127" t="str">
        <f t="array" ref="K46">IFERROR(INDEX(施設用作成シート!$B$18:$P$39,MATCH(LARGE((施設用作成シート!$C$18:$C$39=$D$8)*1/ROW(施設用作成シート!$B$18:$B$39),ROWS($B$12:$B46)),1/ROW(施設用作成シート!$B$18:$B$39),0),COLUMNS($B$11:K$11)),"")</f>
        <v/>
      </c>
      <c r="L46" s="127" t="str">
        <f t="array" ref="L46">IFERROR(INDEX(施設用作成シート!$B$18:$P$39,MATCH(LARGE((施設用作成シート!$C$18:$C$39=$D$8)*1/ROW(施設用作成シート!$B$18:$B$39),ROWS($B$12:$B46)),1/ROW(施設用作成シート!$B$18:$B$39),0),COLUMNS($B$11:L$11)),"")</f>
        <v/>
      </c>
      <c r="M46" s="127" t="str">
        <f t="array" ref="M46">IFERROR(INDEX(施設用作成シート!$B$18:$P$39,MATCH(LARGE((施設用作成シート!$C$18:$C$39=$D$8)*1/ROW(施設用作成シート!$B$18:$B$39),ROWS($B$12:$B46)),1/ROW(施設用作成シート!$B$18:$B$39),0),COLUMNS($B$11:M$11)),"")</f>
        <v/>
      </c>
      <c r="N46" s="127" t="str">
        <f t="array" ref="N46">IFERROR(INDEX(施設用作成シート!$B$18:$P$39,MATCH(LARGE((施設用作成シート!$C$18:$C$39=$D$8)*1/ROW(施設用作成シート!$B$18:$B$39),ROWS($B$12:$B46)),1/ROW(施設用作成シート!$B$18:$B$39),0),COLUMNS($B$11:N$11)),"")</f>
        <v/>
      </c>
      <c r="O46" s="140" t="str">
        <f t="array" ref="O46">IFERROR(INDEX(施設用作成シート!$B$18:$P$39,MATCH(LARGE((施設用作成シート!$C$18:$C$39=$D$8)*1/ROW(施設用作成シート!$B$18:$B$39),ROWS($B$12:$B46)),1/ROW(施設用作成シート!$B$18:$B$39),0),COLUMNS($B$11:O$11)),"")</f>
        <v/>
      </c>
    </row>
    <row r="47" spans="2:15" ht="19.5">
      <c r="B47" s="127" t="str">
        <f t="array" ref="B47">IFERROR(INDEX(施設用作成シート!$B$18:$P$39,MATCH(LARGE((施設用作成シート!$C$18:$C$39=$D$8)*1/ROW(施設用作成シート!$B$18:$B$39),ROWS($B$12:$B47)),1/ROW(施設用作成シート!$B$18:$B$39),0),COLUMNS($B$11:B$11)),"")</f>
        <v/>
      </c>
      <c r="C47" s="127" t="str">
        <f t="array" ref="C47">IFERROR(INDEX(施設用作成シート!$B$18:$P$39,MATCH(LARGE((施設用作成シート!$C$18:$C$39=$D$8)*1/ROW(施設用作成シート!$B$18:$B$39),ROWS($B$12:$B47)),1/ROW(施設用作成シート!$B$18:$B$39),0),COLUMNS($B$11:C$11)),"")</f>
        <v/>
      </c>
      <c r="D47" s="127" t="str">
        <f t="array" ref="D47">IFERROR(INDEX(施設用作成シート!$B$18:$P$39,MATCH(LARGE((施設用作成シート!$C$18:$C$39=$D$8)*1/ROW(施設用作成シート!$B$18:$B$39),ROWS($B$12:$B47)),1/ROW(施設用作成シート!$B$18:$B$39),0),COLUMNS($B$11:D$11)),"")</f>
        <v/>
      </c>
      <c r="E47" s="146" t="str">
        <f t="array" ref="E47">IFERROR(INDEX(施設用作成シート!$B$18:$P$39,MATCH(LARGE((施設用作成シート!$C$18:$C$39=$D$8)*1/ROW(施設用作成シート!$B$18:$B$39),ROWS($B$12:$B47)),1/ROW(施設用作成シート!$B$18:$B$39),0),COLUMNS($B$11:E$11)),"")</f>
        <v/>
      </c>
      <c r="F47" s="140" t="str">
        <f t="array" ref="F47">IFERROR(INDEX(施設用作成シート!$B$18:$P$39,MATCH(LARGE((施設用作成シート!$C$18:$C$39=$D$8)*1/ROW(施設用作成シート!$B$18:$B$39),ROWS($B$12:$B47)),1/ROW(施設用作成シート!$B$18:$B$39),0),COLUMNS($B$11:F$11)),"")</f>
        <v/>
      </c>
      <c r="G47" s="140" t="str">
        <f t="array" ref="G47">IFERROR(INDEX(施設用作成シート!$B$18:$P$39,MATCH(LARGE((施設用作成シート!$C$18:$C$39=$D$8)*1/ROW(施設用作成シート!$B$18:$B$39),ROWS($B$12:$B47)),1/ROW(施設用作成シート!$B$18:$B$39),0),COLUMNS($B$11:G$11)),"")</f>
        <v/>
      </c>
      <c r="H47" s="140" t="str">
        <f t="array" ref="H47">IFERROR(INDEX(施設用作成シート!$B$18:$P$39,MATCH(LARGE((施設用作成シート!$C$18:$C$39=$D$8)*1/ROW(施設用作成シート!$B$18:$B$39),ROWS($B$12:$B47)),1/ROW(施設用作成シート!$B$18:$B$39),0),COLUMNS($B$11:H$11)),"")</f>
        <v/>
      </c>
      <c r="I47" s="127" t="str">
        <f t="array" ref="I47">IFERROR(INDEX(施設用作成シート!$B$18:$P$39,MATCH(LARGE((施設用作成シート!$C$18:$C$39=$D$8)*1/ROW(施設用作成シート!$B$18:$B$39),ROWS($B$12:$B47)),1/ROW(施設用作成シート!$B$18:$B$39),0),COLUMNS($B$11:I$11)),"")</f>
        <v/>
      </c>
      <c r="J47" s="131" t="str">
        <f t="array" ref="J47">IFERROR(INDEX(施設用作成シート!$B$18:$P$39,MATCH(LARGE((施設用作成シート!$C$18:$C$39=$D$8)*1/ROW(施設用作成シート!$B$18:$B$39),ROWS($B$12:$B47)),1/ROW(施設用作成シート!$B$18:$B$39),0),COLUMNS($B$11:J$11)),"")</f>
        <v/>
      </c>
      <c r="K47" s="127" t="str">
        <f t="array" ref="K47">IFERROR(INDEX(施設用作成シート!$B$18:$P$39,MATCH(LARGE((施設用作成シート!$C$18:$C$39=$D$8)*1/ROW(施設用作成シート!$B$18:$B$39),ROWS($B$12:$B47)),1/ROW(施設用作成シート!$B$18:$B$39),0),COLUMNS($B$11:K$11)),"")</f>
        <v/>
      </c>
      <c r="L47" s="127" t="str">
        <f t="array" ref="L47">IFERROR(INDEX(施設用作成シート!$B$18:$P$39,MATCH(LARGE((施設用作成シート!$C$18:$C$39=$D$8)*1/ROW(施設用作成シート!$B$18:$B$39),ROWS($B$12:$B47)),1/ROW(施設用作成シート!$B$18:$B$39),0),COLUMNS($B$11:L$11)),"")</f>
        <v/>
      </c>
      <c r="M47" s="127" t="str">
        <f t="array" ref="M47">IFERROR(INDEX(施設用作成シート!$B$18:$P$39,MATCH(LARGE((施設用作成シート!$C$18:$C$39=$D$8)*1/ROW(施設用作成シート!$B$18:$B$39),ROWS($B$12:$B47)),1/ROW(施設用作成シート!$B$18:$B$39),0),COLUMNS($B$11:M$11)),"")</f>
        <v/>
      </c>
      <c r="N47" s="127" t="str">
        <f t="array" ref="N47">IFERROR(INDEX(施設用作成シート!$B$18:$P$39,MATCH(LARGE((施設用作成シート!$C$18:$C$39=$D$8)*1/ROW(施設用作成シート!$B$18:$B$39),ROWS($B$12:$B47)),1/ROW(施設用作成シート!$B$18:$B$39),0),COLUMNS($B$11:N$11)),"")</f>
        <v/>
      </c>
      <c r="O47" s="140" t="str">
        <f t="array" ref="O47">IFERROR(INDEX(施設用作成シート!$B$18:$P$39,MATCH(LARGE((施設用作成シート!$C$18:$C$39=$D$8)*1/ROW(施設用作成シート!$B$18:$B$39),ROWS($B$12:$B47)),1/ROW(施設用作成シート!$B$18:$B$39),0),COLUMNS($B$11:O$11)),"")</f>
        <v/>
      </c>
    </row>
    <row r="48" spans="2:15" ht="19.5">
      <c r="B48" s="127" t="str">
        <f t="array" ref="B48">IFERROR(INDEX(施設用作成シート!$B$18:$P$39,MATCH(LARGE((施設用作成シート!$C$18:$C$39=$D$8)*1/ROW(施設用作成シート!$B$18:$B$39),ROWS($B$12:$B48)),1/ROW(施設用作成シート!$B$18:$B$39),0),COLUMNS($B$11:B$11)),"")</f>
        <v/>
      </c>
      <c r="C48" s="127" t="str">
        <f t="array" ref="C48">IFERROR(INDEX(施設用作成シート!$B$18:$P$39,MATCH(LARGE((施設用作成シート!$C$18:$C$39=$D$8)*1/ROW(施設用作成シート!$B$18:$B$39),ROWS($B$12:$B48)),1/ROW(施設用作成シート!$B$18:$B$39),0),COLUMNS($B$11:C$11)),"")</f>
        <v/>
      </c>
      <c r="D48" s="127" t="str">
        <f t="array" ref="D48">IFERROR(INDEX(施設用作成シート!$B$18:$P$39,MATCH(LARGE((施設用作成シート!$C$18:$C$39=$D$8)*1/ROW(施設用作成シート!$B$18:$B$39),ROWS($B$12:$B48)),1/ROW(施設用作成シート!$B$18:$B$39),0),COLUMNS($B$11:D$11)),"")</f>
        <v/>
      </c>
      <c r="E48" s="146" t="str">
        <f t="array" ref="E48">IFERROR(INDEX(施設用作成シート!$B$18:$P$39,MATCH(LARGE((施設用作成シート!$C$18:$C$39=$D$8)*1/ROW(施設用作成シート!$B$18:$B$39),ROWS($B$12:$B48)),1/ROW(施設用作成シート!$B$18:$B$39),0),COLUMNS($B$11:E$11)),"")</f>
        <v/>
      </c>
      <c r="F48" s="140" t="str">
        <f t="array" ref="F48">IFERROR(INDEX(施設用作成シート!$B$18:$P$39,MATCH(LARGE((施設用作成シート!$C$18:$C$39=$D$8)*1/ROW(施設用作成シート!$B$18:$B$39),ROWS($B$12:$B48)),1/ROW(施設用作成シート!$B$18:$B$39),0),COLUMNS($B$11:F$11)),"")</f>
        <v/>
      </c>
      <c r="G48" s="140" t="str">
        <f t="array" ref="G48">IFERROR(INDEX(施設用作成シート!$B$18:$P$39,MATCH(LARGE((施設用作成シート!$C$18:$C$39=$D$8)*1/ROW(施設用作成シート!$B$18:$B$39),ROWS($B$12:$B48)),1/ROW(施設用作成シート!$B$18:$B$39),0),COLUMNS($B$11:G$11)),"")</f>
        <v/>
      </c>
      <c r="H48" s="140" t="str">
        <f t="array" ref="H48">IFERROR(INDEX(施設用作成シート!$B$18:$P$39,MATCH(LARGE((施設用作成シート!$C$18:$C$39=$D$8)*1/ROW(施設用作成シート!$B$18:$B$39),ROWS($B$12:$B48)),1/ROW(施設用作成シート!$B$18:$B$39),0),COLUMNS($B$11:H$11)),"")</f>
        <v/>
      </c>
      <c r="I48" s="127" t="str">
        <f t="array" ref="I48">IFERROR(INDEX(施設用作成シート!$B$18:$P$39,MATCH(LARGE((施設用作成シート!$C$18:$C$39=$D$8)*1/ROW(施設用作成シート!$B$18:$B$39),ROWS($B$12:$B48)),1/ROW(施設用作成シート!$B$18:$B$39),0),COLUMNS($B$11:I$11)),"")</f>
        <v/>
      </c>
      <c r="J48" s="131" t="str">
        <f t="array" ref="J48">IFERROR(INDEX(施設用作成シート!$B$18:$P$39,MATCH(LARGE((施設用作成シート!$C$18:$C$39=$D$8)*1/ROW(施設用作成シート!$B$18:$B$39),ROWS($B$12:$B48)),1/ROW(施設用作成シート!$B$18:$B$39),0),COLUMNS($B$11:J$11)),"")</f>
        <v/>
      </c>
      <c r="K48" s="127" t="str">
        <f t="array" ref="K48">IFERROR(INDEX(施設用作成シート!$B$18:$P$39,MATCH(LARGE((施設用作成シート!$C$18:$C$39=$D$8)*1/ROW(施設用作成シート!$B$18:$B$39),ROWS($B$12:$B48)),1/ROW(施設用作成シート!$B$18:$B$39),0),COLUMNS($B$11:K$11)),"")</f>
        <v/>
      </c>
      <c r="L48" s="127" t="str">
        <f t="array" ref="L48">IFERROR(INDEX(施設用作成シート!$B$18:$P$39,MATCH(LARGE((施設用作成シート!$C$18:$C$39=$D$8)*1/ROW(施設用作成シート!$B$18:$B$39),ROWS($B$12:$B48)),1/ROW(施設用作成シート!$B$18:$B$39),0),COLUMNS($B$11:L$11)),"")</f>
        <v/>
      </c>
      <c r="M48" s="127" t="str">
        <f t="array" ref="M48">IFERROR(INDEX(施設用作成シート!$B$18:$P$39,MATCH(LARGE((施設用作成シート!$C$18:$C$39=$D$8)*1/ROW(施設用作成シート!$B$18:$B$39),ROWS($B$12:$B48)),1/ROW(施設用作成シート!$B$18:$B$39),0),COLUMNS($B$11:M$11)),"")</f>
        <v/>
      </c>
      <c r="N48" s="127" t="str">
        <f t="array" ref="N48">IFERROR(INDEX(施設用作成シート!$B$18:$P$39,MATCH(LARGE((施設用作成シート!$C$18:$C$39=$D$8)*1/ROW(施設用作成シート!$B$18:$B$39),ROWS($B$12:$B48)),1/ROW(施設用作成シート!$B$18:$B$39),0),COLUMNS($B$11:N$11)),"")</f>
        <v/>
      </c>
      <c r="O48" s="140" t="str">
        <f t="array" ref="O48">IFERROR(INDEX(施設用作成シート!$B$18:$P$39,MATCH(LARGE((施設用作成シート!$C$18:$C$39=$D$8)*1/ROW(施設用作成シート!$B$18:$B$39),ROWS($B$12:$B48)),1/ROW(施設用作成シート!$B$18:$B$39),0),COLUMNS($B$11:O$11)),"")</f>
        <v/>
      </c>
    </row>
    <row r="49" spans="2:15" ht="19.5">
      <c r="B49" s="127" t="str">
        <f t="array" ref="B49">IFERROR(INDEX(施設用作成シート!$B$18:$P$39,MATCH(LARGE((施設用作成シート!$C$18:$C$39=$D$8)*1/ROW(施設用作成シート!$B$18:$B$39),ROWS($B$12:$B49)),1/ROW(施設用作成シート!$B$18:$B$39),0),COLUMNS($B$11:B$11)),"")</f>
        <v/>
      </c>
      <c r="C49" s="127" t="str">
        <f t="array" ref="C49">IFERROR(INDEX(施設用作成シート!$B$18:$P$39,MATCH(LARGE((施設用作成シート!$C$18:$C$39=$D$8)*1/ROW(施設用作成シート!$B$18:$B$39),ROWS($B$12:$B49)),1/ROW(施設用作成シート!$B$18:$B$39),0),COLUMNS($B$11:C$11)),"")</f>
        <v/>
      </c>
      <c r="D49" s="127" t="str">
        <f t="array" ref="D49">IFERROR(INDEX(施設用作成シート!$B$18:$P$39,MATCH(LARGE((施設用作成シート!$C$18:$C$39=$D$8)*1/ROW(施設用作成シート!$B$18:$B$39),ROWS($B$12:$B49)),1/ROW(施設用作成シート!$B$18:$B$39),0),COLUMNS($B$11:D$11)),"")</f>
        <v/>
      </c>
      <c r="E49" s="146" t="str">
        <f t="array" ref="E49">IFERROR(INDEX(施設用作成シート!$B$18:$P$39,MATCH(LARGE((施設用作成シート!$C$18:$C$39=$D$8)*1/ROW(施設用作成シート!$B$18:$B$39),ROWS($B$12:$B49)),1/ROW(施設用作成シート!$B$18:$B$39),0),COLUMNS($B$11:E$11)),"")</f>
        <v/>
      </c>
      <c r="F49" s="140" t="str">
        <f t="array" ref="F49">IFERROR(INDEX(施設用作成シート!$B$18:$P$39,MATCH(LARGE((施設用作成シート!$C$18:$C$39=$D$8)*1/ROW(施設用作成シート!$B$18:$B$39),ROWS($B$12:$B49)),1/ROW(施設用作成シート!$B$18:$B$39),0),COLUMNS($B$11:F$11)),"")</f>
        <v/>
      </c>
      <c r="G49" s="140" t="str">
        <f t="array" ref="G49">IFERROR(INDEX(施設用作成シート!$B$18:$P$39,MATCH(LARGE((施設用作成シート!$C$18:$C$39=$D$8)*1/ROW(施設用作成シート!$B$18:$B$39),ROWS($B$12:$B49)),1/ROW(施設用作成シート!$B$18:$B$39),0),COLUMNS($B$11:G$11)),"")</f>
        <v/>
      </c>
      <c r="H49" s="140" t="str">
        <f t="array" ref="H49">IFERROR(INDEX(施設用作成シート!$B$18:$P$39,MATCH(LARGE((施設用作成シート!$C$18:$C$39=$D$8)*1/ROW(施設用作成シート!$B$18:$B$39),ROWS($B$12:$B49)),1/ROW(施設用作成シート!$B$18:$B$39),0),COLUMNS($B$11:H$11)),"")</f>
        <v/>
      </c>
      <c r="I49" s="127" t="str">
        <f t="array" ref="I49">IFERROR(INDEX(施設用作成シート!$B$18:$P$39,MATCH(LARGE((施設用作成シート!$C$18:$C$39=$D$8)*1/ROW(施設用作成シート!$B$18:$B$39),ROWS($B$12:$B49)),1/ROW(施設用作成シート!$B$18:$B$39),0),COLUMNS($B$11:I$11)),"")</f>
        <v/>
      </c>
      <c r="J49" s="131" t="str">
        <f t="array" ref="J49">IFERROR(INDEX(施設用作成シート!$B$18:$P$39,MATCH(LARGE((施設用作成シート!$C$18:$C$39=$D$8)*1/ROW(施設用作成シート!$B$18:$B$39),ROWS($B$12:$B49)),1/ROW(施設用作成シート!$B$18:$B$39),0),COLUMNS($B$11:J$11)),"")</f>
        <v/>
      </c>
      <c r="K49" s="127" t="str">
        <f t="array" ref="K49">IFERROR(INDEX(施設用作成シート!$B$18:$P$39,MATCH(LARGE((施設用作成シート!$C$18:$C$39=$D$8)*1/ROW(施設用作成シート!$B$18:$B$39),ROWS($B$12:$B49)),1/ROW(施設用作成シート!$B$18:$B$39),0),COLUMNS($B$11:K$11)),"")</f>
        <v/>
      </c>
      <c r="L49" s="127" t="str">
        <f t="array" ref="L49">IFERROR(INDEX(施設用作成シート!$B$18:$P$39,MATCH(LARGE((施設用作成シート!$C$18:$C$39=$D$8)*1/ROW(施設用作成シート!$B$18:$B$39),ROWS($B$12:$B49)),1/ROW(施設用作成シート!$B$18:$B$39),0),COLUMNS($B$11:L$11)),"")</f>
        <v/>
      </c>
      <c r="M49" s="127" t="str">
        <f t="array" ref="M49">IFERROR(INDEX(施設用作成シート!$B$18:$P$39,MATCH(LARGE((施設用作成シート!$C$18:$C$39=$D$8)*1/ROW(施設用作成シート!$B$18:$B$39),ROWS($B$12:$B49)),1/ROW(施設用作成シート!$B$18:$B$39),0),COLUMNS($B$11:M$11)),"")</f>
        <v/>
      </c>
      <c r="N49" s="127" t="str">
        <f t="array" ref="N49">IFERROR(INDEX(施設用作成シート!$B$18:$P$39,MATCH(LARGE((施設用作成シート!$C$18:$C$39=$D$8)*1/ROW(施設用作成シート!$B$18:$B$39),ROWS($B$12:$B49)),1/ROW(施設用作成シート!$B$18:$B$39),0),COLUMNS($B$11:N$11)),"")</f>
        <v/>
      </c>
      <c r="O49" s="140" t="str">
        <f t="array" ref="O49">IFERROR(INDEX(施設用作成シート!$B$18:$P$39,MATCH(LARGE((施設用作成シート!$C$18:$C$39=$D$8)*1/ROW(施設用作成シート!$B$18:$B$39),ROWS($B$12:$B49)),1/ROW(施設用作成シート!$B$18:$B$39),0),COLUMNS($B$11:O$11)),"")</f>
        <v/>
      </c>
    </row>
    <row r="50" spans="2:15" ht="19.5">
      <c r="B50" s="127" t="str">
        <f t="array" ref="B50">IFERROR(INDEX(施設用作成シート!$B$18:$P$39,MATCH(LARGE((施設用作成シート!$C$18:$C$39=$D$8)*1/ROW(施設用作成シート!$B$18:$B$39),ROWS($B$12:$B50)),1/ROW(施設用作成シート!$B$18:$B$39),0),COLUMNS($B$11:B$11)),"")</f>
        <v/>
      </c>
      <c r="C50" s="127" t="str">
        <f t="array" ref="C50">IFERROR(INDEX(施設用作成シート!$B$18:$P$39,MATCH(LARGE((施設用作成シート!$C$18:$C$39=$D$8)*1/ROW(施設用作成シート!$B$18:$B$39),ROWS($B$12:$B50)),1/ROW(施設用作成シート!$B$18:$B$39),0),COLUMNS($B$11:C$11)),"")</f>
        <v/>
      </c>
      <c r="D50" s="127" t="str">
        <f t="array" ref="D50">IFERROR(INDEX(施設用作成シート!$B$18:$P$39,MATCH(LARGE((施設用作成シート!$C$18:$C$39=$D$8)*1/ROW(施設用作成シート!$B$18:$B$39),ROWS($B$12:$B50)),1/ROW(施設用作成シート!$B$18:$B$39),0),COLUMNS($B$11:D$11)),"")</f>
        <v/>
      </c>
      <c r="E50" s="146" t="str">
        <f t="array" ref="E50">IFERROR(INDEX(施設用作成シート!$B$18:$P$39,MATCH(LARGE((施設用作成シート!$C$18:$C$39=$D$8)*1/ROW(施設用作成シート!$B$18:$B$39),ROWS($B$12:$B50)),1/ROW(施設用作成シート!$B$18:$B$39),0),COLUMNS($B$11:E$11)),"")</f>
        <v/>
      </c>
      <c r="F50" s="140" t="str">
        <f t="array" ref="F50">IFERROR(INDEX(施設用作成シート!$B$18:$P$39,MATCH(LARGE((施設用作成シート!$C$18:$C$39=$D$8)*1/ROW(施設用作成シート!$B$18:$B$39),ROWS($B$12:$B50)),1/ROW(施設用作成シート!$B$18:$B$39),0),COLUMNS($B$11:F$11)),"")</f>
        <v/>
      </c>
      <c r="G50" s="140" t="str">
        <f t="array" ref="G50">IFERROR(INDEX(施設用作成シート!$B$18:$P$39,MATCH(LARGE((施設用作成シート!$C$18:$C$39=$D$8)*1/ROW(施設用作成シート!$B$18:$B$39),ROWS($B$12:$B50)),1/ROW(施設用作成シート!$B$18:$B$39),0),COLUMNS($B$11:G$11)),"")</f>
        <v/>
      </c>
      <c r="H50" s="140" t="str">
        <f t="array" ref="H50">IFERROR(INDEX(施設用作成シート!$B$18:$P$39,MATCH(LARGE((施設用作成シート!$C$18:$C$39=$D$8)*1/ROW(施設用作成シート!$B$18:$B$39),ROWS($B$12:$B50)),1/ROW(施設用作成シート!$B$18:$B$39),0),COLUMNS($B$11:H$11)),"")</f>
        <v/>
      </c>
      <c r="I50" s="127" t="str">
        <f t="array" ref="I50">IFERROR(INDEX(施設用作成シート!$B$18:$P$39,MATCH(LARGE((施設用作成シート!$C$18:$C$39=$D$8)*1/ROW(施設用作成シート!$B$18:$B$39),ROWS($B$12:$B50)),1/ROW(施設用作成シート!$B$18:$B$39),0),COLUMNS($B$11:I$11)),"")</f>
        <v/>
      </c>
      <c r="J50" s="131" t="str">
        <f t="array" ref="J50">IFERROR(INDEX(施設用作成シート!$B$18:$P$39,MATCH(LARGE((施設用作成シート!$C$18:$C$39=$D$8)*1/ROW(施設用作成シート!$B$18:$B$39),ROWS($B$12:$B50)),1/ROW(施設用作成シート!$B$18:$B$39),0),COLUMNS($B$11:J$11)),"")</f>
        <v/>
      </c>
      <c r="K50" s="127" t="str">
        <f t="array" ref="K50">IFERROR(INDEX(施設用作成シート!$B$18:$P$39,MATCH(LARGE((施設用作成シート!$C$18:$C$39=$D$8)*1/ROW(施設用作成シート!$B$18:$B$39),ROWS($B$12:$B50)),1/ROW(施設用作成シート!$B$18:$B$39),0),COLUMNS($B$11:K$11)),"")</f>
        <v/>
      </c>
      <c r="L50" s="127" t="str">
        <f t="array" ref="L50">IFERROR(INDEX(施設用作成シート!$B$18:$P$39,MATCH(LARGE((施設用作成シート!$C$18:$C$39=$D$8)*1/ROW(施設用作成シート!$B$18:$B$39),ROWS($B$12:$B50)),1/ROW(施設用作成シート!$B$18:$B$39),0),COLUMNS($B$11:L$11)),"")</f>
        <v/>
      </c>
      <c r="M50" s="127" t="str">
        <f t="array" ref="M50">IFERROR(INDEX(施設用作成シート!$B$18:$P$39,MATCH(LARGE((施設用作成シート!$C$18:$C$39=$D$8)*1/ROW(施設用作成シート!$B$18:$B$39),ROWS($B$12:$B50)),1/ROW(施設用作成シート!$B$18:$B$39),0),COLUMNS($B$11:M$11)),"")</f>
        <v/>
      </c>
      <c r="N50" s="127" t="str">
        <f t="array" ref="N50">IFERROR(INDEX(施設用作成シート!$B$18:$P$39,MATCH(LARGE((施設用作成シート!$C$18:$C$39=$D$8)*1/ROW(施設用作成シート!$B$18:$B$39),ROWS($B$12:$B50)),1/ROW(施設用作成シート!$B$18:$B$39),0),COLUMNS($B$11:N$11)),"")</f>
        <v/>
      </c>
      <c r="O50" s="140" t="str">
        <f t="array" ref="O50">IFERROR(INDEX(施設用作成シート!$B$18:$P$39,MATCH(LARGE((施設用作成シート!$C$18:$C$39=$D$8)*1/ROW(施設用作成シート!$B$18:$B$39),ROWS($B$12:$B50)),1/ROW(施設用作成シート!$B$18:$B$39),0),COLUMNS($B$11:O$11)),"")</f>
        <v/>
      </c>
    </row>
    <row r="51" spans="2:15" ht="19.5">
      <c r="B51" s="127" t="str">
        <f t="array" ref="B51">IFERROR(INDEX(施設用作成シート!$B$18:$P$39,MATCH(LARGE((施設用作成シート!$C$18:$C$39=$D$8)*1/ROW(施設用作成シート!$B$18:$B$39),ROWS($B$12:$B51)),1/ROW(施設用作成シート!$B$18:$B$39),0),COLUMNS($B$11:B$11)),"")</f>
        <v/>
      </c>
      <c r="C51" s="127" t="str">
        <f t="array" ref="C51">IFERROR(INDEX(施設用作成シート!$B$18:$P$39,MATCH(LARGE((施設用作成シート!$C$18:$C$39=$D$8)*1/ROW(施設用作成シート!$B$18:$B$39),ROWS($B$12:$B51)),1/ROW(施設用作成シート!$B$18:$B$39),0),COLUMNS($B$11:C$11)),"")</f>
        <v/>
      </c>
      <c r="D51" s="127" t="str">
        <f t="array" ref="D51">IFERROR(INDEX(施設用作成シート!$B$18:$P$39,MATCH(LARGE((施設用作成シート!$C$18:$C$39=$D$8)*1/ROW(施設用作成シート!$B$18:$B$39),ROWS($B$12:$B51)),1/ROW(施設用作成シート!$B$18:$B$39),0),COLUMNS($B$11:D$11)),"")</f>
        <v/>
      </c>
      <c r="E51" s="146" t="str">
        <f t="array" ref="E51">IFERROR(INDEX(施設用作成シート!$B$18:$P$39,MATCH(LARGE((施設用作成シート!$C$18:$C$39=$D$8)*1/ROW(施設用作成シート!$B$18:$B$39),ROWS($B$12:$B51)),1/ROW(施設用作成シート!$B$18:$B$39),0),COLUMNS($B$11:E$11)),"")</f>
        <v/>
      </c>
      <c r="F51" s="140" t="str">
        <f t="array" ref="F51">IFERROR(INDEX(施設用作成シート!$B$18:$P$39,MATCH(LARGE((施設用作成シート!$C$18:$C$39=$D$8)*1/ROW(施設用作成シート!$B$18:$B$39),ROWS($B$12:$B51)),1/ROW(施設用作成シート!$B$18:$B$39),0),COLUMNS($B$11:F$11)),"")</f>
        <v/>
      </c>
      <c r="G51" s="140" t="str">
        <f t="array" ref="G51">IFERROR(INDEX(施設用作成シート!$B$18:$P$39,MATCH(LARGE((施設用作成シート!$C$18:$C$39=$D$8)*1/ROW(施設用作成シート!$B$18:$B$39),ROWS($B$12:$B51)),1/ROW(施設用作成シート!$B$18:$B$39),0),COLUMNS($B$11:G$11)),"")</f>
        <v/>
      </c>
      <c r="H51" s="140" t="str">
        <f t="array" ref="H51">IFERROR(INDEX(施設用作成シート!$B$18:$P$39,MATCH(LARGE((施設用作成シート!$C$18:$C$39=$D$8)*1/ROW(施設用作成シート!$B$18:$B$39),ROWS($B$12:$B51)),1/ROW(施設用作成シート!$B$18:$B$39),0),COLUMNS($B$11:H$11)),"")</f>
        <v/>
      </c>
      <c r="I51" s="127" t="str">
        <f t="array" ref="I51">IFERROR(INDEX(施設用作成シート!$B$18:$P$39,MATCH(LARGE((施設用作成シート!$C$18:$C$39=$D$8)*1/ROW(施設用作成シート!$B$18:$B$39),ROWS($B$12:$B51)),1/ROW(施設用作成シート!$B$18:$B$39),0),COLUMNS($B$11:I$11)),"")</f>
        <v/>
      </c>
      <c r="J51" s="131" t="str">
        <f t="array" ref="J51">IFERROR(INDEX(施設用作成シート!$B$18:$P$39,MATCH(LARGE((施設用作成シート!$C$18:$C$39=$D$8)*1/ROW(施設用作成シート!$B$18:$B$39),ROWS($B$12:$B51)),1/ROW(施設用作成シート!$B$18:$B$39),0),COLUMNS($B$11:J$11)),"")</f>
        <v/>
      </c>
      <c r="K51" s="127" t="str">
        <f t="array" ref="K51">IFERROR(INDEX(施設用作成シート!$B$18:$P$39,MATCH(LARGE((施設用作成シート!$C$18:$C$39=$D$8)*1/ROW(施設用作成シート!$B$18:$B$39),ROWS($B$12:$B51)),1/ROW(施設用作成シート!$B$18:$B$39),0),COLUMNS($B$11:K$11)),"")</f>
        <v/>
      </c>
      <c r="L51" s="127" t="str">
        <f t="array" ref="L51">IFERROR(INDEX(施設用作成シート!$B$18:$P$39,MATCH(LARGE((施設用作成シート!$C$18:$C$39=$D$8)*1/ROW(施設用作成シート!$B$18:$B$39),ROWS($B$12:$B51)),1/ROW(施設用作成シート!$B$18:$B$39),0),COLUMNS($B$11:L$11)),"")</f>
        <v/>
      </c>
      <c r="M51" s="127" t="str">
        <f t="array" ref="M51">IFERROR(INDEX(施設用作成シート!$B$18:$P$39,MATCH(LARGE((施設用作成シート!$C$18:$C$39=$D$8)*1/ROW(施設用作成シート!$B$18:$B$39),ROWS($B$12:$B51)),1/ROW(施設用作成シート!$B$18:$B$39),0),COLUMNS($B$11:M$11)),"")</f>
        <v/>
      </c>
      <c r="N51" s="127" t="str">
        <f t="array" ref="N51">IFERROR(INDEX(施設用作成シート!$B$18:$P$39,MATCH(LARGE((施設用作成シート!$C$18:$C$39=$D$8)*1/ROW(施設用作成シート!$B$18:$B$39),ROWS($B$12:$B51)),1/ROW(施設用作成シート!$B$18:$B$39),0),COLUMNS($B$11:N$11)),"")</f>
        <v/>
      </c>
      <c r="O51" s="140" t="str">
        <f t="array" ref="O51">IFERROR(INDEX(施設用作成シート!$B$18:$P$39,MATCH(LARGE((施設用作成シート!$C$18:$C$39=$D$8)*1/ROW(施設用作成シート!$B$18:$B$39),ROWS($B$12:$B51)),1/ROW(施設用作成シート!$B$18:$B$39),0),COLUMNS($B$11:O$11)),"")</f>
        <v/>
      </c>
    </row>
    <row r="52" spans="2:15" ht="19.5">
      <c r="B52" s="127" t="str">
        <f t="array" ref="B52">IFERROR(INDEX(施設用作成シート!$B$18:$P$39,MATCH(LARGE((施設用作成シート!$C$18:$C$39=$D$8)*1/ROW(施設用作成シート!$B$18:$B$39),ROWS($B$12:$B52)),1/ROW(施設用作成シート!$B$18:$B$39),0),COLUMNS($B$11:B$11)),"")</f>
        <v/>
      </c>
      <c r="C52" s="127" t="str">
        <f t="array" ref="C52">IFERROR(INDEX(施設用作成シート!$B$18:$P$39,MATCH(LARGE((施設用作成シート!$C$18:$C$39=$D$8)*1/ROW(施設用作成シート!$B$18:$B$39),ROWS($B$12:$B52)),1/ROW(施設用作成シート!$B$18:$B$39),0),COLUMNS($B$11:C$11)),"")</f>
        <v/>
      </c>
      <c r="D52" s="127" t="str">
        <f t="array" ref="D52">IFERROR(INDEX(施設用作成シート!$B$18:$P$39,MATCH(LARGE((施設用作成シート!$C$18:$C$39=$D$8)*1/ROW(施設用作成シート!$B$18:$B$39),ROWS($B$12:$B52)),1/ROW(施設用作成シート!$B$18:$B$39),0),COLUMNS($B$11:D$11)),"")</f>
        <v/>
      </c>
      <c r="E52" s="146" t="str">
        <f t="array" ref="E52">IFERROR(INDEX(施設用作成シート!$B$18:$P$39,MATCH(LARGE((施設用作成シート!$C$18:$C$39=$D$8)*1/ROW(施設用作成シート!$B$18:$B$39),ROWS($B$12:$B52)),1/ROW(施設用作成シート!$B$18:$B$39),0),COLUMNS($B$11:E$11)),"")</f>
        <v/>
      </c>
      <c r="F52" s="140" t="str">
        <f t="array" ref="F52">IFERROR(INDEX(施設用作成シート!$B$18:$P$39,MATCH(LARGE((施設用作成シート!$C$18:$C$39=$D$8)*1/ROW(施設用作成シート!$B$18:$B$39),ROWS($B$12:$B52)),1/ROW(施設用作成シート!$B$18:$B$39),0),COLUMNS($B$11:F$11)),"")</f>
        <v/>
      </c>
      <c r="G52" s="140" t="str">
        <f t="array" ref="G52">IFERROR(INDEX(施設用作成シート!$B$18:$P$39,MATCH(LARGE((施設用作成シート!$C$18:$C$39=$D$8)*1/ROW(施設用作成シート!$B$18:$B$39),ROWS($B$12:$B52)),1/ROW(施設用作成シート!$B$18:$B$39),0),COLUMNS($B$11:G$11)),"")</f>
        <v/>
      </c>
      <c r="H52" s="140" t="str">
        <f t="array" ref="H52">IFERROR(INDEX(施設用作成シート!$B$18:$P$39,MATCH(LARGE((施設用作成シート!$C$18:$C$39=$D$8)*1/ROW(施設用作成シート!$B$18:$B$39),ROWS($B$12:$B52)),1/ROW(施設用作成シート!$B$18:$B$39),0),COLUMNS($B$11:H$11)),"")</f>
        <v/>
      </c>
      <c r="I52" s="127" t="str">
        <f t="array" ref="I52">IFERROR(INDEX(施設用作成シート!$B$18:$P$39,MATCH(LARGE((施設用作成シート!$C$18:$C$39=$D$8)*1/ROW(施設用作成シート!$B$18:$B$39),ROWS($B$12:$B52)),1/ROW(施設用作成シート!$B$18:$B$39),0),COLUMNS($B$11:I$11)),"")</f>
        <v/>
      </c>
      <c r="J52" s="131" t="str">
        <f t="array" ref="J52">IFERROR(INDEX(施設用作成シート!$B$18:$P$39,MATCH(LARGE((施設用作成シート!$C$18:$C$39=$D$8)*1/ROW(施設用作成シート!$B$18:$B$39),ROWS($B$12:$B52)),1/ROW(施設用作成シート!$B$18:$B$39),0),COLUMNS($B$11:J$11)),"")</f>
        <v/>
      </c>
      <c r="K52" s="127" t="str">
        <f t="array" ref="K52">IFERROR(INDEX(施設用作成シート!$B$18:$P$39,MATCH(LARGE((施設用作成シート!$C$18:$C$39=$D$8)*1/ROW(施設用作成シート!$B$18:$B$39),ROWS($B$12:$B52)),1/ROW(施設用作成シート!$B$18:$B$39),0),COLUMNS($B$11:K$11)),"")</f>
        <v/>
      </c>
      <c r="L52" s="127" t="str">
        <f t="array" ref="L52">IFERROR(INDEX(施設用作成シート!$B$18:$P$39,MATCH(LARGE((施設用作成シート!$C$18:$C$39=$D$8)*1/ROW(施設用作成シート!$B$18:$B$39),ROWS($B$12:$B52)),1/ROW(施設用作成シート!$B$18:$B$39),0),COLUMNS($B$11:L$11)),"")</f>
        <v/>
      </c>
      <c r="M52" s="127" t="str">
        <f t="array" ref="M52">IFERROR(INDEX(施設用作成シート!$B$18:$P$39,MATCH(LARGE((施設用作成シート!$C$18:$C$39=$D$8)*1/ROW(施設用作成シート!$B$18:$B$39),ROWS($B$12:$B52)),1/ROW(施設用作成シート!$B$18:$B$39),0),COLUMNS($B$11:M$11)),"")</f>
        <v/>
      </c>
      <c r="N52" s="127" t="str">
        <f t="array" ref="N52">IFERROR(INDEX(施設用作成シート!$B$18:$P$39,MATCH(LARGE((施設用作成シート!$C$18:$C$39=$D$8)*1/ROW(施設用作成シート!$B$18:$B$39),ROWS($B$12:$B52)),1/ROW(施設用作成シート!$B$18:$B$39),0),COLUMNS($B$11:N$11)),"")</f>
        <v/>
      </c>
      <c r="O52" s="140" t="str">
        <f t="array" ref="O52">IFERROR(INDEX(施設用作成シート!$B$18:$P$39,MATCH(LARGE((施設用作成シート!$C$18:$C$39=$D$8)*1/ROW(施設用作成シート!$B$18:$B$39),ROWS($B$12:$B52)),1/ROW(施設用作成シート!$B$18:$B$39),0),COLUMNS($B$11:O$11)),"")</f>
        <v/>
      </c>
    </row>
    <row r="53" spans="2:15" ht="19.5">
      <c r="B53" s="127" t="str">
        <f t="array" ref="B53">IFERROR(INDEX(施設用作成シート!$B$18:$P$39,MATCH(LARGE((施設用作成シート!$C$18:$C$39=$D$8)*1/ROW(施設用作成シート!$B$18:$B$39),ROWS($B$12:$B53)),1/ROW(施設用作成シート!$B$18:$B$39),0),COLUMNS($B$11:B$11)),"")</f>
        <v/>
      </c>
      <c r="C53" s="127" t="str">
        <f t="array" ref="C53">IFERROR(INDEX(施設用作成シート!$B$18:$P$39,MATCH(LARGE((施設用作成シート!$C$18:$C$39=$D$8)*1/ROW(施設用作成シート!$B$18:$B$39),ROWS($B$12:$B53)),1/ROW(施設用作成シート!$B$18:$B$39),0),COLUMNS($B$11:C$11)),"")</f>
        <v/>
      </c>
      <c r="D53" s="127" t="str">
        <f t="array" ref="D53">IFERROR(INDEX(施設用作成シート!$B$18:$P$39,MATCH(LARGE((施設用作成シート!$C$18:$C$39=$D$8)*1/ROW(施設用作成シート!$B$18:$B$39),ROWS($B$12:$B53)),1/ROW(施設用作成シート!$B$18:$B$39),0),COLUMNS($B$11:D$11)),"")</f>
        <v/>
      </c>
      <c r="E53" s="146" t="str">
        <f t="array" ref="E53">IFERROR(INDEX(施設用作成シート!$B$18:$P$39,MATCH(LARGE((施設用作成シート!$C$18:$C$39=$D$8)*1/ROW(施設用作成シート!$B$18:$B$39),ROWS($B$12:$B53)),1/ROW(施設用作成シート!$B$18:$B$39),0),COLUMNS($B$11:E$11)),"")</f>
        <v/>
      </c>
      <c r="F53" s="140" t="str">
        <f t="array" ref="F53">IFERROR(INDEX(施設用作成シート!$B$18:$P$39,MATCH(LARGE((施設用作成シート!$C$18:$C$39=$D$8)*1/ROW(施設用作成シート!$B$18:$B$39),ROWS($B$12:$B53)),1/ROW(施設用作成シート!$B$18:$B$39),0),COLUMNS($B$11:F$11)),"")</f>
        <v/>
      </c>
      <c r="G53" s="140" t="str">
        <f t="array" ref="G53">IFERROR(INDEX(施設用作成シート!$B$18:$P$39,MATCH(LARGE((施設用作成シート!$C$18:$C$39=$D$8)*1/ROW(施設用作成シート!$B$18:$B$39),ROWS($B$12:$B53)),1/ROW(施設用作成シート!$B$18:$B$39),0),COLUMNS($B$11:G$11)),"")</f>
        <v/>
      </c>
      <c r="H53" s="140" t="str">
        <f t="array" ref="H53">IFERROR(INDEX(施設用作成シート!$B$18:$P$39,MATCH(LARGE((施設用作成シート!$C$18:$C$39=$D$8)*1/ROW(施設用作成シート!$B$18:$B$39),ROWS($B$12:$B53)),1/ROW(施設用作成シート!$B$18:$B$39),0),COLUMNS($B$11:H$11)),"")</f>
        <v/>
      </c>
      <c r="I53" s="127" t="str">
        <f t="array" ref="I53">IFERROR(INDEX(施設用作成シート!$B$18:$P$39,MATCH(LARGE((施設用作成シート!$C$18:$C$39=$D$8)*1/ROW(施設用作成シート!$B$18:$B$39),ROWS($B$12:$B53)),1/ROW(施設用作成シート!$B$18:$B$39),0),COLUMNS($B$11:I$11)),"")</f>
        <v/>
      </c>
      <c r="J53" s="131" t="str">
        <f t="array" ref="J53">IFERROR(INDEX(施設用作成シート!$B$18:$P$39,MATCH(LARGE((施設用作成シート!$C$18:$C$39=$D$8)*1/ROW(施設用作成シート!$B$18:$B$39),ROWS($B$12:$B53)),1/ROW(施設用作成シート!$B$18:$B$39),0),COLUMNS($B$11:J$11)),"")</f>
        <v/>
      </c>
      <c r="K53" s="127" t="str">
        <f t="array" ref="K53">IFERROR(INDEX(施設用作成シート!$B$18:$P$39,MATCH(LARGE((施設用作成シート!$C$18:$C$39=$D$8)*1/ROW(施設用作成シート!$B$18:$B$39),ROWS($B$12:$B53)),1/ROW(施設用作成シート!$B$18:$B$39),0),COLUMNS($B$11:K$11)),"")</f>
        <v/>
      </c>
      <c r="L53" s="127" t="str">
        <f t="array" ref="L53">IFERROR(INDEX(施設用作成シート!$B$18:$P$39,MATCH(LARGE((施設用作成シート!$C$18:$C$39=$D$8)*1/ROW(施設用作成シート!$B$18:$B$39),ROWS($B$12:$B53)),1/ROW(施設用作成シート!$B$18:$B$39),0),COLUMNS($B$11:L$11)),"")</f>
        <v/>
      </c>
      <c r="M53" s="127" t="str">
        <f t="array" ref="M53">IFERROR(INDEX(施設用作成シート!$B$18:$P$39,MATCH(LARGE((施設用作成シート!$C$18:$C$39=$D$8)*1/ROW(施設用作成シート!$B$18:$B$39),ROWS($B$12:$B53)),1/ROW(施設用作成シート!$B$18:$B$39),0),COLUMNS($B$11:M$11)),"")</f>
        <v/>
      </c>
      <c r="N53" s="127" t="str">
        <f t="array" ref="N53">IFERROR(INDEX(施設用作成シート!$B$18:$P$39,MATCH(LARGE((施設用作成シート!$C$18:$C$39=$D$8)*1/ROW(施設用作成シート!$B$18:$B$39),ROWS($B$12:$B53)),1/ROW(施設用作成シート!$B$18:$B$39),0),COLUMNS($B$11:N$11)),"")</f>
        <v/>
      </c>
      <c r="O53" s="140" t="str">
        <f t="array" ref="O53">IFERROR(INDEX(施設用作成シート!$B$18:$P$39,MATCH(LARGE((施設用作成シート!$C$18:$C$39=$D$8)*1/ROW(施設用作成シート!$B$18:$B$39),ROWS($B$12:$B53)),1/ROW(施設用作成シート!$B$18:$B$39),0),COLUMNS($B$11:O$11)),"")</f>
        <v/>
      </c>
    </row>
    <row r="54" spans="2:15" ht="19.5">
      <c r="B54" s="127" t="str">
        <f t="array" ref="B54">IFERROR(INDEX(施設用作成シート!$B$18:$P$39,MATCH(LARGE((施設用作成シート!$C$18:$C$39=$D$8)*1/ROW(施設用作成シート!$B$18:$B$39),ROWS($B$12:$B54)),1/ROW(施設用作成シート!$B$18:$B$39),0),COLUMNS($B$11:B$11)),"")</f>
        <v/>
      </c>
      <c r="C54" s="127" t="str">
        <f t="array" ref="C54">IFERROR(INDEX(施設用作成シート!$B$18:$P$39,MATCH(LARGE((施設用作成シート!$C$18:$C$39=$D$8)*1/ROW(施設用作成シート!$B$18:$B$39),ROWS($B$12:$B54)),1/ROW(施設用作成シート!$B$18:$B$39),0),COLUMNS($B$11:C$11)),"")</f>
        <v/>
      </c>
      <c r="D54" s="127" t="str">
        <f t="array" ref="D54">IFERROR(INDEX(施設用作成シート!$B$18:$P$39,MATCH(LARGE((施設用作成シート!$C$18:$C$39=$D$8)*1/ROW(施設用作成シート!$B$18:$B$39),ROWS($B$12:$B54)),1/ROW(施設用作成シート!$B$18:$B$39),0),COLUMNS($B$11:D$11)),"")</f>
        <v/>
      </c>
      <c r="E54" s="146" t="str">
        <f t="array" ref="E54">IFERROR(INDEX(施設用作成シート!$B$18:$P$39,MATCH(LARGE((施設用作成シート!$C$18:$C$39=$D$8)*1/ROW(施設用作成シート!$B$18:$B$39),ROWS($B$12:$B54)),1/ROW(施設用作成シート!$B$18:$B$39),0),COLUMNS($B$11:E$11)),"")</f>
        <v/>
      </c>
      <c r="F54" s="140" t="str">
        <f t="array" ref="F54">IFERROR(INDEX(施設用作成シート!$B$18:$P$39,MATCH(LARGE((施設用作成シート!$C$18:$C$39=$D$8)*1/ROW(施設用作成シート!$B$18:$B$39),ROWS($B$12:$B54)),1/ROW(施設用作成シート!$B$18:$B$39),0),COLUMNS($B$11:F$11)),"")</f>
        <v/>
      </c>
      <c r="G54" s="140" t="str">
        <f t="array" ref="G54">IFERROR(INDEX(施設用作成シート!$B$18:$P$39,MATCH(LARGE((施設用作成シート!$C$18:$C$39=$D$8)*1/ROW(施設用作成シート!$B$18:$B$39),ROWS($B$12:$B54)),1/ROW(施設用作成シート!$B$18:$B$39),0),COLUMNS($B$11:G$11)),"")</f>
        <v/>
      </c>
      <c r="H54" s="140" t="str">
        <f t="array" ref="H54">IFERROR(INDEX(施設用作成シート!$B$18:$P$39,MATCH(LARGE((施設用作成シート!$C$18:$C$39=$D$8)*1/ROW(施設用作成シート!$B$18:$B$39),ROWS($B$12:$B54)),1/ROW(施設用作成シート!$B$18:$B$39),0),COLUMNS($B$11:H$11)),"")</f>
        <v/>
      </c>
      <c r="I54" s="127" t="str">
        <f t="array" ref="I54">IFERROR(INDEX(施設用作成シート!$B$18:$P$39,MATCH(LARGE((施設用作成シート!$C$18:$C$39=$D$8)*1/ROW(施設用作成シート!$B$18:$B$39),ROWS($B$12:$B54)),1/ROW(施設用作成シート!$B$18:$B$39),0),COLUMNS($B$11:I$11)),"")</f>
        <v/>
      </c>
      <c r="J54" s="131" t="str">
        <f t="array" ref="J54">IFERROR(INDEX(施設用作成シート!$B$18:$P$39,MATCH(LARGE((施設用作成シート!$C$18:$C$39=$D$8)*1/ROW(施設用作成シート!$B$18:$B$39),ROWS($B$12:$B54)),1/ROW(施設用作成シート!$B$18:$B$39),0),COLUMNS($B$11:J$11)),"")</f>
        <v/>
      </c>
      <c r="K54" s="127" t="str">
        <f t="array" ref="K54">IFERROR(INDEX(施設用作成シート!$B$18:$P$39,MATCH(LARGE((施設用作成シート!$C$18:$C$39=$D$8)*1/ROW(施設用作成シート!$B$18:$B$39),ROWS($B$12:$B54)),1/ROW(施設用作成シート!$B$18:$B$39),0),COLUMNS($B$11:K$11)),"")</f>
        <v/>
      </c>
      <c r="L54" s="127" t="str">
        <f t="array" ref="L54">IFERROR(INDEX(施設用作成シート!$B$18:$P$39,MATCH(LARGE((施設用作成シート!$C$18:$C$39=$D$8)*1/ROW(施設用作成シート!$B$18:$B$39),ROWS($B$12:$B54)),1/ROW(施設用作成シート!$B$18:$B$39),0),COLUMNS($B$11:L$11)),"")</f>
        <v/>
      </c>
      <c r="M54" s="127" t="str">
        <f t="array" ref="M54">IFERROR(INDEX(施設用作成シート!$B$18:$P$39,MATCH(LARGE((施設用作成シート!$C$18:$C$39=$D$8)*1/ROW(施設用作成シート!$B$18:$B$39),ROWS($B$12:$B54)),1/ROW(施設用作成シート!$B$18:$B$39),0),COLUMNS($B$11:M$11)),"")</f>
        <v/>
      </c>
      <c r="N54" s="127" t="str">
        <f t="array" ref="N54">IFERROR(INDEX(施設用作成シート!$B$18:$P$39,MATCH(LARGE((施設用作成シート!$C$18:$C$39=$D$8)*1/ROW(施設用作成シート!$B$18:$B$39),ROWS($B$12:$B54)),1/ROW(施設用作成シート!$B$18:$B$39),0),COLUMNS($B$11:N$11)),"")</f>
        <v/>
      </c>
      <c r="O54" s="140" t="str">
        <f t="array" ref="O54">IFERROR(INDEX(施設用作成シート!$B$18:$P$39,MATCH(LARGE((施設用作成シート!$C$18:$C$39=$D$8)*1/ROW(施設用作成シート!$B$18:$B$39),ROWS($B$12:$B54)),1/ROW(施設用作成シート!$B$18:$B$39),0),COLUMNS($B$11:O$11)),"")</f>
        <v/>
      </c>
    </row>
    <row r="55" spans="2:15" ht="19.5">
      <c r="B55" s="127" t="str">
        <f t="array" ref="B55">IFERROR(INDEX(施設用作成シート!$B$18:$P$39,MATCH(LARGE((施設用作成シート!$C$18:$C$39=$D$8)*1/ROW(施設用作成シート!$B$18:$B$39),ROWS($B$12:$B55)),1/ROW(施設用作成シート!$B$18:$B$39),0),COLUMNS($B$11:B$11)),"")</f>
        <v/>
      </c>
      <c r="C55" s="127" t="str">
        <f t="array" ref="C55">IFERROR(INDEX(施設用作成シート!$B$18:$P$39,MATCH(LARGE((施設用作成シート!$C$18:$C$39=$D$8)*1/ROW(施設用作成シート!$B$18:$B$39),ROWS($B$12:$B55)),1/ROW(施設用作成シート!$B$18:$B$39),0),COLUMNS($B$11:C$11)),"")</f>
        <v/>
      </c>
      <c r="D55" s="127" t="str">
        <f t="array" ref="D55">IFERROR(INDEX(施設用作成シート!$B$18:$P$39,MATCH(LARGE((施設用作成シート!$C$18:$C$39=$D$8)*1/ROW(施設用作成シート!$B$18:$B$39),ROWS($B$12:$B55)),1/ROW(施設用作成シート!$B$18:$B$39),0),COLUMNS($B$11:D$11)),"")</f>
        <v/>
      </c>
      <c r="E55" s="146" t="str">
        <f t="array" ref="E55">IFERROR(INDEX(施設用作成シート!$B$18:$P$39,MATCH(LARGE((施設用作成シート!$C$18:$C$39=$D$8)*1/ROW(施設用作成シート!$B$18:$B$39),ROWS($B$12:$B55)),1/ROW(施設用作成シート!$B$18:$B$39),0),COLUMNS($B$11:E$11)),"")</f>
        <v/>
      </c>
      <c r="F55" s="140" t="str">
        <f t="array" ref="F55">IFERROR(INDEX(施設用作成シート!$B$18:$P$39,MATCH(LARGE((施設用作成シート!$C$18:$C$39=$D$8)*1/ROW(施設用作成シート!$B$18:$B$39),ROWS($B$12:$B55)),1/ROW(施設用作成シート!$B$18:$B$39),0),COLUMNS($B$11:F$11)),"")</f>
        <v/>
      </c>
      <c r="G55" s="140" t="str">
        <f t="array" ref="G55">IFERROR(INDEX(施設用作成シート!$B$18:$P$39,MATCH(LARGE((施設用作成シート!$C$18:$C$39=$D$8)*1/ROW(施設用作成シート!$B$18:$B$39),ROWS($B$12:$B55)),1/ROW(施設用作成シート!$B$18:$B$39),0),COLUMNS($B$11:G$11)),"")</f>
        <v/>
      </c>
      <c r="H55" s="140" t="str">
        <f t="array" ref="H55">IFERROR(INDEX(施設用作成シート!$B$18:$P$39,MATCH(LARGE((施設用作成シート!$C$18:$C$39=$D$8)*1/ROW(施設用作成シート!$B$18:$B$39),ROWS($B$12:$B55)),1/ROW(施設用作成シート!$B$18:$B$39),0),COLUMNS($B$11:H$11)),"")</f>
        <v/>
      </c>
      <c r="I55" s="127" t="str">
        <f t="array" ref="I55">IFERROR(INDEX(施設用作成シート!$B$18:$P$39,MATCH(LARGE((施設用作成シート!$C$18:$C$39=$D$8)*1/ROW(施設用作成シート!$B$18:$B$39),ROWS($B$12:$B55)),1/ROW(施設用作成シート!$B$18:$B$39),0),COLUMNS($B$11:I$11)),"")</f>
        <v/>
      </c>
      <c r="J55" s="131" t="str">
        <f t="array" ref="J55">IFERROR(INDEX(施設用作成シート!$B$18:$P$39,MATCH(LARGE((施設用作成シート!$C$18:$C$39=$D$8)*1/ROW(施設用作成シート!$B$18:$B$39),ROWS($B$12:$B55)),1/ROW(施設用作成シート!$B$18:$B$39),0),COLUMNS($B$11:J$11)),"")</f>
        <v/>
      </c>
      <c r="K55" s="127" t="str">
        <f t="array" ref="K55">IFERROR(INDEX(施設用作成シート!$B$18:$P$39,MATCH(LARGE((施設用作成シート!$C$18:$C$39=$D$8)*1/ROW(施設用作成シート!$B$18:$B$39),ROWS($B$12:$B55)),1/ROW(施設用作成シート!$B$18:$B$39),0),COLUMNS($B$11:K$11)),"")</f>
        <v/>
      </c>
      <c r="L55" s="127" t="str">
        <f t="array" ref="L55">IFERROR(INDEX(施設用作成シート!$B$18:$P$39,MATCH(LARGE((施設用作成シート!$C$18:$C$39=$D$8)*1/ROW(施設用作成シート!$B$18:$B$39),ROWS($B$12:$B55)),1/ROW(施設用作成シート!$B$18:$B$39),0),COLUMNS($B$11:L$11)),"")</f>
        <v/>
      </c>
      <c r="M55" s="127" t="str">
        <f t="array" ref="M55">IFERROR(INDEX(施設用作成シート!$B$18:$P$39,MATCH(LARGE((施設用作成シート!$C$18:$C$39=$D$8)*1/ROW(施設用作成シート!$B$18:$B$39),ROWS($B$12:$B55)),1/ROW(施設用作成シート!$B$18:$B$39),0),COLUMNS($B$11:M$11)),"")</f>
        <v/>
      </c>
      <c r="N55" s="127" t="str">
        <f t="array" ref="N55">IFERROR(INDEX(施設用作成シート!$B$18:$P$39,MATCH(LARGE((施設用作成シート!$C$18:$C$39=$D$8)*1/ROW(施設用作成シート!$B$18:$B$39),ROWS($B$12:$B55)),1/ROW(施設用作成シート!$B$18:$B$39),0),COLUMNS($B$11:N$11)),"")</f>
        <v/>
      </c>
      <c r="O55" s="140" t="str">
        <f t="array" ref="O55">IFERROR(INDEX(施設用作成シート!$B$18:$P$39,MATCH(LARGE((施設用作成シート!$C$18:$C$39=$D$8)*1/ROW(施設用作成シート!$B$18:$B$39),ROWS($B$12:$B55)),1/ROW(施設用作成シート!$B$18:$B$39),0),COLUMNS($B$11:O$11)),"")</f>
        <v/>
      </c>
    </row>
    <row r="56" spans="2:15" ht="19.5">
      <c r="B56" s="127" t="str">
        <f t="array" ref="B56">IFERROR(INDEX(施設用作成シート!$B$18:$P$39,MATCH(LARGE((施設用作成シート!$C$18:$C$39=$D$8)*1/ROW(施設用作成シート!$B$18:$B$39),ROWS($B$12:$B56)),1/ROW(施設用作成シート!$B$18:$B$39),0),COLUMNS($B$11:B$11)),"")</f>
        <v/>
      </c>
      <c r="C56" s="127" t="str">
        <f t="array" ref="C56">IFERROR(INDEX(施設用作成シート!$B$18:$P$39,MATCH(LARGE((施設用作成シート!$C$18:$C$39=$D$8)*1/ROW(施設用作成シート!$B$18:$B$39),ROWS($B$12:$B56)),1/ROW(施設用作成シート!$B$18:$B$39),0),COLUMNS($B$11:C$11)),"")</f>
        <v/>
      </c>
      <c r="D56" s="127" t="str">
        <f t="array" ref="D56">IFERROR(INDEX(施設用作成シート!$B$18:$P$39,MATCH(LARGE((施設用作成シート!$C$18:$C$39=$D$8)*1/ROW(施設用作成シート!$B$18:$B$39),ROWS($B$12:$B56)),1/ROW(施設用作成シート!$B$18:$B$39),0),COLUMNS($B$11:D$11)),"")</f>
        <v/>
      </c>
      <c r="E56" s="146" t="str">
        <f t="array" ref="E56">IFERROR(INDEX(施設用作成シート!$B$18:$P$39,MATCH(LARGE((施設用作成シート!$C$18:$C$39=$D$8)*1/ROW(施設用作成シート!$B$18:$B$39),ROWS($B$12:$B56)),1/ROW(施設用作成シート!$B$18:$B$39),0),COLUMNS($B$11:E$11)),"")</f>
        <v/>
      </c>
      <c r="F56" s="140" t="str">
        <f t="array" ref="F56">IFERROR(INDEX(施設用作成シート!$B$18:$P$39,MATCH(LARGE((施設用作成シート!$C$18:$C$39=$D$8)*1/ROW(施設用作成シート!$B$18:$B$39),ROWS($B$12:$B56)),1/ROW(施設用作成シート!$B$18:$B$39),0),COLUMNS($B$11:F$11)),"")</f>
        <v/>
      </c>
      <c r="G56" s="140" t="str">
        <f t="array" ref="G56">IFERROR(INDEX(施設用作成シート!$B$18:$P$39,MATCH(LARGE((施設用作成シート!$C$18:$C$39=$D$8)*1/ROW(施設用作成シート!$B$18:$B$39),ROWS($B$12:$B56)),1/ROW(施設用作成シート!$B$18:$B$39),0),COLUMNS($B$11:G$11)),"")</f>
        <v/>
      </c>
      <c r="H56" s="140" t="str">
        <f t="array" ref="H56">IFERROR(INDEX(施設用作成シート!$B$18:$P$39,MATCH(LARGE((施設用作成シート!$C$18:$C$39=$D$8)*1/ROW(施設用作成シート!$B$18:$B$39),ROWS($B$12:$B56)),1/ROW(施設用作成シート!$B$18:$B$39),0),COLUMNS($B$11:H$11)),"")</f>
        <v/>
      </c>
      <c r="I56" s="127" t="str">
        <f t="array" ref="I56">IFERROR(INDEX(施設用作成シート!$B$18:$P$39,MATCH(LARGE((施設用作成シート!$C$18:$C$39=$D$8)*1/ROW(施設用作成シート!$B$18:$B$39),ROWS($B$12:$B56)),1/ROW(施設用作成シート!$B$18:$B$39),0),COLUMNS($B$11:I$11)),"")</f>
        <v/>
      </c>
      <c r="J56" s="131" t="str">
        <f t="array" ref="J56">IFERROR(INDEX(施設用作成シート!$B$18:$P$39,MATCH(LARGE((施設用作成シート!$C$18:$C$39=$D$8)*1/ROW(施設用作成シート!$B$18:$B$39),ROWS($B$12:$B56)),1/ROW(施設用作成シート!$B$18:$B$39),0),COLUMNS($B$11:J$11)),"")</f>
        <v/>
      </c>
      <c r="K56" s="127" t="str">
        <f t="array" ref="K56">IFERROR(INDEX(施設用作成シート!$B$18:$P$39,MATCH(LARGE((施設用作成シート!$C$18:$C$39=$D$8)*1/ROW(施設用作成シート!$B$18:$B$39),ROWS($B$12:$B56)),1/ROW(施設用作成シート!$B$18:$B$39),0),COLUMNS($B$11:K$11)),"")</f>
        <v/>
      </c>
      <c r="L56" s="127" t="str">
        <f t="array" ref="L56">IFERROR(INDEX(施設用作成シート!$B$18:$P$39,MATCH(LARGE((施設用作成シート!$C$18:$C$39=$D$8)*1/ROW(施設用作成シート!$B$18:$B$39),ROWS($B$12:$B56)),1/ROW(施設用作成シート!$B$18:$B$39),0),COLUMNS($B$11:L$11)),"")</f>
        <v/>
      </c>
      <c r="M56" s="127" t="str">
        <f t="array" ref="M56">IFERROR(INDEX(施設用作成シート!$B$18:$P$39,MATCH(LARGE((施設用作成シート!$C$18:$C$39=$D$8)*1/ROW(施設用作成シート!$B$18:$B$39),ROWS($B$12:$B56)),1/ROW(施設用作成シート!$B$18:$B$39),0),COLUMNS($B$11:M$11)),"")</f>
        <v/>
      </c>
      <c r="N56" s="127" t="str">
        <f t="array" ref="N56">IFERROR(INDEX(施設用作成シート!$B$18:$P$39,MATCH(LARGE((施設用作成シート!$C$18:$C$39=$D$8)*1/ROW(施設用作成シート!$B$18:$B$39),ROWS($B$12:$B56)),1/ROW(施設用作成シート!$B$18:$B$39),0),COLUMNS($B$11:N$11)),"")</f>
        <v/>
      </c>
      <c r="O56" s="140" t="str">
        <f t="array" ref="O56">IFERROR(INDEX(施設用作成シート!$B$18:$P$39,MATCH(LARGE((施設用作成シート!$C$18:$C$39=$D$8)*1/ROW(施設用作成シート!$B$18:$B$39),ROWS($B$12:$B56)),1/ROW(施設用作成シート!$B$18:$B$39),0),COLUMNS($B$11:O$11)),"")</f>
        <v/>
      </c>
    </row>
    <row r="57" spans="2:15" ht="19.5">
      <c r="B57" s="127" t="str">
        <f t="array" ref="B57">IFERROR(INDEX(施設用作成シート!$B$18:$P$39,MATCH(LARGE((施設用作成シート!$C$18:$C$39=$D$8)*1/ROW(施設用作成シート!$B$18:$B$39),ROWS($B$12:$B57)),1/ROW(施設用作成シート!$B$18:$B$39),0),COLUMNS($B$11:B$11)),"")</f>
        <v/>
      </c>
      <c r="C57" s="127" t="str">
        <f t="array" ref="C57">IFERROR(INDEX(施設用作成シート!$B$18:$P$39,MATCH(LARGE((施設用作成シート!$C$18:$C$39=$D$8)*1/ROW(施設用作成シート!$B$18:$B$39),ROWS($B$12:$B57)),1/ROW(施設用作成シート!$B$18:$B$39),0),COLUMNS($B$11:C$11)),"")</f>
        <v/>
      </c>
      <c r="D57" s="127" t="str">
        <f t="array" ref="D57">IFERROR(INDEX(施設用作成シート!$B$18:$P$39,MATCH(LARGE((施設用作成シート!$C$18:$C$39=$D$8)*1/ROW(施設用作成シート!$B$18:$B$39),ROWS($B$12:$B57)),1/ROW(施設用作成シート!$B$18:$B$39),0),COLUMNS($B$11:D$11)),"")</f>
        <v/>
      </c>
      <c r="E57" s="146" t="str">
        <f t="array" ref="E57">IFERROR(INDEX(施設用作成シート!$B$18:$P$39,MATCH(LARGE((施設用作成シート!$C$18:$C$39=$D$8)*1/ROW(施設用作成シート!$B$18:$B$39),ROWS($B$12:$B57)),1/ROW(施設用作成シート!$B$18:$B$39),0),COLUMNS($B$11:E$11)),"")</f>
        <v/>
      </c>
      <c r="F57" s="140" t="str">
        <f t="array" ref="F57">IFERROR(INDEX(施設用作成シート!$B$18:$P$39,MATCH(LARGE((施設用作成シート!$C$18:$C$39=$D$8)*1/ROW(施設用作成シート!$B$18:$B$39),ROWS($B$12:$B57)),1/ROW(施設用作成シート!$B$18:$B$39),0),COLUMNS($B$11:F$11)),"")</f>
        <v/>
      </c>
      <c r="G57" s="140" t="str">
        <f t="array" ref="G57">IFERROR(INDEX(施設用作成シート!$B$18:$P$39,MATCH(LARGE((施設用作成シート!$C$18:$C$39=$D$8)*1/ROW(施設用作成シート!$B$18:$B$39),ROWS($B$12:$B57)),1/ROW(施設用作成シート!$B$18:$B$39),0),COLUMNS($B$11:G$11)),"")</f>
        <v/>
      </c>
      <c r="H57" s="140" t="str">
        <f t="array" ref="H57">IFERROR(INDEX(施設用作成シート!$B$18:$P$39,MATCH(LARGE((施設用作成シート!$C$18:$C$39=$D$8)*1/ROW(施設用作成シート!$B$18:$B$39),ROWS($B$12:$B57)),1/ROW(施設用作成シート!$B$18:$B$39),0),COLUMNS($B$11:H$11)),"")</f>
        <v/>
      </c>
      <c r="I57" s="127" t="str">
        <f t="array" ref="I57">IFERROR(INDEX(施設用作成シート!$B$18:$P$39,MATCH(LARGE((施設用作成シート!$C$18:$C$39=$D$8)*1/ROW(施設用作成シート!$B$18:$B$39),ROWS($B$12:$B57)),1/ROW(施設用作成シート!$B$18:$B$39),0),COLUMNS($B$11:I$11)),"")</f>
        <v/>
      </c>
      <c r="J57" s="131" t="str">
        <f t="array" ref="J57">IFERROR(INDEX(施設用作成シート!$B$18:$P$39,MATCH(LARGE((施設用作成シート!$C$18:$C$39=$D$8)*1/ROW(施設用作成シート!$B$18:$B$39),ROWS($B$12:$B57)),1/ROW(施設用作成シート!$B$18:$B$39),0),COLUMNS($B$11:J$11)),"")</f>
        <v/>
      </c>
      <c r="K57" s="127" t="str">
        <f t="array" ref="K57">IFERROR(INDEX(施設用作成シート!$B$18:$P$39,MATCH(LARGE((施設用作成シート!$C$18:$C$39=$D$8)*1/ROW(施設用作成シート!$B$18:$B$39),ROWS($B$12:$B57)),1/ROW(施設用作成シート!$B$18:$B$39),0),COLUMNS($B$11:K$11)),"")</f>
        <v/>
      </c>
      <c r="L57" s="127" t="str">
        <f t="array" ref="L57">IFERROR(INDEX(施設用作成シート!$B$18:$P$39,MATCH(LARGE((施設用作成シート!$C$18:$C$39=$D$8)*1/ROW(施設用作成シート!$B$18:$B$39),ROWS($B$12:$B57)),1/ROW(施設用作成シート!$B$18:$B$39),0),COLUMNS($B$11:L$11)),"")</f>
        <v/>
      </c>
      <c r="M57" s="127" t="str">
        <f t="array" ref="M57">IFERROR(INDEX(施設用作成シート!$B$18:$P$39,MATCH(LARGE((施設用作成シート!$C$18:$C$39=$D$8)*1/ROW(施設用作成シート!$B$18:$B$39),ROWS($B$12:$B57)),1/ROW(施設用作成シート!$B$18:$B$39),0),COLUMNS($B$11:M$11)),"")</f>
        <v/>
      </c>
      <c r="N57" s="127" t="str">
        <f t="array" ref="N57">IFERROR(INDEX(施設用作成シート!$B$18:$P$39,MATCH(LARGE((施設用作成シート!$C$18:$C$39=$D$8)*1/ROW(施設用作成シート!$B$18:$B$39),ROWS($B$12:$B57)),1/ROW(施設用作成シート!$B$18:$B$39),0),COLUMNS($B$11:N$11)),"")</f>
        <v/>
      </c>
      <c r="O57" s="140" t="str">
        <f t="array" ref="O57">IFERROR(INDEX(施設用作成シート!$B$18:$P$39,MATCH(LARGE((施設用作成シート!$C$18:$C$39=$D$8)*1/ROW(施設用作成シート!$B$18:$B$39),ROWS($B$12:$B57)),1/ROW(施設用作成シート!$B$18:$B$39),0),COLUMNS($B$11:O$11)),"")</f>
        <v/>
      </c>
    </row>
    <row r="58" spans="2:15" ht="19.5">
      <c r="B58" s="127" t="str">
        <f t="array" ref="B58">IFERROR(INDEX(施設用作成シート!$B$18:$P$39,MATCH(LARGE((施設用作成シート!$C$18:$C$39=$D$8)*1/ROW(施設用作成シート!$B$18:$B$39),ROWS($B$12:$B58)),1/ROW(施設用作成シート!$B$18:$B$39),0),COLUMNS($B$11:B$11)),"")</f>
        <v/>
      </c>
      <c r="C58" s="127" t="str">
        <f t="array" ref="C58">IFERROR(INDEX(施設用作成シート!$B$18:$P$39,MATCH(LARGE((施設用作成シート!$C$18:$C$39=$D$8)*1/ROW(施設用作成シート!$B$18:$B$39),ROWS($B$12:$B58)),1/ROW(施設用作成シート!$B$18:$B$39),0),COLUMNS($B$11:C$11)),"")</f>
        <v/>
      </c>
      <c r="D58" s="127" t="str">
        <f t="array" ref="D58">IFERROR(INDEX(施設用作成シート!$B$18:$P$39,MATCH(LARGE((施設用作成シート!$C$18:$C$39=$D$8)*1/ROW(施設用作成シート!$B$18:$B$39),ROWS($B$12:$B58)),1/ROW(施設用作成シート!$B$18:$B$39),0),COLUMNS($B$11:D$11)),"")</f>
        <v/>
      </c>
      <c r="E58" s="146" t="str">
        <f t="array" ref="E58">IFERROR(INDEX(施設用作成シート!$B$18:$P$39,MATCH(LARGE((施設用作成シート!$C$18:$C$39=$D$8)*1/ROW(施設用作成シート!$B$18:$B$39),ROWS($B$12:$B58)),1/ROW(施設用作成シート!$B$18:$B$39),0),COLUMNS($B$11:E$11)),"")</f>
        <v/>
      </c>
      <c r="F58" s="140" t="str">
        <f t="array" ref="F58">IFERROR(INDEX(施設用作成シート!$B$18:$P$39,MATCH(LARGE((施設用作成シート!$C$18:$C$39=$D$8)*1/ROW(施設用作成シート!$B$18:$B$39),ROWS($B$12:$B58)),1/ROW(施設用作成シート!$B$18:$B$39),0),COLUMNS($B$11:F$11)),"")</f>
        <v/>
      </c>
      <c r="G58" s="140" t="str">
        <f t="array" ref="G58">IFERROR(INDEX(施設用作成シート!$B$18:$P$39,MATCH(LARGE((施設用作成シート!$C$18:$C$39=$D$8)*1/ROW(施設用作成シート!$B$18:$B$39),ROWS($B$12:$B58)),1/ROW(施設用作成シート!$B$18:$B$39),0),COLUMNS($B$11:G$11)),"")</f>
        <v/>
      </c>
      <c r="H58" s="140" t="str">
        <f t="array" ref="H58">IFERROR(INDEX(施設用作成シート!$B$18:$P$39,MATCH(LARGE((施設用作成シート!$C$18:$C$39=$D$8)*1/ROW(施設用作成シート!$B$18:$B$39),ROWS($B$12:$B58)),1/ROW(施設用作成シート!$B$18:$B$39),0),COLUMNS($B$11:H$11)),"")</f>
        <v/>
      </c>
      <c r="I58" s="127" t="str">
        <f t="array" ref="I58">IFERROR(INDEX(施設用作成シート!$B$18:$P$39,MATCH(LARGE((施設用作成シート!$C$18:$C$39=$D$8)*1/ROW(施設用作成シート!$B$18:$B$39),ROWS($B$12:$B58)),1/ROW(施設用作成シート!$B$18:$B$39),0),COLUMNS($B$11:I$11)),"")</f>
        <v/>
      </c>
      <c r="J58" s="131" t="str">
        <f t="array" ref="J58">IFERROR(INDEX(施設用作成シート!$B$18:$P$39,MATCH(LARGE((施設用作成シート!$C$18:$C$39=$D$8)*1/ROW(施設用作成シート!$B$18:$B$39),ROWS($B$12:$B58)),1/ROW(施設用作成シート!$B$18:$B$39),0),COLUMNS($B$11:J$11)),"")</f>
        <v/>
      </c>
      <c r="K58" s="127" t="str">
        <f t="array" ref="K58">IFERROR(INDEX(施設用作成シート!$B$18:$P$39,MATCH(LARGE((施設用作成シート!$C$18:$C$39=$D$8)*1/ROW(施設用作成シート!$B$18:$B$39),ROWS($B$12:$B58)),1/ROW(施設用作成シート!$B$18:$B$39),0),COLUMNS($B$11:K$11)),"")</f>
        <v/>
      </c>
      <c r="L58" s="127" t="str">
        <f t="array" ref="L58">IFERROR(INDEX(施設用作成シート!$B$18:$P$39,MATCH(LARGE((施設用作成シート!$C$18:$C$39=$D$8)*1/ROW(施設用作成シート!$B$18:$B$39),ROWS($B$12:$B58)),1/ROW(施設用作成シート!$B$18:$B$39),0),COLUMNS($B$11:L$11)),"")</f>
        <v/>
      </c>
      <c r="M58" s="127" t="str">
        <f t="array" ref="M58">IFERROR(INDEX(施設用作成シート!$B$18:$P$39,MATCH(LARGE((施設用作成シート!$C$18:$C$39=$D$8)*1/ROW(施設用作成シート!$B$18:$B$39),ROWS($B$12:$B58)),1/ROW(施設用作成シート!$B$18:$B$39),0),COLUMNS($B$11:M$11)),"")</f>
        <v/>
      </c>
      <c r="N58" s="127" t="str">
        <f t="array" ref="N58">IFERROR(INDEX(施設用作成シート!$B$18:$P$39,MATCH(LARGE((施設用作成シート!$C$18:$C$39=$D$8)*1/ROW(施設用作成シート!$B$18:$B$39),ROWS($B$12:$B58)),1/ROW(施設用作成シート!$B$18:$B$39),0),COLUMNS($B$11:N$11)),"")</f>
        <v/>
      </c>
      <c r="O58" s="140" t="str">
        <f t="array" ref="O58">IFERROR(INDEX(施設用作成シート!$B$18:$P$39,MATCH(LARGE((施設用作成シート!$C$18:$C$39=$D$8)*1/ROW(施設用作成シート!$B$18:$B$39),ROWS($B$12:$B58)),1/ROW(施設用作成シート!$B$18:$B$39),0),COLUMNS($B$11:O$11)),"")</f>
        <v/>
      </c>
    </row>
    <row r="59" spans="2:15" ht="19.5">
      <c r="B59" s="127" t="str">
        <f t="array" ref="B59">IFERROR(INDEX(施設用作成シート!$B$18:$P$39,MATCH(LARGE((施設用作成シート!$C$18:$C$39=$D$8)*1/ROW(施設用作成シート!$B$18:$B$39),ROWS($B$12:$B59)),1/ROW(施設用作成シート!$B$18:$B$39),0),COLUMNS($B$11:B$11)),"")</f>
        <v/>
      </c>
      <c r="C59" s="127" t="str">
        <f t="array" ref="C59">IFERROR(INDEX(施設用作成シート!$B$18:$P$39,MATCH(LARGE((施設用作成シート!$C$18:$C$39=$D$8)*1/ROW(施設用作成シート!$B$18:$B$39),ROWS($B$12:$B59)),1/ROW(施設用作成シート!$B$18:$B$39),0),COLUMNS($B$11:C$11)),"")</f>
        <v/>
      </c>
      <c r="D59" s="127" t="str">
        <f t="array" ref="D59">IFERROR(INDEX(施設用作成シート!$B$18:$P$39,MATCH(LARGE((施設用作成シート!$C$18:$C$39=$D$8)*1/ROW(施設用作成シート!$B$18:$B$39),ROWS($B$12:$B59)),1/ROW(施設用作成シート!$B$18:$B$39),0),COLUMNS($B$11:D$11)),"")</f>
        <v/>
      </c>
      <c r="E59" s="146" t="str">
        <f t="array" ref="E59">IFERROR(INDEX(施設用作成シート!$B$18:$P$39,MATCH(LARGE((施設用作成シート!$C$18:$C$39=$D$8)*1/ROW(施設用作成シート!$B$18:$B$39),ROWS($B$12:$B59)),1/ROW(施設用作成シート!$B$18:$B$39),0),COLUMNS($B$11:E$11)),"")</f>
        <v/>
      </c>
      <c r="F59" s="140" t="str">
        <f t="array" ref="F59">IFERROR(INDEX(施設用作成シート!$B$18:$P$39,MATCH(LARGE((施設用作成シート!$C$18:$C$39=$D$8)*1/ROW(施設用作成シート!$B$18:$B$39),ROWS($B$12:$B59)),1/ROW(施設用作成シート!$B$18:$B$39),0),COLUMNS($B$11:F$11)),"")</f>
        <v/>
      </c>
      <c r="G59" s="140" t="str">
        <f t="array" ref="G59">IFERROR(INDEX(施設用作成シート!$B$18:$P$39,MATCH(LARGE((施設用作成シート!$C$18:$C$39=$D$8)*1/ROW(施設用作成シート!$B$18:$B$39),ROWS($B$12:$B59)),1/ROW(施設用作成シート!$B$18:$B$39),0),COLUMNS($B$11:G$11)),"")</f>
        <v/>
      </c>
      <c r="H59" s="140" t="str">
        <f t="array" ref="H59">IFERROR(INDEX(施設用作成シート!$B$18:$P$39,MATCH(LARGE((施設用作成シート!$C$18:$C$39=$D$8)*1/ROW(施設用作成シート!$B$18:$B$39),ROWS($B$12:$B59)),1/ROW(施設用作成シート!$B$18:$B$39),0),COLUMNS($B$11:H$11)),"")</f>
        <v/>
      </c>
      <c r="I59" s="127" t="str">
        <f t="array" ref="I59">IFERROR(INDEX(施設用作成シート!$B$18:$P$39,MATCH(LARGE((施設用作成シート!$C$18:$C$39=$D$8)*1/ROW(施設用作成シート!$B$18:$B$39),ROWS($B$12:$B59)),1/ROW(施設用作成シート!$B$18:$B$39),0),COLUMNS($B$11:I$11)),"")</f>
        <v/>
      </c>
      <c r="J59" s="131" t="str">
        <f t="array" ref="J59">IFERROR(INDEX(施設用作成シート!$B$18:$P$39,MATCH(LARGE((施設用作成シート!$C$18:$C$39=$D$8)*1/ROW(施設用作成シート!$B$18:$B$39),ROWS($B$12:$B59)),1/ROW(施設用作成シート!$B$18:$B$39),0),COLUMNS($B$11:J$11)),"")</f>
        <v/>
      </c>
      <c r="K59" s="127" t="str">
        <f t="array" ref="K59">IFERROR(INDEX(施設用作成シート!$B$18:$P$39,MATCH(LARGE((施設用作成シート!$C$18:$C$39=$D$8)*1/ROW(施設用作成シート!$B$18:$B$39),ROWS($B$12:$B59)),1/ROW(施設用作成シート!$B$18:$B$39),0),COLUMNS($B$11:K$11)),"")</f>
        <v/>
      </c>
      <c r="L59" s="127" t="str">
        <f t="array" ref="L59">IFERROR(INDEX(施設用作成シート!$B$18:$P$39,MATCH(LARGE((施設用作成シート!$C$18:$C$39=$D$8)*1/ROW(施設用作成シート!$B$18:$B$39),ROWS($B$12:$B59)),1/ROW(施設用作成シート!$B$18:$B$39),0),COLUMNS($B$11:L$11)),"")</f>
        <v/>
      </c>
      <c r="M59" s="127" t="str">
        <f t="array" ref="M59">IFERROR(INDEX(施設用作成シート!$B$18:$P$39,MATCH(LARGE((施設用作成シート!$C$18:$C$39=$D$8)*1/ROW(施設用作成シート!$B$18:$B$39),ROWS($B$12:$B59)),1/ROW(施設用作成シート!$B$18:$B$39),0),COLUMNS($B$11:M$11)),"")</f>
        <v/>
      </c>
      <c r="N59" s="127" t="str">
        <f t="array" ref="N59">IFERROR(INDEX(施設用作成シート!$B$18:$P$39,MATCH(LARGE((施設用作成シート!$C$18:$C$39=$D$8)*1/ROW(施設用作成シート!$B$18:$B$39),ROWS($B$12:$B59)),1/ROW(施設用作成シート!$B$18:$B$39),0),COLUMNS($B$11:N$11)),"")</f>
        <v/>
      </c>
      <c r="O59" s="140" t="str">
        <f t="array" ref="O59">IFERROR(INDEX(施設用作成シート!$B$18:$P$39,MATCH(LARGE((施設用作成シート!$C$18:$C$39=$D$8)*1/ROW(施設用作成シート!$B$18:$B$39),ROWS($B$12:$B59)),1/ROW(施設用作成シート!$B$18:$B$39),0),COLUMNS($B$11:O$11)),"")</f>
        <v/>
      </c>
    </row>
    <row r="60" spans="2:15" ht="19.5">
      <c r="B60" s="127" t="str">
        <f t="array" ref="B60">IFERROR(INDEX(施設用作成シート!$B$18:$P$39,MATCH(LARGE((施設用作成シート!$C$18:$C$39=$D$8)*1/ROW(施設用作成シート!$B$18:$B$39),ROWS($B$12:$B60)),1/ROW(施設用作成シート!$B$18:$B$39),0),COLUMNS($B$11:B$11)),"")</f>
        <v/>
      </c>
      <c r="C60" s="127" t="str">
        <f t="array" ref="C60">IFERROR(INDEX(施設用作成シート!$B$18:$P$39,MATCH(LARGE((施設用作成シート!$C$18:$C$39=$D$8)*1/ROW(施設用作成シート!$B$18:$B$39),ROWS($B$12:$B60)),1/ROW(施設用作成シート!$B$18:$B$39),0),COLUMNS($B$11:C$11)),"")</f>
        <v/>
      </c>
      <c r="D60" s="127" t="str">
        <f t="array" ref="D60">IFERROR(INDEX(施設用作成シート!$B$18:$P$39,MATCH(LARGE((施設用作成シート!$C$18:$C$39=$D$8)*1/ROW(施設用作成シート!$B$18:$B$39),ROWS($B$12:$B60)),1/ROW(施設用作成シート!$B$18:$B$39),0),COLUMNS($B$11:D$11)),"")</f>
        <v/>
      </c>
      <c r="E60" s="146" t="str">
        <f t="array" ref="E60">IFERROR(INDEX(施設用作成シート!$B$18:$P$39,MATCH(LARGE((施設用作成シート!$C$18:$C$39=$D$8)*1/ROW(施設用作成シート!$B$18:$B$39),ROWS($B$12:$B60)),1/ROW(施設用作成シート!$B$18:$B$39),0),COLUMNS($B$11:E$11)),"")</f>
        <v/>
      </c>
      <c r="F60" s="140" t="str">
        <f t="array" ref="F60">IFERROR(INDEX(施設用作成シート!$B$18:$P$39,MATCH(LARGE((施設用作成シート!$C$18:$C$39=$D$8)*1/ROW(施設用作成シート!$B$18:$B$39),ROWS($B$12:$B60)),1/ROW(施設用作成シート!$B$18:$B$39),0),COLUMNS($B$11:F$11)),"")</f>
        <v/>
      </c>
      <c r="G60" s="140" t="str">
        <f t="array" ref="G60">IFERROR(INDEX(施設用作成シート!$B$18:$P$39,MATCH(LARGE((施設用作成シート!$C$18:$C$39=$D$8)*1/ROW(施設用作成シート!$B$18:$B$39),ROWS($B$12:$B60)),1/ROW(施設用作成シート!$B$18:$B$39),0),COLUMNS($B$11:G$11)),"")</f>
        <v/>
      </c>
      <c r="H60" s="140" t="str">
        <f t="array" ref="H60">IFERROR(INDEX(施設用作成シート!$B$18:$P$39,MATCH(LARGE((施設用作成シート!$C$18:$C$39=$D$8)*1/ROW(施設用作成シート!$B$18:$B$39),ROWS($B$12:$B60)),1/ROW(施設用作成シート!$B$18:$B$39),0),COLUMNS($B$11:H$11)),"")</f>
        <v/>
      </c>
      <c r="I60" s="127" t="str">
        <f t="array" ref="I60">IFERROR(INDEX(施設用作成シート!$B$18:$P$39,MATCH(LARGE((施設用作成シート!$C$18:$C$39=$D$8)*1/ROW(施設用作成シート!$B$18:$B$39),ROWS($B$12:$B60)),1/ROW(施設用作成シート!$B$18:$B$39),0),COLUMNS($B$11:I$11)),"")</f>
        <v/>
      </c>
      <c r="J60" s="131" t="str">
        <f t="array" ref="J60">IFERROR(INDEX(施設用作成シート!$B$18:$P$39,MATCH(LARGE((施設用作成シート!$C$18:$C$39=$D$8)*1/ROW(施設用作成シート!$B$18:$B$39),ROWS($B$12:$B60)),1/ROW(施設用作成シート!$B$18:$B$39),0),COLUMNS($B$11:J$11)),"")</f>
        <v/>
      </c>
      <c r="K60" s="127" t="str">
        <f t="array" ref="K60">IFERROR(INDEX(施設用作成シート!$B$18:$P$39,MATCH(LARGE((施設用作成シート!$C$18:$C$39=$D$8)*1/ROW(施設用作成シート!$B$18:$B$39),ROWS($B$12:$B60)),1/ROW(施設用作成シート!$B$18:$B$39),0),COLUMNS($B$11:K$11)),"")</f>
        <v/>
      </c>
      <c r="L60" s="127" t="str">
        <f t="array" ref="L60">IFERROR(INDEX(施設用作成シート!$B$18:$P$39,MATCH(LARGE((施設用作成シート!$C$18:$C$39=$D$8)*1/ROW(施設用作成シート!$B$18:$B$39),ROWS($B$12:$B60)),1/ROW(施設用作成シート!$B$18:$B$39),0),COLUMNS($B$11:L$11)),"")</f>
        <v/>
      </c>
      <c r="M60" s="127" t="str">
        <f t="array" ref="M60">IFERROR(INDEX(施設用作成シート!$B$18:$P$39,MATCH(LARGE((施設用作成シート!$C$18:$C$39=$D$8)*1/ROW(施設用作成シート!$B$18:$B$39),ROWS($B$12:$B60)),1/ROW(施設用作成シート!$B$18:$B$39),0),COLUMNS($B$11:M$11)),"")</f>
        <v/>
      </c>
      <c r="N60" s="127" t="str">
        <f t="array" ref="N60">IFERROR(INDEX(施設用作成シート!$B$18:$P$39,MATCH(LARGE((施設用作成シート!$C$18:$C$39=$D$8)*1/ROW(施設用作成シート!$B$18:$B$39),ROWS($B$12:$B60)),1/ROW(施設用作成シート!$B$18:$B$39),0),COLUMNS($B$11:N$11)),"")</f>
        <v/>
      </c>
      <c r="O60" s="140" t="str">
        <f t="array" ref="O60">IFERROR(INDEX(施設用作成シート!$B$18:$P$39,MATCH(LARGE((施設用作成シート!$C$18:$C$39=$D$8)*1/ROW(施設用作成シート!$B$18:$B$39),ROWS($B$12:$B60)),1/ROW(施設用作成シート!$B$18:$B$39),0),COLUMNS($B$11:O$11)),"")</f>
        <v/>
      </c>
    </row>
    <row r="61" spans="2:15" ht="19.5">
      <c r="B61" s="127" t="str">
        <f t="array" ref="B61">IFERROR(INDEX(施設用作成シート!$B$18:$P$39,MATCH(LARGE((施設用作成シート!$C$18:$C$39=$D$8)*1/ROW(施設用作成シート!$B$18:$B$39),ROWS($B$12:$B61)),1/ROW(施設用作成シート!$B$18:$B$39),0),COLUMNS($B$11:B$11)),"")</f>
        <v/>
      </c>
      <c r="C61" s="127" t="str">
        <f t="array" ref="C61">IFERROR(INDEX(施設用作成シート!$B$18:$P$39,MATCH(LARGE((施設用作成シート!$C$18:$C$39=$D$8)*1/ROW(施設用作成シート!$B$18:$B$39),ROWS($B$12:$B61)),1/ROW(施設用作成シート!$B$18:$B$39),0),COLUMNS($B$11:C$11)),"")</f>
        <v/>
      </c>
      <c r="D61" s="127" t="str">
        <f t="array" ref="D61">IFERROR(INDEX(施設用作成シート!$B$18:$P$39,MATCH(LARGE((施設用作成シート!$C$18:$C$39=$D$8)*1/ROW(施設用作成シート!$B$18:$B$39),ROWS($B$12:$B61)),1/ROW(施設用作成シート!$B$18:$B$39),0),COLUMNS($B$11:D$11)),"")</f>
        <v/>
      </c>
      <c r="E61" s="146" t="str">
        <f t="array" ref="E61">IFERROR(INDEX(施設用作成シート!$B$18:$P$39,MATCH(LARGE((施設用作成シート!$C$18:$C$39=$D$8)*1/ROW(施設用作成シート!$B$18:$B$39),ROWS($B$12:$B61)),1/ROW(施設用作成シート!$B$18:$B$39),0),COLUMNS($B$11:E$11)),"")</f>
        <v/>
      </c>
      <c r="F61" s="140" t="str">
        <f t="array" ref="F61">IFERROR(INDEX(施設用作成シート!$B$18:$P$39,MATCH(LARGE((施設用作成シート!$C$18:$C$39=$D$8)*1/ROW(施設用作成シート!$B$18:$B$39),ROWS($B$12:$B61)),1/ROW(施設用作成シート!$B$18:$B$39),0),COLUMNS($B$11:F$11)),"")</f>
        <v/>
      </c>
      <c r="G61" s="140" t="str">
        <f t="array" ref="G61">IFERROR(INDEX(施設用作成シート!$B$18:$P$39,MATCH(LARGE((施設用作成シート!$C$18:$C$39=$D$8)*1/ROW(施設用作成シート!$B$18:$B$39),ROWS($B$12:$B61)),1/ROW(施設用作成シート!$B$18:$B$39),0),COLUMNS($B$11:G$11)),"")</f>
        <v/>
      </c>
      <c r="H61" s="140" t="str">
        <f t="array" ref="H61">IFERROR(INDEX(施設用作成シート!$B$18:$P$39,MATCH(LARGE((施設用作成シート!$C$18:$C$39=$D$8)*1/ROW(施設用作成シート!$B$18:$B$39),ROWS($B$12:$B61)),1/ROW(施設用作成シート!$B$18:$B$39),0),COLUMNS($B$11:H$11)),"")</f>
        <v/>
      </c>
      <c r="I61" s="127" t="str">
        <f t="array" ref="I61">IFERROR(INDEX(施設用作成シート!$B$18:$P$39,MATCH(LARGE((施設用作成シート!$C$18:$C$39=$D$8)*1/ROW(施設用作成シート!$B$18:$B$39),ROWS($B$12:$B61)),1/ROW(施設用作成シート!$B$18:$B$39),0),COLUMNS($B$11:I$11)),"")</f>
        <v/>
      </c>
      <c r="J61" s="131" t="str">
        <f t="array" ref="J61">IFERROR(INDEX(施設用作成シート!$B$18:$P$39,MATCH(LARGE((施設用作成シート!$C$18:$C$39=$D$8)*1/ROW(施設用作成シート!$B$18:$B$39),ROWS($B$12:$B61)),1/ROW(施設用作成シート!$B$18:$B$39),0),COLUMNS($B$11:J$11)),"")</f>
        <v/>
      </c>
      <c r="K61" s="127" t="str">
        <f t="array" ref="K61">IFERROR(INDEX(施設用作成シート!$B$18:$P$39,MATCH(LARGE((施設用作成シート!$C$18:$C$39=$D$8)*1/ROW(施設用作成シート!$B$18:$B$39),ROWS($B$12:$B61)),1/ROW(施設用作成シート!$B$18:$B$39),0),COLUMNS($B$11:K$11)),"")</f>
        <v/>
      </c>
      <c r="L61" s="127" t="str">
        <f t="array" ref="L61">IFERROR(INDEX(施設用作成シート!$B$18:$P$39,MATCH(LARGE((施設用作成シート!$C$18:$C$39=$D$8)*1/ROW(施設用作成シート!$B$18:$B$39),ROWS($B$12:$B61)),1/ROW(施設用作成シート!$B$18:$B$39),0),COLUMNS($B$11:L$11)),"")</f>
        <v/>
      </c>
      <c r="M61" s="127" t="str">
        <f t="array" ref="M61">IFERROR(INDEX(施設用作成シート!$B$18:$P$39,MATCH(LARGE((施設用作成シート!$C$18:$C$39=$D$8)*1/ROW(施設用作成シート!$B$18:$B$39),ROWS($B$12:$B61)),1/ROW(施設用作成シート!$B$18:$B$39),0),COLUMNS($B$11:M$11)),"")</f>
        <v/>
      </c>
      <c r="N61" s="127" t="str">
        <f t="array" ref="N61">IFERROR(INDEX(施設用作成シート!$B$18:$P$39,MATCH(LARGE((施設用作成シート!$C$18:$C$39=$D$8)*1/ROW(施設用作成シート!$B$18:$B$39),ROWS($B$12:$B61)),1/ROW(施設用作成シート!$B$18:$B$39),0),COLUMNS($B$11:N$11)),"")</f>
        <v/>
      </c>
      <c r="O61" s="140" t="str">
        <f t="array" ref="O61">IFERROR(INDEX(施設用作成シート!$B$18:$P$39,MATCH(LARGE((施設用作成シート!$C$18:$C$39=$D$8)*1/ROW(施設用作成シート!$B$18:$B$39),ROWS($B$12:$B61)),1/ROW(施設用作成シート!$B$18:$B$39),0),COLUMNS($B$11:O$11)),"")</f>
        <v/>
      </c>
    </row>
    <row r="62" spans="2:15" ht="19.5">
      <c r="B62" s="127" t="str">
        <f t="array" ref="B62">IFERROR(INDEX(施設用作成シート!$B$18:$P$39,MATCH(LARGE((施設用作成シート!$C$18:$C$39=$D$8)*1/ROW(施設用作成シート!$B$18:$B$39),ROWS($B$12:$B62)),1/ROW(施設用作成シート!$B$18:$B$39),0),COLUMNS($B$11:B$11)),"")</f>
        <v/>
      </c>
      <c r="C62" s="127" t="str">
        <f t="array" ref="C62">IFERROR(INDEX(施設用作成シート!$B$18:$P$39,MATCH(LARGE((施設用作成シート!$C$18:$C$39=$D$8)*1/ROW(施設用作成シート!$B$18:$B$39),ROWS($B$12:$B62)),1/ROW(施設用作成シート!$B$18:$B$39),0),COLUMNS($B$11:C$11)),"")</f>
        <v/>
      </c>
      <c r="D62" s="127" t="str">
        <f t="array" ref="D62">IFERROR(INDEX(施設用作成シート!$B$18:$P$39,MATCH(LARGE((施設用作成シート!$C$18:$C$39=$D$8)*1/ROW(施設用作成シート!$B$18:$B$39),ROWS($B$12:$B62)),1/ROW(施設用作成シート!$B$18:$B$39),0),COLUMNS($B$11:D$11)),"")</f>
        <v/>
      </c>
      <c r="E62" s="146" t="str">
        <f t="array" ref="E62">IFERROR(INDEX(施設用作成シート!$B$18:$P$39,MATCH(LARGE((施設用作成シート!$C$18:$C$39=$D$8)*1/ROW(施設用作成シート!$B$18:$B$39),ROWS($B$12:$B62)),1/ROW(施設用作成シート!$B$18:$B$39),0),COLUMNS($B$11:E$11)),"")</f>
        <v/>
      </c>
      <c r="F62" s="140" t="str">
        <f t="array" ref="F62">IFERROR(INDEX(施設用作成シート!$B$18:$P$39,MATCH(LARGE((施設用作成シート!$C$18:$C$39=$D$8)*1/ROW(施設用作成シート!$B$18:$B$39),ROWS($B$12:$B62)),1/ROW(施設用作成シート!$B$18:$B$39),0),COLUMNS($B$11:F$11)),"")</f>
        <v/>
      </c>
      <c r="G62" s="140" t="str">
        <f t="array" ref="G62">IFERROR(INDEX(施設用作成シート!$B$18:$P$39,MATCH(LARGE((施設用作成シート!$C$18:$C$39=$D$8)*1/ROW(施設用作成シート!$B$18:$B$39),ROWS($B$12:$B62)),1/ROW(施設用作成シート!$B$18:$B$39),0),COLUMNS($B$11:G$11)),"")</f>
        <v/>
      </c>
      <c r="H62" s="140" t="str">
        <f t="array" ref="H62">IFERROR(INDEX(施設用作成シート!$B$18:$P$39,MATCH(LARGE((施設用作成シート!$C$18:$C$39=$D$8)*1/ROW(施設用作成シート!$B$18:$B$39),ROWS($B$12:$B62)),1/ROW(施設用作成シート!$B$18:$B$39),0),COLUMNS($B$11:H$11)),"")</f>
        <v/>
      </c>
      <c r="I62" s="127" t="str">
        <f t="array" ref="I62">IFERROR(INDEX(施設用作成シート!$B$18:$P$39,MATCH(LARGE((施設用作成シート!$C$18:$C$39=$D$8)*1/ROW(施設用作成シート!$B$18:$B$39),ROWS($B$12:$B62)),1/ROW(施設用作成シート!$B$18:$B$39),0),COLUMNS($B$11:I$11)),"")</f>
        <v/>
      </c>
      <c r="J62" s="131" t="str">
        <f t="array" ref="J62">IFERROR(INDEX(施設用作成シート!$B$18:$P$39,MATCH(LARGE((施設用作成シート!$C$18:$C$39=$D$8)*1/ROW(施設用作成シート!$B$18:$B$39),ROWS($B$12:$B62)),1/ROW(施設用作成シート!$B$18:$B$39),0),COLUMNS($B$11:J$11)),"")</f>
        <v/>
      </c>
      <c r="K62" s="127" t="str">
        <f t="array" ref="K62">IFERROR(INDEX(施設用作成シート!$B$18:$P$39,MATCH(LARGE((施設用作成シート!$C$18:$C$39=$D$8)*1/ROW(施設用作成シート!$B$18:$B$39),ROWS($B$12:$B62)),1/ROW(施設用作成シート!$B$18:$B$39),0),COLUMNS($B$11:K$11)),"")</f>
        <v/>
      </c>
      <c r="L62" s="127" t="str">
        <f t="array" ref="L62">IFERROR(INDEX(施設用作成シート!$B$18:$P$39,MATCH(LARGE((施設用作成シート!$C$18:$C$39=$D$8)*1/ROW(施設用作成シート!$B$18:$B$39),ROWS($B$12:$B62)),1/ROW(施設用作成シート!$B$18:$B$39),0),COLUMNS($B$11:L$11)),"")</f>
        <v/>
      </c>
      <c r="M62" s="127" t="str">
        <f t="array" ref="M62">IFERROR(INDEX(施設用作成シート!$B$18:$P$39,MATCH(LARGE((施設用作成シート!$C$18:$C$39=$D$8)*1/ROW(施設用作成シート!$B$18:$B$39),ROWS($B$12:$B62)),1/ROW(施設用作成シート!$B$18:$B$39),0),COLUMNS($B$11:M$11)),"")</f>
        <v/>
      </c>
      <c r="N62" s="127" t="str">
        <f t="array" ref="N62">IFERROR(INDEX(施設用作成シート!$B$18:$P$39,MATCH(LARGE((施設用作成シート!$C$18:$C$39=$D$8)*1/ROW(施設用作成シート!$B$18:$B$39),ROWS($B$12:$B62)),1/ROW(施設用作成シート!$B$18:$B$39),0),COLUMNS($B$11:N$11)),"")</f>
        <v/>
      </c>
      <c r="O62" s="140" t="str">
        <f t="array" ref="O62">IFERROR(INDEX(施設用作成シート!$B$18:$P$39,MATCH(LARGE((施設用作成シート!$C$18:$C$39=$D$8)*1/ROW(施設用作成シート!$B$18:$B$39),ROWS($B$12:$B62)),1/ROW(施設用作成シート!$B$18:$B$39),0),COLUMNS($B$11:O$11)),"")</f>
        <v/>
      </c>
    </row>
    <row r="63" spans="2:15" ht="19.5">
      <c r="B63" s="127" t="str">
        <f t="array" ref="B63">IFERROR(INDEX(施設用作成シート!$B$18:$P$39,MATCH(LARGE((施設用作成シート!$C$18:$C$39=$D$8)*1/ROW(施設用作成シート!$B$18:$B$39),ROWS($B$12:$B63)),1/ROW(施設用作成シート!$B$18:$B$39),0),COLUMNS($B$11:B$11)),"")</f>
        <v/>
      </c>
      <c r="C63" s="127" t="str">
        <f t="array" ref="C63">IFERROR(INDEX(施設用作成シート!$B$18:$P$39,MATCH(LARGE((施設用作成シート!$C$18:$C$39=$D$8)*1/ROW(施設用作成シート!$B$18:$B$39),ROWS($B$12:$B63)),1/ROW(施設用作成シート!$B$18:$B$39),0),COLUMNS($B$11:C$11)),"")</f>
        <v/>
      </c>
      <c r="D63" s="127" t="str">
        <f t="array" ref="D63">IFERROR(INDEX(施設用作成シート!$B$18:$P$39,MATCH(LARGE((施設用作成シート!$C$18:$C$39=$D$8)*1/ROW(施設用作成シート!$B$18:$B$39),ROWS($B$12:$B63)),1/ROW(施設用作成シート!$B$18:$B$39),0),COLUMNS($B$11:D$11)),"")</f>
        <v/>
      </c>
      <c r="E63" s="146" t="str">
        <f t="array" ref="E63">IFERROR(INDEX(施設用作成シート!$B$18:$P$39,MATCH(LARGE((施設用作成シート!$C$18:$C$39=$D$8)*1/ROW(施設用作成シート!$B$18:$B$39),ROWS($B$12:$B63)),1/ROW(施設用作成シート!$B$18:$B$39),0),COLUMNS($B$11:E$11)),"")</f>
        <v/>
      </c>
      <c r="F63" s="140" t="str">
        <f t="array" ref="F63">IFERROR(INDEX(施設用作成シート!$B$18:$P$39,MATCH(LARGE((施設用作成シート!$C$18:$C$39=$D$8)*1/ROW(施設用作成シート!$B$18:$B$39),ROWS($B$12:$B63)),1/ROW(施設用作成シート!$B$18:$B$39),0),COLUMNS($B$11:F$11)),"")</f>
        <v/>
      </c>
      <c r="G63" s="140" t="str">
        <f t="array" ref="G63">IFERROR(INDEX(施設用作成シート!$B$18:$P$39,MATCH(LARGE((施設用作成シート!$C$18:$C$39=$D$8)*1/ROW(施設用作成シート!$B$18:$B$39),ROWS($B$12:$B63)),1/ROW(施設用作成シート!$B$18:$B$39),0),COLUMNS($B$11:G$11)),"")</f>
        <v/>
      </c>
      <c r="H63" s="140" t="str">
        <f t="array" ref="H63">IFERROR(INDEX(施設用作成シート!$B$18:$P$39,MATCH(LARGE((施設用作成シート!$C$18:$C$39=$D$8)*1/ROW(施設用作成シート!$B$18:$B$39),ROWS($B$12:$B63)),1/ROW(施設用作成シート!$B$18:$B$39),0),COLUMNS($B$11:H$11)),"")</f>
        <v/>
      </c>
      <c r="I63" s="127" t="str">
        <f t="array" ref="I63">IFERROR(INDEX(施設用作成シート!$B$18:$P$39,MATCH(LARGE((施設用作成シート!$C$18:$C$39=$D$8)*1/ROW(施設用作成シート!$B$18:$B$39),ROWS($B$12:$B63)),1/ROW(施設用作成シート!$B$18:$B$39),0),COLUMNS($B$11:I$11)),"")</f>
        <v/>
      </c>
      <c r="J63" s="131" t="str">
        <f t="array" ref="J63">IFERROR(INDEX(施設用作成シート!$B$18:$P$39,MATCH(LARGE((施設用作成シート!$C$18:$C$39=$D$8)*1/ROW(施設用作成シート!$B$18:$B$39),ROWS($B$12:$B63)),1/ROW(施設用作成シート!$B$18:$B$39),0),COLUMNS($B$11:J$11)),"")</f>
        <v/>
      </c>
      <c r="K63" s="127" t="str">
        <f t="array" ref="K63">IFERROR(INDEX(施設用作成シート!$B$18:$P$39,MATCH(LARGE((施設用作成シート!$C$18:$C$39=$D$8)*1/ROW(施設用作成シート!$B$18:$B$39),ROWS($B$12:$B63)),1/ROW(施設用作成シート!$B$18:$B$39),0),COLUMNS($B$11:K$11)),"")</f>
        <v/>
      </c>
      <c r="L63" s="127" t="str">
        <f t="array" ref="L63">IFERROR(INDEX(施設用作成シート!$B$18:$P$39,MATCH(LARGE((施設用作成シート!$C$18:$C$39=$D$8)*1/ROW(施設用作成シート!$B$18:$B$39),ROWS($B$12:$B63)),1/ROW(施設用作成シート!$B$18:$B$39),0),COLUMNS($B$11:L$11)),"")</f>
        <v/>
      </c>
      <c r="M63" s="127" t="str">
        <f t="array" ref="M63">IFERROR(INDEX(施設用作成シート!$B$18:$P$39,MATCH(LARGE((施設用作成シート!$C$18:$C$39=$D$8)*1/ROW(施設用作成シート!$B$18:$B$39),ROWS($B$12:$B63)),1/ROW(施設用作成シート!$B$18:$B$39),0),COLUMNS($B$11:M$11)),"")</f>
        <v/>
      </c>
      <c r="N63" s="127" t="str">
        <f t="array" ref="N63">IFERROR(INDEX(施設用作成シート!$B$18:$P$39,MATCH(LARGE((施設用作成シート!$C$18:$C$39=$D$8)*1/ROW(施設用作成シート!$B$18:$B$39),ROWS($B$12:$B63)),1/ROW(施設用作成シート!$B$18:$B$39),0),COLUMNS($B$11:N$11)),"")</f>
        <v/>
      </c>
      <c r="O63" s="140" t="str">
        <f t="array" ref="O63">IFERROR(INDEX(施設用作成シート!$B$18:$P$39,MATCH(LARGE((施設用作成シート!$C$18:$C$39=$D$8)*1/ROW(施設用作成シート!$B$18:$B$39),ROWS($B$12:$B63)),1/ROW(施設用作成シート!$B$18:$B$39),0),COLUMNS($B$11:O$11)),"")</f>
        <v/>
      </c>
    </row>
    <row r="64" spans="2:15" ht="19.5">
      <c r="B64" s="127" t="str">
        <f t="array" ref="B64">IFERROR(INDEX(施設用作成シート!$B$18:$P$39,MATCH(LARGE((施設用作成シート!$C$18:$C$39=$D$8)*1/ROW(施設用作成シート!$B$18:$B$39),ROWS($B$12:$B64)),1/ROW(施設用作成シート!$B$18:$B$39),0),COLUMNS($B$11:B$11)),"")</f>
        <v/>
      </c>
      <c r="C64" s="127" t="str">
        <f t="array" ref="C64">IFERROR(INDEX(施設用作成シート!$B$18:$P$39,MATCH(LARGE((施設用作成シート!$C$18:$C$39=$D$8)*1/ROW(施設用作成シート!$B$18:$B$39),ROWS($B$12:$B64)),1/ROW(施設用作成シート!$B$18:$B$39),0),COLUMNS($B$11:C$11)),"")</f>
        <v/>
      </c>
      <c r="D64" s="127" t="str">
        <f t="array" ref="D64">IFERROR(INDEX(施設用作成シート!$B$18:$P$39,MATCH(LARGE((施設用作成シート!$C$18:$C$39=$D$8)*1/ROW(施設用作成シート!$B$18:$B$39),ROWS($B$12:$B64)),1/ROW(施設用作成シート!$B$18:$B$39),0),COLUMNS($B$11:D$11)),"")</f>
        <v/>
      </c>
      <c r="E64" s="146" t="str">
        <f t="array" ref="E64">IFERROR(INDEX(施設用作成シート!$B$18:$P$39,MATCH(LARGE((施設用作成シート!$C$18:$C$39=$D$8)*1/ROW(施設用作成シート!$B$18:$B$39),ROWS($B$12:$B64)),1/ROW(施設用作成シート!$B$18:$B$39),0),COLUMNS($B$11:E$11)),"")</f>
        <v/>
      </c>
      <c r="F64" s="140" t="str">
        <f t="array" ref="F64">IFERROR(INDEX(施設用作成シート!$B$18:$P$39,MATCH(LARGE((施設用作成シート!$C$18:$C$39=$D$8)*1/ROW(施設用作成シート!$B$18:$B$39),ROWS($B$12:$B64)),1/ROW(施設用作成シート!$B$18:$B$39),0),COLUMNS($B$11:F$11)),"")</f>
        <v/>
      </c>
      <c r="G64" s="140" t="str">
        <f t="array" ref="G64">IFERROR(INDEX(施設用作成シート!$B$18:$P$39,MATCH(LARGE((施設用作成シート!$C$18:$C$39=$D$8)*1/ROW(施設用作成シート!$B$18:$B$39),ROWS($B$12:$B64)),1/ROW(施設用作成シート!$B$18:$B$39),0),COLUMNS($B$11:G$11)),"")</f>
        <v/>
      </c>
      <c r="H64" s="140" t="str">
        <f t="array" ref="H64">IFERROR(INDEX(施設用作成シート!$B$18:$P$39,MATCH(LARGE((施設用作成シート!$C$18:$C$39=$D$8)*1/ROW(施設用作成シート!$B$18:$B$39),ROWS($B$12:$B64)),1/ROW(施設用作成シート!$B$18:$B$39),0),COLUMNS($B$11:H$11)),"")</f>
        <v/>
      </c>
      <c r="I64" s="127" t="str">
        <f t="array" ref="I64">IFERROR(INDEX(施設用作成シート!$B$18:$P$39,MATCH(LARGE((施設用作成シート!$C$18:$C$39=$D$8)*1/ROW(施設用作成シート!$B$18:$B$39),ROWS($B$12:$B64)),1/ROW(施設用作成シート!$B$18:$B$39),0),COLUMNS($B$11:I$11)),"")</f>
        <v/>
      </c>
      <c r="J64" s="131" t="str">
        <f t="array" ref="J64">IFERROR(INDEX(施設用作成シート!$B$18:$P$39,MATCH(LARGE((施設用作成シート!$C$18:$C$39=$D$8)*1/ROW(施設用作成シート!$B$18:$B$39),ROWS($B$12:$B64)),1/ROW(施設用作成シート!$B$18:$B$39),0),COLUMNS($B$11:J$11)),"")</f>
        <v/>
      </c>
      <c r="K64" s="127" t="str">
        <f t="array" ref="K64">IFERROR(INDEX(施設用作成シート!$B$18:$P$39,MATCH(LARGE((施設用作成シート!$C$18:$C$39=$D$8)*1/ROW(施設用作成シート!$B$18:$B$39),ROWS($B$12:$B64)),1/ROW(施設用作成シート!$B$18:$B$39),0),COLUMNS($B$11:K$11)),"")</f>
        <v/>
      </c>
      <c r="L64" s="127" t="str">
        <f t="array" ref="L64">IFERROR(INDEX(施設用作成シート!$B$18:$P$39,MATCH(LARGE((施設用作成シート!$C$18:$C$39=$D$8)*1/ROW(施設用作成シート!$B$18:$B$39),ROWS($B$12:$B64)),1/ROW(施設用作成シート!$B$18:$B$39),0),COLUMNS($B$11:L$11)),"")</f>
        <v/>
      </c>
      <c r="M64" s="127" t="str">
        <f t="array" ref="M64">IFERROR(INDEX(施設用作成シート!$B$18:$P$39,MATCH(LARGE((施設用作成シート!$C$18:$C$39=$D$8)*1/ROW(施設用作成シート!$B$18:$B$39),ROWS($B$12:$B64)),1/ROW(施設用作成シート!$B$18:$B$39),0),COLUMNS($B$11:M$11)),"")</f>
        <v/>
      </c>
      <c r="N64" s="127" t="str">
        <f t="array" ref="N64">IFERROR(INDEX(施設用作成シート!$B$18:$P$39,MATCH(LARGE((施設用作成シート!$C$18:$C$39=$D$8)*1/ROW(施設用作成シート!$B$18:$B$39),ROWS($B$12:$B64)),1/ROW(施設用作成シート!$B$18:$B$39),0),COLUMNS($B$11:N$11)),"")</f>
        <v/>
      </c>
      <c r="O64" s="140" t="str">
        <f t="array" ref="O64">IFERROR(INDEX(施設用作成シート!$B$18:$P$39,MATCH(LARGE((施設用作成シート!$C$18:$C$39=$D$8)*1/ROW(施設用作成シート!$B$18:$B$39),ROWS($B$12:$B64)),1/ROW(施設用作成シート!$B$18:$B$39),0),COLUMNS($B$11:O$11)),"")</f>
        <v/>
      </c>
    </row>
    <row r="65" spans="2:15" ht="19.5">
      <c r="B65" s="127" t="str">
        <f t="array" ref="B65">IFERROR(INDEX(施設用作成シート!$B$18:$P$39,MATCH(LARGE((施設用作成シート!$C$18:$C$39=$D$8)*1/ROW(施設用作成シート!$B$18:$B$39),ROWS($B$12:$B65)),1/ROW(施設用作成シート!$B$18:$B$39),0),COLUMNS($B$11:B$11)),"")</f>
        <v/>
      </c>
      <c r="C65" s="127" t="str">
        <f t="array" ref="C65">IFERROR(INDEX(施設用作成シート!$B$18:$P$39,MATCH(LARGE((施設用作成シート!$C$18:$C$39=$D$8)*1/ROW(施設用作成シート!$B$18:$B$39),ROWS($B$12:$B65)),1/ROW(施設用作成シート!$B$18:$B$39),0),COLUMNS($B$11:C$11)),"")</f>
        <v/>
      </c>
      <c r="D65" s="127" t="str">
        <f t="array" ref="D65">IFERROR(INDEX(施設用作成シート!$B$18:$P$39,MATCH(LARGE((施設用作成シート!$C$18:$C$39=$D$8)*1/ROW(施設用作成シート!$B$18:$B$39),ROWS($B$12:$B65)),1/ROW(施設用作成シート!$B$18:$B$39),0),COLUMNS($B$11:D$11)),"")</f>
        <v/>
      </c>
      <c r="E65" s="146" t="str">
        <f t="array" ref="E65">IFERROR(INDEX(施設用作成シート!$B$18:$P$39,MATCH(LARGE((施設用作成シート!$C$18:$C$39=$D$8)*1/ROW(施設用作成シート!$B$18:$B$39),ROWS($B$12:$B65)),1/ROW(施設用作成シート!$B$18:$B$39),0),COLUMNS($B$11:E$11)),"")</f>
        <v/>
      </c>
      <c r="F65" s="140" t="str">
        <f t="array" ref="F65">IFERROR(INDEX(施設用作成シート!$B$18:$P$39,MATCH(LARGE((施設用作成シート!$C$18:$C$39=$D$8)*1/ROW(施設用作成シート!$B$18:$B$39),ROWS($B$12:$B65)),1/ROW(施設用作成シート!$B$18:$B$39),0),COLUMNS($B$11:F$11)),"")</f>
        <v/>
      </c>
      <c r="G65" s="140" t="str">
        <f t="array" ref="G65">IFERROR(INDEX(施設用作成シート!$B$18:$P$39,MATCH(LARGE((施設用作成シート!$C$18:$C$39=$D$8)*1/ROW(施設用作成シート!$B$18:$B$39),ROWS($B$12:$B65)),1/ROW(施設用作成シート!$B$18:$B$39),0),COLUMNS($B$11:G$11)),"")</f>
        <v/>
      </c>
      <c r="H65" s="140" t="str">
        <f t="array" ref="H65">IFERROR(INDEX(施設用作成シート!$B$18:$P$39,MATCH(LARGE((施設用作成シート!$C$18:$C$39=$D$8)*1/ROW(施設用作成シート!$B$18:$B$39),ROWS($B$12:$B65)),1/ROW(施設用作成シート!$B$18:$B$39),0),COLUMNS($B$11:H$11)),"")</f>
        <v/>
      </c>
      <c r="I65" s="127" t="str">
        <f t="array" ref="I65">IFERROR(INDEX(施設用作成シート!$B$18:$P$39,MATCH(LARGE((施設用作成シート!$C$18:$C$39=$D$8)*1/ROW(施設用作成シート!$B$18:$B$39),ROWS($B$12:$B65)),1/ROW(施設用作成シート!$B$18:$B$39),0),COLUMNS($B$11:I$11)),"")</f>
        <v/>
      </c>
      <c r="J65" s="131" t="str">
        <f t="array" ref="J65">IFERROR(INDEX(施設用作成シート!$B$18:$P$39,MATCH(LARGE((施設用作成シート!$C$18:$C$39=$D$8)*1/ROW(施設用作成シート!$B$18:$B$39),ROWS($B$12:$B65)),1/ROW(施設用作成シート!$B$18:$B$39),0),COLUMNS($B$11:J$11)),"")</f>
        <v/>
      </c>
      <c r="K65" s="127" t="str">
        <f t="array" ref="K65">IFERROR(INDEX(施設用作成シート!$B$18:$P$39,MATCH(LARGE((施設用作成シート!$C$18:$C$39=$D$8)*1/ROW(施設用作成シート!$B$18:$B$39),ROWS($B$12:$B65)),1/ROW(施設用作成シート!$B$18:$B$39),0),COLUMNS($B$11:K$11)),"")</f>
        <v/>
      </c>
      <c r="L65" s="127" t="str">
        <f t="array" ref="L65">IFERROR(INDEX(施設用作成シート!$B$18:$P$39,MATCH(LARGE((施設用作成シート!$C$18:$C$39=$D$8)*1/ROW(施設用作成シート!$B$18:$B$39),ROWS($B$12:$B65)),1/ROW(施設用作成シート!$B$18:$B$39),0),COLUMNS($B$11:L$11)),"")</f>
        <v/>
      </c>
      <c r="M65" s="127" t="str">
        <f t="array" ref="M65">IFERROR(INDEX(施設用作成シート!$B$18:$P$39,MATCH(LARGE((施設用作成シート!$C$18:$C$39=$D$8)*1/ROW(施設用作成シート!$B$18:$B$39),ROWS($B$12:$B65)),1/ROW(施設用作成シート!$B$18:$B$39),0),COLUMNS($B$11:M$11)),"")</f>
        <v/>
      </c>
      <c r="N65" s="127" t="str">
        <f t="array" ref="N65">IFERROR(INDEX(施設用作成シート!$B$18:$P$39,MATCH(LARGE((施設用作成シート!$C$18:$C$39=$D$8)*1/ROW(施設用作成シート!$B$18:$B$39),ROWS($B$12:$B65)),1/ROW(施設用作成シート!$B$18:$B$39),0),COLUMNS($B$11:N$11)),"")</f>
        <v/>
      </c>
      <c r="O65" s="140" t="str">
        <f t="array" ref="O65">IFERROR(INDEX(施設用作成シート!$B$18:$P$39,MATCH(LARGE((施設用作成シート!$C$18:$C$39=$D$8)*1/ROW(施設用作成シート!$B$18:$B$39),ROWS($B$12:$B65)),1/ROW(施設用作成シート!$B$18:$B$39),0),COLUMNS($B$11:O$11)),"")</f>
        <v/>
      </c>
    </row>
    <row r="66" spans="2:15" ht="19.5">
      <c r="B66" s="127" t="str">
        <f t="array" ref="B66">IFERROR(INDEX(施設用作成シート!$B$18:$P$39,MATCH(LARGE((施設用作成シート!$C$18:$C$39=$D$8)*1/ROW(施設用作成シート!$B$18:$B$39),ROWS($B$12:$B66)),1/ROW(施設用作成シート!$B$18:$B$39),0),COLUMNS($B$11:B$11)),"")</f>
        <v/>
      </c>
      <c r="C66" s="127" t="str">
        <f t="array" ref="C66">IFERROR(INDEX(施設用作成シート!$B$18:$P$39,MATCH(LARGE((施設用作成シート!$C$18:$C$39=$D$8)*1/ROW(施設用作成シート!$B$18:$B$39),ROWS($B$12:$B66)),1/ROW(施設用作成シート!$B$18:$B$39),0),COLUMNS($B$11:C$11)),"")</f>
        <v/>
      </c>
      <c r="D66" s="127" t="str">
        <f t="array" ref="D66">IFERROR(INDEX(施設用作成シート!$B$18:$P$39,MATCH(LARGE((施設用作成シート!$C$18:$C$39=$D$8)*1/ROW(施設用作成シート!$B$18:$B$39),ROWS($B$12:$B66)),1/ROW(施設用作成シート!$B$18:$B$39),0),COLUMNS($B$11:D$11)),"")</f>
        <v/>
      </c>
      <c r="E66" s="146" t="str">
        <f t="array" ref="E66">IFERROR(INDEX(施設用作成シート!$B$18:$P$39,MATCH(LARGE((施設用作成シート!$C$18:$C$39=$D$8)*1/ROW(施設用作成シート!$B$18:$B$39),ROWS($B$12:$B66)),1/ROW(施設用作成シート!$B$18:$B$39),0),COLUMNS($B$11:E$11)),"")</f>
        <v/>
      </c>
      <c r="F66" s="140" t="str">
        <f t="array" ref="F66">IFERROR(INDEX(施設用作成シート!$B$18:$P$39,MATCH(LARGE((施設用作成シート!$C$18:$C$39=$D$8)*1/ROW(施設用作成シート!$B$18:$B$39),ROWS($B$12:$B66)),1/ROW(施設用作成シート!$B$18:$B$39),0),COLUMNS($B$11:F$11)),"")</f>
        <v/>
      </c>
      <c r="G66" s="140" t="str">
        <f t="array" ref="G66">IFERROR(INDEX(施設用作成シート!$B$18:$P$39,MATCH(LARGE((施設用作成シート!$C$18:$C$39=$D$8)*1/ROW(施設用作成シート!$B$18:$B$39),ROWS($B$12:$B66)),1/ROW(施設用作成シート!$B$18:$B$39),0),COLUMNS($B$11:G$11)),"")</f>
        <v/>
      </c>
      <c r="H66" s="140" t="str">
        <f t="array" ref="H66">IFERROR(INDEX(施設用作成シート!$B$18:$P$39,MATCH(LARGE((施設用作成シート!$C$18:$C$39=$D$8)*1/ROW(施設用作成シート!$B$18:$B$39),ROWS($B$12:$B66)),1/ROW(施設用作成シート!$B$18:$B$39),0),COLUMNS($B$11:H$11)),"")</f>
        <v/>
      </c>
      <c r="I66" s="127" t="str">
        <f t="array" ref="I66">IFERROR(INDEX(施設用作成シート!$B$18:$P$39,MATCH(LARGE((施設用作成シート!$C$18:$C$39=$D$8)*1/ROW(施設用作成シート!$B$18:$B$39),ROWS($B$12:$B66)),1/ROW(施設用作成シート!$B$18:$B$39),0),COLUMNS($B$11:I$11)),"")</f>
        <v/>
      </c>
      <c r="J66" s="131" t="str">
        <f t="array" ref="J66">IFERROR(INDEX(施設用作成シート!$B$18:$P$39,MATCH(LARGE((施設用作成シート!$C$18:$C$39=$D$8)*1/ROW(施設用作成シート!$B$18:$B$39),ROWS($B$12:$B66)),1/ROW(施設用作成シート!$B$18:$B$39),0),COLUMNS($B$11:J$11)),"")</f>
        <v/>
      </c>
      <c r="K66" s="127" t="str">
        <f t="array" ref="K66">IFERROR(INDEX(施設用作成シート!$B$18:$P$39,MATCH(LARGE((施設用作成シート!$C$18:$C$39=$D$8)*1/ROW(施設用作成シート!$B$18:$B$39),ROWS($B$12:$B66)),1/ROW(施設用作成シート!$B$18:$B$39),0),COLUMNS($B$11:K$11)),"")</f>
        <v/>
      </c>
      <c r="L66" s="127" t="str">
        <f t="array" ref="L66">IFERROR(INDEX(施設用作成シート!$B$18:$P$39,MATCH(LARGE((施設用作成シート!$C$18:$C$39=$D$8)*1/ROW(施設用作成シート!$B$18:$B$39),ROWS($B$12:$B66)),1/ROW(施設用作成シート!$B$18:$B$39),0),COLUMNS($B$11:L$11)),"")</f>
        <v/>
      </c>
      <c r="M66" s="127" t="str">
        <f t="array" ref="M66">IFERROR(INDEX(施設用作成シート!$B$18:$P$39,MATCH(LARGE((施設用作成シート!$C$18:$C$39=$D$8)*1/ROW(施設用作成シート!$B$18:$B$39),ROWS($B$12:$B66)),1/ROW(施設用作成シート!$B$18:$B$39),0),COLUMNS($B$11:M$11)),"")</f>
        <v/>
      </c>
      <c r="N66" s="127" t="str">
        <f t="array" ref="N66">IFERROR(INDEX(施設用作成シート!$B$18:$P$39,MATCH(LARGE((施設用作成シート!$C$18:$C$39=$D$8)*1/ROW(施設用作成シート!$B$18:$B$39),ROWS($B$12:$B66)),1/ROW(施設用作成シート!$B$18:$B$39),0),COLUMNS($B$11:N$11)),"")</f>
        <v/>
      </c>
      <c r="O66" s="140" t="str">
        <f t="array" ref="O66">IFERROR(INDEX(施設用作成シート!$B$18:$P$39,MATCH(LARGE((施設用作成シート!$C$18:$C$39=$D$8)*1/ROW(施設用作成シート!$B$18:$B$39),ROWS($B$12:$B66)),1/ROW(施設用作成シート!$B$18:$B$39),0),COLUMNS($B$11:O$11)),"")</f>
        <v/>
      </c>
    </row>
    <row r="67" spans="2:15" ht="19.5">
      <c r="B67" s="127" t="str">
        <f t="array" ref="B67">IFERROR(INDEX(施設用作成シート!$B$18:$P$39,MATCH(LARGE((施設用作成シート!$C$18:$C$39=$D$8)*1/ROW(施設用作成シート!$B$18:$B$39),ROWS($B$12:$B67)),1/ROW(施設用作成シート!$B$18:$B$39),0),COLUMNS($B$11:B$11)),"")</f>
        <v/>
      </c>
      <c r="C67" s="127" t="str">
        <f t="array" ref="C67">IFERROR(INDEX(施設用作成シート!$B$18:$P$39,MATCH(LARGE((施設用作成シート!$C$18:$C$39=$D$8)*1/ROW(施設用作成シート!$B$18:$B$39),ROWS($B$12:$B67)),1/ROW(施設用作成シート!$B$18:$B$39),0),COLUMNS($B$11:C$11)),"")</f>
        <v/>
      </c>
      <c r="D67" s="127" t="str">
        <f t="array" ref="D67">IFERROR(INDEX(施設用作成シート!$B$18:$P$39,MATCH(LARGE((施設用作成シート!$C$18:$C$39=$D$8)*1/ROW(施設用作成シート!$B$18:$B$39),ROWS($B$12:$B67)),1/ROW(施設用作成シート!$B$18:$B$39),0),COLUMNS($B$11:D$11)),"")</f>
        <v/>
      </c>
      <c r="E67" s="146" t="str">
        <f t="array" ref="E67">IFERROR(INDEX(施設用作成シート!$B$18:$P$39,MATCH(LARGE((施設用作成シート!$C$18:$C$39=$D$8)*1/ROW(施設用作成シート!$B$18:$B$39),ROWS($B$12:$B67)),1/ROW(施設用作成シート!$B$18:$B$39),0),COLUMNS($B$11:E$11)),"")</f>
        <v/>
      </c>
      <c r="F67" s="140" t="str">
        <f t="array" ref="F67">IFERROR(INDEX(施設用作成シート!$B$18:$P$39,MATCH(LARGE((施設用作成シート!$C$18:$C$39=$D$8)*1/ROW(施設用作成シート!$B$18:$B$39),ROWS($B$12:$B67)),1/ROW(施設用作成シート!$B$18:$B$39),0),COLUMNS($B$11:F$11)),"")</f>
        <v/>
      </c>
      <c r="G67" s="140" t="str">
        <f t="array" ref="G67">IFERROR(INDEX(施設用作成シート!$B$18:$P$39,MATCH(LARGE((施設用作成シート!$C$18:$C$39=$D$8)*1/ROW(施設用作成シート!$B$18:$B$39),ROWS($B$12:$B67)),1/ROW(施設用作成シート!$B$18:$B$39),0),COLUMNS($B$11:G$11)),"")</f>
        <v/>
      </c>
      <c r="H67" s="140" t="str">
        <f t="array" ref="H67">IFERROR(INDEX(施設用作成シート!$B$18:$P$39,MATCH(LARGE((施設用作成シート!$C$18:$C$39=$D$8)*1/ROW(施設用作成シート!$B$18:$B$39),ROWS($B$12:$B67)),1/ROW(施設用作成シート!$B$18:$B$39),0),COLUMNS($B$11:H$11)),"")</f>
        <v/>
      </c>
      <c r="I67" s="127" t="str">
        <f t="array" ref="I67">IFERROR(INDEX(施設用作成シート!$B$18:$P$39,MATCH(LARGE((施設用作成シート!$C$18:$C$39=$D$8)*1/ROW(施設用作成シート!$B$18:$B$39),ROWS($B$12:$B67)),1/ROW(施設用作成シート!$B$18:$B$39),0),COLUMNS($B$11:I$11)),"")</f>
        <v/>
      </c>
      <c r="J67" s="131" t="str">
        <f t="array" ref="J67">IFERROR(INDEX(施設用作成シート!$B$18:$P$39,MATCH(LARGE((施設用作成シート!$C$18:$C$39=$D$8)*1/ROW(施設用作成シート!$B$18:$B$39),ROWS($B$12:$B67)),1/ROW(施設用作成シート!$B$18:$B$39),0),COLUMNS($B$11:J$11)),"")</f>
        <v/>
      </c>
      <c r="K67" s="127" t="str">
        <f t="array" ref="K67">IFERROR(INDEX(施設用作成シート!$B$18:$P$39,MATCH(LARGE((施設用作成シート!$C$18:$C$39=$D$8)*1/ROW(施設用作成シート!$B$18:$B$39),ROWS($B$12:$B67)),1/ROW(施設用作成シート!$B$18:$B$39),0),COLUMNS($B$11:K$11)),"")</f>
        <v/>
      </c>
      <c r="L67" s="127" t="str">
        <f t="array" ref="L67">IFERROR(INDEX(施設用作成シート!$B$18:$P$39,MATCH(LARGE((施設用作成シート!$C$18:$C$39=$D$8)*1/ROW(施設用作成シート!$B$18:$B$39),ROWS($B$12:$B67)),1/ROW(施設用作成シート!$B$18:$B$39),0),COLUMNS($B$11:L$11)),"")</f>
        <v/>
      </c>
      <c r="M67" s="127" t="str">
        <f t="array" ref="M67">IFERROR(INDEX(施設用作成シート!$B$18:$P$39,MATCH(LARGE((施設用作成シート!$C$18:$C$39=$D$8)*1/ROW(施設用作成シート!$B$18:$B$39),ROWS($B$12:$B67)),1/ROW(施設用作成シート!$B$18:$B$39),0),COLUMNS($B$11:M$11)),"")</f>
        <v/>
      </c>
      <c r="N67" s="127" t="str">
        <f t="array" ref="N67">IFERROR(INDEX(施設用作成シート!$B$18:$P$39,MATCH(LARGE((施設用作成シート!$C$18:$C$39=$D$8)*1/ROW(施設用作成シート!$B$18:$B$39),ROWS($B$12:$B67)),1/ROW(施設用作成シート!$B$18:$B$39),0),COLUMNS($B$11:N$11)),"")</f>
        <v/>
      </c>
      <c r="O67" s="140" t="str">
        <f t="array" ref="O67">IFERROR(INDEX(施設用作成シート!$B$18:$P$39,MATCH(LARGE((施設用作成シート!$C$18:$C$39=$D$8)*1/ROW(施設用作成シート!$B$18:$B$39),ROWS($B$12:$B67)),1/ROW(施設用作成シート!$B$18:$B$39),0),COLUMNS($B$11:O$11)),"")</f>
        <v/>
      </c>
    </row>
    <row r="68" spans="2:15" ht="19.5">
      <c r="B68" s="127" t="str">
        <f t="array" ref="B68">IFERROR(INDEX(施設用作成シート!$B$18:$P$39,MATCH(LARGE((施設用作成シート!$C$18:$C$39=$D$8)*1/ROW(施設用作成シート!$B$18:$B$39),ROWS($B$12:$B68)),1/ROW(施設用作成シート!$B$18:$B$39),0),COLUMNS($B$11:B$11)),"")</f>
        <v/>
      </c>
      <c r="C68" s="127" t="str">
        <f t="array" ref="C68">IFERROR(INDEX(施設用作成シート!$B$18:$P$39,MATCH(LARGE((施設用作成シート!$C$18:$C$39=$D$8)*1/ROW(施設用作成シート!$B$18:$B$39),ROWS($B$12:$B68)),1/ROW(施設用作成シート!$B$18:$B$39),0),COLUMNS($B$11:C$11)),"")</f>
        <v/>
      </c>
      <c r="D68" s="127" t="str">
        <f t="array" ref="D68">IFERROR(INDEX(施設用作成シート!$B$18:$P$39,MATCH(LARGE((施設用作成シート!$C$18:$C$39=$D$8)*1/ROW(施設用作成シート!$B$18:$B$39),ROWS($B$12:$B68)),1/ROW(施設用作成シート!$B$18:$B$39),0),COLUMNS($B$11:D$11)),"")</f>
        <v/>
      </c>
      <c r="E68" s="146" t="str">
        <f t="array" ref="E68">IFERROR(INDEX(施設用作成シート!$B$18:$P$39,MATCH(LARGE((施設用作成シート!$C$18:$C$39=$D$8)*1/ROW(施設用作成シート!$B$18:$B$39),ROWS($B$12:$B68)),1/ROW(施設用作成シート!$B$18:$B$39),0),COLUMNS($B$11:E$11)),"")</f>
        <v/>
      </c>
      <c r="F68" s="140" t="str">
        <f t="array" ref="F68">IFERROR(INDEX(施設用作成シート!$B$18:$P$39,MATCH(LARGE((施設用作成シート!$C$18:$C$39=$D$8)*1/ROW(施設用作成シート!$B$18:$B$39),ROWS($B$12:$B68)),1/ROW(施設用作成シート!$B$18:$B$39),0),COLUMNS($B$11:F$11)),"")</f>
        <v/>
      </c>
      <c r="G68" s="140" t="str">
        <f t="array" ref="G68">IFERROR(INDEX(施設用作成シート!$B$18:$P$39,MATCH(LARGE((施設用作成シート!$C$18:$C$39=$D$8)*1/ROW(施設用作成シート!$B$18:$B$39),ROWS($B$12:$B68)),1/ROW(施設用作成シート!$B$18:$B$39),0),COLUMNS($B$11:G$11)),"")</f>
        <v/>
      </c>
      <c r="H68" s="140" t="str">
        <f t="array" ref="H68">IFERROR(INDEX(施設用作成シート!$B$18:$P$39,MATCH(LARGE((施設用作成シート!$C$18:$C$39=$D$8)*1/ROW(施設用作成シート!$B$18:$B$39),ROWS($B$12:$B68)),1/ROW(施設用作成シート!$B$18:$B$39),0),COLUMNS($B$11:H$11)),"")</f>
        <v/>
      </c>
      <c r="I68" s="127" t="str">
        <f t="array" ref="I68">IFERROR(INDEX(施設用作成シート!$B$18:$P$39,MATCH(LARGE((施設用作成シート!$C$18:$C$39=$D$8)*1/ROW(施設用作成シート!$B$18:$B$39),ROWS($B$12:$B68)),1/ROW(施設用作成シート!$B$18:$B$39),0),COLUMNS($B$11:I$11)),"")</f>
        <v/>
      </c>
      <c r="J68" s="131" t="str">
        <f t="array" ref="J68">IFERROR(INDEX(施設用作成シート!$B$18:$P$39,MATCH(LARGE((施設用作成シート!$C$18:$C$39=$D$8)*1/ROW(施設用作成シート!$B$18:$B$39),ROWS($B$12:$B68)),1/ROW(施設用作成シート!$B$18:$B$39),0),COLUMNS($B$11:J$11)),"")</f>
        <v/>
      </c>
      <c r="K68" s="127" t="str">
        <f t="array" ref="K68">IFERROR(INDEX(施設用作成シート!$B$18:$P$39,MATCH(LARGE((施設用作成シート!$C$18:$C$39=$D$8)*1/ROW(施設用作成シート!$B$18:$B$39),ROWS($B$12:$B68)),1/ROW(施設用作成シート!$B$18:$B$39),0),COLUMNS($B$11:K$11)),"")</f>
        <v/>
      </c>
      <c r="L68" s="127" t="str">
        <f t="array" ref="L68">IFERROR(INDEX(施設用作成シート!$B$18:$P$39,MATCH(LARGE((施設用作成シート!$C$18:$C$39=$D$8)*1/ROW(施設用作成シート!$B$18:$B$39),ROWS($B$12:$B68)),1/ROW(施設用作成シート!$B$18:$B$39),0),COLUMNS($B$11:L$11)),"")</f>
        <v/>
      </c>
      <c r="M68" s="127" t="str">
        <f t="array" ref="M68">IFERROR(INDEX(施設用作成シート!$B$18:$P$39,MATCH(LARGE((施設用作成シート!$C$18:$C$39=$D$8)*1/ROW(施設用作成シート!$B$18:$B$39),ROWS($B$12:$B68)),1/ROW(施設用作成シート!$B$18:$B$39),0),COLUMNS($B$11:M$11)),"")</f>
        <v/>
      </c>
      <c r="N68" s="127" t="str">
        <f t="array" ref="N68">IFERROR(INDEX(施設用作成シート!$B$18:$P$39,MATCH(LARGE((施設用作成シート!$C$18:$C$39=$D$8)*1/ROW(施設用作成シート!$B$18:$B$39),ROWS($B$12:$B68)),1/ROW(施設用作成シート!$B$18:$B$39),0),COLUMNS($B$11:N$11)),"")</f>
        <v/>
      </c>
      <c r="O68" s="140" t="str">
        <f t="array" ref="O68">IFERROR(INDEX(施設用作成シート!$B$18:$P$39,MATCH(LARGE((施設用作成シート!$C$18:$C$39=$D$8)*1/ROW(施設用作成シート!$B$18:$B$39),ROWS($B$12:$B68)),1/ROW(施設用作成シート!$B$18:$B$39),0),COLUMNS($B$11:O$11)),"")</f>
        <v/>
      </c>
    </row>
    <row r="69" spans="2:15" ht="19.5">
      <c r="B69" s="127" t="str">
        <f t="array" ref="B69">IFERROR(INDEX(施設用作成シート!$B$18:$P$39,MATCH(LARGE((施設用作成シート!$C$18:$C$39=$D$8)*1/ROW(施設用作成シート!$B$18:$B$39),ROWS($B$12:$B69)),1/ROW(施設用作成シート!$B$18:$B$39),0),COLUMNS($B$11:B$11)),"")</f>
        <v/>
      </c>
      <c r="C69" s="127" t="str">
        <f t="array" ref="C69">IFERROR(INDEX(施設用作成シート!$B$18:$P$39,MATCH(LARGE((施設用作成シート!$C$18:$C$39=$D$8)*1/ROW(施設用作成シート!$B$18:$B$39),ROWS($B$12:$B69)),1/ROW(施設用作成シート!$B$18:$B$39),0),COLUMNS($B$11:C$11)),"")</f>
        <v/>
      </c>
      <c r="D69" s="127" t="str">
        <f t="array" ref="D69">IFERROR(INDEX(施設用作成シート!$B$18:$P$39,MATCH(LARGE((施設用作成シート!$C$18:$C$39=$D$8)*1/ROW(施設用作成シート!$B$18:$B$39),ROWS($B$12:$B69)),1/ROW(施設用作成シート!$B$18:$B$39),0),COLUMNS($B$11:D$11)),"")</f>
        <v/>
      </c>
      <c r="E69" s="146" t="str">
        <f t="array" ref="E69">IFERROR(INDEX(施設用作成シート!$B$18:$P$39,MATCH(LARGE((施設用作成シート!$C$18:$C$39=$D$8)*1/ROW(施設用作成シート!$B$18:$B$39),ROWS($B$12:$B69)),1/ROW(施設用作成シート!$B$18:$B$39),0),COLUMNS($B$11:E$11)),"")</f>
        <v/>
      </c>
      <c r="F69" s="140" t="str">
        <f t="array" ref="F69">IFERROR(INDEX(施設用作成シート!$B$18:$P$39,MATCH(LARGE((施設用作成シート!$C$18:$C$39=$D$8)*1/ROW(施設用作成シート!$B$18:$B$39),ROWS($B$12:$B69)),1/ROW(施設用作成シート!$B$18:$B$39),0),COLUMNS($B$11:F$11)),"")</f>
        <v/>
      </c>
      <c r="G69" s="140" t="str">
        <f t="array" ref="G69">IFERROR(INDEX(施設用作成シート!$B$18:$P$39,MATCH(LARGE((施設用作成シート!$C$18:$C$39=$D$8)*1/ROW(施設用作成シート!$B$18:$B$39),ROWS($B$12:$B69)),1/ROW(施設用作成シート!$B$18:$B$39),0),COLUMNS($B$11:G$11)),"")</f>
        <v/>
      </c>
      <c r="H69" s="140" t="str">
        <f t="array" ref="H69">IFERROR(INDEX(施設用作成シート!$B$18:$P$39,MATCH(LARGE((施設用作成シート!$C$18:$C$39=$D$8)*1/ROW(施設用作成シート!$B$18:$B$39),ROWS($B$12:$B69)),1/ROW(施設用作成シート!$B$18:$B$39),0),COLUMNS($B$11:H$11)),"")</f>
        <v/>
      </c>
      <c r="I69" s="127" t="str">
        <f t="array" ref="I69">IFERROR(INDEX(施設用作成シート!$B$18:$P$39,MATCH(LARGE((施設用作成シート!$C$18:$C$39=$D$8)*1/ROW(施設用作成シート!$B$18:$B$39),ROWS($B$12:$B69)),1/ROW(施設用作成シート!$B$18:$B$39),0),COLUMNS($B$11:I$11)),"")</f>
        <v/>
      </c>
      <c r="J69" s="131" t="str">
        <f t="array" ref="J69">IFERROR(INDEX(施設用作成シート!$B$18:$P$39,MATCH(LARGE((施設用作成シート!$C$18:$C$39=$D$8)*1/ROW(施設用作成シート!$B$18:$B$39),ROWS($B$12:$B69)),1/ROW(施設用作成シート!$B$18:$B$39),0),COLUMNS($B$11:J$11)),"")</f>
        <v/>
      </c>
      <c r="K69" s="127" t="str">
        <f t="array" ref="K69">IFERROR(INDEX(施設用作成シート!$B$18:$P$39,MATCH(LARGE((施設用作成シート!$C$18:$C$39=$D$8)*1/ROW(施設用作成シート!$B$18:$B$39),ROWS($B$12:$B69)),1/ROW(施設用作成シート!$B$18:$B$39),0),COLUMNS($B$11:K$11)),"")</f>
        <v/>
      </c>
      <c r="L69" s="127" t="str">
        <f t="array" ref="L69">IFERROR(INDEX(施設用作成シート!$B$18:$P$39,MATCH(LARGE((施設用作成シート!$C$18:$C$39=$D$8)*1/ROW(施設用作成シート!$B$18:$B$39),ROWS($B$12:$B69)),1/ROW(施設用作成シート!$B$18:$B$39),0),COLUMNS($B$11:L$11)),"")</f>
        <v/>
      </c>
      <c r="M69" s="127" t="str">
        <f t="array" ref="M69">IFERROR(INDEX(施設用作成シート!$B$18:$P$39,MATCH(LARGE((施設用作成シート!$C$18:$C$39=$D$8)*1/ROW(施設用作成シート!$B$18:$B$39),ROWS($B$12:$B69)),1/ROW(施設用作成シート!$B$18:$B$39),0),COLUMNS($B$11:M$11)),"")</f>
        <v/>
      </c>
      <c r="N69" s="127" t="str">
        <f t="array" ref="N69">IFERROR(INDEX(施設用作成シート!$B$18:$P$39,MATCH(LARGE((施設用作成シート!$C$18:$C$39=$D$8)*1/ROW(施設用作成シート!$B$18:$B$39),ROWS($B$12:$B69)),1/ROW(施設用作成シート!$B$18:$B$39),0),COLUMNS($B$11:N$11)),"")</f>
        <v/>
      </c>
      <c r="O69" s="140" t="str">
        <f t="array" ref="O69">IFERROR(INDEX(施設用作成シート!$B$18:$P$39,MATCH(LARGE((施設用作成シート!$C$18:$C$39=$D$8)*1/ROW(施設用作成シート!$B$18:$B$39),ROWS($B$12:$B69)),1/ROW(施設用作成シート!$B$18:$B$39),0),COLUMNS($B$11:O$11)),"")</f>
        <v/>
      </c>
    </row>
    <row r="70" spans="2:15" ht="19.5">
      <c r="B70" s="127" t="str">
        <f t="array" ref="B70">IFERROR(INDEX(施設用作成シート!$B$18:$P$39,MATCH(LARGE((施設用作成シート!$C$18:$C$39=$D$8)*1/ROW(施設用作成シート!$B$18:$B$39),ROWS($B$12:$B70)),1/ROW(施設用作成シート!$B$18:$B$39),0),COLUMNS($B$11:B$11)),"")</f>
        <v/>
      </c>
      <c r="C70" s="127" t="str">
        <f t="array" ref="C70">IFERROR(INDEX(施設用作成シート!$B$18:$P$39,MATCH(LARGE((施設用作成シート!$C$18:$C$39=$D$8)*1/ROW(施設用作成シート!$B$18:$B$39),ROWS($B$12:$B70)),1/ROW(施設用作成シート!$B$18:$B$39),0),COLUMNS($B$11:C$11)),"")</f>
        <v/>
      </c>
      <c r="D70" s="127" t="str">
        <f t="array" ref="D70">IFERROR(INDEX(施設用作成シート!$B$18:$P$39,MATCH(LARGE((施設用作成シート!$C$18:$C$39=$D$8)*1/ROW(施設用作成シート!$B$18:$B$39),ROWS($B$12:$B70)),1/ROW(施設用作成シート!$B$18:$B$39),0),COLUMNS($B$11:D$11)),"")</f>
        <v/>
      </c>
      <c r="E70" s="146" t="str">
        <f t="array" ref="E70">IFERROR(INDEX(施設用作成シート!$B$18:$P$39,MATCH(LARGE((施設用作成シート!$C$18:$C$39=$D$8)*1/ROW(施設用作成シート!$B$18:$B$39),ROWS($B$12:$B70)),1/ROW(施設用作成シート!$B$18:$B$39),0),COLUMNS($B$11:E$11)),"")</f>
        <v/>
      </c>
      <c r="F70" s="140" t="str">
        <f t="array" ref="F70">IFERROR(INDEX(施設用作成シート!$B$18:$P$39,MATCH(LARGE((施設用作成シート!$C$18:$C$39=$D$8)*1/ROW(施設用作成シート!$B$18:$B$39),ROWS($B$12:$B70)),1/ROW(施設用作成シート!$B$18:$B$39),0),COLUMNS($B$11:F$11)),"")</f>
        <v/>
      </c>
      <c r="G70" s="140" t="str">
        <f t="array" ref="G70">IFERROR(INDEX(施設用作成シート!$B$18:$P$39,MATCH(LARGE((施設用作成シート!$C$18:$C$39=$D$8)*1/ROW(施設用作成シート!$B$18:$B$39),ROWS($B$12:$B70)),1/ROW(施設用作成シート!$B$18:$B$39),0),COLUMNS($B$11:G$11)),"")</f>
        <v/>
      </c>
      <c r="H70" s="140" t="str">
        <f t="array" ref="H70">IFERROR(INDEX(施設用作成シート!$B$18:$P$39,MATCH(LARGE((施設用作成シート!$C$18:$C$39=$D$8)*1/ROW(施設用作成シート!$B$18:$B$39),ROWS($B$12:$B70)),1/ROW(施設用作成シート!$B$18:$B$39),0),COLUMNS($B$11:H$11)),"")</f>
        <v/>
      </c>
      <c r="I70" s="127" t="str">
        <f t="array" ref="I70">IFERROR(INDEX(施設用作成シート!$B$18:$P$39,MATCH(LARGE((施設用作成シート!$C$18:$C$39=$D$8)*1/ROW(施設用作成シート!$B$18:$B$39),ROWS($B$12:$B70)),1/ROW(施設用作成シート!$B$18:$B$39),0),COLUMNS($B$11:I$11)),"")</f>
        <v/>
      </c>
      <c r="J70" s="131" t="str">
        <f t="array" ref="J70">IFERROR(INDEX(施設用作成シート!$B$18:$P$39,MATCH(LARGE((施設用作成シート!$C$18:$C$39=$D$8)*1/ROW(施設用作成シート!$B$18:$B$39),ROWS($B$12:$B70)),1/ROW(施設用作成シート!$B$18:$B$39),0),COLUMNS($B$11:J$11)),"")</f>
        <v/>
      </c>
      <c r="K70" s="127" t="str">
        <f t="array" ref="K70">IFERROR(INDEX(施設用作成シート!$B$18:$P$39,MATCH(LARGE((施設用作成シート!$C$18:$C$39=$D$8)*1/ROW(施設用作成シート!$B$18:$B$39),ROWS($B$12:$B70)),1/ROW(施設用作成シート!$B$18:$B$39),0),COLUMNS($B$11:K$11)),"")</f>
        <v/>
      </c>
      <c r="L70" s="127" t="str">
        <f t="array" ref="L70">IFERROR(INDEX(施設用作成シート!$B$18:$P$39,MATCH(LARGE((施設用作成シート!$C$18:$C$39=$D$8)*1/ROW(施設用作成シート!$B$18:$B$39),ROWS($B$12:$B70)),1/ROW(施設用作成シート!$B$18:$B$39),0),COLUMNS($B$11:L$11)),"")</f>
        <v/>
      </c>
      <c r="M70" s="127" t="str">
        <f t="array" ref="M70">IFERROR(INDEX(施設用作成シート!$B$18:$P$39,MATCH(LARGE((施設用作成シート!$C$18:$C$39=$D$8)*1/ROW(施設用作成シート!$B$18:$B$39),ROWS($B$12:$B70)),1/ROW(施設用作成シート!$B$18:$B$39),0),COLUMNS($B$11:M$11)),"")</f>
        <v/>
      </c>
      <c r="N70" s="127" t="str">
        <f t="array" ref="N70">IFERROR(INDEX(施設用作成シート!$B$18:$P$39,MATCH(LARGE((施設用作成シート!$C$18:$C$39=$D$8)*1/ROW(施設用作成シート!$B$18:$B$39),ROWS($B$12:$B70)),1/ROW(施設用作成シート!$B$18:$B$39),0),COLUMNS($B$11:N$11)),"")</f>
        <v/>
      </c>
      <c r="O70" s="140" t="str">
        <f t="array" ref="O70">IFERROR(INDEX(施設用作成シート!$B$18:$P$39,MATCH(LARGE((施設用作成シート!$C$18:$C$39=$D$8)*1/ROW(施設用作成シート!$B$18:$B$39),ROWS($B$12:$B70)),1/ROW(施設用作成シート!$B$18:$B$39),0),COLUMNS($B$11:O$11)),"")</f>
        <v/>
      </c>
    </row>
    <row r="71" spans="2:15" ht="19.5">
      <c r="B71" s="127" t="str">
        <f t="array" ref="B71">IFERROR(INDEX(施設用作成シート!$B$18:$P$39,MATCH(LARGE((施設用作成シート!$C$18:$C$39=$D$8)*1/ROW(施設用作成シート!$B$18:$B$39),ROWS($B$12:$B71)),1/ROW(施設用作成シート!$B$18:$B$39),0),COLUMNS($B$11:B$11)),"")</f>
        <v/>
      </c>
      <c r="C71" s="127" t="str">
        <f t="array" ref="C71">IFERROR(INDEX(施設用作成シート!$B$18:$P$39,MATCH(LARGE((施設用作成シート!$C$18:$C$39=$D$8)*1/ROW(施設用作成シート!$B$18:$B$39),ROWS($B$12:$B71)),1/ROW(施設用作成シート!$B$18:$B$39),0),COLUMNS($B$11:C$11)),"")</f>
        <v/>
      </c>
      <c r="D71" s="127" t="str">
        <f t="array" ref="D71">IFERROR(INDEX(施設用作成シート!$B$18:$P$39,MATCH(LARGE((施設用作成シート!$C$18:$C$39=$D$8)*1/ROW(施設用作成シート!$B$18:$B$39),ROWS($B$12:$B71)),1/ROW(施設用作成シート!$B$18:$B$39),0),COLUMNS($B$11:D$11)),"")</f>
        <v/>
      </c>
      <c r="E71" s="146" t="str">
        <f t="array" ref="E71">IFERROR(INDEX(施設用作成シート!$B$18:$P$39,MATCH(LARGE((施設用作成シート!$C$18:$C$39=$D$8)*1/ROW(施設用作成シート!$B$18:$B$39),ROWS($B$12:$B71)),1/ROW(施設用作成シート!$B$18:$B$39),0),COLUMNS($B$11:E$11)),"")</f>
        <v/>
      </c>
      <c r="F71" s="140" t="str">
        <f t="array" ref="F71">IFERROR(INDEX(施設用作成シート!$B$18:$P$39,MATCH(LARGE((施設用作成シート!$C$18:$C$39=$D$8)*1/ROW(施設用作成シート!$B$18:$B$39),ROWS($B$12:$B71)),1/ROW(施設用作成シート!$B$18:$B$39),0),COLUMNS($B$11:F$11)),"")</f>
        <v/>
      </c>
      <c r="G71" s="140" t="str">
        <f t="array" ref="G71">IFERROR(INDEX(施設用作成シート!$B$18:$P$39,MATCH(LARGE((施設用作成シート!$C$18:$C$39=$D$8)*1/ROW(施設用作成シート!$B$18:$B$39),ROWS($B$12:$B71)),1/ROW(施設用作成シート!$B$18:$B$39),0),COLUMNS($B$11:G$11)),"")</f>
        <v/>
      </c>
      <c r="H71" s="140" t="str">
        <f t="array" ref="H71">IFERROR(INDEX(施設用作成シート!$B$18:$P$39,MATCH(LARGE((施設用作成シート!$C$18:$C$39=$D$8)*1/ROW(施設用作成シート!$B$18:$B$39),ROWS($B$12:$B71)),1/ROW(施設用作成シート!$B$18:$B$39),0),COLUMNS($B$11:H$11)),"")</f>
        <v/>
      </c>
      <c r="I71" s="127" t="str">
        <f t="array" ref="I71">IFERROR(INDEX(施設用作成シート!$B$18:$P$39,MATCH(LARGE((施設用作成シート!$C$18:$C$39=$D$8)*1/ROW(施設用作成シート!$B$18:$B$39),ROWS($B$12:$B71)),1/ROW(施設用作成シート!$B$18:$B$39),0),COLUMNS($B$11:I$11)),"")</f>
        <v/>
      </c>
      <c r="J71" s="131" t="str">
        <f t="array" ref="J71">IFERROR(INDEX(施設用作成シート!$B$18:$P$39,MATCH(LARGE((施設用作成シート!$C$18:$C$39=$D$8)*1/ROW(施設用作成シート!$B$18:$B$39),ROWS($B$12:$B71)),1/ROW(施設用作成シート!$B$18:$B$39),0),COLUMNS($B$11:J$11)),"")</f>
        <v/>
      </c>
      <c r="K71" s="127" t="str">
        <f t="array" ref="K71">IFERROR(INDEX(施設用作成シート!$B$18:$P$39,MATCH(LARGE((施設用作成シート!$C$18:$C$39=$D$8)*1/ROW(施設用作成シート!$B$18:$B$39),ROWS($B$12:$B71)),1/ROW(施設用作成シート!$B$18:$B$39),0),COLUMNS($B$11:K$11)),"")</f>
        <v/>
      </c>
      <c r="L71" s="127" t="str">
        <f t="array" ref="L71">IFERROR(INDEX(施設用作成シート!$B$18:$P$39,MATCH(LARGE((施設用作成シート!$C$18:$C$39=$D$8)*1/ROW(施設用作成シート!$B$18:$B$39),ROWS($B$12:$B71)),1/ROW(施設用作成シート!$B$18:$B$39),0),COLUMNS($B$11:L$11)),"")</f>
        <v/>
      </c>
      <c r="M71" s="127" t="str">
        <f t="array" ref="M71">IFERROR(INDEX(施設用作成シート!$B$18:$P$39,MATCH(LARGE((施設用作成シート!$C$18:$C$39=$D$8)*1/ROW(施設用作成シート!$B$18:$B$39),ROWS($B$12:$B71)),1/ROW(施設用作成シート!$B$18:$B$39),0),COLUMNS($B$11:M$11)),"")</f>
        <v/>
      </c>
      <c r="N71" s="127" t="str">
        <f t="array" ref="N71">IFERROR(INDEX(施設用作成シート!$B$18:$P$39,MATCH(LARGE((施設用作成シート!$C$18:$C$39=$D$8)*1/ROW(施設用作成シート!$B$18:$B$39),ROWS($B$12:$B71)),1/ROW(施設用作成シート!$B$18:$B$39),0),COLUMNS($B$11:N$11)),"")</f>
        <v/>
      </c>
      <c r="O71" s="140" t="str">
        <f t="array" ref="O71">IFERROR(INDEX(施設用作成シート!$B$18:$P$39,MATCH(LARGE((施設用作成シート!$C$18:$C$39=$D$8)*1/ROW(施設用作成シート!$B$18:$B$39),ROWS($B$12:$B71)),1/ROW(施設用作成シート!$B$18:$B$39),0),COLUMNS($B$11:O$11)),"")</f>
        <v/>
      </c>
    </row>
    <row r="72" spans="2:15" ht="19.5">
      <c r="B72" s="127" t="str">
        <f t="array" ref="B72">IFERROR(INDEX(施設用作成シート!$B$18:$P$39,MATCH(LARGE((施設用作成シート!$C$18:$C$39=$D$8)*1/ROW(施設用作成シート!$B$18:$B$39),ROWS($B$12:$B72)),1/ROW(施設用作成シート!$B$18:$B$39),0),COLUMNS($B$11:B$11)),"")</f>
        <v/>
      </c>
      <c r="C72" s="127" t="str">
        <f t="array" ref="C72">IFERROR(INDEX(施設用作成シート!$B$18:$P$39,MATCH(LARGE((施設用作成シート!$C$18:$C$39=$D$8)*1/ROW(施設用作成シート!$B$18:$B$39),ROWS($B$12:$B72)),1/ROW(施設用作成シート!$B$18:$B$39),0),COLUMNS($B$11:C$11)),"")</f>
        <v/>
      </c>
      <c r="D72" s="127" t="str">
        <f t="array" ref="D72">IFERROR(INDEX(施設用作成シート!$B$18:$P$39,MATCH(LARGE((施設用作成シート!$C$18:$C$39=$D$8)*1/ROW(施設用作成シート!$B$18:$B$39),ROWS($B$12:$B72)),1/ROW(施設用作成シート!$B$18:$B$39),0),COLUMNS($B$11:D$11)),"")</f>
        <v/>
      </c>
      <c r="E72" s="146" t="str">
        <f t="array" ref="E72">IFERROR(INDEX(施設用作成シート!$B$18:$P$39,MATCH(LARGE((施設用作成シート!$C$18:$C$39=$D$8)*1/ROW(施設用作成シート!$B$18:$B$39),ROWS($B$12:$B72)),1/ROW(施設用作成シート!$B$18:$B$39),0),COLUMNS($B$11:E$11)),"")</f>
        <v/>
      </c>
      <c r="F72" s="140" t="str">
        <f t="array" ref="F72">IFERROR(INDEX(施設用作成シート!$B$18:$P$39,MATCH(LARGE((施設用作成シート!$C$18:$C$39=$D$8)*1/ROW(施設用作成シート!$B$18:$B$39),ROWS($B$12:$B72)),1/ROW(施設用作成シート!$B$18:$B$39),0),COLUMNS($B$11:F$11)),"")</f>
        <v/>
      </c>
      <c r="G72" s="140" t="str">
        <f t="array" ref="G72">IFERROR(INDEX(施設用作成シート!$B$18:$P$39,MATCH(LARGE((施設用作成シート!$C$18:$C$39=$D$8)*1/ROW(施設用作成シート!$B$18:$B$39),ROWS($B$12:$B72)),1/ROW(施設用作成シート!$B$18:$B$39),0),COLUMNS($B$11:G$11)),"")</f>
        <v/>
      </c>
      <c r="H72" s="140" t="str">
        <f t="array" ref="H72">IFERROR(INDEX(施設用作成シート!$B$18:$P$39,MATCH(LARGE((施設用作成シート!$C$18:$C$39=$D$8)*1/ROW(施設用作成シート!$B$18:$B$39),ROWS($B$12:$B72)),1/ROW(施設用作成シート!$B$18:$B$39),0),COLUMNS($B$11:H$11)),"")</f>
        <v/>
      </c>
      <c r="I72" s="127" t="str">
        <f t="array" ref="I72">IFERROR(INDEX(施設用作成シート!$B$18:$P$39,MATCH(LARGE((施設用作成シート!$C$18:$C$39=$D$8)*1/ROW(施設用作成シート!$B$18:$B$39),ROWS($B$12:$B72)),1/ROW(施設用作成シート!$B$18:$B$39),0),COLUMNS($B$11:I$11)),"")</f>
        <v/>
      </c>
      <c r="J72" s="131" t="str">
        <f t="array" ref="J72">IFERROR(INDEX(施設用作成シート!$B$18:$P$39,MATCH(LARGE((施設用作成シート!$C$18:$C$39=$D$8)*1/ROW(施設用作成シート!$B$18:$B$39),ROWS($B$12:$B72)),1/ROW(施設用作成シート!$B$18:$B$39),0),COLUMNS($B$11:J$11)),"")</f>
        <v/>
      </c>
      <c r="K72" s="127" t="str">
        <f t="array" ref="K72">IFERROR(INDEX(施設用作成シート!$B$18:$P$39,MATCH(LARGE((施設用作成シート!$C$18:$C$39=$D$8)*1/ROW(施設用作成シート!$B$18:$B$39),ROWS($B$12:$B72)),1/ROW(施設用作成シート!$B$18:$B$39),0),COLUMNS($B$11:K$11)),"")</f>
        <v/>
      </c>
      <c r="L72" s="127" t="str">
        <f t="array" ref="L72">IFERROR(INDEX(施設用作成シート!$B$18:$P$39,MATCH(LARGE((施設用作成シート!$C$18:$C$39=$D$8)*1/ROW(施設用作成シート!$B$18:$B$39),ROWS($B$12:$B72)),1/ROW(施設用作成シート!$B$18:$B$39),0),COLUMNS($B$11:L$11)),"")</f>
        <v/>
      </c>
      <c r="M72" s="127" t="str">
        <f t="array" ref="M72">IFERROR(INDEX(施設用作成シート!$B$18:$P$39,MATCH(LARGE((施設用作成シート!$C$18:$C$39=$D$8)*1/ROW(施設用作成シート!$B$18:$B$39),ROWS($B$12:$B72)),1/ROW(施設用作成シート!$B$18:$B$39),0),COLUMNS($B$11:M$11)),"")</f>
        <v/>
      </c>
      <c r="N72" s="127" t="str">
        <f t="array" ref="N72">IFERROR(INDEX(施設用作成シート!$B$18:$P$39,MATCH(LARGE((施設用作成シート!$C$18:$C$39=$D$8)*1/ROW(施設用作成シート!$B$18:$B$39),ROWS($B$12:$B72)),1/ROW(施設用作成シート!$B$18:$B$39),0),COLUMNS($B$11:N$11)),"")</f>
        <v/>
      </c>
      <c r="O72" s="140" t="str">
        <f t="array" ref="O72">IFERROR(INDEX(施設用作成シート!$B$18:$P$39,MATCH(LARGE((施設用作成シート!$C$18:$C$39=$D$8)*1/ROW(施設用作成シート!$B$18:$B$39),ROWS($B$12:$B72)),1/ROW(施設用作成シート!$B$18:$B$39),0),COLUMNS($B$11:O$11)),"")</f>
        <v/>
      </c>
    </row>
    <row r="73" spans="2:15" ht="19.5">
      <c r="B73" s="127" t="str">
        <f t="array" ref="B73">IFERROR(INDEX(施設用作成シート!$B$18:$P$39,MATCH(LARGE((施設用作成シート!$C$18:$C$39=$D$8)*1/ROW(施設用作成シート!$B$18:$B$39),ROWS($B$12:$B73)),1/ROW(施設用作成シート!$B$18:$B$39),0),COLUMNS($B$11:B$11)),"")</f>
        <v/>
      </c>
      <c r="C73" s="127" t="str">
        <f t="array" ref="C73">IFERROR(INDEX(施設用作成シート!$B$18:$P$39,MATCH(LARGE((施設用作成シート!$C$18:$C$39=$D$8)*1/ROW(施設用作成シート!$B$18:$B$39),ROWS($B$12:$B73)),1/ROW(施設用作成シート!$B$18:$B$39),0),COLUMNS($B$11:C$11)),"")</f>
        <v/>
      </c>
      <c r="D73" s="127" t="str">
        <f t="array" ref="D73">IFERROR(INDEX(施設用作成シート!$B$18:$P$39,MATCH(LARGE((施設用作成シート!$C$18:$C$39=$D$8)*1/ROW(施設用作成シート!$B$18:$B$39),ROWS($B$12:$B73)),1/ROW(施設用作成シート!$B$18:$B$39),0),COLUMNS($B$11:D$11)),"")</f>
        <v/>
      </c>
      <c r="E73" s="146" t="str">
        <f t="array" ref="E73">IFERROR(INDEX(施設用作成シート!$B$18:$P$39,MATCH(LARGE((施設用作成シート!$C$18:$C$39=$D$8)*1/ROW(施設用作成シート!$B$18:$B$39),ROWS($B$12:$B73)),1/ROW(施設用作成シート!$B$18:$B$39),0),COLUMNS($B$11:E$11)),"")</f>
        <v/>
      </c>
      <c r="F73" s="140" t="str">
        <f t="array" ref="F73">IFERROR(INDEX(施設用作成シート!$B$18:$P$39,MATCH(LARGE((施設用作成シート!$C$18:$C$39=$D$8)*1/ROW(施設用作成シート!$B$18:$B$39),ROWS($B$12:$B73)),1/ROW(施設用作成シート!$B$18:$B$39),0),COLUMNS($B$11:F$11)),"")</f>
        <v/>
      </c>
      <c r="G73" s="140" t="str">
        <f t="array" ref="G73">IFERROR(INDEX(施設用作成シート!$B$18:$P$39,MATCH(LARGE((施設用作成シート!$C$18:$C$39=$D$8)*1/ROW(施設用作成シート!$B$18:$B$39),ROWS($B$12:$B73)),1/ROW(施設用作成シート!$B$18:$B$39),0),COLUMNS($B$11:G$11)),"")</f>
        <v/>
      </c>
      <c r="H73" s="140" t="str">
        <f t="array" ref="H73">IFERROR(INDEX(施設用作成シート!$B$18:$P$39,MATCH(LARGE((施設用作成シート!$C$18:$C$39=$D$8)*1/ROW(施設用作成シート!$B$18:$B$39),ROWS($B$12:$B73)),1/ROW(施設用作成シート!$B$18:$B$39),0),COLUMNS($B$11:H$11)),"")</f>
        <v/>
      </c>
      <c r="I73" s="127" t="str">
        <f t="array" ref="I73">IFERROR(INDEX(施設用作成シート!$B$18:$P$39,MATCH(LARGE((施設用作成シート!$C$18:$C$39=$D$8)*1/ROW(施設用作成シート!$B$18:$B$39),ROWS($B$12:$B73)),1/ROW(施設用作成シート!$B$18:$B$39),0),COLUMNS($B$11:I$11)),"")</f>
        <v/>
      </c>
      <c r="J73" s="131" t="str">
        <f t="array" ref="J73">IFERROR(INDEX(施設用作成シート!$B$18:$P$39,MATCH(LARGE((施設用作成シート!$C$18:$C$39=$D$8)*1/ROW(施設用作成シート!$B$18:$B$39),ROWS($B$12:$B73)),1/ROW(施設用作成シート!$B$18:$B$39),0),COLUMNS($B$11:J$11)),"")</f>
        <v/>
      </c>
      <c r="K73" s="127" t="str">
        <f t="array" ref="K73">IFERROR(INDEX(施設用作成シート!$B$18:$P$39,MATCH(LARGE((施設用作成シート!$C$18:$C$39=$D$8)*1/ROW(施設用作成シート!$B$18:$B$39),ROWS($B$12:$B73)),1/ROW(施設用作成シート!$B$18:$B$39),0),COLUMNS($B$11:K$11)),"")</f>
        <v/>
      </c>
      <c r="L73" s="127" t="str">
        <f t="array" ref="L73">IFERROR(INDEX(施設用作成シート!$B$18:$P$39,MATCH(LARGE((施設用作成シート!$C$18:$C$39=$D$8)*1/ROW(施設用作成シート!$B$18:$B$39),ROWS($B$12:$B73)),1/ROW(施設用作成シート!$B$18:$B$39),0),COLUMNS($B$11:L$11)),"")</f>
        <v/>
      </c>
      <c r="M73" s="127" t="str">
        <f t="array" ref="M73">IFERROR(INDEX(施設用作成シート!$B$18:$P$39,MATCH(LARGE((施設用作成シート!$C$18:$C$39=$D$8)*1/ROW(施設用作成シート!$B$18:$B$39),ROWS($B$12:$B73)),1/ROW(施設用作成シート!$B$18:$B$39),0),COLUMNS($B$11:M$11)),"")</f>
        <v/>
      </c>
      <c r="N73" s="127" t="str">
        <f t="array" ref="N73">IFERROR(INDEX(施設用作成シート!$B$18:$P$39,MATCH(LARGE((施設用作成シート!$C$18:$C$39=$D$8)*1/ROW(施設用作成シート!$B$18:$B$39),ROWS($B$12:$B73)),1/ROW(施設用作成シート!$B$18:$B$39),0),COLUMNS($B$11:N$11)),"")</f>
        <v/>
      </c>
      <c r="O73" s="140" t="str">
        <f t="array" ref="O73">IFERROR(INDEX(施設用作成シート!$B$18:$P$39,MATCH(LARGE((施設用作成シート!$C$18:$C$39=$D$8)*1/ROW(施設用作成シート!$B$18:$B$39),ROWS($B$12:$B73)),1/ROW(施設用作成シート!$B$18:$B$39),0),COLUMNS($B$11:O$11)),"")</f>
        <v/>
      </c>
    </row>
    <row r="74" spans="2:15" ht="19.5">
      <c r="B74" s="127" t="str">
        <f t="array" ref="B74">IFERROR(INDEX(施設用作成シート!$B$18:$P$39,MATCH(LARGE((施設用作成シート!$C$18:$C$39=$D$8)*1/ROW(施設用作成シート!$B$18:$B$39),ROWS($B$12:$B74)),1/ROW(施設用作成シート!$B$18:$B$39),0),COLUMNS($B$11:B$11)),"")</f>
        <v/>
      </c>
      <c r="C74" s="127" t="str">
        <f t="array" ref="C74">IFERROR(INDEX(施設用作成シート!$B$18:$P$39,MATCH(LARGE((施設用作成シート!$C$18:$C$39=$D$8)*1/ROW(施設用作成シート!$B$18:$B$39),ROWS($B$12:$B74)),1/ROW(施設用作成シート!$B$18:$B$39),0),COLUMNS($B$11:C$11)),"")</f>
        <v/>
      </c>
      <c r="D74" s="127" t="str">
        <f t="array" ref="D74">IFERROR(INDEX(施設用作成シート!$B$18:$P$39,MATCH(LARGE((施設用作成シート!$C$18:$C$39=$D$8)*1/ROW(施設用作成シート!$B$18:$B$39),ROWS($B$12:$B74)),1/ROW(施設用作成シート!$B$18:$B$39),0),COLUMNS($B$11:D$11)),"")</f>
        <v/>
      </c>
      <c r="E74" s="146" t="str">
        <f t="array" ref="E74">IFERROR(INDEX(施設用作成シート!$B$18:$P$39,MATCH(LARGE((施設用作成シート!$C$18:$C$39=$D$8)*1/ROW(施設用作成シート!$B$18:$B$39),ROWS($B$12:$B74)),1/ROW(施設用作成シート!$B$18:$B$39),0),COLUMNS($B$11:E$11)),"")</f>
        <v/>
      </c>
      <c r="F74" s="140" t="str">
        <f t="array" ref="F74">IFERROR(INDEX(施設用作成シート!$B$18:$P$39,MATCH(LARGE((施設用作成シート!$C$18:$C$39=$D$8)*1/ROW(施設用作成シート!$B$18:$B$39),ROWS($B$12:$B74)),1/ROW(施設用作成シート!$B$18:$B$39),0),COLUMNS($B$11:F$11)),"")</f>
        <v/>
      </c>
      <c r="G74" s="140" t="str">
        <f t="array" ref="G74">IFERROR(INDEX(施設用作成シート!$B$18:$P$39,MATCH(LARGE((施設用作成シート!$C$18:$C$39=$D$8)*1/ROW(施設用作成シート!$B$18:$B$39),ROWS($B$12:$B74)),1/ROW(施設用作成シート!$B$18:$B$39),0),COLUMNS($B$11:G$11)),"")</f>
        <v/>
      </c>
      <c r="H74" s="140" t="str">
        <f t="array" ref="H74">IFERROR(INDEX(施設用作成シート!$B$18:$P$39,MATCH(LARGE((施設用作成シート!$C$18:$C$39=$D$8)*1/ROW(施設用作成シート!$B$18:$B$39),ROWS($B$12:$B74)),1/ROW(施設用作成シート!$B$18:$B$39),0),COLUMNS($B$11:H$11)),"")</f>
        <v/>
      </c>
      <c r="I74" s="127" t="str">
        <f t="array" ref="I74">IFERROR(INDEX(施設用作成シート!$B$18:$P$39,MATCH(LARGE((施設用作成シート!$C$18:$C$39=$D$8)*1/ROW(施設用作成シート!$B$18:$B$39),ROWS($B$12:$B74)),1/ROW(施設用作成シート!$B$18:$B$39),0),COLUMNS($B$11:I$11)),"")</f>
        <v/>
      </c>
      <c r="J74" s="131" t="str">
        <f t="array" ref="J74">IFERROR(INDEX(施設用作成シート!$B$18:$P$39,MATCH(LARGE((施設用作成シート!$C$18:$C$39=$D$8)*1/ROW(施設用作成シート!$B$18:$B$39),ROWS($B$12:$B74)),1/ROW(施設用作成シート!$B$18:$B$39),0),COLUMNS($B$11:J$11)),"")</f>
        <v/>
      </c>
      <c r="K74" s="127" t="str">
        <f t="array" ref="K74">IFERROR(INDEX(施設用作成シート!$B$18:$P$39,MATCH(LARGE((施設用作成シート!$C$18:$C$39=$D$8)*1/ROW(施設用作成シート!$B$18:$B$39),ROWS($B$12:$B74)),1/ROW(施設用作成シート!$B$18:$B$39),0),COLUMNS($B$11:K$11)),"")</f>
        <v/>
      </c>
      <c r="L74" s="127" t="str">
        <f t="array" ref="L74">IFERROR(INDEX(施設用作成シート!$B$18:$P$39,MATCH(LARGE((施設用作成シート!$C$18:$C$39=$D$8)*1/ROW(施設用作成シート!$B$18:$B$39),ROWS($B$12:$B74)),1/ROW(施設用作成シート!$B$18:$B$39),0),COLUMNS($B$11:L$11)),"")</f>
        <v/>
      </c>
      <c r="M74" s="127" t="str">
        <f t="array" ref="M74">IFERROR(INDEX(施設用作成シート!$B$18:$P$39,MATCH(LARGE((施設用作成シート!$C$18:$C$39=$D$8)*1/ROW(施設用作成シート!$B$18:$B$39),ROWS($B$12:$B74)),1/ROW(施設用作成シート!$B$18:$B$39),0),COLUMNS($B$11:M$11)),"")</f>
        <v/>
      </c>
      <c r="N74" s="127" t="str">
        <f t="array" ref="N74">IFERROR(INDEX(施設用作成シート!$B$18:$P$39,MATCH(LARGE((施設用作成シート!$C$18:$C$39=$D$8)*1/ROW(施設用作成シート!$B$18:$B$39),ROWS($B$12:$B74)),1/ROW(施設用作成シート!$B$18:$B$39),0),COLUMNS($B$11:N$11)),"")</f>
        <v/>
      </c>
      <c r="O74" s="140" t="str">
        <f t="array" ref="O74">IFERROR(INDEX(施設用作成シート!$B$18:$P$39,MATCH(LARGE((施設用作成シート!$C$18:$C$39=$D$8)*1/ROW(施設用作成シート!$B$18:$B$39),ROWS($B$12:$B74)),1/ROW(施設用作成シート!$B$18:$B$39),0),COLUMNS($B$11:O$11)),"")</f>
        <v/>
      </c>
    </row>
    <row r="75" spans="2:15" ht="19.5">
      <c r="B75" s="127" t="str">
        <f t="array" ref="B75">IFERROR(INDEX(施設用作成シート!$B$18:$P$39,MATCH(LARGE((施設用作成シート!$C$18:$C$39=$D$8)*1/ROW(施設用作成シート!$B$18:$B$39),ROWS($B$12:$B75)),1/ROW(施設用作成シート!$B$18:$B$39),0),COLUMNS($B$11:B$11)),"")</f>
        <v/>
      </c>
      <c r="C75" s="127" t="str">
        <f t="array" ref="C75">IFERROR(INDEX(施設用作成シート!$B$18:$P$39,MATCH(LARGE((施設用作成シート!$C$18:$C$39=$D$8)*1/ROW(施設用作成シート!$B$18:$B$39),ROWS($B$12:$B75)),1/ROW(施設用作成シート!$B$18:$B$39),0),COLUMNS($B$11:C$11)),"")</f>
        <v/>
      </c>
      <c r="D75" s="127" t="str">
        <f t="array" ref="D75">IFERROR(INDEX(施設用作成シート!$B$18:$P$39,MATCH(LARGE((施設用作成シート!$C$18:$C$39=$D$8)*1/ROW(施設用作成シート!$B$18:$B$39),ROWS($B$12:$B75)),1/ROW(施設用作成シート!$B$18:$B$39),0),COLUMNS($B$11:D$11)),"")</f>
        <v/>
      </c>
      <c r="E75" s="146" t="str">
        <f t="array" ref="E75">IFERROR(INDEX(施設用作成シート!$B$18:$P$39,MATCH(LARGE((施設用作成シート!$C$18:$C$39=$D$8)*1/ROW(施設用作成シート!$B$18:$B$39),ROWS($B$12:$B75)),1/ROW(施設用作成シート!$B$18:$B$39),0),COLUMNS($B$11:E$11)),"")</f>
        <v/>
      </c>
      <c r="F75" s="140" t="str">
        <f t="array" ref="F75">IFERROR(INDEX(施設用作成シート!$B$18:$P$39,MATCH(LARGE((施設用作成シート!$C$18:$C$39=$D$8)*1/ROW(施設用作成シート!$B$18:$B$39),ROWS($B$12:$B75)),1/ROW(施設用作成シート!$B$18:$B$39),0),COLUMNS($B$11:F$11)),"")</f>
        <v/>
      </c>
      <c r="G75" s="140" t="str">
        <f t="array" ref="G75">IFERROR(INDEX(施設用作成シート!$B$18:$P$39,MATCH(LARGE((施設用作成シート!$C$18:$C$39=$D$8)*1/ROW(施設用作成シート!$B$18:$B$39),ROWS($B$12:$B75)),1/ROW(施設用作成シート!$B$18:$B$39),0),COLUMNS($B$11:G$11)),"")</f>
        <v/>
      </c>
      <c r="H75" s="140" t="str">
        <f t="array" ref="H75">IFERROR(INDEX(施設用作成シート!$B$18:$P$39,MATCH(LARGE((施設用作成シート!$C$18:$C$39=$D$8)*1/ROW(施設用作成シート!$B$18:$B$39),ROWS($B$12:$B75)),1/ROW(施設用作成シート!$B$18:$B$39),0),COLUMNS($B$11:H$11)),"")</f>
        <v/>
      </c>
      <c r="I75" s="127" t="str">
        <f t="array" ref="I75">IFERROR(INDEX(施設用作成シート!$B$18:$P$39,MATCH(LARGE((施設用作成シート!$C$18:$C$39=$D$8)*1/ROW(施設用作成シート!$B$18:$B$39),ROWS($B$12:$B75)),1/ROW(施設用作成シート!$B$18:$B$39),0),COLUMNS($B$11:I$11)),"")</f>
        <v/>
      </c>
      <c r="J75" s="131" t="str">
        <f t="array" ref="J75">IFERROR(INDEX(施設用作成シート!$B$18:$P$39,MATCH(LARGE((施設用作成シート!$C$18:$C$39=$D$8)*1/ROW(施設用作成シート!$B$18:$B$39),ROWS($B$12:$B75)),1/ROW(施設用作成シート!$B$18:$B$39),0),COLUMNS($B$11:J$11)),"")</f>
        <v/>
      </c>
      <c r="K75" s="127" t="str">
        <f t="array" ref="K75">IFERROR(INDEX(施設用作成シート!$B$18:$P$39,MATCH(LARGE((施設用作成シート!$C$18:$C$39=$D$8)*1/ROW(施設用作成シート!$B$18:$B$39),ROWS($B$12:$B75)),1/ROW(施設用作成シート!$B$18:$B$39),0),COLUMNS($B$11:K$11)),"")</f>
        <v/>
      </c>
      <c r="L75" s="127" t="str">
        <f t="array" ref="L75">IFERROR(INDEX(施設用作成シート!$B$18:$P$39,MATCH(LARGE((施設用作成シート!$C$18:$C$39=$D$8)*1/ROW(施設用作成シート!$B$18:$B$39),ROWS($B$12:$B75)),1/ROW(施設用作成シート!$B$18:$B$39),0),COLUMNS($B$11:L$11)),"")</f>
        <v/>
      </c>
      <c r="M75" s="127" t="str">
        <f t="array" ref="M75">IFERROR(INDEX(施設用作成シート!$B$18:$P$39,MATCH(LARGE((施設用作成シート!$C$18:$C$39=$D$8)*1/ROW(施設用作成シート!$B$18:$B$39),ROWS($B$12:$B75)),1/ROW(施設用作成シート!$B$18:$B$39),0),COLUMNS($B$11:M$11)),"")</f>
        <v/>
      </c>
      <c r="N75" s="127" t="str">
        <f t="array" ref="N75">IFERROR(INDEX(施設用作成シート!$B$18:$P$39,MATCH(LARGE((施設用作成シート!$C$18:$C$39=$D$8)*1/ROW(施設用作成シート!$B$18:$B$39),ROWS($B$12:$B75)),1/ROW(施設用作成シート!$B$18:$B$39),0),COLUMNS($B$11:N$11)),"")</f>
        <v/>
      </c>
      <c r="O75" s="140" t="str">
        <f t="array" ref="O75">IFERROR(INDEX(施設用作成シート!$B$18:$P$39,MATCH(LARGE((施設用作成シート!$C$18:$C$39=$D$8)*1/ROW(施設用作成シート!$B$18:$B$39),ROWS($B$12:$B75)),1/ROW(施設用作成シート!$B$18:$B$39),0),COLUMNS($B$11:O$11)),"")</f>
        <v/>
      </c>
    </row>
    <row r="76" spans="2:15" ht="19.5">
      <c r="B76" s="127" t="str">
        <f t="array" ref="B76">IFERROR(INDEX(施設用作成シート!$B$18:$P$39,MATCH(LARGE((施設用作成シート!$C$18:$C$39=$D$8)*1/ROW(施設用作成シート!$B$18:$B$39),ROWS($B$12:$B76)),1/ROW(施設用作成シート!$B$18:$B$39),0),COLUMNS($B$11:B$11)),"")</f>
        <v/>
      </c>
      <c r="C76" s="127" t="str">
        <f t="array" ref="C76">IFERROR(INDEX(施設用作成シート!$B$18:$P$39,MATCH(LARGE((施設用作成シート!$C$18:$C$39=$D$8)*1/ROW(施設用作成シート!$B$18:$B$39),ROWS($B$12:$B76)),1/ROW(施設用作成シート!$B$18:$B$39),0),COLUMNS($B$11:C$11)),"")</f>
        <v/>
      </c>
      <c r="D76" s="127" t="str">
        <f t="array" ref="D76">IFERROR(INDEX(施設用作成シート!$B$18:$P$39,MATCH(LARGE((施設用作成シート!$C$18:$C$39=$D$8)*1/ROW(施設用作成シート!$B$18:$B$39),ROWS($B$12:$B76)),1/ROW(施設用作成シート!$B$18:$B$39),0),COLUMNS($B$11:D$11)),"")</f>
        <v/>
      </c>
      <c r="E76" s="146" t="str">
        <f t="array" ref="E76">IFERROR(INDEX(施設用作成シート!$B$18:$P$39,MATCH(LARGE((施設用作成シート!$C$18:$C$39=$D$8)*1/ROW(施設用作成シート!$B$18:$B$39),ROWS($B$12:$B76)),1/ROW(施設用作成シート!$B$18:$B$39),0),COLUMNS($B$11:E$11)),"")</f>
        <v/>
      </c>
      <c r="F76" s="140" t="str">
        <f t="array" ref="F76">IFERROR(INDEX(施設用作成シート!$B$18:$P$39,MATCH(LARGE((施設用作成シート!$C$18:$C$39=$D$8)*1/ROW(施設用作成シート!$B$18:$B$39),ROWS($B$12:$B76)),1/ROW(施設用作成シート!$B$18:$B$39),0),COLUMNS($B$11:F$11)),"")</f>
        <v/>
      </c>
      <c r="G76" s="140" t="str">
        <f t="array" ref="G76">IFERROR(INDEX(施設用作成シート!$B$18:$P$39,MATCH(LARGE((施設用作成シート!$C$18:$C$39=$D$8)*1/ROW(施設用作成シート!$B$18:$B$39),ROWS($B$12:$B76)),1/ROW(施設用作成シート!$B$18:$B$39),0),COLUMNS($B$11:G$11)),"")</f>
        <v/>
      </c>
      <c r="H76" s="140" t="str">
        <f t="array" ref="H76">IFERROR(INDEX(施設用作成シート!$B$18:$P$39,MATCH(LARGE((施設用作成シート!$C$18:$C$39=$D$8)*1/ROW(施設用作成シート!$B$18:$B$39),ROWS($B$12:$B76)),1/ROW(施設用作成シート!$B$18:$B$39),0),COLUMNS($B$11:H$11)),"")</f>
        <v/>
      </c>
      <c r="I76" s="127" t="str">
        <f t="array" ref="I76">IFERROR(INDEX(施設用作成シート!$B$18:$P$39,MATCH(LARGE((施設用作成シート!$C$18:$C$39=$D$8)*1/ROW(施設用作成シート!$B$18:$B$39),ROWS($B$12:$B76)),1/ROW(施設用作成シート!$B$18:$B$39),0),COLUMNS($B$11:I$11)),"")</f>
        <v/>
      </c>
      <c r="J76" s="131" t="str">
        <f t="array" ref="J76">IFERROR(INDEX(施設用作成シート!$B$18:$P$39,MATCH(LARGE((施設用作成シート!$C$18:$C$39=$D$8)*1/ROW(施設用作成シート!$B$18:$B$39),ROWS($B$12:$B76)),1/ROW(施設用作成シート!$B$18:$B$39),0),COLUMNS($B$11:J$11)),"")</f>
        <v/>
      </c>
      <c r="K76" s="127" t="str">
        <f t="array" ref="K76">IFERROR(INDEX(施設用作成シート!$B$18:$P$39,MATCH(LARGE((施設用作成シート!$C$18:$C$39=$D$8)*1/ROW(施設用作成シート!$B$18:$B$39),ROWS($B$12:$B76)),1/ROW(施設用作成シート!$B$18:$B$39),0),COLUMNS($B$11:K$11)),"")</f>
        <v/>
      </c>
      <c r="L76" s="127" t="str">
        <f t="array" ref="L76">IFERROR(INDEX(施設用作成シート!$B$18:$P$39,MATCH(LARGE((施設用作成シート!$C$18:$C$39=$D$8)*1/ROW(施設用作成シート!$B$18:$B$39),ROWS($B$12:$B76)),1/ROW(施設用作成シート!$B$18:$B$39),0),COLUMNS($B$11:L$11)),"")</f>
        <v/>
      </c>
      <c r="M76" s="127" t="str">
        <f t="array" ref="M76">IFERROR(INDEX(施設用作成シート!$B$18:$P$39,MATCH(LARGE((施設用作成シート!$C$18:$C$39=$D$8)*1/ROW(施設用作成シート!$B$18:$B$39),ROWS($B$12:$B76)),1/ROW(施設用作成シート!$B$18:$B$39),0),COLUMNS($B$11:M$11)),"")</f>
        <v/>
      </c>
      <c r="N76" s="127" t="str">
        <f t="array" ref="N76">IFERROR(INDEX(施設用作成シート!$B$18:$P$39,MATCH(LARGE((施設用作成シート!$C$18:$C$39=$D$8)*1/ROW(施設用作成シート!$B$18:$B$39),ROWS($B$12:$B76)),1/ROW(施設用作成シート!$B$18:$B$39),0),COLUMNS($B$11:N$11)),"")</f>
        <v/>
      </c>
      <c r="O76" s="140" t="str">
        <f t="array" ref="O76">IFERROR(INDEX(施設用作成シート!$B$18:$P$39,MATCH(LARGE((施設用作成シート!$C$18:$C$39=$D$8)*1/ROW(施設用作成シート!$B$18:$B$39),ROWS($B$12:$B76)),1/ROW(施設用作成シート!$B$18:$B$39),0),COLUMNS($B$11:O$11)),"")</f>
        <v/>
      </c>
    </row>
    <row r="77" spans="2:15" ht="19.5">
      <c r="B77" s="127" t="str">
        <f t="array" ref="B77">IFERROR(INDEX(施設用作成シート!$B$18:$P$39,MATCH(LARGE((施設用作成シート!$C$18:$C$39=$D$8)*1/ROW(施設用作成シート!$B$18:$B$39),ROWS($B$12:$B77)),1/ROW(施設用作成シート!$B$18:$B$39),0),COLUMNS($B$11:B$11)),"")</f>
        <v/>
      </c>
      <c r="C77" s="127" t="str">
        <f t="array" ref="C77">IFERROR(INDEX(施設用作成シート!$B$18:$P$39,MATCH(LARGE((施設用作成シート!$C$18:$C$39=$D$8)*1/ROW(施設用作成シート!$B$18:$B$39),ROWS($B$12:$B77)),1/ROW(施設用作成シート!$B$18:$B$39),0),COLUMNS($B$11:C$11)),"")</f>
        <v/>
      </c>
      <c r="D77" s="127" t="str">
        <f t="array" ref="D77">IFERROR(INDEX(施設用作成シート!$B$18:$P$39,MATCH(LARGE((施設用作成シート!$C$18:$C$39=$D$8)*1/ROW(施設用作成シート!$B$18:$B$39),ROWS($B$12:$B77)),1/ROW(施設用作成シート!$B$18:$B$39),0),COLUMNS($B$11:D$11)),"")</f>
        <v/>
      </c>
      <c r="E77" s="146" t="str">
        <f t="array" ref="E77">IFERROR(INDEX(施設用作成シート!$B$18:$P$39,MATCH(LARGE((施設用作成シート!$C$18:$C$39=$D$8)*1/ROW(施設用作成シート!$B$18:$B$39),ROWS($B$12:$B77)),1/ROW(施設用作成シート!$B$18:$B$39),0),COLUMNS($B$11:E$11)),"")</f>
        <v/>
      </c>
      <c r="F77" s="140" t="str">
        <f t="array" ref="F77">IFERROR(INDEX(施設用作成シート!$B$18:$P$39,MATCH(LARGE((施設用作成シート!$C$18:$C$39=$D$8)*1/ROW(施設用作成シート!$B$18:$B$39),ROWS($B$12:$B77)),1/ROW(施設用作成シート!$B$18:$B$39),0),COLUMNS($B$11:F$11)),"")</f>
        <v/>
      </c>
      <c r="G77" s="140" t="str">
        <f t="array" ref="G77">IFERROR(INDEX(施設用作成シート!$B$18:$P$39,MATCH(LARGE((施設用作成シート!$C$18:$C$39=$D$8)*1/ROW(施設用作成シート!$B$18:$B$39),ROWS($B$12:$B77)),1/ROW(施設用作成シート!$B$18:$B$39),0),COLUMNS($B$11:G$11)),"")</f>
        <v/>
      </c>
      <c r="H77" s="140" t="str">
        <f t="array" ref="H77">IFERROR(INDEX(施設用作成シート!$B$18:$P$39,MATCH(LARGE((施設用作成シート!$C$18:$C$39=$D$8)*1/ROW(施設用作成シート!$B$18:$B$39),ROWS($B$12:$B77)),1/ROW(施設用作成シート!$B$18:$B$39),0),COLUMNS($B$11:H$11)),"")</f>
        <v/>
      </c>
      <c r="I77" s="127" t="str">
        <f t="array" ref="I77">IFERROR(INDEX(施設用作成シート!$B$18:$P$39,MATCH(LARGE((施設用作成シート!$C$18:$C$39=$D$8)*1/ROW(施設用作成シート!$B$18:$B$39),ROWS($B$12:$B77)),1/ROW(施設用作成シート!$B$18:$B$39),0),COLUMNS($B$11:I$11)),"")</f>
        <v/>
      </c>
      <c r="J77" s="131" t="str">
        <f t="array" ref="J77">IFERROR(INDEX(施設用作成シート!$B$18:$P$39,MATCH(LARGE((施設用作成シート!$C$18:$C$39=$D$8)*1/ROW(施設用作成シート!$B$18:$B$39),ROWS($B$12:$B77)),1/ROW(施設用作成シート!$B$18:$B$39),0),COLUMNS($B$11:J$11)),"")</f>
        <v/>
      </c>
      <c r="K77" s="127" t="str">
        <f t="array" ref="K77">IFERROR(INDEX(施設用作成シート!$B$18:$P$39,MATCH(LARGE((施設用作成シート!$C$18:$C$39=$D$8)*1/ROW(施設用作成シート!$B$18:$B$39),ROWS($B$12:$B77)),1/ROW(施設用作成シート!$B$18:$B$39),0),COLUMNS($B$11:K$11)),"")</f>
        <v/>
      </c>
      <c r="L77" s="127" t="str">
        <f t="array" ref="L77">IFERROR(INDEX(施設用作成シート!$B$18:$P$39,MATCH(LARGE((施設用作成シート!$C$18:$C$39=$D$8)*1/ROW(施設用作成シート!$B$18:$B$39),ROWS($B$12:$B77)),1/ROW(施設用作成シート!$B$18:$B$39),0),COLUMNS($B$11:L$11)),"")</f>
        <v/>
      </c>
      <c r="M77" s="127" t="str">
        <f t="array" ref="M77">IFERROR(INDEX(施設用作成シート!$B$18:$P$39,MATCH(LARGE((施設用作成シート!$C$18:$C$39=$D$8)*1/ROW(施設用作成シート!$B$18:$B$39),ROWS($B$12:$B77)),1/ROW(施設用作成シート!$B$18:$B$39),0),COLUMNS($B$11:M$11)),"")</f>
        <v/>
      </c>
      <c r="N77" s="127" t="str">
        <f t="array" ref="N77">IFERROR(INDEX(施設用作成シート!$B$18:$P$39,MATCH(LARGE((施設用作成シート!$C$18:$C$39=$D$8)*1/ROW(施設用作成シート!$B$18:$B$39),ROWS($B$12:$B77)),1/ROW(施設用作成シート!$B$18:$B$39),0),COLUMNS($B$11:N$11)),"")</f>
        <v/>
      </c>
      <c r="O77" s="140" t="str">
        <f t="array" ref="O77">IFERROR(INDEX(施設用作成シート!$B$18:$P$39,MATCH(LARGE((施設用作成シート!$C$18:$C$39=$D$8)*1/ROW(施設用作成シート!$B$18:$B$39),ROWS($B$12:$B77)),1/ROW(施設用作成シート!$B$18:$B$39),0),COLUMNS($B$11:O$11)),"")</f>
        <v/>
      </c>
    </row>
    <row r="78" spans="2:15" ht="19.5">
      <c r="B78" s="127" t="str">
        <f t="array" ref="B78">IFERROR(INDEX(施設用作成シート!$B$18:$P$39,MATCH(LARGE((施設用作成シート!$C$18:$C$39=$D$8)*1/ROW(施設用作成シート!$B$18:$B$39),ROWS($B$12:$B78)),1/ROW(施設用作成シート!$B$18:$B$39),0),COLUMNS($B$11:B$11)),"")</f>
        <v/>
      </c>
      <c r="C78" s="127" t="str">
        <f t="array" ref="C78">IFERROR(INDEX(施設用作成シート!$B$18:$P$39,MATCH(LARGE((施設用作成シート!$C$18:$C$39=$D$8)*1/ROW(施設用作成シート!$B$18:$B$39),ROWS($B$12:$B78)),1/ROW(施設用作成シート!$B$18:$B$39),0),COLUMNS($B$11:C$11)),"")</f>
        <v/>
      </c>
      <c r="D78" s="127" t="str">
        <f t="array" ref="D78">IFERROR(INDEX(施設用作成シート!$B$18:$P$39,MATCH(LARGE((施設用作成シート!$C$18:$C$39=$D$8)*1/ROW(施設用作成シート!$B$18:$B$39),ROWS($B$12:$B78)),1/ROW(施設用作成シート!$B$18:$B$39),0),COLUMNS($B$11:D$11)),"")</f>
        <v/>
      </c>
      <c r="E78" s="146" t="str">
        <f t="array" ref="E78">IFERROR(INDEX(施設用作成シート!$B$18:$P$39,MATCH(LARGE((施設用作成シート!$C$18:$C$39=$D$8)*1/ROW(施設用作成シート!$B$18:$B$39),ROWS($B$12:$B78)),1/ROW(施設用作成シート!$B$18:$B$39),0),COLUMNS($B$11:E$11)),"")</f>
        <v/>
      </c>
      <c r="F78" s="140" t="str">
        <f t="array" ref="F78">IFERROR(INDEX(施設用作成シート!$B$18:$P$39,MATCH(LARGE((施設用作成シート!$C$18:$C$39=$D$8)*1/ROW(施設用作成シート!$B$18:$B$39),ROWS($B$12:$B78)),1/ROW(施設用作成シート!$B$18:$B$39),0),COLUMNS($B$11:F$11)),"")</f>
        <v/>
      </c>
      <c r="G78" s="140" t="str">
        <f t="array" ref="G78">IFERROR(INDEX(施設用作成シート!$B$18:$P$39,MATCH(LARGE((施設用作成シート!$C$18:$C$39=$D$8)*1/ROW(施設用作成シート!$B$18:$B$39),ROWS($B$12:$B78)),1/ROW(施設用作成シート!$B$18:$B$39),0),COLUMNS($B$11:G$11)),"")</f>
        <v/>
      </c>
      <c r="H78" s="140" t="str">
        <f t="array" ref="H78">IFERROR(INDEX(施設用作成シート!$B$18:$P$39,MATCH(LARGE((施設用作成シート!$C$18:$C$39=$D$8)*1/ROW(施設用作成シート!$B$18:$B$39),ROWS($B$12:$B78)),1/ROW(施設用作成シート!$B$18:$B$39),0),COLUMNS($B$11:H$11)),"")</f>
        <v/>
      </c>
      <c r="I78" s="127" t="str">
        <f t="array" ref="I78">IFERROR(INDEX(施設用作成シート!$B$18:$P$39,MATCH(LARGE((施設用作成シート!$C$18:$C$39=$D$8)*1/ROW(施設用作成シート!$B$18:$B$39),ROWS($B$12:$B78)),1/ROW(施設用作成シート!$B$18:$B$39),0),COLUMNS($B$11:I$11)),"")</f>
        <v/>
      </c>
      <c r="J78" s="131" t="str">
        <f t="array" ref="J78">IFERROR(INDEX(施設用作成シート!$B$18:$P$39,MATCH(LARGE((施設用作成シート!$C$18:$C$39=$D$8)*1/ROW(施設用作成シート!$B$18:$B$39),ROWS($B$12:$B78)),1/ROW(施設用作成シート!$B$18:$B$39),0),COLUMNS($B$11:J$11)),"")</f>
        <v/>
      </c>
      <c r="K78" s="127" t="str">
        <f t="array" ref="K78">IFERROR(INDEX(施設用作成シート!$B$18:$P$39,MATCH(LARGE((施設用作成シート!$C$18:$C$39=$D$8)*1/ROW(施設用作成シート!$B$18:$B$39),ROWS($B$12:$B78)),1/ROW(施設用作成シート!$B$18:$B$39),0),COLUMNS($B$11:K$11)),"")</f>
        <v/>
      </c>
      <c r="L78" s="127" t="str">
        <f t="array" ref="L78">IFERROR(INDEX(施設用作成シート!$B$18:$P$39,MATCH(LARGE((施設用作成シート!$C$18:$C$39=$D$8)*1/ROW(施設用作成シート!$B$18:$B$39),ROWS($B$12:$B78)),1/ROW(施設用作成シート!$B$18:$B$39),0),COLUMNS($B$11:L$11)),"")</f>
        <v/>
      </c>
      <c r="M78" s="127" t="str">
        <f t="array" ref="M78">IFERROR(INDEX(施設用作成シート!$B$18:$P$39,MATCH(LARGE((施設用作成シート!$C$18:$C$39=$D$8)*1/ROW(施設用作成シート!$B$18:$B$39),ROWS($B$12:$B78)),1/ROW(施設用作成シート!$B$18:$B$39),0),COLUMNS($B$11:M$11)),"")</f>
        <v/>
      </c>
      <c r="N78" s="127" t="str">
        <f t="array" ref="N78">IFERROR(INDEX(施設用作成シート!$B$18:$P$39,MATCH(LARGE((施設用作成シート!$C$18:$C$39=$D$8)*1/ROW(施設用作成シート!$B$18:$B$39),ROWS($B$12:$B78)),1/ROW(施設用作成シート!$B$18:$B$39),0),COLUMNS($B$11:N$11)),"")</f>
        <v/>
      </c>
      <c r="O78" s="140" t="str">
        <f t="array" ref="O78">IFERROR(INDEX(施設用作成シート!$B$18:$P$39,MATCH(LARGE((施設用作成シート!$C$18:$C$39=$D$8)*1/ROW(施設用作成シート!$B$18:$B$39),ROWS($B$12:$B78)),1/ROW(施設用作成シート!$B$18:$B$39),0),COLUMNS($B$11:O$11)),"")</f>
        <v/>
      </c>
    </row>
    <row r="79" spans="2:15" ht="19.5">
      <c r="B79" s="127" t="str">
        <f t="array" ref="B79">IFERROR(INDEX(施設用作成シート!$B$18:$P$39,MATCH(LARGE((施設用作成シート!$C$18:$C$39=$D$8)*1/ROW(施設用作成シート!$B$18:$B$39),ROWS($B$12:$B79)),1/ROW(施設用作成シート!$B$18:$B$39),0),COLUMNS($B$11:B$11)),"")</f>
        <v/>
      </c>
      <c r="C79" s="127" t="str">
        <f t="array" ref="C79">IFERROR(INDEX(施設用作成シート!$B$18:$P$39,MATCH(LARGE((施設用作成シート!$C$18:$C$39=$D$8)*1/ROW(施設用作成シート!$B$18:$B$39),ROWS($B$12:$B79)),1/ROW(施設用作成シート!$B$18:$B$39),0),COLUMNS($B$11:C$11)),"")</f>
        <v/>
      </c>
      <c r="D79" s="127" t="str">
        <f t="array" ref="D79">IFERROR(INDEX(施設用作成シート!$B$18:$P$39,MATCH(LARGE((施設用作成シート!$C$18:$C$39=$D$8)*1/ROW(施設用作成シート!$B$18:$B$39),ROWS($B$12:$B79)),1/ROW(施設用作成シート!$B$18:$B$39),0),COLUMNS($B$11:D$11)),"")</f>
        <v/>
      </c>
      <c r="E79" s="146" t="str">
        <f t="array" ref="E79">IFERROR(INDEX(施設用作成シート!$B$18:$P$39,MATCH(LARGE((施設用作成シート!$C$18:$C$39=$D$8)*1/ROW(施設用作成シート!$B$18:$B$39),ROWS($B$12:$B79)),1/ROW(施設用作成シート!$B$18:$B$39),0),COLUMNS($B$11:E$11)),"")</f>
        <v/>
      </c>
      <c r="F79" s="140" t="str">
        <f t="array" ref="F79">IFERROR(INDEX(施設用作成シート!$B$18:$P$39,MATCH(LARGE((施設用作成シート!$C$18:$C$39=$D$8)*1/ROW(施設用作成シート!$B$18:$B$39),ROWS($B$12:$B79)),1/ROW(施設用作成シート!$B$18:$B$39),0),COLUMNS($B$11:F$11)),"")</f>
        <v/>
      </c>
      <c r="G79" s="140" t="str">
        <f t="array" ref="G79">IFERROR(INDEX(施設用作成シート!$B$18:$P$39,MATCH(LARGE((施設用作成シート!$C$18:$C$39=$D$8)*1/ROW(施設用作成シート!$B$18:$B$39),ROWS($B$12:$B79)),1/ROW(施設用作成シート!$B$18:$B$39),0),COLUMNS($B$11:G$11)),"")</f>
        <v/>
      </c>
      <c r="H79" s="140" t="str">
        <f t="array" ref="H79">IFERROR(INDEX(施設用作成シート!$B$18:$P$39,MATCH(LARGE((施設用作成シート!$C$18:$C$39=$D$8)*1/ROW(施設用作成シート!$B$18:$B$39),ROWS($B$12:$B79)),1/ROW(施設用作成シート!$B$18:$B$39),0),COLUMNS($B$11:H$11)),"")</f>
        <v/>
      </c>
      <c r="I79" s="127" t="str">
        <f t="array" ref="I79">IFERROR(INDEX(施設用作成シート!$B$18:$P$39,MATCH(LARGE((施設用作成シート!$C$18:$C$39=$D$8)*1/ROW(施設用作成シート!$B$18:$B$39),ROWS($B$12:$B79)),1/ROW(施設用作成シート!$B$18:$B$39),0),COLUMNS($B$11:I$11)),"")</f>
        <v/>
      </c>
      <c r="J79" s="131" t="str">
        <f t="array" ref="J79">IFERROR(INDEX(施設用作成シート!$B$18:$P$39,MATCH(LARGE((施設用作成シート!$C$18:$C$39=$D$8)*1/ROW(施設用作成シート!$B$18:$B$39),ROWS($B$12:$B79)),1/ROW(施設用作成シート!$B$18:$B$39),0),COLUMNS($B$11:J$11)),"")</f>
        <v/>
      </c>
      <c r="K79" s="127" t="str">
        <f t="array" ref="K79">IFERROR(INDEX(施設用作成シート!$B$18:$P$39,MATCH(LARGE((施設用作成シート!$C$18:$C$39=$D$8)*1/ROW(施設用作成シート!$B$18:$B$39),ROWS($B$12:$B79)),1/ROW(施設用作成シート!$B$18:$B$39),0),COLUMNS($B$11:K$11)),"")</f>
        <v/>
      </c>
      <c r="L79" s="127" t="str">
        <f t="array" ref="L79">IFERROR(INDEX(施設用作成シート!$B$18:$P$39,MATCH(LARGE((施設用作成シート!$C$18:$C$39=$D$8)*1/ROW(施設用作成シート!$B$18:$B$39),ROWS($B$12:$B79)),1/ROW(施設用作成シート!$B$18:$B$39),0),COLUMNS($B$11:L$11)),"")</f>
        <v/>
      </c>
      <c r="M79" s="127" t="str">
        <f t="array" ref="M79">IFERROR(INDEX(施設用作成シート!$B$18:$P$39,MATCH(LARGE((施設用作成シート!$C$18:$C$39=$D$8)*1/ROW(施設用作成シート!$B$18:$B$39),ROWS($B$12:$B79)),1/ROW(施設用作成シート!$B$18:$B$39),0),COLUMNS($B$11:M$11)),"")</f>
        <v/>
      </c>
      <c r="N79" s="127" t="str">
        <f t="array" ref="N79">IFERROR(INDEX(施設用作成シート!$B$18:$P$39,MATCH(LARGE((施設用作成シート!$C$18:$C$39=$D$8)*1/ROW(施設用作成シート!$B$18:$B$39),ROWS($B$12:$B79)),1/ROW(施設用作成シート!$B$18:$B$39),0),COLUMNS($B$11:N$11)),"")</f>
        <v/>
      </c>
      <c r="O79" s="140" t="str">
        <f t="array" ref="O79">IFERROR(INDEX(施設用作成シート!$B$18:$P$39,MATCH(LARGE((施設用作成シート!$C$18:$C$39=$D$8)*1/ROW(施設用作成シート!$B$18:$B$39),ROWS($B$12:$B79)),1/ROW(施設用作成シート!$B$18:$B$39),0),COLUMNS($B$11:O$11)),"")</f>
        <v/>
      </c>
    </row>
    <row r="80" spans="2:15" ht="19.5">
      <c r="B80" s="127" t="str">
        <f t="array" ref="B80">IFERROR(INDEX(施設用作成シート!$B$18:$P$39,MATCH(LARGE((施設用作成シート!$C$18:$C$39=$D$8)*1/ROW(施設用作成シート!$B$18:$B$39),ROWS($B$12:$B80)),1/ROW(施設用作成シート!$B$18:$B$39),0),COLUMNS($B$11:B$11)),"")</f>
        <v/>
      </c>
      <c r="C80" s="127" t="str">
        <f t="array" ref="C80">IFERROR(INDEX(施設用作成シート!$B$18:$P$39,MATCH(LARGE((施設用作成シート!$C$18:$C$39=$D$8)*1/ROW(施設用作成シート!$B$18:$B$39),ROWS($B$12:$B80)),1/ROW(施設用作成シート!$B$18:$B$39),0),COLUMNS($B$11:C$11)),"")</f>
        <v/>
      </c>
      <c r="D80" s="127" t="str">
        <f t="array" ref="D80">IFERROR(INDEX(施設用作成シート!$B$18:$P$39,MATCH(LARGE((施設用作成シート!$C$18:$C$39=$D$8)*1/ROW(施設用作成シート!$B$18:$B$39),ROWS($B$12:$B80)),1/ROW(施設用作成シート!$B$18:$B$39),0),COLUMNS($B$11:D$11)),"")</f>
        <v/>
      </c>
      <c r="E80" s="146" t="str">
        <f t="array" ref="E80">IFERROR(INDEX(施設用作成シート!$B$18:$P$39,MATCH(LARGE((施設用作成シート!$C$18:$C$39=$D$8)*1/ROW(施設用作成シート!$B$18:$B$39),ROWS($B$12:$B80)),1/ROW(施設用作成シート!$B$18:$B$39),0),COLUMNS($B$11:E$11)),"")</f>
        <v/>
      </c>
      <c r="F80" s="140" t="str">
        <f t="array" ref="F80">IFERROR(INDEX(施設用作成シート!$B$18:$P$39,MATCH(LARGE((施設用作成シート!$C$18:$C$39=$D$8)*1/ROW(施設用作成シート!$B$18:$B$39),ROWS($B$12:$B80)),1/ROW(施設用作成シート!$B$18:$B$39),0),COLUMNS($B$11:F$11)),"")</f>
        <v/>
      </c>
      <c r="G80" s="140" t="str">
        <f t="array" ref="G80">IFERROR(INDEX(施設用作成シート!$B$18:$P$39,MATCH(LARGE((施設用作成シート!$C$18:$C$39=$D$8)*1/ROW(施設用作成シート!$B$18:$B$39),ROWS($B$12:$B80)),1/ROW(施設用作成シート!$B$18:$B$39),0),COLUMNS($B$11:G$11)),"")</f>
        <v/>
      </c>
      <c r="H80" s="140" t="str">
        <f t="array" ref="H80">IFERROR(INDEX(施設用作成シート!$B$18:$P$39,MATCH(LARGE((施設用作成シート!$C$18:$C$39=$D$8)*1/ROW(施設用作成シート!$B$18:$B$39),ROWS($B$12:$B80)),1/ROW(施設用作成シート!$B$18:$B$39),0),COLUMNS($B$11:H$11)),"")</f>
        <v/>
      </c>
      <c r="I80" s="127" t="str">
        <f t="array" ref="I80">IFERROR(INDEX(施設用作成シート!$B$18:$P$39,MATCH(LARGE((施設用作成シート!$C$18:$C$39=$D$8)*1/ROW(施設用作成シート!$B$18:$B$39),ROWS($B$12:$B80)),1/ROW(施設用作成シート!$B$18:$B$39),0),COLUMNS($B$11:I$11)),"")</f>
        <v/>
      </c>
      <c r="J80" s="131" t="str">
        <f t="array" ref="J80">IFERROR(INDEX(施設用作成シート!$B$18:$P$39,MATCH(LARGE((施設用作成シート!$C$18:$C$39=$D$8)*1/ROW(施設用作成シート!$B$18:$B$39),ROWS($B$12:$B80)),1/ROW(施設用作成シート!$B$18:$B$39),0),COLUMNS($B$11:J$11)),"")</f>
        <v/>
      </c>
      <c r="K80" s="127" t="str">
        <f t="array" ref="K80">IFERROR(INDEX(施設用作成シート!$B$18:$P$39,MATCH(LARGE((施設用作成シート!$C$18:$C$39=$D$8)*1/ROW(施設用作成シート!$B$18:$B$39),ROWS($B$12:$B80)),1/ROW(施設用作成シート!$B$18:$B$39),0),COLUMNS($B$11:K$11)),"")</f>
        <v/>
      </c>
      <c r="L80" s="127" t="str">
        <f t="array" ref="L80">IFERROR(INDEX(施設用作成シート!$B$18:$P$39,MATCH(LARGE((施設用作成シート!$C$18:$C$39=$D$8)*1/ROW(施設用作成シート!$B$18:$B$39),ROWS($B$12:$B80)),1/ROW(施設用作成シート!$B$18:$B$39),0),COLUMNS($B$11:L$11)),"")</f>
        <v/>
      </c>
      <c r="M80" s="127" t="str">
        <f t="array" ref="M80">IFERROR(INDEX(施設用作成シート!$B$18:$P$39,MATCH(LARGE((施設用作成シート!$C$18:$C$39=$D$8)*1/ROW(施設用作成シート!$B$18:$B$39),ROWS($B$12:$B80)),1/ROW(施設用作成シート!$B$18:$B$39),0),COLUMNS($B$11:M$11)),"")</f>
        <v/>
      </c>
      <c r="N80" s="127" t="str">
        <f t="array" ref="N80">IFERROR(INDEX(施設用作成シート!$B$18:$P$39,MATCH(LARGE((施設用作成シート!$C$18:$C$39=$D$8)*1/ROW(施設用作成シート!$B$18:$B$39),ROWS($B$12:$B80)),1/ROW(施設用作成シート!$B$18:$B$39),0),COLUMNS($B$11:N$11)),"")</f>
        <v/>
      </c>
      <c r="O80" s="140" t="str">
        <f t="array" ref="O80">IFERROR(INDEX(施設用作成シート!$B$18:$P$39,MATCH(LARGE((施設用作成シート!$C$18:$C$39=$D$8)*1/ROW(施設用作成シート!$B$18:$B$39),ROWS($B$12:$B80)),1/ROW(施設用作成シート!$B$18:$B$39),0),COLUMNS($B$11:O$11)),"")</f>
        <v/>
      </c>
    </row>
    <row r="81" spans="2:15" ht="19.5">
      <c r="B81" s="127" t="str">
        <f t="array" ref="B81">IFERROR(INDEX(施設用作成シート!$B$18:$P$39,MATCH(LARGE((施設用作成シート!$C$18:$C$39=$D$8)*1/ROW(施設用作成シート!$B$18:$B$39),ROWS($B$12:$B81)),1/ROW(施設用作成シート!$B$18:$B$39),0),COLUMNS($B$11:B$11)),"")</f>
        <v/>
      </c>
      <c r="C81" s="127" t="str">
        <f t="array" ref="C81">IFERROR(INDEX(施設用作成シート!$B$18:$P$39,MATCH(LARGE((施設用作成シート!$C$18:$C$39=$D$8)*1/ROW(施設用作成シート!$B$18:$B$39),ROWS($B$12:$B81)),1/ROW(施設用作成シート!$B$18:$B$39),0),COLUMNS($B$11:C$11)),"")</f>
        <v/>
      </c>
      <c r="D81" s="127" t="str">
        <f t="array" ref="D81">IFERROR(INDEX(施設用作成シート!$B$18:$P$39,MATCH(LARGE((施設用作成シート!$C$18:$C$39=$D$8)*1/ROW(施設用作成シート!$B$18:$B$39),ROWS($B$12:$B81)),1/ROW(施設用作成シート!$B$18:$B$39),0),COLUMNS($B$11:D$11)),"")</f>
        <v/>
      </c>
      <c r="E81" s="146" t="str">
        <f t="array" ref="E81">IFERROR(INDEX(施設用作成シート!$B$18:$P$39,MATCH(LARGE((施設用作成シート!$C$18:$C$39=$D$8)*1/ROW(施設用作成シート!$B$18:$B$39),ROWS($B$12:$B81)),1/ROW(施設用作成シート!$B$18:$B$39),0),COLUMNS($B$11:E$11)),"")</f>
        <v/>
      </c>
      <c r="F81" s="140" t="str">
        <f t="array" ref="F81">IFERROR(INDEX(施設用作成シート!$B$18:$P$39,MATCH(LARGE((施設用作成シート!$C$18:$C$39=$D$8)*1/ROW(施設用作成シート!$B$18:$B$39),ROWS($B$12:$B81)),1/ROW(施設用作成シート!$B$18:$B$39),0),COLUMNS($B$11:F$11)),"")</f>
        <v/>
      </c>
      <c r="G81" s="140" t="str">
        <f t="array" ref="G81">IFERROR(INDEX(施設用作成シート!$B$18:$P$39,MATCH(LARGE((施設用作成シート!$C$18:$C$39=$D$8)*1/ROW(施設用作成シート!$B$18:$B$39),ROWS($B$12:$B81)),1/ROW(施設用作成シート!$B$18:$B$39),0),COLUMNS($B$11:G$11)),"")</f>
        <v/>
      </c>
      <c r="H81" s="140" t="str">
        <f t="array" ref="H81">IFERROR(INDEX(施設用作成シート!$B$18:$P$39,MATCH(LARGE((施設用作成シート!$C$18:$C$39=$D$8)*1/ROW(施設用作成シート!$B$18:$B$39),ROWS($B$12:$B81)),1/ROW(施設用作成シート!$B$18:$B$39),0),COLUMNS($B$11:H$11)),"")</f>
        <v/>
      </c>
      <c r="I81" s="127" t="str">
        <f t="array" ref="I81">IFERROR(INDEX(施設用作成シート!$B$18:$P$39,MATCH(LARGE((施設用作成シート!$C$18:$C$39=$D$8)*1/ROW(施設用作成シート!$B$18:$B$39),ROWS($B$12:$B81)),1/ROW(施設用作成シート!$B$18:$B$39),0),COLUMNS($B$11:I$11)),"")</f>
        <v/>
      </c>
      <c r="J81" s="131" t="str">
        <f t="array" ref="J81">IFERROR(INDEX(施設用作成シート!$B$18:$P$39,MATCH(LARGE((施設用作成シート!$C$18:$C$39=$D$8)*1/ROW(施設用作成シート!$B$18:$B$39),ROWS($B$12:$B81)),1/ROW(施設用作成シート!$B$18:$B$39),0),COLUMNS($B$11:J$11)),"")</f>
        <v/>
      </c>
      <c r="K81" s="127" t="str">
        <f t="array" ref="K81">IFERROR(INDEX(施設用作成シート!$B$18:$P$39,MATCH(LARGE((施設用作成シート!$C$18:$C$39=$D$8)*1/ROW(施設用作成シート!$B$18:$B$39),ROWS($B$12:$B81)),1/ROW(施設用作成シート!$B$18:$B$39),0),COLUMNS($B$11:K$11)),"")</f>
        <v/>
      </c>
      <c r="L81" s="127" t="str">
        <f t="array" ref="L81">IFERROR(INDEX(施設用作成シート!$B$18:$P$39,MATCH(LARGE((施設用作成シート!$C$18:$C$39=$D$8)*1/ROW(施設用作成シート!$B$18:$B$39),ROWS($B$12:$B81)),1/ROW(施設用作成シート!$B$18:$B$39),0),COLUMNS($B$11:L$11)),"")</f>
        <v/>
      </c>
      <c r="M81" s="127" t="str">
        <f t="array" ref="M81">IFERROR(INDEX(施設用作成シート!$B$18:$P$39,MATCH(LARGE((施設用作成シート!$C$18:$C$39=$D$8)*1/ROW(施設用作成シート!$B$18:$B$39),ROWS($B$12:$B81)),1/ROW(施設用作成シート!$B$18:$B$39),0),COLUMNS($B$11:M$11)),"")</f>
        <v/>
      </c>
      <c r="N81" s="127" t="str">
        <f t="array" ref="N81">IFERROR(INDEX(施設用作成シート!$B$18:$P$39,MATCH(LARGE((施設用作成シート!$C$18:$C$39=$D$8)*1/ROW(施設用作成シート!$B$18:$B$39),ROWS($B$12:$B81)),1/ROW(施設用作成シート!$B$18:$B$39),0),COLUMNS($B$11:N$11)),"")</f>
        <v/>
      </c>
      <c r="O81" s="140" t="str">
        <f t="array" ref="O81">IFERROR(INDEX(施設用作成シート!$B$18:$P$39,MATCH(LARGE((施設用作成シート!$C$18:$C$39=$D$8)*1/ROW(施設用作成シート!$B$18:$B$39),ROWS($B$12:$B81)),1/ROW(施設用作成シート!$B$18:$B$39),0),COLUMNS($B$11:O$11)),"")</f>
        <v/>
      </c>
    </row>
    <row r="82" spans="2:15" ht="19.5">
      <c r="B82" s="127" t="str">
        <f t="array" ref="B82">IFERROR(INDEX(施設用作成シート!$B$18:$P$39,MATCH(LARGE((施設用作成シート!$C$18:$C$39=$D$8)*1/ROW(施設用作成シート!$B$18:$B$39),ROWS($B$12:$B82)),1/ROW(施設用作成シート!$B$18:$B$39),0),COLUMNS($B$11:B$11)),"")</f>
        <v/>
      </c>
      <c r="C82" s="127" t="str">
        <f t="array" ref="C82">IFERROR(INDEX(施設用作成シート!$B$18:$P$39,MATCH(LARGE((施設用作成シート!$C$18:$C$39=$D$8)*1/ROW(施設用作成シート!$B$18:$B$39),ROWS($B$12:$B82)),1/ROW(施設用作成シート!$B$18:$B$39),0),COLUMNS($B$11:C$11)),"")</f>
        <v/>
      </c>
      <c r="D82" s="127" t="str">
        <f t="array" ref="D82">IFERROR(INDEX(施設用作成シート!$B$18:$P$39,MATCH(LARGE((施設用作成シート!$C$18:$C$39=$D$8)*1/ROW(施設用作成シート!$B$18:$B$39),ROWS($B$12:$B82)),1/ROW(施設用作成シート!$B$18:$B$39),0),COLUMNS($B$11:D$11)),"")</f>
        <v/>
      </c>
      <c r="E82" s="146" t="str">
        <f t="array" ref="E82">IFERROR(INDEX(施設用作成シート!$B$18:$P$39,MATCH(LARGE((施設用作成シート!$C$18:$C$39=$D$8)*1/ROW(施設用作成シート!$B$18:$B$39),ROWS($B$12:$B82)),1/ROW(施設用作成シート!$B$18:$B$39),0),COLUMNS($B$11:E$11)),"")</f>
        <v/>
      </c>
      <c r="F82" s="140" t="str">
        <f t="array" ref="F82">IFERROR(INDEX(施設用作成シート!$B$18:$P$39,MATCH(LARGE((施設用作成シート!$C$18:$C$39=$D$8)*1/ROW(施設用作成シート!$B$18:$B$39),ROWS($B$12:$B82)),1/ROW(施設用作成シート!$B$18:$B$39),0),COLUMNS($B$11:F$11)),"")</f>
        <v/>
      </c>
      <c r="G82" s="140" t="str">
        <f t="array" ref="G82">IFERROR(INDEX(施設用作成シート!$B$18:$P$39,MATCH(LARGE((施設用作成シート!$C$18:$C$39=$D$8)*1/ROW(施設用作成シート!$B$18:$B$39),ROWS($B$12:$B82)),1/ROW(施設用作成シート!$B$18:$B$39),0),COLUMNS($B$11:G$11)),"")</f>
        <v/>
      </c>
      <c r="H82" s="140" t="str">
        <f t="array" ref="H82">IFERROR(INDEX(施設用作成シート!$B$18:$P$39,MATCH(LARGE((施設用作成シート!$C$18:$C$39=$D$8)*1/ROW(施設用作成シート!$B$18:$B$39),ROWS($B$12:$B82)),1/ROW(施設用作成シート!$B$18:$B$39),0),COLUMNS($B$11:H$11)),"")</f>
        <v/>
      </c>
      <c r="I82" s="127" t="str">
        <f t="array" ref="I82">IFERROR(INDEX(施設用作成シート!$B$18:$P$39,MATCH(LARGE((施設用作成シート!$C$18:$C$39=$D$8)*1/ROW(施設用作成シート!$B$18:$B$39),ROWS($B$12:$B82)),1/ROW(施設用作成シート!$B$18:$B$39),0),COLUMNS($B$11:I$11)),"")</f>
        <v/>
      </c>
      <c r="J82" s="131" t="str">
        <f t="array" ref="J82">IFERROR(INDEX(施設用作成シート!$B$18:$P$39,MATCH(LARGE((施設用作成シート!$C$18:$C$39=$D$8)*1/ROW(施設用作成シート!$B$18:$B$39),ROWS($B$12:$B82)),1/ROW(施設用作成シート!$B$18:$B$39),0),COLUMNS($B$11:J$11)),"")</f>
        <v/>
      </c>
      <c r="K82" s="127" t="str">
        <f t="array" ref="K82">IFERROR(INDEX(施設用作成シート!$B$18:$P$39,MATCH(LARGE((施設用作成シート!$C$18:$C$39=$D$8)*1/ROW(施設用作成シート!$B$18:$B$39),ROWS($B$12:$B82)),1/ROW(施設用作成シート!$B$18:$B$39),0),COLUMNS($B$11:K$11)),"")</f>
        <v/>
      </c>
      <c r="L82" s="127" t="str">
        <f t="array" ref="L82">IFERROR(INDEX(施設用作成シート!$B$18:$P$39,MATCH(LARGE((施設用作成シート!$C$18:$C$39=$D$8)*1/ROW(施設用作成シート!$B$18:$B$39),ROWS($B$12:$B82)),1/ROW(施設用作成シート!$B$18:$B$39),0),COLUMNS($B$11:L$11)),"")</f>
        <v/>
      </c>
      <c r="M82" s="127" t="str">
        <f t="array" ref="M82">IFERROR(INDEX(施設用作成シート!$B$18:$P$39,MATCH(LARGE((施設用作成シート!$C$18:$C$39=$D$8)*1/ROW(施設用作成シート!$B$18:$B$39),ROWS($B$12:$B82)),1/ROW(施設用作成シート!$B$18:$B$39),0),COLUMNS($B$11:M$11)),"")</f>
        <v/>
      </c>
      <c r="N82" s="127" t="str">
        <f t="array" ref="N82">IFERROR(INDEX(施設用作成シート!$B$18:$P$39,MATCH(LARGE((施設用作成シート!$C$18:$C$39=$D$8)*1/ROW(施設用作成シート!$B$18:$B$39),ROWS($B$12:$B82)),1/ROW(施設用作成シート!$B$18:$B$39),0),COLUMNS($B$11:N$11)),"")</f>
        <v/>
      </c>
      <c r="O82" s="140" t="str">
        <f t="array" ref="O82">IFERROR(INDEX(施設用作成シート!$B$18:$P$39,MATCH(LARGE((施設用作成シート!$C$18:$C$39=$D$8)*1/ROW(施設用作成シート!$B$18:$B$39),ROWS($B$12:$B82)),1/ROW(施設用作成シート!$B$18:$B$39),0),COLUMNS($B$11:O$11)),"")</f>
        <v/>
      </c>
    </row>
    <row r="83" spans="2:15" ht="19.5">
      <c r="B83" s="127" t="str">
        <f t="array" ref="B83">IFERROR(INDEX(施設用作成シート!$B$18:$P$39,MATCH(LARGE((施設用作成シート!$C$18:$C$39=$D$8)*1/ROW(施設用作成シート!$B$18:$B$39),ROWS($B$12:$B83)),1/ROW(施設用作成シート!$B$18:$B$39),0),COLUMNS($B$11:B$11)),"")</f>
        <v/>
      </c>
      <c r="C83" s="127" t="str">
        <f t="array" ref="C83">IFERROR(INDEX(施設用作成シート!$B$18:$P$39,MATCH(LARGE((施設用作成シート!$C$18:$C$39=$D$8)*1/ROW(施設用作成シート!$B$18:$B$39),ROWS($B$12:$B83)),1/ROW(施設用作成シート!$B$18:$B$39),0),COLUMNS($B$11:C$11)),"")</f>
        <v/>
      </c>
      <c r="D83" s="127" t="str">
        <f t="array" ref="D83">IFERROR(INDEX(施設用作成シート!$B$18:$P$39,MATCH(LARGE((施設用作成シート!$C$18:$C$39=$D$8)*1/ROW(施設用作成シート!$B$18:$B$39),ROWS($B$12:$B83)),1/ROW(施設用作成シート!$B$18:$B$39),0),COLUMNS($B$11:D$11)),"")</f>
        <v/>
      </c>
      <c r="E83" s="146" t="str">
        <f t="array" ref="E83">IFERROR(INDEX(施設用作成シート!$B$18:$P$39,MATCH(LARGE((施設用作成シート!$C$18:$C$39=$D$8)*1/ROW(施設用作成シート!$B$18:$B$39),ROWS($B$12:$B83)),1/ROW(施設用作成シート!$B$18:$B$39),0),COLUMNS($B$11:E$11)),"")</f>
        <v/>
      </c>
      <c r="F83" s="140" t="str">
        <f t="array" ref="F83">IFERROR(INDEX(施設用作成シート!$B$18:$P$39,MATCH(LARGE((施設用作成シート!$C$18:$C$39=$D$8)*1/ROW(施設用作成シート!$B$18:$B$39),ROWS($B$12:$B83)),1/ROW(施設用作成シート!$B$18:$B$39),0),COLUMNS($B$11:F$11)),"")</f>
        <v/>
      </c>
      <c r="G83" s="140" t="str">
        <f t="array" ref="G83">IFERROR(INDEX(施設用作成シート!$B$18:$P$39,MATCH(LARGE((施設用作成シート!$C$18:$C$39=$D$8)*1/ROW(施設用作成シート!$B$18:$B$39),ROWS($B$12:$B83)),1/ROW(施設用作成シート!$B$18:$B$39),0),COLUMNS($B$11:G$11)),"")</f>
        <v/>
      </c>
      <c r="H83" s="140" t="str">
        <f t="array" ref="H83">IFERROR(INDEX(施設用作成シート!$B$18:$P$39,MATCH(LARGE((施設用作成シート!$C$18:$C$39=$D$8)*1/ROW(施設用作成シート!$B$18:$B$39),ROWS($B$12:$B83)),1/ROW(施設用作成シート!$B$18:$B$39),0),COLUMNS($B$11:H$11)),"")</f>
        <v/>
      </c>
      <c r="I83" s="127" t="str">
        <f t="array" ref="I83">IFERROR(INDEX(施設用作成シート!$B$18:$P$39,MATCH(LARGE((施設用作成シート!$C$18:$C$39=$D$8)*1/ROW(施設用作成シート!$B$18:$B$39),ROWS($B$12:$B83)),1/ROW(施設用作成シート!$B$18:$B$39),0),COLUMNS($B$11:I$11)),"")</f>
        <v/>
      </c>
      <c r="J83" s="131" t="str">
        <f t="array" ref="J83">IFERROR(INDEX(施設用作成シート!$B$18:$P$39,MATCH(LARGE((施設用作成シート!$C$18:$C$39=$D$8)*1/ROW(施設用作成シート!$B$18:$B$39),ROWS($B$12:$B83)),1/ROW(施設用作成シート!$B$18:$B$39),0),COLUMNS($B$11:J$11)),"")</f>
        <v/>
      </c>
      <c r="K83" s="127" t="str">
        <f t="array" ref="K83">IFERROR(INDEX(施設用作成シート!$B$18:$P$39,MATCH(LARGE((施設用作成シート!$C$18:$C$39=$D$8)*1/ROW(施設用作成シート!$B$18:$B$39),ROWS($B$12:$B83)),1/ROW(施設用作成シート!$B$18:$B$39),0),COLUMNS($B$11:K$11)),"")</f>
        <v/>
      </c>
      <c r="L83" s="127" t="str">
        <f t="array" ref="L83">IFERROR(INDEX(施設用作成シート!$B$18:$P$39,MATCH(LARGE((施設用作成シート!$C$18:$C$39=$D$8)*1/ROW(施設用作成シート!$B$18:$B$39),ROWS($B$12:$B83)),1/ROW(施設用作成シート!$B$18:$B$39),0),COLUMNS($B$11:L$11)),"")</f>
        <v/>
      </c>
      <c r="M83" s="127" t="str">
        <f t="array" ref="M83">IFERROR(INDEX(施設用作成シート!$B$18:$P$39,MATCH(LARGE((施設用作成シート!$C$18:$C$39=$D$8)*1/ROW(施設用作成シート!$B$18:$B$39),ROWS($B$12:$B83)),1/ROW(施設用作成シート!$B$18:$B$39),0),COLUMNS($B$11:M$11)),"")</f>
        <v/>
      </c>
      <c r="N83" s="127" t="str">
        <f t="array" ref="N83">IFERROR(INDEX(施設用作成シート!$B$18:$P$39,MATCH(LARGE((施設用作成シート!$C$18:$C$39=$D$8)*1/ROW(施設用作成シート!$B$18:$B$39),ROWS($B$12:$B83)),1/ROW(施設用作成シート!$B$18:$B$39),0),COLUMNS($B$11:N$11)),"")</f>
        <v/>
      </c>
      <c r="O83" s="140" t="str">
        <f t="array" ref="O83">IFERROR(INDEX(施設用作成シート!$B$18:$P$39,MATCH(LARGE((施設用作成シート!$C$18:$C$39=$D$8)*1/ROW(施設用作成シート!$B$18:$B$39),ROWS($B$12:$B83)),1/ROW(施設用作成シート!$B$18:$B$39),0),COLUMNS($B$11:O$11)),"")</f>
        <v/>
      </c>
    </row>
    <row r="84" spans="2:15" ht="19.5">
      <c r="B84" s="127" t="str">
        <f t="array" ref="B84">IFERROR(INDEX(施設用作成シート!$B$18:$P$39,MATCH(LARGE((施設用作成シート!$C$18:$C$39=$D$8)*1/ROW(施設用作成シート!$B$18:$B$39),ROWS($B$12:$B84)),1/ROW(施設用作成シート!$B$18:$B$39),0),COLUMNS($B$11:B$11)),"")</f>
        <v/>
      </c>
      <c r="C84" s="127" t="str">
        <f t="array" ref="C84">IFERROR(INDEX(施設用作成シート!$B$18:$P$39,MATCH(LARGE((施設用作成シート!$C$18:$C$39=$D$8)*1/ROW(施設用作成シート!$B$18:$B$39),ROWS($B$12:$B84)),1/ROW(施設用作成シート!$B$18:$B$39),0),COLUMNS($B$11:C$11)),"")</f>
        <v/>
      </c>
      <c r="D84" s="127" t="str">
        <f t="array" ref="D84">IFERROR(INDEX(施設用作成シート!$B$18:$P$39,MATCH(LARGE((施設用作成シート!$C$18:$C$39=$D$8)*1/ROW(施設用作成シート!$B$18:$B$39),ROWS($B$12:$B84)),1/ROW(施設用作成シート!$B$18:$B$39),0),COLUMNS($B$11:D$11)),"")</f>
        <v/>
      </c>
      <c r="E84" s="146" t="str">
        <f t="array" ref="E84">IFERROR(INDEX(施設用作成シート!$B$18:$P$39,MATCH(LARGE((施設用作成シート!$C$18:$C$39=$D$8)*1/ROW(施設用作成シート!$B$18:$B$39),ROWS($B$12:$B84)),1/ROW(施設用作成シート!$B$18:$B$39),0),COLUMNS($B$11:E$11)),"")</f>
        <v/>
      </c>
      <c r="F84" s="140" t="str">
        <f t="array" ref="F84">IFERROR(INDEX(施設用作成シート!$B$18:$P$39,MATCH(LARGE((施設用作成シート!$C$18:$C$39=$D$8)*1/ROW(施設用作成シート!$B$18:$B$39),ROWS($B$12:$B84)),1/ROW(施設用作成シート!$B$18:$B$39),0),COLUMNS($B$11:F$11)),"")</f>
        <v/>
      </c>
      <c r="G84" s="140" t="str">
        <f t="array" ref="G84">IFERROR(INDEX(施設用作成シート!$B$18:$P$39,MATCH(LARGE((施設用作成シート!$C$18:$C$39=$D$8)*1/ROW(施設用作成シート!$B$18:$B$39),ROWS($B$12:$B84)),1/ROW(施設用作成シート!$B$18:$B$39),0),COLUMNS($B$11:G$11)),"")</f>
        <v/>
      </c>
      <c r="H84" s="140" t="str">
        <f t="array" ref="H84">IFERROR(INDEX(施設用作成シート!$B$18:$P$39,MATCH(LARGE((施設用作成シート!$C$18:$C$39=$D$8)*1/ROW(施設用作成シート!$B$18:$B$39),ROWS($B$12:$B84)),1/ROW(施設用作成シート!$B$18:$B$39),0),COLUMNS($B$11:H$11)),"")</f>
        <v/>
      </c>
      <c r="I84" s="127" t="str">
        <f t="array" ref="I84">IFERROR(INDEX(施設用作成シート!$B$18:$P$39,MATCH(LARGE((施設用作成シート!$C$18:$C$39=$D$8)*1/ROW(施設用作成シート!$B$18:$B$39),ROWS($B$12:$B84)),1/ROW(施設用作成シート!$B$18:$B$39),0),COLUMNS($B$11:I$11)),"")</f>
        <v/>
      </c>
      <c r="J84" s="131" t="str">
        <f t="array" ref="J84">IFERROR(INDEX(施設用作成シート!$B$18:$P$39,MATCH(LARGE((施設用作成シート!$C$18:$C$39=$D$8)*1/ROW(施設用作成シート!$B$18:$B$39),ROWS($B$12:$B84)),1/ROW(施設用作成シート!$B$18:$B$39),0),COLUMNS($B$11:J$11)),"")</f>
        <v/>
      </c>
      <c r="K84" s="127" t="str">
        <f t="array" ref="K84">IFERROR(INDEX(施設用作成シート!$B$18:$P$39,MATCH(LARGE((施設用作成シート!$C$18:$C$39=$D$8)*1/ROW(施設用作成シート!$B$18:$B$39),ROWS($B$12:$B84)),1/ROW(施設用作成シート!$B$18:$B$39),0),COLUMNS($B$11:K$11)),"")</f>
        <v/>
      </c>
      <c r="L84" s="127" t="str">
        <f t="array" ref="L84">IFERROR(INDEX(施設用作成シート!$B$18:$P$39,MATCH(LARGE((施設用作成シート!$C$18:$C$39=$D$8)*1/ROW(施設用作成シート!$B$18:$B$39),ROWS($B$12:$B84)),1/ROW(施設用作成シート!$B$18:$B$39),0),COLUMNS($B$11:L$11)),"")</f>
        <v/>
      </c>
      <c r="M84" s="127" t="str">
        <f t="array" ref="M84">IFERROR(INDEX(施設用作成シート!$B$18:$P$39,MATCH(LARGE((施設用作成シート!$C$18:$C$39=$D$8)*1/ROW(施設用作成シート!$B$18:$B$39),ROWS($B$12:$B84)),1/ROW(施設用作成シート!$B$18:$B$39),0),COLUMNS($B$11:M$11)),"")</f>
        <v/>
      </c>
      <c r="N84" s="127" t="str">
        <f t="array" ref="N84">IFERROR(INDEX(施設用作成シート!$B$18:$P$39,MATCH(LARGE((施設用作成シート!$C$18:$C$39=$D$8)*1/ROW(施設用作成シート!$B$18:$B$39),ROWS($B$12:$B84)),1/ROW(施設用作成シート!$B$18:$B$39),0),COLUMNS($B$11:N$11)),"")</f>
        <v/>
      </c>
      <c r="O84" s="140" t="str">
        <f t="array" ref="O84">IFERROR(INDEX(施設用作成シート!$B$18:$P$39,MATCH(LARGE((施設用作成シート!$C$18:$C$39=$D$8)*1/ROW(施設用作成シート!$B$18:$B$39),ROWS($B$12:$B84)),1/ROW(施設用作成シート!$B$18:$B$39),0),COLUMNS($B$11:O$11)),"")</f>
        <v/>
      </c>
    </row>
    <row r="85" spans="2:15" ht="19.5">
      <c r="B85" s="127" t="str">
        <f t="array" ref="B85">IFERROR(INDEX(施設用作成シート!$B$18:$P$39,MATCH(LARGE((施設用作成シート!$C$18:$C$39=$D$8)*1/ROW(施設用作成シート!$B$18:$B$39),ROWS($B$12:$B85)),1/ROW(施設用作成シート!$B$18:$B$39),0),COLUMNS($B$11:B$11)),"")</f>
        <v/>
      </c>
      <c r="C85" s="127" t="str">
        <f t="array" ref="C85">IFERROR(INDEX(施設用作成シート!$B$18:$P$39,MATCH(LARGE((施設用作成シート!$C$18:$C$39=$D$8)*1/ROW(施設用作成シート!$B$18:$B$39),ROWS($B$12:$B85)),1/ROW(施設用作成シート!$B$18:$B$39),0),COLUMNS($B$11:C$11)),"")</f>
        <v/>
      </c>
      <c r="D85" s="127" t="str">
        <f t="array" ref="D85">IFERROR(INDEX(施設用作成シート!$B$18:$P$39,MATCH(LARGE((施設用作成シート!$C$18:$C$39=$D$8)*1/ROW(施設用作成シート!$B$18:$B$39),ROWS($B$12:$B85)),1/ROW(施設用作成シート!$B$18:$B$39),0),COLUMNS($B$11:D$11)),"")</f>
        <v/>
      </c>
      <c r="E85" s="146" t="str">
        <f t="array" ref="E85">IFERROR(INDEX(施設用作成シート!$B$18:$P$39,MATCH(LARGE((施設用作成シート!$C$18:$C$39=$D$8)*1/ROW(施設用作成シート!$B$18:$B$39),ROWS($B$12:$B85)),1/ROW(施設用作成シート!$B$18:$B$39),0),COLUMNS($B$11:E$11)),"")</f>
        <v/>
      </c>
      <c r="F85" s="140" t="str">
        <f t="array" ref="F85">IFERROR(INDEX(施設用作成シート!$B$18:$P$39,MATCH(LARGE((施設用作成シート!$C$18:$C$39=$D$8)*1/ROW(施設用作成シート!$B$18:$B$39),ROWS($B$12:$B85)),1/ROW(施設用作成シート!$B$18:$B$39),0),COLUMNS($B$11:F$11)),"")</f>
        <v/>
      </c>
      <c r="G85" s="140" t="str">
        <f t="array" ref="G85">IFERROR(INDEX(施設用作成シート!$B$18:$P$39,MATCH(LARGE((施設用作成シート!$C$18:$C$39=$D$8)*1/ROW(施設用作成シート!$B$18:$B$39),ROWS($B$12:$B85)),1/ROW(施設用作成シート!$B$18:$B$39),0),COLUMNS($B$11:G$11)),"")</f>
        <v/>
      </c>
      <c r="H85" s="140" t="str">
        <f t="array" ref="H85">IFERROR(INDEX(施設用作成シート!$B$18:$P$39,MATCH(LARGE((施設用作成シート!$C$18:$C$39=$D$8)*1/ROW(施設用作成シート!$B$18:$B$39),ROWS($B$12:$B85)),1/ROW(施設用作成シート!$B$18:$B$39),0),COLUMNS($B$11:H$11)),"")</f>
        <v/>
      </c>
      <c r="I85" s="127" t="str">
        <f t="array" ref="I85">IFERROR(INDEX(施設用作成シート!$B$18:$P$39,MATCH(LARGE((施設用作成シート!$C$18:$C$39=$D$8)*1/ROW(施設用作成シート!$B$18:$B$39),ROWS($B$12:$B85)),1/ROW(施設用作成シート!$B$18:$B$39),0),COLUMNS($B$11:I$11)),"")</f>
        <v/>
      </c>
      <c r="J85" s="131" t="str">
        <f t="array" ref="J85">IFERROR(INDEX(施設用作成シート!$B$18:$P$39,MATCH(LARGE((施設用作成シート!$C$18:$C$39=$D$8)*1/ROW(施設用作成シート!$B$18:$B$39),ROWS($B$12:$B85)),1/ROW(施設用作成シート!$B$18:$B$39),0),COLUMNS($B$11:J$11)),"")</f>
        <v/>
      </c>
      <c r="K85" s="127" t="str">
        <f t="array" ref="K85">IFERROR(INDEX(施設用作成シート!$B$18:$P$39,MATCH(LARGE((施設用作成シート!$C$18:$C$39=$D$8)*1/ROW(施設用作成シート!$B$18:$B$39),ROWS($B$12:$B85)),1/ROW(施設用作成シート!$B$18:$B$39),0),COLUMNS($B$11:K$11)),"")</f>
        <v/>
      </c>
      <c r="L85" s="127" t="str">
        <f t="array" ref="L85">IFERROR(INDEX(施設用作成シート!$B$18:$P$39,MATCH(LARGE((施設用作成シート!$C$18:$C$39=$D$8)*1/ROW(施設用作成シート!$B$18:$B$39),ROWS($B$12:$B85)),1/ROW(施設用作成シート!$B$18:$B$39),0),COLUMNS($B$11:L$11)),"")</f>
        <v/>
      </c>
      <c r="M85" s="127" t="str">
        <f t="array" ref="M85">IFERROR(INDEX(施設用作成シート!$B$18:$P$39,MATCH(LARGE((施設用作成シート!$C$18:$C$39=$D$8)*1/ROW(施設用作成シート!$B$18:$B$39),ROWS($B$12:$B85)),1/ROW(施設用作成シート!$B$18:$B$39),0),COLUMNS($B$11:M$11)),"")</f>
        <v/>
      </c>
      <c r="N85" s="127" t="str">
        <f t="array" ref="N85">IFERROR(INDEX(施設用作成シート!$B$18:$P$39,MATCH(LARGE((施設用作成シート!$C$18:$C$39=$D$8)*1/ROW(施設用作成シート!$B$18:$B$39),ROWS($B$12:$B85)),1/ROW(施設用作成シート!$B$18:$B$39),0),COLUMNS($B$11:N$11)),"")</f>
        <v/>
      </c>
      <c r="O85" s="140" t="str">
        <f t="array" ref="O85">IFERROR(INDEX(施設用作成シート!$B$18:$P$39,MATCH(LARGE((施設用作成シート!$C$18:$C$39=$D$8)*1/ROW(施設用作成シート!$B$18:$B$39),ROWS($B$12:$B85)),1/ROW(施設用作成シート!$B$18:$B$39),0),COLUMNS($B$11:O$11)),"")</f>
        <v/>
      </c>
    </row>
    <row r="86" spans="2:15" ht="19.5">
      <c r="B86" s="127" t="str">
        <f t="array" ref="B86">IFERROR(INDEX(施設用作成シート!$B$18:$P$39,MATCH(LARGE((施設用作成シート!$C$18:$C$39=$D$8)*1/ROW(施設用作成シート!$B$18:$B$39),ROWS($B$12:$B86)),1/ROW(施設用作成シート!$B$18:$B$39),0),COLUMNS($B$11:B$11)),"")</f>
        <v/>
      </c>
      <c r="C86" s="127" t="str">
        <f t="array" ref="C86">IFERROR(INDEX(施設用作成シート!$B$18:$P$39,MATCH(LARGE((施設用作成シート!$C$18:$C$39=$D$8)*1/ROW(施設用作成シート!$B$18:$B$39),ROWS($B$12:$B86)),1/ROW(施設用作成シート!$B$18:$B$39),0),COLUMNS($B$11:C$11)),"")</f>
        <v/>
      </c>
      <c r="D86" s="127" t="str">
        <f t="array" ref="D86">IFERROR(INDEX(施設用作成シート!$B$18:$P$39,MATCH(LARGE((施設用作成シート!$C$18:$C$39=$D$8)*1/ROW(施設用作成シート!$B$18:$B$39),ROWS($B$12:$B86)),1/ROW(施設用作成シート!$B$18:$B$39),0),COLUMNS($B$11:D$11)),"")</f>
        <v/>
      </c>
      <c r="E86" s="146" t="str">
        <f t="array" ref="E86">IFERROR(INDEX(施設用作成シート!$B$18:$P$39,MATCH(LARGE((施設用作成シート!$C$18:$C$39=$D$8)*1/ROW(施設用作成シート!$B$18:$B$39),ROWS($B$12:$B86)),1/ROW(施設用作成シート!$B$18:$B$39),0),COLUMNS($B$11:E$11)),"")</f>
        <v/>
      </c>
      <c r="F86" s="140" t="str">
        <f t="array" ref="F86">IFERROR(INDEX(施設用作成シート!$B$18:$P$39,MATCH(LARGE((施設用作成シート!$C$18:$C$39=$D$8)*1/ROW(施設用作成シート!$B$18:$B$39),ROWS($B$12:$B86)),1/ROW(施設用作成シート!$B$18:$B$39),0),COLUMNS($B$11:F$11)),"")</f>
        <v/>
      </c>
      <c r="G86" s="140" t="str">
        <f t="array" ref="G86">IFERROR(INDEX(施設用作成シート!$B$18:$P$39,MATCH(LARGE((施設用作成シート!$C$18:$C$39=$D$8)*1/ROW(施設用作成シート!$B$18:$B$39),ROWS($B$12:$B86)),1/ROW(施設用作成シート!$B$18:$B$39),0),COLUMNS($B$11:G$11)),"")</f>
        <v/>
      </c>
      <c r="H86" s="140" t="str">
        <f t="array" ref="H86">IFERROR(INDEX(施設用作成シート!$B$18:$P$39,MATCH(LARGE((施設用作成シート!$C$18:$C$39=$D$8)*1/ROW(施設用作成シート!$B$18:$B$39),ROWS($B$12:$B86)),1/ROW(施設用作成シート!$B$18:$B$39),0),COLUMNS($B$11:H$11)),"")</f>
        <v/>
      </c>
      <c r="I86" s="127" t="str">
        <f t="array" ref="I86">IFERROR(INDEX(施設用作成シート!$B$18:$P$39,MATCH(LARGE((施設用作成シート!$C$18:$C$39=$D$8)*1/ROW(施設用作成シート!$B$18:$B$39),ROWS($B$12:$B86)),1/ROW(施設用作成シート!$B$18:$B$39),0),COLUMNS($B$11:I$11)),"")</f>
        <v/>
      </c>
      <c r="J86" s="131" t="str">
        <f t="array" ref="J86">IFERROR(INDEX(施設用作成シート!$B$18:$P$39,MATCH(LARGE((施設用作成シート!$C$18:$C$39=$D$8)*1/ROW(施設用作成シート!$B$18:$B$39),ROWS($B$12:$B86)),1/ROW(施設用作成シート!$B$18:$B$39),0),COLUMNS($B$11:J$11)),"")</f>
        <v/>
      </c>
      <c r="K86" s="127" t="str">
        <f t="array" ref="K86">IFERROR(INDEX(施設用作成シート!$B$18:$P$39,MATCH(LARGE((施設用作成シート!$C$18:$C$39=$D$8)*1/ROW(施設用作成シート!$B$18:$B$39),ROWS($B$12:$B86)),1/ROW(施設用作成シート!$B$18:$B$39),0),COLUMNS($B$11:K$11)),"")</f>
        <v/>
      </c>
      <c r="L86" s="127" t="str">
        <f t="array" ref="L86">IFERROR(INDEX(施設用作成シート!$B$18:$P$39,MATCH(LARGE((施設用作成シート!$C$18:$C$39=$D$8)*1/ROW(施設用作成シート!$B$18:$B$39),ROWS($B$12:$B86)),1/ROW(施設用作成シート!$B$18:$B$39),0),COLUMNS($B$11:L$11)),"")</f>
        <v/>
      </c>
      <c r="M86" s="127" t="str">
        <f t="array" ref="M86">IFERROR(INDEX(施設用作成シート!$B$18:$P$39,MATCH(LARGE((施設用作成シート!$C$18:$C$39=$D$8)*1/ROW(施設用作成シート!$B$18:$B$39),ROWS($B$12:$B86)),1/ROW(施設用作成シート!$B$18:$B$39),0),COLUMNS($B$11:M$11)),"")</f>
        <v/>
      </c>
      <c r="N86" s="127" t="str">
        <f t="array" ref="N86">IFERROR(INDEX(施設用作成シート!$B$18:$P$39,MATCH(LARGE((施設用作成シート!$C$18:$C$39=$D$8)*1/ROW(施設用作成シート!$B$18:$B$39),ROWS($B$12:$B86)),1/ROW(施設用作成シート!$B$18:$B$39),0),COLUMNS($B$11:N$11)),"")</f>
        <v/>
      </c>
      <c r="O86" s="140" t="str">
        <f t="array" ref="O86">IFERROR(INDEX(施設用作成シート!$B$18:$P$39,MATCH(LARGE((施設用作成シート!$C$18:$C$39=$D$8)*1/ROW(施設用作成シート!$B$18:$B$39),ROWS($B$12:$B86)),1/ROW(施設用作成シート!$B$18:$B$39),0),COLUMNS($B$11:O$11)),"")</f>
        <v/>
      </c>
    </row>
    <row r="87" spans="2:15" ht="19.5">
      <c r="B87" s="127" t="str">
        <f t="array" ref="B87">IFERROR(INDEX(施設用作成シート!$B$18:$P$39,MATCH(LARGE((施設用作成シート!$C$18:$C$39=$D$8)*1/ROW(施設用作成シート!$B$18:$B$39),ROWS($B$12:$B87)),1/ROW(施設用作成シート!$B$18:$B$39),0),COLUMNS($B$11:B$11)),"")</f>
        <v/>
      </c>
      <c r="C87" s="127" t="str">
        <f t="array" ref="C87">IFERROR(INDEX(施設用作成シート!$B$18:$P$39,MATCH(LARGE((施設用作成シート!$C$18:$C$39=$D$8)*1/ROW(施設用作成シート!$B$18:$B$39),ROWS($B$12:$B87)),1/ROW(施設用作成シート!$B$18:$B$39),0),COLUMNS($B$11:C$11)),"")</f>
        <v/>
      </c>
      <c r="D87" s="127" t="str">
        <f t="array" ref="D87">IFERROR(INDEX(施設用作成シート!$B$18:$P$39,MATCH(LARGE((施設用作成シート!$C$18:$C$39=$D$8)*1/ROW(施設用作成シート!$B$18:$B$39),ROWS($B$12:$B87)),1/ROW(施設用作成シート!$B$18:$B$39),0),COLUMNS($B$11:D$11)),"")</f>
        <v/>
      </c>
      <c r="E87" s="146" t="str">
        <f t="array" ref="E87">IFERROR(INDEX(施設用作成シート!$B$18:$P$39,MATCH(LARGE((施設用作成シート!$C$18:$C$39=$D$8)*1/ROW(施設用作成シート!$B$18:$B$39),ROWS($B$12:$B87)),1/ROW(施設用作成シート!$B$18:$B$39),0),COLUMNS($B$11:E$11)),"")</f>
        <v/>
      </c>
      <c r="F87" s="140" t="str">
        <f t="array" ref="F87">IFERROR(INDEX(施設用作成シート!$B$18:$P$39,MATCH(LARGE((施設用作成シート!$C$18:$C$39=$D$8)*1/ROW(施設用作成シート!$B$18:$B$39),ROWS($B$12:$B87)),1/ROW(施設用作成シート!$B$18:$B$39),0),COLUMNS($B$11:F$11)),"")</f>
        <v/>
      </c>
      <c r="G87" s="140" t="str">
        <f t="array" ref="G87">IFERROR(INDEX(施設用作成シート!$B$18:$P$39,MATCH(LARGE((施設用作成シート!$C$18:$C$39=$D$8)*1/ROW(施設用作成シート!$B$18:$B$39),ROWS($B$12:$B87)),1/ROW(施設用作成シート!$B$18:$B$39),0),COLUMNS($B$11:G$11)),"")</f>
        <v/>
      </c>
      <c r="H87" s="140" t="str">
        <f t="array" ref="H87">IFERROR(INDEX(施設用作成シート!$B$18:$P$39,MATCH(LARGE((施設用作成シート!$C$18:$C$39=$D$8)*1/ROW(施設用作成シート!$B$18:$B$39),ROWS($B$12:$B87)),1/ROW(施設用作成シート!$B$18:$B$39),0),COLUMNS($B$11:H$11)),"")</f>
        <v/>
      </c>
      <c r="I87" s="127" t="str">
        <f t="array" ref="I87">IFERROR(INDEX(施設用作成シート!$B$18:$P$39,MATCH(LARGE((施設用作成シート!$C$18:$C$39=$D$8)*1/ROW(施設用作成シート!$B$18:$B$39),ROWS($B$12:$B87)),1/ROW(施設用作成シート!$B$18:$B$39),0),COLUMNS($B$11:I$11)),"")</f>
        <v/>
      </c>
      <c r="J87" s="131" t="str">
        <f t="array" ref="J87">IFERROR(INDEX(施設用作成シート!$B$18:$P$39,MATCH(LARGE((施設用作成シート!$C$18:$C$39=$D$8)*1/ROW(施設用作成シート!$B$18:$B$39),ROWS($B$12:$B87)),1/ROW(施設用作成シート!$B$18:$B$39),0),COLUMNS($B$11:J$11)),"")</f>
        <v/>
      </c>
      <c r="K87" s="127" t="str">
        <f t="array" ref="K87">IFERROR(INDEX(施設用作成シート!$B$18:$P$39,MATCH(LARGE((施設用作成シート!$C$18:$C$39=$D$8)*1/ROW(施設用作成シート!$B$18:$B$39),ROWS($B$12:$B87)),1/ROW(施設用作成シート!$B$18:$B$39),0),COLUMNS($B$11:K$11)),"")</f>
        <v/>
      </c>
      <c r="L87" s="127" t="str">
        <f t="array" ref="L87">IFERROR(INDEX(施設用作成シート!$B$18:$P$39,MATCH(LARGE((施設用作成シート!$C$18:$C$39=$D$8)*1/ROW(施設用作成シート!$B$18:$B$39),ROWS($B$12:$B87)),1/ROW(施設用作成シート!$B$18:$B$39),0),COLUMNS($B$11:L$11)),"")</f>
        <v/>
      </c>
      <c r="M87" s="127" t="str">
        <f t="array" ref="M87">IFERROR(INDEX(施設用作成シート!$B$18:$P$39,MATCH(LARGE((施設用作成シート!$C$18:$C$39=$D$8)*1/ROW(施設用作成シート!$B$18:$B$39),ROWS($B$12:$B87)),1/ROW(施設用作成シート!$B$18:$B$39),0),COLUMNS($B$11:M$11)),"")</f>
        <v/>
      </c>
      <c r="N87" s="127" t="str">
        <f t="array" ref="N87">IFERROR(INDEX(施設用作成シート!$B$18:$P$39,MATCH(LARGE((施設用作成シート!$C$18:$C$39=$D$8)*1/ROW(施設用作成シート!$B$18:$B$39),ROWS($B$12:$B87)),1/ROW(施設用作成シート!$B$18:$B$39),0),COLUMNS($B$11:N$11)),"")</f>
        <v/>
      </c>
      <c r="O87" s="140" t="str">
        <f t="array" ref="O87">IFERROR(INDEX(施設用作成シート!$B$18:$P$39,MATCH(LARGE((施設用作成シート!$C$18:$C$39=$D$8)*1/ROW(施設用作成シート!$B$18:$B$39),ROWS($B$12:$B87)),1/ROW(施設用作成シート!$B$18:$B$39),0),COLUMNS($B$11:O$11)),"")</f>
        <v/>
      </c>
    </row>
    <row r="88" spans="2:15" ht="19.5">
      <c r="B88" s="127" t="str">
        <f t="array" ref="B88">IFERROR(INDEX(施設用作成シート!$B$18:$P$39,MATCH(LARGE((施設用作成シート!$C$18:$C$39=$D$8)*1/ROW(施設用作成シート!$B$18:$B$39),ROWS($B$12:$B88)),1/ROW(施設用作成シート!$B$18:$B$39),0),COLUMNS($B$11:B$11)),"")</f>
        <v/>
      </c>
      <c r="C88" s="127" t="str">
        <f t="array" ref="C88">IFERROR(INDEX(施設用作成シート!$B$18:$P$39,MATCH(LARGE((施設用作成シート!$C$18:$C$39=$D$8)*1/ROW(施設用作成シート!$B$18:$B$39),ROWS($B$12:$B88)),1/ROW(施設用作成シート!$B$18:$B$39),0),COLUMNS($B$11:C$11)),"")</f>
        <v/>
      </c>
      <c r="D88" s="127" t="str">
        <f t="array" ref="D88">IFERROR(INDEX(施設用作成シート!$B$18:$P$39,MATCH(LARGE((施設用作成シート!$C$18:$C$39=$D$8)*1/ROW(施設用作成シート!$B$18:$B$39),ROWS($B$12:$B88)),1/ROW(施設用作成シート!$B$18:$B$39),0),COLUMNS($B$11:D$11)),"")</f>
        <v/>
      </c>
      <c r="E88" s="146" t="str">
        <f t="array" ref="E88">IFERROR(INDEX(施設用作成シート!$B$18:$P$39,MATCH(LARGE((施設用作成シート!$C$18:$C$39=$D$8)*1/ROW(施設用作成シート!$B$18:$B$39),ROWS($B$12:$B88)),1/ROW(施設用作成シート!$B$18:$B$39),0),COLUMNS($B$11:E$11)),"")</f>
        <v/>
      </c>
      <c r="F88" s="140" t="str">
        <f t="array" ref="F88">IFERROR(INDEX(施設用作成シート!$B$18:$P$39,MATCH(LARGE((施設用作成シート!$C$18:$C$39=$D$8)*1/ROW(施設用作成シート!$B$18:$B$39),ROWS($B$12:$B88)),1/ROW(施設用作成シート!$B$18:$B$39),0),COLUMNS($B$11:F$11)),"")</f>
        <v/>
      </c>
      <c r="G88" s="140" t="str">
        <f t="array" ref="G88">IFERROR(INDEX(施設用作成シート!$B$18:$P$39,MATCH(LARGE((施設用作成シート!$C$18:$C$39=$D$8)*1/ROW(施設用作成シート!$B$18:$B$39),ROWS($B$12:$B88)),1/ROW(施設用作成シート!$B$18:$B$39),0),COLUMNS($B$11:G$11)),"")</f>
        <v/>
      </c>
      <c r="H88" s="140" t="str">
        <f t="array" ref="H88">IFERROR(INDEX(施設用作成シート!$B$18:$P$39,MATCH(LARGE((施設用作成シート!$C$18:$C$39=$D$8)*1/ROW(施設用作成シート!$B$18:$B$39),ROWS($B$12:$B88)),1/ROW(施設用作成シート!$B$18:$B$39),0),COLUMNS($B$11:H$11)),"")</f>
        <v/>
      </c>
      <c r="I88" s="127" t="str">
        <f t="array" ref="I88">IFERROR(INDEX(施設用作成シート!$B$18:$P$39,MATCH(LARGE((施設用作成シート!$C$18:$C$39=$D$8)*1/ROW(施設用作成シート!$B$18:$B$39),ROWS($B$12:$B88)),1/ROW(施設用作成シート!$B$18:$B$39),0),COLUMNS($B$11:I$11)),"")</f>
        <v/>
      </c>
      <c r="J88" s="131" t="str">
        <f t="array" ref="J88">IFERROR(INDEX(施設用作成シート!$B$18:$P$39,MATCH(LARGE((施設用作成シート!$C$18:$C$39=$D$8)*1/ROW(施設用作成シート!$B$18:$B$39),ROWS($B$12:$B88)),1/ROW(施設用作成シート!$B$18:$B$39),0),COLUMNS($B$11:J$11)),"")</f>
        <v/>
      </c>
      <c r="K88" s="127" t="str">
        <f t="array" ref="K88">IFERROR(INDEX(施設用作成シート!$B$18:$P$39,MATCH(LARGE((施設用作成シート!$C$18:$C$39=$D$8)*1/ROW(施設用作成シート!$B$18:$B$39),ROWS($B$12:$B88)),1/ROW(施設用作成シート!$B$18:$B$39),0),COLUMNS($B$11:K$11)),"")</f>
        <v/>
      </c>
      <c r="L88" s="127" t="str">
        <f t="array" ref="L88">IFERROR(INDEX(施設用作成シート!$B$18:$P$39,MATCH(LARGE((施設用作成シート!$C$18:$C$39=$D$8)*1/ROW(施設用作成シート!$B$18:$B$39),ROWS($B$12:$B88)),1/ROW(施設用作成シート!$B$18:$B$39),0),COLUMNS($B$11:L$11)),"")</f>
        <v/>
      </c>
      <c r="M88" s="127" t="str">
        <f t="array" ref="M88">IFERROR(INDEX(施設用作成シート!$B$18:$P$39,MATCH(LARGE((施設用作成シート!$C$18:$C$39=$D$8)*1/ROW(施設用作成シート!$B$18:$B$39),ROWS($B$12:$B88)),1/ROW(施設用作成シート!$B$18:$B$39),0),COLUMNS($B$11:M$11)),"")</f>
        <v/>
      </c>
      <c r="N88" s="127" t="str">
        <f t="array" ref="N88">IFERROR(INDEX(施設用作成シート!$B$18:$P$39,MATCH(LARGE((施設用作成シート!$C$18:$C$39=$D$8)*1/ROW(施設用作成シート!$B$18:$B$39),ROWS($B$12:$B88)),1/ROW(施設用作成シート!$B$18:$B$39),0),COLUMNS($B$11:N$11)),"")</f>
        <v/>
      </c>
      <c r="O88" s="140" t="str">
        <f t="array" ref="O88">IFERROR(INDEX(施設用作成シート!$B$18:$P$39,MATCH(LARGE((施設用作成シート!$C$18:$C$39=$D$8)*1/ROW(施設用作成シート!$B$18:$B$39),ROWS($B$12:$B88)),1/ROW(施設用作成シート!$B$18:$B$39),0),COLUMNS($B$11:O$11)),"")</f>
        <v/>
      </c>
    </row>
    <row r="89" spans="2:15" ht="19.5">
      <c r="B89" s="127" t="str">
        <f t="array" ref="B89">IFERROR(INDEX(施設用作成シート!$B$18:$P$39,MATCH(LARGE((施設用作成シート!$C$18:$C$39=$D$8)*1/ROW(施設用作成シート!$B$18:$B$39),ROWS($B$12:$B89)),1/ROW(施設用作成シート!$B$18:$B$39),0),COLUMNS($B$11:B$11)),"")</f>
        <v/>
      </c>
      <c r="C89" s="127" t="str">
        <f t="array" ref="C89">IFERROR(INDEX(施設用作成シート!$B$18:$P$39,MATCH(LARGE((施設用作成シート!$C$18:$C$39=$D$8)*1/ROW(施設用作成シート!$B$18:$B$39),ROWS($B$12:$B89)),1/ROW(施設用作成シート!$B$18:$B$39),0),COLUMNS($B$11:C$11)),"")</f>
        <v/>
      </c>
      <c r="D89" s="127" t="str">
        <f t="array" ref="D89">IFERROR(INDEX(施設用作成シート!$B$18:$P$39,MATCH(LARGE((施設用作成シート!$C$18:$C$39=$D$8)*1/ROW(施設用作成シート!$B$18:$B$39),ROWS($B$12:$B89)),1/ROW(施設用作成シート!$B$18:$B$39),0),COLUMNS($B$11:D$11)),"")</f>
        <v/>
      </c>
      <c r="E89" s="146" t="str">
        <f t="array" ref="E89">IFERROR(INDEX(施設用作成シート!$B$18:$P$39,MATCH(LARGE((施設用作成シート!$C$18:$C$39=$D$8)*1/ROW(施設用作成シート!$B$18:$B$39),ROWS($B$12:$B89)),1/ROW(施設用作成シート!$B$18:$B$39),0),COLUMNS($B$11:E$11)),"")</f>
        <v/>
      </c>
      <c r="F89" s="140" t="str">
        <f t="array" ref="F89">IFERROR(INDEX(施設用作成シート!$B$18:$P$39,MATCH(LARGE((施設用作成シート!$C$18:$C$39=$D$8)*1/ROW(施設用作成シート!$B$18:$B$39),ROWS($B$12:$B89)),1/ROW(施設用作成シート!$B$18:$B$39),0),COLUMNS($B$11:F$11)),"")</f>
        <v/>
      </c>
      <c r="G89" s="140" t="str">
        <f t="array" ref="G89">IFERROR(INDEX(施設用作成シート!$B$18:$P$39,MATCH(LARGE((施設用作成シート!$C$18:$C$39=$D$8)*1/ROW(施設用作成シート!$B$18:$B$39),ROWS($B$12:$B89)),1/ROW(施設用作成シート!$B$18:$B$39),0),COLUMNS($B$11:G$11)),"")</f>
        <v/>
      </c>
      <c r="H89" s="140" t="str">
        <f t="array" ref="H89">IFERROR(INDEX(施設用作成シート!$B$18:$P$39,MATCH(LARGE((施設用作成シート!$C$18:$C$39=$D$8)*1/ROW(施設用作成シート!$B$18:$B$39),ROWS($B$12:$B89)),1/ROW(施設用作成シート!$B$18:$B$39),0),COLUMNS($B$11:H$11)),"")</f>
        <v/>
      </c>
      <c r="I89" s="127" t="str">
        <f t="array" ref="I89">IFERROR(INDEX(施設用作成シート!$B$18:$P$39,MATCH(LARGE((施設用作成シート!$C$18:$C$39=$D$8)*1/ROW(施設用作成シート!$B$18:$B$39),ROWS($B$12:$B89)),1/ROW(施設用作成シート!$B$18:$B$39),0),COLUMNS($B$11:I$11)),"")</f>
        <v/>
      </c>
      <c r="J89" s="131" t="str">
        <f t="array" ref="J89">IFERROR(INDEX(施設用作成シート!$B$18:$P$39,MATCH(LARGE((施設用作成シート!$C$18:$C$39=$D$8)*1/ROW(施設用作成シート!$B$18:$B$39),ROWS($B$12:$B89)),1/ROW(施設用作成シート!$B$18:$B$39),0),COLUMNS($B$11:J$11)),"")</f>
        <v/>
      </c>
      <c r="K89" s="127" t="str">
        <f t="array" ref="K89">IFERROR(INDEX(施設用作成シート!$B$18:$P$39,MATCH(LARGE((施設用作成シート!$C$18:$C$39=$D$8)*1/ROW(施設用作成シート!$B$18:$B$39),ROWS($B$12:$B89)),1/ROW(施設用作成シート!$B$18:$B$39),0),COLUMNS($B$11:K$11)),"")</f>
        <v/>
      </c>
      <c r="L89" s="127" t="str">
        <f t="array" ref="L89">IFERROR(INDEX(施設用作成シート!$B$18:$P$39,MATCH(LARGE((施設用作成シート!$C$18:$C$39=$D$8)*1/ROW(施設用作成シート!$B$18:$B$39),ROWS($B$12:$B89)),1/ROW(施設用作成シート!$B$18:$B$39),0),COLUMNS($B$11:L$11)),"")</f>
        <v/>
      </c>
      <c r="M89" s="127" t="str">
        <f t="array" ref="M89">IFERROR(INDEX(施設用作成シート!$B$18:$P$39,MATCH(LARGE((施設用作成シート!$C$18:$C$39=$D$8)*1/ROW(施設用作成シート!$B$18:$B$39),ROWS($B$12:$B89)),1/ROW(施設用作成シート!$B$18:$B$39),0),COLUMNS($B$11:M$11)),"")</f>
        <v/>
      </c>
      <c r="N89" s="127" t="str">
        <f t="array" ref="N89">IFERROR(INDEX(施設用作成シート!$B$18:$P$39,MATCH(LARGE((施設用作成シート!$C$18:$C$39=$D$8)*1/ROW(施設用作成シート!$B$18:$B$39),ROWS($B$12:$B89)),1/ROW(施設用作成シート!$B$18:$B$39),0),COLUMNS($B$11:N$11)),"")</f>
        <v/>
      </c>
      <c r="O89" s="140" t="str">
        <f t="array" ref="O89">IFERROR(INDEX(施設用作成シート!$B$18:$P$39,MATCH(LARGE((施設用作成シート!$C$18:$C$39=$D$8)*1/ROW(施設用作成シート!$B$18:$B$39),ROWS($B$12:$B89)),1/ROW(施設用作成シート!$B$18:$B$39),0),COLUMNS($B$11:O$11)),"")</f>
        <v/>
      </c>
    </row>
    <row r="90" spans="2:15" ht="19.5">
      <c r="B90" s="127" t="str">
        <f t="array" ref="B90">IFERROR(INDEX(施設用作成シート!$B$18:$P$39,MATCH(LARGE((施設用作成シート!$C$18:$C$39=$D$8)*1/ROW(施設用作成シート!$B$18:$B$39),ROWS($B$12:$B90)),1/ROW(施設用作成シート!$B$18:$B$39),0),COLUMNS($B$11:B$11)),"")</f>
        <v/>
      </c>
      <c r="C90" s="127" t="str">
        <f t="array" ref="C90">IFERROR(INDEX(施設用作成シート!$B$18:$P$39,MATCH(LARGE((施設用作成シート!$C$18:$C$39=$D$8)*1/ROW(施設用作成シート!$B$18:$B$39),ROWS($B$12:$B90)),1/ROW(施設用作成シート!$B$18:$B$39),0),COLUMNS($B$11:C$11)),"")</f>
        <v/>
      </c>
      <c r="D90" s="127" t="str">
        <f t="array" ref="D90">IFERROR(INDEX(施設用作成シート!$B$18:$P$39,MATCH(LARGE((施設用作成シート!$C$18:$C$39=$D$8)*1/ROW(施設用作成シート!$B$18:$B$39),ROWS($B$12:$B90)),1/ROW(施設用作成シート!$B$18:$B$39),0),COLUMNS($B$11:D$11)),"")</f>
        <v/>
      </c>
      <c r="E90" s="146" t="str">
        <f t="array" ref="E90">IFERROR(INDEX(施設用作成シート!$B$18:$P$39,MATCH(LARGE((施設用作成シート!$C$18:$C$39=$D$8)*1/ROW(施設用作成シート!$B$18:$B$39),ROWS($B$12:$B90)),1/ROW(施設用作成シート!$B$18:$B$39),0),COLUMNS($B$11:E$11)),"")</f>
        <v/>
      </c>
      <c r="F90" s="140" t="str">
        <f t="array" ref="F90">IFERROR(INDEX(施設用作成シート!$B$18:$P$39,MATCH(LARGE((施設用作成シート!$C$18:$C$39=$D$8)*1/ROW(施設用作成シート!$B$18:$B$39),ROWS($B$12:$B90)),1/ROW(施設用作成シート!$B$18:$B$39),0),COLUMNS($B$11:F$11)),"")</f>
        <v/>
      </c>
      <c r="G90" s="140" t="str">
        <f t="array" ref="G90">IFERROR(INDEX(施設用作成シート!$B$18:$P$39,MATCH(LARGE((施設用作成シート!$C$18:$C$39=$D$8)*1/ROW(施設用作成シート!$B$18:$B$39),ROWS($B$12:$B90)),1/ROW(施設用作成シート!$B$18:$B$39),0),COLUMNS($B$11:G$11)),"")</f>
        <v/>
      </c>
      <c r="H90" s="140" t="str">
        <f t="array" ref="H90">IFERROR(INDEX(施設用作成シート!$B$18:$P$39,MATCH(LARGE((施設用作成シート!$C$18:$C$39=$D$8)*1/ROW(施設用作成シート!$B$18:$B$39),ROWS($B$12:$B90)),1/ROW(施設用作成シート!$B$18:$B$39),0),COLUMNS($B$11:H$11)),"")</f>
        <v/>
      </c>
      <c r="I90" s="127" t="str">
        <f t="array" ref="I90">IFERROR(INDEX(施設用作成シート!$B$18:$P$39,MATCH(LARGE((施設用作成シート!$C$18:$C$39=$D$8)*1/ROW(施設用作成シート!$B$18:$B$39),ROWS($B$12:$B90)),1/ROW(施設用作成シート!$B$18:$B$39),0),COLUMNS($B$11:I$11)),"")</f>
        <v/>
      </c>
      <c r="J90" s="131" t="str">
        <f t="array" ref="J90">IFERROR(INDEX(施設用作成シート!$B$18:$P$39,MATCH(LARGE((施設用作成シート!$C$18:$C$39=$D$8)*1/ROW(施設用作成シート!$B$18:$B$39),ROWS($B$12:$B90)),1/ROW(施設用作成シート!$B$18:$B$39),0),COLUMNS($B$11:J$11)),"")</f>
        <v/>
      </c>
      <c r="K90" s="127" t="str">
        <f t="array" ref="K90">IFERROR(INDEX(施設用作成シート!$B$18:$P$39,MATCH(LARGE((施設用作成シート!$C$18:$C$39=$D$8)*1/ROW(施設用作成シート!$B$18:$B$39),ROWS($B$12:$B90)),1/ROW(施設用作成シート!$B$18:$B$39),0),COLUMNS($B$11:K$11)),"")</f>
        <v/>
      </c>
      <c r="L90" s="127" t="str">
        <f t="array" ref="L90">IFERROR(INDEX(施設用作成シート!$B$18:$P$39,MATCH(LARGE((施設用作成シート!$C$18:$C$39=$D$8)*1/ROW(施設用作成シート!$B$18:$B$39),ROWS($B$12:$B90)),1/ROW(施設用作成シート!$B$18:$B$39),0),COLUMNS($B$11:L$11)),"")</f>
        <v/>
      </c>
      <c r="M90" s="127" t="str">
        <f t="array" ref="M90">IFERROR(INDEX(施設用作成シート!$B$18:$P$39,MATCH(LARGE((施設用作成シート!$C$18:$C$39=$D$8)*1/ROW(施設用作成シート!$B$18:$B$39),ROWS($B$12:$B90)),1/ROW(施設用作成シート!$B$18:$B$39),0),COLUMNS($B$11:M$11)),"")</f>
        <v/>
      </c>
      <c r="N90" s="127" t="str">
        <f t="array" ref="N90">IFERROR(INDEX(施設用作成シート!$B$18:$P$39,MATCH(LARGE((施設用作成シート!$C$18:$C$39=$D$8)*1/ROW(施設用作成シート!$B$18:$B$39),ROWS($B$12:$B90)),1/ROW(施設用作成シート!$B$18:$B$39),0),COLUMNS($B$11:N$11)),"")</f>
        <v/>
      </c>
      <c r="O90" s="140" t="str">
        <f t="array" ref="O90">IFERROR(INDEX(施設用作成シート!$B$18:$P$39,MATCH(LARGE((施設用作成シート!$C$18:$C$39=$D$8)*1/ROW(施設用作成シート!$B$18:$B$39),ROWS($B$12:$B90)),1/ROW(施設用作成シート!$B$18:$B$39),0),COLUMNS($B$11:O$11)),"")</f>
        <v/>
      </c>
    </row>
    <row r="91" spans="2:15" ht="19.5">
      <c r="B91" s="127" t="str">
        <f t="array" ref="B91">IFERROR(INDEX(施設用作成シート!$B$18:$P$39,MATCH(LARGE((施設用作成シート!$C$18:$C$39=$D$8)*1/ROW(施設用作成シート!$B$18:$B$39),ROWS($B$12:$B91)),1/ROW(施設用作成シート!$B$18:$B$39),0),COLUMNS($B$11:B$11)),"")</f>
        <v/>
      </c>
      <c r="C91" s="127" t="str">
        <f t="array" ref="C91">IFERROR(INDEX(施設用作成シート!$B$18:$P$39,MATCH(LARGE((施設用作成シート!$C$18:$C$39=$D$8)*1/ROW(施設用作成シート!$B$18:$B$39),ROWS($B$12:$B91)),1/ROW(施設用作成シート!$B$18:$B$39),0),COLUMNS($B$11:C$11)),"")</f>
        <v/>
      </c>
      <c r="D91" s="127" t="str">
        <f t="array" ref="D91">IFERROR(INDEX(施設用作成シート!$B$18:$P$39,MATCH(LARGE((施設用作成シート!$C$18:$C$39=$D$8)*1/ROW(施設用作成シート!$B$18:$B$39),ROWS($B$12:$B91)),1/ROW(施設用作成シート!$B$18:$B$39),0),COLUMNS($B$11:D$11)),"")</f>
        <v/>
      </c>
      <c r="E91" s="146" t="str">
        <f t="array" ref="E91">IFERROR(INDEX(施設用作成シート!$B$18:$P$39,MATCH(LARGE((施設用作成シート!$C$18:$C$39=$D$8)*1/ROW(施設用作成シート!$B$18:$B$39),ROWS($B$12:$B91)),1/ROW(施設用作成シート!$B$18:$B$39),0),COLUMNS($B$11:E$11)),"")</f>
        <v/>
      </c>
      <c r="F91" s="140" t="str">
        <f t="array" ref="F91">IFERROR(INDEX(施設用作成シート!$B$18:$P$39,MATCH(LARGE((施設用作成シート!$C$18:$C$39=$D$8)*1/ROW(施設用作成シート!$B$18:$B$39),ROWS($B$12:$B91)),1/ROW(施設用作成シート!$B$18:$B$39),0),COLUMNS($B$11:F$11)),"")</f>
        <v/>
      </c>
      <c r="G91" s="140" t="str">
        <f t="array" ref="G91">IFERROR(INDEX(施設用作成シート!$B$18:$P$39,MATCH(LARGE((施設用作成シート!$C$18:$C$39=$D$8)*1/ROW(施設用作成シート!$B$18:$B$39),ROWS($B$12:$B91)),1/ROW(施設用作成シート!$B$18:$B$39),0),COLUMNS($B$11:G$11)),"")</f>
        <v/>
      </c>
      <c r="H91" s="140" t="str">
        <f t="array" ref="H91">IFERROR(INDEX(施設用作成シート!$B$18:$P$39,MATCH(LARGE((施設用作成シート!$C$18:$C$39=$D$8)*1/ROW(施設用作成シート!$B$18:$B$39),ROWS($B$12:$B91)),1/ROW(施設用作成シート!$B$18:$B$39),0),COLUMNS($B$11:H$11)),"")</f>
        <v/>
      </c>
      <c r="I91" s="127" t="str">
        <f t="array" ref="I91">IFERROR(INDEX(施設用作成シート!$B$18:$P$39,MATCH(LARGE((施設用作成シート!$C$18:$C$39=$D$8)*1/ROW(施設用作成シート!$B$18:$B$39),ROWS($B$12:$B91)),1/ROW(施設用作成シート!$B$18:$B$39),0),COLUMNS($B$11:I$11)),"")</f>
        <v/>
      </c>
      <c r="J91" s="131" t="str">
        <f t="array" ref="J91">IFERROR(INDEX(施設用作成シート!$B$18:$P$39,MATCH(LARGE((施設用作成シート!$C$18:$C$39=$D$8)*1/ROW(施設用作成シート!$B$18:$B$39),ROWS($B$12:$B91)),1/ROW(施設用作成シート!$B$18:$B$39),0),COLUMNS($B$11:J$11)),"")</f>
        <v/>
      </c>
      <c r="K91" s="127" t="str">
        <f t="array" ref="K91">IFERROR(INDEX(施設用作成シート!$B$18:$P$39,MATCH(LARGE((施設用作成シート!$C$18:$C$39=$D$8)*1/ROW(施設用作成シート!$B$18:$B$39),ROWS($B$12:$B91)),1/ROW(施設用作成シート!$B$18:$B$39),0),COLUMNS($B$11:K$11)),"")</f>
        <v/>
      </c>
      <c r="L91" s="127" t="str">
        <f t="array" ref="L91">IFERROR(INDEX(施設用作成シート!$B$18:$P$39,MATCH(LARGE((施設用作成シート!$C$18:$C$39=$D$8)*1/ROW(施設用作成シート!$B$18:$B$39),ROWS($B$12:$B91)),1/ROW(施設用作成シート!$B$18:$B$39),0),COLUMNS($B$11:L$11)),"")</f>
        <v/>
      </c>
      <c r="M91" s="127" t="str">
        <f t="array" ref="M91">IFERROR(INDEX(施設用作成シート!$B$18:$P$39,MATCH(LARGE((施設用作成シート!$C$18:$C$39=$D$8)*1/ROW(施設用作成シート!$B$18:$B$39),ROWS($B$12:$B91)),1/ROW(施設用作成シート!$B$18:$B$39),0),COLUMNS($B$11:M$11)),"")</f>
        <v/>
      </c>
      <c r="N91" s="127" t="str">
        <f t="array" ref="N91">IFERROR(INDEX(施設用作成シート!$B$18:$P$39,MATCH(LARGE((施設用作成シート!$C$18:$C$39=$D$8)*1/ROW(施設用作成シート!$B$18:$B$39),ROWS($B$12:$B91)),1/ROW(施設用作成シート!$B$18:$B$39),0),COLUMNS($B$11:N$11)),"")</f>
        <v/>
      </c>
      <c r="O91" s="140" t="str">
        <f t="array" ref="O91">IFERROR(INDEX(施設用作成シート!$B$18:$P$39,MATCH(LARGE((施設用作成シート!$C$18:$C$39=$D$8)*1/ROW(施設用作成シート!$B$18:$B$39),ROWS($B$12:$B91)),1/ROW(施設用作成シート!$B$18:$B$39),0),COLUMNS($B$11:O$11)),"")</f>
        <v/>
      </c>
    </row>
    <row r="92" spans="2:15" ht="19.5">
      <c r="B92" s="127" t="str">
        <f t="array" ref="B92">IFERROR(INDEX(施設用作成シート!$B$18:$P$39,MATCH(LARGE((施設用作成シート!$C$18:$C$39=$D$8)*1/ROW(施設用作成シート!$B$18:$B$39),ROWS($B$12:$B92)),1/ROW(施設用作成シート!$B$18:$B$39),0),COLUMNS($B$11:B$11)),"")</f>
        <v/>
      </c>
      <c r="C92" s="127" t="str">
        <f t="array" ref="C92">IFERROR(INDEX(施設用作成シート!$B$18:$P$39,MATCH(LARGE((施設用作成シート!$C$18:$C$39=$D$8)*1/ROW(施設用作成シート!$B$18:$B$39),ROWS($B$12:$B92)),1/ROW(施設用作成シート!$B$18:$B$39),0),COLUMNS($B$11:C$11)),"")</f>
        <v/>
      </c>
      <c r="D92" s="127" t="str">
        <f t="array" ref="D92">IFERROR(INDEX(施設用作成シート!$B$18:$P$39,MATCH(LARGE((施設用作成シート!$C$18:$C$39=$D$8)*1/ROW(施設用作成シート!$B$18:$B$39),ROWS($B$12:$B92)),1/ROW(施設用作成シート!$B$18:$B$39),0),COLUMNS($B$11:D$11)),"")</f>
        <v/>
      </c>
      <c r="E92" s="146" t="str">
        <f t="array" ref="E92">IFERROR(INDEX(施設用作成シート!$B$18:$P$39,MATCH(LARGE((施設用作成シート!$C$18:$C$39=$D$8)*1/ROW(施設用作成シート!$B$18:$B$39),ROWS($B$12:$B92)),1/ROW(施設用作成シート!$B$18:$B$39),0),COLUMNS($B$11:E$11)),"")</f>
        <v/>
      </c>
      <c r="F92" s="140" t="str">
        <f t="array" ref="F92">IFERROR(INDEX(施設用作成シート!$B$18:$P$39,MATCH(LARGE((施設用作成シート!$C$18:$C$39=$D$8)*1/ROW(施設用作成シート!$B$18:$B$39),ROWS($B$12:$B92)),1/ROW(施設用作成シート!$B$18:$B$39),0),COLUMNS($B$11:F$11)),"")</f>
        <v/>
      </c>
      <c r="G92" s="140" t="str">
        <f t="array" ref="G92">IFERROR(INDEX(施設用作成シート!$B$18:$P$39,MATCH(LARGE((施設用作成シート!$C$18:$C$39=$D$8)*1/ROW(施設用作成シート!$B$18:$B$39),ROWS($B$12:$B92)),1/ROW(施設用作成シート!$B$18:$B$39),0),COLUMNS($B$11:G$11)),"")</f>
        <v/>
      </c>
      <c r="H92" s="140" t="str">
        <f t="array" ref="H92">IFERROR(INDEX(施設用作成シート!$B$18:$P$39,MATCH(LARGE((施設用作成シート!$C$18:$C$39=$D$8)*1/ROW(施設用作成シート!$B$18:$B$39),ROWS($B$12:$B92)),1/ROW(施設用作成シート!$B$18:$B$39),0),COLUMNS($B$11:H$11)),"")</f>
        <v/>
      </c>
      <c r="I92" s="127" t="str">
        <f t="array" ref="I92">IFERROR(INDEX(施設用作成シート!$B$18:$P$39,MATCH(LARGE((施設用作成シート!$C$18:$C$39=$D$8)*1/ROW(施設用作成シート!$B$18:$B$39),ROWS($B$12:$B92)),1/ROW(施設用作成シート!$B$18:$B$39),0),COLUMNS($B$11:I$11)),"")</f>
        <v/>
      </c>
      <c r="J92" s="131" t="str">
        <f t="array" ref="J92">IFERROR(INDEX(施設用作成シート!$B$18:$P$39,MATCH(LARGE((施設用作成シート!$C$18:$C$39=$D$8)*1/ROW(施設用作成シート!$B$18:$B$39),ROWS($B$12:$B92)),1/ROW(施設用作成シート!$B$18:$B$39),0),COLUMNS($B$11:J$11)),"")</f>
        <v/>
      </c>
      <c r="K92" s="127" t="str">
        <f t="array" ref="K92">IFERROR(INDEX(施設用作成シート!$B$18:$P$39,MATCH(LARGE((施設用作成シート!$C$18:$C$39=$D$8)*1/ROW(施設用作成シート!$B$18:$B$39),ROWS($B$12:$B92)),1/ROW(施設用作成シート!$B$18:$B$39),0),COLUMNS($B$11:K$11)),"")</f>
        <v/>
      </c>
      <c r="L92" s="127" t="str">
        <f t="array" ref="L92">IFERROR(INDEX(施設用作成シート!$B$18:$P$39,MATCH(LARGE((施設用作成シート!$C$18:$C$39=$D$8)*1/ROW(施設用作成シート!$B$18:$B$39),ROWS($B$12:$B92)),1/ROW(施設用作成シート!$B$18:$B$39),0),COLUMNS($B$11:L$11)),"")</f>
        <v/>
      </c>
      <c r="M92" s="127" t="str">
        <f t="array" ref="M92">IFERROR(INDEX(施設用作成シート!$B$18:$P$39,MATCH(LARGE((施設用作成シート!$C$18:$C$39=$D$8)*1/ROW(施設用作成シート!$B$18:$B$39),ROWS($B$12:$B92)),1/ROW(施設用作成シート!$B$18:$B$39),0),COLUMNS($B$11:M$11)),"")</f>
        <v/>
      </c>
      <c r="N92" s="127" t="str">
        <f t="array" ref="N92">IFERROR(INDEX(施設用作成シート!$B$18:$P$39,MATCH(LARGE((施設用作成シート!$C$18:$C$39=$D$8)*1/ROW(施設用作成シート!$B$18:$B$39),ROWS($B$12:$B92)),1/ROW(施設用作成シート!$B$18:$B$39),0),COLUMNS($B$11:N$11)),"")</f>
        <v/>
      </c>
      <c r="O92" s="140" t="str">
        <f t="array" ref="O92">IFERROR(INDEX(施設用作成シート!$B$18:$P$39,MATCH(LARGE((施設用作成シート!$C$18:$C$39=$D$8)*1/ROW(施設用作成シート!$B$18:$B$39),ROWS($B$12:$B92)),1/ROW(施設用作成シート!$B$18:$B$39),0),COLUMNS($B$11:O$11)),"")</f>
        <v/>
      </c>
    </row>
    <row r="93" spans="2:15" ht="19.5">
      <c r="B93" s="127" t="str">
        <f t="array" ref="B93">IFERROR(INDEX(施設用作成シート!$B$18:$P$39,MATCH(LARGE((施設用作成シート!$C$18:$C$39=$D$8)*1/ROW(施設用作成シート!$B$18:$B$39),ROWS($B$12:$B93)),1/ROW(施設用作成シート!$B$18:$B$39),0),COLUMNS($B$11:B$11)),"")</f>
        <v/>
      </c>
      <c r="C93" s="127" t="str">
        <f t="array" ref="C93">IFERROR(INDEX(施設用作成シート!$B$18:$P$39,MATCH(LARGE((施設用作成シート!$C$18:$C$39=$D$8)*1/ROW(施設用作成シート!$B$18:$B$39),ROWS($B$12:$B93)),1/ROW(施設用作成シート!$B$18:$B$39),0),COLUMNS($B$11:C$11)),"")</f>
        <v/>
      </c>
      <c r="D93" s="127" t="str">
        <f t="array" ref="D93">IFERROR(INDEX(施設用作成シート!$B$18:$P$39,MATCH(LARGE((施設用作成シート!$C$18:$C$39=$D$8)*1/ROW(施設用作成シート!$B$18:$B$39),ROWS($B$12:$B93)),1/ROW(施設用作成シート!$B$18:$B$39),0),COLUMNS($B$11:D$11)),"")</f>
        <v/>
      </c>
      <c r="E93" s="146" t="str">
        <f t="array" ref="E93">IFERROR(INDEX(施設用作成シート!$B$18:$P$39,MATCH(LARGE((施設用作成シート!$C$18:$C$39=$D$8)*1/ROW(施設用作成シート!$B$18:$B$39),ROWS($B$12:$B93)),1/ROW(施設用作成シート!$B$18:$B$39),0),COLUMNS($B$11:E$11)),"")</f>
        <v/>
      </c>
      <c r="F93" s="140" t="str">
        <f t="array" ref="F93">IFERROR(INDEX(施設用作成シート!$B$18:$P$39,MATCH(LARGE((施設用作成シート!$C$18:$C$39=$D$8)*1/ROW(施設用作成シート!$B$18:$B$39),ROWS($B$12:$B93)),1/ROW(施設用作成シート!$B$18:$B$39),0),COLUMNS($B$11:F$11)),"")</f>
        <v/>
      </c>
      <c r="G93" s="140" t="str">
        <f t="array" ref="G93">IFERROR(INDEX(施設用作成シート!$B$18:$P$39,MATCH(LARGE((施設用作成シート!$C$18:$C$39=$D$8)*1/ROW(施設用作成シート!$B$18:$B$39),ROWS($B$12:$B93)),1/ROW(施設用作成シート!$B$18:$B$39),0),COLUMNS($B$11:G$11)),"")</f>
        <v/>
      </c>
      <c r="H93" s="140" t="str">
        <f t="array" ref="H93">IFERROR(INDEX(施設用作成シート!$B$18:$P$39,MATCH(LARGE((施設用作成シート!$C$18:$C$39=$D$8)*1/ROW(施設用作成シート!$B$18:$B$39),ROWS($B$12:$B93)),1/ROW(施設用作成シート!$B$18:$B$39),0),COLUMNS($B$11:H$11)),"")</f>
        <v/>
      </c>
      <c r="I93" s="127" t="str">
        <f t="array" ref="I93">IFERROR(INDEX(施設用作成シート!$B$18:$P$39,MATCH(LARGE((施設用作成シート!$C$18:$C$39=$D$8)*1/ROW(施設用作成シート!$B$18:$B$39),ROWS($B$12:$B93)),1/ROW(施設用作成シート!$B$18:$B$39),0),COLUMNS($B$11:I$11)),"")</f>
        <v/>
      </c>
      <c r="J93" s="131" t="str">
        <f t="array" ref="J93">IFERROR(INDEX(施設用作成シート!$B$18:$P$39,MATCH(LARGE((施設用作成シート!$C$18:$C$39=$D$8)*1/ROW(施設用作成シート!$B$18:$B$39),ROWS($B$12:$B93)),1/ROW(施設用作成シート!$B$18:$B$39),0),COLUMNS($B$11:J$11)),"")</f>
        <v/>
      </c>
      <c r="K93" s="127" t="str">
        <f t="array" ref="K93">IFERROR(INDEX(施設用作成シート!$B$18:$P$39,MATCH(LARGE((施設用作成シート!$C$18:$C$39=$D$8)*1/ROW(施設用作成シート!$B$18:$B$39),ROWS($B$12:$B93)),1/ROW(施設用作成シート!$B$18:$B$39),0),COLUMNS($B$11:K$11)),"")</f>
        <v/>
      </c>
      <c r="L93" s="127" t="str">
        <f t="array" ref="L93">IFERROR(INDEX(施設用作成シート!$B$18:$P$39,MATCH(LARGE((施設用作成シート!$C$18:$C$39=$D$8)*1/ROW(施設用作成シート!$B$18:$B$39),ROWS($B$12:$B93)),1/ROW(施設用作成シート!$B$18:$B$39),0),COLUMNS($B$11:L$11)),"")</f>
        <v/>
      </c>
      <c r="M93" s="127" t="str">
        <f t="array" ref="M93">IFERROR(INDEX(施設用作成シート!$B$18:$P$39,MATCH(LARGE((施設用作成シート!$C$18:$C$39=$D$8)*1/ROW(施設用作成シート!$B$18:$B$39),ROWS($B$12:$B93)),1/ROW(施設用作成シート!$B$18:$B$39),0),COLUMNS($B$11:M$11)),"")</f>
        <v/>
      </c>
      <c r="N93" s="127" t="str">
        <f t="array" ref="N93">IFERROR(INDEX(施設用作成シート!$B$18:$P$39,MATCH(LARGE((施設用作成シート!$C$18:$C$39=$D$8)*1/ROW(施設用作成シート!$B$18:$B$39),ROWS($B$12:$B93)),1/ROW(施設用作成シート!$B$18:$B$39),0),COLUMNS($B$11:N$11)),"")</f>
        <v/>
      </c>
      <c r="O93" s="140" t="str">
        <f t="array" ref="O93">IFERROR(INDEX(施設用作成シート!$B$18:$P$39,MATCH(LARGE((施設用作成シート!$C$18:$C$39=$D$8)*1/ROW(施設用作成シート!$B$18:$B$39),ROWS($B$12:$B93)),1/ROW(施設用作成シート!$B$18:$B$39),0),COLUMNS($B$11:O$11)),"")</f>
        <v/>
      </c>
    </row>
    <row r="94" spans="2:15" ht="19.5">
      <c r="B94" s="127" t="str">
        <f t="array" ref="B94">IFERROR(INDEX(施設用作成シート!$B$18:$P$39,MATCH(LARGE((施設用作成シート!$C$18:$C$39=$D$8)*1/ROW(施設用作成シート!$B$18:$B$39),ROWS($B$12:$B94)),1/ROW(施設用作成シート!$B$18:$B$39),0),COLUMNS($B$11:B$11)),"")</f>
        <v/>
      </c>
      <c r="C94" s="127" t="str">
        <f t="array" ref="C94">IFERROR(INDEX(施設用作成シート!$B$18:$P$39,MATCH(LARGE((施設用作成シート!$C$18:$C$39=$D$8)*1/ROW(施設用作成シート!$B$18:$B$39),ROWS($B$12:$B94)),1/ROW(施設用作成シート!$B$18:$B$39),0),COLUMNS($B$11:C$11)),"")</f>
        <v/>
      </c>
      <c r="D94" s="127" t="str">
        <f t="array" ref="D94">IFERROR(INDEX(施設用作成シート!$B$18:$P$39,MATCH(LARGE((施設用作成シート!$C$18:$C$39=$D$8)*1/ROW(施設用作成シート!$B$18:$B$39),ROWS($B$12:$B94)),1/ROW(施設用作成シート!$B$18:$B$39),0),COLUMNS($B$11:D$11)),"")</f>
        <v/>
      </c>
      <c r="E94" s="146" t="str">
        <f t="array" ref="E94">IFERROR(INDEX(施設用作成シート!$B$18:$P$39,MATCH(LARGE((施設用作成シート!$C$18:$C$39=$D$8)*1/ROW(施設用作成シート!$B$18:$B$39),ROWS($B$12:$B94)),1/ROW(施設用作成シート!$B$18:$B$39),0),COLUMNS($B$11:E$11)),"")</f>
        <v/>
      </c>
      <c r="F94" s="140" t="str">
        <f t="array" ref="F94">IFERROR(INDEX(施設用作成シート!$B$18:$P$39,MATCH(LARGE((施設用作成シート!$C$18:$C$39=$D$8)*1/ROW(施設用作成シート!$B$18:$B$39),ROWS($B$12:$B94)),1/ROW(施設用作成シート!$B$18:$B$39),0),COLUMNS($B$11:F$11)),"")</f>
        <v/>
      </c>
      <c r="G94" s="140" t="str">
        <f t="array" ref="G94">IFERROR(INDEX(施設用作成シート!$B$18:$P$39,MATCH(LARGE((施設用作成シート!$C$18:$C$39=$D$8)*1/ROW(施設用作成シート!$B$18:$B$39),ROWS($B$12:$B94)),1/ROW(施設用作成シート!$B$18:$B$39),0),COLUMNS($B$11:G$11)),"")</f>
        <v/>
      </c>
      <c r="H94" s="140" t="str">
        <f t="array" ref="H94">IFERROR(INDEX(施設用作成シート!$B$18:$P$39,MATCH(LARGE((施設用作成シート!$C$18:$C$39=$D$8)*1/ROW(施設用作成シート!$B$18:$B$39),ROWS($B$12:$B94)),1/ROW(施設用作成シート!$B$18:$B$39),0),COLUMNS($B$11:H$11)),"")</f>
        <v/>
      </c>
      <c r="I94" s="127" t="str">
        <f t="array" ref="I94">IFERROR(INDEX(施設用作成シート!$B$18:$P$39,MATCH(LARGE((施設用作成シート!$C$18:$C$39=$D$8)*1/ROW(施設用作成シート!$B$18:$B$39),ROWS($B$12:$B94)),1/ROW(施設用作成シート!$B$18:$B$39),0),COLUMNS($B$11:I$11)),"")</f>
        <v/>
      </c>
      <c r="J94" s="131" t="str">
        <f t="array" ref="J94">IFERROR(INDEX(施設用作成シート!$B$18:$P$39,MATCH(LARGE((施設用作成シート!$C$18:$C$39=$D$8)*1/ROW(施設用作成シート!$B$18:$B$39),ROWS($B$12:$B94)),1/ROW(施設用作成シート!$B$18:$B$39),0),COLUMNS($B$11:J$11)),"")</f>
        <v/>
      </c>
      <c r="K94" s="127" t="str">
        <f t="array" ref="K94">IFERROR(INDEX(施設用作成シート!$B$18:$P$39,MATCH(LARGE((施設用作成シート!$C$18:$C$39=$D$8)*1/ROW(施設用作成シート!$B$18:$B$39),ROWS($B$12:$B94)),1/ROW(施設用作成シート!$B$18:$B$39),0),COLUMNS($B$11:K$11)),"")</f>
        <v/>
      </c>
      <c r="L94" s="127" t="str">
        <f t="array" ref="L94">IFERROR(INDEX(施設用作成シート!$B$18:$P$39,MATCH(LARGE((施設用作成シート!$C$18:$C$39=$D$8)*1/ROW(施設用作成シート!$B$18:$B$39),ROWS($B$12:$B94)),1/ROW(施設用作成シート!$B$18:$B$39),0),COLUMNS($B$11:L$11)),"")</f>
        <v/>
      </c>
      <c r="M94" s="127" t="str">
        <f t="array" ref="M94">IFERROR(INDEX(施設用作成シート!$B$18:$P$39,MATCH(LARGE((施設用作成シート!$C$18:$C$39=$D$8)*1/ROW(施設用作成シート!$B$18:$B$39),ROWS($B$12:$B94)),1/ROW(施設用作成シート!$B$18:$B$39),0),COLUMNS($B$11:M$11)),"")</f>
        <v/>
      </c>
      <c r="N94" s="127" t="str">
        <f t="array" ref="N94">IFERROR(INDEX(施設用作成シート!$B$18:$P$39,MATCH(LARGE((施設用作成シート!$C$18:$C$39=$D$8)*1/ROW(施設用作成シート!$B$18:$B$39),ROWS($B$12:$B94)),1/ROW(施設用作成シート!$B$18:$B$39),0),COLUMNS($B$11:N$11)),"")</f>
        <v/>
      </c>
      <c r="O94" s="140" t="str">
        <f t="array" ref="O94">IFERROR(INDEX(施設用作成シート!$B$18:$P$39,MATCH(LARGE((施設用作成シート!$C$18:$C$39=$D$8)*1/ROW(施設用作成シート!$B$18:$B$39),ROWS($B$12:$B94)),1/ROW(施設用作成シート!$B$18:$B$39),0),COLUMNS($B$11:O$11)),"")</f>
        <v/>
      </c>
    </row>
    <row r="95" spans="2:15" ht="19.5">
      <c r="B95" s="127" t="str">
        <f t="array" ref="B95">IFERROR(INDEX(施設用作成シート!$B$18:$P$39,MATCH(LARGE((施設用作成シート!$C$18:$C$39=$D$8)*1/ROW(施設用作成シート!$B$18:$B$39),ROWS($B$12:$B95)),1/ROW(施設用作成シート!$B$18:$B$39),0),COLUMNS($B$11:B$11)),"")</f>
        <v/>
      </c>
      <c r="C95" s="127" t="str">
        <f t="array" ref="C95">IFERROR(INDEX(施設用作成シート!$B$18:$P$39,MATCH(LARGE((施設用作成シート!$C$18:$C$39=$D$8)*1/ROW(施設用作成シート!$B$18:$B$39),ROWS($B$12:$B95)),1/ROW(施設用作成シート!$B$18:$B$39),0),COLUMNS($B$11:C$11)),"")</f>
        <v/>
      </c>
      <c r="D95" s="127" t="str">
        <f t="array" ref="D95">IFERROR(INDEX(施設用作成シート!$B$18:$P$39,MATCH(LARGE((施設用作成シート!$C$18:$C$39=$D$8)*1/ROW(施設用作成シート!$B$18:$B$39),ROWS($B$12:$B95)),1/ROW(施設用作成シート!$B$18:$B$39),0),COLUMNS($B$11:D$11)),"")</f>
        <v/>
      </c>
      <c r="E95" s="146" t="str">
        <f t="array" ref="E95">IFERROR(INDEX(施設用作成シート!$B$18:$P$39,MATCH(LARGE((施設用作成シート!$C$18:$C$39=$D$8)*1/ROW(施設用作成シート!$B$18:$B$39),ROWS($B$12:$B95)),1/ROW(施設用作成シート!$B$18:$B$39),0),COLUMNS($B$11:E$11)),"")</f>
        <v/>
      </c>
      <c r="F95" s="140" t="str">
        <f t="array" ref="F95">IFERROR(INDEX(施設用作成シート!$B$18:$P$39,MATCH(LARGE((施設用作成シート!$C$18:$C$39=$D$8)*1/ROW(施設用作成シート!$B$18:$B$39),ROWS($B$12:$B95)),1/ROW(施設用作成シート!$B$18:$B$39),0),COLUMNS($B$11:F$11)),"")</f>
        <v/>
      </c>
      <c r="G95" s="140" t="str">
        <f t="array" ref="G95">IFERROR(INDEX(施設用作成シート!$B$18:$P$39,MATCH(LARGE((施設用作成シート!$C$18:$C$39=$D$8)*1/ROW(施設用作成シート!$B$18:$B$39),ROWS($B$12:$B95)),1/ROW(施設用作成シート!$B$18:$B$39),0),COLUMNS($B$11:G$11)),"")</f>
        <v/>
      </c>
      <c r="H95" s="140" t="str">
        <f t="array" ref="H95">IFERROR(INDEX(施設用作成シート!$B$18:$P$39,MATCH(LARGE((施設用作成シート!$C$18:$C$39=$D$8)*1/ROW(施設用作成シート!$B$18:$B$39),ROWS($B$12:$B95)),1/ROW(施設用作成シート!$B$18:$B$39),0),COLUMNS($B$11:H$11)),"")</f>
        <v/>
      </c>
      <c r="I95" s="127" t="str">
        <f t="array" ref="I95">IFERROR(INDEX(施設用作成シート!$B$18:$P$39,MATCH(LARGE((施設用作成シート!$C$18:$C$39=$D$8)*1/ROW(施設用作成シート!$B$18:$B$39),ROWS($B$12:$B95)),1/ROW(施設用作成シート!$B$18:$B$39),0),COLUMNS($B$11:I$11)),"")</f>
        <v/>
      </c>
      <c r="J95" s="131" t="str">
        <f t="array" ref="J95">IFERROR(INDEX(施設用作成シート!$B$18:$P$39,MATCH(LARGE((施設用作成シート!$C$18:$C$39=$D$8)*1/ROW(施設用作成シート!$B$18:$B$39),ROWS($B$12:$B95)),1/ROW(施設用作成シート!$B$18:$B$39),0),COLUMNS($B$11:J$11)),"")</f>
        <v/>
      </c>
      <c r="K95" s="127" t="str">
        <f t="array" ref="K95">IFERROR(INDEX(施設用作成シート!$B$18:$P$39,MATCH(LARGE((施設用作成シート!$C$18:$C$39=$D$8)*1/ROW(施設用作成シート!$B$18:$B$39),ROWS($B$12:$B95)),1/ROW(施設用作成シート!$B$18:$B$39),0),COLUMNS($B$11:K$11)),"")</f>
        <v/>
      </c>
      <c r="L95" s="127" t="str">
        <f t="array" ref="L95">IFERROR(INDEX(施設用作成シート!$B$18:$P$39,MATCH(LARGE((施設用作成シート!$C$18:$C$39=$D$8)*1/ROW(施設用作成シート!$B$18:$B$39),ROWS($B$12:$B95)),1/ROW(施設用作成シート!$B$18:$B$39),0),COLUMNS($B$11:L$11)),"")</f>
        <v/>
      </c>
      <c r="M95" s="127" t="str">
        <f t="array" ref="M95">IFERROR(INDEX(施設用作成シート!$B$18:$P$39,MATCH(LARGE((施設用作成シート!$C$18:$C$39=$D$8)*1/ROW(施設用作成シート!$B$18:$B$39),ROWS($B$12:$B95)),1/ROW(施設用作成シート!$B$18:$B$39),0),COLUMNS($B$11:M$11)),"")</f>
        <v/>
      </c>
      <c r="N95" s="127" t="str">
        <f t="array" ref="N95">IFERROR(INDEX(施設用作成シート!$B$18:$P$39,MATCH(LARGE((施設用作成シート!$C$18:$C$39=$D$8)*1/ROW(施設用作成シート!$B$18:$B$39),ROWS($B$12:$B95)),1/ROW(施設用作成シート!$B$18:$B$39),0),COLUMNS($B$11:N$11)),"")</f>
        <v/>
      </c>
      <c r="O95" s="140" t="str">
        <f t="array" ref="O95">IFERROR(INDEX(施設用作成シート!$B$18:$P$39,MATCH(LARGE((施設用作成シート!$C$18:$C$39=$D$8)*1/ROW(施設用作成シート!$B$18:$B$39),ROWS($B$12:$B95)),1/ROW(施設用作成シート!$B$18:$B$39),0),COLUMNS($B$11:O$11)),"")</f>
        <v/>
      </c>
    </row>
    <row r="96" spans="2:15" ht="19.5">
      <c r="B96" s="127" t="str">
        <f t="array" ref="B96">IFERROR(INDEX(施設用作成シート!$B$18:$P$39,MATCH(LARGE((施設用作成シート!$C$18:$C$39=$D$8)*1/ROW(施設用作成シート!$B$18:$B$39),ROWS($B$12:$B96)),1/ROW(施設用作成シート!$B$18:$B$39),0),COLUMNS($B$11:B$11)),"")</f>
        <v/>
      </c>
      <c r="C96" s="127" t="str">
        <f t="array" ref="C96">IFERROR(INDEX(施設用作成シート!$B$18:$P$39,MATCH(LARGE((施設用作成シート!$C$18:$C$39=$D$8)*1/ROW(施設用作成シート!$B$18:$B$39),ROWS($B$12:$B96)),1/ROW(施設用作成シート!$B$18:$B$39),0),COLUMNS($B$11:C$11)),"")</f>
        <v/>
      </c>
      <c r="D96" s="127" t="str">
        <f t="array" ref="D96">IFERROR(INDEX(施設用作成シート!$B$18:$P$39,MATCH(LARGE((施設用作成シート!$C$18:$C$39=$D$8)*1/ROW(施設用作成シート!$B$18:$B$39),ROWS($B$12:$B96)),1/ROW(施設用作成シート!$B$18:$B$39),0),COLUMNS($B$11:D$11)),"")</f>
        <v/>
      </c>
      <c r="E96" s="146" t="str">
        <f t="array" ref="E96">IFERROR(INDEX(施設用作成シート!$B$18:$P$39,MATCH(LARGE((施設用作成シート!$C$18:$C$39=$D$8)*1/ROW(施設用作成シート!$B$18:$B$39),ROWS($B$12:$B96)),1/ROW(施設用作成シート!$B$18:$B$39),0),COLUMNS($B$11:E$11)),"")</f>
        <v/>
      </c>
      <c r="F96" s="140" t="str">
        <f t="array" ref="F96">IFERROR(INDEX(施設用作成シート!$B$18:$P$39,MATCH(LARGE((施設用作成シート!$C$18:$C$39=$D$8)*1/ROW(施設用作成シート!$B$18:$B$39),ROWS($B$12:$B96)),1/ROW(施設用作成シート!$B$18:$B$39),0),COLUMNS($B$11:F$11)),"")</f>
        <v/>
      </c>
      <c r="G96" s="140" t="str">
        <f t="array" ref="G96">IFERROR(INDEX(施設用作成シート!$B$18:$P$39,MATCH(LARGE((施設用作成シート!$C$18:$C$39=$D$8)*1/ROW(施設用作成シート!$B$18:$B$39),ROWS($B$12:$B96)),1/ROW(施設用作成シート!$B$18:$B$39),0),COLUMNS($B$11:G$11)),"")</f>
        <v/>
      </c>
      <c r="H96" s="140" t="str">
        <f t="array" ref="H96">IFERROR(INDEX(施設用作成シート!$B$18:$P$39,MATCH(LARGE((施設用作成シート!$C$18:$C$39=$D$8)*1/ROW(施設用作成シート!$B$18:$B$39),ROWS($B$12:$B96)),1/ROW(施設用作成シート!$B$18:$B$39),0),COLUMNS($B$11:H$11)),"")</f>
        <v/>
      </c>
      <c r="I96" s="127" t="str">
        <f t="array" ref="I96">IFERROR(INDEX(施設用作成シート!$B$18:$P$39,MATCH(LARGE((施設用作成シート!$C$18:$C$39=$D$8)*1/ROW(施設用作成シート!$B$18:$B$39),ROWS($B$12:$B96)),1/ROW(施設用作成シート!$B$18:$B$39),0),COLUMNS($B$11:I$11)),"")</f>
        <v/>
      </c>
      <c r="J96" s="131" t="str">
        <f t="array" ref="J96">IFERROR(INDEX(施設用作成シート!$B$18:$P$39,MATCH(LARGE((施設用作成シート!$C$18:$C$39=$D$8)*1/ROW(施設用作成シート!$B$18:$B$39),ROWS($B$12:$B96)),1/ROW(施設用作成シート!$B$18:$B$39),0),COLUMNS($B$11:J$11)),"")</f>
        <v/>
      </c>
      <c r="K96" s="127" t="str">
        <f t="array" ref="K96">IFERROR(INDEX(施設用作成シート!$B$18:$P$39,MATCH(LARGE((施設用作成シート!$C$18:$C$39=$D$8)*1/ROW(施設用作成シート!$B$18:$B$39),ROWS($B$12:$B96)),1/ROW(施設用作成シート!$B$18:$B$39),0),COLUMNS($B$11:K$11)),"")</f>
        <v/>
      </c>
      <c r="L96" s="127" t="str">
        <f t="array" ref="L96">IFERROR(INDEX(施設用作成シート!$B$18:$P$39,MATCH(LARGE((施設用作成シート!$C$18:$C$39=$D$8)*1/ROW(施設用作成シート!$B$18:$B$39),ROWS($B$12:$B96)),1/ROW(施設用作成シート!$B$18:$B$39),0),COLUMNS($B$11:L$11)),"")</f>
        <v/>
      </c>
      <c r="M96" s="127" t="str">
        <f t="array" ref="M96">IFERROR(INDEX(施設用作成シート!$B$18:$P$39,MATCH(LARGE((施設用作成シート!$C$18:$C$39=$D$8)*1/ROW(施設用作成シート!$B$18:$B$39),ROWS($B$12:$B96)),1/ROW(施設用作成シート!$B$18:$B$39),0),COLUMNS($B$11:M$11)),"")</f>
        <v/>
      </c>
      <c r="N96" s="127" t="str">
        <f t="array" ref="N96">IFERROR(INDEX(施設用作成シート!$B$18:$P$39,MATCH(LARGE((施設用作成シート!$C$18:$C$39=$D$8)*1/ROW(施設用作成シート!$B$18:$B$39),ROWS($B$12:$B96)),1/ROW(施設用作成シート!$B$18:$B$39),0),COLUMNS($B$11:N$11)),"")</f>
        <v/>
      </c>
      <c r="O96" s="140" t="str">
        <f t="array" ref="O96">IFERROR(INDEX(施設用作成シート!$B$18:$P$39,MATCH(LARGE((施設用作成シート!$C$18:$C$39=$D$8)*1/ROW(施設用作成シート!$B$18:$B$39),ROWS($B$12:$B96)),1/ROW(施設用作成シート!$B$18:$B$39),0),COLUMNS($B$11:O$11)),"")</f>
        <v/>
      </c>
    </row>
    <row r="97" spans="2:15" ht="19.5">
      <c r="B97" s="127" t="str">
        <f t="array" ref="B97">IFERROR(INDEX(施設用作成シート!$B$18:$P$39,MATCH(LARGE((施設用作成シート!$C$18:$C$39=$D$8)*1/ROW(施設用作成シート!$B$18:$B$39),ROWS($B$12:$B97)),1/ROW(施設用作成シート!$B$18:$B$39),0),COLUMNS($B$11:B$11)),"")</f>
        <v/>
      </c>
      <c r="C97" s="127" t="str">
        <f t="array" ref="C97">IFERROR(INDEX(施設用作成シート!$B$18:$P$39,MATCH(LARGE((施設用作成シート!$C$18:$C$39=$D$8)*1/ROW(施設用作成シート!$B$18:$B$39),ROWS($B$12:$B97)),1/ROW(施設用作成シート!$B$18:$B$39),0),COLUMNS($B$11:C$11)),"")</f>
        <v/>
      </c>
      <c r="D97" s="127" t="str">
        <f t="array" ref="D97">IFERROR(INDEX(施設用作成シート!$B$18:$P$39,MATCH(LARGE((施設用作成シート!$C$18:$C$39=$D$8)*1/ROW(施設用作成シート!$B$18:$B$39),ROWS($B$12:$B97)),1/ROW(施設用作成シート!$B$18:$B$39),0),COLUMNS($B$11:D$11)),"")</f>
        <v/>
      </c>
      <c r="E97" s="146" t="str">
        <f t="array" ref="E97">IFERROR(INDEX(施設用作成シート!$B$18:$P$39,MATCH(LARGE((施設用作成シート!$C$18:$C$39=$D$8)*1/ROW(施設用作成シート!$B$18:$B$39),ROWS($B$12:$B97)),1/ROW(施設用作成シート!$B$18:$B$39),0),COLUMNS($B$11:E$11)),"")</f>
        <v/>
      </c>
      <c r="F97" s="140"/>
      <c r="G97" s="140" t="str">
        <f t="array" ref="G97">IFERROR(INDEX(施設用作成シート!$B$18:$P$39,MATCH(LARGE((施設用作成シート!$C$18:$C$39=$D$8)*1/ROW(施設用作成シート!$B$18:$B$39),ROWS($B$12:$B97)),1/ROW(施設用作成シート!$B$18:$B$39),0),COLUMNS($B$11:G$11)),"")</f>
        <v/>
      </c>
      <c r="H97" s="140" t="str">
        <f t="array" ref="H97">IFERROR(INDEX(施設用作成シート!$B$18:$P$39,MATCH(LARGE((施設用作成シート!$C$18:$C$39=$D$8)*1/ROW(施設用作成シート!$B$18:$B$39),ROWS($B$12:$B97)),1/ROW(施設用作成シート!$B$18:$B$39),0),COLUMNS($B$11:H$11)),"")</f>
        <v/>
      </c>
      <c r="I97" s="127" t="str">
        <f t="array" ref="I97">IFERROR(INDEX(施設用作成シート!$B$18:$P$39,MATCH(LARGE((施設用作成シート!$C$18:$C$39=$D$8)*1/ROW(施設用作成シート!$B$18:$B$39),ROWS($B$12:$B97)),1/ROW(施設用作成シート!$B$18:$B$39),0),COLUMNS($B$11:I$11)),"")</f>
        <v/>
      </c>
      <c r="J97" s="131" t="str">
        <f t="array" ref="J97">IFERROR(INDEX(施設用作成シート!$B$18:$P$39,MATCH(LARGE((施設用作成シート!$C$18:$C$39=$D$8)*1/ROW(施設用作成シート!$B$18:$B$39),ROWS($B$12:$B97)),1/ROW(施設用作成シート!$B$18:$B$39),0),COLUMNS($B$11:J$11)),"")</f>
        <v/>
      </c>
      <c r="K97" s="127" t="str">
        <f t="array" ref="K97">IFERROR(INDEX(施設用作成シート!$B$18:$P$39,MATCH(LARGE((施設用作成シート!$C$18:$C$39=$D$8)*1/ROW(施設用作成シート!$B$18:$B$39),ROWS($B$12:$B97)),1/ROW(施設用作成シート!$B$18:$B$39),0),COLUMNS($B$11:K$11)),"")</f>
        <v/>
      </c>
      <c r="L97" s="127" t="str">
        <f t="array" ref="L97">IFERROR(INDEX(施設用作成シート!$B$18:$P$39,MATCH(LARGE((施設用作成シート!$C$18:$C$39=$D$8)*1/ROW(施設用作成シート!$B$18:$B$39),ROWS($B$12:$B97)),1/ROW(施設用作成シート!$B$18:$B$39),0),COLUMNS($B$11:L$11)),"")</f>
        <v/>
      </c>
      <c r="M97" s="127" t="str">
        <f t="array" ref="M97">IFERROR(INDEX(施設用作成シート!$B$18:$P$39,MATCH(LARGE((施設用作成シート!$C$18:$C$39=$D$8)*1/ROW(施設用作成シート!$B$18:$B$39),ROWS($B$12:$B97)),1/ROW(施設用作成シート!$B$18:$B$39),0),COLUMNS($B$11:M$11)),"")</f>
        <v/>
      </c>
      <c r="N97" s="127" t="str">
        <f t="array" ref="N97">IFERROR(INDEX(施設用作成シート!$B$18:$P$39,MATCH(LARGE((施設用作成シート!$C$18:$C$39=$D$8)*1/ROW(施設用作成シート!$B$18:$B$39),ROWS($B$12:$B97)),1/ROW(施設用作成シート!$B$18:$B$39),0),COLUMNS($B$11:N$11)),"")</f>
        <v/>
      </c>
      <c r="O97" s="140" t="str">
        <f t="array" ref="O97">IFERROR(INDEX(施設用作成シート!$B$18:$P$39,MATCH(LARGE((施設用作成シート!$C$18:$C$39=$D$8)*1/ROW(施設用作成シート!$B$18:$B$39),ROWS($B$12:$B97)),1/ROW(施設用作成シート!$B$18:$B$39),0),COLUMNS($B$11:O$11)),"")</f>
        <v/>
      </c>
    </row>
    <row r="98" spans="2:15" ht="19.5">
      <c r="B98" s="127" t="str">
        <f t="array" ref="B98">IFERROR(INDEX(施設用作成シート!$B$18:$P$39,MATCH(LARGE((施設用作成シート!$C$18:$C$39=$D$8)*1/ROW(施設用作成シート!$B$18:$B$39),ROWS($B$12:$B98)),1/ROW(施設用作成シート!$B$18:$B$39),0),COLUMNS($B$11:B$11)),"")</f>
        <v/>
      </c>
      <c r="C98" s="127" t="str">
        <f t="array" ref="C98">IFERROR(INDEX(施設用作成シート!$B$18:$P$39,MATCH(LARGE((施設用作成シート!$C$18:$C$39=$D$8)*1/ROW(施設用作成シート!$B$18:$B$39),ROWS($B$12:$B98)),1/ROW(施設用作成シート!$B$18:$B$39),0),COLUMNS($B$11:C$11)),"")</f>
        <v/>
      </c>
      <c r="D98" s="127" t="str">
        <f t="array" ref="D98">IFERROR(INDEX(施設用作成シート!$B$18:$P$39,MATCH(LARGE((施設用作成シート!$C$18:$C$39=$D$8)*1/ROW(施設用作成シート!$B$18:$B$39),ROWS($B$12:$B98)),1/ROW(施設用作成シート!$B$18:$B$39),0),COLUMNS($B$11:D$11)),"")</f>
        <v/>
      </c>
      <c r="E98" s="146" t="str">
        <f t="array" ref="E98">IFERROR(INDEX(施設用作成シート!$B$18:$P$39,MATCH(LARGE((施設用作成シート!$C$18:$C$39=$D$8)*1/ROW(施設用作成シート!$B$18:$B$39),ROWS($B$12:$B98)),1/ROW(施設用作成シート!$B$18:$B$39),0),COLUMNS($B$11:E$11)),"")</f>
        <v/>
      </c>
      <c r="F98" s="140" t="str">
        <f t="array" ref="F98">IFERROR(INDEX(施設用作成シート!$B$18:$P$39,MATCH(LARGE((施設用作成シート!$C$18:$C$39=$D$8)*1/ROW(施設用作成シート!$B$18:$B$39),ROWS($B$12:$B98)),1/ROW(施設用作成シート!$B$18:$B$39),0),COLUMNS($B$11:F$11)),"")</f>
        <v/>
      </c>
      <c r="G98" s="140" t="str">
        <f t="array" ref="G98">IFERROR(INDEX(施設用作成シート!$B$18:$P$39,MATCH(LARGE((施設用作成シート!$C$18:$C$39=$D$8)*1/ROW(施設用作成シート!$B$18:$B$39),ROWS($B$12:$B98)),1/ROW(施設用作成シート!$B$18:$B$39),0),COLUMNS($B$11:G$11)),"")</f>
        <v/>
      </c>
      <c r="H98" s="140" t="str">
        <f t="array" ref="H98">IFERROR(INDEX(施設用作成シート!$B$18:$P$39,MATCH(LARGE((施設用作成シート!$C$18:$C$39=$D$8)*1/ROW(施設用作成シート!$B$18:$B$39),ROWS($B$12:$B98)),1/ROW(施設用作成シート!$B$18:$B$39),0),COLUMNS($B$11:H$11)),"")</f>
        <v/>
      </c>
      <c r="I98" s="127" t="str">
        <f t="array" ref="I98">IFERROR(INDEX(施設用作成シート!$B$18:$P$39,MATCH(LARGE((施設用作成シート!$C$18:$C$39=$D$8)*1/ROW(施設用作成シート!$B$18:$B$39),ROWS($B$12:$B98)),1/ROW(施設用作成シート!$B$18:$B$39),0),COLUMNS($B$11:I$11)),"")</f>
        <v/>
      </c>
      <c r="J98" s="131" t="str">
        <f t="array" ref="J98">IFERROR(INDEX(施設用作成シート!$B$18:$P$39,MATCH(LARGE((施設用作成シート!$C$18:$C$39=$D$8)*1/ROW(施設用作成シート!$B$18:$B$39),ROWS($B$12:$B98)),1/ROW(施設用作成シート!$B$18:$B$39),0),COLUMNS($B$11:J$11)),"")</f>
        <v/>
      </c>
      <c r="K98" s="127" t="str">
        <f t="array" ref="K98">IFERROR(INDEX(施設用作成シート!$B$18:$P$39,MATCH(LARGE((施設用作成シート!$C$18:$C$39=$D$8)*1/ROW(施設用作成シート!$B$18:$B$39),ROWS($B$12:$B98)),1/ROW(施設用作成シート!$B$18:$B$39),0),COLUMNS($B$11:K$11)),"")</f>
        <v/>
      </c>
      <c r="L98" s="127" t="str">
        <f t="array" ref="L98">IFERROR(INDEX(施設用作成シート!$B$18:$P$39,MATCH(LARGE((施設用作成シート!$C$18:$C$39=$D$8)*1/ROW(施設用作成シート!$B$18:$B$39),ROWS($B$12:$B98)),1/ROW(施設用作成シート!$B$18:$B$39),0),COLUMNS($B$11:L$11)),"")</f>
        <v/>
      </c>
      <c r="M98" s="127" t="str">
        <f t="array" ref="M98">IFERROR(INDEX(施設用作成シート!$B$18:$P$39,MATCH(LARGE((施設用作成シート!$C$18:$C$39=$D$8)*1/ROW(施設用作成シート!$B$18:$B$39),ROWS($B$12:$B98)),1/ROW(施設用作成シート!$B$18:$B$39),0),COLUMNS($B$11:M$11)),"")</f>
        <v/>
      </c>
      <c r="N98" s="127" t="str">
        <f t="array" ref="N98">IFERROR(INDEX(施設用作成シート!$B$18:$P$39,MATCH(LARGE((施設用作成シート!$C$18:$C$39=$D$8)*1/ROW(施設用作成シート!$B$18:$B$39),ROWS($B$12:$B98)),1/ROW(施設用作成シート!$B$18:$B$39),0),COLUMNS($B$11:N$11)),"")</f>
        <v/>
      </c>
      <c r="O98" s="140" t="str">
        <f t="array" ref="O98">IFERROR(INDEX(施設用作成シート!$B$18:$P$39,MATCH(LARGE((施設用作成シート!$C$18:$C$39=$D$8)*1/ROW(施設用作成シート!$B$18:$B$39),ROWS($B$12:$B98)),1/ROW(施設用作成シート!$B$18:$B$39),0),COLUMNS($B$11:O$11)),"")</f>
        <v/>
      </c>
    </row>
    <row r="99" spans="2:15" ht="19.5">
      <c r="B99" s="127" t="str">
        <f t="array" ref="B99">IFERROR(INDEX(施設用作成シート!$B$18:$P$39,MATCH(LARGE((施設用作成シート!$C$18:$C$39=$D$8)*1/ROW(施設用作成シート!$B$18:$B$39),ROWS($B$12:$B99)),1/ROW(施設用作成シート!$B$18:$B$39),0),COLUMNS($B$11:B$11)),"")</f>
        <v/>
      </c>
      <c r="C99" s="127" t="str">
        <f t="array" ref="C99">IFERROR(INDEX(施設用作成シート!$B$18:$P$39,MATCH(LARGE((施設用作成シート!$C$18:$C$39=$D$8)*1/ROW(施設用作成シート!$B$18:$B$39),ROWS($B$12:$B99)),1/ROW(施設用作成シート!$B$18:$B$39),0),COLUMNS($B$11:C$11)),"")</f>
        <v/>
      </c>
      <c r="D99" s="127" t="str">
        <f t="array" ref="D99">IFERROR(INDEX(施設用作成シート!$B$18:$P$39,MATCH(LARGE((施設用作成シート!$C$18:$C$39=$D$8)*1/ROW(施設用作成シート!$B$18:$B$39),ROWS($B$12:$B99)),1/ROW(施設用作成シート!$B$18:$B$39),0),COLUMNS($B$11:D$11)),"")</f>
        <v/>
      </c>
      <c r="E99" s="146" t="str">
        <f t="array" ref="E99">IFERROR(INDEX(施設用作成シート!$B$18:$P$39,MATCH(LARGE((施設用作成シート!$C$18:$C$39=$D$8)*1/ROW(施設用作成シート!$B$18:$B$39),ROWS($B$12:$B99)),1/ROW(施設用作成シート!$B$18:$B$39),0),COLUMNS($B$11:E$11)),"")</f>
        <v/>
      </c>
      <c r="F99" s="140" t="str">
        <f t="array" ref="F99">IFERROR(INDEX(施設用作成シート!$B$18:$P$39,MATCH(LARGE((施設用作成シート!$C$18:$C$39=$D$8)*1/ROW(施設用作成シート!$B$18:$B$39),ROWS($B$12:$B99)),1/ROW(施設用作成シート!$B$18:$B$39),0),COLUMNS($B$11:F$11)),"")</f>
        <v/>
      </c>
      <c r="G99" s="140" t="str">
        <f t="array" ref="G99">IFERROR(INDEX(施設用作成シート!$B$18:$P$39,MATCH(LARGE((施設用作成シート!$C$18:$C$39=$D$8)*1/ROW(施設用作成シート!$B$18:$B$39),ROWS($B$12:$B99)),1/ROW(施設用作成シート!$B$18:$B$39),0),COLUMNS($B$11:G$11)),"")</f>
        <v/>
      </c>
      <c r="H99" s="140" t="str">
        <f t="array" ref="H99">IFERROR(INDEX(施設用作成シート!$B$18:$P$39,MATCH(LARGE((施設用作成シート!$C$18:$C$39=$D$8)*1/ROW(施設用作成シート!$B$18:$B$39),ROWS($B$12:$B99)),1/ROW(施設用作成シート!$B$18:$B$39),0),COLUMNS($B$11:H$11)),"")</f>
        <v/>
      </c>
      <c r="I99" s="127" t="str">
        <f t="array" ref="I99">IFERROR(INDEX(施設用作成シート!$B$18:$P$39,MATCH(LARGE((施設用作成シート!$C$18:$C$39=$D$8)*1/ROW(施設用作成シート!$B$18:$B$39),ROWS($B$12:$B99)),1/ROW(施設用作成シート!$B$18:$B$39),0),COLUMNS($B$11:I$11)),"")</f>
        <v/>
      </c>
      <c r="J99" s="131" t="str">
        <f t="array" ref="J99">IFERROR(INDEX(施設用作成シート!$B$18:$P$39,MATCH(LARGE((施設用作成シート!$C$18:$C$39=$D$8)*1/ROW(施設用作成シート!$B$18:$B$39),ROWS($B$12:$B99)),1/ROW(施設用作成シート!$B$18:$B$39),0),COLUMNS($B$11:J$11)),"")</f>
        <v/>
      </c>
      <c r="K99" s="127" t="str">
        <f t="array" ref="K99">IFERROR(INDEX(施設用作成シート!$B$18:$P$39,MATCH(LARGE((施設用作成シート!$C$18:$C$39=$D$8)*1/ROW(施設用作成シート!$B$18:$B$39),ROWS($B$12:$B99)),1/ROW(施設用作成シート!$B$18:$B$39),0),COLUMNS($B$11:K$11)),"")</f>
        <v/>
      </c>
      <c r="L99" s="127" t="str">
        <f t="array" ref="L99">IFERROR(INDEX(施設用作成シート!$B$18:$P$39,MATCH(LARGE((施設用作成シート!$C$18:$C$39=$D$8)*1/ROW(施設用作成シート!$B$18:$B$39),ROWS($B$12:$B99)),1/ROW(施設用作成シート!$B$18:$B$39),0),COLUMNS($B$11:L$11)),"")</f>
        <v/>
      </c>
      <c r="M99" s="127" t="str">
        <f t="array" ref="M99">IFERROR(INDEX(施設用作成シート!$B$18:$P$39,MATCH(LARGE((施設用作成シート!$C$18:$C$39=$D$8)*1/ROW(施設用作成シート!$B$18:$B$39),ROWS($B$12:$B99)),1/ROW(施設用作成シート!$B$18:$B$39),0),COLUMNS($B$11:M$11)),"")</f>
        <v/>
      </c>
      <c r="N99" s="127" t="str">
        <f t="array" ref="N99">IFERROR(INDEX(施設用作成シート!$B$18:$P$39,MATCH(LARGE((施設用作成シート!$C$18:$C$39=$D$8)*1/ROW(施設用作成シート!$B$18:$B$39),ROWS($B$12:$B99)),1/ROW(施設用作成シート!$B$18:$B$39),0),COLUMNS($B$11:N$11)),"")</f>
        <v/>
      </c>
      <c r="O99" s="140" t="str">
        <f t="array" ref="O99">IFERROR(INDEX(施設用作成シート!$B$18:$P$39,MATCH(LARGE((施設用作成シート!$C$18:$C$39=$D$8)*1/ROW(施設用作成シート!$B$18:$B$39),ROWS($B$12:$B99)),1/ROW(施設用作成シート!$B$18:$B$39),0),COLUMNS($B$11:O$11)),"")</f>
        <v/>
      </c>
    </row>
    <row r="100" spans="2:15" ht="19.5">
      <c r="B100" s="127" t="str">
        <f t="array" ref="B100">IFERROR(INDEX(施設用作成シート!$B$18:$P$39,MATCH(LARGE((施設用作成シート!$C$18:$C$39=$D$8)*1/ROW(施設用作成シート!$B$18:$B$39),ROWS($B$12:$B100)),1/ROW(施設用作成シート!$B$18:$B$39),0),COLUMNS($B$11:B$11)),"")</f>
        <v/>
      </c>
      <c r="C100" s="127" t="str">
        <f t="array" ref="C100">IFERROR(INDEX(施設用作成シート!$B$18:$P$39,MATCH(LARGE((施設用作成シート!$C$18:$C$39=$D$8)*1/ROW(施設用作成シート!$B$18:$B$39),ROWS($B$12:$B100)),1/ROW(施設用作成シート!$B$18:$B$39),0),COLUMNS($B$11:C$11)),"")</f>
        <v/>
      </c>
      <c r="D100" s="127" t="str">
        <f t="array" ref="D100">IFERROR(INDEX(施設用作成シート!$B$18:$P$39,MATCH(LARGE((施設用作成シート!$C$18:$C$39=$D$8)*1/ROW(施設用作成シート!$B$18:$B$39),ROWS($B$12:$B100)),1/ROW(施設用作成シート!$B$18:$B$39),0),COLUMNS($B$11:D$11)),"")</f>
        <v/>
      </c>
      <c r="E100" s="146" t="str">
        <f t="array" ref="E100">IFERROR(INDEX(施設用作成シート!$B$18:$P$39,MATCH(LARGE((施設用作成シート!$C$18:$C$39=$D$8)*1/ROW(施設用作成シート!$B$18:$B$39),ROWS($B$12:$B100)),1/ROW(施設用作成シート!$B$18:$B$39),0),COLUMNS($B$11:E$11)),"")</f>
        <v/>
      </c>
      <c r="F100" s="140" t="str">
        <f t="array" ref="F100">IFERROR(INDEX(施設用作成シート!$B$18:$P$39,MATCH(LARGE((施設用作成シート!$C$18:$C$39=$D$8)*1/ROW(施設用作成シート!$B$18:$B$39),ROWS($B$12:$B100)),1/ROW(施設用作成シート!$B$18:$B$39),0),COLUMNS($B$11:F$11)),"")</f>
        <v/>
      </c>
      <c r="G100" s="140" t="str">
        <f t="array" ref="G100">IFERROR(INDEX(施設用作成シート!$B$18:$P$39,MATCH(LARGE((施設用作成シート!$C$18:$C$39=$D$8)*1/ROW(施設用作成シート!$B$18:$B$39),ROWS($B$12:$B100)),1/ROW(施設用作成シート!$B$18:$B$39),0),COLUMNS($B$11:G$11)),"")</f>
        <v/>
      </c>
      <c r="H100" s="140" t="str">
        <f t="array" ref="H100">IFERROR(INDEX(施設用作成シート!$B$18:$P$39,MATCH(LARGE((施設用作成シート!$C$18:$C$39=$D$8)*1/ROW(施設用作成シート!$B$18:$B$39),ROWS($B$12:$B100)),1/ROW(施設用作成シート!$B$18:$B$39),0),COLUMNS($B$11:H$11)),"")</f>
        <v/>
      </c>
      <c r="I100" s="127" t="str">
        <f t="array" ref="I100">IFERROR(INDEX(施設用作成シート!$B$18:$P$39,MATCH(LARGE((施設用作成シート!$C$18:$C$39=$D$8)*1/ROW(施設用作成シート!$B$18:$B$39),ROWS($B$12:$B100)),1/ROW(施設用作成シート!$B$18:$B$39),0),COLUMNS($B$11:I$11)),"")</f>
        <v/>
      </c>
      <c r="J100" s="131" t="str">
        <f t="array" ref="J100">IFERROR(INDEX(施設用作成シート!$B$18:$P$39,MATCH(LARGE((施設用作成シート!$C$18:$C$39=$D$8)*1/ROW(施設用作成シート!$B$18:$B$39),ROWS($B$12:$B100)),1/ROW(施設用作成シート!$B$18:$B$39),0),COLUMNS($B$11:J$11)),"")</f>
        <v/>
      </c>
      <c r="K100" s="127" t="str">
        <f t="array" ref="K100">IFERROR(INDEX(施設用作成シート!$B$18:$P$39,MATCH(LARGE((施設用作成シート!$C$18:$C$39=$D$8)*1/ROW(施設用作成シート!$B$18:$B$39),ROWS($B$12:$B100)),1/ROW(施設用作成シート!$B$18:$B$39),0),COLUMNS($B$11:K$11)),"")</f>
        <v/>
      </c>
      <c r="L100" s="127" t="str">
        <f t="array" ref="L100">IFERROR(INDEX(施設用作成シート!$B$18:$P$39,MATCH(LARGE((施設用作成シート!$C$18:$C$39=$D$8)*1/ROW(施設用作成シート!$B$18:$B$39),ROWS($B$12:$B100)),1/ROW(施設用作成シート!$B$18:$B$39),0),COLUMNS($B$11:L$11)),"")</f>
        <v/>
      </c>
      <c r="M100" s="127" t="str">
        <f t="array" ref="M100">IFERROR(INDEX(施設用作成シート!$B$18:$P$39,MATCH(LARGE((施設用作成シート!$C$18:$C$39=$D$8)*1/ROW(施設用作成シート!$B$18:$B$39),ROWS($B$12:$B100)),1/ROW(施設用作成シート!$B$18:$B$39),0),COLUMNS($B$11:M$11)),"")</f>
        <v/>
      </c>
      <c r="N100" s="127" t="str">
        <f t="array" ref="N100">IFERROR(INDEX(施設用作成シート!$B$18:$P$39,MATCH(LARGE((施設用作成シート!$C$18:$C$39=$D$8)*1/ROW(施設用作成シート!$B$18:$B$39),ROWS($B$12:$B100)),1/ROW(施設用作成シート!$B$18:$B$39),0),COLUMNS($B$11:N$11)),"")</f>
        <v/>
      </c>
      <c r="O100" s="140" t="str">
        <f t="array" ref="O100">IFERROR(INDEX(施設用作成シート!$B$18:$P$39,MATCH(LARGE((施設用作成シート!$C$18:$C$39=$D$8)*1/ROW(施設用作成シート!$B$18:$B$39),ROWS($B$12:$B100)),1/ROW(施設用作成シート!$B$18:$B$39),0),COLUMNS($B$11:O$11)),"")</f>
        <v/>
      </c>
    </row>
    <row r="101" spans="2:15" ht="19.5">
      <c r="B101" s="127" t="str">
        <f t="array" ref="B101">IFERROR(INDEX(施設用作成シート!$B$18:$P$39,MATCH(LARGE((施設用作成シート!$C$18:$C$39=$D$8)*1/ROW(施設用作成シート!$B$18:$B$39),ROWS($B$12:$B101)),1/ROW(施設用作成シート!$B$18:$B$39),0),COLUMNS($B$11:B$11)),"")</f>
        <v/>
      </c>
      <c r="C101" s="127" t="str">
        <f t="array" ref="C101">IFERROR(INDEX(施設用作成シート!$B$18:$P$39,MATCH(LARGE((施設用作成シート!$C$18:$C$39=$D$8)*1/ROW(施設用作成シート!$B$18:$B$39),ROWS($B$12:$B101)),1/ROW(施設用作成シート!$B$18:$B$39),0),COLUMNS($B$11:C$11)),"")</f>
        <v/>
      </c>
      <c r="D101" s="127" t="str">
        <f t="array" ref="D101">IFERROR(INDEX(施設用作成シート!$B$18:$P$39,MATCH(LARGE((施設用作成シート!$C$18:$C$39=$D$8)*1/ROW(施設用作成シート!$B$18:$B$39),ROWS($B$12:$B101)),1/ROW(施設用作成シート!$B$18:$B$39),0),COLUMNS($B$11:D$11)),"")</f>
        <v/>
      </c>
      <c r="E101" s="146" t="str">
        <f t="array" ref="E101">IFERROR(INDEX(施設用作成シート!$B$18:$P$39,MATCH(LARGE((施設用作成シート!$C$18:$C$39=$D$8)*1/ROW(施設用作成シート!$B$18:$B$39),ROWS($B$12:$B101)),1/ROW(施設用作成シート!$B$18:$B$39),0),COLUMNS($B$11:E$11)),"")</f>
        <v/>
      </c>
      <c r="F101" s="140" t="str">
        <f t="array" ref="F101">IFERROR(INDEX(施設用作成シート!$B$18:$P$39,MATCH(LARGE((施設用作成シート!$C$18:$C$39=$D$8)*1/ROW(施設用作成シート!$B$18:$B$39),ROWS($B$12:$B101)),1/ROW(施設用作成シート!$B$18:$B$39),0),COLUMNS($B$11:F$11)),"")</f>
        <v/>
      </c>
      <c r="G101" s="140" t="str">
        <f t="array" ref="G101">IFERROR(INDEX(施設用作成シート!$B$18:$P$39,MATCH(LARGE((施設用作成シート!$C$18:$C$39=$D$8)*1/ROW(施設用作成シート!$B$18:$B$39),ROWS($B$12:$B101)),1/ROW(施設用作成シート!$B$18:$B$39),0),COLUMNS($B$11:G$11)),"")</f>
        <v/>
      </c>
      <c r="H101" s="140" t="str">
        <f t="array" ref="H101">IFERROR(INDEX(施設用作成シート!$B$18:$P$39,MATCH(LARGE((施設用作成シート!$C$18:$C$39=$D$8)*1/ROW(施設用作成シート!$B$18:$B$39),ROWS($B$12:$B101)),1/ROW(施設用作成シート!$B$18:$B$39),0),COLUMNS($B$11:H$11)),"")</f>
        <v/>
      </c>
      <c r="I101" s="127" t="str">
        <f t="array" ref="I101">IFERROR(INDEX(施設用作成シート!$B$18:$P$39,MATCH(LARGE((施設用作成シート!$C$18:$C$39=$D$8)*1/ROW(施設用作成シート!$B$18:$B$39),ROWS($B$12:$B101)),1/ROW(施設用作成シート!$B$18:$B$39),0),COLUMNS($B$11:I$11)),"")</f>
        <v/>
      </c>
      <c r="J101" s="131" t="str">
        <f t="array" ref="J101">IFERROR(INDEX(施設用作成シート!$B$18:$P$39,MATCH(LARGE((施設用作成シート!$C$18:$C$39=$D$8)*1/ROW(施設用作成シート!$B$18:$B$39),ROWS($B$12:$B101)),1/ROW(施設用作成シート!$B$18:$B$39),0),COLUMNS($B$11:J$11)),"")</f>
        <v/>
      </c>
      <c r="K101" s="127" t="str">
        <f t="array" ref="K101">IFERROR(INDEX(施設用作成シート!$B$18:$P$39,MATCH(LARGE((施設用作成シート!$C$18:$C$39=$D$8)*1/ROW(施設用作成シート!$B$18:$B$39),ROWS($B$12:$B101)),1/ROW(施設用作成シート!$B$18:$B$39),0),COLUMNS($B$11:K$11)),"")</f>
        <v/>
      </c>
      <c r="L101" s="127" t="str">
        <f t="array" ref="L101">IFERROR(INDEX(施設用作成シート!$B$18:$P$39,MATCH(LARGE((施設用作成シート!$C$18:$C$39=$D$8)*1/ROW(施設用作成シート!$B$18:$B$39),ROWS($B$12:$B101)),1/ROW(施設用作成シート!$B$18:$B$39),0),COLUMNS($B$11:L$11)),"")</f>
        <v/>
      </c>
      <c r="M101" s="127" t="str">
        <f t="array" ref="M101">IFERROR(INDEX(施設用作成シート!$B$18:$P$39,MATCH(LARGE((施設用作成シート!$C$18:$C$39=$D$8)*1/ROW(施設用作成シート!$B$18:$B$39),ROWS($B$12:$B101)),1/ROW(施設用作成シート!$B$18:$B$39),0),COLUMNS($B$11:M$11)),"")</f>
        <v/>
      </c>
      <c r="N101" s="127" t="str">
        <f t="array" ref="N101">IFERROR(INDEX(施設用作成シート!$B$18:$P$39,MATCH(LARGE((施設用作成シート!$C$18:$C$39=$D$8)*1/ROW(施設用作成シート!$B$18:$B$39),ROWS($B$12:$B101)),1/ROW(施設用作成シート!$B$18:$B$39),0),COLUMNS($B$11:N$11)),"")</f>
        <v/>
      </c>
      <c r="O101" s="140" t="str">
        <f t="array" ref="O101">IFERROR(INDEX(施設用作成シート!$B$18:$P$39,MATCH(LARGE((施設用作成シート!$C$18:$C$39=$D$8)*1/ROW(施設用作成シート!$B$18:$B$39),ROWS($B$12:$B101)),1/ROW(施設用作成シート!$B$18:$B$39),0),COLUMNS($B$11:O$11)),"")</f>
        <v/>
      </c>
    </row>
    <row r="102" spans="2:15" ht="19.5">
      <c r="B102" s="127" t="str">
        <f t="array" ref="B102">IFERROR(INDEX(施設用作成シート!$B$18:$P$39,MATCH(LARGE((施設用作成シート!$C$18:$C$39=$D$8)*1/ROW(施設用作成シート!$B$18:$B$39),ROWS($B$12:$B102)),1/ROW(施設用作成シート!$B$18:$B$39),0),COLUMNS($B$11:B$11)),"")</f>
        <v/>
      </c>
      <c r="C102" s="127" t="str">
        <f t="array" ref="C102">IFERROR(INDEX(施設用作成シート!$B$18:$P$39,MATCH(LARGE((施設用作成シート!$C$18:$C$39=$D$8)*1/ROW(施設用作成シート!$B$18:$B$39),ROWS($B$12:$B102)),1/ROW(施設用作成シート!$B$18:$B$39),0),COLUMNS($B$11:C$11)),"")</f>
        <v/>
      </c>
      <c r="D102" s="127" t="str">
        <f t="array" ref="D102">IFERROR(INDEX(施設用作成シート!$B$18:$P$39,MATCH(LARGE((施設用作成シート!$C$18:$C$39=$D$8)*1/ROW(施設用作成シート!$B$18:$B$39),ROWS($B$12:$B102)),1/ROW(施設用作成シート!$B$18:$B$39),0),COLUMNS($B$11:D$11)),"")</f>
        <v/>
      </c>
      <c r="E102" s="146" t="str">
        <f t="array" ref="E102">IFERROR(INDEX(施設用作成シート!$B$18:$P$39,MATCH(LARGE((施設用作成シート!$C$18:$C$39=$D$8)*1/ROW(施設用作成シート!$B$18:$B$39),ROWS($B$12:$B102)),1/ROW(施設用作成シート!$B$18:$B$39),0),COLUMNS($B$11:E$11)),"")</f>
        <v/>
      </c>
      <c r="F102" s="140" t="str">
        <f t="array" ref="F102">IFERROR(INDEX(施設用作成シート!$B$18:$P$39,MATCH(LARGE((施設用作成シート!$C$18:$C$39=$D$8)*1/ROW(施設用作成シート!$B$18:$B$39),ROWS($B$12:$B102)),1/ROW(施設用作成シート!$B$18:$B$39),0),COLUMNS($B$11:F$11)),"")</f>
        <v/>
      </c>
      <c r="G102" s="140" t="str">
        <f t="array" ref="G102">IFERROR(INDEX(施設用作成シート!$B$18:$P$39,MATCH(LARGE((施設用作成シート!$C$18:$C$39=$D$8)*1/ROW(施設用作成シート!$B$18:$B$39),ROWS($B$12:$B102)),1/ROW(施設用作成シート!$B$18:$B$39),0),COLUMNS($B$11:G$11)),"")</f>
        <v/>
      </c>
      <c r="H102" s="140" t="str">
        <f t="array" ref="H102">IFERROR(INDEX(施設用作成シート!$B$18:$P$39,MATCH(LARGE((施設用作成シート!$C$18:$C$39=$D$8)*1/ROW(施設用作成シート!$B$18:$B$39),ROWS($B$12:$B102)),1/ROW(施設用作成シート!$B$18:$B$39),0),COLUMNS($B$11:H$11)),"")</f>
        <v/>
      </c>
      <c r="I102" s="127" t="str">
        <f t="array" ref="I102">IFERROR(INDEX(施設用作成シート!$B$18:$P$39,MATCH(LARGE((施設用作成シート!$C$18:$C$39=$D$8)*1/ROW(施設用作成シート!$B$18:$B$39),ROWS($B$12:$B102)),1/ROW(施設用作成シート!$B$18:$B$39),0),COLUMNS($B$11:I$11)),"")</f>
        <v/>
      </c>
      <c r="J102" s="131" t="str">
        <f t="array" ref="J102">IFERROR(INDEX(施設用作成シート!$B$18:$P$39,MATCH(LARGE((施設用作成シート!$C$18:$C$39=$D$8)*1/ROW(施設用作成シート!$B$18:$B$39),ROWS($B$12:$B102)),1/ROW(施設用作成シート!$B$18:$B$39),0),COLUMNS($B$11:J$11)),"")</f>
        <v/>
      </c>
      <c r="K102" s="127" t="str">
        <f t="array" ref="K102">IFERROR(INDEX(施設用作成シート!$B$18:$P$39,MATCH(LARGE((施設用作成シート!$C$18:$C$39=$D$8)*1/ROW(施設用作成シート!$B$18:$B$39),ROWS($B$12:$B102)),1/ROW(施設用作成シート!$B$18:$B$39),0),COLUMNS($B$11:K$11)),"")</f>
        <v/>
      </c>
      <c r="L102" s="127" t="str">
        <f t="array" ref="L102">IFERROR(INDEX(施設用作成シート!$B$18:$P$39,MATCH(LARGE((施設用作成シート!$C$18:$C$39=$D$8)*1/ROW(施設用作成シート!$B$18:$B$39),ROWS($B$12:$B102)),1/ROW(施設用作成シート!$B$18:$B$39),0),COLUMNS($B$11:L$11)),"")</f>
        <v/>
      </c>
      <c r="M102" s="127" t="str">
        <f t="array" ref="M102">IFERROR(INDEX(施設用作成シート!$B$18:$P$39,MATCH(LARGE((施設用作成シート!$C$18:$C$39=$D$8)*1/ROW(施設用作成シート!$B$18:$B$39),ROWS($B$12:$B102)),1/ROW(施設用作成シート!$B$18:$B$39),0),COLUMNS($B$11:M$11)),"")</f>
        <v/>
      </c>
      <c r="N102" s="127" t="str">
        <f t="array" ref="N102">IFERROR(INDEX(施設用作成シート!$B$18:$P$39,MATCH(LARGE((施設用作成シート!$C$18:$C$39=$D$8)*1/ROW(施設用作成シート!$B$18:$B$39),ROWS($B$12:$B102)),1/ROW(施設用作成シート!$B$18:$B$39),0),COLUMNS($B$11:N$11)),"")</f>
        <v/>
      </c>
      <c r="O102" s="140" t="str">
        <f t="array" ref="O102">IFERROR(INDEX(施設用作成シート!$B$18:$P$39,MATCH(LARGE((施設用作成シート!$C$18:$C$39=$D$8)*1/ROW(施設用作成シート!$B$18:$B$39),ROWS($B$12:$B102)),1/ROW(施設用作成シート!$B$18:$B$39),0),COLUMNS($B$11:O$11)),"")</f>
        <v/>
      </c>
    </row>
    <row r="103" spans="2:15" ht="19.5">
      <c r="B103" s="127" t="str">
        <f t="array" ref="B103">IFERROR(INDEX(施設用作成シート!$B$18:$P$39,MATCH(LARGE((施設用作成シート!$C$18:$C$39=$D$8)*1/ROW(施設用作成シート!$B$18:$B$39),ROWS($B$12:$B103)),1/ROW(施設用作成シート!$B$18:$B$39),0),COLUMNS($B$11:B$11)),"")</f>
        <v/>
      </c>
      <c r="C103" s="127" t="str">
        <f t="array" ref="C103">IFERROR(INDEX(施設用作成シート!$B$18:$P$39,MATCH(LARGE((施設用作成シート!$C$18:$C$39=$D$8)*1/ROW(施設用作成シート!$B$18:$B$39),ROWS($B$12:$B103)),1/ROW(施設用作成シート!$B$18:$B$39),0),COLUMNS($B$11:C$11)),"")</f>
        <v/>
      </c>
      <c r="D103" s="127" t="str">
        <f t="array" ref="D103">IFERROR(INDEX(施設用作成シート!$B$18:$P$39,MATCH(LARGE((施設用作成シート!$C$18:$C$39=$D$8)*1/ROW(施設用作成シート!$B$18:$B$39),ROWS($B$12:$B103)),1/ROW(施設用作成シート!$B$18:$B$39),0),COLUMNS($B$11:D$11)),"")</f>
        <v/>
      </c>
      <c r="E103" s="146" t="str">
        <f t="array" ref="E103">IFERROR(INDEX(施設用作成シート!$B$18:$P$39,MATCH(LARGE((施設用作成シート!$C$18:$C$39=$D$8)*1/ROW(施設用作成シート!$B$18:$B$39),ROWS($B$12:$B103)),1/ROW(施設用作成シート!$B$18:$B$39),0),COLUMNS($B$11:E$11)),"")</f>
        <v/>
      </c>
      <c r="F103" s="140" t="str">
        <f t="array" ref="F103">IFERROR(INDEX(施設用作成シート!$B$18:$P$39,MATCH(LARGE((施設用作成シート!$C$18:$C$39=$D$8)*1/ROW(施設用作成シート!$B$18:$B$39),ROWS($B$12:$B103)),1/ROW(施設用作成シート!$B$18:$B$39),0),COLUMNS($B$11:F$11)),"")</f>
        <v/>
      </c>
      <c r="G103" s="140" t="str">
        <f t="array" ref="G103">IFERROR(INDEX(施設用作成シート!$B$18:$P$39,MATCH(LARGE((施設用作成シート!$C$18:$C$39=$D$8)*1/ROW(施設用作成シート!$B$18:$B$39),ROWS($B$12:$B103)),1/ROW(施設用作成シート!$B$18:$B$39),0),COLUMNS($B$11:G$11)),"")</f>
        <v/>
      </c>
      <c r="H103" s="140" t="str">
        <f t="array" ref="H103">IFERROR(INDEX(施設用作成シート!$B$18:$P$39,MATCH(LARGE((施設用作成シート!$C$18:$C$39=$D$8)*1/ROW(施設用作成シート!$B$18:$B$39),ROWS($B$12:$B103)),1/ROW(施設用作成シート!$B$18:$B$39),0),COLUMNS($B$11:H$11)),"")</f>
        <v/>
      </c>
      <c r="I103" s="127" t="str">
        <f t="array" ref="I103">IFERROR(INDEX(施設用作成シート!$B$18:$P$39,MATCH(LARGE((施設用作成シート!$C$18:$C$39=$D$8)*1/ROW(施設用作成シート!$B$18:$B$39),ROWS($B$12:$B103)),1/ROW(施設用作成シート!$B$18:$B$39),0),COLUMNS($B$11:I$11)),"")</f>
        <v/>
      </c>
      <c r="J103" s="131" t="str">
        <f t="array" ref="J103">IFERROR(INDEX(施設用作成シート!$B$18:$P$39,MATCH(LARGE((施設用作成シート!$C$18:$C$39=$D$8)*1/ROW(施設用作成シート!$B$18:$B$39),ROWS($B$12:$B103)),1/ROW(施設用作成シート!$B$18:$B$39),0),COLUMNS($B$11:J$11)),"")</f>
        <v/>
      </c>
      <c r="K103" s="127" t="str">
        <f t="array" ref="K103">IFERROR(INDEX(施設用作成シート!$B$18:$P$39,MATCH(LARGE((施設用作成シート!$C$18:$C$39=$D$8)*1/ROW(施設用作成シート!$B$18:$B$39),ROWS($B$12:$B103)),1/ROW(施設用作成シート!$B$18:$B$39),0),COLUMNS($B$11:K$11)),"")</f>
        <v/>
      </c>
      <c r="L103" s="127" t="str">
        <f t="array" ref="L103">IFERROR(INDEX(施設用作成シート!$B$18:$P$39,MATCH(LARGE((施設用作成シート!$C$18:$C$39=$D$8)*1/ROW(施設用作成シート!$B$18:$B$39),ROWS($B$12:$B103)),1/ROW(施設用作成シート!$B$18:$B$39),0),COLUMNS($B$11:L$11)),"")</f>
        <v/>
      </c>
      <c r="M103" s="127" t="str">
        <f t="array" ref="M103">IFERROR(INDEX(施設用作成シート!$B$18:$P$39,MATCH(LARGE((施設用作成シート!$C$18:$C$39=$D$8)*1/ROW(施設用作成シート!$B$18:$B$39),ROWS($B$12:$B103)),1/ROW(施設用作成シート!$B$18:$B$39),0),COLUMNS($B$11:M$11)),"")</f>
        <v/>
      </c>
      <c r="N103" s="127" t="str">
        <f t="array" ref="N103">IFERROR(INDEX(施設用作成シート!$B$18:$P$39,MATCH(LARGE((施設用作成シート!$C$18:$C$39=$D$8)*1/ROW(施設用作成シート!$B$18:$B$39),ROWS($B$12:$B103)),1/ROW(施設用作成シート!$B$18:$B$39),0),COLUMNS($B$11:N$11)),"")</f>
        <v/>
      </c>
      <c r="O103" s="140" t="str">
        <f t="array" ref="O103">IFERROR(INDEX(施設用作成シート!$B$18:$P$39,MATCH(LARGE((施設用作成シート!$C$18:$C$39=$D$8)*1/ROW(施設用作成シート!$B$18:$B$39),ROWS($B$12:$B103)),1/ROW(施設用作成シート!$B$18:$B$39),0),COLUMNS($B$11:O$11)),"")</f>
        <v/>
      </c>
    </row>
    <row r="104" spans="2:15" ht="19.5">
      <c r="B104" s="127" t="str">
        <f t="array" ref="B104">IFERROR(INDEX(施設用作成シート!$B$18:$P$39,MATCH(LARGE((施設用作成シート!$C$18:$C$39=$D$8)*1/ROW(施設用作成シート!$B$18:$B$39),ROWS($B$12:$B104)),1/ROW(施設用作成シート!$B$18:$B$39),0),COLUMNS($B$11:B$11)),"")</f>
        <v/>
      </c>
      <c r="C104" s="127" t="str">
        <f t="array" ref="C104">IFERROR(INDEX(施設用作成シート!$B$18:$P$39,MATCH(LARGE((施設用作成シート!$C$18:$C$39=$D$8)*1/ROW(施設用作成シート!$B$18:$B$39),ROWS($B$12:$B104)),1/ROW(施設用作成シート!$B$18:$B$39),0),COLUMNS($B$11:C$11)),"")</f>
        <v/>
      </c>
      <c r="D104" s="127" t="str">
        <f t="array" ref="D104">IFERROR(INDEX(施設用作成シート!$B$18:$P$39,MATCH(LARGE((施設用作成シート!$C$18:$C$39=$D$8)*1/ROW(施設用作成シート!$B$18:$B$39),ROWS($B$12:$B104)),1/ROW(施設用作成シート!$B$18:$B$39),0),COLUMNS($B$11:D$11)),"")</f>
        <v/>
      </c>
      <c r="E104" s="146" t="str">
        <f t="array" ref="E104">IFERROR(INDEX(施設用作成シート!$B$18:$P$39,MATCH(LARGE((施設用作成シート!$C$18:$C$39=$D$8)*1/ROW(施設用作成シート!$B$18:$B$39),ROWS($B$12:$B104)),1/ROW(施設用作成シート!$B$18:$B$39),0),COLUMNS($B$11:E$11)),"")</f>
        <v/>
      </c>
      <c r="F104" s="140" t="str">
        <f t="array" ref="F104">IFERROR(INDEX(施設用作成シート!$B$18:$P$39,MATCH(LARGE((施設用作成シート!$C$18:$C$39=$D$8)*1/ROW(施設用作成シート!$B$18:$B$39),ROWS($B$12:$B104)),1/ROW(施設用作成シート!$B$18:$B$39),0),COLUMNS($B$11:F$11)),"")</f>
        <v/>
      </c>
      <c r="G104" s="140" t="str">
        <f t="array" ref="G104">IFERROR(INDEX(施設用作成シート!$B$18:$P$39,MATCH(LARGE((施設用作成シート!$C$18:$C$39=$D$8)*1/ROW(施設用作成シート!$B$18:$B$39),ROWS($B$12:$B104)),1/ROW(施設用作成シート!$B$18:$B$39),0),COLUMNS($B$11:G$11)),"")</f>
        <v/>
      </c>
      <c r="H104" s="140" t="str">
        <f t="array" ref="H104">IFERROR(INDEX(施設用作成シート!$B$18:$P$39,MATCH(LARGE((施設用作成シート!$C$18:$C$39=$D$8)*1/ROW(施設用作成シート!$B$18:$B$39),ROWS($B$12:$B104)),1/ROW(施設用作成シート!$B$18:$B$39),0),COLUMNS($B$11:H$11)),"")</f>
        <v/>
      </c>
      <c r="I104" s="127" t="str">
        <f t="array" ref="I104">IFERROR(INDEX(施設用作成シート!$B$18:$P$39,MATCH(LARGE((施設用作成シート!$C$18:$C$39=$D$8)*1/ROW(施設用作成シート!$B$18:$B$39),ROWS($B$12:$B104)),1/ROW(施設用作成シート!$B$18:$B$39),0),COLUMNS($B$11:I$11)),"")</f>
        <v/>
      </c>
      <c r="J104" s="131" t="str">
        <f t="array" ref="J104">IFERROR(INDEX(施設用作成シート!$B$18:$P$39,MATCH(LARGE((施設用作成シート!$C$18:$C$39=$D$8)*1/ROW(施設用作成シート!$B$18:$B$39),ROWS($B$12:$B104)),1/ROW(施設用作成シート!$B$18:$B$39),0),COLUMNS($B$11:J$11)),"")</f>
        <v/>
      </c>
      <c r="K104" s="127" t="str">
        <f t="array" ref="K104">IFERROR(INDEX(施設用作成シート!$B$18:$P$39,MATCH(LARGE((施設用作成シート!$C$18:$C$39=$D$8)*1/ROW(施設用作成シート!$B$18:$B$39),ROWS($B$12:$B104)),1/ROW(施設用作成シート!$B$18:$B$39),0),COLUMNS($B$11:K$11)),"")</f>
        <v/>
      </c>
      <c r="L104" s="127" t="str">
        <f t="array" ref="L104">IFERROR(INDEX(施設用作成シート!$B$18:$P$39,MATCH(LARGE((施設用作成シート!$C$18:$C$39=$D$8)*1/ROW(施設用作成シート!$B$18:$B$39),ROWS($B$12:$B104)),1/ROW(施設用作成シート!$B$18:$B$39),0),COLUMNS($B$11:L$11)),"")</f>
        <v/>
      </c>
      <c r="M104" s="127" t="str">
        <f t="array" ref="M104">IFERROR(INDEX(施設用作成シート!$B$18:$P$39,MATCH(LARGE((施設用作成シート!$C$18:$C$39=$D$8)*1/ROW(施設用作成シート!$B$18:$B$39),ROWS($B$12:$B104)),1/ROW(施設用作成シート!$B$18:$B$39),0),COLUMNS($B$11:M$11)),"")</f>
        <v/>
      </c>
      <c r="N104" s="127" t="str">
        <f t="array" ref="N104">IFERROR(INDEX(施設用作成シート!$B$18:$P$39,MATCH(LARGE((施設用作成シート!$C$18:$C$39=$D$8)*1/ROW(施設用作成シート!$B$18:$B$39),ROWS($B$12:$B104)),1/ROW(施設用作成シート!$B$18:$B$39),0),COLUMNS($B$11:N$11)),"")</f>
        <v/>
      </c>
      <c r="O104" s="140" t="str">
        <f t="array" ref="O104">IFERROR(INDEX(施設用作成シート!$B$18:$P$39,MATCH(LARGE((施設用作成シート!$C$18:$C$39=$D$8)*1/ROW(施設用作成シート!$B$18:$B$39),ROWS($B$12:$B104)),1/ROW(施設用作成シート!$B$18:$B$39),0),COLUMNS($B$11:O$11)),"")</f>
        <v/>
      </c>
    </row>
    <row r="105" spans="2:15" ht="19.5">
      <c r="B105" s="127" t="str">
        <f t="array" ref="B105">IFERROR(INDEX(施設用作成シート!$B$18:$P$39,MATCH(LARGE((施設用作成シート!$C$18:$C$39=$D$8)*1/ROW(施設用作成シート!$B$18:$B$39),ROWS($B$12:$B105)),1/ROW(施設用作成シート!$B$18:$B$39),0),COLUMNS($B$11:B$11)),"")</f>
        <v/>
      </c>
      <c r="C105" s="127" t="str">
        <f t="array" ref="C105">IFERROR(INDEX(施設用作成シート!$B$18:$P$39,MATCH(LARGE((施設用作成シート!$C$18:$C$39=$D$8)*1/ROW(施設用作成シート!$B$18:$B$39),ROWS($B$12:$B105)),1/ROW(施設用作成シート!$B$18:$B$39),0),COLUMNS($B$11:C$11)),"")</f>
        <v/>
      </c>
      <c r="D105" s="127" t="str">
        <f t="array" ref="D105">IFERROR(INDEX(施設用作成シート!$B$18:$P$39,MATCH(LARGE((施設用作成シート!$C$18:$C$39=$D$8)*1/ROW(施設用作成シート!$B$18:$B$39),ROWS($B$12:$B105)),1/ROW(施設用作成シート!$B$18:$B$39),0),COLUMNS($B$11:D$11)),"")</f>
        <v/>
      </c>
      <c r="E105" s="146" t="str">
        <f t="array" ref="E105">IFERROR(INDEX(施設用作成シート!$B$18:$P$39,MATCH(LARGE((施設用作成シート!$C$18:$C$39=$D$8)*1/ROW(施設用作成シート!$B$18:$B$39),ROWS($B$12:$B105)),1/ROW(施設用作成シート!$B$18:$B$39),0),COLUMNS($B$11:E$11)),"")</f>
        <v/>
      </c>
      <c r="F105" s="140" t="str">
        <f t="array" ref="F105">IFERROR(INDEX(施設用作成シート!$B$18:$P$39,MATCH(LARGE((施設用作成シート!$C$18:$C$39=$D$8)*1/ROW(施設用作成シート!$B$18:$B$39),ROWS($B$12:$B105)),1/ROW(施設用作成シート!$B$18:$B$39),0),COLUMNS($B$11:F$11)),"")</f>
        <v/>
      </c>
      <c r="G105" s="140" t="str">
        <f t="array" ref="G105">IFERROR(INDEX(施設用作成シート!$B$18:$P$39,MATCH(LARGE((施設用作成シート!$C$18:$C$39=$D$8)*1/ROW(施設用作成シート!$B$18:$B$39),ROWS($B$12:$B105)),1/ROW(施設用作成シート!$B$18:$B$39),0),COLUMNS($B$11:G$11)),"")</f>
        <v/>
      </c>
      <c r="H105" s="140" t="str">
        <f t="array" ref="H105">IFERROR(INDEX(施設用作成シート!$B$18:$P$39,MATCH(LARGE((施設用作成シート!$C$18:$C$39=$D$8)*1/ROW(施設用作成シート!$B$18:$B$39),ROWS($B$12:$B105)),1/ROW(施設用作成シート!$B$18:$B$39),0),COLUMNS($B$11:H$11)),"")</f>
        <v/>
      </c>
      <c r="I105" s="127" t="str">
        <f t="array" ref="I105">IFERROR(INDEX(施設用作成シート!$B$18:$P$39,MATCH(LARGE((施設用作成シート!$C$18:$C$39=$D$8)*1/ROW(施設用作成シート!$B$18:$B$39),ROWS($B$12:$B105)),1/ROW(施設用作成シート!$B$18:$B$39),0),COLUMNS($B$11:I$11)),"")</f>
        <v/>
      </c>
      <c r="J105" s="131" t="str">
        <f t="array" ref="J105">IFERROR(INDEX(施設用作成シート!$B$18:$P$39,MATCH(LARGE((施設用作成シート!$C$18:$C$39=$D$8)*1/ROW(施設用作成シート!$B$18:$B$39),ROWS($B$12:$B105)),1/ROW(施設用作成シート!$B$18:$B$39),0),COLUMNS($B$11:J$11)),"")</f>
        <v/>
      </c>
      <c r="K105" s="127" t="str">
        <f t="array" ref="K105">IFERROR(INDEX(施設用作成シート!$B$18:$P$39,MATCH(LARGE((施設用作成シート!$C$18:$C$39=$D$8)*1/ROW(施設用作成シート!$B$18:$B$39),ROWS($B$12:$B105)),1/ROW(施設用作成シート!$B$18:$B$39),0),COLUMNS($B$11:K$11)),"")</f>
        <v/>
      </c>
      <c r="L105" s="127" t="str">
        <f t="array" ref="L105">IFERROR(INDEX(施設用作成シート!$B$18:$P$39,MATCH(LARGE((施設用作成シート!$C$18:$C$39=$D$8)*1/ROW(施設用作成シート!$B$18:$B$39),ROWS($B$12:$B105)),1/ROW(施設用作成シート!$B$18:$B$39),0),COLUMNS($B$11:L$11)),"")</f>
        <v/>
      </c>
      <c r="M105" s="127" t="str">
        <f t="array" ref="M105">IFERROR(INDEX(施設用作成シート!$B$18:$P$39,MATCH(LARGE((施設用作成シート!$C$18:$C$39=$D$8)*1/ROW(施設用作成シート!$B$18:$B$39),ROWS($B$12:$B105)),1/ROW(施設用作成シート!$B$18:$B$39),0),COLUMNS($B$11:M$11)),"")</f>
        <v/>
      </c>
      <c r="N105" s="127" t="str">
        <f t="array" ref="N105">IFERROR(INDEX(施設用作成シート!$B$18:$P$39,MATCH(LARGE((施設用作成シート!$C$18:$C$39=$D$8)*1/ROW(施設用作成シート!$B$18:$B$39),ROWS($B$12:$B105)),1/ROW(施設用作成シート!$B$18:$B$39),0),COLUMNS($B$11:N$11)),"")</f>
        <v/>
      </c>
      <c r="O105" s="140" t="str">
        <f t="array" ref="O105">IFERROR(INDEX(施設用作成シート!$B$18:$P$39,MATCH(LARGE((施設用作成シート!$C$18:$C$39=$D$8)*1/ROW(施設用作成シート!$B$18:$B$39),ROWS($B$12:$B105)),1/ROW(施設用作成シート!$B$18:$B$39),0),COLUMNS($B$11:O$11)),"")</f>
        <v/>
      </c>
    </row>
    <row r="106" spans="2:15" ht="19.5">
      <c r="B106" s="127" t="str">
        <f t="array" ref="B106">IFERROR(INDEX(施設用作成シート!$B$18:$P$39,MATCH(LARGE((施設用作成シート!$C$18:$C$39=$D$8)*1/ROW(施設用作成シート!$B$18:$B$39),ROWS($B$12:$B106)),1/ROW(施設用作成シート!$B$18:$B$39),0),COLUMNS($B$11:B$11)),"")</f>
        <v/>
      </c>
      <c r="C106" s="127" t="str">
        <f t="array" ref="C106">IFERROR(INDEX(施設用作成シート!$B$18:$P$39,MATCH(LARGE((施設用作成シート!$C$18:$C$39=$D$8)*1/ROW(施設用作成シート!$B$18:$B$39),ROWS($B$12:$B106)),1/ROW(施設用作成シート!$B$18:$B$39),0),COLUMNS($B$11:C$11)),"")</f>
        <v/>
      </c>
      <c r="D106" s="127" t="str">
        <f t="array" ref="D106">IFERROR(INDEX(施設用作成シート!$B$18:$P$39,MATCH(LARGE((施設用作成シート!$C$18:$C$39=$D$8)*1/ROW(施設用作成シート!$B$18:$B$39),ROWS($B$12:$B106)),1/ROW(施設用作成シート!$B$18:$B$39),0),COLUMNS($B$11:D$11)),"")</f>
        <v/>
      </c>
      <c r="E106" s="146" t="str">
        <f t="array" ref="E106">IFERROR(INDEX(施設用作成シート!$B$18:$P$39,MATCH(LARGE((施設用作成シート!$C$18:$C$39=$D$8)*1/ROW(施設用作成シート!$B$18:$B$39),ROWS($B$12:$B106)),1/ROW(施設用作成シート!$B$18:$B$39),0),COLUMNS($B$11:E$11)),"")</f>
        <v/>
      </c>
      <c r="F106" s="140" t="str">
        <f t="array" ref="F106">IFERROR(INDEX(施設用作成シート!$B$18:$P$39,MATCH(LARGE((施設用作成シート!$C$18:$C$39=$D$8)*1/ROW(施設用作成シート!$B$18:$B$39),ROWS($B$12:$B106)),1/ROW(施設用作成シート!$B$18:$B$39),0),COLUMNS($B$11:F$11)),"")</f>
        <v/>
      </c>
      <c r="G106" s="140" t="str">
        <f t="array" ref="G106">IFERROR(INDEX(施設用作成シート!$B$18:$P$39,MATCH(LARGE((施設用作成シート!$C$18:$C$39=$D$8)*1/ROW(施設用作成シート!$B$18:$B$39),ROWS($B$12:$B106)),1/ROW(施設用作成シート!$B$18:$B$39),0),COLUMNS($B$11:G$11)),"")</f>
        <v/>
      </c>
      <c r="H106" s="140" t="str">
        <f t="array" ref="H106">IFERROR(INDEX(施設用作成シート!$B$18:$P$39,MATCH(LARGE((施設用作成シート!$C$18:$C$39=$D$8)*1/ROW(施設用作成シート!$B$18:$B$39),ROWS($B$12:$B106)),1/ROW(施設用作成シート!$B$18:$B$39),0),COLUMNS($B$11:H$11)),"")</f>
        <v/>
      </c>
      <c r="I106" s="127" t="str">
        <f t="array" ref="I106">IFERROR(INDEX(施設用作成シート!$B$18:$P$39,MATCH(LARGE((施設用作成シート!$C$18:$C$39=$D$8)*1/ROW(施設用作成シート!$B$18:$B$39),ROWS($B$12:$B106)),1/ROW(施設用作成シート!$B$18:$B$39),0),COLUMNS($B$11:I$11)),"")</f>
        <v/>
      </c>
      <c r="J106" s="131" t="str">
        <f t="array" ref="J106">IFERROR(INDEX(施設用作成シート!$B$18:$P$39,MATCH(LARGE((施設用作成シート!$C$18:$C$39=$D$8)*1/ROW(施設用作成シート!$B$18:$B$39),ROWS($B$12:$B106)),1/ROW(施設用作成シート!$B$18:$B$39),0),COLUMNS($B$11:J$11)),"")</f>
        <v/>
      </c>
      <c r="K106" s="127" t="str">
        <f t="array" ref="K106">IFERROR(INDEX(施設用作成シート!$B$18:$P$39,MATCH(LARGE((施設用作成シート!$C$18:$C$39=$D$8)*1/ROW(施設用作成シート!$B$18:$B$39),ROWS($B$12:$B106)),1/ROW(施設用作成シート!$B$18:$B$39),0),COLUMNS($B$11:K$11)),"")</f>
        <v/>
      </c>
      <c r="L106" s="127" t="str">
        <f t="array" ref="L106">IFERROR(INDEX(施設用作成シート!$B$18:$P$39,MATCH(LARGE((施設用作成シート!$C$18:$C$39=$D$8)*1/ROW(施設用作成シート!$B$18:$B$39),ROWS($B$12:$B106)),1/ROW(施設用作成シート!$B$18:$B$39),0),COLUMNS($B$11:L$11)),"")</f>
        <v/>
      </c>
      <c r="M106" s="127" t="str">
        <f t="array" ref="M106">IFERROR(INDEX(施設用作成シート!$B$18:$P$39,MATCH(LARGE((施設用作成シート!$C$18:$C$39=$D$8)*1/ROW(施設用作成シート!$B$18:$B$39),ROWS($B$12:$B106)),1/ROW(施設用作成シート!$B$18:$B$39),0),COLUMNS($B$11:M$11)),"")</f>
        <v/>
      </c>
      <c r="N106" s="127" t="str">
        <f t="array" ref="N106">IFERROR(INDEX(施設用作成シート!$B$18:$P$39,MATCH(LARGE((施設用作成シート!$C$18:$C$39=$D$8)*1/ROW(施設用作成シート!$B$18:$B$39),ROWS($B$12:$B106)),1/ROW(施設用作成シート!$B$18:$B$39),0),COLUMNS($B$11:N$11)),"")</f>
        <v/>
      </c>
      <c r="O106" s="140" t="str">
        <f t="array" ref="O106">IFERROR(INDEX(施設用作成シート!$B$18:$P$39,MATCH(LARGE((施設用作成シート!$C$18:$C$39=$D$8)*1/ROW(施設用作成シート!$B$18:$B$39),ROWS($B$12:$B106)),1/ROW(施設用作成シート!$B$18:$B$39),0),COLUMNS($B$11:O$11)),"")</f>
        <v/>
      </c>
    </row>
    <row r="107" spans="2:15" ht="19.5">
      <c r="B107" s="127" t="str">
        <f t="array" ref="B107">IFERROR(INDEX(施設用作成シート!$B$18:$P$39,MATCH(LARGE((施設用作成シート!$C$18:$C$39=$D$8)*1/ROW(施設用作成シート!$B$18:$B$39),ROWS($B$12:$B107)),1/ROW(施設用作成シート!$B$18:$B$39),0),COLUMNS($B$11:B$11)),"")</f>
        <v/>
      </c>
      <c r="C107" s="127" t="str">
        <f t="array" ref="C107">IFERROR(INDEX(施設用作成シート!$B$18:$P$39,MATCH(LARGE((施設用作成シート!$C$18:$C$39=$D$8)*1/ROW(施設用作成シート!$B$18:$B$39),ROWS($B$12:$B107)),1/ROW(施設用作成シート!$B$18:$B$39),0),COLUMNS($B$11:C$11)),"")</f>
        <v/>
      </c>
      <c r="D107" s="127" t="str">
        <f t="array" ref="D107">IFERROR(INDEX(施設用作成シート!$B$18:$P$39,MATCH(LARGE((施設用作成シート!$C$18:$C$39=$D$8)*1/ROW(施設用作成シート!$B$18:$B$39),ROWS($B$12:$B107)),1/ROW(施設用作成シート!$B$18:$B$39),0),COLUMNS($B$11:D$11)),"")</f>
        <v/>
      </c>
      <c r="E107" s="146" t="str">
        <f t="array" ref="E107">IFERROR(INDEX(施設用作成シート!$B$18:$P$39,MATCH(LARGE((施設用作成シート!$C$18:$C$39=$D$8)*1/ROW(施設用作成シート!$B$18:$B$39),ROWS($B$12:$B107)),1/ROW(施設用作成シート!$B$18:$B$39),0),COLUMNS($B$11:E$11)),"")</f>
        <v/>
      </c>
      <c r="F107" s="140" t="str">
        <f t="array" ref="F107">IFERROR(INDEX(施設用作成シート!$B$18:$P$39,MATCH(LARGE((施設用作成シート!$C$18:$C$39=$D$8)*1/ROW(施設用作成シート!$B$18:$B$39),ROWS($B$12:$B107)),1/ROW(施設用作成シート!$B$18:$B$39),0),COLUMNS($B$11:F$11)),"")</f>
        <v/>
      </c>
      <c r="G107" s="140" t="str">
        <f t="array" ref="G107">IFERROR(INDEX(施設用作成シート!$B$18:$P$39,MATCH(LARGE((施設用作成シート!$C$18:$C$39=$D$8)*1/ROW(施設用作成シート!$B$18:$B$39),ROWS($B$12:$B107)),1/ROW(施設用作成シート!$B$18:$B$39),0),COLUMNS($B$11:G$11)),"")</f>
        <v/>
      </c>
      <c r="H107" s="140" t="str">
        <f t="array" ref="H107">IFERROR(INDEX(施設用作成シート!$B$18:$P$39,MATCH(LARGE((施設用作成シート!$C$18:$C$39=$D$8)*1/ROW(施設用作成シート!$B$18:$B$39),ROWS($B$12:$B107)),1/ROW(施設用作成シート!$B$18:$B$39),0),COLUMNS($B$11:H$11)),"")</f>
        <v/>
      </c>
      <c r="I107" s="127" t="str">
        <f t="array" ref="I107">IFERROR(INDEX(施設用作成シート!$B$18:$P$39,MATCH(LARGE((施設用作成シート!$C$18:$C$39=$D$8)*1/ROW(施設用作成シート!$B$18:$B$39),ROWS($B$12:$B107)),1/ROW(施設用作成シート!$B$18:$B$39),0),COLUMNS($B$11:I$11)),"")</f>
        <v/>
      </c>
      <c r="J107" s="131" t="str">
        <f t="array" ref="J107">IFERROR(INDEX(施設用作成シート!$B$18:$P$39,MATCH(LARGE((施設用作成シート!$C$18:$C$39=$D$8)*1/ROW(施設用作成シート!$B$18:$B$39),ROWS($B$12:$B107)),1/ROW(施設用作成シート!$B$18:$B$39),0),COLUMNS($B$11:J$11)),"")</f>
        <v/>
      </c>
      <c r="K107" s="127" t="str">
        <f t="array" ref="K107">IFERROR(INDEX(施設用作成シート!$B$18:$P$39,MATCH(LARGE((施設用作成シート!$C$18:$C$39=$D$8)*1/ROW(施設用作成シート!$B$18:$B$39),ROWS($B$12:$B107)),1/ROW(施設用作成シート!$B$18:$B$39),0),COLUMNS($B$11:K$11)),"")</f>
        <v/>
      </c>
      <c r="L107" s="127" t="str">
        <f t="array" ref="L107">IFERROR(INDEX(施設用作成シート!$B$18:$P$39,MATCH(LARGE((施設用作成シート!$C$18:$C$39=$D$8)*1/ROW(施設用作成シート!$B$18:$B$39),ROWS($B$12:$B107)),1/ROW(施設用作成シート!$B$18:$B$39),0),COLUMNS($B$11:L$11)),"")</f>
        <v/>
      </c>
      <c r="M107" s="127" t="str">
        <f t="array" ref="M107">IFERROR(INDEX(施設用作成シート!$B$18:$P$39,MATCH(LARGE((施設用作成シート!$C$18:$C$39=$D$8)*1/ROW(施設用作成シート!$B$18:$B$39),ROWS($B$12:$B107)),1/ROW(施設用作成シート!$B$18:$B$39),0),COLUMNS($B$11:M$11)),"")</f>
        <v/>
      </c>
      <c r="N107" s="127" t="str">
        <f t="array" ref="N107">IFERROR(INDEX(施設用作成シート!$B$18:$P$39,MATCH(LARGE((施設用作成シート!$C$18:$C$39=$D$8)*1/ROW(施設用作成シート!$B$18:$B$39),ROWS($B$12:$B107)),1/ROW(施設用作成シート!$B$18:$B$39),0),COLUMNS($B$11:N$11)),"")</f>
        <v/>
      </c>
      <c r="O107" s="140" t="str">
        <f t="array" ref="O107">IFERROR(INDEX(施設用作成シート!$B$18:$P$39,MATCH(LARGE((施設用作成シート!$C$18:$C$39=$D$8)*1/ROW(施設用作成シート!$B$18:$B$39),ROWS($B$12:$B107)),1/ROW(施設用作成シート!$B$18:$B$39),0),COLUMNS($B$11:O$11)),"")</f>
        <v/>
      </c>
    </row>
    <row r="108" spans="2:15" ht="19.5">
      <c r="B108" s="127" t="str">
        <f t="array" ref="B108">IFERROR(INDEX(施設用作成シート!$B$18:$P$39,MATCH(LARGE((施設用作成シート!$C$18:$C$39=$D$8)*1/ROW(施設用作成シート!$B$18:$B$39),ROWS($B$12:$B108)),1/ROW(施設用作成シート!$B$18:$B$39),0),COLUMNS($B$11:B$11)),"")</f>
        <v/>
      </c>
      <c r="C108" s="127" t="str">
        <f t="array" ref="C108">IFERROR(INDEX(施設用作成シート!$B$18:$P$39,MATCH(LARGE((施設用作成シート!$C$18:$C$39=$D$8)*1/ROW(施設用作成シート!$B$18:$B$39),ROWS($B$12:$B108)),1/ROW(施設用作成シート!$B$18:$B$39),0),COLUMNS($B$11:C$11)),"")</f>
        <v/>
      </c>
      <c r="D108" s="127" t="str">
        <f t="array" ref="D108">IFERROR(INDEX(施設用作成シート!$B$18:$P$39,MATCH(LARGE((施設用作成シート!$C$18:$C$39=$D$8)*1/ROW(施設用作成シート!$B$18:$B$39),ROWS($B$12:$B108)),1/ROW(施設用作成シート!$B$18:$B$39),0),COLUMNS($B$11:D$11)),"")</f>
        <v/>
      </c>
      <c r="E108" s="146" t="str">
        <f t="array" ref="E108">IFERROR(INDEX(施設用作成シート!$B$18:$P$39,MATCH(LARGE((施設用作成シート!$C$18:$C$39=$D$8)*1/ROW(施設用作成シート!$B$18:$B$39),ROWS($B$12:$B108)),1/ROW(施設用作成シート!$B$18:$B$39),0),COLUMNS($B$11:E$11)),"")</f>
        <v/>
      </c>
      <c r="F108" s="140" t="str">
        <f t="array" ref="F108">IFERROR(INDEX(施設用作成シート!$B$18:$P$39,MATCH(LARGE((施設用作成シート!$C$18:$C$39=$D$8)*1/ROW(施設用作成シート!$B$18:$B$39),ROWS($B$12:$B108)),1/ROW(施設用作成シート!$B$18:$B$39),0),COLUMNS($B$11:F$11)),"")</f>
        <v/>
      </c>
      <c r="G108" s="140" t="str">
        <f t="array" ref="G108">IFERROR(INDEX(施設用作成シート!$B$18:$P$39,MATCH(LARGE((施設用作成シート!$C$18:$C$39=$D$8)*1/ROW(施設用作成シート!$B$18:$B$39),ROWS($B$12:$B108)),1/ROW(施設用作成シート!$B$18:$B$39),0),COLUMNS($B$11:G$11)),"")</f>
        <v/>
      </c>
      <c r="H108" s="140" t="str">
        <f t="array" ref="H108">IFERROR(INDEX(施設用作成シート!$B$18:$P$39,MATCH(LARGE((施設用作成シート!$C$18:$C$39=$D$8)*1/ROW(施設用作成シート!$B$18:$B$39),ROWS($B$12:$B108)),1/ROW(施設用作成シート!$B$18:$B$39),0),COLUMNS($B$11:H$11)),"")</f>
        <v/>
      </c>
      <c r="I108" s="127" t="str">
        <f t="array" ref="I108">IFERROR(INDEX(施設用作成シート!$B$18:$P$39,MATCH(LARGE((施設用作成シート!$C$18:$C$39=$D$8)*1/ROW(施設用作成シート!$B$18:$B$39),ROWS($B$12:$B108)),1/ROW(施設用作成シート!$B$18:$B$39),0),COLUMNS($B$11:I$11)),"")</f>
        <v/>
      </c>
      <c r="J108" s="131" t="str">
        <f t="array" ref="J108">IFERROR(INDEX(施設用作成シート!$B$18:$P$39,MATCH(LARGE((施設用作成シート!$C$18:$C$39=$D$8)*1/ROW(施設用作成シート!$B$18:$B$39),ROWS($B$12:$B108)),1/ROW(施設用作成シート!$B$18:$B$39),0),COLUMNS($B$11:J$11)),"")</f>
        <v/>
      </c>
      <c r="K108" s="127" t="str">
        <f t="array" ref="K108">IFERROR(INDEX(施設用作成シート!$B$18:$P$39,MATCH(LARGE((施設用作成シート!$C$18:$C$39=$D$8)*1/ROW(施設用作成シート!$B$18:$B$39),ROWS($B$12:$B108)),1/ROW(施設用作成シート!$B$18:$B$39),0),COLUMNS($B$11:K$11)),"")</f>
        <v/>
      </c>
      <c r="L108" s="127" t="str">
        <f t="array" ref="L108">IFERROR(INDEX(施設用作成シート!$B$18:$P$39,MATCH(LARGE((施設用作成シート!$C$18:$C$39=$D$8)*1/ROW(施設用作成シート!$B$18:$B$39),ROWS($B$12:$B108)),1/ROW(施設用作成シート!$B$18:$B$39),0),COLUMNS($B$11:L$11)),"")</f>
        <v/>
      </c>
      <c r="M108" s="127" t="str">
        <f t="array" ref="M108">IFERROR(INDEX(施設用作成シート!$B$18:$P$39,MATCH(LARGE((施設用作成シート!$C$18:$C$39=$D$8)*1/ROW(施設用作成シート!$B$18:$B$39),ROWS($B$12:$B108)),1/ROW(施設用作成シート!$B$18:$B$39),0),COLUMNS($B$11:M$11)),"")</f>
        <v/>
      </c>
      <c r="N108" s="127" t="str">
        <f t="array" ref="N108">IFERROR(INDEX(施設用作成シート!$B$18:$P$39,MATCH(LARGE((施設用作成シート!$C$18:$C$39=$D$8)*1/ROW(施設用作成シート!$B$18:$B$39),ROWS($B$12:$B108)),1/ROW(施設用作成シート!$B$18:$B$39),0),COLUMNS($B$11:N$11)),"")</f>
        <v/>
      </c>
      <c r="O108" s="140" t="str">
        <f t="array" ref="O108">IFERROR(INDEX(施設用作成シート!$B$18:$P$39,MATCH(LARGE((施設用作成シート!$C$18:$C$39=$D$8)*1/ROW(施設用作成シート!$B$18:$B$39),ROWS($B$12:$B108)),1/ROW(施設用作成シート!$B$18:$B$39),0),COLUMNS($B$11:O$11)),"")</f>
        <v/>
      </c>
    </row>
    <row r="109" spans="2:15" ht="19.5">
      <c r="B109" s="127" t="str">
        <f t="array" ref="B109">IFERROR(INDEX(施設用作成シート!$B$18:$P$39,MATCH(LARGE((施設用作成シート!$C$18:$C$39=$D$8)*1/ROW(施設用作成シート!$B$18:$B$39),ROWS($B$12:$B109)),1/ROW(施設用作成シート!$B$18:$B$39),0),COLUMNS($B$11:B$11)),"")</f>
        <v/>
      </c>
      <c r="C109" s="127" t="str">
        <f t="array" ref="C109">IFERROR(INDEX(施設用作成シート!$B$18:$P$39,MATCH(LARGE((施設用作成シート!$C$18:$C$39=$D$8)*1/ROW(施設用作成シート!$B$18:$B$39),ROWS($B$12:$B109)),1/ROW(施設用作成シート!$B$18:$B$39),0),COLUMNS($B$11:C$11)),"")</f>
        <v/>
      </c>
      <c r="D109" s="127" t="str">
        <f t="array" ref="D109">IFERROR(INDEX(施設用作成シート!$B$18:$P$39,MATCH(LARGE((施設用作成シート!$C$18:$C$39=$D$8)*1/ROW(施設用作成シート!$B$18:$B$39),ROWS($B$12:$B109)),1/ROW(施設用作成シート!$B$18:$B$39),0),COLUMNS($B$11:D$11)),"")</f>
        <v/>
      </c>
      <c r="E109" s="146" t="str">
        <f t="array" ref="E109">IFERROR(INDEX(施設用作成シート!$B$18:$P$39,MATCH(LARGE((施設用作成シート!$C$18:$C$39=$D$8)*1/ROW(施設用作成シート!$B$18:$B$39),ROWS($B$12:$B109)),1/ROW(施設用作成シート!$B$18:$B$39),0),COLUMNS($B$11:E$11)),"")</f>
        <v/>
      </c>
      <c r="F109" s="140" t="str">
        <f t="array" ref="F109">IFERROR(INDEX(施設用作成シート!$B$18:$P$39,MATCH(LARGE((施設用作成シート!$C$18:$C$39=$D$8)*1/ROW(施設用作成シート!$B$18:$B$39),ROWS($B$12:$B109)),1/ROW(施設用作成シート!$B$18:$B$39),0),COLUMNS($B$11:F$11)),"")</f>
        <v/>
      </c>
      <c r="G109" s="140" t="str">
        <f t="array" ref="G109">IFERROR(INDEX(施設用作成シート!$B$18:$P$39,MATCH(LARGE((施設用作成シート!$C$18:$C$39=$D$8)*1/ROW(施設用作成シート!$B$18:$B$39),ROWS($B$12:$B109)),1/ROW(施設用作成シート!$B$18:$B$39),0),COLUMNS($B$11:G$11)),"")</f>
        <v/>
      </c>
      <c r="H109" s="140" t="str">
        <f t="array" ref="H109">IFERROR(INDEX(施設用作成シート!$B$18:$P$39,MATCH(LARGE((施設用作成シート!$C$18:$C$39=$D$8)*1/ROW(施設用作成シート!$B$18:$B$39),ROWS($B$12:$B109)),1/ROW(施設用作成シート!$B$18:$B$39),0),COLUMNS($B$11:H$11)),"")</f>
        <v/>
      </c>
      <c r="I109" s="127" t="str">
        <f t="array" ref="I109">IFERROR(INDEX(施設用作成シート!$B$18:$P$39,MATCH(LARGE((施設用作成シート!$C$18:$C$39=$D$8)*1/ROW(施設用作成シート!$B$18:$B$39),ROWS($B$12:$B109)),1/ROW(施設用作成シート!$B$18:$B$39),0),COLUMNS($B$11:I$11)),"")</f>
        <v/>
      </c>
      <c r="J109" s="131" t="str">
        <f t="array" ref="J109">IFERROR(INDEX(施設用作成シート!$B$18:$P$39,MATCH(LARGE((施設用作成シート!$C$18:$C$39=$D$8)*1/ROW(施設用作成シート!$B$18:$B$39),ROWS($B$12:$B109)),1/ROW(施設用作成シート!$B$18:$B$39),0),COLUMNS($B$11:J$11)),"")</f>
        <v/>
      </c>
      <c r="K109" s="127" t="str">
        <f t="array" ref="K109">IFERROR(INDEX(施設用作成シート!$B$18:$P$39,MATCH(LARGE((施設用作成シート!$C$18:$C$39=$D$8)*1/ROW(施設用作成シート!$B$18:$B$39),ROWS($B$12:$B109)),1/ROW(施設用作成シート!$B$18:$B$39),0),COLUMNS($B$11:K$11)),"")</f>
        <v/>
      </c>
      <c r="L109" s="127" t="str">
        <f t="array" ref="L109">IFERROR(INDEX(施設用作成シート!$B$18:$P$39,MATCH(LARGE((施設用作成シート!$C$18:$C$39=$D$8)*1/ROW(施設用作成シート!$B$18:$B$39),ROWS($B$12:$B109)),1/ROW(施設用作成シート!$B$18:$B$39),0),COLUMNS($B$11:L$11)),"")</f>
        <v/>
      </c>
      <c r="M109" s="127" t="str">
        <f t="array" ref="M109">IFERROR(INDEX(施設用作成シート!$B$18:$P$39,MATCH(LARGE((施設用作成シート!$C$18:$C$39=$D$8)*1/ROW(施設用作成シート!$B$18:$B$39),ROWS($B$12:$B109)),1/ROW(施設用作成シート!$B$18:$B$39),0),COLUMNS($B$11:M$11)),"")</f>
        <v/>
      </c>
      <c r="N109" s="127" t="str">
        <f t="array" ref="N109">IFERROR(INDEX(施設用作成シート!$B$18:$P$39,MATCH(LARGE((施設用作成シート!$C$18:$C$39=$D$8)*1/ROW(施設用作成シート!$B$18:$B$39),ROWS($B$12:$B109)),1/ROW(施設用作成シート!$B$18:$B$39),0),COLUMNS($B$11:N$11)),"")</f>
        <v/>
      </c>
      <c r="O109" s="140" t="str">
        <f t="array" ref="O109">IFERROR(INDEX(施設用作成シート!$B$18:$P$39,MATCH(LARGE((施設用作成シート!$C$18:$C$39=$D$8)*1/ROW(施設用作成シート!$B$18:$B$39),ROWS($B$12:$B109)),1/ROW(施設用作成シート!$B$18:$B$39),0),COLUMNS($B$11:O$11)),"")</f>
        <v/>
      </c>
    </row>
    <row r="110" spans="2:15" ht="19.5">
      <c r="B110" s="127" t="str">
        <f t="array" ref="B110">IFERROR(INDEX(施設用作成シート!$B$18:$P$39,MATCH(LARGE((施設用作成シート!$C$18:$C$39=$D$8)*1/ROW(施設用作成シート!$B$18:$B$39),ROWS($B$12:$B110)),1/ROW(施設用作成シート!$B$18:$B$39),0),COLUMNS($B$11:B$11)),"")</f>
        <v/>
      </c>
      <c r="C110" s="127" t="str">
        <f t="array" ref="C110">IFERROR(INDEX(施設用作成シート!$B$18:$P$39,MATCH(LARGE((施設用作成シート!$C$18:$C$39=$D$8)*1/ROW(施設用作成シート!$B$18:$B$39),ROWS($B$12:$B110)),1/ROW(施設用作成シート!$B$18:$B$39),0),COLUMNS($B$11:C$11)),"")</f>
        <v/>
      </c>
      <c r="D110" s="127" t="str">
        <f t="array" ref="D110">IFERROR(INDEX(施設用作成シート!$B$18:$P$39,MATCH(LARGE((施設用作成シート!$C$18:$C$39=$D$8)*1/ROW(施設用作成シート!$B$18:$B$39),ROWS($B$12:$B110)),1/ROW(施設用作成シート!$B$18:$B$39),0),COLUMNS($B$11:D$11)),"")</f>
        <v/>
      </c>
      <c r="E110" s="146" t="str">
        <f t="array" ref="E110">IFERROR(INDEX(施設用作成シート!$B$18:$P$39,MATCH(LARGE((施設用作成シート!$C$18:$C$39=$D$8)*1/ROW(施設用作成シート!$B$18:$B$39),ROWS($B$12:$B110)),1/ROW(施設用作成シート!$B$18:$B$39),0),COLUMNS($B$11:E$11)),"")</f>
        <v/>
      </c>
      <c r="F110" s="140" t="str">
        <f t="array" ref="F110">IFERROR(INDEX(施設用作成シート!$B$18:$P$39,MATCH(LARGE((施設用作成シート!$C$18:$C$39=$D$8)*1/ROW(施設用作成シート!$B$18:$B$39),ROWS($B$12:$B110)),1/ROW(施設用作成シート!$B$18:$B$39),0),COLUMNS($B$11:F$11)),"")</f>
        <v/>
      </c>
      <c r="G110" s="140" t="str">
        <f t="array" ref="G110">IFERROR(INDEX(施設用作成シート!$B$18:$P$39,MATCH(LARGE((施設用作成シート!$C$18:$C$39=$D$8)*1/ROW(施設用作成シート!$B$18:$B$39),ROWS($B$12:$B110)),1/ROW(施設用作成シート!$B$18:$B$39),0),COLUMNS($B$11:G$11)),"")</f>
        <v/>
      </c>
      <c r="H110" s="140" t="str">
        <f t="array" ref="H110">IFERROR(INDEX(施設用作成シート!$B$18:$P$39,MATCH(LARGE((施設用作成シート!$C$18:$C$39=$D$8)*1/ROW(施設用作成シート!$B$18:$B$39),ROWS($B$12:$B110)),1/ROW(施設用作成シート!$B$18:$B$39),0),COLUMNS($B$11:H$11)),"")</f>
        <v/>
      </c>
      <c r="I110" s="127" t="str">
        <f t="array" ref="I110">IFERROR(INDEX(施設用作成シート!$B$18:$P$39,MATCH(LARGE((施設用作成シート!$C$18:$C$39=$D$8)*1/ROW(施設用作成シート!$B$18:$B$39),ROWS($B$12:$B110)),1/ROW(施設用作成シート!$B$18:$B$39),0),COLUMNS($B$11:I$11)),"")</f>
        <v/>
      </c>
      <c r="J110" s="131" t="str">
        <f t="array" ref="J110">IFERROR(INDEX(施設用作成シート!$B$18:$P$39,MATCH(LARGE((施設用作成シート!$C$18:$C$39=$D$8)*1/ROW(施設用作成シート!$B$18:$B$39),ROWS($B$12:$B110)),1/ROW(施設用作成シート!$B$18:$B$39),0),COLUMNS($B$11:J$11)),"")</f>
        <v/>
      </c>
      <c r="K110" s="127" t="str">
        <f t="array" ref="K110">IFERROR(INDEX(施設用作成シート!$B$18:$P$39,MATCH(LARGE((施設用作成シート!$C$18:$C$39=$D$8)*1/ROW(施設用作成シート!$B$18:$B$39),ROWS($B$12:$B110)),1/ROW(施設用作成シート!$B$18:$B$39),0),COLUMNS($B$11:K$11)),"")</f>
        <v/>
      </c>
      <c r="L110" s="127" t="str">
        <f t="array" ref="L110">IFERROR(INDEX(施設用作成シート!$B$18:$P$39,MATCH(LARGE((施設用作成シート!$C$18:$C$39=$D$8)*1/ROW(施設用作成シート!$B$18:$B$39),ROWS($B$12:$B110)),1/ROW(施設用作成シート!$B$18:$B$39),0),COLUMNS($B$11:L$11)),"")</f>
        <v/>
      </c>
      <c r="M110" s="127" t="str">
        <f t="array" ref="M110">IFERROR(INDEX(施設用作成シート!$B$18:$P$39,MATCH(LARGE((施設用作成シート!$C$18:$C$39=$D$8)*1/ROW(施設用作成シート!$B$18:$B$39),ROWS($B$12:$B110)),1/ROW(施設用作成シート!$B$18:$B$39),0),COLUMNS($B$11:M$11)),"")</f>
        <v/>
      </c>
      <c r="N110" s="127" t="str">
        <f t="array" ref="N110">IFERROR(INDEX(施設用作成シート!$B$18:$P$39,MATCH(LARGE((施設用作成シート!$C$18:$C$39=$D$8)*1/ROW(施設用作成シート!$B$18:$B$39),ROWS($B$12:$B110)),1/ROW(施設用作成シート!$B$18:$B$39),0),COLUMNS($B$11:N$11)),"")</f>
        <v/>
      </c>
      <c r="O110" s="140" t="str">
        <f t="array" ref="O110">IFERROR(INDEX(施設用作成シート!$B$18:$P$39,MATCH(LARGE((施設用作成シート!$C$18:$C$39=$D$8)*1/ROW(施設用作成シート!$B$18:$B$39),ROWS($B$12:$B110)),1/ROW(施設用作成シート!$B$18:$B$39),0),COLUMNS($B$11:O$11)),"")</f>
        <v/>
      </c>
    </row>
    <row r="111" spans="2:15" ht="19.5">
      <c r="B111" s="127" t="str">
        <f t="array" ref="B111">IFERROR(INDEX(施設用作成シート!$B$18:$P$39,MATCH(LARGE((施設用作成シート!$C$18:$C$39=$D$8)*1/ROW(施設用作成シート!$B$18:$B$39),ROWS($B$12:$B111)),1/ROW(施設用作成シート!$B$18:$B$39),0),COLUMNS($B$11:B$11)),"")</f>
        <v/>
      </c>
      <c r="C111" s="127" t="str">
        <f t="array" ref="C111">IFERROR(INDEX(施設用作成シート!$B$18:$P$39,MATCH(LARGE((施設用作成シート!$C$18:$C$39=$D$8)*1/ROW(施設用作成シート!$B$18:$B$39),ROWS($B$12:$B111)),1/ROW(施設用作成シート!$B$18:$B$39),0),COLUMNS($B$11:C$11)),"")</f>
        <v/>
      </c>
      <c r="D111" s="127" t="str">
        <f t="array" ref="D111">IFERROR(INDEX(施設用作成シート!$B$18:$P$39,MATCH(LARGE((施設用作成シート!$C$18:$C$39=$D$8)*1/ROW(施設用作成シート!$B$18:$B$39),ROWS($B$12:$B111)),1/ROW(施設用作成シート!$B$18:$B$39),0),COLUMNS($B$11:D$11)),"")</f>
        <v/>
      </c>
      <c r="E111" s="146" t="str">
        <f t="array" ref="E111">IFERROR(INDEX(施設用作成シート!$B$18:$P$39,MATCH(LARGE((施設用作成シート!$C$18:$C$39=$D$8)*1/ROW(施設用作成シート!$B$18:$B$39),ROWS($B$12:$B111)),1/ROW(施設用作成シート!$B$18:$B$39),0),COLUMNS($B$11:E$11)),"")</f>
        <v/>
      </c>
      <c r="F111" s="140" t="str">
        <f t="array" ref="F111">IFERROR(INDEX(施設用作成シート!$B$18:$P$39,MATCH(LARGE((施設用作成シート!$C$18:$C$39=$D$8)*1/ROW(施設用作成シート!$B$18:$B$39),ROWS($B$12:$B111)),1/ROW(施設用作成シート!$B$18:$B$39),0),COLUMNS($B$11:F$11)),"")</f>
        <v/>
      </c>
      <c r="G111" s="140" t="str">
        <f t="array" ref="G111">IFERROR(INDEX(施設用作成シート!$B$18:$P$39,MATCH(LARGE((施設用作成シート!$C$18:$C$39=$D$8)*1/ROW(施設用作成シート!$B$18:$B$39),ROWS($B$12:$B111)),1/ROW(施設用作成シート!$B$18:$B$39),0),COLUMNS($B$11:G$11)),"")</f>
        <v/>
      </c>
      <c r="H111" s="140" t="str">
        <f t="array" ref="H111">IFERROR(INDEX(施設用作成シート!$B$18:$P$39,MATCH(LARGE((施設用作成シート!$C$18:$C$39=$D$8)*1/ROW(施設用作成シート!$B$18:$B$39),ROWS($B$12:$B111)),1/ROW(施設用作成シート!$B$18:$B$39),0),COLUMNS($B$11:H$11)),"")</f>
        <v/>
      </c>
      <c r="I111" s="127" t="str">
        <f t="array" ref="I111">IFERROR(INDEX(施設用作成シート!$B$18:$P$39,MATCH(LARGE((施設用作成シート!$C$18:$C$39=$D$8)*1/ROW(施設用作成シート!$B$18:$B$39),ROWS($B$12:$B111)),1/ROW(施設用作成シート!$B$18:$B$39),0),COLUMNS($B$11:I$11)),"")</f>
        <v/>
      </c>
      <c r="J111" s="131" t="str">
        <f t="array" ref="J111">IFERROR(INDEX(施設用作成シート!$B$18:$P$39,MATCH(LARGE((施設用作成シート!$C$18:$C$39=$D$8)*1/ROW(施設用作成シート!$B$18:$B$39),ROWS($B$12:$B111)),1/ROW(施設用作成シート!$B$18:$B$39),0),COLUMNS($B$11:J$11)),"")</f>
        <v/>
      </c>
      <c r="K111" s="127" t="str">
        <f t="array" ref="K111">IFERROR(INDEX(施設用作成シート!$B$18:$P$39,MATCH(LARGE((施設用作成シート!$C$18:$C$39=$D$8)*1/ROW(施設用作成シート!$B$18:$B$39),ROWS($B$12:$B111)),1/ROW(施設用作成シート!$B$18:$B$39),0),COLUMNS($B$11:K$11)),"")</f>
        <v/>
      </c>
      <c r="L111" s="127" t="str">
        <f t="array" ref="L111">IFERROR(INDEX(施設用作成シート!$B$18:$P$39,MATCH(LARGE((施設用作成シート!$C$18:$C$39=$D$8)*1/ROW(施設用作成シート!$B$18:$B$39),ROWS($B$12:$B111)),1/ROW(施設用作成シート!$B$18:$B$39),0),COLUMNS($B$11:L$11)),"")</f>
        <v/>
      </c>
      <c r="M111" s="127" t="str">
        <f t="array" ref="M111">IFERROR(INDEX(施設用作成シート!$B$18:$P$39,MATCH(LARGE((施設用作成シート!$C$18:$C$39=$D$8)*1/ROW(施設用作成シート!$B$18:$B$39),ROWS($B$12:$B111)),1/ROW(施設用作成シート!$B$18:$B$39),0),COLUMNS($B$11:M$11)),"")</f>
        <v/>
      </c>
      <c r="N111" s="127" t="str">
        <f t="array" ref="N111">IFERROR(INDEX(施設用作成シート!$B$18:$P$39,MATCH(LARGE((施設用作成シート!$C$18:$C$39=$D$8)*1/ROW(施設用作成シート!$B$18:$B$39),ROWS($B$12:$B111)),1/ROW(施設用作成シート!$B$18:$B$39),0),COLUMNS($B$11:N$11)),"")</f>
        <v/>
      </c>
      <c r="O111" s="140" t="str">
        <f t="array" ref="O111">IFERROR(INDEX(施設用作成シート!$B$18:$P$39,MATCH(LARGE((施設用作成シート!$C$18:$C$39=$D$8)*1/ROW(施設用作成シート!$B$18:$B$39),ROWS($B$12:$B111)),1/ROW(施設用作成シート!$B$18:$B$39),0),COLUMNS($B$11:O$11)),"")</f>
        <v/>
      </c>
    </row>
  </sheetData>
  <mergeCells count="7">
    <mergeCell ref="L2:L3"/>
    <mergeCell ref="M2:M3"/>
    <mergeCell ref="D8:E8"/>
    <mergeCell ref="F8:G8"/>
    <mergeCell ref="F10:G10"/>
    <mergeCell ref="H2:H3"/>
    <mergeCell ref="I2:I3"/>
  </mergeCells>
  <phoneticPr fontId="2"/>
  <pageMargins left="0.70866141732283472" right="0.70866141732283472" top="0.74803149606299213" bottom="0.74803149606299213" header="0.31496062992125984" footer="0.31496062992125984"/>
  <pageSetup paperSize="9" scale="80" fitToHeight="0" orientation="landscape" blackAndWhite="1" r:id="rId1"/>
  <headerFooter>
    <oddFooter>&amp;L
＊ 「開始日」及び「終了日」については、当該月に発生したもののみを記載すること。
＊ 「入院期間」については、当該月について、入院した当日及び退院した当日を除く実際に入院していた日数を記載すること。
＊ 当該月に入退院があった場合又は前月以前から入院が継続している場合、「委託事務費算定対象日数」には、当該月について、入院していない日（入院した当日及び退院した当日を含む）の数に、入院していた日数（６を超える場合は６）を加えた日数を記載すること。</oddFooter>
  </headerFooter>
  <rowBreaks count="3" manualBreakCount="3">
    <brk id="34" min="3" max="14" man="1"/>
    <brk id="64" min="3" max="14" man="1"/>
    <brk id="94" min="3"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リスト!$B$3:$B$32</xm:f>
          </x14:formula1>
          <xm:sqref>D8:E8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655B88F3E2734884314EC405DE2329" ma:contentTypeVersion="15" ma:contentTypeDescription="新しいドキュメントを作成します。" ma:contentTypeScope="" ma:versionID="840ae6888837d62b0e4079aa3edbf9d8">
  <xsd:schema xmlns:xsd="http://www.w3.org/2001/XMLSchema" xmlns:xs="http://www.w3.org/2001/XMLSchema" xmlns:p="http://schemas.microsoft.com/office/2006/metadata/properties" xmlns:ns2="026fa013-4444-4f81-bd88-30c20efe104e" xmlns:ns3="263dbbe5-076b-4606-a03b-9598f5f2f35a" targetNamespace="http://schemas.microsoft.com/office/2006/metadata/properties" ma:root="true" ma:fieldsID="198ac316bb4ff8c27257cedbdc205064" ns2:_="" ns3:_="">
    <xsd:import namespace="026fa013-4444-4f81-bd88-30c20efe104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fa013-4444-4f81-bd88-30c20efe104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d037c6e-58d9-4281-a14a-bdb10147d8f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026fa013-4444-4f81-bd88-30c20efe104e">
      <UserInfo>
        <DisplayName/>
        <AccountId xsi:nil="true"/>
        <AccountType/>
      </UserInfo>
    </Owner>
    <lcf76f155ced4ddcb4097134ff3c332f xmlns="026fa013-4444-4f81-bd88-30c20efe104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116475-EEAB-4BBE-ADCB-E136A93A0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fa013-4444-4f81-bd88-30c20efe104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355475-B82A-4817-AEA6-4978A7924CAF}">
  <ds:schemaRefs>
    <ds:schemaRef ds:uri="http://schemas.microsoft.com/office/2006/metadata/properties"/>
    <ds:schemaRef ds:uri="http://schemas.microsoft.com/office/infopath/2007/PartnerControls"/>
    <ds:schemaRef ds:uri="263dbbe5-076b-4606-a03b-9598f5f2f35a"/>
    <ds:schemaRef ds:uri="026fa013-4444-4f81-bd88-30c20efe104e"/>
  </ds:schemaRefs>
</ds:datastoreItem>
</file>

<file path=customXml/itemProps3.xml><?xml version="1.0" encoding="utf-8"?>
<ds:datastoreItem xmlns:ds="http://schemas.openxmlformats.org/officeDocument/2006/customXml" ds:itemID="{1589CD7E-BFA7-46C7-B8EA-A2D65EBFF2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リスト</vt:lpstr>
      <vt:lpstr>施設用作成シート</vt:lpstr>
      <vt:lpstr>【様式７】請求額通知書</vt:lpstr>
      <vt:lpstr>【様式７別添】○○福祉</vt:lpstr>
      <vt:lpstr>【様式７別添】××福祉</vt:lpstr>
      <vt:lpstr>【様式７別添】AB福祉</vt:lpstr>
      <vt:lpstr>【様式７別添】CD福祉</vt:lpstr>
      <vt:lpstr>【様式７別添】▲▲福祉</vt:lpstr>
      <vt:lpstr>【様式７】請求額通知書!Print_Area</vt:lpstr>
      <vt:lpstr>【様式７別添】××福祉!Print_Area</vt:lpstr>
      <vt:lpstr>【様式７別添】▲▲福祉!Print_Area</vt:lpstr>
      <vt:lpstr>【様式７別添】○○福祉!Print_Area</vt:lpstr>
      <vt:lpstr>【様式７別添】AB福祉!Print_Area</vt:lpstr>
      <vt:lpstr>【様式７別添】CD福祉!Print_Area</vt:lpstr>
      <vt:lpstr>施設用作成シート!Print_Area</vt:lpstr>
      <vt:lpstr>名簿一覧</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石野 修(ishino-shuu.2s3)</cp:lastModifiedBy>
  <cp:revision/>
  <cp:lastPrinted>2026-03-30T14:05:15Z</cp:lastPrinted>
  <dcterms:created xsi:type="dcterms:W3CDTF">2020-05-08T00:09:32Z</dcterms:created>
  <dcterms:modified xsi:type="dcterms:W3CDTF">2026-05-22T13:18:51Z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0x0101008B655B88F3E2734884314EC405DE2329</vt:lpwstr>
  </property>
  <property fmtid="{D5CDD505-2E9C-101B-9397-08002B2CF9AE}" pid="3" name="MediaServiceImageTags">
    <vt:lpwstr/>
  </property>
</Properties>
</file>