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202300"/>
  <mc:AlternateContent xmlns:mc="http://schemas.openxmlformats.org/markup-compatibility/2006">
    <mc:Choice Requires="x15">
      <x15ac:absPath xmlns:x15ac="http://schemas.microsoft.com/office/spreadsheetml/2010/11/ac" url="\\Ch5-v00n-hfls01\f17102000_保健福祉局健康福祉部地域包括ケア推進課\11　地域包括支援班\10 あんしんケアセンター\10 ■あんしんケアセンター運営部会■\R8年度\01_第1回\06_議題資料\議題2_R7あんしん実績\"/>
    </mc:Choice>
  </mc:AlternateContent>
  <xr:revisionPtr revIDLastSave="0" documentId="13_ncr:1_{D803A87D-0DD2-4E3B-8654-6E7E48AB593D}" xr6:coauthVersionLast="47" xr6:coauthVersionMax="47" xr10:uidLastSave="{00000000-0000-0000-0000-000000000000}"/>
  <bookViews>
    <workbookView xWindow="-110" yWindow="-110" windowWidth="19420" windowHeight="10300" xr2:uid="{6061C1D0-102F-4B12-8051-8E1FC84B348D}"/>
  </bookViews>
  <sheets>
    <sheet name="目次" sheetId="62" r:id="rId1"/>
    <sheet name="目次（裏）" sheetId="63" r:id="rId2"/>
    <sheet name="①中央区" sheetId="92" r:id="rId3"/>
    <sheet name="01弁天" sheetId="64" r:id="rId4"/>
    <sheet name="02中央" sheetId="65" r:id="rId5"/>
    <sheet name="03千葉寺" sheetId="66" r:id="rId6"/>
    <sheet name="04松ケ丘" sheetId="67" r:id="rId7"/>
    <sheet name="05浜野" sheetId="68" r:id="rId8"/>
    <sheet name="②花見川区" sheetId="94" r:id="rId9"/>
    <sheet name="06こてはし台" sheetId="69" r:id="rId10"/>
    <sheet name="07花見川" sheetId="70" r:id="rId11"/>
    <sheet name="08さつきが丘" sheetId="71" r:id="rId12"/>
    <sheet name="09にれの木台" sheetId="72" r:id="rId13"/>
    <sheet name="10花園" sheetId="73" r:id="rId14"/>
    <sheet name="11幕張" sheetId="74" r:id="rId15"/>
    <sheet name="③稲毛区 " sheetId="95" r:id="rId16"/>
    <sheet name="12山王" sheetId="75" r:id="rId17"/>
    <sheet name="13園生" sheetId="76" r:id="rId18"/>
    <sheet name="14天台" sheetId="77" r:id="rId19"/>
    <sheet name="15小仲台" sheetId="78" r:id="rId20"/>
    <sheet name="16稲毛" sheetId="79" r:id="rId21"/>
    <sheet name="④若葉区" sheetId="96" r:id="rId22"/>
    <sheet name="17みつわ台" sheetId="83" r:id="rId23"/>
    <sheet name="18都賀" sheetId="81" r:id="rId24"/>
    <sheet name="19桜木" sheetId="84" r:id="rId25"/>
    <sheet name="20千城台" sheetId="82" r:id="rId26"/>
    <sheet name="21大宮台" sheetId="80" r:id="rId27"/>
    <sheet name="⑤緑区" sheetId="97" r:id="rId28"/>
    <sheet name="22鎌取" sheetId="85" r:id="rId29"/>
    <sheet name="23誉田" sheetId="86" r:id="rId30"/>
    <sheet name="24土気" sheetId="87" r:id="rId31"/>
    <sheet name="⑥美浜区" sheetId="98" r:id="rId32"/>
    <sheet name="25真砂" sheetId="88" r:id="rId33"/>
    <sheet name="26磯辺" sheetId="89" r:id="rId34"/>
    <sheet name="27高洲" sheetId="90" r:id="rId35"/>
    <sheet name="28幸町" sheetId="91"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xlnm.Print_Area" localSheetId="3">'01弁天'!$A$1:$F$32</definedName>
    <definedName name="_xlnm.Print_Area" localSheetId="4">'02中央'!$A$1:$F$32</definedName>
    <definedName name="_xlnm.Print_Area" localSheetId="5">'03千葉寺'!$A$1:$F$32</definedName>
    <definedName name="_xlnm.Print_Area" localSheetId="6">'04松ケ丘'!$A$1:$F$32</definedName>
    <definedName name="_xlnm.Print_Area" localSheetId="9">'06こてはし台'!$A$1:$F$32</definedName>
    <definedName name="_xlnm.Print_Area" localSheetId="10">'07花見川'!$A$1:$F$32</definedName>
    <definedName name="_xlnm.Print_Area" localSheetId="11">'08さつきが丘'!$A$1:$F$32</definedName>
    <definedName name="_xlnm.Print_Area" localSheetId="12">'09にれの木台'!$A$1:$F$32</definedName>
    <definedName name="_xlnm.Print_Area" localSheetId="13">'10花園'!$A$1:$F$32</definedName>
    <definedName name="_xlnm.Print_Area" localSheetId="14">'11幕張'!$A$1:$F$32</definedName>
    <definedName name="_xlnm.Print_Area" localSheetId="16">'12山王'!$A$1:$F$32</definedName>
    <definedName name="_xlnm.Print_Area" localSheetId="17">'13園生'!$A$1:$F$32</definedName>
    <definedName name="_xlnm.Print_Area" localSheetId="18">'14天台'!$A$1:$F$32</definedName>
    <definedName name="_xlnm.Print_Area" localSheetId="20">'16稲毛'!$A$1:$F$32</definedName>
    <definedName name="_xlnm.Print_Area" localSheetId="22">'17みつわ台'!$A$1:$F$32</definedName>
    <definedName name="_xlnm.Print_Area" localSheetId="23">'18都賀'!$A$1:$F$32</definedName>
    <definedName name="_xlnm.Print_Area" localSheetId="24">'19桜木'!$A$1:$F$32</definedName>
    <definedName name="_xlnm.Print_Area" localSheetId="2">①中央区!$A$1:$K$23</definedName>
    <definedName name="_xlnm.Print_Area" localSheetId="25">'20千城台'!$A$1:$F$32</definedName>
    <definedName name="_xlnm.Print_Area" localSheetId="26">'21大宮台'!$A$1:$F$32</definedName>
    <definedName name="_xlnm.Print_Area" localSheetId="28">'22鎌取'!$A$1:$F$32</definedName>
    <definedName name="_xlnm.Print_Area" localSheetId="29">'23誉田'!$A$1:$F$32</definedName>
    <definedName name="_xlnm.Print_Area" localSheetId="30">'24土気'!$A$1:$F$32</definedName>
    <definedName name="_xlnm.Print_Area" localSheetId="32">'25真砂'!$A$1:$F$32</definedName>
    <definedName name="_xlnm.Print_Area" localSheetId="33">'26磯辺'!$A$1:$F$32</definedName>
    <definedName name="_xlnm.Print_Area" localSheetId="34">'27高洲'!$A$1:$F$32</definedName>
    <definedName name="_xlnm.Print_Area" localSheetId="35">'28幸町'!$A$1:$L$32</definedName>
    <definedName name="_xlnm.Print_Area" localSheetId="8">②花見川区!$A$1:$K$23</definedName>
    <definedName name="_xlnm.Print_Area" localSheetId="15">'③稲毛区 '!$A$1:$K$23</definedName>
    <definedName name="_xlnm.Print_Area" localSheetId="21">④若葉区!$A$1:$K$23</definedName>
    <definedName name="_xlnm.Print_Area" localSheetId="27">⑤緑区!$A$1:$K$23</definedName>
    <definedName name="_xlnm.Print_Area" localSheetId="31">⑥美浜区!$A$1:$K$23</definedName>
    <definedName name="_xlnm.Print_Area" localSheetId="0">目次!$B$1:$F$39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4" i="68" l="1"/>
  <c r="D29" i="81"/>
  <c r="D4" i="76"/>
  <c r="D3" i="88" l="1"/>
  <c r="D19" i="81" l="1"/>
  <c r="D3" i="81"/>
  <c r="A3" i="71"/>
  <c r="A3" i="91"/>
  <c r="D2" i="91"/>
  <c r="J31" i="90" l="1"/>
  <c r="J30" i="90"/>
  <c r="J26" i="90"/>
  <c r="J25" i="90"/>
  <c r="J21" i="90"/>
  <c r="J20" i="90"/>
  <c r="J16" i="90"/>
  <c r="J15" i="90"/>
  <c r="J11" i="90"/>
  <c r="J10" i="90"/>
  <c r="A3" i="90"/>
  <c r="J31" i="89" l="1"/>
  <c r="J30" i="89"/>
  <c r="J26" i="89"/>
  <c r="J25" i="89"/>
  <c r="J21" i="89"/>
  <c r="J20" i="89"/>
  <c r="J16" i="89"/>
  <c r="J15" i="89"/>
  <c r="J11" i="89"/>
  <c r="J10" i="89"/>
  <c r="D4" i="89"/>
  <c r="A3" i="89"/>
  <c r="D2" i="89"/>
  <c r="D4" i="88" l="1"/>
  <c r="A3" i="88"/>
  <c r="D2" i="88"/>
  <c r="A3" i="87" l="1"/>
  <c r="D2" i="87"/>
  <c r="A3" i="86" l="1"/>
  <c r="D2" i="86"/>
  <c r="J31" i="85" l="1"/>
  <c r="J30" i="85"/>
  <c r="J26" i="85"/>
  <c r="J25" i="85"/>
  <c r="J21" i="85"/>
  <c r="J20" i="85"/>
  <c r="J16" i="85"/>
  <c r="J15" i="85"/>
  <c r="J11" i="85"/>
  <c r="J10" i="85"/>
  <c r="D4" i="85"/>
  <c r="D3" i="85"/>
  <c r="A3" i="85"/>
  <c r="D2" i="85"/>
  <c r="J31" i="84" l="1"/>
  <c r="J30" i="84"/>
  <c r="J26" i="84"/>
  <c r="J25" i="84"/>
  <c r="J21" i="84"/>
  <c r="J20" i="84"/>
  <c r="J16" i="84"/>
  <c r="J15" i="84"/>
  <c r="J11" i="84"/>
  <c r="J10" i="84"/>
  <c r="D3" i="84"/>
  <c r="A3" i="84"/>
  <c r="D2" i="84"/>
  <c r="J31" i="83" l="1"/>
  <c r="J30" i="83"/>
  <c r="D29" i="83"/>
  <c r="J26" i="83"/>
  <c r="J25" i="83"/>
  <c r="J21" i="83"/>
  <c r="J20" i="83"/>
  <c r="D19" i="83"/>
  <c r="J16" i="83"/>
  <c r="J15" i="83"/>
  <c r="J11" i="83"/>
  <c r="J10" i="83"/>
  <c r="D4" i="83"/>
  <c r="A3" i="83"/>
  <c r="J31" i="82" l="1"/>
  <c r="J30" i="82"/>
  <c r="J26" i="82"/>
  <c r="J25" i="82"/>
  <c r="J21" i="82"/>
  <c r="J20" i="82"/>
  <c r="J16" i="82"/>
  <c r="J15" i="82"/>
  <c r="J11" i="82"/>
  <c r="J10" i="82"/>
  <c r="A3" i="82"/>
  <c r="D2" i="82"/>
  <c r="J31" i="81" l="1"/>
  <c r="J30" i="81"/>
  <c r="J26" i="81"/>
  <c r="J25" i="81"/>
  <c r="D24" i="81"/>
  <c r="J21" i="81"/>
  <c r="J20" i="81"/>
  <c r="J16" i="81"/>
  <c r="J15" i="81"/>
  <c r="D14" i="81"/>
  <c r="J11" i="81"/>
  <c r="J10" i="81"/>
  <c r="D9" i="81"/>
  <c r="D4" i="81"/>
  <c r="A3" i="81"/>
  <c r="D2" i="81"/>
  <c r="J31" i="80" l="1"/>
  <c r="J30" i="80"/>
  <c r="D29" i="80"/>
  <c r="J26" i="80"/>
  <c r="J25" i="80"/>
  <c r="D24" i="80"/>
  <c r="J21" i="80"/>
  <c r="J20" i="80"/>
  <c r="D19" i="80"/>
  <c r="J16" i="80"/>
  <c r="J15" i="80"/>
  <c r="D14" i="80"/>
  <c r="J11" i="80"/>
  <c r="J10" i="80"/>
  <c r="D9" i="80"/>
  <c r="D4" i="80"/>
  <c r="D3" i="80"/>
  <c r="A3" i="80"/>
  <c r="D2" i="80"/>
  <c r="D24" i="79"/>
  <c r="A3" i="79"/>
  <c r="D2" i="79"/>
  <c r="J31" i="78" l="1"/>
  <c r="J30" i="78"/>
  <c r="J26" i="78"/>
  <c r="J25" i="78"/>
  <c r="J21" i="78"/>
  <c r="J20" i="78"/>
  <c r="J16" i="78"/>
  <c r="J15" i="78"/>
  <c r="J11" i="78"/>
  <c r="J10" i="78"/>
  <c r="D4" i="78"/>
  <c r="D3" i="78"/>
  <c r="A3" i="78"/>
  <c r="D2" i="78"/>
  <c r="A3" i="77" l="1"/>
  <c r="D2" i="77"/>
  <c r="J31" i="76" l="1"/>
  <c r="J30" i="76"/>
  <c r="D29" i="76"/>
  <c r="J26" i="76"/>
  <c r="J25" i="76"/>
  <c r="J21" i="76"/>
  <c r="J20" i="76"/>
  <c r="D19" i="76"/>
  <c r="J16" i="76"/>
  <c r="J15" i="76"/>
  <c r="D14" i="76"/>
  <c r="J11" i="76"/>
  <c r="J10" i="76"/>
  <c r="A3" i="76"/>
  <c r="D2" i="76"/>
  <c r="A3" i="75" l="1"/>
  <c r="D2" i="75"/>
  <c r="A3" i="74" l="1"/>
  <c r="D2" i="74"/>
  <c r="A3" i="73"/>
  <c r="D2" i="73"/>
  <c r="A3" i="72"/>
  <c r="D2" i="72"/>
  <c r="A3" i="70" l="1"/>
  <c r="D2" i="70"/>
  <c r="J31" i="69" l="1"/>
  <c r="J30" i="69"/>
  <c r="J26" i="69"/>
  <c r="J25" i="69"/>
  <c r="D24" i="69"/>
  <c r="J21" i="69"/>
  <c r="J20" i="69"/>
  <c r="J16" i="69"/>
  <c r="J15" i="69"/>
  <c r="J11" i="69"/>
  <c r="J10" i="69"/>
  <c r="D4" i="69"/>
  <c r="A3" i="69"/>
  <c r="D2" i="69"/>
  <c r="D3" i="67" l="1"/>
  <c r="D29" i="68" l="1"/>
  <c r="D19" i="68"/>
  <c r="D14" i="68"/>
  <c r="D9" i="68"/>
  <c r="A3" i="68"/>
  <c r="D2" i="68"/>
  <c r="J31" i="67" l="1"/>
  <c r="J30" i="67"/>
  <c r="J26" i="67"/>
  <c r="J25" i="67"/>
  <c r="J21" i="67"/>
  <c r="J20" i="67"/>
  <c r="J16" i="67"/>
  <c r="J15" i="67"/>
  <c r="J11" i="67"/>
  <c r="J10" i="67"/>
  <c r="D4" i="67"/>
  <c r="A3" i="67"/>
  <c r="D2" i="67"/>
  <c r="D4" i="66" l="1"/>
  <c r="D3" i="66"/>
  <c r="A3" i="66"/>
  <c r="D2" i="66"/>
  <c r="A3" i="65" l="1"/>
  <c r="D2" i="65"/>
  <c r="A3" i="64" l="1"/>
  <c r="D2"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26" authorId="0" shapeId="0" xr:uid="{F6FFFF4B-09A1-4641-92FF-B524FFB0602E}">
      <text>
        <r>
          <rPr>
            <sz val="11"/>
            <color theme="1"/>
            <rFont val="游ゴシック"/>
            <family val="2"/>
            <charset val="128"/>
            <scheme val="minor"/>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3時間研修の補足をした方が伝わりやすいかと思い今年度の表現を引用しました。</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EC1270E-5C5E-4F16-AC4B-40C5C210D389}">
      <text>
        <r>
          <rPr>
            <b/>
            <sz val="9"/>
            <color indexed="81"/>
            <rFont val="MS P ゴシック"/>
            <family val="3"/>
            <charset val="128"/>
          </rPr>
          <t>「②支援内容について11月経過状況を 話し合う予定」の部分は今後の予定なので、後期に向けた取組の欄に追記しました。</t>
        </r>
      </text>
    </comment>
    <comment ref="D24" authorId="0" shapeId="0" xr:uid="{D50CF66A-B60F-4E80-85CB-48DCDDC2FBD9}">
      <text>
        <r>
          <rPr>
            <b/>
            <sz val="9"/>
            <color indexed="81"/>
            <rFont val="MS P ゴシック"/>
            <family val="3"/>
            <charset val="128"/>
          </rPr>
          <t>「④担当圏域の中学生向け認知症サポーター養成講座（若葉区こども力プロジェクト）は、下期に予定している。」の部分は今後の予定なので、取り組み状況の部分への記載は不要かと思います。</t>
        </r>
      </text>
    </comment>
  </commentList>
</comments>
</file>

<file path=xl/sharedStrings.xml><?xml version="1.0" encoding="utf-8"?>
<sst xmlns="http://schemas.openxmlformats.org/spreadsheetml/2006/main" count="3025" uniqueCount="820">
  <si>
    <t>弁天</t>
    <rPh sb="0" eb="2">
      <t>ベンテン</t>
    </rPh>
    <phoneticPr fontId="2"/>
  </si>
  <si>
    <t>・・・</t>
    <phoneticPr fontId="2"/>
  </si>
  <si>
    <t>中央</t>
    <phoneticPr fontId="2"/>
  </si>
  <si>
    <t>千葉寺</t>
    <phoneticPr fontId="2"/>
  </si>
  <si>
    <t>松ケ丘</t>
    <rPh sb="0" eb="3">
      <t>マツガオカ</t>
    </rPh>
    <phoneticPr fontId="2"/>
  </si>
  <si>
    <t>浜野</t>
    <rPh sb="0" eb="2">
      <t>ハマノ</t>
    </rPh>
    <phoneticPr fontId="2"/>
  </si>
  <si>
    <t>こてはし台</t>
    <phoneticPr fontId="2"/>
  </si>
  <si>
    <t>花見川</t>
    <phoneticPr fontId="2"/>
  </si>
  <si>
    <t>さつきが丘</t>
    <phoneticPr fontId="2"/>
  </si>
  <si>
    <t>にれの木台</t>
    <rPh sb="3" eb="4">
      <t>キ</t>
    </rPh>
    <rPh sb="4" eb="5">
      <t>ダイ</t>
    </rPh>
    <phoneticPr fontId="2"/>
  </si>
  <si>
    <t>花園</t>
    <phoneticPr fontId="2"/>
  </si>
  <si>
    <t>幕張</t>
    <phoneticPr fontId="2"/>
  </si>
  <si>
    <t>山王</t>
    <phoneticPr fontId="2"/>
  </si>
  <si>
    <t>園生</t>
    <rPh sb="0" eb="1">
      <t>ソノ</t>
    </rPh>
    <rPh sb="1" eb="2">
      <t>ウ</t>
    </rPh>
    <phoneticPr fontId="2"/>
  </si>
  <si>
    <t>天台</t>
    <phoneticPr fontId="2"/>
  </si>
  <si>
    <t>小仲台</t>
    <rPh sb="0" eb="3">
      <t>コナカダイ</t>
    </rPh>
    <phoneticPr fontId="2"/>
  </si>
  <si>
    <t>稲毛</t>
    <phoneticPr fontId="2"/>
  </si>
  <si>
    <t>みつわ台</t>
    <phoneticPr fontId="2"/>
  </si>
  <si>
    <t>都賀</t>
    <rPh sb="0" eb="2">
      <t>ツガ</t>
    </rPh>
    <phoneticPr fontId="2"/>
  </si>
  <si>
    <t>桜木</t>
    <phoneticPr fontId="2"/>
  </si>
  <si>
    <t>千城台</t>
    <phoneticPr fontId="2"/>
  </si>
  <si>
    <t>大宮台</t>
    <phoneticPr fontId="2"/>
  </si>
  <si>
    <t>鎌取</t>
    <phoneticPr fontId="2"/>
  </si>
  <si>
    <t>誉田</t>
    <phoneticPr fontId="2"/>
  </si>
  <si>
    <t>土気</t>
    <phoneticPr fontId="2"/>
  </si>
  <si>
    <t>真砂</t>
    <rPh sb="0" eb="2">
      <t>マサゴ</t>
    </rPh>
    <phoneticPr fontId="2"/>
  </si>
  <si>
    <t>磯辺</t>
    <phoneticPr fontId="2"/>
  </si>
  <si>
    <t>高洲</t>
    <rPh sb="0" eb="2">
      <t>タカス</t>
    </rPh>
    <phoneticPr fontId="2"/>
  </si>
  <si>
    <t>幸町</t>
    <phoneticPr fontId="2"/>
  </si>
  <si>
    <t>Ａ　運営方針、目標や計画等で期待されている水準を大幅に上回っている。</t>
    <phoneticPr fontId="3"/>
  </si>
  <si>
    <t>Ｂ　運営方針、目標や計画等で期待されている水準を上回っている。</t>
    <phoneticPr fontId="3"/>
  </si>
  <si>
    <t>Ｃ　運営方針、目標や計画等で期待されている水準とほぼ同程度である。</t>
    <phoneticPr fontId="3"/>
  </si>
  <si>
    <t>Ｄ　運営方針、目標や計画等で期待されている水準を下回っている。</t>
    <phoneticPr fontId="3"/>
  </si>
  <si>
    <t>Ｅ　運営方針、目標や計画等で期待されている水準を著しく下回っている。</t>
    <phoneticPr fontId="3"/>
  </si>
  <si>
    <t>令和７年度千葉市あんしんケアセンター運営事業計画・実績報告シート</t>
    <phoneticPr fontId="3"/>
  </si>
  <si>
    <t>令和７年度千葉市あんしんケアセンター運営事業計画・実績報告シート（年度末提出）</t>
    <rPh sb="0" eb="2">
      <t>レイワ</t>
    </rPh>
    <rPh sb="3" eb="5">
      <t>ネンド</t>
    </rPh>
    <rPh sb="4" eb="5">
      <t>ド</t>
    </rPh>
    <rPh sb="33" eb="36">
      <t>ネンドマツ</t>
    </rPh>
    <rPh sb="36" eb="38">
      <t>テイシュツ</t>
    </rPh>
    <phoneticPr fontId="11"/>
  </si>
  <si>
    <t>センター名</t>
    <rPh sb="4" eb="5">
      <t>メイ</t>
    </rPh>
    <phoneticPr fontId="11"/>
  </si>
  <si>
    <t>千葉市中央区の北部に位置して、JR千葉駅・西千葉駅・東千葉駅・京成千葉駅・京成新千葉駅・西登戸駅・モノレール千葉公園駅があり、都心部への利便性が高い地区である。JR西千葉駅エリアは、飲食店や商業店舗が多いが、中心地から少し離れると閑静な戸建てやマンションが連なっている。周辺には大学や高校があり文教地区の一部である。日常生活で利用できる小売店が少なく、買い物ニーズが高い地区である。モノレール千葉公園駅エリアは企業、飲食店、生涯学習センター、千葉公園、公民館、病院などがある。住宅地は戸建てとアパート等が混在している。坂道が多く高低差がある。道幅が広く整備されているエリアもあるが、緊急車輌などが進入できない道幅が極端に狭い地区もある。JR東千葉駅エリアは戸建てとマンションが立ち並び、開発当時は同世代が一斉に移り住んだこともあり、高齢化率が急激に高くなり、住民組織の支え合い活動や交流の場が盛んな地区もある。一方で大通りに飲食店や娯楽施設が多く、交流の場・通いの場、見守り活動が不足している地区もある。地区課題は都市部と住宅街の混在や住民の代替わりなどで、独居や高齢者夫婦世帯、地域との関係が希薄な世帯が多い。近隣者等から安否確認や通報を受けるケースがあり、地域の繋がりが少なくなっていると推測される。</t>
  </si>
  <si>
    <r>
      <t xml:space="preserve">年度当初に作成していただいた地区課題、活動方針、年度計画が自動的に参照されます。
</t>
    </r>
    <r>
      <rPr>
        <b/>
        <u/>
        <sz val="12"/>
        <color rgb="FFFF0000"/>
        <rFont val="Meiryo UI"/>
        <family val="3"/>
        <charset val="128"/>
      </rPr>
      <t>各セルをコピーし、貼り付けをお願いします。</t>
    </r>
    <rPh sb="0" eb="2">
      <t>ネンド</t>
    </rPh>
    <rPh sb="2" eb="4">
      <t>トウショ</t>
    </rPh>
    <rPh sb="5" eb="7">
      <t>サクセイ</t>
    </rPh>
    <rPh sb="14" eb="16">
      <t>チク</t>
    </rPh>
    <rPh sb="16" eb="18">
      <t>カダイ</t>
    </rPh>
    <rPh sb="19" eb="21">
      <t>カツドウ</t>
    </rPh>
    <rPh sb="21" eb="23">
      <t>ホウシン</t>
    </rPh>
    <rPh sb="24" eb="26">
      <t>ネンド</t>
    </rPh>
    <rPh sb="26" eb="28">
      <t>ケイカク</t>
    </rPh>
    <rPh sb="29" eb="32">
      <t>ジドウテキ</t>
    </rPh>
    <rPh sb="33" eb="35">
      <t>サンショウ</t>
    </rPh>
    <phoneticPr fontId="2"/>
  </si>
  <si>
    <t>活動方針
（総合）</t>
    <rPh sb="0" eb="2">
      <t>カツドウ</t>
    </rPh>
    <rPh sb="2" eb="4">
      <t>ホウシン</t>
    </rPh>
    <rPh sb="6" eb="8">
      <t>ソウゴウ</t>
    </rPh>
    <phoneticPr fontId="11"/>
  </si>
  <si>
    <t>1　活動方針（総合）に対する全体の総括</t>
    <rPh sb="2" eb="4">
      <t>カツドウ</t>
    </rPh>
    <rPh sb="4" eb="6">
      <t>ホウシン</t>
    </rPh>
    <rPh sb="7" eb="9">
      <t>ソウゴウ</t>
    </rPh>
    <rPh sb="11" eb="12">
      <t>タイ</t>
    </rPh>
    <rPh sb="14" eb="16">
      <t>ゼンタイ</t>
    </rPh>
    <rPh sb="17" eb="19">
      <t>ソウカツ</t>
    </rPh>
    <phoneticPr fontId="2"/>
  </si>
  <si>
    <t>年度総括</t>
    <rPh sb="0" eb="2">
      <t>ネンド</t>
    </rPh>
    <rPh sb="2" eb="4">
      <t>ソウカツ</t>
    </rPh>
    <phoneticPr fontId="2"/>
  </si>
  <si>
    <t>自己評価</t>
    <rPh sb="0" eb="2">
      <t>ジコ</t>
    </rPh>
    <rPh sb="2" eb="4">
      <t>ヒョウカ</t>
    </rPh>
    <phoneticPr fontId="2"/>
  </si>
  <si>
    <t>B</t>
  </si>
  <si>
    <t>自己評価を選択した理由</t>
    <rPh sb="0" eb="2">
      <t>ジコ</t>
    </rPh>
    <rPh sb="2" eb="4">
      <t>ヒョウカ</t>
    </rPh>
    <rPh sb="5" eb="7">
      <t>センタク</t>
    </rPh>
    <rPh sb="9" eb="11">
      <t>リユウ</t>
    </rPh>
    <phoneticPr fontId="2"/>
  </si>
  <si>
    <t>令和5年4月のセンター移転以降、相談件数は増加傾向にあったが、今年度は約80件減少した。地域向けの周知活動や出張相談の継続による、早期発見・早期解決が減少に寄与したと考える。福祉イベントでは高齢者に限らず全世代へ情報を発信した。医療・介護事業所や地域団体等に対しても、多彩な講座や勉強会を開催することができた。</t>
    <phoneticPr fontId="2"/>
  </si>
  <si>
    <t>次年度に向けた展望</t>
    <rPh sb="0" eb="3">
      <t>ジネンド</t>
    </rPh>
    <rPh sb="4" eb="5">
      <t>ム</t>
    </rPh>
    <rPh sb="7" eb="9">
      <t>テンボウ</t>
    </rPh>
    <phoneticPr fontId="2"/>
  </si>
  <si>
    <t>1. 地域との信頼関係構築：地域訪問や地域行事の参画を通じて、住民と顔の見える関係を深め相談しやすい環境を継続する。
2. 早期発見と支援：社会的孤立状態にある高齢者等を早期に把握し、課題解決に向けた専門的支援を実施する。安否確認が必要な世帯は見守り体制を構築し、孤立死の防止と安心・安全な生活基盤を確保する。
3. 多職種連携の深化：制度の狭間にある問題や、複合化・複雑化した相談内容に対応するため多職種連携を継続・発展させる。地域全体で支える包括的なネットワークを構築し、迅速かつ適切な支援に繋げる。
4. 介護予防と地域活力の向上：高齢者が住み慣れた地域で活動的に過ごせるよう、地域活動への参加支援や介護予防の普及啓発を継続する。住民自らが主体となって活動できる場を創出し、健康寿命の延伸を図る。
5. 多世代交流による地域コミュニティの活性化：高齢者に限定せず、現役世代等の多世代に向けた地域活動を企画・実施する。多様な住民交流の機会を設け、希薄化する地域コミュニティの再構築を目指す。</t>
    <phoneticPr fontId="2"/>
  </si>
  <si>
    <t>2　第1号介護予防支援事業</t>
    <phoneticPr fontId="2"/>
  </si>
  <si>
    <t>前期</t>
    <rPh sb="0" eb="2">
      <t>ゼンキ</t>
    </rPh>
    <phoneticPr fontId="2"/>
  </si>
  <si>
    <t>具体的な取り組み状況</t>
    <rPh sb="0" eb="3">
      <t>グタイテキ</t>
    </rPh>
    <rPh sb="4" eb="5">
      <t>ト</t>
    </rPh>
    <rPh sb="6" eb="7">
      <t>ク</t>
    </rPh>
    <rPh sb="8" eb="10">
      <t>ジョウキョウ</t>
    </rPh>
    <phoneticPr fontId="2"/>
  </si>
  <si>
    <t>後期</t>
    <rPh sb="0" eb="2">
      <t>コウキ</t>
    </rPh>
    <phoneticPr fontId="2"/>
  </si>
  <si>
    <t>年度計画</t>
    <rPh sb="0" eb="2">
      <t>ネンド</t>
    </rPh>
    <rPh sb="2" eb="4">
      <t>ケイカク</t>
    </rPh>
    <phoneticPr fontId="2"/>
  </si>
  <si>
    <t>運営目標</t>
    <rPh sb="0" eb="2">
      <t>ウンエイ</t>
    </rPh>
    <rPh sb="2" eb="4">
      <t>モクヒョウ</t>
    </rPh>
    <phoneticPr fontId="2"/>
  </si>
  <si>
    <t>福祉イベント、自立促進ケア会議を開催して、インフォーマルサービスを周知することが出来た。弁天地区では自立促進ケア会議を契機に住民参加のポールウォーキング会が開始された。</t>
    <rPh sb="0" eb="2">
      <t>フクシ</t>
    </rPh>
    <rPh sb="7" eb="11">
      <t>ジリツソクシン</t>
    </rPh>
    <rPh sb="13" eb="15">
      <t>カイギ</t>
    </rPh>
    <rPh sb="16" eb="18">
      <t>カイサイ</t>
    </rPh>
    <rPh sb="33" eb="35">
      <t>シュウチ</t>
    </rPh>
    <rPh sb="40" eb="42">
      <t>デキ</t>
    </rPh>
    <rPh sb="44" eb="46">
      <t>ベンテン</t>
    </rPh>
    <rPh sb="46" eb="48">
      <t>チク</t>
    </rPh>
    <rPh sb="50" eb="54">
      <t>ジリツソクシン</t>
    </rPh>
    <rPh sb="56" eb="58">
      <t>カイギ</t>
    </rPh>
    <rPh sb="59" eb="61">
      <t>ケイキ</t>
    </rPh>
    <rPh sb="62" eb="64">
      <t>ジュウミン</t>
    </rPh>
    <rPh sb="64" eb="66">
      <t>サンカ</t>
    </rPh>
    <rPh sb="76" eb="77">
      <t>カイ</t>
    </rPh>
    <rPh sb="78" eb="80">
      <t>カイシ</t>
    </rPh>
    <phoneticPr fontId="2"/>
  </si>
  <si>
    <t>具体的な
取り組み
計画</t>
    <rPh sb="0" eb="3">
      <t>グタイテキ</t>
    </rPh>
    <rPh sb="5" eb="6">
      <t>ト</t>
    </rPh>
    <rPh sb="7" eb="8">
      <t>ク</t>
    </rPh>
    <rPh sb="10" eb="12">
      <t>ケイカク</t>
    </rPh>
    <phoneticPr fontId="2"/>
  </si>
  <si>
    <t>・介護予防・日常生活支援総合事業の利用者が、セルフケアに向けた取り組み、インフォーマルサービスを含めた様々なサービスを選択できるように支援する。
・インフォーマルサービス等を含めた支援の視点が持てるように、ケアマネジャー、生活支援コーディネーター、地域団体等と連携する。</t>
    <phoneticPr fontId="2"/>
  </si>
  <si>
    <t>3　総合相談支援</t>
    <phoneticPr fontId="2"/>
  </si>
  <si>
    <t>・地域の身近な相談機関として窓口機能の充実を継続する。
・高齢者機関のみに限らず、様々な関係機関とのネットワーク構築を継続する。</t>
  </si>
  <si>
    <t>4　権利擁護</t>
    <rPh sb="2" eb="4">
      <t>ケンリ</t>
    </rPh>
    <rPh sb="4" eb="6">
      <t>ヨウゴ</t>
    </rPh>
    <phoneticPr fontId="2"/>
  </si>
  <si>
    <t>前期予定の多職種向け高齢者虐待防止研修は、台風の影響で開催できなかったが、後期に日程変更して実施することができた。</t>
    <rPh sb="0" eb="2">
      <t>ゼンキ</t>
    </rPh>
    <rPh sb="2" eb="4">
      <t>ヨテイ</t>
    </rPh>
    <rPh sb="5" eb="8">
      <t>タショクシュ</t>
    </rPh>
    <rPh sb="8" eb="9">
      <t>ム</t>
    </rPh>
    <rPh sb="10" eb="13">
      <t>コウレイシャ</t>
    </rPh>
    <rPh sb="13" eb="15">
      <t>ギャクタイ</t>
    </rPh>
    <rPh sb="15" eb="17">
      <t>ボウシ</t>
    </rPh>
    <rPh sb="17" eb="19">
      <t>ケンシュウ</t>
    </rPh>
    <rPh sb="21" eb="23">
      <t>タイフウ</t>
    </rPh>
    <rPh sb="24" eb="26">
      <t>エイキョウ</t>
    </rPh>
    <rPh sb="27" eb="29">
      <t>カイサイ</t>
    </rPh>
    <rPh sb="37" eb="39">
      <t>コウキ</t>
    </rPh>
    <rPh sb="40" eb="44">
      <t>ニッテイヘンコウ</t>
    </rPh>
    <rPh sb="46" eb="48">
      <t>ジッシ</t>
    </rPh>
    <phoneticPr fontId="2"/>
  </si>
  <si>
    <t>5　包括的・継続的ケアマネジメント支援</t>
    <phoneticPr fontId="2"/>
  </si>
  <si>
    <t>困難事例対応の相談や同行訪問、個別ケースの地域ケア会議など適宜実施できた。居宅ケアマネジャー向け研修、多職種連携会議、事例検討会は予定通り実施した。医師会、薬剤師会、障害者基幹相談支援センター、社会福祉協議会、福祉まるごとサポートセンターなど、他機関連携は予定通りに実施することができた。</t>
    <rPh sb="37" eb="39">
      <t>キョタク</t>
    </rPh>
    <rPh sb="46" eb="47">
      <t>ム</t>
    </rPh>
    <rPh sb="48" eb="50">
      <t>ケンシュウ</t>
    </rPh>
    <rPh sb="65" eb="68">
      <t>ヨテイドオ</t>
    </rPh>
    <rPh sb="69" eb="71">
      <t>ジッシ</t>
    </rPh>
    <rPh sb="74" eb="77">
      <t>イシカイ</t>
    </rPh>
    <rPh sb="78" eb="82">
      <t>ヤクザイシカイ</t>
    </rPh>
    <rPh sb="83" eb="90">
      <t>ショウガイシャキカンソウダン</t>
    </rPh>
    <rPh sb="90" eb="92">
      <t>シエン</t>
    </rPh>
    <rPh sb="97" eb="101">
      <t>シャカイフクシ</t>
    </rPh>
    <rPh sb="101" eb="104">
      <t>キョウギカイ</t>
    </rPh>
    <rPh sb="105" eb="107">
      <t>フクシ</t>
    </rPh>
    <rPh sb="122" eb="125">
      <t>タキカン</t>
    </rPh>
    <rPh sb="125" eb="127">
      <t>レンケイ</t>
    </rPh>
    <rPh sb="133" eb="135">
      <t>ジッシ</t>
    </rPh>
    <phoneticPr fontId="2"/>
  </si>
  <si>
    <t>6　一般介護予防事業</t>
    <phoneticPr fontId="2"/>
  </si>
  <si>
    <t>介護予防活動・自主活動の継続支援を図り、従来の活動継続ができた。地域の希望やニーズに合わせた提案を行い、フレイル予防・介護保険の講話を関係機関と協力して実施できた。測定会や基本チェックリストを実施し、状態把握や意欲向上を図った。体操教室の自主化を目指した支援を継続したことで、月2回の訪問が月1回の訪問となり、業務効率化を図ることができた。</t>
    <rPh sb="67" eb="71">
      <t>カンケイキカン</t>
    </rPh>
    <rPh sb="72" eb="74">
      <t>キョウリョク</t>
    </rPh>
    <rPh sb="114" eb="118">
      <t>タイソウキョウシツ</t>
    </rPh>
    <rPh sb="119" eb="122">
      <t>ジシュカ</t>
    </rPh>
    <rPh sb="123" eb="125">
      <t>メザ</t>
    </rPh>
    <rPh sb="127" eb="129">
      <t>シエン</t>
    </rPh>
    <rPh sb="130" eb="132">
      <t>ケイゾク</t>
    </rPh>
    <rPh sb="138" eb="139">
      <t>ツキ</t>
    </rPh>
    <rPh sb="140" eb="141">
      <t>カイ</t>
    </rPh>
    <phoneticPr fontId="2"/>
  </si>
  <si>
    <t>・関係機関と協力して、介護予防のための講話やイベントの企画を図り、普及啓発や地域の力の向上を目指す。
・自主的な健康づくり・フレイル予防を目指し、健康教育や状態把握の機会を提供する。
・地域活動が展開・継続できるよう、地域活動の発掘や担い手の育成・支援を行う。
・高齢者に限らず、多世代に向けた地域活動を実施する。</t>
  </si>
  <si>
    <t>年度当初に作成していただいた地区課題、活動方針、年度計画が自動的に参照されます。</t>
    <rPh sb="0" eb="2">
      <t>ネンド</t>
    </rPh>
    <rPh sb="2" eb="4">
      <t>トウショ</t>
    </rPh>
    <rPh sb="5" eb="7">
      <t>サクセイ</t>
    </rPh>
    <rPh sb="14" eb="16">
      <t>チク</t>
    </rPh>
    <rPh sb="16" eb="18">
      <t>カダイ</t>
    </rPh>
    <rPh sb="19" eb="21">
      <t>カツドウ</t>
    </rPh>
    <rPh sb="21" eb="23">
      <t>ホウシン</t>
    </rPh>
    <rPh sb="24" eb="26">
      <t>ネンド</t>
    </rPh>
    <rPh sb="26" eb="28">
      <t>ケイカク</t>
    </rPh>
    <rPh sb="29" eb="32">
      <t>ジドウテキ</t>
    </rPh>
    <rPh sb="33" eb="35">
      <t>サンショウ</t>
    </rPh>
    <phoneticPr fontId="2"/>
  </si>
  <si>
    <t>・センターが漠然と把握していた課題について、地域ケア会議や調査等を通じて明確化し、具体的な解決について地域住民と一緒に考えていく。今年度の活動で把握した社会資源情報等は圏域で活動する介護支援専門員やサービス事業所にも情報提供し、関係機関が活動しやすい環境を整える。
・圏域西側地区のサービス事業所が利用できる駐車場や駐輪場が無い問題について地区踏査し、地域ケア会議等を通じて具体的な解決策について検討する。</t>
    <rPh sb="6" eb="8">
      <t>バクゼン</t>
    </rPh>
    <rPh sb="9" eb="11">
      <t>ハアク</t>
    </rPh>
    <rPh sb="15" eb="17">
      <t>カダイ</t>
    </rPh>
    <rPh sb="22" eb="24">
      <t>チイキ</t>
    </rPh>
    <rPh sb="26" eb="28">
      <t>カイギ</t>
    </rPh>
    <rPh sb="29" eb="32">
      <t>チョウサトウ</t>
    </rPh>
    <rPh sb="33" eb="34">
      <t>ツウ</t>
    </rPh>
    <rPh sb="36" eb="39">
      <t>メイカクカ</t>
    </rPh>
    <rPh sb="41" eb="44">
      <t>グタイテキ</t>
    </rPh>
    <rPh sb="45" eb="47">
      <t>カイケツ</t>
    </rPh>
    <rPh sb="51" eb="55">
      <t>チイキジュウミン</t>
    </rPh>
    <rPh sb="56" eb="58">
      <t>イッショ</t>
    </rPh>
    <rPh sb="59" eb="60">
      <t>カンガ</t>
    </rPh>
    <rPh sb="65" eb="68">
      <t>コンネンド</t>
    </rPh>
    <rPh sb="69" eb="71">
      <t>カツドウ</t>
    </rPh>
    <rPh sb="72" eb="74">
      <t>ハアク</t>
    </rPh>
    <rPh sb="76" eb="82">
      <t>シャカイシゲンジョウホウ</t>
    </rPh>
    <rPh sb="82" eb="83">
      <t>トウ</t>
    </rPh>
    <rPh sb="84" eb="86">
      <t>ケンイキ</t>
    </rPh>
    <rPh sb="87" eb="89">
      <t>カツドウ</t>
    </rPh>
    <rPh sb="91" eb="98">
      <t>カイゴシエンセンモンイン</t>
    </rPh>
    <rPh sb="103" eb="106">
      <t>ジギョウショ</t>
    </rPh>
    <rPh sb="108" eb="112">
      <t>ジョウホウテイキョウ</t>
    </rPh>
    <rPh sb="114" eb="118">
      <t>カンケイキカン</t>
    </rPh>
    <rPh sb="119" eb="121">
      <t>カツドウ</t>
    </rPh>
    <rPh sb="125" eb="127">
      <t>カンキョウ</t>
    </rPh>
    <rPh sb="128" eb="129">
      <t>トトノ</t>
    </rPh>
    <rPh sb="134" eb="138">
      <t>ケンイキニシガワ</t>
    </rPh>
    <rPh sb="138" eb="140">
      <t>チク</t>
    </rPh>
    <rPh sb="145" eb="148">
      <t>ジギョウショ</t>
    </rPh>
    <rPh sb="149" eb="151">
      <t>リヨウ</t>
    </rPh>
    <rPh sb="154" eb="157">
      <t>チュウシャジョウ</t>
    </rPh>
    <rPh sb="158" eb="161">
      <t>チュウリンジョウ</t>
    </rPh>
    <rPh sb="162" eb="163">
      <t>ナ</t>
    </rPh>
    <rPh sb="164" eb="166">
      <t>モンダイ</t>
    </rPh>
    <rPh sb="170" eb="174">
      <t>チクトウサ</t>
    </rPh>
    <rPh sb="176" eb="178">
      <t>チイキ</t>
    </rPh>
    <rPh sb="180" eb="183">
      <t>カイギトウ</t>
    </rPh>
    <rPh sb="184" eb="185">
      <t>ツウ</t>
    </rPh>
    <rPh sb="187" eb="190">
      <t>グタイテキ</t>
    </rPh>
    <rPh sb="191" eb="194">
      <t>カイケツサク</t>
    </rPh>
    <rPh sb="198" eb="200">
      <t>ケントウ</t>
    </rPh>
    <phoneticPr fontId="2"/>
  </si>
  <si>
    <t>地域課題について地域住民や関係機関と共有していく中で、新たな地域課題が見つかり、その解決に向けた取り組みを行うことができた。また、新たな介護予防サークルの立ち上げや、地域活動支援から出張相談会へ繋がるなど、年度当初の予定していた活動を上回る成果があった。</t>
    <rPh sb="0" eb="4">
      <t>チイキカダイ</t>
    </rPh>
    <rPh sb="8" eb="12">
      <t>チイキジュウミン</t>
    </rPh>
    <rPh sb="13" eb="17">
      <t>カンケイキカン</t>
    </rPh>
    <rPh sb="18" eb="20">
      <t>キョウユウ</t>
    </rPh>
    <rPh sb="24" eb="25">
      <t>ナカ</t>
    </rPh>
    <rPh sb="27" eb="28">
      <t>アラ</t>
    </rPh>
    <rPh sb="30" eb="34">
      <t>チイキカダイ</t>
    </rPh>
    <rPh sb="35" eb="36">
      <t>ミ</t>
    </rPh>
    <rPh sb="42" eb="44">
      <t>カイケツ</t>
    </rPh>
    <rPh sb="45" eb="46">
      <t>ム</t>
    </rPh>
    <rPh sb="48" eb="49">
      <t>ト</t>
    </rPh>
    <rPh sb="50" eb="51">
      <t>ク</t>
    </rPh>
    <rPh sb="53" eb="54">
      <t>オコナ</t>
    </rPh>
    <rPh sb="65" eb="66">
      <t>アラ</t>
    </rPh>
    <rPh sb="68" eb="72">
      <t>カイゴヨボウ</t>
    </rPh>
    <rPh sb="77" eb="78">
      <t>タ</t>
    </rPh>
    <rPh sb="79" eb="80">
      <t>ア</t>
    </rPh>
    <rPh sb="83" eb="89">
      <t>チイキカツドウシエン</t>
    </rPh>
    <rPh sb="91" eb="95">
      <t>シュッチョウソウダン</t>
    </rPh>
    <rPh sb="95" eb="96">
      <t>カイ</t>
    </rPh>
    <rPh sb="97" eb="98">
      <t>ツナ</t>
    </rPh>
    <rPh sb="103" eb="107">
      <t>ネンドトウショ</t>
    </rPh>
    <rPh sb="108" eb="110">
      <t>ヨテイ</t>
    </rPh>
    <rPh sb="114" eb="116">
      <t>カツドウ</t>
    </rPh>
    <rPh sb="117" eb="119">
      <t>ウワマワ</t>
    </rPh>
    <rPh sb="120" eb="122">
      <t>セイカ</t>
    </rPh>
    <phoneticPr fontId="2"/>
  </si>
  <si>
    <t>地域ケア会議等の多職種連携の場を最大限に活用し、関係機関と連携しながら個別支援の質の向上と地域課題の分析・解決を両立させる。介護予防や地域づくりにおいても、住民や関係機関と協働して支え合いの基盤を強化する。運営においては公正・中立性を堅持し、行政や各機関と緊密に連携しながら、地域の実情に応じた持続可能な支援を展開する。今年度把握した課題を踏まえ、次年度の活動に繋げていきたい。</t>
    <rPh sb="24" eb="28">
      <t>カンケイキカン</t>
    </rPh>
    <rPh sb="29" eb="31">
      <t>レンケイ</t>
    </rPh>
    <rPh sb="160" eb="165">
      <t>コンネンドハアク</t>
    </rPh>
    <rPh sb="167" eb="169">
      <t>カダイ</t>
    </rPh>
    <rPh sb="170" eb="171">
      <t>フ</t>
    </rPh>
    <rPh sb="174" eb="177">
      <t>ジネンド</t>
    </rPh>
    <rPh sb="178" eb="180">
      <t>カツドウ</t>
    </rPh>
    <rPh sb="181" eb="182">
      <t>ツナ</t>
    </rPh>
    <phoneticPr fontId="2"/>
  </si>
  <si>
    <t>・生活支援コーディネーターと連携し、地域資源について情報収集を行った。
・ケアプランチェック時にインフォーマルサービスが位置づけられているか確認を行い、また必要時には情報提供を行った。
・予防給付や総合事業サービスを希望して相談しに来た人のアセスメントを十分に行った結果、介護予防サークルで十分セルフケアができると判断された場合は地域サークルを案内した。</t>
    <rPh sb="1" eb="5">
      <t>セイカツシエン</t>
    </rPh>
    <rPh sb="14" eb="16">
      <t>レンケイ</t>
    </rPh>
    <rPh sb="18" eb="20">
      <t>チイキ</t>
    </rPh>
    <rPh sb="20" eb="22">
      <t>シゲン</t>
    </rPh>
    <rPh sb="26" eb="28">
      <t>ジョウホウ</t>
    </rPh>
    <rPh sb="28" eb="30">
      <t>シュウシュウ</t>
    </rPh>
    <rPh sb="31" eb="32">
      <t>オコナ</t>
    </rPh>
    <rPh sb="46" eb="47">
      <t>ジ</t>
    </rPh>
    <rPh sb="60" eb="62">
      <t>イチ</t>
    </rPh>
    <rPh sb="70" eb="72">
      <t>カクニン</t>
    </rPh>
    <rPh sb="73" eb="74">
      <t>オコナ</t>
    </rPh>
    <rPh sb="78" eb="81">
      <t>ヒツヨウジ</t>
    </rPh>
    <rPh sb="83" eb="87">
      <t>ジョウホウテイキョウ</t>
    </rPh>
    <rPh sb="88" eb="89">
      <t>オコナ</t>
    </rPh>
    <rPh sb="94" eb="98">
      <t>ヨボウキュウフ</t>
    </rPh>
    <rPh sb="99" eb="103">
      <t>ソウゴウジギョウ</t>
    </rPh>
    <rPh sb="108" eb="110">
      <t>キボウ</t>
    </rPh>
    <rPh sb="112" eb="114">
      <t>ソウダン</t>
    </rPh>
    <rPh sb="118" eb="119">
      <t>ヒト</t>
    </rPh>
    <rPh sb="127" eb="129">
      <t>ジュウブン</t>
    </rPh>
    <rPh sb="130" eb="131">
      <t>オコナ</t>
    </rPh>
    <rPh sb="133" eb="135">
      <t>ケッカ</t>
    </rPh>
    <rPh sb="136" eb="140">
      <t>カイゴヨボウ</t>
    </rPh>
    <rPh sb="145" eb="147">
      <t>ジュウブン</t>
    </rPh>
    <rPh sb="157" eb="159">
      <t>ハンダン</t>
    </rPh>
    <rPh sb="162" eb="164">
      <t>バアイ</t>
    </rPh>
    <rPh sb="165" eb="167">
      <t>チイキ</t>
    </rPh>
    <rPh sb="172" eb="174">
      <t>アンナイ</t>
    </rPh>
    <phoneticPr fontId="2"/>
  </si>
  <si>
    <t>・生活支援コーディネーターと連携し、地域資源、介護予防サークル等について情報収集を行い、情報整理を行った。
・ケアプランチェック時にインフォーマルサービスが位置づけられているか確認し、必要時には情報提供を行った。
・前期と同様、介護予防サークルで十分にセルフケアが行える方へは地域サークルの案内を行った。</t>
    <rPh sb="1" eb="5">
      <t>セイカツシエン</t>
    </rPh>
    <rPh sb="14" eb="16">
      <t>レンケイ</t>
    </rPh>
    <rPh sb="18" eb="20">
      <t>チイキ</t>
    </rPh>
    <rPh sb="20" eb="22">
      <t>シゲン</t>
    </rPh>
    <rPh sb="23" eb="27">
      <t>カイゴヨボウ</t>
    </rPh>
    <rPh sb="31" eb="32">
      <t>トウ</t>
    </rPh>
    <rPh sb="36" eb="38">
      <t>ジョウホウ</t>
    </rPh>
    <rPh sb="38" eb="40">
      <t>シュウシュウ</t>
    </rPh>
    <rPh sb="41" eb="42">
      <t>オコナ</t>
    </rPh>
    <rPh sb="44" eb="48">
      <t>ジョウホウセイリ</t>
    </rPh>
    <rPh sb="49" eb="50">
      <t>オコナ</t>
    </rPh>
    <rPh sb="64" eb="65">
      <t>ジ</t>
    </rPh>
    <rPh sb="78" eb="80">
      <t>イチ</t>
    </rPh>
    <rPh sb="88" eb="90">
      <t>カクニン</t>
    </rPh>
    <rPh sb="92" eb="95">
      <t>ヒツヨウジ</t>
    </rPh>
    <rPh sb="97" eb="101">
      <t>ジョウホウテイキョウ</t>
    </rPh>
    <rPh sb="102" eb="103">
      <t>オコナ</t>
    </rPh>
    <rPh sb="108" eb="110">
      <t>ゼンキ</t>
    </rPh>
    <rPh sb="111" eb="113">
      <t>ドウヨウ</t>
    </rPh>
    <rPh sb="114" eb="116">
      <t>カイゴ</t>
    </rPh>
    <rPh sb="116" eb="118">
      <t>ヨボウ</t>
    </rPh>
    <rPh sb="123" eb="125">
      <t>ジュウブン</t>
    </rPh>
    <rPh sb="132" eb="133">
      <t>オコナ</t>
    </rPh>
    <rPh sb="135" eb="136">
      <t>カタ</t>
    </rPh>
    <rPh sb="138" eb="140">
      <t>チイキ</t>
    </rPh>
    <rPh sb="145" eb="147">
      <t>アンナイ</t>
    </rPh>
    <rPh sb="148" eb="149">
      <t>オコナ</t>
    </rPh>
    <phoneticPr fontId="2"/>
  </si>
  <si>
    <t>介護予防・日常生活支援総合事業の利用者がセルフケアマネジメントを行えるようにインフォーマル資源をいつでも市民に情報提供できるような体制を整える。</t>
  </si>
  <si>
    <t>地域サークルの案内を行い、実際に利用に繋がった。他についても概ね計画通りに取り組むことができた。</t>
    <rPh sb="0" eb="2">
      <t>チイキ</t>
    </rPh>
    <rPh sb="7" eb="9">
      <t>アンナイ</t>
    </rPh>
    <rPh sb="10" eb="11">
      <t>オコナ</t>
    </rPh>
    <rPh sb="13" eb="15">
      <t>ジッサイ</t>
    </rPh>
    <rPh sb="16" eb="18">
      <t>リヨウ</t>
    </rPh>
    <rPh sb="19" eb="20">
      <t>ツナ</t>
    </rPh>
    <rPh sb="24" eb="25">
      <t>ホカ</t>
    </rPh>
    <rPh sb="30" eb="31">
      <t>オオム</t>
    </rPh>
    <rPh sb="32" eb="35">
      <t>ケイカクドオ</t>
    </rPh>
    <rPh sb="37" eb="38">
      <t>ト</t>
    </rPh>
    <rPh sb="39" eb="40">
      <t>ク</t>
    </rPh>
    <phoneticPr fontId="2"/>
  </si>
  <si>
    <t>①	生活支援コーディネーターと連携し、自ら自分に合った地域資源を選択できるよう情報整理を行う。
②	介護予防・日常生活支援総合事業の利用者のケアプランにインフォーマルサービスが位置づけられているかを確認し、必要時には情報提供を行う。</t>
  </si>
  <si>
    <t>・介護予防・日常生活支援総合事業の利用者にインフォーマル資源をいつでも情報提供できるようにする。
・事業対象高齢者が自らセルフケアマネジメントに取り組めるように支援する。</t>
    <rPh sb="50" eb="54">
      <t>ジギョウタイショウ</t>
    </rPh>
    <rPh sb="54" eb="57">
      <t>コウレイシャ</t>
    </rPh>
    <rPh sb="80" eb="82">
      <t>シエン</t>
    </rPh>
    <phoneticPr fontId="2"/>
  </si>
  <si>
    <r>
      <t>・センターの相談窓口機能について周知する。
・元気なうちからこれからの暮らし方について考え準備ができるように、地域住民に終活などの情報提供を</t>
    </r>
    <r>
      <rPr>
        <sz val="9"/>
        <color theme="1"/>
        <rFont val="Meiryo UI"/>
        <family val="3"/>
        <charset val="128"/>
      </rPr>
      <t>行う。</t>
    </r>
    <r>
      <rPr>
        <sz val="9"/>
        <color indexed="8"/>
        <rFont val="Meiryo UI"/>
        <family val="3"/>
        <charset val="128"/>
      </rPr>
      <t>　
・多種多様な相談に対し3職種が協働し対応するとともに</t>
    </r>
    <r>
      <rPr>
        <sz val="9"/>
        <color theme="1"/>
        <rFont val="Meiryo UI"/>
        <family val="3"/>
        <charset val="128"/>
      </rPr>
      <t>、</t>
    </r>
    <r>
      <rPr>
        <sz val="9"/>
        <color indexed="8"/>
        <rFont val="Meiryo UI"/>
        <family val="3"/>
        <charset val="128"/>
      </rPr>
      <t xml:space="preserve">必要に応じて適切な制度の活用や関係機関との連携を図る。
</t>
    </r>
    <rPh sb="70" eb="71">
      <t>オコナ</t>
    </rPh>
    <phoneticPr fontId="2"/>
  </si>
  <si>
    <t>C</t>
  </si>
  <si>
    <r>
      <t>① 広報誌の回覧地域の追加や掲示、配架により周知</t>
    </r>
    <r>
      <rPr>
        <sz val="9"/>
        <color theme="1"/>
        <rFont val="Meiryo UI"/>
        <family val="3"/>
        <charset val="128"/>
      </rPr>
      <t>を拡充する</t>
    </r>
    <r>
      <rPr>
        <sz val="9"/>
        <color indexed="8"/>
        <rFont val="Meiryo UI"/>
        <family val="3"/>
        <charset val="128"/>
      </rPr>
      <t>。広報誌を活用し終活などについて情報提供する。
② 朝のミーティングにて３職種間で総合相談内容の共有や対応の進捗状況を確認する。困難事例についてはケース会議にて対応方法などを協議、早期の問題解決を図る（毎月３回程度）
③ 民児協定例会や地区部会に参加し地域の困りごとについて情報交換・共有・相談ができる良好な関係を築く。</t>
    </r>
    <rPh sb="25" eb="27">
      <t>カクジュウ</t>
    </rPh>
    <rPh sb="186" eb="187">
      <t>キズ</t>
    </rPh>
    <phoneticPr fontId="2"/>
  </si>
  <si>
    <t>・消費者被害予防について、広報誌を地域住民に配布又、民児協定例会に参加し情報提供した。
・社会福祉士連絡会にて、高齢者虐待予防研修に活用できる資料を作成し各センターで共有し利用できるようにした。</t>
    <rPh sb="1" eb="8">
      <t>ショウヒシャヒガイヨボウ</t>
    </rPh>
    <rPh sb="13" eb="16">
      <t>コウホウシ</t>
    </rPh>
    <rPh sb="17" eb="21">
      <t>チイキジュウミン</t>
    </rPh>
    <rPh sb="22" eb="24">
      <t>ハイフ</t>
    </rPh>
    <rPh sb="24" eb="25">
      <t>マタ</t>
    </rPh>
    <rPh sb="26" eb="32">
      <t>ミンジキョウテイレイカイ</t>
    </rPh>
    <rPh sb="33" eb="35">
      <t>サンカ</t>
    </rPh>
    <rPh sb="36" eb="40">
      <t>ジョウホウテイキョウ</t>
    </rPh>
    <rPh sb="45" eb="50">
      <t>シャカイフクシシ</t>
    </rPh>
    <rPh sb="50" eb="53">
      <t>レンラクカイ</t>
    </rPh>
    <rPh sb="56" eb="59">
      <t>コウレイシャ</t>
    </rPh>
    <rPh sb="77" eb="78">
      <t>カク</t>
    </rPh>
    <rPh sb="83" eb="85">
      <t>キョウユウ</t>
    </rPh>
    <rPh sb="86" eb="88">
      <t>リヨウ</t>
    </rPh>
    <phoneticPr fontId="2"/>
  </si>
  <si>
    <t>・権利擁護に関する相談窓口の周知、知識の普及の為に、地域住民や介護支援専門員に対し啓発活動を行う。
・高齢者虐待について、発見・通報や相談を受けた際、速やかに対応出来るようにする。</t>
    <rPh sb="33" eb="35">
      <t>シエン</t>
    </rPh>
    <rPh sb="81" eb="83">
      <t>デキ</t>
    </rPh>
    <phoneticPr fontId="2"/>
  </si>
  <si>
    <t>計画に沿い取り組む事が出来ていた為、Ｃとした。</t>
    <rPh sb="0" eb="2">
      <t>ケイカク</t>
    </rPh>
    <rPh sb="3" eb="4">
      <t>ソ</t>
    </rPh>
    <rPh sb="5" eb="6">
      <t>ト</t>
    </rPh>
    <rPh sb="7" eb="8">
      <t>ク</t>
    </rPh>
    <rPh sb="9" eb="10">
      <t>コト</t>
    </rPh>
    <rPh sb="11" eb="13">
      <t>デキ</t>
    </rPh>
    <rPh sb="16" eb="17">
      <t>タメ</t>
    </rPh>
    <phoneticPr fontId="2"/>
  </si>
  <si>
    <r>
      <t>①中央区</t>
    </r>
    <r>
      <rPr>
        <sz val="9"/>
        <color theme="1"/>
        <rFont val="Meiryo UI"/>
        <family val="3"/>
        <charset val="128"/>
      </rPr>
      <t>内あんしんケアセンター</t>
    </r>
    <r>
      <rPr>
        <sz val="9"/>
        <color indexed="8"/>
        <rFont val="Meiryo UI"/>
        <family val="3"/>
        <charset val="128"/>
      </rPr>
      <t>で共同し成年後見制度等の権利擁護についての市民向け講座を開催する。(年1回)
②圏域内の介護支援専門員</t>
    </r>
    <r>
      <rPr>
        <sz val="9"/>
        <color theme="1"/>
        <rFont val="Meiryo UI"/>
        <family val="3"/>
        <charset val="128"/>
      </rPr>
      <t>を</t>
    </r>
    <r>
      <rPr>
        <sz val="9"/>
        <color indexed="8"/>
        <rFont val="Meiryo UI"/>
        <family val="3"/>
        <charset val="128"/>
      </rPr>
      <t xml:space="preserve">対象に権利擁護についての研修会を開催する。（年1回）
③後見制度や消費者被害予防等の権利擁護について、広報誌の活用や民児協定例会に参加し情報提供する。
④社会福祉士連絡会にて、他センター・高齢障害支援課と虐待の早期発見・対応に活用できる資料作りをする。
</t>
    </r>
    <rPh sb="4" eb="5">
      <t>ナイ</t>
    </rPh>
    <rPh sb="16" eb="18">
      <t>キョウドウ</t>
    </rPh>
    <rPh sb="137" eb="139">
      <t>テイキョウ</t>
    </rPh>
    <phoneticPr fontId="2"/>
  </si>
  <si>
    <t>・権利擁護の普及啓発、相談窓口の周知の為地域住民や介護支援専門員へ対し啓発活動を行う。
・虐待について通報・相談を受けた際、速やかに各関係機関と連携を図り対応できるようにする。</t>
    <phoneticPr fontId="2"/>
  </si>
  <si>
    <t>・地区部会や地域ケア会議の場で駐車場問題に関する地域課題を聞き取った。また、圏域内の介護支援専門員を対象のアンケート調査を実施し、駐車場に関する課題を把握した。
・圏域内の介護支援専門員連絡会を隔月で開催し、課題の抽出と、課題解決に向けた活動ができた。
・多職種連携会議で出た課題から、ヤングケアラーを考える会が発足した。</t>
    <rPh sb="1" eb="5">
      <t>チクブカイ</t>
    </rPh>
    <rPh sb="6" eb="8">
      <t>チイキ</t>
    </rPh>
    <rPh sb="10" eb="12">
      <t>カイギ</t>
    </rPh>
    <rPh sb="13" eb="14">
      <t>バ</t>
    </rPh>
    <rPh sb="15" eb="20">
      <t>チュウシャジョウモンダイ</t>
    </rPh>
    <rPh sb="21" eb="22">
      <t>カン</t>
    </rPh>
    <rPh sb="24" eb="28">
      <t>チイキカダイ</t>
    </rPh>
    <rPh sb="29" eb="30">
      <t>キ</t>
    </rPh>
    <rPh sb="31" eb="32">
      <t>ト</t>
    </rPh>
    <rPh sb="38" eb="41">
      <t>ケンイキナイ</t>
    </rPh>
    <rPh sb="42" eb="49">
      <t>カイゴシエンセンモンイン</t>
    </rPh>
    <rPh sb="50" eb="52">
      <t>タイショウ</t>
    </rPh>
    <rPh sb="58" eb="60">
      <t>チョウサ</t>
    </rPh>
    <rPh sb="61" eb="63">
      <t>ジッシ</t>
    </rPh>
    <rPh sb="65" eb="68">
      <t>チュウシャジョウ</t>
    </rPh>
    <rPh sb="69" eb="70">
      <t>カン</t>
    </rPh>
    <rPh sb="72" eb="74">
      <t>カダイ</t>
    </rPh>
    <rPh sb="75" eb="77">
      <t>ハアク</t>
    </rPh>
    <rPh sb="82" eb="85">
      <t>ケンイキナイ</t>
    </rPh>
    <rPh sb="86" eb="93">
      <t>カイゴシエンセンモンイン</t>
    </rPh>
    <rPh sb="93" eb="96">
      <t>レンラクカイ</t>
    </rPh>
    <rPh sb="97" eb="99">
      <t>カクゲツ</t>
    </rPh>
    <rPh sb="100" eb="102">
      <t>カイサイ</t>
    </rPh>
    <rPh sb="104" eb="106">
      <t>カダイ</t>
    </rPh>
    <rPh sb="107" eb="109">
      <t>チュウシュツ</t>
    </rPh>
    <rPh sb="111" eb="115">
      <t>カダイカイケツ</t>
    </rPh>
    <rPh sb="116" eb="117">
      <t>ム</t>
    </rPh>
    <rPh sb="119" eb="121">
      <t>カツドウ</t>
    </rPh>
    <rPh sb="128" eb="135">
      <t>タショクシュレンケイカイギ</t>
    </rPh>
    <rPh sb="136" eb="137">
      <t>デ</t>
    </rPh>
    <rPh sb="138" eb="140">
      <t>カダイ</t>
    </rPh>
    <rPh sb="151" eb="152">
      <t>カンガ</t>
    </rPh>
    <rPh sb="154" eb="155">
      <t>カイ</t>
    </rPh>
    <rPh sb="156" eb="158">
      <t>ホッソク</t>
    </rPh>
    <phoneticPr fontId="2"/>
  </si>
  <si>
    <r>
      <t>・漠然と把握していた地域課題を明確化する。
・地域ケア会議等を活用し、地域の関係機関と連携しながら具体的な解決を目指す。
・地域資源調査を行った結果を介護支援専門員</t>
    </r>
    <r>
      <rPr>
        <sz val="9"/>
        <color theme="1"/>
        <rFont val="Meiryo UI"/>
        <family val="3"/>
        <charset val="128"/>
      </rPr>
      <t>と共有し</t>
    </r>
    <r>
      <rPr>
        <sz val="9"/>
        <color indexed="8"/>
        <rFont val="Meiryo UI"/>
        <family val="3"/>
        <charset val="128"/>
      </rPr>
      <t>、介護支援専門員が活動しやすい環境を整える。</t>
    </r>
    <rPh sb="1" eb="3">
      <t>バクゼン</t>
    </rPh>
    <rPh sb="4" eb="6">
      <t>ハアク</t>
    </rPh>
    <rPh sb="10" eb="14">
      <t>チイキカダイ</t>
    </rPh>
    <rPh sb="15" eb="18">
      <t>メイカクカ</t>
    </rPh>
    <rPh sb="23" eb="25">
      <t>チイキ</t>
    </rPh>
    <rPh sb="27" eb="30">
      <t>カイギトウ</t>
    </rPh>
    <rPh sb="31" eb="33">
      <t>カツヨウ</t>
    </rPh>
    <rPh sb="35" eb="37">
      <t>チイキ</t>
    </rPh>
    <rPh sb="38" eb="42">
      <t>カンケイキカン</t>
    </rPh>
    <rPh sb="43" eb="45">
      <t>レンケイ</t>
    </rPh>
    <rPh sb="49" eb="52">
      <t>グタイテキ</t>
    </rPh>
    <rPh sb="53" eb="55">
      <t>カイケツ</t>
    </rPh>
    <rPh sb="56" eb="58">
      <t>メザ</t>
    </rPh>
    <rPh sb="62" eb="68">
      <t>チイキシゲンチョウサ</t>
    </rPh>
    <rPh sb="69" eb="70">
      <t>オコナ</t>
    </rPh>
    <rPh sb="72" eb="74">
      <t>ケッカ</t>
    </rPh>
    <rPh sb="75" eb="82">
      <t>カイゴシエンセンモンイン</t>
    </rPh>
    <rPh sb="83" eb="85">
      <t>キョウユウ</t>
    </rPh>
    <rPh sb="87" eb="94">
      <t>カイゴシエンセンモンイン</t>
    </rPh>
    <rPh sb="95" eb="97">
      <t>カツドウ</t>
    </rPh>
    <rPh sb="101" eb="103">
      <t>カンキョウ</t>
    </rPh>
    <rPh sb="104" eb="105">
      <t>トトノ</t>
    </rPh>
    <phoneticPr fontId="2"/>
  </si>
  <si>
    <t>シャドーワークに関するリーフレットの作成や、多職種連携会議からヤングケアラーを考える会の発足等、年度当初に予定していた活動以上の活動ができたためＢと評価した。</t>
    <rPh sb="8" eb="9">
      <t>カン</t>
    </rPh>
    <rPh sb="18" eb="20">
      <t>サクセイ</t>
    </rPh>
    <rPh sb="22" eb="29">
      <t>タショクシュレンケイカイギ</t>
    </rPh>
    <rPh sb="39" eb="40">
      <t>カンガ</t>
    </rPh>
    <rPh sb="42" eb="43">
      <t>カイ</t>
    </rPh>
    <rPh sb="44" eb="46">
      <t>ホッソク</t>
    </rPh>
    <rPh sb="46" eb="47">
      <t>ナド</t>
    </rPh>
    <rPh sb="48" eb="50">
      <t>ネンド</t>
    </rPh>
    <rPh sb="50" eb="52">
      <t>トウショ</t>
    </rPh>
    <rPh sb="53" eb="55">
      <t>ヨテイ</t>
    </rPh>
    <rPh sb="59" eb="61">
      <t>カツドウ</t>
    </rPh>
    <rPh sb="61" eb="63">
      <t>イジョウ</t>
    </rPh>
    <rPh sb="64" eb="66">
      <t>カツドウ</t>
    </rPh>
    <rPh sb="74" eb="76">
      <t>ヒョウカ</t>
    </rPh>
    <phoneticPr fontId="2"/>
  </si>
  <si>
    <t>①千葉みなと・新宿地区エリアを対象に訪問系サービス利用時の駐車場問題等について調査し、課題を明らかにする。
②介護支援専門員を対象に調査を実施し、千葉みなと・新宿地区でサービス提供時に困っていることを調査する。
③調査結果から明らかになった課題を元に地域ケア会議や自立促進ケア会議を開催し、解決に向けた話し合いを行う。
④駐車場情報等、調査の過程で得た地域資源情報を介護支援専門員に還元する等、後方支援を行う。</t>
    <rPh sb="107" eb="111">
      <t>チョウサケッカ</t>
    </rPh>
    <rPh sb="113" eb="114">
      <t>アキ</t>
    </rPh>
    <rPh sb="120" eb="122">
      <t>カダイ</t>
    </rPh>
    <rPh sb="123" eb="124">
      <t>モト</t>
    </rPh>
    <rPh sb="125" eb="127">
      <t>チイキ</t>
    </rPh>
    <rPh sb="129" eb="131">
      <t>カイギ</t>
    </rPh>
    <rPh sb="132" eb="136">
      <t>ジリツソクシン</t>
    </rPh>
    <rPh sb="138" eb="140">
      <t>カイギ</t>
    </rPh>
    <rPh sb="141" eb="143">
      <t>カイサイ</t>
    </rPh>
    <rPh sb="145" eb="147">
      <t>カイケツ</t>
    </rPh>
    <rPh sb="148" eb="149">
      <t>ム</t>
    </rPh>
    <rPh sb="151" eb="152">
      <t>ハナ</t>
    </rPh>
    <rPh sb="153" eb="154">
      <t>ア</t>
    </rPh>
    <rPh sb="156" eb="157">
      <t>オコナ</t>
    </rPh>
    <rPh sb="161" eb="166">
      <t>チュウシャジョウジョウホウ</t>
    </rPh>
    <rPh sb="166" eb="167">
      <t>トウ</t>
    </rPh>
    <rPh sb="168" eb="170">
      <t>チョウサ</t>
    </rPh>
    <rPh sb="171" eb="173">
      <t>カテイ</t>
    </rPh>
    <rPh sb="174" eb="175">
      <t>エ</t>
    </rPh>
    <rPh sb="176" eb="182">
      <t>チイキシゲンジョウホウ</t>
    </rPh>
    <rPh sb="183" eb="190">
      <t>カイゴシエンセンモンイン</t>
    </rPh>
    <rPh sb="191" eb="193">
      <t>カンゲン</t>
    </rPh>
    <rPh sb="195" eb="196">
      <t>ナド</t>
    </rPh>
    <rPh sb="202" eb="203">
      <t>オコナ</t>
    </rPh>
    <phoneticPr fontId="2"/>
  </si>
  <si>
    <t>・前年度で把握した地域課題について整理・共有し、具体的な解決に向けた取り組みを行う。
・ヤングケアラーや8050等の複合的な課題について、関係機関と連携して解決に向け取り組む。
・介護支援専門員が活動しやすい環境を整える。</t>
    <phoneticPr fontId="2"/>
  </si>
  <si>
    <t>・センター主催の歩こう会、ボッチャの会のどちらかを毎月開催することができた。
・健康相談ブース等を地域のイベントで設置するため、準備を行っている。
・活動支援を行っている団体の活動継続のため、内容の変更や活動場所を1階にするなど調整した。また、関係機関と連携し、活動支援を行った。
・いきいき活動手帳の配布や基本チェックリストの実施、介護予防のパンフレットを用いてセルフケアを促した。</t>
    <rPh sb="5" eb="7">
      <t>シュサイ</t>
    </rPh>
    <rPh sb="8" eb="9">
      <t>アル</t>
    </rPh>
    <rPh sb="11" eb="12">
      <t>カイ</t>
    </rPh>
    <rPh sb="18" eb="19">
      <t>カイ</t>
    </rPh>
    <rPh sb="25" eb="27">
      <t>マイツキ</t>
    </rPh>
    <rPh sb="27" eb="29">
      <t>カイサイ</t>
    </rPh>
    <rPh sb="40" eb="44">
      <t>ケンコウソウダン</t>
    </rPh>
    <rPh sb="47" eb="48">
      <t>トウ</t>
    </rPh>
    <rPh sb="49" eb="51">
      <t>チイキ</t>
    </rPh>
    <rPh sb="57" eb="59">
      <t>セッチ</t>
    </rPh>
    <rPh sb="64" eb="66">
      <t>ジュンビ</t>
    </rPh>
    <rPh sb="67" eb="68">
      <t>オコナ</t>
    </rPh>
    <rPh sb="75" eb="79">
      <t>カツドウシエン</t>
    </rPh>
    <rPh sb="80" eb="81">
      <t>オコナ</t>
    </rPh>
    <rPh sb="85" eb="87">
      <t>ダンタイ</t>
    </rPh>
    <rPh sb="88" eb="90">
      <t>カツドウ</t>
    </rPh>
    <rPh sb="90" eb="92">
      <t>ケイゾク</t>
    </rPh>
    <rPh sb="96" eb="98">
      <t>ナイヨウ</t>
    </rPh>
    <rPh sb="99" eb="101">
      <t>ヘンコウ</t>
    </rPh>
    <rPh sb="102" eb="106">
      <t>カツドウバショ</t>
    </rPh>
    <rPh sb="108" eb="109">
      <t>カイ</t>
    </rPh>
    <rPh sb="114" eb="116">
      <t>チョウセイ</t>
    </rPh>
    <rPh sb="122" eb="126">
      <t>カンケイキカン</t>
    </rPh>
    <rPh sb="127" eb="129">
      <t>レンケイ</t>
    </rPh>
    <rPh sb="131" eb="135">
      <t>カツドウシエン</t>
    </rPh>
    <rPh sb="136" eb="137">
      <t>オコナ</t>
    </rPh>
    <rPh sb="146" eb="148">
      <t>カツドウ</t>
    </rPh>
    <rPh sb="148" eb="150">
      <t>テチョウ</t>
    </rPh>
    <rPh sb="151" eb="153">
      <t>ハイフ</t>
    </rPh>
    <rPh sb="154" eb="156">
      <t>キホン</t>
    </rPh>
    <rPh sb="164" eb="166">
      <t>ジッシ</t>
    </rPh>
    <rPh sb="167" eb="171">
      <t>カイゴヨボウ</t>
    </rPh>
    <rPh sb="179" eb="180">
      <t>モチ</t>
    </rPh>
    <rPh sb="188" eb="189">
      <t>ウナガ</t>
    </rPh>
    <phoneticPr fontId="2"/>
  </si>
  <si>
    <t>・センター主催の歩こう会、ボッチャの会のどちらかを毎月開催することができた。また、内容もボッチャだけでなく他のスポーツを行った。
・健康相談ブース等を地域のイベントで設置し、介護予防の普及啓発を行った。
・関係機関と連携し、公民館が休館になってからでも活動が継続できるように実際に他の会場を利用する提案を行った。
・セルフケアマネジメントの促進のため、基本チェックリストの実施や介護予防のパンフレットを用いて介護予防のはなしなどを実施した。</t>
    <rPh sb="5" eb="7">
      <t>シュサイ</t>
    </rPh>
    <rPh sb="8" eb="9">
      <t>アル</t>
    </rPh>
    <rPh sb="11" eb="12">
      <t>カイ</t>
    </rPh>
    <rPh sb="18" eb="19">
      <t>カイ</t>
    </rPh>
    <rPh sb="25" eb="27">
      <t>マイツキ</t>
    </rPh>
    <rPh sb="27" eb="29">
      <t>カイサイ</t>
    </rPh>
    <rPh sb="41" eb="43">
      <t>ナイヨウ</t>
    </rPh>
    <rPh sb="53" eb="54">
      <t>ホカ</t>
    </rPh>
    <rPh sb="60" eb="61">
      <t>オコナ</t>
    </rPh>
    <rPh sb="66" eb="70">
      <t>ケンコウソウダン</t>
    </rPh>
    <rPh sb="73" eb="74">
      <t>トウ</t>
    </rPh>
    <rPh sb="75" eb="77">
      <t>チイキ</t>
    </rPh>
    <rPh sb="83" eb="85">
      <t>セッチ</t>
    </rPh>
    <rPh sb="87" eb="91">
      <t>カイゴヨボウ</t>
    </rPh>
    <rPh sb="92" eb="96">
      <t>フキュウ</t>
    </rPh>
    <rPh sb="97" eb="98">
      <t>オコナ</t>
    </rPh>
    <rPh sb="103" eb="107">
      <t>カンケイキカン</t>
    </rPh>
    <rPh sb="108" eb="110">
      <t>レンケイ</t>
    </rPh>
    <rPh sb="112" eb="115">
      <t>コウミンカン</t>
    </rPh>
    <rPh sb="116" eb="118">
      <t>キュウカン</t>
    </rPh>
    <rPh sb="126" eb="128">
      <t>カツドウ</t>
    </rPh>
    <rPh sb="129" eb="131">
      <t>ケイゾク</t>
    </rPh>
    <rPh sb="137" eb="139">
      <t>ジッサイ</t>
    </rPh>
    <rPh sb="140" eb="141">
      <t>ホカ</t>
    </rPh>
    <rPh sb="142" eb="144">
      <t>カイジョウ</t>
    </rPh>
    <rPh sb="145" eb="147">
      <t>リヨウ</t>
    </rPh>
    <rPh sb="149" eb="151">
      <t>テイアン</t>
    </rPh>
    <rPh sb="152" eb="153">
      <t>オコナ</t>
    </rPh>
    <rPh sb="170" eb="172">
      <t>ソクシン</t>
    </rPh>
    <rPh sb="176" eb="185">
      <t>キホン</t>
    </rPh>
    <rPh sb="186" eb="188">
      <t>ジッシ</t>
    </rPh>
    <rPh sb="189" eb="193">
      <t>カイゴヨボウ</t>
    </rPh>
    <rPh sb="201" eb="202">
      <t>モチ</t>
    </rPh>
    <rPh sb="204" eb="206">
      <t>カイゴ</t>
    </rPh>
    <rPh sb="206" eb="208">
      <t>ヨボウ</t>
    </rPh>
    <rPh sb="215" eb="217">
      <t>ジッシ</t>
    </rPh>
    <phoneticPr fontId="2"/>
  </si>
  <si>
    <t>・住民が参加できる主催事業を通して介護予防に関心を持ってもらい、セルフケアマネジメントに取り組めるよう支援する。
・歩いて通える範囲にある貴重な社会資源として、既存の小規模サークルが持続できるよう支援を行う。</t>
    <rPh sb="1" eb="3">
      <t>ジュウミン</t>
    </rPh>
    <rPh sb="4" eb="6">
      <t>サンカ</t>
    </rPh>
    <rPh sb="9" eb="11">
      <t>シュサイ</t>
    </rPh>
    <rPh sb="11" eb="13">
      <t>ジギョウ</t>
    </rPh>
    <rPh sb="58" eb="59">
      <t>アル</t>
    </rPh>
    <rPh sb="61" eb="62">
      <t>カヨ</t>
    </rPh>
    <rPh sb="64" eb="66">
      <t>ハンイ</t>
    </rPh>
    <rPh sb="69" eb="71">
      <t>キチョウ</t>
    </rPh>
    <rPh sb="72" eb="76">
      <t>シャカイシゲン</t>
    </rPh>
    <phoneticPr fontId="2"/>
  </si>
  <si>
    <t>普及啓発活動、活動支援ともに概ね計画通りに活動することができ、各サークルの困りごとにも関係機関と協力し対応した。</t>
    <rPh sb="0" eb="6">
      <t>フキュウケイハツカツドウ</t>
    </rPh>
    <rPh sb="7" eb="9">
      <t>カツドウ</t>
    </rPh>
    <rPh sb="9" eb="11">
      <t>シエン</t>
    </rPh>
    <rPh sb="14" eb="15">
      <t>オオム</t>
    </rPh>
    <rPh sb="16" eb="19">
      <t>ケイカクドオ</t>
    </rPh>
    <rPh sb="21" eb="23">
      <t>カツドウ</t>
    </rPh>
    <rPh sb="31" eb="32">
      <t>カク</t>
    </rPh>
    <rPh sb="37" eb="38">
      <t>コマ</t>
    </rPh>
    <rPh sb="43" eb="47">
      <t>カンケイキカン</t>
    </rPh>
    <rPh sb="48" eb="50">
      <t>キョウリョク</t>
    </rPh>
    <rPh sb="51" eb="53">
      <t>タイオウ</t>
    </rPh>
    <phoneticPr fontId="2"/>
  </si>
  <si>
    <t>①センター主催の歩こう会、ボッチャの会のどちらかを毎月開催する。
②介護予防普及啓発のため、地域のイベントで健康相談ブース等を設置する。
③住民活動の継続のため、活動内容や活動場所についてなどの相談や提案を適時行い、関係機関と協働する。
④現在支援を行っている活動の場などで基本チェックリストの実施やいきいき活動手帳の配布を行い、セルフケアマネジメントを促していく。</t>
    <rPh sb="108" eb="112">
      <t>カンケイキカン</t>
    </rPh>
    <rPh sb="113" eb="115">
      <t>キョウドウ</t>
    </rPh>
    <phoneticPr fontId="2"/>
  </si>
  <si>
    <t>・センター主催事業を通して元気なうちから介護予防に取り組むきっかけとなるように普及啓発する。
・関係機関と協力し、小規模サークルでも継続できるように活動支援をする。</t>
    <phoneticPr fontId="2"/>
  </si>
  <si>
    <t>相談ケースの複合化・複雑化の状況があったが、関係機関との連携により困難事例の早期解決に向けた一定の成果を収めることができた。また、個別ケースから抽出した圏域課題の分析・集約までは十分に検証できた。一方で、対人援助業務の比重が大きくなったことで、介護予防サービス支援計画書の検証ができなかったため進めていきたい。</t>
    <rPh sb="14" eb="16">
      <t>ジョウキョウ</t>
    </rPh>
    <rPh sb="22" eb="24">
      <t>カンケイ</t>
    </rPh>
    <rPh sb="92" eb="94">
      <t>ケンショウ</t>
    </rPh>
    <phoneticPr fontId="2"/>
  </si>
  <si>
    <t>・高齢者とその家族が望む生活をできる限り続けられるよう、関係機関と連携しながら、相談しやすいワンストップ窓口としての役割を維持していく。
・地域や生活上の課題を把握する機会を設け、地域の状況に応じた支援につなげられるよう取り組みを進めていく。
・課題が複合化する前に支援につながるよう、センターの役割を周知し、誰もが相談しやすい運営体制を整える。</t>
    <rPh sb="1" eb="4">
      <t>コウレイシャ</t>
    </rPh>
    <rPh sb="7" eb="9">
      <t>カゾク</t>
    </rPh>
    <rPh sb="10" eb="11">
      <t>ノゾ</t>
    </rPh>
    <rPh sb="12" eb="14">
      <t>セイカツ</t>
    </rPh>
    <rPh sb="18" eb="19">
      <t>カギ</t>
    </rPh>
    <rPh sb="20" eb="21">
      <t>ツヅ</t>
    </rPh>
    <rPh sb="28" eb="32">
      <t>カンケイキカン</t>
    </rPh>
    <rPh sb="33" eb="35">
      <t>レンケイ</t>
    </rPh>
    <rPh sb="40" eb="42">
      <t>ソウダン</t>
    </rPh>
    <rPh sb="123" eb="125">
      <t>カダイ</t>
    </rPh>
    <rPh sb="126" eb="129">
      <t>フクゴウカ</t>
    </rPh>
    <rPh sb="131" eb="132">
      <t>マエ</t>
    </rPh>
    <rPh sb="133" eb="135">
      <t>シエン</t>
    </rPh>
    <rPh sb="148" eb="150">
      <t>ヤクワリ</t>
    </rPh>
    <rPh sb="151" eb="153">
      <t>シュウチ</t>
    </rPh>
    <rPh sb="155" eb="156">
      <t>ダレ</t>
    </rPh>
    <rPh sb="158" eb="160">
      <t>ソウダン</t>
    </rPh>
    <rPh sb="164" eb="168">
      <t>ウンエイタイセイ</t>
    </rPh>
    <rPh sb="169" eb="170">
      <t>トトノ</t>
    </rPh>
    <phoneticPr fontId="2"/>
  </si>
  <si>
    <t>・自立促進ケア会議を通して、具体的な地域課題を抽出し、今後の取り組みについて意見交換を行った。
・相談者や地域住民、ケアマネジャー等に総合事業、介護保険サービス、インフォーマルサービスについて適宜、情報提供を行いセルフケアマネジメントの推進を目指した。</t>
    <rPh sb="1" eb="5">
      <t>ジリツソクシン</t>
    </rPh>
    <rPh sb="7" eb="9">
      <t>カイギ</t>
    </rPh>
    <rPh sb="10" eb="11">
      <t>トオ</t>
    </rPh>
    <rPh sb="14" eb="17">
      <t>グタイテキ</t>
    </rPh>
    <rPh sb="18" eb="22">
      <t>チイキカダイ</t>
    </rPh>
    <rPh sb="23" eb="25">
      <t>チュウシュツ</t>
    </rPh>
    <rPh sb="27" eb="29">
      <t>コンゴ</t>
    </rPh>
    <rPh sb="30" eb="31">
      <t>ト</t>
    </rPh>
    <rPh sb="32" eb="33">
      <t>ク</t>
    </rPh>
    <rPh sb="38" eb="42">
      <t>イケンコウカン</t>
    </rPh>
    <rPh sb="43" eb="44">
      <t>オコナ</t>
    </rPh>
    <rPh sb="49" eb="52">
      <t>ソウダンシャ</t>
    </rPh>
    <rPh sb="53" eb="57">
      <t>チイキジュウミン</t>
    </rPh>
    <rPh sb="65" eb="66">
      <t>トウ</t>
    </rPh>
    <rPh sb="67" eb="71">
      <t>ソウゴウジギョウ</t>
    </rPh>
    <rPh sb="118" eb="120">
      <t>スイシン</t>
    </rPh>
    <rPh sb="121" eb="123">
      <t>メザ</t>
    </rPh>
    <phoneticPr fontId="2"/>
  </si>
  <si>
    <t>・地域に暮らす高齢者が自立した生活を続けることを目指し、令和７年度の自立促進ケア会議の検討結果を地域やケアマネジャー等に発信する。
・市民が主体的に介護予防事業に取り組めるようセルフケアマネジメントについての情報を発信する。併せて、ケアマネジャーが、自立支援に資する介護予防ケアマネジメントを実践できるよう支援を行っていく。</t>
    <rPh sb="28" eb="30">
      <t>レイワ</t>
    </rPh>
    <rPh sb="31" eb="33">
      <t>ネンド</t>
    </rPh>
    <rPh sb="43" eb="47">
      <t>ケントウケッカ</t>
    </rPh>
    <rPh sb="48" eb="50">
      <t>チイキ</t>
    </rPh>
    <rPh sb="58" eb="59">
      <t>トウ</t>
    </rPh>
    <rPh sb="60" eb="62">
      <t>ハッシン</t>
    </rPh>
    <rPh sb="67" eb="69">
      <t>シミン</t>
    </rPh>
    <rPh sb="70" eb="73">
      <t>シュタイテキ</t>
    </rPh>
    <rPh sb="74" eb="76">
      <t>カイゴ</t>
    </rPh>
    <rPh sb="76" eb="78">
      <t>ヨボウ</t>
    </rPh>
    <rPh sb="78" eb="80">
      <t>ジギョウ</t>
    </rPh>
    <rPh sb="81" eb="82">
      <t>ト</t>
    </rPh>
    <rPh sb="83" eb="84">
      <t>ク</t>
    </rPh>
    <rPh sb="104" eb="106">
      <t>ジョウホウ</t>
    </rPh>
    <rPh sb="107" eb="109">
      <t>ハッシン</t>
    </rPh>
    <rPh sb="112" eb="113">
      <t>アワ</t>
    </rPh>
    <rPh sb="125" eb="129">
      <t>ジリツシエン</t>
    </rPh>
    <rPh sb="130" eb="131">
      <t>シ</t>
    </rPh>
    <rPh sb="133" eb="137">
      <t>カイゴヨボウ</t>
    </rPh>
    <rPh sb="146" eb="148">
      <t>ジッセン</t>
    </rPh>
    <rPh sb="153" eb="155">
      <t>シエン</t>
    </rPh>
    <rPh sb="156" eb="157">
      <t>オコナ</t>
    </rPh>
    <phoneticPr fontId="2"/>
  </si>
  <si>
    <t>・地域のイベント（中央区ふるさとまつり、末広公民館まつり、星フェス）への参加、あんしんケアセンターだよりの掲示、地区社協のサロンや地域活動の場に出向いて、あんしんケアセンターの機能や役割の周知を行った。
・センターに寄せられた相談については、都度三職種での検討や他機関との連携を行い、早期解決を目指した。
・ケース記録やスケジュール等をクラウド管理し、業務の効率化を目指した。</t>
    <rPh sb="1" eb="3">
      <t>チイキ</t>
    </rPh>
    <rPh sb="9" eb="12">
      <t>チュウオウク</t>
    </rPh>
    <rPh sb="20" eb="22">
      <t>スエヒロ</t>
    </rPh>
    <rPh sb="22" eb="25">
      <t>コウミンカン</t>
    </rPh>
    <rPh sb="29" eb="30">
      <t>ホシ</t>
    </rPh>
    <rPh sb="36" eb="38">
      <t>サンカ</t>
    </rPh>
    <rPh sb="53" eb="55">
      <t>ケイジ</t>
    </rPh>
    <rPh sb="56" eb="60">
      <t>チクシャキョウ</t>
    </rPh>
    <rPh sb="65" eb="69">
      <t>チイキカツドウ</t>
    </rPh>
    <rPh sb="70" eb="71">
      <t>バ</t>
    </rPh>
    <rPh sb="72" eb="74">
      <t>デム</t>
    </rPh>
    <rPh sb="88" eb="90">
      <t>キノウ</t>
    </rPh>
    <rPh sb="91" eb="93">
      <t>ヤクワリ</t>
    </rPh>
    <rPh sb="94" eb="96">
      <t>シュウチ</t>
    </rPh>
    <rPh sb="97" eb="98">
      <t>オコナ</t>
    </rPh>
    <rPh sb="108" eb="109">
      <t>ヨ</t>
    </rPh>
    <rPh sb="113" eb="115">
      <t>ソウダン</t>
    </rPh>
    <rPh sb="121" eb="123">
      <t>ツド</t>
    </rPh>
    <rPh sb="123" eb="126">
      <t>サンショクシュ</t>
    </rPh>
    <rPh sb="128" eb="130">
      <t>ケントウ</t>
    </rPh>
    <rPh sb="131" eb="134">
      <t>タキカン</t>
    </rPh>
    <rPh sb="136" eb="138">
      <t>レンケイ</t>
    </rPh>
    <rPh sb="139" eb="140">
      <t>オコナ</t>
    </rPh>
    <rPh sb="142" eb="146">
      <t>ソウキカイケツ</t>
    </rPh>
    <rPh sb="147" eb="149">
      <t>メザ</t>
    </rPh>
    <rPh sb="157" eb="159">
      <t>キロク</t>
    </rPh>
    <rPh sb="166" eb="167">
      <t>トウ</t>
    </rPh>
    <rPh sb="172" eb="174">
      <t>カンリ</t>
    </rPh>
    <rPh sb="176" eb="178">
      <t>ギョウム</t>
    </rPh>
    <rPh sb="179" eb="182">
      <t>コウリツカ</t>
    </rPh>
    <rPh sb="183" eb="185">
      <t>メザ</t>
    </rPh>
    <phoneticPr fontId="2"/>
  </si>
  <si>
    <t>・多機関との連携を図ることにより早めのアプローチを行うことが出来た。
・各種地域事業への参加を通して、あんしんケアセンターの機能や役割の周知を行った。
・ICTの活用を通して、業務の効率化を目指した。</t>
    <rPh sb="1" eb="4">
      <t>タキカン</t>
    </rPh>
    <rPh sb="6" eb="8">
      <t>レンケイ</t>
    </rPh>
    <rPh sb="9" eb="10">
      <t>ハカ</t>
    </rPh>
    <rPh sb="16" eb="17">
      <t>ハヤ</t>
    </rPh>
    <rPh sb="25" eb="26">
      <t>オコナ</t>
    </rPh>
    <rPh sb="30" eb="32">
      <t>デキ</t>
    </rPh>
    <rPh sb="36" eb="38">
      <t>カクシュ</t>
    </rPh>
    <rPh sb="38" eb="42">
      <t>チイキジギョウ</t>
    </rPh>
    <rPh sb="44" eb="46">
      <t>サンカ</t>
    </rPh>
    <rPh sb="47" eb="48">
      <t>トオ</t>
    </rPh>
    <rPh sb="62" eb="64">
      <t>キノウ</t>
    </rPh>
    <rPh sb="65" eb="67">
      <t>ヤクワリ</t>
    </rPh>
    <rPh sb="68" eb="70">
      <t>シュウチ</t>
    </rPh>
    <rPh sb="71" eb="72">
      <t>オコナ</t>
    </rPh>
    <rPh sb="81" eb="83">
      <t>カツヨウ</t>
    </rPh>
    <rPh sb="84" eb="85">
      <t>トオ</t>
    </rPh>
    <rPh sb="88" eb="90">
      <t>ギョウム</t>
    </rPh>
    <rPh sb="91" eb="94">
      <t>コウリツカ</t>
    </rPh>
    <rPh sb="95" eb="97">
      <t>メザ</t>
    </rPh>
    <phoneticPr fontId="2"/>
  </si>
  <si>
    <t>・多機関と連携を通して、地域へのセンターの役割等を周知し、引き続きワンストップの相談窓口としての機能維持を目指す。
・センターに寄せられるケースを振り返る機会を持ち、圏域全体の相談傾向を把握し、個別ケースの課題背景の分析や地域課題の抽出を行う。</t>
    <rPh sb="1" eb="4">
      <t>タキカン</t>
    </rPh>
    <rPh sb="5" eb="7">
      <t>レンケイ</t>
    </rPh>
    <rPh sb="8" eb="9">
      <t>トオ</t>
    </rPh>
    <rPh sb="12" eb="14">
      <t>チイキ</t>
    </rPh>
    <rPh sb="21" eb="24">
      <t>ヤクワリトウ</t>
    </rPh>
    <rPh sb="25" eb="27">
      <t>シュウチ</t>
    </rPh>
    <rPh sb="29" eb="30">
      <t>ヒ</t>
    </rPh>
    <rPh sb="31" eb="32">
      <t>ツヅ</t>
    </rPh>
    <rPh sb="40" eb="44">
      <t>ソウダンマドグチ</t>
    </rPh>
    <rPh sb="48" eb="52">
      <t>キノウイジ</t>
    </rPh>
    <rPh sb="53" eb="55">
      <t>メザ</t>
    </rPh>
    <rPh sb="64" eb="65">
      <t>ヨ</t>
    </rPh>
    <rPh sb="73" eb="74">
      <t>フ</t>
    </rPh>
    <rPh sb="75" eb="76">
      <t>カエ</t>
    </rPh>
    <rPh sb="77" eb="79">
      <t>キカイ</t>
    </rPh>
    <rPh sb="80" eb="81">
      <t>モ</t>
    </rPh>
    <rPh sb="83" eb="87">
      <t>ケンイキゼンタイ</t>
    </rPh>
    <rPh sb="88" eb="92">
      <t>ソウダンケイコウ</t>
    </rPh>
    <rPh sb="93" eb="95">
      <t>ハアク</t>
    </rPh>
    <rPh sb="97" eb="99">
      <t>コベツ</t>
    </rPh>
    <rPh sb="103" eb="105">
      <t>カダイ</t>
    </rPh>
    <rPh sb="105" eb="107">
      <t>ハイケイ</t>
    </rPh>
    <rPh sb="108" eb="110">
      <t>ブンセキ</t>
    </rPh>
    <rPh sb="111" eb="115">
      <t>チイキカダイ</t>
    </rPh>
    <rPh sb="116" eb="118">
      <t>チュウシュツ</t>
    </rPh>
    <rPh sb="119" eb="120">
      <t>オコナ</t>
    </rPh>
    <phoneticPr fontId="2"/>
  </si>
  <si>
    <t>・区内5センターと協働して虐待防止研修プログラムを作成し、圏域内のケアマネジャーを対象に研修会を実施した。
・消費生活センターと連携し、地域サロンにて悪質商法の手口や対処法に関する情報提供と注意喚起を実施した。
・認知症キッズサポーター養成講座を開催し、圏域内の中学生を対象に認知症やどこシル伝言板について周知を行った。
・高齢者虐待が疑われるケースについては、関係機関と連携し、早期解決に努めた。</t>
    <phoneticPr fontId="2"/>
  </si>
  <si>
    <t>・多機関や専門職と連携し、成年後見制度をテーマに市民や専門職に向けて研修を開催し、制度の周知を行うことが出来た。
・消費生活センターとの連携、地域イベントでの情報発信、民生委員への情報提供、あんしんケアセンターだより等を通して、消費者被害防止について周知を行った。</t>
    <rPh sb="1" eb="4">
      <t>タキカン</t>
    </rPh>
    <rPh sb="5" eb="8">
      <t>センモンショク</t>
    </rPh>
    <rPh sb="9" eb="11">
      <t>レンケイ</t>
    </rPh>
    <rPh sb="13" eb="19">
      <t>セイネンコウケンセイド</t>
    </rPh>
    <rPh sb="24" eb="26">
      <t>シミン</t>
    </rPh>
    <rPh sb="27" eb="30">
      <t>センモンショク</t>
    </rPh>
    <rPh sb="31" eb="32">
      <t>ム</t>
    </rPh>
    <rPh sb="34" eb="36">
      <t>ケンシュウ</t>
    </rPh>
    <rPh sb="37" eb="39">
      <t>カイサイ</t>
    </rPh>
    <rPh sb="41" eb="43">
      <t>セイド</t>
    </rPh>
    <rPh sb="44" eb="46">
      <t>シュウチ</t>
    </rPh>
    <rPh sb="47" eb="48">
      <t>オコナ</t>
    </rPh>
    <rPh sb="52" eb="54">
      <t>デキ</t>
    </rPh>
    <rPh sb="84" eb="88">
      <t>ミンセイイイン</t>
    </rPh>
    <rPh sb="90" eb="94">
      <t>ジョウホウテイキョウ</t>
    </rPh>
    <phoneticPr fontId="2"/>
  </si>
  <si>
    <t>・「エンディング」や「特殊詐欺・防犯」等シニアの権利擁護にまつわる啓発活動を区内の他センターや警察等と連携して、企画運営し、市民の権利擁護に関する意識向上を目指す。
・関係機関と連携し、高齢者虐待が疑われるケースの早期発見・早期対応に取り組む。</t>
    <rPh sb="11" eb="15">
      <t>トクシュサギ</t>
    </rPh>
    <rPh sb="16" eb="18">
      <t>ボウハン</t>
    </rPh>
    <rPh sb="19" eb="20">
      <t>ナド</t>
    </rPh>
    <rPh sb="24" eb="28">
      <t>ケンリヨウゴ</t>
    </rPh>
    <rPh sb="33" eb="37">
      <t>ケイハツカツドウ</t>
    </rPh>
    <rPh sb="38" eb="40">
      <t>クナイ</t>
    </rPh>
    <rPh sb="41" eb="42">
      <t>ホカ</t>
    </rPh>
    <rPh sb="56" eb="60">
      <t>キカクウンエイ</t>
    </rPh>
    <rPh sb="62" eb="64">
      <t>シミン</t>
    </rPh>
    <rPh sb="65" eb="69">
      <t>ケンリヨウゴ</t>
    </rPh>
    <rPh sb="70" eb="71">
      <t>カン</t>
    </rPh>
    <rPh sb="73" eb="75">
      <t>イシキ</t>
    </rPh>
    <rPh sb="75" eb="77">
      <t>コウジョウ</t>
    </rPh>
    <rPh sb="78" eb="80">
      <t>メザ</t>
    </rPh>
    <rPh sb="84" eb="88">
      <t>カンケイキカン</t>
    </rPh>
    <rPh sb="89" eb="91">
      <t>レンケイ</t>
    </rPh>
    <rPh sb="93" eb="98">
      <t>コウレイシャギャクタイ</t>
    </rPh>
    <rPh sb="99" eb="100">
      <t>ウタガ</t>
    </rPh>
    <rPh sb="107" eb="111">
      <t>ソウキハッケン</t>
    </rPh>
    <rPh sb="112" eb="116">
      <t>ソウキタイオウ</t>
    </rPh>
    <rPh sb="117" eb="118">
      <t>ト</t>
    </rPh>
    <rPh sb="119" eb="120">
      <t>ク</t>
    </rPh>
    <phoneticPr fontId="2"/>
  </si>
  <si>
    <t>・実態把握や総合相談の傾向の分析等を行ったが、関係機関を交えた意見交換会や研修会の開催には至っていない。
・圏域内や委託先のケアマネジャーに向けて、介護予防ケアマネジメントや高齢者虐待防止等をテーマとした研修を開催し、ケアマネジメント力の向上を目指した。
・他団体と連携し、相談支援機関周知のイベントを開催し、多世代への周知や関係機関とのネットワーク構築をめざした。</t>
    <phoneticPr fontId="2"/>
  </si>
  <si>
    <t>・ケアマネジャーの資質向上を目指して、センター内の多職種や区内５センターと連携し、研修や事例検討会の開催を行った。
・地域の事業や会議体に参加し、地域住民や関係団体とのネットワーク構築を目指して、働きかけた。</t>
    <rPh sb="9" eb="13">
      <t>シシツコウジョウ</t>
    </rPh>
    <rPh sb="14" eb="16">
      <t>メザ</t>
    </rPh>
    <rPh sb="29" eb="31">
      <t>クナイ</t>
    </rPh>
    <rPh sb="37" eb="39">
      <t>レンケイ</t>
    </rPh>
    <rPh sb="41" eb="43">
      <t>ケンシュウ</t>
    </rPh>
    <rPh sb="44" eb="49">
      <t>ジレイケントウカイ</t>
    </rPh>
    <rPh sb="50" eb="52">
      <t>カイサイ</t>
    </rPh>
    <rPh sb="53" eb="54">
      <t>オコナ</t>
    </rPh>
    <rPh sb="59" eb="61">
      <t>チイキ</t>
    </rPh>
    <rPh sb="62" eb="64">
      <t>ジギョウ</t>
    </rPh>
    <rPh sb="65" eb="68">
      <t>カイギタイ</t>
    </rPh>
    <rPh sb="69" eb="71">
      <t>サンカ</t>
    </rPh>
    <rPh sb="73" eb="77">
      <t>チイキジュウミン</t>
    </rPh>
    <rPh sb="78" eb="82">
      <t>カンケイダンタイ</t>
    </rPh>
    <rPh sb="90" eb="92">
      <t>コウチク</t>
    </rPh>
    <rPh sb="93" eb="95">
      <t>メザ</t>
    </rPh>
    <rPh sb="98" eb="99">
      <t>ハタラ</t>
    </rPh>
    <phoneticPr fontId="2"/>
  </si>
  <si>
    <t>・圏域のケアマネジャーの実態把握を改めて行い、ケアマネジャーが抱えているケース支援上の悩みや課題について把握し、研修企画に繋げ、ケアマネジメントの質の向上を目指す。
・地域住民や地域の諸団体との意見交換の機会を持ち、地域の現状把握を行い、地域づくりの一助とする。</t>
    <rPh sb="1" eb="3">
      <t>ケンイキ</t>
    </rPh>
    <rPh sb="12" eb="16">
      <t>ジッタイハアク</t>
    </rPh>
    <rPh sb="17" eb="18">
      <t>アラタ</t>
    </rPh>
    <rPh sb="20" eb="21">
      <t>オコナ</t>
    </rPh>
    <rPh sb="31" eb="32">
      <t>カカ</t>
    </rPh>
    <rPh sb="39" eb="41">
      <t>シエン</t>
    </rPh>
    <rPh sb="41" eb="42">
      <t>ジョウ</t>
    </rPh>
    <rPh sb="43" eb="44">
      <t>ナヤ</t>
    </rPh>
    <rPh sb="46" eb="48">
      <t>カダイ</t>
    </rPh>
    <rPh sb="52" eb="54">
      <t>ハアク</t>
    </rPh>
    <rPh sb="56" eb="60">
      <t>ケンシュウキカク</t>
    </rPh>
    <rPh sb="61" eb="62">
      <t>ツナ</t>
    </rPh>
    <rPh sb="73" eb="74">
      <t>シツ</t>
    </rPh>
    <rPh sb="75" eb="77">
      <t>コウジョウ</t>
    </rPh>
    <rPh sb="78" eb="80">
      <t>メザ</t>
    </rPh>
    <rPh sb="84" eb="88">
      <t>チイキジュウミン</t>
    </rPh>
    <rPh sb="89" eb="91">
      <t>チイキ</t>
    </rPh>
    <rPh sb="92" eb="95">
      <t>ショダンタイ</t>
    </rPh>
    <rPh sb="97" eb="101">
      <t>イケンコウカン</t>
    </rPh>
    <rPh sb="102" eb="104">
      <t>キカイ</t>
    </rPh>
    <rPh sb="105" eb="106">
      <t>モ</t>
    </rPh>
    <rPh sb="108" eb="110">
      <t>チイキ</t>
    </rPh>
    <rPh sb="111" eb="115">
      <t>ゲンジョウハアク</t>
    </rPh>
    <rPh sb="116" eb="117">
      <t>オコナ</t>
    </rPh>
    <rPh sb="119" eb="121">
      <t>チイキ</t>
    </rPh>
    <rPh sb="125" eb="127">
      <t>イチジョ</t>
    </rPh>
    <phoneticPr fontId="2"/>
  </si>
  <si>
    <t>・地域のサロン、シニアリーダー養成講座への参加やあんしんケアセンターだよりの掲示を通して、介護予防の大切さについて地域住民へ周知を行った。
・総合相談対応等の中で、必要に応じてシニアリーダー体操や体操教室、地域のイベント等、介護予防に関する地域活動について情報提供を行い、利用に向けて働きかけた。</t>
    <phoneticPr fontId="2"/>
  </si>
  <si>
    <t>・地域のイベント等において、地域住民に向けて健康づくりや介護予防についての情報発信を行った。
・民児協主催のボッチャ大会、地区社協のサロン、地域運営委員会の脳トレサロン等に出向き、活動継続のために体操の指導や健康作りについての講話等を行った。
・地域の活動場所の調査や協力機関との意見交換を行い、体力測定会の開催に向けて準備を行った。</t>
    <rPh sb="1" eb="3">
      <t>チイキ</t>
    </rPh>
    <rPh sb="8" eb="9">
      <t>トウ</t>
    </rPh>
    <rPh sb="14" eb="18">
      <t>チイキジュウミン</t>
    </rPh>
    <rPh sb="19" eb="20">
      <t>ム</t>
    </rPh>
    <rPh sb="22" eb="24">
      <t>ケンコウ</t>
    </rPh>
    <rPh sb="28" eb="32">
      <t>カイゴヨボウ</t>
    </rPh>
    <rPh sb="37" eb="41">
      <t>ジョウホウハッシン</t>
    </rPh>
    <rPh sb="42" eb="43">
      <t>オコナ</t>
    </rPh>
    <rPh sb="48" eb="51">
      <t>ミンジキョウ</t>
    </rPh>
    <rPh sb="51" eb="53">
      <t>シュサイ</t>
    </rPh>
    <rPh sb="58" eb="60">
      <t>タイカイ</t>
    </rPh>
    <rPh sb="61" eb="65">
      <t>チクシャキョウ</t>
    </rPh>
    <rPh sb="70" eb="77">
      <t>チイキウンエイイインカイ</t>
    </rPh>
    <rPh sb="78" eb="79">
      <t>ノウ</t>
    </rPh>
    <rPh sb="84" eb="85">
      <t>トウ</t>
    </rPh>
    <rPh sb="86" eb="88">
      <t>デム</t>
    </rPh>
    <rPh sb="90" eb="92">
      <t>カツドウ</t>
    </rPh>
    <rPh sb="92" eb="94">
      <t>ケイゾク</t>
    </rPh>
    <rPh sb="98" eb="100">
      <t>タイソウ</t>
    </rPh>
    <rPh sb="101" eb="103">
      <t>シドウ</t>
    </rPh>
    <rPh sb="104" eb="106">
      <t>ケンコウ</t>
    </rPh>
    <rPh sb="106" eb="107">
      <t>ヅク</t>
    </rPh>
    <rPh sb="113" eb="115">
      <t>コウワ</t>
    </rPh>
    <rPh sb="115" eb="116">
      <t>トウ</t>
    </rPh>
    <rPh sb="117" eb="118">
      <t>オコナ</t>
    </rPh>
    <rPh sb="123" eb="125">
      <t>チイキ</t>
    </rPh>
    <rPh sb="126" eb="130">
      <t>カツドウバショ</t>
    </rPh>
    <rPh sb="131" eb="133">
      <t>チョウサ</t>
    </rPh>
    <rPh sb="134" eb="138">
      <t>キョウリョクキカン</t>
    </rPh>
    <rPh sb="140" eb="144">
      <t>イケンコウカン</t>
    </rPh>
    <rPh sb="145" eb="146">
      <t>オコナ</t>
    </rPh>
    <rPh sb="148" eb="153">
      <t>タイリョクソクテイカイ</t>
    </rPh>
    <rPh sb="154" eb="156">
      <t>カイサイ</t>
    </rPh>
    <rPh sb="157" eb="158">
      <t>ム</t>
    </rPh>
    <rPh sb="160" eb="162">
      <t>ジュンビ</t>
    </rPh>
    <rPh sb="163" eb="164">
      <t>オコナ</t>
    </rPh>
    <phoneticPr fontId="2"/>
  </si>
  <si>
    <t>・地域のイベントやサロンに参加し、介護予防の重要性や健康作りの周知を行った。
・地域の介護予防活動団体の後方支援を行い、活動継続が図れるよう働きかけた。
・総合相談対応の中で必要に応じてシニアリーダー体操や体操教室、地域のイベント等、介護予防に関する地域活動について情報提供を行い、利用に向けて働きかけた。</t>
    <rPh sb="1" eb="3">
      <t>チイキ</t>
    </rPh>
    <rPh sb="13" eb="15">
      <t>サンカ</t>
    </rPh>
    <rPh sb="17" eb="21">
      <t>カイゴヨボウ</t>
    </rPh>
    <rPh sb="22" eb="25">
      <t>ジュウヨウセイ</t>
    </rPh>
    <rPh sb="26" eb="28">
      <t>ケンコウ</t>
    </rPh>
    <rPh sb="28" eb="29">
      <t>ツク</t>
    </rPh>
    <rPh sb="31" eb="33">
      <t>シュウチ</t>
    </rPh>
    <rPh sb="34" eb="35">
      <t>オコナ</t>
    </rPh>
    <rPh sb="40" eb="42">
      <t>チイキ</t>
    </rPh>
    <rPh sb="43" eb="49">
      <t>カイゴヨボウカツドウ</t>
    </rPh>
    <rPh sb="49" eb="51">
      <t>ダンタイ</t>
    </rPh>
    <rPh sb="52" eb="56">
      <t>コウホウシエン</t>
    </rPh>
    <rPh sb="57" eb="58">
      <t>オコナ</t>
    </rPh>
    <rPh sb="60" eb="64">
      <t>カツドウケイゾク</t>
    </rPh>
    <rPh sb="65" eb="66">
      <t>ハカ</t>
    </rPh>
    <rPh sb="70" eb="71">
      <t>ハタラ</t>
    </rPh>
    <rPh sb="78" eb="80">
      <t>ソウゴウ</t>
    </rPh>
    <rPh sb="80" eb="84">
      <t>ソウダンタイオウ</t>
    </rPh>
    <rPh sb="85" eb="86">
      <t>ナカ</t>
    </rPh>
    <rPh sb="87" eb="89">
      <t>ヒツヨウ</t>
    </rPh>
    <rPh sb="90" eb="91">
      <t>オウ</t>
    </rPh>
    <rPh sb="100" eb="102">
      <t>タイソウ</t>
    </rPh>
    <rPh sb="103" eb="107">
      <t>タイソウキョウシツ</t>
    </rPh>
    <rPh sb="108" eb="110">
      <t>チイキ</t>
    </rPh>
    <rPh sb="115" eb="116">
      <t>トウ</t>
    </rPh>
    <rPh sb="117" eb="121">
      <t>カイゴヨボウ</t>
    </rPh>
    <rPh sb="122" eb="123">
      <t>カン</t>
    </rPh>
    <rPh sb="125" eb="129">
      <t>チイキカツドウ</t>
    </rPh>
    <rPh sb="133" eb="137">
      <t>ジョウホウテイキョウ</t>
    </rPh>
    <rPh sb="138" eb="139">
      <t>オコナ</t>
    </rPh>
    <rPh sb="141" eb="143">
      <t>リヨウ</t>
    </rPh>
    <rPh sb="144" eb="145">
      <t>ム</t>
    </rPh>
    <rPh sb="147" eb="148">
      <t>ハタラ</t>
    </rPh>
    <phoneticPr fontId="2"/>
  </si>
  <si>
    <t>・自立促進ケア会議の検討結果や総合相談の内容を元に、介護予防（低栄養予防・セルフケア・健康づくりなど）をテーマとした企画として健康測定会を実施し、地域住民の健康意識の向上を目指す。
・地域のサロンやシニアリーダー体操教室への参加、あんしんケアセンターだよりの掲示を通じて、介護予防の重要性について地域住民に発信していく。</t>
    <rPh sb="1" eb="5">
      <t>ジリツソクシン</t>
    </rPh>
    <rPh sb="7" eb="9">
      <t>カイギ</t>
    </rPh>
    <rPh sb="15" eb="19">
      <t>ソウゴウソウダン</t>
    </rPh>
    <rPh sb="20" eb="22">
      <t>ナイヨウ</t>
    </rPh>
    <rPh sb="23" eb="24">
      <t>モト</t>
    </rPh>
    <rPh sb="63" eb="68">
      <t>ケンコウソクテイカイ</t>
    </rPh>
    <rPh sb="69" eb="71">
      <t>ジッシ</t>
    </rPh>
    <rPh sb="73" eb="75">
      <t>チイキ</t>
    </rPh>
    <rPh sb="75" eb="77">
      <t>ジュウミン</t>
    </rPh>
    <rPh sb="78" eb="82">
      <t>ケンコウイシキ</t>
    </rPh>
    <rPh sb="83" eb="85">
      <t>コウジョウ</t>
    </rPh>
    <rPh sb="86" eb="88">
      <t>メザ</t>
    </rPh>
    <rPh sb="92" eb="94">
      <t>チイキ</t>
    </rPh>
    <rPh sb="112" eb="114">
      <t>サンカ</t>
    </rPh>
    <rPh sb="129" eb="131">
      <t>ケイジ</t>
    </rPh>
    <rPh sb="132" eb="133">
      <t>ツウ</t>
    </rPh>
    <rPh sb="136" eb="140">
      <t>カイゴヨボウ</t>
    </rPh>
    <rPh sb="141" eb="144">
      <t>ジュウヨウセイ</t>
    </rPh>
    <rPh sb="148" eb="152">
      <t>チイキジュウミン</t>
    </rPh>
    <rPh sb="153" eb="155">
      <t>ハッシン</t>
    </rPh>
    <phoneticPr fontId="2"/>
  </si>
  <si>
    <t>・高齢者だけではなく、もっと若い世代の方にもあんしんケアセンターや介護予防について知ってもらえるよう、多世代が参加する地域のお祭りなどでの周知を行う。
・孤立・孤独、8050、ヤングケアラー、消費者被害など様々な課題に対して、他のあんしんケアセンターや他機関と共同で普及啓発やケース対応を行っていく。</t>
    <rPh sb="1" eb="4">
      <t>コウレイシャ</t>
    </rPh>
    <rPh sb="14" eb="15">
      <t>ワカ</t>
    </rPh>
    <rPh sb="16" eb="18">
      <t>セダイ</t>
    </rPh>
    <rPh sb="19" eb="20">
      <t>カタ</t>
    </rPh>
    <rPh sb="33" eb="37">
      <t>カイゴヨボウ</t>
    </rPh>
    <rPh sb="41" eb="42">
      <t>シ</t>
    </rPh>
    <rPh sb="51" eb="54">
      <t>タセダイ</t>
    </rPh>
    <rPh sb="55" eb="57">
      <t>サンカ</t>
    </rPh>
    <rPh sb="59" eb="61">
      <t>チイキ</t>
    </rPh>
    <rPh sb="63" eb="64">
      <t>マツ</t>
    </rPh>
    <rPh sb="69" eb="71">
      <t>シュウチ</t>
    </rPh>
    <rPh sb="72" eb="73">
      <t>オコナ</t>
    </rPh>
    <rPh sb="77" eb="79">
      <t>コリツ</t>
    </rPh>
    <rPh sb="80" eb="82">
      <t>コドク</t>
    </rPh>
    <rPh sb="96" eb="101">
      <t>ショウヒシャヒガイ</t>
    </rPh>
    <rPh sb="103" eb="105">
      <t>サマザマ</t>
    </rPh>
    <rPh sb="106" eb="108">
      <t>カダイ</t>
    </rPh>
    <rPh sb="109" eb="110">
      <t>タイ</t>
    </rPh>
    <rPh sb="113" eb="114">
      <t>タ</t>
    </rPh>
    <rPh sb="126" eb="129">
      <t>タキカン</t>
    </rPh>
    <rPh sb="130" eb="132">
      <t>キョウドウ</t>
    </rPh>
    <rPh sb="133" eb="137">
      <t>フキュウケイハツ</t>
    </rPh>
    <rPh sb="141" eb="143">
      <t>タイオウ</t>
    </rPh>
    <rPh sb="144" eb="145">
      <t>オコナ</t>
    </rPh>
    <phoneticPr fontId="2"/>
  </si>
  <si>
    <t xml:space="preserve">・7月に中央区あんしん5センターで区内居宅介護支援事業所向けに予防プラン作成研修会を実施した。適切な介護予防ケアマネジメントの視点の確認を行い、ケアマネジメントの質の向上を図った。
・様々な手段を用いて、委託先居宅介護支援事業所を探したが、委託することが困難となっている。
・委託プランの確認マニュアルに則って、提出漏れがないよう確認した。
・生活支援コーディネーターと情報共有し、個々の状況に応じてインフォーマルサービス利用の提案を行った。
</t>
    <rPh sb="2" eb="3">
      <t>ガツ</t>
    </rPh>
    <rPh sb="4" eb="7">
      <t>チュウオウク</t>
    </rPh>
    <rPh sb="17" eb="19">
      <t>クナイ</t>
    </rPh>
    <rPh sb="19" eb="21">
      <t>キョタク</t>
    </rPh>
    <rPh sb="21" eb="23">
      <t>カイゴ</t>
    </rPh>
    <rPh sb="23" eb="25">
      <t>シエン</t>
    </rPh>
    <rPh sb="25" eb="28">
      <t>ジギョウショ</t>
    </rPh>
    <rPh sb="28" eb="29">
      <t>ム</t>
    </rPh>
    <rPh sb="42" eb="44">
      <t>ジッシ</t>
    </rPh>
    <rPh sb="47" eb="49">
      <t>テキセツ</t>
    </rPh>
    <rPh sb="50" eb="52">
      <t>カイゴ</t>
    </rPh>
    <rPh sb="52" eb="54">
      <t>ヨボウ</t>
    </rPh>
    <rPh sb="63" eb="65">
      <t>シテン</t>
    </rPh>
    <rPh sb="66" eb="68">
      <t>カクニン</t>
    </rPh>
    <rPh sb="69" eb="70">
      <t>オコナ</t>
    </rPh>
    <rPh sb="81" eb="82">
      <t>シツ</t>
    </rPh>
    <rPh sb="83" eb="85">
      <t>コウジョウ</t>
    </rPh>
    <rPh sb="86" eb="87">
      <t>ハカ</t>
    </rPh>
    <rPh sb="92" eb="97">
      <t>サマザマナシュダン</t>
    </rPh>
    <rPh sb="98" eb="99">
      <t>モチ</t>
    </rPh>
    <rPh sb="102" eb="114">
      <t>イタクサキキョタクカイゴシエンジギョウショ</t>
    </rPh>
    <rPh sb="115" eb="116">
      <t>サガ</t>
    </rPh>
    <rPh sb="120" eb="122">
      <t>イタク</t>
    </rPh>
    <rPh sb="127" eb="129">
      <t>コンナン</t>
    </rPh>
    <rPh sb="138" eb="140">
      <t>イタク</t>
    </rPh>
    <rPh sb="144" eb="146">
      <t>カクニン</t>
    </rPh>
    <rPh sb="152" eb="153">
      <t>ノット</t>
    </rPh>
    <rPh sb="156" eb="159">
      <t>テイシュツモ</t>
    </rPh>
    <rPh sb="165" eb="167">
      <t>カクニン</t>
    </rPh>
    <rPh sb="172" eb="174">
      <t>セイカツ</t>
    </rPh>
    <rPh sb="174" eb="176">
      <t>シエン</t>
    </rPh>
    <rPh sb="185" eb="187">
      <t>ジョウホウ</t>
    </rPh>
    <rPh sb="187" eb="189">
      <t>キョウユウ</t>
    </rPh>
    <rPh sb="191" eb="193">
      <t>ココ</t>
    </rPh>
    <rPh sb="194" eb="196">
      <t>ジョウキョウ</t>
    </rPh>
    <rPh sb="197" eb="198">
      <t>オウ</t>
    </rPh>
    <rPh sb="211" eb="213">
      <t>リヨウ</t>
    </rPh>
    <rPh sb="214" eb="216">
      <t>テイアン</t>
    </rPh>
    <rPh sb="217" eb="218">
      <t>オコナ</t>
    </rPh>
    <phoneticPr fontId="2"/>
  </si>
  <si>
    <t>・新規の要支援認定者が増え、あんしん職員だけでは件数超過で担当できず、探しても委託先居宅介護支援事業所もなく、サービス利用開始まで半年待機の状態になっている。転倒予防、身体状況悪化予防のため、早急に福祉用具のみが必要な方に対して、やむを得ず自己作成の支援を行っている。
・委託先のケアプランの確認を行い、適正な運用について助言や管理を行った。</t>
    <rPh sb="1" eb="3">
      <t>シンキ</t>
    </rPh>
    <rPh sb="4" eb="7">
      <t>ヨウシエン</t>
    </rPh>
    <rPh sb="7" eb="10">
      <t>ニンテイシャ</t>
    </rPh>
    <rPh sb="11" eb="12">
      <t>フ</t>
    </rPh>
    <rPh sb="18" eb="20">
      <t>ショクイン</t>
    </rPh>
    <rPh sb="24" eb="26">
      <t>ケンスウ</t>
    </rPh>
    <rPh sb="26" eb="28">
      <t>チョウカ</t>
    </rPh>
    <rPh sb="29" eb="31">
      <t>タントウ</t>
    </rPh>
    <rPh sb="35" eb="36">
      <t>サガ</t>
    </rPh>
    <rPh sb="39" eb="41">
      <t>イタク</t>
    </rPh>
    <rPh sb="41" eb="42">
      <t>サキ</t>
    </rPh>
    <rPh sb="42" eb="44">
      <t>キョタク</t>
    </rPh>
    <rPh sb="44" eb="46">
      <t>カイゴ</t>
    </rPh>
    <rPh sb="46" eb="48">
      <t>シエン</t>
    </rPh>
    <rPh sb="48" eb="51">
      <t>ジギョウショ</t>
    </rPh>
    <rPh sb="59" eb="61">
      <t>リヨウ</t>
    </rPh>
    <rPh sb="61" eb="63">
      <t>カイシ</t>
    </rPh>
    <rPh sb="65" eb="67">
      <t>ハントシ</t>
    </rPh>
    <rPh sb="67" eb="69">
      <t>タイキ</t>
    </rPh>
    <rPh sb="70" eb="72">
      <t>ジョウタイ</t>
    </rPh>
    <rPh sb="79" eb="83">
      <t>テントウヨボウ</t>
    </rPh>
    <rPh sb="84" eb="90">
      <t>シンタイジョウキョウアッカ</t>
    </rPh>
    <rPh sb="90" eb="92">
      <t>ヨボウ</t>
    </rPh>
    <rPh sb="96" eb="98">
      <t>ソウキュウ</t>
    </rPh>
    <rPh sb="99" eb="103">
      <t>フクシヨウグ</t>
    </rPh>
    <rPh sb="106" eb="108">
      <t>ヒツヨウ</t>
    </rPh>
    <rPh sb="109" eb="110">
      <t>カタ</t>
    </rPh>
    <rPh sb="111" eb="112">
      <t>タイ</t>
    </rPh>
    <rPh sb="118" eb="119">
      <t>エ</t>
    </rPh>
    <rPh sb="120" eb="124">
      <t>ジコサクセイ</t>
    </rPh>
    <rPh sb="125" eb="127">
      <t>シエン</t>
    </rPh>
    <rPh sb="128" eb="129">
      <t>オコナ</t>
    </rPh>
    <rPh sb="136" eb="138">
      <t>イタク</t>
    </rPh>
    <rPh sb="138" eb="139">
      <t>サキ</t>
    </rPh>
    <rPh sb="146" eb="148">
      <t>カクニン</t>
    </rPh>
    <rPh sb="149" eb="150">
      <t>オコナ</t>
    </rPh>
    <rPh sb="152" eb="154">
      <t>テキセイ</t>
    </rPh>
    <rPh sb="155" eb="157">
      <t>ウンヨウ</t>
    </rPh>
    <rPh sb="161" eb="163">
      <t>ジョゲン</t>
    </rPh>
    <phoneticPr fontId="2"/>
  </si>
  <si>
    <t>・高齢者自身が自分の課題に向き合い、介護予防の意識が向上するよう、生活支援コーディネーターと協働し、介護保険サービスだけでなく、地域の通いの場の利用等インフォーマルサービスを活用する。
・直営・委託のケアプラン共に適切なアセスメントに基づき、自立支援に資するケアマネジメントの認識を高める。</t>
    <rPh sb="1" eb="4">
      <t>コウレイシャ</t>
    </rPh>
    <rPh sb="4" eb="6">
      <t>ジシン</t>
    </rPh>
    <rPh sb="7" eb="9">
      <t>ジブン</t>
    </rPh>
    <rPh sb="10" eb="12">
      <t>カダイ</t>
    </rPh>
    <rPh sb="13" eb="14">
      <t>ム</t>
    </rPh>
    <rPh sb="15" eb="16">
      <t>ア</t>
    </rPh>
    <rPh sb="18" eb="20">
      <t>カイゴ</t>
    </rPh>
    <rPh sb="20" eb="22">
      <t>ヨボウ</t>
    </rPh>
    <rPh sb="23" eb="25">
      <t>イシキ</t>
    </rPh>
    <rPh sb="26" eb="28">
      <t>コウジョウ</t>
    </rPh>
    <rPh sb="33" eb="35">
      <t>セイカツ</t>
    </rPh>
    <rPh sb="35" eb="37">
      <t>シエン</t>
    </rPh>
    <rPh sb="46" eb="48">
      <t>キョウドウ</t>
    </rPh>
    <rPh sb="50" eb="52">
      <t>カイゴ</t>
    </rPh>
    <rPh sb="52" eb="54">
      <t>ホケン</t>
    </rPh>
    <rPh sb="64" eb="66">
      <t>チイキ</t>
    </rPh>
    <rPh sb="67" eb="68">
      <t>カヨ</t>
    </rPh>
    <rPh sb="70" eb="71">
      <t>バ</t>
    </rPh>
    <rPh sb="72" eb="74">
      <t>リヨウ</t>
    </rPh>
    <rPh sb="74" eb="75">
      <t>トウ</t>
    </rPh>
    <rPh sb="87" eb="89">
      <t>カツヨウ</t>
    </rPh>
    <rPh sb="94" eb="96">
      <t>チョクエイ</t>
    </rPh>
    <rPh sb="97" eb="99">
      <t>イタク</t>
    </rPh>
    <rPh sb="105" eb="106">
      <t>トモ</t>
    </rPh>
    <rPh sb="107" eb="109">
      <t>テキセツ</t>
    </rPh>
    <rPh sb="117" eb="118">
      <t>モト</t>
    </rPh>
    <rPh sb="121" eb="125">
      <t>ジリツシエン</t>
    </rPh>
    <rPh sb="126" eb="127">
      <t>シ</t>
    </rPh>
    <rPh sb="138" eb="140">
      <t>ニンシキ</t>
    </rPh>
    <rPh sb="141" eb="142">
      <t>タカ</t>
    </rPh>
    <phoneticPr fontId="2"/>
  </si>
  <si>
    <t>・シニアリーダー体操教室や地域活動への参加を通じて、地域住民に対し、あんしんケアセンターの周知を行った。
・星久喜フェスティバルおよび中央いきいきプラザでの秋祭りにおいて、出張相談会を開催した。
・朝礼および月1回開催の総合相談ミーティングを通じて、3職種による総合相談事例の情報共有および支援方法の検討を行い、ケースの終結に向けた支援を実施した。
・後期においても、複合的な課題を抱える困難ケースに対し、個別課題の解決および支援者間のネットワーク構築を目的として、地域ケア会議を2回、個別ケース会議を6回開催し、関係機関と協働して課題解決に取り組んだ。</t>
    <phoneticPr fontId="2"/>
  </si>
  <si>
    <t>・複合的な課題を抱えるケースに対して、個別地域ケア会議等を実施し、高齢障害支援課や福祉まるごとサポートセンター等の関係機関と協働して課題解決に取り組んだ。
・シニアリーダー体操や地域行事への参加などの周知活動を通じ、幅広い年代の地域住民に対してあんしんケアセンターの周知を図った。
・地域イベントに参加し、出張相談会を開催した。</t>
    <phoneticPr fontId="2"/>
  </si>
  <si>
    <t>・高齢者に限らず、8050世帯やヤングケアラーなどの課題を抱える方や幅広い年代の方を対象に、あんしんケアセンターの周知を図り、ワンストップ相談窓口としての機能の維持・強化に努める。
・総合相談のケースについて、3職種で支援の進捗管理を行い、朝礼や総合相談ミーティングを通じて情報共有および支援方法の検討を継続する。
・複合的な課題を抱えるケースや地域課題が明らかになった場合には、地域ケア会議や個別ケース会議を開催し、関係機関と協働して対応策の検討および課題解決に取り組む。</t>
    <phoneticPr fontId="2"/>
  </si>
  <si>
    <t>・高齢者虐待の早期発見と予防のための研修会の開催を計画した。
・介護予防教室にて、詐欺被害防止のためのパンフレットやリーフレットを配布して啓発活動を行った。
・中央区あんしんケアセンターの社会福祉士が共同して成年後見の市民向け講座を開催を計画した。
・認知症サポーター養成講座を5回開催（173名参加）、認知症キッズサポーター養成講座の開催に向けて各中学校と打合せを行い、認知症の理解促進に取り組んだ。
・エンディングサポートの通り組みについて情報の収集・共有を行い、講座の開催を検討した。</t>
    <rPh sb="100" eb="102">
      <t>キョウドウ</t>
    </rPh>
    <phoneticPr fontId="2"/>
  </si>
  <si>
    <t xml:space="preserve">・生活支援コーディネーターと協働し、シニアリーダー体操（16教室159名）に出向き防犯・詐欺の注意喚起を行った。その他、いきいきサロンにて消費者被害予防の〇×クイズを行った。
・圏域内の事業所職員を対象とした虐待防止研修（参加者25名）を開催した。
・中央区あんしんケアセンター社会福祉士が協働して成年後見の市民講座（参加者57名）を開催した。
・認知症サポーター養成講座を3回開催（参加者125名）、中学校3校で認知症キッズサポーター養成講座（参加者238名）を開催した。
・地域住民に向けたエンディングサポート・身元保証・成年後見の講座開催について検討した。
</t>
    <rPh sb="3" eb="5">
      <t>シエン</t>
    </rPh>
    <rPh sb="14" eb="16">
      <t>キョウドウ</t>
    </rPh>
    <rPh sb="25" eb="27">
      <t>タイソウ</t>
    </rPh>
    <rPh sb="30" eb="32">
      <t>キョウシツ</t>
    </rPh>
    <rPh sb="35" eb="36">
      <t>メイ</t>
    </rPh>
    <rPh sb="38" eb="40">
      <t>デム</t>
    </rPh>
    <rPh sb="41" eb="43">
      <t>ボウハン</t>
    </rPh>
    <rPh sb="44" eb="46">
      <t>サギ</t>
    </rPh>
    <rPh sb="47" eb="51">
      <t>チュウイカンキ</t>
    </rPh>
    <rPh sb="52" eb="53">
      <t>オコナ</t>
    </rPh>
    <rPh sb="58" eb="59">
      <t>タ</t>
    </rPh>
    <rPh sb="69" eb="74">
      <t>ショウヒシャヒガイ</t>
    </rPh>
    <rPh sb="74" eb="76">
      <t>ヨボウ</t>
    </rPh>
    <rPh sb="83" eb="84">
      <t>オコナ</t>
    </rPh>
    <rPh sb="89" eb="92">
      <t>ケンイキナイ</t>
    </rPh>
    <rPh sb="93" eb="98">
      <t>ジギョウショショクイン</t>
    </rPh>
    <rPh sb="99" eb="101">
      <t>タイショウ</t>
    </rPh>
    <rPh sb="104" eb="110">
      <t>ギャクタイボウシケンシュウ</t>
    </rPh>
    <rPh sb="119" eb="121">
      <t>カイサイ</t>
    </rPh>
    <rPh sb="126" eb="129">
      <t>チュウオウク</t>
    </rPh>
    <rPh sb="139" eb="144">
      <t>シャカイフクシシ</t>
    </rPh>
    <rPh sb="145" eb="147">
      <t>キョウドウ</t>
    </rPh>
    <rPh sb="149" eb="153">
      <t>セイネンコウケン</t>
    </rPh>
    <rPh sb="154" eb="158">
      <t>シミンコウザ</t>
    </rPh>
    <rPh sb="167" eb="169">
      <t>カイサイ</t>
    </rPh>
    <rPh sb="174" eb="177">
      <t>ニンチショウ</t>
    </rPh>
    <rPh sb="182" eb="186">
      <t>ヨウセイコウザ</t>
    </rPh>
    <rPh sb="188" eb="189">
      <t>カイ</t>
    </rPh>
    <rPh sb="189" eb="191">
      <t>カイサイ</t>
    </rPh>
    <rPh sb="192" eb="195">
      <t>サンカシャ</t>
    </rPh>
    <rPh sb="198" eb="199">
      <t>メイ</t>
    </rPh>
    <rPh sb="201" eb="204">
      <t>チュウガッコウ</t>
    </rPh>
    <rPh sb="205" eb="206">
      <t>コウ</t>
    </rPh>
    <rPh sb="207" eb="210">
      <t>ニンチショウ</t>
    </rPh>
    <rPh sb="218" eb="222">
      <t>ヨウセイコウザ</t>
    </rPh>
    <rPh sb="232" eb="234">
      <t>カイサイ</t>
    </rPh>
    <rPh sb="239" eb="243">
      <t>チイキジュウミン</t>
    </rPh>
    <rPh sb="244" eb="245">
      <t>ム</t>
    </rPh>
    <rPh sb="258" eb="260">
      <t>ミモト</t>
    </rPh>
    <rPh sb="260" eb="262">
      <t>ホショウ</t>
    </rPh>
    <rPh sb="263" eb="267">
      <t>セイネンコウケン</t>
    </rPh>
    <rPh sb="268" eb="272">
      <t>コウザカイサイ</t>
    </rPh>
    <rPh sb="276" eb="278">
      <t>ケントウ</t>
    </rPh>
    <phoneticPr fontId="2"/>
  </si>
  <si>
    <t>・身体拘束をテーマに高齢者虐待防止研修を行い、圏域内の事業所と虐待を早期発見するための関係構築を図ることができた。
・虐待が疑われるケースに対しては関係機関と連携して支援を行うことができた。
・シニアリーダー教室等で多くの高齢者に向けて消費者被害について周知を行った。
・中央区あんしんケアセンター社会福祉士が協働して市民向け講座を開催した。
・認知症サポーター養成講座、認知症キッズサポーター養成講座を開催し、認知症の理解促進に取り組んだ。</t>
    <rPh sb="1" eb="5">
      <t>シンタイコウソク</t>
    </rPh>
    <rPh sb="10" eb="15">
      <t>コウレイシャギャクタイ</t>
    </rPh>
    <rPh sb="15" eb="19">
      <t>ボウシケンシュウ</t>
    </rPh>
    <rPh sb="20" eb="21">
      <t>オコナ</t>
    </rPh>
    <rPh sb="23" eb="26">
      <t>ケンイキナイ</t>
    </rPh>
    <rPh sb="27" eb="30">
      <t>ジギョウショ</t>
    </rPh>
    <rPh sb="31" eb="33">
      <t>ギャクタイ</t>
    </rPh>
    <rPh sb="34" eb="38">
      <t>ソウキハッケン</t>
    </rPh>
    <rPh sb="43" eb="47">
      <t>カンケイコウチク</t>
    </rPh>
    <rPh sb="48" eb="49">
      <t>ハカ</t>
    </rPh>
    <rPh sb="186" eb="189">
      <t>ニンチショウ</t>
    </rPh>
    <rPh sb="197" eb="201">
      <t>ヨウセイコウザ</t>
    </rPh>
    <rPh sb="202" eb="204">
      <t>カイサイ</t>
    </rPh>
    <rPh sb="206" eb="209">
      <t>ニンチショウ</t>
    </rPh>
    <phoneticPr fontId="2"/>
  </si>
  <si>
    <t>・虐待の早期発見と予防のための研修会の開催、虐待が疑われるケースでは関係機関と連携して対応にあたる。
・地域の集まりに出向いて、消費者被害のミニ講座や〇×クイズなどの手法を用いて継続した啓発活動に取り組む。
・来年度は中央区5センターの社会福祉士と協働で身元保証に関しての講座を開催する。
・エンディングサポート・身元保証・成年後見に対する関心の高まりがあるため、地域住民を対象に必要な情報の収集、提供を行う。
・認知症サポーター養成講座の開催、認知症関連イベントに参加して、理解促進・啓発活動に取り組む。</t>
    <rPh sb="1" eb="3">
      <t>ギャクタイ</t>
    </rPh>
    <rPh sb="4" eb="8">
      <t>ソウキハッケン</t>
    </rPh>
    <rPh sb="9" eb="11">
      <t>ヨボウ</t>
    </rPh>
    <rPh sb="15" eb="18">
      <t>ケンシュウカイ</t>
    </rPh>
    <rPh sb="19" eb="21">
      <t>カイサイ</t>
    </rPh>
    <rPh sb="22" eb="24">
      <t>ギャクタイ</t>
    </rPh>
    <rPh sb="25" eb="26">
      <t>ウタガ</t>
    </rPh>
    <rPh sb="34" eb="38">
      <t>カンケイキカン</t>
    </rPh>
    <rPh sb="39" eb="41">
      <t>レンケイ</t>
    </rPh>
    <rPh sb="43" eb="45">
      <t>タイオウ</t>
    </rPh>
    <rPh sb="52" eb="54">
      <t>チイキ</t>
    </rPh>
    <rPh sb="55" eb="56">
      <t>アツ</t>
    </rPh>
    <rPh sb="59" eb="61">
      <t>デム</t>
    </rPh>
    <rPh sb="64" eb="69">
      <t>ショウヒシャヒガイ</t>
    </rPh>
    <rPh sb="72" eb="74">
      <t>コウザ</t>
    </rPh>
    <rPh sb="83" eb="85">
      <t>シュホウ</t>
    </rPh>
    <rPh sb="86" eb="87">
      <t>モチ</t>
    </rPh>
    <rPh sb="89" eb="91">
      <t>ケイゾク</t>
    </rPh>
    <rPh sb="93" eb="97">
      <t>ケイハツカツドウ</t>
    </rPh>
    <rPh sb="98" eb="99">
      <t>ト</t>
    </rPh>
    <rPh sb="100" eb="101">
      <t>ク</t>
    </rPh>
    <rPh sb="105" eb="108">
      <t>ライネンド</t>
    </rPh>
    <rPh sb="109" eb="112">
      <t>チュウオウク</t>
    </rPh>
    <rPh sb="118" eb="123">
      <t>シャカイフクシシ</t>
    </rPh>
    <rPh sb="124" eb="126">
      <t>キョウドウ</t>
    </rPh>
    <rPh sb="127" eb="131">
      <t>ミモトホショウ</t>
    </rPh>
    <rPh sb="132" eb="133">
      <t>カン</t>
    </rPh>
    <rPh sb="136" eb="138">
      <t>コウザ</t>
    </rPh>
    <rPh sb="139" eb="141">
      <t>カイサイ</t>
    </rPh>
    <rPh sb="157" eb="161">
      <t>ミモトホショウ</t>
    </rPh>
    <rPh sb="162" eb="166">
      <t>セイネンコウケン</t>
    </rPh>
    <rPh sb="167" eb="168">
      <t>タイ</t>
    </rPh>
    <rPh sb="170" eb="172">
      <t>カンシン</t>
    </rPh>
    <rPh sb="173" eb="174">
      <t>タカ</t>
    </rPh>
    <rPh sb="182" eb="186">
      <t>チイキジュウミン</t>
    </rPh>
    <rPh sb="187" eb="189">
      <t>タイショウ</t>
    </rPh>
    <rPh sb="190" eb="192">
      <t>ヒツヨウ</t>
    </rPh>
    <rPh sb="193" eb="195">
      <t>ジョウホウ</t>
    </rPh>
    <rPh sb="196" eb="198">
      <t>シュウシュウ</t>
    </rPh>
    <rPh sb="199" eb="201">
      <t>テイキョウ</t>
    </rPh>
    <rPh sb="202" eb="203">
      <t>オコナ</t>
    </rPh>
    <rPh sb="207" eb="210">
      <t>ニンチショウ</t>
    </rPh>
    <rPh sb="215" eb="219">
      <t>ヨウセイコウザ</t>
    </rPh>
    <rPh sb="220" eb="222">
      <t>カイサイ</t>
    </rPh>
    <rPh sb="223" eb="226">
      <t>ニンチショウ</t>
    </rPh>
    <rPh sb="226" eb="228">
      <t>カンレン</t>
    </rPh>
    <rPh sb="233" eb="235">
      <t>サンカ</t>
    </rPh>
    <rPh sb="238" eb="242">
      <t>リカイソクシン</t>
    </rPh>
    <rPh sb="243" eb="247">
      <t>ケイハツカツドウ</t>
    </rPh>
    <rPh sb="248" eb="249">
      <t>ト</t>
    </rPh>
    <rPh sb="250" eb="251">
      <t>ク</t>
    </rPh>
    <phoneticPr fontId="2"/>
  </si>
  <si>
    <t>・あんしんケアセンター浜野と合同で圏域介護支援専門員に向け、主任介護支援専門員更新研修の要件を満たす研修会を開催した。また、中央区５センター合同で介護予防プラン作成の基礎等に関する研修会を開催した。
・介護支援専門員からの支援困難ケースの相談対応や、個別地域ケア会議を開催し、ケアマネジメント支援を実施した。
・圏域内居宅介護支援事業所へアンケートを行い、事業所の現状調査、抱えている課題等を把握するように努めた。　
・自立支援型のケアマネジメントを実践できるよう、自立促進ケア会議（前期）に介護支援専門員も参加いただき、会議を開催した。</t>
    <rPh sb="11" eb="13">
      <t>ハマノ</t>
    </rPh>
    <rPh sb="14" eb="16">
      <t>ゴウドウ</t>
    </rPh>
    <rPh sb="17" eb="19">
      <t>ケンイキ</t>
    </rPh>
    <rPh sb="19" eb="26">
      <t>カイゴシエンセンモンイン</t>
    </rPh>
    <rPh sb="27" eb="28">
      <t>ム</t>
    </rPh>
    <rPh sb="54" eb="56">
      <t>カイサイ</t>
    </rPh>
    <rPh sb="62" eb="65">
      <t>チュウオウク</t>
    </rPh>
    <rPh sb="70" eb="72">
      <t>ゴウドウ</t>
    </rPh>
    <rPh sb="73" eb="75">
      <t>カイゴ</t>
    </rPh>
    <rPh sb="75" eb="77">
      <t>ヨボウ</t>
    </rPh>
    <rPh sb="80" eb="82">
      <t>サクセイ</t>
    </rPh>
    <rPh sb="83" eb="85">
      <t>キソ</t>
    </rPh>
    <rPh sb="85" eb="86">
      <t>トウ</t>
    </rPh>
    <rPh sb="87" eb="88">
      <t>カン</t>
    </rPh>
    <rPh sb="90" eb="93">
      <t>ケンシュウカイ</t>
    </rPh>
    <rPh sb="94" eb="96">
      <t>カイサイ</t>
    </rPh>
    <rPh sb="101" eb="108">
      <t>カイゴシエンセンモンイン</t>
    </rPh>
    <rPh sb="149" eb="151">
      <t>ジッシ</t>
    </rPh>
    <rPh sb="203" eb="204">
      <t>ツト</t>
    </rPh>
    <rPh sb="225" eb="227">
      <t>ジッセン</t>
    </rPh>
    <rPh sb="242" eb="244">
      <t>ゼンキ</t>
    </rPh>
    <rPh sb="246" eb="253">
      <t>カイゴシエンセンモンイン</t>
    </rPh>
    <rPh sb="254" eb="256">
      <t>サンカ</t>
    </rPh>
    <rPh sb="261" eb="263">
      <t>カイギ</t>
    </rPh>
    <rPh sb="264" eb="266">
      <t>カイサイ</t>
    </rPh>
    <phoneticPr fontId="2"/>
  </si>
  <si>
    <t>・中央区あんしん５センターと合同での研修会を開催できた。
・昨年に引き続き実践事例報告会を開催し、多くの方に参加いただき多分野との連携強化を図ることができた。
・介護支援専門員への後方支援や相談対応を多く行った。</t>
    <rPh sb="1" eb="4">
      <t>チュウオウク</t>
    </rPh>
    <rPh sb="14" eb="16">
      <t>ゴウドウ</t>
    </rPh>
    <rPh sb="18" eb="21">
      <t>ケンシュウカイ</t>
    </rPh>
    <rPh sb="22" eb="24">
      <t>カイサイ</t>
    </rPh>
    <rPh sb="30" eb="32">
      <t>サクネン</t>
    </rPh>
    <rPh sb="33" eb="34">
      <t>ヒ</t>
    </rPh>
    <rPh sb="35" eb="36">
      <t>ツヅ</t>
    </rPh>
    <rPh sb="37" eb="44">
      <t>ジッセンジレイホウコクカイ</t>
    </rPh>
    <rPh sb="45" eb="47">
      <t>カイサイ</t>
    </rPh>
    <rPh sb="49" eb="50">
      <t>オオ</t>
    </rPh>
    <rPh sb="52" eb="53">
      <t>カタ</t>
    </rPh>
    <rPh sb="54" eb="56">
      <t>サンカ</t>
    </rPh>
    <rPh sb="60" eb="63">
      <t>タブンヤ</t>
    </rPh>
    <rPh sb="65" eb="69">
      <t>レンケイキョウカ</t>
    </rPh>
    <rPh sb="70" eb="71">
      <t>ハカ</t>
    </rPh>
    <rPh sb="81" eb="88">
      <t>カイゴシエンセンモンイン</t>
    </rPh>
    <rPh sb="90" eb="94">
      <t>コウホウシエン</t>
    </rPh>
    <rPh sb="95" eb="99">
      <t>ソウダンタイオウ</t>
    </rPh>
    <rPh sb="100" eb="101">
      <t>オオ</t>
    </rPh>
    <rPh sb="102" eb="103">
      <t>オコナ</t>
    </rPh>
    <phoneticPr fontId="2"/>
  </si>
  <si>
    <t>・圏域内居宅介護支援事業所向けに主任介護支援専門員更新研修の要件を満たす研修会を1回開催する。
・特定事業所加算を算定している居宅介護支援事業所が主催する事例検討会等の後方支援を行う。
・介護支援専門員から寄せられた支援困難ケースの相談・対応、個別地域ケア会議の開催し、ケアマネジメント支援を行う。
・圏域内居宅介護支援事業所へアンケートを行い、事業所の現状や抱えている課題等を把握し、後方支援や研修会等を開催する。</t>
    <rPh sb="6" eb="10">
      <t>カイゴシエン</t>
    </rPh>
    <phoneticPr fontId="2"/>
  </si>
  <si>
    <t>・シニアリーダー体操教室の立ち上げや継続支援を行なうことが出来た。
・日頃関係が少ないマンションや保育所にビジネスケアラーに関する広報誌を配した。
・人生会議の講座では、24名の方が参加し、全員から講座内容に満足したとの評価をいただいた。</t>
    <rPh sb="8" eb="10">
      <t>タイソウ</t>
    </rPh>
    <rPh sb="10" eb="12">
      <t>キョウシツ</t>
    </rPh>
    <rPh sb="13" eb="14">
      <t>タ</t>
    </rPh>
    <rPh sb="15" eb="16">
      <t>ア</t>
    </rPh>
    <rPh sb="18" eb="20">
      <t>ケイゾク</t>
    </rPh>
    <rPh sb="20" eb="22">
      <t>シエン</t>
    </rPh>
    <rPh sb="23" eb="24">
      <t>オコナ</t>
    </rPh>
    <rPh sb="29" eb="31">
      <t>デキ</t>
    </rPh>
    <rPh sb="35" eb="37">
      <t>ヒゴロ</t>
    </rPh>
    <rPh sb="40" eb="41">
      <t>スク</t>
    </rPh>
    <rPh sb="49" eb="52">
      <t>ホイクジョ</t>
    </rPh>
    <rPh sb="62" eb="63">
      <t>カン</t>
    </rPh>
    <rPh sb="65" eb="68">
      <t>コウホウシ</t>
    </rPh>
    <rPh sb="75" eb="77">
      <t>ジンセイ</t>
    </rPh>
    <rPh sb="77" eb="79">
      <t>カイギ</t>
    </rPh>
    <rPh sb="80" eb="82">
      <t>コウザ</t>
    </rPh>
    <rPh sb="87" eb="88">
      <t>メイ</t>
    </rPh>
    <rPh sb="89" eb="90">
      <t>カタ</t>
    </rPh>
    <rPh sb="91" eb="93">
      <t>サンカ</t>
    </rPh>
    <rPh sb="95" eb="97">
      <t>ゼンイン</t>
    </rPh>
    <rPh sb="99" eb="101">
      <t>コウザ</t>
    </rPh>
    <rPh sb="101" eb="103">
      <t>ナイヨウ</t>
    </rPh>
    <rPh sb="104" eb="106">
      <t>マンゾク</t>
    </rPh>
    <rPh sb="110" eb="112">
      <t>ヒョウカ</t>
    </rPh>
    <phoneticPr fontId="2"/>
  </si>
  <si>
    <t>・今年度、保健師等職が訪問していない通いの場に出向き、高齢者が自ら介護予防に取り組めるよう他機関と連携しながら支援する。  
・人生会議に関する講座を実施し、これを契機として、心身の状態や生活習慣について振り返る機会を設け、自身の健康課題に取り組み、自分らしく生きられるよう支援する。</t>
    <rPh sb="8" eb="9">
      <t>トウ</t>
    </rPh>
    <rPh sb="27" eb="30">
      <t>コウレイシャ</t>
    </rPh>
    <rPh sb="31" eb="32">
      <t>ミズカ</t>
    </rPh>
    <rPh sb="33" eb="37">
      <t>カイゴヨボウ</t>
    </rPh>
    <rPh sb="38" eb="39">
      <t>ト</t>
    </rPh>
    <rPh sb="40" eb="41">
      <t>ク</t>
    </rPh>
    <rPh sb="45" eb="48">
      <t>タキカン</t>
    </rPh>
    <rPh sb="49" eb="51">
      <t>レンケイ</t>
    </rPh>
    <rPh sb="55" eb="57">
      <t>シエン</t>
    </rPh>
    <rPh sb="125" eb="127">
      <t>ジブン</t>
    </rPh>
    <rPh sb="130" eb="131">
      <t>イ</t>
    </rPh>
    <rPh sb="137" eb="139">
      <t>シエン</t>
    </rPh>
    <phoneticPr fontId="2"/>
  </si>
  <si>
    <t>（地区概況）区内他のあんしんケアセンターと比較し、高齢者数は少ないが高齢化率が高く、後期高齢者が多いことが特徴である。緑区隣接の山側は農業を主産業としていたため、介護は家族が担うものという考えが根強く残っている。市原市隣接の海側は農業だけでなく、漁業関連に従事していた方も多い。また、鉄鋼関係へ従事するために地方から来た方も多く、地方出身者の多い昭和40～50年代に開発された新興住宅地では高齢化が深刻化している。また、出稼ぎ労働者が高齢となり、独居となることも増えている。東京まで通勤できる地域として、戸建てやマンション・アパートの建設が進んでおり人口は増えているが、町内自治会加入率は低下している。
（地区課題）内科・外科等の疾患で入院できる病院がなく、医療機関も少ない。銀行や大型スーパーも浜野駅近隣にしかなく、車に乗らない高齢者には日常生活を継続するための課題が多い。民生委員や社協地区部会等の地域活動を担う人材の高齢化も進み、担い手不足も課題となっている。特別養護老人ホームや介護老人保健施設等の施設は充実しているが、居宅介護支援事業所や訪問介護事業所は減少しており、在宅生活を継続するために必要な介護保険サービスも不足している状況がある。</t>
    <rPh sb="1" eb="3">
      <t>チク</t>
    </rPh>
    <rPh sb="3" eb="5">
      <t>ガイキョウ</t>
    </rPh>
    <rPh sb="6" eb="8">
      <t>クナイ</t>
    </rPh>
    <rPh sb="8" eb="9">
      <t>ホカ</t>
    </rPh>
    <rPh sb="21" eb="23">
      <t>ヒカク</t>
    </rPh>
    <rPh sb="106" eb="109">
      <t>イチハラシ</t>
    </rPh>
    <rPh sb="109" eb="111">
      <t>リンセツ</t>
    </rPh>
    <rPh sb="183" eb="185">
      <t>カイハツ</t>
    </rPh>
    <rPh sb="252" eb="254">
      <t>コダ</t>
    </rPh>
    <rPh sb="285" eb="293">
      <t>チョウナイジチカイカニュウリツ</t>
    </rPh>
    <rPh sb="294" eb="296">
      <t>テイカ</t>
    </rPh>
    <rPh sb="303" eb="305">
      <t>チク</t>
    </rPh>
    <rPh sb="305" eb="307">
      <t>カダイ</t>
    </rPh>
    <rPh sb="308" eb="310">
      <t>ナイカ</t>
    </rPh>
    <rPh sb="311" eb="313">
      <t>ゲカ</t>
    </rPh>
    <rPh sb="313" eb="314">
      <t>トウ</t>
    </rPh>
    <rPh sb="315" eb="317">
      <t>シッカン</t>
    </rPh>
    <rPh sb="318" eb="320">
      <t>ニュウイン</t>
    </rPh>
    <rPh sb="323" eb="325">
      <t>ビョウイン</t>
    </rPh>
    <rPh sb="329" eb="333">
      <t>イリョウキカン</t>
    </rPh>
    <rPh sb="334" eb="335">
      <t>スク</t>
    </rPh>
    <rPh sb="338" eb="340">
      <t>ギンコウ</t>
    </rPh>
    <rPh sb="341" eb="343">
      <t>オオガタ</t>
    </rPh>
    <rPh sb="348" eb="351">
      <t>ハマノエキ</t>
    </rPh>
    <rPh sb="351" eb="353">
      <t>キンリン</t>
    </rPh>
    <rPh sb="359" eb="360">
      <t>クルマ</t>
    </rPh>
    <rPh sb="361" eb="362">
      <t>ノ</t>
    </rPh>
    <rPh sb="365" eb="368">
      <t>コウレイシャ</t>
    </rPh>
    <rPh sb="370" eb="374">
      <t>ニチジョウセイカツ</t>
    </rPh>
    <rPh sb="375" eb="377">
      <t>ケイゾク</t>
    </rPh>
    <rPh sb="382" eb="384">
      <t>カダイ</t>
    </rPh>
    <rPh sb="385" eb="386">
      <t>オオ</t>
    </rPh>
    <rPh sb="388" eb="392">
      <t>ミンセイイイン</t>
    </rPh>
    <rPh sb="393" eb="399">
      <t>シャキョウチクブカイ</t>
    </rPh>
    <rPh sb="399" eb="400">
      <t>トウ</t>
    </rPh>
    <rPh sb="401" eb="405">
      <t>チイキカツドウ</t>
    </rPh>
    <rPh sb="406" eb="407">
      <t>ニナ</t>
    </rPh>
    <rPh sb="408" eb="410">
      <t>ジンザイ</t>
    </rPh>
    <rPh sb="411" eb="414">
      <t>コウレイカ</t>
    </rPh>
    <rPh sb="415" eb="416">
      <t>スス</t>
    </rPh>
    <rPh sb="418" eb="419">
      <t>ニナ</t>
    </rPh>
    <rPh sb="420" eb="423">
      <t>テフソク</t>
    </rPh>
    <rPh sb="424" eb="426">
      <t>カダイ</t>
    </rPh>
    <rPh sb="433" eb="439">
      <t>トクベツヨウゴロウジン</t>
    </rPh>
    <rPh sb="443" eb="451">
      <t>カイゴロウジンホケンシセツ</t>
    </rPh>
    <rPh sb="451" eb="452">
      <t>トウ</t>
    </rPh>
    <rPh sb="453" eb="455">
      <t>シセツ</t>
    </rPh>
    <rPh sb="456" eb="458">
      <t>ジュウジツ</t>
    </rPh>
    <rPh sb="464" eb="473">
      <t>キョタクカイゴシエンジギョウショ</t>
    </rPh>
    <rPh sb="474" eb="482">
      <t>ホウモンカイゴ</t>
    </rPh>
    <rPh sb="482" eb="484">
      <t>ゲンショウ</t>
    </rPh>
    <rPh sb="489" eb="493">
      <t>ザイタクセイカツ</t>
    </rPh>
    <rPh sb="494" eb="496">
      <t>ケイゾク</t>
    </rPh>
    <rPh sb="501" eb="503">
      <t>ヒツヨウ</t>
    </rPh>
    <rPh sb="504" eb="508">
      <t>カイゴホケン</t>
    </rPh>
    <rPh sb="513" eb="515">
      <t>フソク</t>
    </rPh>
    <rPh sb="519" eb="521">
      <t>ジョウキョウ</t>
    </rPh>
    <phoneticPr fontId="2"/>
  </si>
  <si>
    <t>高齢者が周囲の支援を受けながらも、住み慣れた地域でできる限り元気で、生きがい・尊厳のある暮らしを継続できるよう、その人の状態に応じて、医療・介護・予防・住まい及び生活支援サービスを継続して提供する「地域包括ケアシステム」を深化・推進するために、生活支援コーディネーターや関係機関と連携を図り、多職種協働で取り組んでいく。また、地域共生社会の足がかりになるよう、高齢者以外の方にもセンターの周知活動を行い、地域活動にも積極的に参加していく。</t>
    <rPh sb="0" eb="3">
      <t>コウレイシャ</t>
    </rPh>
    <rPh sb="4" eb="6">
      <t>シュウイ</t>
    </rPh>
    <rPh sb="7" eb="9">
      <t>シエン</t>
    </rPh>
    <rPh sb="10" eb="11">
      <t>ウ</t>
    </rPh>
    <rPh sb="17" eb="18">
      <t>ス</t>
    </rPh>
    <rPh sb="19" eb="20">
      <t>ナ</t>
    </rPh>
    <rPh sb="22" eb="24">
      <t>チイキ</t>
    </rPh>
    <rPh sb="28" eb="29">
      <t>カギ</t>
    </rPh>
    <rPh sb="30" eb="32">
      <t>ゲンキ</t>
    </rPh>
    <rPh sb="34" eb="35">
      <t>イ</t>
    </rPh>
    <rPh sb="39" eb="41">
      <t>ソンゲン</t>
    </rPh>
    <rPh sb="44" eb="45">
      <t>ク</t>
    </rPh>
    <rPh sb="48" eb="50">
      <t>ケイゾク</t>
    </rPh>
    <rPh sb="58" eb="59">
      <t>ヒト</t>
    </rPh>
    <rPh sb="60" eb="62">
      <t>ジョウタイ</t>
    </rPh>
    <rPh sb="63" eb="64">
      <t>オウ</t>
    </rPh>
    <rPh sb="67" eb="69">
      <t>イリョウ</t>
    </rPh>
    <rPh sb="70" eb="72">
      <t>カイゴ</t>
    </rPh>
    <rPh sb="73" eb="75">
      <t>ヨボウ</t>
    </rPh>
    <rPh sb="76" eb="77">
      <t>ス</t>
    </rPh>
    <rPh sb="79" eb="80">
      <t>オヨ</t>
    </rPh>
    <rPh sb="81" eb="83">
      <t>セイカツ</t>
    </rPh>
    <rPh sb="83" eb="85">
      <t>シエン</t>
    </rPh>
    <rPh sb="90" eb="92">
      <t>ケイゾク</t>
    </rPh>
    <rPh sb="94" eb="96">
      <t>テイキョウ</t>
    </rPh>
    <rPh sb="99" eb="101">
      <t>チイキ</t>
    </rPh>
    <rPh sb="101" eb="103">
      <t>ホウカツ</t>
    </rPh>
    <rPh sb="111" eb="113">
      <t>シンカ</t>
    </rPh>
    <rPh sb="114" eb="116">
      <t>スイシン</t>
    </rPh>
    <rPh sb="122" eb="126">
      <t>セイカツシエン</t>
    </rPh>
    <rPh sb="135" eb="137">
      <t>カンケイ</t>
    </rPh>
    <rPh sb="137" eb="139">
      <t>キカン</t>
    </rPh>
    <rPh sb="140" eb="142">
      <t>レンケイ</t>
    </rPh>
    <rPh sb="143" eb="144">
      <t>ハカ</t>
    </rPh>
    <rPh sb="146" eb="147">
      <t>タ</t>
    </rPh>
    <rPh sb="147" eb="149">
      <t>ショクシュ</t>
    </rPh>
    <rPh sb="149" eb="151">
      <t>キョウドウ</t>
    </rPh>
    <rPh sb="152" eb="153">
      <t>ト</t>
    </rPh>
    <rPh sb="154" eb="155">
      <t>ク</t>
    </rPh>
    <rPh sb="163" eb="165">
      <t>チイキ</t>
    </rPh>
    <rPh sb="165" eb="167">
      <t>キョウセイ</t>
    </rPh>
    <rPh sb="167" eb="169">
      <t>シャカイ</t>
    </rPh>
    <rPh sb="170" eb="171">
      <t>アシ</t>
    </rPh>
    <rPh sb="180" eb="183">
      <t>コウレイシャ</t>
    </rPh>
    <rPh sb="183" eb="185">
      <t>イガイ</t>
    </rPh>
    <rPh sb="186" eb="187">
      <t>カタ</t>
    </rPh>
    <rPh sb="194" eb="196">
      <t>シュウチ</t>
    </rPh>
    <rPh sb="196" eb="198">
      <t>カツドウ</t>
    </rPh>
    <rPh sb="199" eb="200">
      <t>オコナ</t>
    </rPh>
    <rPh sb="202" eb="204">
      <t>チイキ</t>
    </rPh>
    <rPh sb="204" eb="206">
      <t>カツドウ</t>
    </rPh>
    <rPh sb="208" eb="211">
      <t>セッキョクテキ</t>
    </rPh>
    <rPh sb="212" eb="214">
      <t>サンカ</t>
    </rPh>
    <phoneticPr fontId="2"/>
  </si>
  <si>
    <t>A</t>
  </si>
  <si>
    <t>・センター開設以来、最大の相談件数となっており、地道な周知活動の効果があった。
・「はまフェス2025～みんなの安心まちフェスタ～」を多機関協働で開催した。貧困の地域課題に対しては、生浜地区地域運営委員会の協力を得て「ごちゃまぜ食堂」を開催した。
・地区社協主導のゴミ捨て支援については、大きな進展はないが検討を継続できている。</t>
    <rPh sb="5" eb="9">
      <t>カイセツイライ</t>
    </rPh>
    <rPh sb="10" eb="12">
      <t>サイダイ</t>
    </rPh>
    <rPh sb="13" eb="17">
      <t>ソウダンケンスウ</t>
    </rPh>
    <rPh sb="56" eb="58">
      <t>アンシン</t>
    </rPh>
    <rPh sb="67" eb="70">
      <t>タキカン</t>
    </rPh>
    <rPh sb="73" eb="75">
      <t>カイサイ</t>
    </rPh>
    <rPh sb="78" eb="80">
      <t>ヒンコン</t>
    </rPh>
    <rPh sb="81" eb="85">
      <t>チイキカダイ</t>
    </rPh>
    <rPh sb="86" eb="87">
      <t>タイ</t>
    </rPh>
    <rPh sb="91" eb="95">
      <t>オイハマチク</t>
    </rPh>
    <rPh sb="95" eb="102">
      <t>チイキウンエイイインカイ</t>
    </rPh>
    <rPh sb="103" eb="105">
      <t>キョウリョク</t>
    </rPh>
    <rPh sb="106" eb="107">
      <t>エ</t>
    </rPh>
    <rPh sb="114" eb="116">
      <t>ショクドウ</t>
    </rPh>
    <rPh sb="118" eb="120">
      <t>カイサイ</t>
    </rPh>
    <rPh sb="125" eb="127">
      <t>チク</t>
    </rPh>
    <rPh sb="127" eb="129">
      <t>シャキョウ</t>
    </rPh>
    <rPh sb="129" eb="131">
      <t>シュドウ</t>
    </rPh>
    <rPh sb="134" eb="135">
      <t>ス</t>
    </rPh>
    <rPh sb="136" eb="138">
      <t>シエン</t>
    </rPh>
    <rPh sb="144" eb="145">
      <t>オオ</t>
    </rPh>
    <rPh sb="147" eb="149">
      <t>シンテン</t>
    </rPh>
    <rPh sb="153" eb="155">
      <t>ケントウ</t>
    </rPh>
    <rPh sb="156" eb="158">
      <t>ケイゾク</t>
    </rPh>
    <phoneticPr fontId="2"/>
  </si>
  <si>
    <t>・地縁団体との顔の見える関係性構築ができている利点と、様々な活動を通して構築できた圏域内福祉事業所との連携体制を活かし、多機関協働で「はまフェス2026」を開催する。また、地域運営委員会と協働し「おいはまごちゃまぜ食堂」を開催し、地域住民同士のつながりの強化や多世代交流のきっかけを作り、安心して暮らせる地域づくりを推進する。
・増加する相談に対し適切な支援ができるように、職員の資質向上に努め、チームケアを実践する。</t>
    <rPh sb="1" eb="5">
      <t>チエンダンタイ</t>
    </rPh>
    <rPh sb="7" eb="8">
      <t>カオ</t>
    </rPh>
    <rPh sb="9" eb="10">
      <t>ミ</t>
    </rPh>
    <rPh sb="12" eb="17">
      <t>カンケイセイコウチク</t>
    </rPh>
    <rPh sb="23" eb="25">
      <t>リテン</t>
    </rPh>
    <rPh sb="27" eb="32">
      <t>サマザマナカツドウ</t>
    </rPh>
    <rPh sb="33" eb="34">
      <t>トオ</t>
    </rPh>
    <rPh sb="36" eb="38">
      <t>コウチク</t>
    </rPh>
    <rPh sb="41" eb="44">
      <t>ケンイキナイ</t>
    </rPh>
    <rPh sb="44" eb="49">
      <t>フクシジギョウショ</t>
    </rPh>
    <rPh sb="51" eb="55">
      <t>レンケイタイセイ</t>
    </rPh>
    <rPh sb="56" eb="57">
      <t>イ</t>
    </rPh>
    <rPh sb="60" eb="63">
      <t>タキカン</t>
    </rPh>
    <rPh sb="63" eb="65">
      <t>キョウドウ</t>
    </rPh>
    <rPh sb="78" eb="80">
      <t>カイサイ</t>
    </rPh>
    <rPh sb="119" eb="121">
      <t>ドウシ</t>
    </rPh>
    <rPh sb="127" eb="129">
      <t>キョウカ</t>
    </rPh>
    <rPh sb="130" eb="131">
      <t>タ</t>
    </rPh>
    <rPh sb="141" eb="142">
      <t>ツク</t>
    </rPh>
    <rPh sb="165" eb="167">
      <t>ゾウカ</t>
    </rPh>
    <rPh sb="169" eb="171">
      <t>ソウダン</t>
    </rPh>
    <rPh sb="172" eb="173">
      <t>タイ</t>
    </rPh>
    <rPh sb="174" eb="176">
      <t>テキセツ</t>
    </rPh>
    <rPh sb="177" eb="179">
      <t>シエン</t>
    </rPh>
    <rPh sb="187" eb="189">
      <t>ショクイン</t>
    </rPh>
    <rPh sb="190" eb="194">
      <t>シシツコウジョウ</t>
    </rPh>
    <rPh sb="195" eb="196">
      <t>ツト</t>
    </rPh>
    <rPh sb="204" eb="206">
      <t>ジッセン</t>
    </rPh>
    <phoneticPr fontId="2"/>
  </si>
  <si>
    <t>・介護予防・日常生活支援総合事業の利用者の状態悪化を防ぎ、意欲向上につながるように、心身の状況や環境等に対応した適切なサービスが効果的に提供できるよう、必要な支援を行う。
・生活支援コーディネーターと連携し、参加することで「孤立や閉じこもり予防」「社会参加」「生きがいづくり」につながる住民主体の通いの場・交流の場やその他インフォーマルサービス等の情報収集を行い、ニーズに合わせて活用する。</t>
    <rPh sb="1" eb="3">
      <t>カイゴ</t>
    </rPh>
    <rPh sb="3" eb="5">
      <t>ヨボウ</t>
    </rPh>
    <rPh sb="6" eb="8">
      <t>ニチジョウ</t>
    </rPh>
    <rPh sb="8" eb="10">
      <t>セイカツ</t>
    </rPh>
    <rPh sb="10" eb="12">
      <t>シエン</t>
    </rPh>
    <rPh sb="12" eb="14">
      <t>ソウゴウ</t>
    </rPh>
    <rPh sb="14" eb="16">
      <t>ジギョウ</t>
    </rPh>
    <rPh sb="17" eb="20">
      <t>リヨウシャ</t>
    </rPh>
    <rPh sb="21" eb="25">
      <t>ジョウタイアッカ</t>
    </rPh>
    <rPh sb="26" eb="27">
      <t>フセ</t>
    </rPh>
    <rPh sb="29" eb="33">
      <t>イヨクコウジョウ</t>
    </rPh>
    <rPh sb="42" eb="44">
      <t>シンシン</t>
    </rPh>
    <rPh sb="45" eb="47">
      <t>ジョウキョウ</t>
    </rPh>
    <rPh sb="48" eb="51">
      <t>カンキョウトウ</t>
    </rPh>
    <rPh sb="52" eb="54">
      <t>タイオウ</t>
    </rPh>
    <rPh sb="56" eb="58">
      <t>テキセツ</t>
    </rPh>
    <rPh sb="64" eb="67">
      <t>コウカテキ</t>
    </rPh>
    <rPh sb="68" eb="70">
      <t>テイキョウ</t>
    </rPh>
    <rPh sb="76" eb="78">
      <t>ヒツヨウ</t>
    </rPh>
    <rPh sb="79" eb="81">
      <t>シエン</t>
    </rPh>
    <rPh sb="82" eb="83">
      <t>オコナ</t>
    </rPh>
    <rPh sb="87" eb="89">
      <t>セイカツ</t>
    </rPh>
    <rPh sb="89" eb="91">
      <t>シエン</t>
    </rPh>
    <rPh sb="100" eb="102">
      <t>レンケイ</t>
    </rPh>
    <rPh sb="115" eb="116">
      <t>ト</t>
    </rPh>
    <rPh sb="120" eb="122">
      <t>ヨボウ</t>
    </rPh>
    <rPh sb="124" eb="128">
      <t>シャカイサンカ</t>
    </rPh>
    <rPh sb="143" eb="145">
      <t>ジュウミン</t>
    </rPh>
    <rPh sb="145" eb="147">
      <t>シュタイ</t>
    </rPh>
    <rPh sb="148" eb="149">
      <t>カヨ</t>
    </rPh>
    <rPh sb="151" eb="152">
      <t>バ</t>
    </rPh>
    <rPh sb="153" eb="155">
      <t>コウリュウ</t>
    </rPh>
    <rPh sb="156" eb="157">
      <t>バ</t>
    </rPh>
    <rPh sb="160" eb="161">
      <t>タ</t>
    </rPh>
    <rPh sb="172" eb="173">
      <t>トウ</t>
    </rPh>
    <rPh sb="174" eb="178">
      <t>ジョウホウシュウシュウ</t>
    </rPh>
    <rPh sb="179" eb="180">
      <t>オコナ</t>
    </rPh>
    <rPh sb="186" eb="187">
      <t>ア</t>
    </rPh>
    <rPh sb="190" eb="192">
      <t>カツヨウ</t>
    </rPh>
    <phoneticPr fontId="2"/>
  </si>
  <si>
    <t xml:space="preserve">・要支援を担当するケアマネジャーの調整が難しい状況となっているため、相談時にはサービス利用ではなくインフォーマルサービスを提案している。生活支援コーディネーターとも連携して、積極的に地域活動を紹介するなどの対応で、体操参加者も増えてきた。
・ケース会議等で担当する利用者の情報共有はできているが、ケアプラン点検ができなかった。
</t>
    <rPh sb="1" eb="4">
      <t>ヨウシエン</t>
    </rPh>
    <rPh sb="5" eb="7">
      <t>タントウ</t>
    </rPh>
    <rPh sb="17" eb="19">
      <t>チョウセイ</t>
    </rPh>
    <rPh sb="20" eb="21">
      <t>ムズカ</t>
    </rPh>
    <rPh sb="23" eb="25">
      <t>ジョウキョウ</t>
    </rPh>
    <rPh sb="43" eb="45">
      <t>リヨウ</t>
    </rPh>
    <rPh sb="61" eb="63">
      <t>テイアン</t>
    </rPh>
    <rPh sb="87" eb="90">
      <t>セッキョクテキ</t>
    </rPh>
    <rPh sb="91" eb="93">
      <t>チイキ</t>
    </rPh>
    <rPh sb="93" eb="95">
      <t>カツドウ</t>
    </rPh>
    <rPh sb="96" eb="98">
      <t>ショウカイ</t>
    </rPh>
    <rPh sb="103" eb="105">
      <t>タイオウ</t>
    </rPh>
    <rPh sb="107" eb="109">
      <t>タイソウ</t>
    </rPh>
    <rPh sb="109" eb="112">
      <t>サンカシャ</t>
    </rPh>
    <rPh sb="113" eb="114">
      <t>フ</t>
    </rPh>
    <rPh sb="124" eb="127">
      <t>カイギトウ</t>
    </rPh>
    <rPh sb="128" eb="130">
      <t>タントウ</t>
    </rPh>
    <rPh sb="132" eb="135">
      <t>リヨウシャ</t>
    </rPh>
    <rPh sb="136" eb="140">
      <t>ジョウホウキョウユウ</t>
    </rPh>
    <rPh sb="153" eb="155">
      <t>テンケン</t>
    </rPh>
    <phoneticPr fontId="2"/>
  </si>
  <si>
    <t xml:space="preserve">・より自立支援に資する介護予防ケアマネジメントを実践できるように、身近な住民主体の通いの場やインフォーマルサービス等を情報提供し、積極的に活用する。生活支援コーディネーターと連携し居宅介護支援事業所にも情報提供する。
・地区部会で立ち上げを検討しているゴミ捨て支援を活用し、孤立予防や社会参加について提案していく。
・居宅介護支援事業所に委託している利用者の書類管理を適切に行い、必要に応じて支援を行う。
</t>
    <rPh sb="3" eb="7">
      <t>ジリツシエン</t>
    </rPh>
    <rPh sb="8" eb="9">
      <t>シ</t>
    </rPh>
    <rPh sb="11" eb="13">
      <t>カイゴ</t>
    </rPh>
    <rPh sb="13" eb="15">
      <t>ヨボウ</t>
    </rPh>
    <rPh sb="33" eb="35">
      <t>ミヂカ</t>
    </rPh>
    <rPh sb="36" eb="40">
      <t>ジュウミンシュタイ</t>
    </rPh>
    <rPh sb="41" eb="42">
      <t>カヨ</t>
    </rPh>
    <rPh sb="44" eb="45">
      <t>バ</t>
    </rPh>
    <rPh sb="57" eb="58">
      <t>ナド</t>
    </rPh>
    <rPh sb="67" eb="68">
      <t>テキ</t>
    </rPh>
    <rPh sb="69" eb="71">
      <t>カツヨウ</t>
    </rPh>
    <rPh sb="74" eb="78">
      <t>セイカツシエン</t>
    </rPh>
    <rPh sb="87" eb="89">
      <t>レンケイ</t>
    </rPh>
    <rPh sb="90" eb="99">
      <t>キョタクカイゴシエンジギョウショ</t>
    </rPh>
    <rPh sb="133" eb="135">
      <t>カツヨウ</t>
    </rPh>
    <rPh sb="137" eb="139">
      <t>コリツ</t>
    </rPh>
    <rPh sb="139" eb="141">
      <t>ヨボウ</t>
    </rPh>
    <rPh sb="150" eb="152">
      <t>テイアン</t>
    </rPh>
    <rPh sb="159" eb="161">
      <t>キョタク</t>
    </rPh>
    <rPh sb="161" eb="163">
      <t>カイゴ</t>
    </rPh>
    <rPh sb="163" eb="165">
      <t>シエン</t>
    </rPh>
    <rPh sb="165" eb="167">
      <t>ジギョウ</t>
    </rPh>
    <rPh sb="167" eb="168">
      <t>ショ</t>
    </rPh>
    <rPh sb="169" eb="171">
      <t>イタク</t>
    </rPh>
    <rPh sb="175" eb="178">
      <t>リヨウシャ</t>
    </rPh>
    <rPh sb="179" eb="181">
      <t>ショルイ</t>
    </rPh>
    <rPh sb="181" eb="183">
      <t>カンリ</t>
    </rPh>
    <rPh sb="184" eb="186">
      <t>テキセツ</t>
    </rPh>
    <rPh sb="187" eb="188">
      <t>オコナ</t>
    </rPh>
    <rPh sb="190" eb="192">
      <t>ヒツヨウ</t>
    </rPh>
    <rPh sb="193" eb="194">
      <t>オウ</t>
    </rPh>
    <rPh sb="196" eb="198">
      <t>シエン</t>
    </rPh>
    <rPh sb="199" eb="200">
      <t>オコナ</t>
    </rPh>
    <phoneticPr fontId="2"/>
  </si>
  <si>
    <t>・サービス利用に頼らずインフォーマルサービスを活用しながら、住み慣れた地域での生活を継続していくための提案を実施する。そのためのチラシ等を生活支援コーディネーターと連携して作成し、相談者や地域へ発信していく。
・ケアマネ待機表を作成し、連絡調整に漏れが起きないよう管理する。
・居宅介護支援事業所に委託している利用者の書類管理を適正に管理し、必要に応じ支援する。</t>
    <rPh sb="30" eb="31">
      <t>ス</t>
    </rPh>
    <rPh sb="32" eb="33">
      <t>ナ</t>
    </rPh>
    <rPh sb="35" eb="37">
      <t>チイキ</t>
    </rPh>
    <rPh sb="51" eb="53">
      <t>テイアン</t>
    </rPh>
    <rPh sb="54" eb="56">
      <t>ジッシ</t>
    </rPh>
    <rPh sb="67" eb="68">
      <t>トウ</t>
    </rPh>
    <rPh sb="69" eb="73">
      <t>セイカツシエン</t>
    </rPh>
    <rPh sb="82" eb="84">
      <t>レンケイ</t>
    </rPh>
    <rPh sb="86" eb="88">
      <t>サクセイ</t>
    </rPh>
    <rPh sb="90" eb="93">
      <t>ソウダンシャ</t>
    </rPh>
    <rPh sb="139" eb="148">
      <t>キョタクカイゴシエンジギョウショ</t>
    </rPh>
    <rPh sb="149" eb="151">
      <t>イタク</t>
    </rPh>
    <rPh sb="155" eb="158">
      <t>リヨウシャ</t>
    </rPh>
    <rPh sb="159" eb="163">
      <t>ショルイカンリ</t>
    </rPh>
    <rPh sb="164" eb="166">
      <t>テキセイ</t>
    </rPh>
    <rPh sb="167" eb="169">
      <t>カンリ</t>
    </rPh>
    <rPh sb="171" eb="173">
      <t>ヒツヨウ</t>
    </rPh>
    <rPh sb="174" eb="175">
      <t>オウ</t>
    </rPh>
    <rPh sb="176" eb="178">
      <t>シエン</t>
    </rPh>
    <phoneticPr fontId="2"/>
  </si>
  <si>
    <t>・センターに来所される体操参加者に向けて「介護保険制度・施設について」講座、デイサービス協力のもとの「姿勢チェック～正しい歩き方～」講座を実施した。
・総合相談の進捗はセンター内で共有し、必要に応じ関係機関と連携し、終結を意識しながら支援を実施した。
・広報紙やセンター主催のイベント告知のチラシ等で、センターの周知活動を継続した。</t>
    <rPh sb="6" eb="8">
      <t>ライショ</t>
    </rPh>
    <rPh sb="11" eb="16">
      <t>タイソウサンカシャ</t>
    </rPh>
    <rPh sb="17" eb="18">
      <t>ム</t>
    </rPh>
    <rPh sb="21" eb="27">
      <t>カイゴホケンセイド</t>
    </rPh>
    <rPh sb="28" eb="30">
      <t>シセツ</t>
    </rPh>
    <rPh sb="35" eb="37">
      <t>コウザ</t>
    </rPh>
    <rPh sb="44" eb="46">
      <t>キョウリョク</t>
    </rPh>
    <rPh sb="51" eb="53">
      <t>シセイ</t>
    </rPh>
    <rPh sb="58" eb="59">
      <t>タダ</t>
    </rPh>
    <rPh sb="61" eb="62">
      <t>アル</t>
    </rPh>
    <rPh sb="63" eb="64">
      <t>カタ</t>
    </rPh>
    <rPh sb="66" eb="68">
      <t>コウザ</t>
    </rPh>
    <rPh sb="69" eb="71">
      <t>ジッシ</t>
    </rPh>
    <rPh sb="76" eb="80">
      <t>ソウゴウソウダン</t>
    </rPh>
    <rPh sb="81" eb="83">
      <t>シンチョク</t>
    </rPh>
    <rPh sb="88" eb="89">
      <t>ナイ</t>
    </rPh>
    <rPh sb="90" eb="92">
      <t>キョウユウ</t>
    </rPh>
    <rPh sb="94" eb="96">
      <t>ヒツヨウ</t>
    </rPh>
    <rPh sb="97" eb="98">
      <t>オウ</t>
    </rPh>
    <rPh sb="99" eb="103">
      <t>カンケイキカン</t>
    </rPh>
    <rPh sb="104" eb="106">
      <t>レンケイ</t>
    </rPh>
    <rPh sb="108" eb="110">
      <t>シュウケツ</t>
    </rPh>
    <rPh sb="111" eb="113">
      <t>イシキ</t>
    </rPh>
    <rPh sb="117" eb="119">
      <t>シエン</t>
    </rPh>
    <rPh sb="120" eb="122">
      <t>ジッシ</t>
    </rPh>
    <rPh sb="127" eb="130">
      <t>コウホウシ</t>
    </rPh>
    <rPh sb="135" eb="137">
      <t>シュサイ</t>
    </rPh>
    <rPh sb="142" eb="144">
      <t>コクチ</t>
    </rPh>
    <rPh sb="148" eb="149">
      <t>トウ</t>
    </rPh>
    <rPh sb="156" eb="160">
      <t>シュウチカツドウ</t>
    </rPh>
    <rPh sb="161" eb="163">
      <t>ケイゾク</t>
    </rPh>
    <phoneticPr fontId="2"/>
  </si>
  <si>
    <t>・支援を必要とする高齢者の早期発見のため、あんしんケアセンターの周知活動を継続的に実施する。
・様々な相談に対してワンストップで対応できるように、地域の様々な関係者や関係機関、専門機関とのネットワークを構築するともに、終活に関する相談では専門的知識を持つ民間企業とも連携して適切な支援につなげていく。
・総合相談の解決に向けチームアプローチを実践し、進捗状況を共有する。終結に向けても三職種で協議する。</t>
    <rPh sb="1" eb="3">
      <t>シエン</t>
    </rPh>
    <rPh sb="4" eb="6">
      <t>ヒツヨウ</t>
    </rPh>
    <rPh sb="9" eb="12">
      <t>コウレイシャ</t>
    </rPh>
    <rPh sb="13" eb="15">
      <t>ソウキ</t>
    </rPh>
    <rPh sb="15" eb="17">
      <t>ハッケン</t>
    </rPh>
    <rPh sb="32" eb="34">
      <t>シュウチ</t>
    </rPh>
    <rPh sb="34" eb="36">
      <t>カツドウ</t>
    </rPh>
    <rPh sb="37" eb="40">
      <t>ケイゾクテキ</t>
    </rPh>
    <rPh sb="41" eb="43">
      <t>ジッシ</t>
    </rPh>
    <rPh sb="48" eb="50">
      <t>サマザマ</t>
    </rPh>
    <rPh sb="51" eb="53">
      <t>ソウダン</t>
    </rPh>
    <rPh sb="54" eb="55">
      <t>タイ</t>
    </rPh>
    <rPh sb="64" eb="66">
      <t>タイオウ</t>
    </rPh>
    <rPh sb="73" eb="75">
      <t>チイキ</t>
    </rPh>
    <rPh sb="76" eb="78">
      <t>サマザマ</t>
    </rPh>
    <rPh sb="79" eb="82">
      <t>カンケイシャ</t>
    </rPh>
    <rPh sb="83" eb="85">
      <t>カンケイ</t>
    </rPh>
    <rPh sb="85" eb="87">
      <t>キカン</t>
    </rPh>
    <rPh sb="88" eb="90">
      <t>センモン</t>
    </rPh>
    <rPh sb="90" eb="92">
      <t>キカン</t>
    </rPh>
    <rPh sb="101" eb="103">
      <t>コウチク</t>
    </rPh>
    <rPh sb="109" eb="111">
      <t>シュウカツ</t>
    </rPh>
    <rPh sb="112" eb="113">
      <t>カン</t>
    </rPh>
    <rPh sb="115" eb="117">
      <t>ソウダン</t>
    </rPh>
    <rPh sb="119" eb="122">
      <t>センモンテキ</t>
    </rPh>
    <rPh sb="122" eb="124">
      <t>チシキ</t>
    </rPh>
    <rPh sb="125" eb="126">
      <t>モ</t>
    </rPh>
    <rPh sb="127" eb="129">
      <t>ミンカン</t>
    </rPh>
    <rPh sb="129" eb="131">
      <t>キギョウ</t>
    </rPh>
    <rPh sb="133" eb="135">
      <t>レンケイ</t>
    </rPh>
    <rPh sb="137" eb="139">
      <t>テキセツ</t>
    </rPh>
    <rPh sb="140" eb="142">
      <t>シエン</t>
    </rPh>
    <rPh sb="157" eb="159">
      <t>カイケツ</t>
    </rPh>
    <rPh sb="160" eb="161">
      <t>ム</t>
    </rPh>
    <rPh sb="175" eb="177">
      <t>シンチョク</t>
    </rPh>
    <rPh sb="177" eb="179">
      <t>ジョウキョウ</t>
    </rPh>
    <rPh sb="180" eb="182">
      <t>キョウユウ</t>
    </rPh>
    <phoneticPr fontId="2"/>
  </si>
  <si>
    <t>・体操の参加者の中には、センターが高齢者の相談窓口であることを認識していない方も多かったので、講座を開催することで周知活動につながった。
・相談件数は増加傾向であり、多機関連携を必要とする事例も増えてきたが、複数体制での対応やケース会議で共有するなどの工夫を重ねて、対応することができた。</t>
    <rPh sb="1" eb="3">
      <t>タイソウ</t>
    </rPh>
    <rPh sb="4" eb="7">
      <t>サンカシャ</t>
    </rPh>
    <rPh sb="8" eb="9">
      <t>ナカ</t>
    </rPh>
    <rPh sb="17" eb="20">
      <t>コウレイシャ</t>
    </rPh>
    <rPh sb="21" eb="25">
      <t>ソウダンマドグチ</t>
    </rPh>
    <rPh sb="31" eb="33">
      <t>ニンシキ</t>
    </rPh>
    <rPh sb="38" eb="39">
      <t>カタ</t>
    </rPh>
    <rPh sb="40" eb="41">
      <t>オオ</t>
    </rPh>
    <rPh sb="47" eb="49">
      <t>コウザ</t>
    </rPh>
    <rPh sb="50" eb="52">
      <t>カイサイ</t>
    </rPh>
    <rPh sb="57" eb="61">
      <t>シュウチカツドウ</t>
    </rPh>
    <rPh sb="70" eb="74">
      <t>ソウダンケンスウ</t>
    </rPh>
    <rPh sb="75" eb="79">
      <t>ゾウカケイコウ</t>
    </rPh>
    <rPh sb="83" eb="88">
      <t>タキカンレンケイ</t>
    </rPh>
    <rPh sb="89" eb="91">
      <t>ヒツヨウ</t>
    </rPh>
    <rPh sb="94" eb="96">
      <t>ジレイ</t>
    </rPh>
    <rPh sb="97" eb="98">
      <t>フ</t>
    </rPh>
    <rPh sb="104" eb="108">
      <t>フクスウタイセイ</t>
    </rPh>
    <rPh sb="110" eb="112">
      <t>タイオウ</t>
    </rPh>
    <rPh sb="116" eb="118">
      <t>カイギ</t>
    </rPh>
    <rPh sb="119" eb="121">
      <t>キョウユウ</t>
    </rPh>
    <rPh sb="126" eb="128">
      <t>クフウ</t>
    </rPh>
    <rPh sb="129" eb="130">
      <t>カサ</t>
    </rPh>
    <rPh sb="133" eb="135">
      <t>タイオウ</t>
    </rPh>
    <phoneticPr fontId="2"/>
  </si>
  <si>
    <r>
      <t>・総合相談の早期解決に向け、民生委員や町内自治会等の地域のネットワークと積極的に連携していく。
・身近な相談窓口の周知活動として、広報紙を活用する。また、公民館等の公共施設を活用し</t>
    </r>
    <r>
      <rPr>
        <sz val="9"/>
        <color theme="1"/>
        <rFont val="Meiryo UI"/>
        <family val="3"/>
        <charset val="128"/>
      </rPr>
      <t>出張</t>
    </r>
    <r>
      <rPr>
        <sz val="9"/>
        <rFont val="Meiryo UI"/>
        <family val="3"/>
        <charset val="128"/>
      </rPr>
      <t xml:space="preserve">講座を開催する。
・実態把握では、高齢者本人だけでなく家族介護者等からも丁寧な聞き取りを行い、住み慣れた地域での生活を継続できるよう支援を行う。家族介護者支援が必要な場合は、障害者基幹相談支援センター等の適切な機関につなげる。
</t>
    </r>
    <rPh sb="8" eb="10">
      <t>カイケツ</t>
    </rPh>
    <rPh sb="36" eb="39">
      <t>セッキョクテキ</t>
    </rPh>
    <rPh sb="40" eb="42">
      <t>レンケイ</t>
    </rPh>
    <rPh sb="49" eb="51">
      <t>ミジカ</t>
    </rPh>
    <rPh sb="52" eb="54">
      <t>ソウダン</t>
    </rPh>
    <rPh sb="54" eb="56">
      <t>マドグチ</t>
    </rPh>
    <rPh sb="57" eb="59">
      <t>シュウチ</t>
    </rPh>
    <rPh sb="59" eb="61">
      <t>カツドウ</t>
    </rPh>
    <rPh sb="65" eb="68">
      <t>コウホウシ</t>
    </rPh>
    <rPh sb="69" eb="71">
      <t>カツヨウ</t>
    </rPh>
    <rPh sb="77" eb="80">
      <t>コウミンカン</t>
    </rPh>
    <rPh sb="80" eb="81">
      <t>トウ</t>
    </rPh>
    <rPh sb="82" eb="86">
      <t>コウキョウシセツ</t>
    </rPh>
    <rPh sb="87" eb="89">
      <t>カツヨウ</t>
    </rPh>
    <rPh sb="90" eb="92">
      <t>シュッチョウ</t>
    </rPh>
    <rPh sb="92" eb="94">
      <t>コウザ</t>
    </rPh>
    <rPh sb="95" eb="97">
      <t>カイサイ</t>
    </rPh>
    <rPh sb="102" eb="106">
      <t>ジッタイハアク</t>
    </rPh>
    <rPh sb="109" eb="112">
      <t>コウレイシャ</t>
    </rPh>
    <rPh sb="112" eb="114">
      <t>ホンニン</t>
    </rPh>
    <rPh sb="119" eb="121">
      <t>カゾク</t>
    </rPh>
    <rPh sb="121" eb="125">
      <t>カイゴシャトウ</t>
    </rPh>
    <rPh sb="128" eb="130">
      <t>テイネイ</t>
    </rPh>
    <rPh sb="131" eb="132">
      <t>キ</t>
    </rPh>
    <rPh sb="133" eb="134">
      <t>ト</t>
    </rPh>
    <rPh sb="136" eb="137">
      <t>オコナ</t>
    </rPh>
    <rPh sb="139" eb="140">
      <t>ス</t>
    </rPh>
    <rPh sb="141" eb="142">
      <t>ナ</t>
    </rPh>
    <rPh sb="144" eb="146">
      <t>チイキ</t>
    </rPh>
    <rPh sb="148" eb="150">
      <t>セイカツ</t>
    </rPh>
    <rPh sb="151" eb="153">
      <t>ケイゾク</t>
    </rPh>
    <rPh sb="158" eb="160">
      <t>シエン</t>
    </rPh>
    <rPh sb="161" eb="162">
      <t>オコナ</t>
    </rPh>
    <rPh sb="164" eb="169">
      <t>カゾクカイゴシャ</t>
    </rPh>
    <rPh sb="169" eb="171">
      <t>シエン</t>
    </rPh>
    <rPh sb="172" eb="174">
      <t>ヒツヨウ</t>
    </rPh>
    <rPh sb="175" eb="177">
      <t>バアイ</t>
    </rPh>
    <rPh sb="179" eb="182">
      <t>ショウガイシャ</t>
    </rPh>
    <rPh sb="182" eb="188">
      <t>キカンソウダンシエン</t>
    </rPh>
    <rPh sb="192" eb="193">
      <t>トウ</t>
    </rPh>
    <rPh sb="194" eb="196">
      <t>テキセツ</t>
    </rPh>
    <rPh sb="197" eb="199">
      <t>キカン</t>
    </rPh>
    <phoneticPr fontId="2"/>
  </si>
  <si>
    <t>・センター主催のイベント等の会場で相談されることも増えてきたため、イベント時には出張相談窓口を開設する。
・「民生委員向け相談ガイドブック」を更新し、新人民生委員とも相談・連携しやすい土壌作りに努める。また、関係性構築のためにも町別の民生委員意見交換会を継続する。
・センターの周知活動として、公民館での出張講座や広報紙を活用する。また、地域活動にも積極的に出向いていく。</t>
    <rPh sb="5" eb="7">
      <t>シュサイ</t>
    </rPh>
    <rPh sb="12" eb="13">
      <t>トウ</t>
    </rPh>
    <rPh sb="14" eb="16">
      <t>カイジョウ</t>
    </rPh>
    <rPh sb="17" eb="19">
      <t>ソウダン</t>
    </rPh>
    <rPh sb="25" eb="26">
      <t>フ</t>
    </rPh>
    <rPh sb="37" eb="38">
      <t>ジ</t>
    </rPh>
    <rPh sb="40" eb="44">
      <t>シュッチョウソウダン</t>
    </rPh>
    <rPh sb="44" eb="46">
      <t>マドグチ</t>
    </rPh>
    <rPh sb="47" eb="49">
      <t>カイセツ</t>
    </rPh>
    <rPh sb="55" eb="59">
      <t>ミンセイイイン</t>
    </rPh>
    <rPh sb="59" eb="60">
      <t>ム</t>
    </rPh>
    <rPh sb="61" eb="63">
      <t>ソウダン</t>
    </rPh>
    <rPh sb="71" eb="73">
      <t>コウシン</t>
    </rPh>
    <rPh sb="75" eb="77">
      <t>シンジン</t>
    </rPh>
    <rPh sb="77" eb="81">
      <t>ミンセイイイン</t>
    </rPh>
    <rPh sb="83" eb="85">
      <t>ソウダン</t>
    </rPh>
    <rPh sb="86" eb="88">
      <t>レンケイ</t>
    </rPh>
    <rPh sb="92" eb="95">
      <t>ドジョウツク</t>
    </rPh>
    <rPh sb="97" eb="98">
      <t>ツト</t>
    </rPh>
    <rPh sb="104" eb="107">
      <t>カンケイセイ</t>
    </rPh>
    <rPh sb="107" eb="109">
      <t>コウチク</t>
    </rPh>
    <rPh sb="114" eb="115">
      <t>マチ</t>
    </rPh>
    <rPh sb="115" eb="116">
      <t>ベツ</t>
    </rPh>
    <rPh sb="117" eb="119">
      <t>ミンセイ</t>
    </rPh>
    <rPh sb="119" eb="121">
      <t>イイン</t>
    </rPh>
    <rPh sb="121" eb="123">
      <t>イケン</t>
    </rPh>
    <rPh sb="123" eb="126">
      <t>コウカンカイ</t>
    </rPh>
    <rPh sb="127" eb="129">
      <t>ケイゾク</t>
    </rPh>
    <rPh sb="139" eb="143">
      <t>シュウチカツドウ</t>
    </rPh>
    <rPh sb="147" eb="150">
      <t>コウミンカン</t>
    </rPh>
    <rPh sb="152" eb="156">
      <t>シュッチョウコウザ</t>
    </rPh>
    <rPh sb="157" eb="160">
      <t>コウホウシ</t>
    </rPh>
    <rPh sb="161" eb="163">
      <t>カツヨウ</t>
    </rPh>
    <rPh sb="169" eb="173">
      <t>チイキカツドウ</t>
    </rPh>
    <rPh sb="175" eb="178">
      <t>セッキョクテキ</t>
    </rPh>
    <rPh sb="179" eb="181">
      <t>デム</t>
    </rPh>
    <phoneticPr fontId="2"/>
  </si>
  <si>
    <t>・11/28区内あんしんケアセンター協働で成年後見制度の講演会を開催し、聴覚障害者を含む57名の参加があった。・12/17には高齢障害支援課の協力を得て、圏域内福祉事業所に向けた高齢者虐待防止研修を開催した。
・多職種連携会議で課題となっていたどこシル伝言板の普及啓発を目的に、1/20に生浜公民館を会場として「どこシル伝言板体験フェア」を開催した。参加者にどこシル伝言板の読み取りや、高齢者疑似体験をしてもらった。</t>
    <rPh sb="106" eb="113">
      <t>タショクシュレンケイカイギ</t>
    </rPh>
    <rPh sb="114" eb="116">
      <t>カダイ</t>
    </rPh>
    <rPh sb="126" eb="129">
      <t>デンゴンバン</t>
    </rPh>
    <rPh sb="130" eb="134">
      <t>フキュウケイハツ</t>
    </rPh>
    <rPh sb="135" eb="137">
      <t>モクテキ</t>
    </rPh>
    <rPh sb="144" eb="149">
      <t>オイハマコウミンカン</t>
    </rPh>
    <rPh sb="150" eb="152">
      <t>カイジョウ</t>
    </rPh>
    <rPh sb="163" eb="165">
      <t>タイケン</t>
    </rPh>
    <rPh sb="170" eb="172">
      <t>カイサイ</t>
    </rPh>
    <rPh sb="187" eb="188">
      <t>ヨ</t>
    </rPh>
    <rPh sb="189" eb="190">
      <t>ト</t>
    </rPh>
    <rPh sb="193" eb="196">
      <t>コウレイシャ</t>
    </rPh>
    <rPh sb="196" eb="198">
      <t>ギジ</t>
    </rPh>
    <phoneticPr fontId="2"/>
  </si>
  <si>
    <r>
      <t>・高齢者虐待相談では、「千葉市高齢者虐待防止マニュアル」に沿って、高齢障害支援課と連携して対応し、早期解決を目指す。</t>
    </r>
    <r>
      <rPr>
        <sz val="9"/>
        <color theme="1"/>
        <rFont val="Meiryo UI"/>
        <family val="3"/>
        <charset val="128"/>
      </rPr>
      <t>虐待の</t>
    </r>
    <r>
      <rPr>
        <sz val="9"/>
        <rFont val="Meiryo UI"/>
        <family val="3"/>
        <charset val="128"/>
      </rPr>
      <t>早期発見のため、事業所向けに研修会を開催する。
・高齢者の尊厳を守るため、「高齢者虐待」「成年後見制度」「消費者被害防止」の周知活動を行う。
・「生浜地区緊急捜索ネットワーク」を周知、活用し、認知症高齢者が安心して暮らせる地域づくりを実践する。</t>
    </r>
    <rPh sb="1" eb="3">
      <t>コウレイ</t>
    </rPh>
    <rPh sb="3" eb="4">
      <t>シャ</t>
    </rPh>
    <rPh sb="4" eb="6">
      <t>ギャクタイ</t>
    </rPh>
    <rPh sb="6" eb="8">
      <t>ソウダン</t>
    </rPh>
    <rPh sb="12" eb="14">
      <t>チバ</t>
    </rPh>
    <rPh sb="14" eb="15">
      <t>シ</t>
    </rPh>
    <rPh sb="15" eb="18">
      <t>コウレイシャ</t>
    </rPh>
    <rPh sb="18" eb="20">
      <t>ギャクタイ</t>
    </rPh>
    <rPh sb="20" eb="22">
      <t>ボウシ</t>
    </rPh>
    <rPh sb="29" eb="30">
      <t>ソ</t>
    </rPh>
    <rPh sb="33" eb="35">
      <t>コウレイ</t>
    </rPh>
    <rPh sb="35" eb="37">
      <t>ショウガイ</t>
    </rPh>
    <rPh sb="37" eb="39">
      <t>シエン</t>
    </rPh>
    <rPh sb="39" eb="40">
      <t>カ</t>
    </rPh>
    <rPh sb="41" eb="43">
      <t>レンケイ</t>
    </rPh>
    <rPh sb="45" eb="47">
      <t>タイオウ</t>
    </rPh>
    <rPh sb="49" eb="51">
      <t>ソウキ</t>
    </rPh>
    <rPh sb="51" eb="53">
      <t>カイケツ</t>
    </rPh>
    <rPh sb="54" eb="56">
      <t>メザ</t>
    </rPh>
    <rPh sb="58" eb="60">
      <t>ギャクタイ</t>
    </rPh>
    <rPh sb="61" eb="65">
      <t>ソウキハッケン</t>
    </rPh>
    <rPh sb="69" eb="73">
      <t>ジギョウショム</t>
    </rPh>
    <rPh sb="75" eb="78">
      <t>ケンシュウカイ</t>
    </rPh>
    <rPh sb="79" eb="81">
      <t>カイサイ</t>
    </rPh>
    <rPh sb="150" eb="152">
      <t>シュウチ</t>
    </rPh>
    <phoneticPr fontId="2"/>
  </si>
  <si>
    <t>・区内あんしんケアセンターと協働して、市民向けの成年後見制度講座を開催することができた。また、圏域内福祉事業所向けの虐待防止研修を開催することができた。
・虐待支援については、高齢障害支援課と連携して支援にあたることができた。
・セクトハウスを会場とした介護予防教室では、終活についての講座を実施することができた。</t>
    <rPh sb="80" eb="82">
      <t>シエン</t>
    </rPh>
    <rPh sb="88" eb="95">
      <t>コウレイショウガイシエンカ</t>
    </rPh>
    <rPh sb="96" eb="98">
      <t>レンケイ</t>
    </rPh>
    <rPh sb="100" eb="102">
      <t>シエン</t>
    </rPh>
    <rPh sb="122" eb="124">
      <t>カイジョウ</t>
    </rPh>
    <rPh sb="127" eb="131">
      <t>カイゴヨボウ</t>
    </rPh>
    <rPh sb="131" eb="133">
      <t>キョウシツ</t>
    </rPh>
    <rPh sb="136" eb="138">
      <t>シュウカツ</t>
    </rPh>
    <rPh sb="143" eb="145">
      <t>コウザ</t>
    </rPh>
    <rPh sb="146" eb="148">
      <t>ジッシ</t>
    </rPh>
    <phoneticPr fontId="2"/>
  </si>
  <si>
    <r>
      <t>・</t>
    </r>
    <r>
      <rPr>
        <sz val="9"/>
        <color theme="1"/>
        <rFont val="Meiryo UI"/>
        <family val="3"/>
        <charset val="128"/>
      </rPr>
      <t>虐待相談の迅速な対応のため、高齢障害支援課と状況共有を密に図り、必要に応じ専門職と連携する。また、早期発見を目的とした事業所向け研修内容を区内あんしんケアセンターと協働で作成し、各センター圏域ごとに開催する。
・権利擁護の普及啓発のため、広報紙等を活用する。また、区内あんしんケアセンターと連携し市民講座を開催する。
・認知症の理解を深めるため認知症サポーター養成講座を開催する。また、地域と連携して徘徊模擬訓練を実施する。</t>
    </r>
    <rPh sb="1" eb="3">
      <t>ギャクタイ</t>
    </rPh>
    <rPh sb="3" eb="5">
      <t>ソウダン</t>
    </rPh>
    <rPh sb="6" eb="8">
      <t>ジンソク</t>
    </rPh>
    <rPh sb="9" eb="11">
      <t>タイオウ</t>
    </rPh>
    <rPh sb="15" eb="17">
      <t>コウレイ</t>
    </rPh>
    <rPh sb="17" eb="19">
      <t>ショウガイ</t>
    </rPh>
    <rPh sb="19" eb="21">
      <t>シエン</t>
    </rPh>
    <rPh sb="21" eb="22">
      <t>カ</t>
    </rPh>
    <rPh sb="23" eb="27">
      <t>ジョウキョウキョウユウ</t>
    </rPh>
    <rPh sb="28" eb="29">
      <t>ミツ</t>
    </rPh>
    <rPh sb="30" eb="31">
      <t>ハカ</t>
    </rPh>
    <rPh sb="33" eb="35">
      <t>ヒツヨウ</t>
    </rPh>
    <rPh sb="36" eb="37">
      <t>オウ</t>
    </rPh>
    <rPh sb="38" eb="41">
      <t>センモンショク</t>
    </rPh>
    <rPh sb="42" eb="44">
      <t>レンケイ</t>
    </rPh>
    <rPh sb="67" eb="69">
      <t>ナイヨウ</t>
    </rPh>
    <rPh sb="83" eb="85">
      <t>キョウドウ</t>
    </rPh>
    <rPh sb="97" eb="98">
      <t>ゴト</t>
    </rPh>
    <rPh sb="111" eb="113">
      <t>フキュウ</t>
    </rPh>
    <rPh sb="113" eb="115">
      <t>ケイハツ</t>
    </rPh>
    <rPh sb="119" eb="122">
      <t>コウホウシ</t>
    </rPh>
    <rPh sb="122" eb="123">
      <t>トウ</t>
    </rPh>
    <rPh sb="124" eb="126">
      <t>カツヨウ</t>
    </rPh>
    <rPh sb="132" eb="134">
      <t>クナイ</t>
    </rPh>
    <rPh sb="145" eb="147">
      <t>レンケイ</t>
    </rPh>
    <rPh sb="148" eb="152">
      <t>シミンコウザ</t>
    </rPh>
    <rPh sb="153" eb="155">
      <t>カイサイ</t>
    </rPh>
    <rPh sb="167" eb="168">
      <t>フカ</t>
    </rPh>
    <rPh sb="193" eb="195">
      <t>チイキ</t>
    </rPh>
    <rPh sb="196" eb="198">
      <t>レンケイ</t>
    </rPh>
    <rPh sb="200" eb="206">
      <t>ハイカイモギクンレン</t>
    </rPh>
    <rPh sb="207" eb="209">
      <t>ジッシ</t>
    </rPh>
    <phoneticPr fontId="2"/>
  </si>
  <si>
    <t>・虐待相談では高齢障害支援課と連携して支援にあたり、必要に応じて専門職とも連携を図っていく。
・虐待の早期発見を目的とした事業所向けの研修内容を区内あんしんケアセンターと協働で作成し、開催する。
・区内あんしんケアセンターと連携して、権利擁護に関する市民向け講座を開催し、普及啓発活動を行う。
・認知症の理解を深めるために認知症サポーター養成講座を開催する。どこシル伝言板の周知活動を行う。</t>
    <rPh sb="183" eb="186">
      <t>デンゴンバン</t>
    </rPh>
    <rPh sb="187" eb="191">
      <t>シュウチカツドウ</t>
    </rPh>
    <phoneticPr fontId="2"/>
  </si>
  <si>
    <t>・10/25中央区実践事例報告会、2/10中央区ケアマネ研修会を区内あんしんケアセンターと協働し、受講票発行の３時間研修として実施した。10/6、1/16に圏域事例検討会、11/7には圏域ケアマネサロンを開催した。
・3月の圏域内居宅支援事業所個別訪問では、事業所の体制や業務の困りごと、地域課題等について意見交換を実施した。2/17自立促進ケア会議では１回目会議の振り返り、地域課題に対する取り組み報告を行った。</t>
    <rPh sb="6" eb="9">
      <t>チュウオウク</t>
    </rPh>
    <rPh sb="11" eb="16">
      <t>ジレイホウコクカイ</t>
    </rPh>
    <rPh sb="25" eb="28">
      <t>ケンシュウカイ</t>
    </rPh>
    <rPh sb="29" eb="31">
      <t>クナイ</t>
    </rPh>
    <rPh sb="42" eb="44">
      <t>キョウドウ</t>
    </rPh>
    <rPh sb="46" eb="49">
      <t>ジュコウヒョウ</t>
    </rPh>
    <rPh sb="49" eb="51">
      <t>ハッコウ</t>
    </rPh>
    <rPh sb="53" eb="57">
      <t>ジカンケンシュウ</t>
    </rPh>
    <rPh sb="60" eb="62">
      <t>ジッシ</t>
    </rPh>
    <rPh sb="75" eb="77">
      <t>ケンイキ</t>
    </rPh>
    <rPh sb="83" eb="85">
      <t>カイサイ</t>
    </rPh>
    <rPh sb="92" eb="94">
      <t>ケンイキ</t>
    </rPh>
    <rPh sb="120" eb="122">
      <t>コベツ</t>
    </rPh>
    <rPh sb="136" eb="137">
      <t>コマ</t>
    </rPh>
    <rPh sb="138" eb="139">
      <t>コト</t>
    </rPh>
    <rPh sb="145" eb="146">
      <t>ナド</t>
    </rPh>
    <rPh sb="150" eb="154">
      <t>イケンコウカン</t>
    </rPh>
    <rPh sb="155" eb="157">
      <t>ジッシ</t>
    </rPh>
    <rPh sb="164" eb="168">
      <t>ジリツソクシン</t>
    </rPh>
    <rPh sb="170" eb="172">
      <t>カイギ</t>
    </rPh>
    <rPh sb="175" eb="177">
      <t>カイメ</t>
    </rPh>
    <rPh sb="177" eb="179">
      <t>カイギ</t>
    </rPh>
    <rPh sb="180" eb="181">
      <t>フ</t>
    </rPh>
    <rPh sb="182" eb="183">
      <t>カエ</t>
    </rPh>
    <rPh sb="185" eb="189">
      <t>チイキカダイ</t>
    </rPh>
    <rPh sb="190" eb="191">
      <t>タイ</t>
    </rPh>
    <rPh sb="193" eb="194">
      <t>ト</t>
    </rPh>
    <rPh sb="195" eb="196">
      <t>ク</t>
    </rPh>
    <rPh sb="197" eb="199">
      <t>ホウコク</t>
    </rPh>
    <rPh sb="200" eb="201">
      <t>オコナ</t>
    </rPh>
    <phoneticPr fontId="2"/>
  </si>
  <si>
    <t>・民生委員や社協地区部会及び町内自治会関係者等と関係機関との連携を強化し、地域包括ケアシステム構築を推進し、地域共生社会への土壌作りのために、地域ケア会議を開催しネットワークの構築を進める。
・介護支援専門員の資質向上のために、圏域内主任介護支援専門員と協力し研修会や事例検討会等を開催する。
・地域の社会資源の創出や担い手作りについて、生活支援コーディネーターと連携していく。</t>
    <rPh sb="1" eb="3">
      <t>ミンセイ</t>
    </rPh>
    <rPh sb="3" eb="5">
      <t>イイン</t>
    </rPh>
    <rPh sb="6" eb="8">
      <t>シャキョウ</t>
    </rPh>
    <rPh sb="8" eb="10">
      <t>チク</t>
    </rPh>
    <rPh sb="10" eb="12">
      <t>ブカイ</t>
    </rPh>
    <rPh sb="12" eb="13">
      <t>オヨ</t>
    </rPh>
    <rPh sb="14" eb="22">
      <t>チョウナイジチカイカンケイシャ</t>
    </rPh>
    <rPh sb="22" eb="23">
      <t>トウ</t>
    </rPh>
    <rPh sb="24" eb="26">
      <t>カンケイ</t>
    </rPh>
    <rPh sb="26" eb="28">
      <t>キカン</t>
    </rPh>
    <rPh sb="30" eb="32">
      <t>レンケイ</t>
    </rPh>
    <rPh sb="33" eb="35">
      <t>キョウカ</t>
    </rPh>
    <rPh sb="37" eb="39">
      <t>チイキ</t>
    </rPh>
    <rPh sb="39" eb="41">
      <t>ホウカツ</t>
    </rPh>
    <rPh sb="47" eb="49">
      <t>コウチク</t>
    </rPh>
    <rPh sb="50" eb="52">
      <t>スイシン</t>
    </rPh>
    <rPh sb="54" eb="56">
      <t>チイキ</t>
    </rPh>
    <rPh sb="56" eb="58">
      <t>キョウセイ</t>
    </rPh>
    <rPh sb="58" eb="60">
      <t>シャカイ</t>
    </rPh>
    <rPh sb="62" eb="64">
      <t>ドジョウ</t>
    </rPh>
    <rPh sb="64" eb="65">
      <t>ヅク</t>
    </rPh>
    <rPh sb="71" eb="73">
      <t>チイキ</t>
    </rPh>
    <rPh sb="75" eb="77">
      <t>カイギ</t>
    </rPh>
    <rPh sb="78" eb="80">
      <t>カイサイ</t>
    </rPh>
    <rPh sb="88" eb="90">
      <t>コウチク</t>
    </rPh>
    <rPh sb="91" eb="92">
      <t>スス</t>
    </rPh>
    <rPh sb="97" eb="99">
      <t>カイゴ</t>
    </rPh>
    <rPh sb="99" eb="101">
      <t>シエン</t>
    </rPh>
    <rPh sb="101" eb="104">
      <t>センモンイン</t>
    </rPh>
    <rPh sb="105" eb="107">
      <t>シシツ</t>
    </rPh>
    <rPh sb="107" eb="109">
      <t>コウジョウ</t>
    </rPh>
    <rPh sb="114" eb="117">
      <t>ケンイキナイ</t>
    </rPh>
    <rPh sb="117" eb="126">
      <t>シュニンカイゴシエンセンモンイン</t>
    </rPh>
    <rPh sb="127" eb="129">
      <t>キョウリョク</t>
    </rPh>
    <rPh sb="130" eb="132">
      <t>ケンシュウ</t>
    </rPh>
    <rPh sb="132" eb="133">
      <t>カイ</t>
    </rPh>
    <rPh sb="134" eb="136">
      <t>ジレイ</t>
    </rPh>
    <rPh sb="136" eb="138">
      <t>ケントウ</t>
    </rPh>
    <rPh sb="138" eb="139">
      <t>カイ</t>
    </rPh>
    <rPh sb="141" eb="143">
      <t>カイサイ</t>
    </rPh>
    <rPh sb="148" eb="150">
      <t>チイキ</t>
    </rPh>
    <rPh sb="151" eb="153">
      <t>シャカイ</t>
    </rPh>
    <rPh sb="153" eb="155">
      <t>シゲン</t>
    </rPh>
    <rPh sb="156" eb="158">
      <t>ソウシュツ</t>
    </rPh>
    <rPh sb="159" eb="160">
      <t>ニナ</t>
    </rPh>
    <rPh sb="161" eb="162">
      <t>テ</t>
    </rPh>
    <rPh sb="162" eb="163">
      <t>ヅク</t>
    </rPh>
    <rPh sb="169" eb="171">
      <t>セイカツ</t>
    </rPh>
    <rPh sb="171" eb="173">
      <t>シエン</t>
    </rPh>
    <rPh sb="182" eb="184">
      <t>レンケイ</t>
    </rPh>
    <phoneticPr fontId="2"/>
  </si>
  <si>
    <t>・介護支援専門員に向けた研修会・勉強会を予定通り開催することができた。個々の資質向上・連携強化につながった。
・自立促進ケア会議では、地域課題について共有することができた。また、多職種の視点で色々な意見を聞くことができた。</t>
    <rPh sb="1" eb="5">
      <t>カイゴシエン</t>
    </rPh>
    <rPh sb="5" eb="8">
      <t>センモンイン</t>
    </rPh>
    <rPh sb="9" eb="10">
      <t>ム</t>
    </rPh>
    <rPh sb="12" eb="15">
      <t>ケンシュウカイ</t>
    </rPh>
    <rPh sb="16" eb="19">
      <t>ベンキョウカイ</t>
    </rPh>
    <rPh sb="20" eb="23">
      <t>ヨテイドオ</t>
    </rPh>
    <rPh sb="24" eb="26">
      <t>カイサイ</t>
    </rPh>
    <rPh sb="35" eb="37">
      <t>ココ</t>
    </rPh>
    <rPh sb="38" eb="42">
      <t>シシツコウジョウ</t>
    </rPh>
    <rPh sb="43" eb="47">
      <t>レンケイキョウカ</t>
    </rPh>
    <rPh sb="56" eb="60">
      <t>ジリツソクシン</t>
    </rPh>
    <rPh sb="62" eb="64">
      <t>カイギ</t>
    </rPh>
    <rPh sb="67" eb="71">
      <t>チイキカダイ</t>
    </rPh>
    <rPh sb="75" eb="77">
      <t>キョウユウ</t>
    </rPh>
    <rPh sb="89" eb="92">
      <t>タショクシュ</t>
    </rPh>
    <rPh sb="93" eb="95">
      <t>シテン</t>
    </rPh>
    <rPh sb="96" eb="98">
      <t>イロイロ</t>
    </rPh>
    <rPh sb="99" eb="101">
      <t>イケン</t>
    </rPh>
    <rPh sb="102" eb="103">
      <t>キ</t>
    </rPh>
    <phoneticPr fontId="2"/>
  </si>
  <si>
    <r>
      <t>・支援困難ケースや地域課題解決のために、地域を支える支援者や関係機関と連携し、地域ケア会議を開催する。
・居宅介護支援事業所と連携して事例検討会を定期開催する。</t>
    </r>
    <r>
      <rPr>
        <strike/>
        <sz val="9"/>
        <color rgb="FFFF0000"/>
        <rFont val="Meiryo UI"/>
        <family val="3"/>
        <charset val="128"/>
      </rPr>
      <t xml:space="preserve">
</t>
    </r>
    <r>
      <rPr>
        <sz val="9"/>
        <color theme="1"/>
        <rFont val="Meiryo UI"/>
        <family val="3"/>
        <charset val="128"/>
      </rPr>
      <t>・区内あんしんケアセンターと連携し主任介護支援専門員更新研修受講の要件となっている３</t>
    </r>
    <r>
      <rPr>
        <sz val="9"/>
        <rFont val="Meiryo UI"/>
        <family val="3"/>
        <charset val="128"/>
      </rPr>
      <t>時間研修を開催する。
・令和5年度の多職種連携会議をきっかけに検討を始めた「ゴミ捨て支援」を、具体的な活動につなげていく。
・昨年度まで実施していたSDGsイベントを「福祉まつり（仮）」として、継続開催していく。</t>
    </r>
    <rPh sb="1" eb="5">
      <t>シエンコンナン</t>
    </rPh>
    <rPh sb="9" eb="15">
      <t>チイキカダイカイケツ</t>
    </rPh>
    <rPh sb="20" eb="22">
      <t>チイキ</t>
    </rPh>
    <rPh sb="23" eb="24">
      <t>ササ</t>
    </rPh>
    <rPh sb="26" eb="29">
      <t>シエンシャ</t>
    </rPh>
    <rPh sb="30" eb="34">
      <t>カンケイキカン</t>
    </rPh>
    <rPh sb="35" eb="37">
      <t>レンケイ</t>
    </rPh>
    <rPh sb="39" eb="41">
      <t>チイキ</t>
    </rPh>
    <rPh sb="43" eb="45">
      <t>カイギ</t>
    </rPh>
    <rPh sb="46" eb="48">
      <t>カイサイ</t>
    </rPh>
    <rPh sb="53" eb="55">
      <t>キョタク</t>
    </rPh>
    <rPh sb="55" eb="57">
      <t>カイゴ</t>
    </rPh>
    <rPh sb="57" eb="59">
      <t>シエン</t>
    </rPh>
    <rPh sb="59" eb="61">
      <t>ジギョウ</t>
    </rPh>
    <rPh sb="61" eb="62">
      <t>ショ</t>
    </rPh>
    <rPh sb="63" eb="65">
      <t>レンケイ</t>
    </rPh>
    <rPh sb="67" eb="69">
      <t>ジレイ</t>
    </rPh>
    <rPh sb="69" eb="71">
      <t>ケントウ</t>
    </rPh>
    <rPh sb="71" eb="72">
      <t>カイ</t>
    </rPh>
    <rPh sb="73" eb="75">
      <t>テイキ</t>
    </rPh>
    <rPh sb="75" eb="77">
      <t>カイサイ</t>
    </rPh>
    <rPh sb="82" eb="83">
      <t>ク</t>
    </rPh>
    <rPh sb="83" eb="84">
      <t>ナイ</t>
    </rPh>
    <rPh sb="95" eb="97">
      <t>レンケイ</t>
    </rPh>
    <rPh sb="98" eb="100">
      <t>シュニン</t>
    </rPh>
    <rPh sb="100" eb="102">
      <t>カイゴ</t>
    </rPh>
    <rPh sb="102" eb="104">
      <t>シエン</t>
    </rPh>
    <rPh sb="104" eb="107">
      <t>センモンイン</t>
    </rPh>
    <rPh sb="107" eb="109">
      <t>コウシン</t>
    </rPh>
    <rPh sb="109" eb="111">
      <t>ケンシュウ</t>
    </rPh>
    <rPh sb="111" eb="113">
      <t>ジュコウ</t>
    </rPh>
    <rPh sb="114" eb="116">
      <t>ヨウケン</t>
    </rPh>
    <rPh sb="123" eb="127">
      <t>ジカンケンシュウ</t>
    </rPh>
    <rPh sb="128" eb="130">
      <t>カイサイ</t>
    </rPh>
    <rPh sb="135" eb="137">
      <t>レイワ</t>
    </rPh>
    <rPh sb="138" eb="140">
      <t>ネンド</t>
    </rPh>
    <rPh sb="141" eb="148">
      <t>タショクシュレンケイカイギ</t>
    </rPh>
    <rPh sb="154" eb="156">
      <t>ケントウ</t>
    </rPh>
    <rPh sb="157" eb="158">
      <t>ハジ</t>
    </rPh>
    <rPh sb="163" eb="164">
      <t>ス</t>
    </rPh>
    <rPh sb="165" eb="167">
      <t>シエン</t>
    </rPh>
    <rPh sb="170" eb="173">
      <t>グタイテキ</t>
    </rPh>
    <rPh sb="174" eb="176">
      <t>カツドウ</t>
    </rPh>
    <rPh sb="186" eb="189">
      <t>サクネンド</t>
    </rPh>
    <rPh sb="191" eb="193">
      <t>ジッシ</t>
    </rPh>
    <rPh sb="207" eb="209">
      <t>フクシ</t>
    </rPh>
    <rPh sb="213" eb="214">
      <t>カリ</t>
    </rPh>
    <rPh sb="220" eb="224">
      <t>ケイゾクカイサイ</t>
    </rPh>
    <phoneticPr fontId="2"/>
  </si>
  <si>
    <t>・居宅介護支援事業所と連携して事例検討会を定期開催する。また、委託先の要望を受けケアマネサロンを開催する。
・区内あんしんケアセンターと連携し、介護支援専門員の資質向上のための研修会を開催する。
・支援困難ケースや地域課題解決のために、関係機関との連携を強化し地域ケア会議を開催する。
・「はまフェス2026」として多世代に向けた周知活動を継続開催していく。</t>
    <rPh sb="1" eb="10">
      <t>キョタクカイゴシエンジギョウショ</t>
    </rPh>
    <rPh sb="11" eb="13">
      <t>レンケイ</t>
    </rPh>
    <rPh sb="15" eb="20">
      <t>ジレイケントウカイ</t>
    </rPh>
    <rPh sb="21" eb="25">
      <t>テイキカイサイ</t>
    </rPh>
    <rPh sb="31" eb="34">
      <t>イタクサキ</t>
    </rPh>
    <rPh sb="35" eb="37">
      <t>ヨウボウ</t>
    </rPh>
    <rPh sb="38" eb="39">
      <t>ウ</t>
    </rPh>
    <rPh sb="48" eb="50">
      <t>カイサイ</t>
    </rPh>
    <rPh sb="55" eb="57">
      <t>クナイ</t>
    </rPh>
    <rPh sb="68" eb="70">
      <t>レンケイ</t>
    </rPh>
    <rPh sb="72" eb="79">
      <t>カイゴシエンセンモンイン</t>
    </rPh>
    <rPh sb="80" eb="84">
      <t>シシツコウジョウ</t>
    </rPh>
    <rPh sb="88" eb="91">
      <t>ケンシュウカイ</t>
    </rPh>
    <rPh sb="92" eb="94">
      <t>カイサイ</t>
    </rPh>
    <rPh sb="99" eb="103">
      <t>シエンコンナン</t>
    </rPh>
    <rPh sb="107" eb="113">
      <t>チイキカダイカイケツ</t>
    </rPh>
    <rPh sb="118" eb="122">
      <t>カンケイキカン</t>
    </rPh>
    <rPh sb="124" eb="126">
      <t>レンケイ</t>
    </rPh>
    <rPh sb="127" eb="129">
      <t>キョウカ</t>
    </rPh>
    <rPh sb="130" eb="132">
      <t>チイキ</t>
    </rPh>
    <rPh sb="134" eb="136">
      <t>カイギ</t>
    </rPh>
    <rPh sb="137" eb="139">
      <t>カイサイ</t>
    </rPh>
    <rPh sb="158" eb="161">
      <t>タセダイ</t>
    </rPh>
    <rPh sb="162" eb="163">
      <t>ム</t>
    </rPh>
    <rPh sb="165" eb="167">
      <t>シュウチ</t>
    </rPh>
    <rPh sb="167" eb="169">
      <t>カツドウ</t>
    </rPh>
    <rPh sb="170" eb="174">
      <t>ケイゾクカイサイ</t>
    </rPh>
    <phoneticPr fontId="2"/>
  </si>
  <si>
    <t>・自立促進ケア会議であがった、坂が多い地域特性に特化した運動実践の講座を3/2セクトハウスで開催した。また、ご長寿くらぶ千葉おゆみを会場としたシニアリーダー体操の立ち上げを支援し、3/6より月2回開催することができた。
・「出来るが増える」に着目した筋力向上体操の一覧を作成し、いきいきサロンや体操参加者に配布した。
・3/19に、スマホの悩みを共有したり、ネットによる受診予約を学ぶための介護予防教室を開催した。</t>
    <rPh sb="1" eb="5">
      <t>ジリツソクシン</t>
    </rPh>
    <rPh sb="7" eb="9">
      <t>カイギ</t>
    </rPh>
    <rPh sb="15" eb="16">
      <t>サカ</t>
    </rPh>
    <rPh sb="17" eb="18">
      <t>オオ</t>
    </rPh>
    <rPh sb="19" eb="23">
      <t>チイキトクセイ</t>
    </rPh>
    <rPh sb="24" eb="26">
      <t>トッカ</t>
    </rPh>
    <rPh sb="28" eb="32">
      <t>ウンドウジッセン</t>
    </rPh>
    <rPh sb="33" eb="35">
      <t>コウザ</t>
    </rPh>
    <rPh sb="46" eb="48">
      <t>カイサイ</t>
    </rPh>
    <rPh sb="55" eb="57">
      <t>チョウジュ</t>
    </rPh>
    <rPh sb="66" eb="68">
      <t>カイジョウ</t>
    </rPh>
    <rPh sb="78" eb="80">
      <t>タイソウ</t>
    </rPh>
    <rPh sb="83" eb="84">
      <t>ア</t>
    </rPh>
    <rPh sb="86" eb="88">
      <t>シエン</t>
    </rPh>
    <rPh sb="95" eb="96">
      <t>ツキ</t>
    </rPh>
    <rPh sb="97" eb="98">
      <t>カイ</t>
    </rPh>
    <rPh sb="98" eb="100">
      <t>カイサイ</t>
    </rPh>
    <rPh sb="112" eb="114">
      <t>デキ</t>
    </rPh>
    <rPh sb="116" eb="117">
      <t>フ</t>
    </rPh>
    <rPh sb="121" eb="123">
      <t>チャクモク</t>
    </rPh>
    <rPh sb="125" eb="129">
      <t>キンリョクコウジョウ</t>
    </rPh>
    <rPh sb="129" eb="131">
      <t>タイソウ</t>
    </rPh>
    <rPh sb="132" eb="134">
      <t>イチラン</t>
    </rPh>
    <rPh sb="135" eb="137">
      <t>サクセイ</t>
    </rPh>
    <rPh sb="147" eb="152">
      <t>タイソウサンカシャ</t>
    </rPh>
    <rPh sb="153" eb="155">
      <t>ハイフ</t>
    </rPh>
    <rPh sb="170" eb="171">
      <t>ナヤ</t>
    </rPh>
    <rPh sb="173" eb="175">
      <t>キョウユウ</t>
    </rPh>
    <rPh sb="185" eb="187">
      <t>ジュシン</t>
    </rPh>
    <rPh sb="187" eb="189">
      <t>ヨヤク</t>
    </rPh>
    <rPh sb="190" eb="191">
      <t>マナ</t>
    </rPh>
    <rPh sb="195" eb="201">
      <t>カイゴヨボウキョウシツ</t>
    </rPh>
    <rPh sb="202" eb="204">
      <t>カイサイ</t>
    </rPh>
    <phoneticPr fontId="2"/>
  </si>
  <si>
    <t>・超高齢社会の伸展に備え、元気なうちから積極的に介護予防に取り組むためのセルフケアマネジメントの重要性について伝え、日常生活での取り組み方法についても提案していく。また、ICTを活用した地域活動を実施する。
・生活支援コーディネーターと連携し、住民主体の介護予防活動を情報収集し、市民に提供できる体制を整備する。
・いきいきサロンや既存の地域活動の後方支援を行う。また、社会参加を目的とした介護予防教室を開催する。</t>
    <rPh sb="1" eb="2">
      <t>チョウ</t>
    </rPh>
    <rPh sb="2" eb="6">
      <t>コウレイシャカイ</t>
    </rPh>
    <rPh sb="7" eb="9">
      <t>シンテン</t>
    </rPh>
    <rPh sb="10" eb="11">
      <t>ソナ</t>
    </rPh>
    <rPh sb="13" eb="15">
      <t>ゲンキ</t>
    </rPh>
    <rPh sb="20" eb="23">
      <t>セッキョクテキ</t>
    </rPh>
    <rPh sb="24" eb="26">
      <t>カイゴ</t>
    </rPh>
    <rPh sb="26" eb="28">
      <t>ヨボウ</t>
    </rPh>
    <rPh sb="29" eb="30">
      <t>ト</t>
    </rPh>
    <rPh sb="31" eb="32">
      <t>ク</t>
    </rPh>
    <rPh sb="48" eb="51">
      <t>ジュウヨウセイ</t>
    </rPh>
    <rPh sb="52" eb="53">
      <t>ツタ</t>
    </rPh>
    <rPh sb="58" eb="62">
      <t>ニチジョウセイカツ</t>
    </rPh>
    <rPh sb="64" eb="65">
      <t>ト</t>
    </rPh>
    <rPh sb="66" eb="67">
      <t>ク</t>
    </rPh>
    <rPh sb="68" eb="70">
      <t>ホウホウ</t>
    </rPh>
    <rPh sb="80" eb="84">
      <t>セイカツシエン</t>
    </rPh>
    <rPh sb="93" eb="95">
      <t>レンケイ</t>
    </rPh>
    <rPh sb="104" eb="106">
      <t>カツドウ</t>
    </rPh>
    <rPh sb="107" eb="111">
      <t>ジョウホウシュウシュウ</t>
    </rPh>
    <rPh sb="113" eb="115">
      <t>シミン</t>
    </rPh>
    <rPh sb="121" eb="123">
      <t>タイセイ</t>
    </rPh>
    <rPh sb="124" eb="126">
      <t>セイビ</t>
    </rPh>
    <rPh sb="139" eb="141">
      <t>キゾン</t>
    </rPh>
    <rPh sb="142" eb="146">
      <t>チイキカツドウ</t>
    </rPh>
    <rPh sb="147" eb="149">
      <t>ケイゾク</t>
    </rPh>
    <rPh sb="156" eb="160">
      <t>コウホウシエン</t>
    </rPh>
    <rPh sb="161" eb="162">
      <t>オコナ</t>
    </rPh>
    <rPh sb="185" eb="189">
      <t>シャカイサンカ</t>
    </rPh>
    <rPh sb="190" eb="192">
      <t>モクテキ</t>
    </rPh>
    <rPh sb="195" eb="199">
      <t>カイゴヨボウ</t>
    </rPh>
    <rPh sb="199" eb="201">
      <t>キョウシツ</t>
    </rPh>
    <rPh sb="202" eb="204">
      <t>カイサイ</t>
    </rPh>
    <phoneticPr fontId="2"/>
  </si>
  <si>
    <t>・通いの場が少なく、坂があり気軽に出掛けられないという地域課題に対し、特性に合わせた運動実践講座開催や、定期に通える体操教室の立ち上げに繋ぐことができた。
・体操のチラシや、スマホ活用講座はセルフケアマネジメント力向上に働きかけることができた。
・ごちゃまぜ食堂開催では婦人部に協力いただくなど、新たな担い手創出につながった。</t>
    <rPh sb="1" eb="2">
      <t>カヨ</t>
    </rPh>
    <rPh sb="4" eb="5">
      <t>バ</t>
    </rPh>
    <rPh sb="6" eb="7">
      <t>スク</t>
    </rPh>
    <rPh sb="10" eb="11">
      <t>サカ</t>
    </rPh>
    <rPh sb="14" eb="16">
      <t>キガル</t>
    </rPh>
    <rPh sb="17" eb="19">
      <t>デカ</t>
    </rPh>
    <rPh sb="27" eb="29">
      <t>チイキ</t>
    </rPh>
    <rPh sb="29" eb="31">
      <t>カダイ</t>
    </rPh>
    <rPh sb="32" eb="33">
      <t>タイ</t>
    </rPh>
    <rPh sb="35" eb="37">
      <t>トクセイ</t>
    </rPh>
    <rPh sb="38" eb="39">
      <t>ア</t>
    </rPh>
    <rPh sb="42" eb="46">
      <t>ウンドウジッセン</t>
    </rPh>
    <rPh sb="46" eb="48">
      <t>コウザ</t>
    </rPh>
    <rPh sb="48" eb="50">
      <t>カイサイ</t>
    </rPh>
    <rPh sb="52" eb="54">
      <t>テイキ</t>
    </rPh>
    <rPh sb="55" eb="56">
      <t>カヨ</t>
    </rPh>
    <rPh sb="58" eb="60">
      <t>タイソウ</t>
    </rPh>
    <rPh sb="60" eb="62">
      <t>キョウシツ</t>
    </rPh>
    <rPh sb="63" eb="64">
      <t>タ</t>
    </rPh>
    <rPh sb="65" eb="66">
      <t>ア</t>
    </rPh>
    <rPh sb="68" eb="69">
      <t>ツナ</t>
    </rPh>
    <rPh sb="79" eb="81">
      <t>タイソウ</t>
    </rPh>
    <rPh sb="90" eb="92">
      <t>カツヨウ</t>
    </rPh>
    <rPh sb="92" eb="94">
      <t>コウザ</t>
    </rPh>
    <rPh sb="106" eb="107">
      <t>リョク</t>
    </rPh>
    <rPh sb="107" eb="109">
      <t>コウジョウ</t>
    </rPh>
    <rPh sb="110" eb="111">
      <t>ハタラ</t>
    </rPh>
    <rPh sb="129" eb="131">
      <t>ショクドウ</t>
    </rPh>
    <rPh sb="131" eb="133">
      <t>カイサイ</t>
    </rPh>
    <rPh sb="135" eb="138">
      <t>フジンブ</t>
    </rPh>
    <rPh sb="139" eb="141">
      <t>キョウリョク</t>
    </rPh>
    <rPh sb="148" eb="149">
      <t>アラ</t>
    </rPh>
    <rPh sb="151" eb="152">
      <t>ニナ</t>
    </rPh>
    <rPh sb="153" eb="156">
      <t>テソウシュツ</t>
    </rPh>
    <phoneticPr fontId="2"/>
  </si>
  <si>
    <r>
      <t>・セルフケアマネジメントの手段として基本チェックリストの実施といきいき活動手帳を活用する。</t>
    </r>
    <r>
      <rPr>
        <strike/>
        <sz val="9"/>
        <rFont val="Meiryo UI"/>
        <family val="3"/>
        <charset val="128"/>
      </rPr>
      <t xml:space="preserve">
</t>
    </r>
    <r>
      <rPr>
        <sz val="9"/>
        <color theme="1"/>
        <rFont val="Meiryo UI"/>
        <family val="3"/>
        <charset val="128"/>
      </rPr>
      <t>・</t>
    </r>
    <r>
      <rPr>
        <sz val="9"/>
        <rFont val="Meiryo UI"/>
        <family val="3"/>
        <charset val="128"/>
      </rPr>
      <t xml:space="preserve">通いの場がなくても、自ら介護予防に取り組めるチラシを作成したり、スマホを活用した介護予防を提案するためスマホ教室を開催する。
・生活支援コーディネーターと連携して、既存の地域活動の後方支援を実施する。更なる介護予防を推進するために、参加者を担い手とした「個・孤食予防イベント」を地域向けに開催する。
</t>
    </r>
    <rPh sb="13" eb="15">
      <t>シュダン</t>
    </rPh>
    <rPh sb="18" eb="20">
      <t>キホン</t>
    </rPh>
    <rPh sb="28" eb="30">
      <t>ジッシ</t>
    </rPh>
    <rPh sb="35" eb="37">
      <t>カツドウ</t>
    </rPh>
    <rPh sb="37" eb="39">
      <t>テチョウ</t>
    </rPh>
    <rPh sb="40" eb="42">
      <t>カツヨウ</t>
    </rPh>
    <rPh sb="57" eb="58">
      <t>ミズカ</t>
    </rPh>
    <rPh sb="59" eb="63">
      <t>カイゴヨボウ</t>
    </rPh>
    <rPh sb="64" eb="65">
      <t>ト</t>
    </rPh>
    <rPh sb="66" eb="67">
      <t>ク</t>
    </rPh>
    <rPh sb="83" eb="85">
      <t>カツヨウ</t>
    </rPh>
    <rPh sb="87" eb="91">
      <t>カイゴヨボウ</t>
    </rPh>
    <rPh sb="92" eb="94">
      <t>テイアン</t>
    </rPh>
    <rPh sb="124" eb="126">
      <t>レンケイ</t>
    </rPh>
    <rPh sb="129" eb="131">
      <t>キゾン</t>
    </rPh>
    <rPh sb="132" eb="136">
      <t>チイキカツドウ</t>
    </rPh>
    <rPh sb="137" eb="141">
      <t>コウホウシエン</t>
    </rPh>
    <rPh sb="142" eb="144">
      <t>ジッシ</t>
    </rPh>
    <rPh sb="147" eb="148">
      <t>サラ</t>
    </rPh>
    <rPh sb="150" eb="154">
      <t>カイゴヨボウ</t>
    </rPh>
    <rPh sb="155" eb="157">
      <t>スイシン</t>
    </rPh>
    <rPh sb="163" eb="166">
      <t>サンカシャ</t>
    </rPh>
    <rPh sb="174" eb="175">
      <t>コ</t>
    </rPh>
    <rPh sb="176" eb="180">
      <t>コショクヨボウ</t>
    </rPh>
    <rPh sb="186" eb="189">
      <t>チイキム</t>
    </rPh>
    <rPh sb="191" eb="193">
      <t>カイサイ</t>
    </rPh>
    <phoneticPr fontId="2"/>
  </si>
  <si>
    <t>・総合相談や自立促進ケア会議等から抽出される地域課題に対し、健康増進・介護予防の視点で支援をする。
・セルフケアマネジメント力を高められるよう、いきいき活動手帳の活用や介護予防教室・イベントを開催する。気軽に取り組めるツールとして、自宅でも取り組める体操などのチラシを作成し配布する。
・地域活動の健全な継続に向け、生活支援コーディネーターと連携し後方支援を行う。担い手発掘や育成を継続する。</t>
    <rPh sb="1" eb="3">
      <t>ソウゴウ</t>
    </rPh>
    <rPh sb="3" eb="5">
      <t>ソウダン</t>
    </rPh>
    <rPh sb="6" eb="10">
      <t>ジリツソクシン</t>
    </rPh>
    <rPh sb="12" eb="14">
      <t>カイギ</t>
    </rPh>
    <rPh sb="14" eb="15">
      <t>トウ</t>
    </rPh>
    <rPh sb="17" eb="19">
      <t>チュウシュツ</t>
    </rPh>
    <rPh sb="22" eb="26">
      <t>チイキカダイ</t>
    </rPh>
    <rPh sb="27" eb="28">
      <t>タイ</t>
    </rPh>
    <rPh sb="30" eb="34">
      <t>ケンコウゾウシン</t>
    </rPh>
    <rPh sb="35" eb="39">
      <t>カイゴヨボウ</t>
    </rPh>
    <rPh sb="40" eb="42">
      <t>シテン</t>
    </rPh>
    <rPh sb="43" eb="45">
      <t>シエン</t>
    </rPh>
    <rPh sb="62" eb="63">
      <t>リョク</t>
    </rPh>
    <rPh sb="64" eb="65">
      <t>タカ</t>
    </rPh>
    <rPh sb="101" eb="103">
      <t>キガル</t>
    </rPh>
    <rPh sb="104" eb="105">
      <t>ト</t>
    </rPh>
    <rPh sb="106" eb="107">
      <t>ク</t>
    </rPh>
    <rPh sb="134" eb="136">
      <t>サクセイ</t>
    </rPh>
    <rPh sb="146" eb="148">
      <t>カツドウ</t>
    </rPh>
    <rPh sb="149" eb="151">
      <t>ケンゼン</t>
    </rPh>
    <rPh sb="152" eb="154">
      <t>ケイゾク</t>
    </rPh>
    <rPh sb="155" eb="156">
      <t>ム</t>
    </rPh>
    <rPh sb="158" eb="162">
      <t>セイカツシエン</t>
    </rPh>
    <rPh sb="171" eb="173">
      <t>レンケイ</t>
    </rPh>
    <rPh sb="179" eb="180">
      <t>オコナ</t>
    </rPh>
    <rPh sb="182" eb="183">
      <t>ニナ</t>
    </rPh>
    <rPh sb="184" eb="185">
      <t>テ</t>
    </rPh>
    <rPh sb="185" eb="187">
      <t>ハックツ</t>
    </rPh>
    <rPh sb="188" eb="190">
      <t>イクセイ</t>
    </rPh>
    <rPh sb="191" eb="193">
      <t>ケイゾク</t>
    </rPh>
    <phoneticPr fontId="2"/>
  </si>
  <si>
    <t>・圏域事例検討会開催時に、生活支援コーディネーターから圏域居宅介護支援事業所に向けて「生活支援サイト」の活用方法について説明した。また、ゴミ捨て支援を必要としている人の発掘に取り組んだ。
・居宅介護支援事業所への委託書類については不足がないか適宜チェックし、適切に管理した。また、ケアマネジャー不足によりサービス利用待機者が増えているため、ケアマネジャー待機表を作成し連絡調整に漏れがないよう対応した。</t>
    <rPh sb="1" eb="8">
      <t>ケンイキジレイケントウカイ</t>
    </rPh>
    <rPh sb="8" eb="11">
      <t>カイサイジ</t>
    </rPh>
    <rPh sb="13" eb="17">
      <t>セイカツシエン</t>
    </rPh>
    <rPh sb="27" eb="29">
      <t>ケンイキ</t>
    </rPh>
    <rPh sb="29" eb="35">
      <t>キョタクカイゴシエン</t>
    </rPh>
    <rPh sb="35" eb="38">
      <t>ジギョウショ</t>
    </rPh>
    <rPh sb="39" eb="40">
      <t>ム</t>
    </rPh>
    <rPh sb="43" eb="45">
      <t>セイカツ</t>
    </rPh>
    <rPh sb="60" eb="62">
      <t>セツメイ</t>
    </rPh>
    <rPh sb="70" eb="71">
      <t>ス</t>
    </rPh>
    <rPh sb="72" eb="74">
      <t>シエン</t>
    </rPh>
    <rPh sb="75" eb="77">
      <t>ヒツヨウ</t>
    </rPh>
    <rPh sb="82" eb="83">
      <t>ヒト</t>
    </rPh>
    <rPh sb="84" eb="86">
      <t>ハックツ</t>
    </rPh>
    <rPh sb="87" eb="88">
      <t>ト</t>
    </rPh>
    <rPh sb="89" eb="90">
      <t>ク</t>
    </rPh>
    <rPh sb="95" eb="104">
      <t>キョタクカイゴシエンジギョウショ</t>
    </rPh>
    <rPh sb="106" eb="108">
      <t>イタク</t>
    </rPh>
    <rPh sb="108" eb="110">
      <t>ショルイ</t>
    </rPh>
    <rPh sb="115" eb="117">
      <t>フソク</t>
    </rPh>
    <rPh sb="121" eb="123">
      <t>テキギ</t>
    </rPh>
    <rPh sb="129" eb="131">
      <t>テキセツ</t>
    </rPh>
    <rPh sb="132" eb="134">
      <t>カンリ</t>
    </rPh>
    <rPh sb="147" eb="149">
      <t>フソク</t>
    </rPh>
    <rPh sb="156" eb="158">
      <t>リヨウ</t>
    </rPh>
    <rPh sb="158" eb="160">
      <t>タイキ</t>
    </rPh>
    <rPh sb="160" eb="161">
      <t>シャ</t>
    </rPh>
    <rPh sb="162" eb="163">
      <t>フ</t>
    </rPh>
    <rPh sb="177" eb="180">
      <t>タイキヒョウ</t>
    </rPh>
    <rPh sb="181" eb="183">
      <t>サクセイ</t>
    </rPh>
    <rPh sb="184" eb="188">
      <t>レンラクチョウセイ</t>
    </rPh>
    <rPh sb="189" eb="190">
      <t>モ</t>
    </rPh>
    <rPh sb="196" eb="198">
      <t>タイオウ</t>
    </rPh>
    <phoneticPr fontId="2"/>
  </si>
  <si>
    <t>・３職種それぞれが、区あんしん５センターと協働して研修会等や圏域内においての研修会等を開催することができた。
・総合相談件数は昨年より減っているものの、より複雑化・深刻化したケースの相談が多くあり、センター職員で情報共有や支援方法の検討、個別ケース会議を開催するなどして支援を行った。
・積極的に地域の通いの場や催しに参加し、多くの年代の方にあんしんの周知や消費者被害、介護予防に係る普及啓発を行った。</t>
    <rPh sb="10" eb="11">
      <t>ク</t>
    </rPh>
    <rPh sb="21" eb="23">
      <t>キョウドウ</t>
    </rPh>
    <rPh sb="28" eb="29">
      <t>トウ</t>
    </rPh>
    <rPh sb="30" eb="33">
      <t>ケンイキナイ</t>
    </rPh>
    <rPh sb="38" eb="41">
      <t>ケンシュウカイ</t>
    </rPh>
    <phoneticPr fontId="2"/>
  </si>
  <si>
    <t>概ね、計画通り取り組むことができたため、Cとする。</t>
    <rPh sb="0" eb="1">
      <t>オオム</t>
    </rPh>
    <rPh sb="3" eb="5">
      <t>ケイカク</t>
    </rPh>
    <rPh sb="5" eb="6">
      <t>ドオ</t>
    </rPh>
    <rPh sb="7" eb="8">
      <t>ト</t>
    </rPh>
    <rPh sb="9" eb="10">
      <t>ク</t>
    </rPh>
    <phoneticPr fontId="2"/>
  </si>
  <si>
    <t>令和7年度千葉市あんしんケアセンター運営事業計画・実績報告シート（年度末提出）</t>
    <rPh sb="0" eb="2">
      <t>レイワ</t>
    </rPh>
    <rPh sb="3" eb="5">
      <t>ネンド</t>
    </rPh>
    <rPh sb="4" eb="5">
      <t>ド</t>
    </rPh>
    <rPh sb="33" eb="36">
      <t>ネンドマツ</t>
    </rPh>
    <rPh sb="36" eb="38">
      <t>テイシュツ</t>
    </rPh>
    <phoneticPr fontId="11"/>
  </si>
  <si>
    <t>・自治会、民生委員児童委員、行政等と地域ケア会議などをとおし、関係機関と連携を図ることで、積極的なアウトリーチを行い、地区特性や地域の実情を踏まえたニーズを掘り起こし、地域づくり等に取り組む。
・生活支援コーディネーターと連携し、高齢化率が低いみ春野地域等をはじめ、介護予防の取り組みや自治会等で開催している通いの場等への支援を行う。・支援者や家族介護者などに向けた支援の充実、学びの場を提供を行う。</t>
    <rPh sb="18" eb="20">
      <t>チイキ</t>
    </rPh>
    <rPh sb="22" eb="24">
      <t>カイギ</t>
    </rPh>
    <phoneticPr fontId="2"/>
  </si>
  <si>
    <t xml:space="preserve">・いきいきプラザ健康フェスティバルに参加し、握力測定や、どこシル伝言板の周知を行い、介護予防、認知症普及啓発活動に取り組めた。
・あんしんケアセンター主催の体操教室体操と、地区組織への後方支援を継続的に行えた。
</t>
    <rPh sb="39" eb="40">
      <t>オコナ</t>
    </rPh>
    <rPh sb="47" eb="50">
      <t>ニンチショウ</t>
    </rPh>
    <rPh sb="50" eb="54">
      <t>フキュウケイハツ</t>
    </rPh>
    <rPh sb="54" eb="56">
      <t>カツドウ</t>
    </rPh>
    <rPh sb="57" eb="58">
      <t>ト</t>
    </rPh>
    <rPh sb="59" eb="60">
      <t>ク</t>
    </rPh>
    <rPh sb="75" eb="77">
      <t>シュサイ</t>
    </rPh>
    <rPh sb="101" eb="102">
      <t>オコナ</t>
    </rPh>
    <phoneticPr fontId="2"/>
  </si>
  <si>
    <t>・自立した生活が継続できるよう、 フォーマルサービスやインフォーマルサービスを活用し、適切なアセスメント、ケアマネジメントを行う。
・生活支援コーディネーターと連携し、地域資源を効果的に活用し適切なサービスの選択ができるように支援する。</t>
    <phoneticPr fontId="2"/>
  </si>
  <si>
    <t>・地域における支援対象者や地域課題に関して、鷹の台・千代の台（２回）、ソレイユ鷹の台、新鷹の台第一にて地域ケア会議の開催した。
・各サロン等に定期的に参加し、出張相談と併せ、あんしんケアセンターを周知した。
・複合的な課題に対して、他機関（障害者基幹相談支援センター等）と連携し、支援を進めた。</t>
    <phoneticPr fontId="2"/>
  </si>
  <si>
    <t>・地域ケア会議を通じ、自治会、民生委員児童委員、社協、花見川区障害基幹相談支援センター、生活自立仕事相談センター等と顔の見える関係づくりを構築できた。
・継続的な支援等で適宜包括３職種で協議し支援することができた。</t>
    <rPh sb="24" eb="26">
      <t>シャキョウ</t>
    </rPh>
    <rPh sb="27" eb="31">
      <t>ハナミガワク</t>
    </rPh>
    <rPh sb="31" eb="33">
      <t>ショウガイ</t>
    </rPh>
    <rPh sb="33" eb="35">
      <t>キカン</t>
    </rPh>
    <rPh sb="35" eb="39">
      <t>ソウダンシエン</t>
    </rPh>
    <rPh sb="44" eb="48">
      <t>セイカツジリツ</t>
    </rPh>
    <rPh sb="48" eb="50">
      <t>シゴト</t>
    </rPh>
    <rPh sb="50" eb="52">
      <t>ソウダン</t>
    </rPh>
    <rPh sb="56" eb="57">
      <t>トウ</t>
    </rPh>
    <phoneticPr fontId="2"/>
  </si>
  <si>
    <t>・支援を必要とする高齢者やその家族等に対して個々の課題やニーズに合わせ、必要かつ適切な相談支援と、相談に応じた適切な機関に繋げられるよう、地域ケア会議の活用も併せ、多機関との連携を強化する。
・多様化・複雑化する相談に対し適切に支援できるよう、包括３職種で適宜進捗状況を共有し、支援を行う。</t>
    <rPh sb="79" eb="80">
      <t>アワ</t>
    </rPh>
    <phoneticPr fontId="2"/>
  </si>
  <si>
    <t>・地域の認知症高齢者に対し、行政・警察・地域等で地域ケア会議を開催し対応や支援策について検討した。
・高齢者虐待ケースについて、マニュアルに沿った対応を心がけ、行政やケアマネジャー等の関係機関と連携し、適宜、会議を設けながら対応した。高齢者のみならず養護者に対する支援も行った。
・地域ケア会議において、民生委員をはじめとする参加者に対し詐欺や防犯等に関する注意喚起を行うとともに情報発信を行った。</t>
    <rPh sb="1" eb="3">
      <t>チイキ</t>
    </rPh>
    <rPh sb="4" eb="7">
      <t>ニンチショウ</t>
    </rPh>
    <rPh sb="7" eb="10">
      <t>コウレイシャ</t>
    </rPh>
    <rPh sb="11" eb="12">
      <t>タイ</t>
    </rPh>
    <rPh sb="14" eb="16">
      <t>ギョウセイ</t>
    </rPh>
    <rPh sb="17" eb="19">
      <t>ケイサツ</t>
    </rPh>
    <rPh sb="20" eb="22">
      <t>チイキ</t>
    </rPh>
    <rPh sb="22" eb="23">
      <t>トウ</t>
    </rPh>
    <rPh sb="24" eb="26">
      <t>チイキ</t>
    </rPh>
    <rPh sb="28" eb="30">
      <t>カイギ</t>
    </rPh>
    <rPh sb="31" eb="33">
      <t>カイサイ</t>
    </rPh>
    <rPh sb="34" eb="36">
      <t>タイオウ</t>
    </rPh>
    <rPh sb="37" eb="40">
      <t>シエンサク</t>
    </rPh>
    <rPh sb="44" eb="46">
      <t>ケントウ</t>
    </rPh>
    <rPh sb="51" eb="54">
      <t>コウレイシャ</t>
    </rPh>
    <rPh sb="54" eb="56">
      <t>ギャクタイ</t>
    </rPh>
    <rPh sb="70" eb="71">
      <t>ソ</t>
    </rPh>
    <rPh sb="73" eb="75">
      <t>タイオウ</t>
    </rPh>
    <rPh sb="76" eb="77">
      <t>ココロ</t>
    </rPh>
    <rPh sb="80" eb="82">
      <t>ギョウセイ</t>
    </rPh>
    <rPh sb="90" eb="91">
      <t>トウ</t>
    </rPh>
    <rPh sb="92" eb="96">
      <t>カンケイキカン</t>
    </rPh>
    <rPh sb="97" eb="99">
      <t>レンケイ</t>
    </rPh>
    <rPh sb="101" eb="103">
      <t>テキギ</t>
    </rPh>
    <rPh sb="104" eb="106">
      <t>カイギ</t>
    </rPh>
    <rPh sb="107" eb="108">
      <t>モウ</t>
    </rPh>
    <rPh sb="112" eb="114">
      <t>タイオウ</t>
    </rPh>
    <rPh sb="117" eb="120">
      <t>コウレイシャ</t>
    </rPh>
    <rPh sb="125" eb="128">
      <t>ヨウゴシャ</t>
    </rPh>
    <rPh sb="129" eb="130">
      <t>タイ</t>
    </rPh>
    <rPh sb="132" eb="134">
      <t>シエン</t>
    </rPh>
    <rPh sb="135" eb="136">
      <t>オコナ</t>
    </rPh>
    <rPh sb="141" eb="143">
      <t>チイキ</t>
    </rPh>
    <rPh sb="145" eb="147">
      <t>カイギ</t>
    </rPh>
    <rPh sb="152" eb="156">
      <t>ミンセイイイン</t>
    </rPh>
    <rPh sb="163" eb="166">
      <t>サンカシャ</t>
    </rPh>
    <rPh sb="167" eb="168">
      <t>タイ</t>
    </rPh>
    <rPh sb="169" eb="171">
      <t>サギ</t>
    </rPh>
    <rPh sb="172" eb="174">
      <t>ボウハン</t>
    </rPh>
    <rPh sb="174" eb="175">
      <t>トウ</t>
    </rPh>
    <rPh sb="176" eb="177">
      <t>カン</t>
    </rPh>
    <rPh sb="179" eb="183">
      <t>チュウイカンキ</t>
    </rPh>
    <rPh sb="184" eb="185">
      <t>オコナ</t>
    </rPh>
    <rPh sb="190" eb="192">
      <t>ジョウホウ</t>
    </rPh>
    <rPh sb="192" eb="194">
      <t>ハッシン</t>
    </rPh>
    <rPh sb="195" eb="196">
      <t>オコナ</t>
    </rPh>
    <phoneticPr fontId="2"/>
  </si>
  <si>
    <t>・区内のあんしんケアセンターの主任介護支援専門員により、法定外研修（シャドワーク、ハラスメントへの対応）を開催することが出来た。
・花見川区6センター共催し多職種連携会議（生活支援コーディネーターの役割と活動）を開催することが出来た。
・地域ケア会議（5回）を開催し地域の課題の抽出・解決に向けての活動など地域住民と共に行う事が出来た。</t>
    <rPh sb="1" eb="3">
      <t>クナイ</t>
    </rPh>
    <rPh sb="15" eb="17">
      <t>シュニン</t>
    </rPh>
    <rPh sb="17" eb="24">
      <t>カイゴシエンセンモンイン</t>
    </rPh>
    <rPh sb="28" eb="33">
      <t>ホウテイガイケンシュウ</t>
    </rPh>
    <rPh sb="49" eb="51">
      <t>タイオウ</t>
    </rPh>
    <phoneticPr fontId="2"/>
  </si>
  <si>
    <t>・地域の介護支援専門員に研修を開催し、業務の確認や他機関・社会資源の活用と開発について学び、適切なケアマネジメントを実施できるよう意識を向けさせることができた。
・多職種連携会議や地域ケア会議を計画通りに実施し、それぞれ課題解決に向けての意識づけをすることが出来た。</t>
    <rPh sb="15" eb="17">
      <t>カイサイ</t>
    </rPh>
    <rPh sb="58" eb="60">
      <t>ジッシ</t>
    </rPh>
    <rPh sb="65" eb="67">
      <t>イシキ</t>
    </rPh>
    <rPh sb="68" eb="69">
      <t>ム</t>
    </rPh>
    <phoneticPr fontId="2"/>
  </si>
  <si>
    <t>・研修会や地域ケア会議を通じて、地域の介護支援専門員が地域とつながりを持つ機会を作り事り、ケアマネジメントの質の向上や関係機関との円滑な連携が取れるように図る。
・介護支援専門員からの多岐にわたる相談に対応するため、センター職員とチーム支援が行えるように連携を図る。</t>
    <rPh sb="5" eb="7">
      <t>チイキ</t>
    </rPh>
    <rPh sb="9" eb="11">
      <t>カイギ</t>
    </rPh>
    <rPh sb="27" eb="29">
      <t>チイキ</t>
    </rPh>
    <rPh sb="35" eb="36">
      <t>モ</t>
    </rPh>
    <rPh sb="37" eb="39">
      <t>キカイ</t>
    </rPh>
    <rPh sb="40" eb="41">
      <t>ツク</t>
    </rPh>
    <rPh sb="42" eb="43">
      <t>コト</t>
    </rPh>
    <phoneticPr fontId="2"/>
  </si>
  <si>
    <t>・センター前ラジオ体操には定期的に参加される方が増え、活気が出てきた。
・センター主体の「はつらつ元気教室」の継続ができた。
・センター主催のサロンでは初めて「モルボ」をチーム対抗戦で実施し好評を得た。
・認知症高齢者声かけ訓練（いきいきプラザ・柏井子ども会連絡会）と共同開催することが出来た。</t>
    <rPh sb="5" eb="6">
      <t>マエ</t>
    </rPh>
    <rPh sb="9" eb="11">
      <t>タイソウ</t>
    </rPh>
    <rPh sb="13" eb="16">
      <t>テイキテキ</t>
    </rPh>
    <rPh sb="17" eb="19">
      <t>サンカ</t>
    </rPh>
    <rPh sb="22" eb="23">
      <t>カタ</t>
    </rPh>
    <rPh sb="24" eb="25">
      <t>フ</t>
    </rPh>
    <rPh sb="27" eb="29">
      <t>カッキ</t>
    </rPh>
    <rPh sb="30" eb="31">
      <t>デ</t>
    </rPh>
    <rPh sb="39" eb="41">
      <t>シュタイ</t>
    </rPh>
    <rPh sb="47" eb="51">
      <t>ゲンキキョウシツ</t>
    </rPh>
    <rPh sb="53" eb="55">
      <t>ケイゾク</t>
    </rPh>
    <rPh sb="66" eb="68">
      <t>シュサイ</t>
    </rPh>
    <rPh sb="74" eb="75">
      <t>ハジ</t>
    </rPh>
    <rPh sb="86" eb="89">
      <t>タイコウセン</t>
    </rPh>
    <rPh sb="90" eb="92">
      <t>ジッシ</t>
    </rPh>
    <rPh sb="96" eb="97">
      <t>エ</t>
    </rPh>
    <phoneticPr fontId="2"/>
  </si>
  <si>
    <t xml:space="preserve">・生活支援コーディネーターと連携し、介護予防等の講座や認知症カフェの定期開催、後方支援等が行うことができた。
・センター主催での体力測定会を開催し介護予防に対しての意識付けを行う事が出来た。
</t>
    <phoneticPr fontId="2"/>
  </si>
  <si>
    <t xml:space="preserve">・シニアリーダー体操教室の新規立ち上げと、後方支援を行う。
・センター主体の「ラジオ体操」「はつらつ元気教室」を継続する。
・関係機関と協力し「さろん」を企画・運営する。
</t>
    <rPh sb="8" eb="12">
      <t>タイソウキョウシツ</t>
    </rPh>
    <rPh sb="13" eb="15">
      <t>シンキ</t>
    </rPh>
    <rPh sb="15" eb="16">
      <t>タ</t>
    </rPh>
    <rPh sb="17" eb="18">
      <t>ア</t>
    </rPh>
    <rPh sb="21" eb="25">
      <t>コウホウシエン</t>
    </rPh>
    <rPh sb="26" eb="27">
      <t>オコナ</t>
    </rPh>
    <rPh sb="35" eb="37">
      <t>シュタイ</t>
    </rPh>
    <rPh sb="42" eb="44">
      <t>タイソウ</t>
    </rPh>
    <rPh sb="50" eb="54">
      <t>ゲンキキョウシツ</t>
    </rPh>
    <rPh sb="56" eb="58">
      <t>ケイゾク</t>
    </rPh>
    <rPh sb="63" eb="67">
      <t>カンケイキカン</t>
    </rPh>
    <rPh sb="68" eb="70">
      <t>キョウリョク</t>
    </rPh>
    <rPh sb="77" eb="79">
      <t>キカク</t>
    </rPh>
    <rPh sb="80" eb="82">
      <t>ウンエイ</t>
    </rPh>
    <phoneticPr fontId="2"/>
  </si>
  <si>
    <t>・高齢者の地域の困りごとを「地域全体」で捉えていただけるような地域を目指し、地域住民や関係機関と定期的に地域ケア会議等を開催し、ネットワーク作りをすすめ、地域包括ケアシステムの深化・推進を図る。　　
　　　　　　　　　　　　　　　　　　　　　　　　　　　　　　　　　　　　　　　　　　　　　　　　　　　　　　　　　　　</t>
    <rPh sb="38" eb="40">
      <t>チイキ</t>
    </rPh>
    <rPh sb="40" eb="42">
      <t>ジュウミン</t>
    </rPh>
    <rPh sb="43" eb="47">
      <t>カンケイキカン</t>
    </rPh>
    <rPh sb="48" eb="51">
      <t>テイキテキ</t>
    </rPh>
    <rPh sb="60" eb="62">
      <t>カイサイ</t>
    </rPh>
    <rPh sb="77" eb="79">
      <t>メザ</t>
    </rPh>
    <phoneticPr fontId="2"/>
  </si>
  <si>
    <t>・生活支援コーディネーターが作成した社会資源情報を、センター内で共有することで、住民や居宅介護支援事業所等からの相談に活用し対応することができた。
・地域の中から不要となった物を回収し、必要な人が使う事ができる団体や、買い物代行を支援する障害者支援団体を発掘し情報収集を行うことで、必要な住民に情報提供することができた。
・介護予防支援と介護予防ケアマネジメント支援では、委託しているケアプランの点検を期間満了毎に実施し助言等を行い対応した。　　　　　　　　　　　　　　　　　　　　</t>
    <rPh sb="1" eb="3">
      <t>セイカツ</t>
    </rPh>
    <rPh sb="3" eb="5">
      <t>シエン</t>
    </rPh>
    <rPh sb="18" eb="22">
      <t>シャカイシゲン</t>
    </rPh>
    <rPh sb="22" eb="24">
      <t>ジョウホウ</t>
    </rPh>
    <rPh sb="30" eb="31">
      <t>ナイ</t>
    </rPh>
    <rPh sb="32" eb="34">
      <t>キョウユウ</t>
    </rPh>
    <rPh sb="40" eb="42">
      <t>ジュウミン</t>
    </rPh>
    <rPh sb="43" eb="45">
      <t>キョタク</t>
    </rPh>
    <rPh sb="45" eb="52">
      <t>カイゴシエンジギョウショ</t>
    </rPh>
    <rPh sb="52" eb="53">
      <t>ナド</t>
    </rPh>
    <rPh sb="56" eb="58">
      <t>ソウダン</t>
    </rPh>
    <rPh sb="59" eb="61">
      <t>カツヨウ</t>
    </rPh>
    <rPh sb="62" eb="64">
      <t>タイオウ</t>
    </rPh>
    <rPh sb="75" eb="77">
      <t>チイキ</t>
    </rPh>
    <rPh sb="78" eb="79">
      <t>ナカ</t>
    </rPh>
    <rPh sb="81" eb="83">
      <t>フヨウ</t>
    </rPh>
    <rPh sb="87" eb="88">
      <t>モノ</t>
    </rPh>
    <rPh sb="89" eb="91">
      <t>カイシュウ</t>
    </rPh>
    <rPh sb="93" eb="95">
      <t>ヒツヨウ</t>
    </rPh>
    <rPh sb="96" eb="97">
      <t>ヒト</t>
    </rPh>
    <rPh sb="98" eb="99">
      <t>ツカ</t>
    </rPh>
    <rPh sb="100" eb="101">
      <t>コト</t>
    </rPh>
    <rPh sb="105" eb="107">
      <t>ダンタイ</t>
    </rPh>
    <rPh sb="109" eb="110">
      <t>カ</t>
    </rPh>
    <rPh sb="111" eb="112">
      <t>モノ</t>
    </rPh>
    <rPh sb="112" eb="114">
      <t>ダイコウ</t>
    </rPh>
    <rPh sb="115" eb="117">
      <t>シエン</t>
    </rPh>
    <rPh sb="119" eb="121">
      <t>ショウガイ</t>
    </rPh>
    <rPh sb="121" eb="122">
      <t>シャ</t>
    </rPh>
    <rPh sb="124" eb="126">
      <t>ダンタイ</t>
    </rPh>
    <rPh sb="210" eb="212">
      <t>ジョゲン</t>
    </rPh>
    <rPh sb="212" eb="213">
      <t>ナド</t>
    </rPh>
    <rPh sb="214" eb="215">
      <t>オコナ</t>
    </rPh>
    <rPh sb="216" eb="218">
      <t>タイオウ</t>
    </rPh>
    <phoneticPr fontId="2"/>
  </si>
  <si>
    <t>・第2層生活支援コーディネーターが、外出時に役立てる「お散歩マップ」を社会資源情報として作成した。
・買い物代行を支援する団体の情報提供の他、水道、電気等の御用聞きなど、必要な住民に情報提供することができた。
・介護予防支援と介護予防ケアマネジメント支援では、委託しているケアプランの点検を期間満了毎に実施し助言等を行い対応した。要支援者の計画作成について委託先居宅介護支援事業所がなかなか見つかれない状況であるため、センター直営で担当するケースを増やし対応した。　　　　　　　　　　　　　　　　　　　　</t>
    <rPh sb="1" eb="2">
      <t>ダイ</t>
    </rPh>
    <rPh sb="3" eb="4">
      <t>ソウ</t>
    </rPh>
    <rPh sb="4" eb="6">
      <t>セイカツ</t>
    </rPh>
    <rPh sb="6" eb="8">
      <t>シエン</t>
    </rPh>
    <rPh sb="18" eb="20">
      <t>ガイシュツ</t>
    </rPh>
    <rPh sb="20" eb="21">
      <t>ジ</t>
    </rPh>
    <rPh sb="22" eb="24">
      <t>ヤクダ</t>
    </rPh>
    <rPh sb="28" eb="30">
      <t>サンポ</t>
    </rPh>
    <rPh sb="44" eb="46">
      <t>サクセイ</t>
    </rPh>
    <rPh sb="51" eb="52">
      <t>カ</t>
    </rPh>
    <rPh sb="53" eb="54">
      <t>モノ</t>
    </rPh>
    <rPh sb="54" eb="56">
      <t>ダイコウ</t>
    </rPh>
    <rPh sb="57" eb="59">
      <t>シエン</t>
    </rPh>
    <rPh sb="61" eb="63">
      <t>ダンタイ</t>
    </rPh>
    <rPh sb="66" eb="68">
      <t>テイキョウ</t>
    </rPh>
    <rPh sb="69" eb="70">
      <t>ホカ</t>
    </rPh>
    <rPh sb="71" eb="73">
      <t>スイドウ</t>
    </rPh>
    <rPh sb="74" eb="76">
      <t>デンキ</t>
    </rPh>
    <rPh sb="76" eb="77">
      <t>ナド</t>
    </rPh>
    <rPh sb="78" eb="81">
      <t>ゴヨウキ</t>
    </rPh>
    <rPh sb="154" eb="156">
      <t>ジョゲン</t>
    </rPh>
    <rPh sb="156" eb="157">
      <t>ナド</t>
    </rPh>
    <rPh sb="158" eb="159">
      <t>オコナ</t>
    </rPh>
    <rPh sb="160" eb="162">
      <t>タイオウ</t>
    </rPh>
    <rPh sb="165" eb="168">
      <t>ヨウシエン</t>
    </rPh>
    <rPh sb="168" eb="169">
      <t>シャ</t>
    </rPh>
    <rPh sb="170" eb="174">
      <t>ケイカクサクセイ</t>
    </rPh>
    <rPh sb="178" eb="180">
      <t>イタク</t>
    </rPh>
    <rPh sb="180" eb="181">
      <t>サキ</t>
    </rPh>
    <rPh sb="181" eb="185">
      <t>キョタクカイゴ</t>
    </rPh>
    <rPh sb="185" eb="190">
      <t>シエンジギョウショ</t>
    </rPh>
    <rPh sb="195" eb="196">
      <t>ミ</t>
    </rPh>
    <rPh sb="201" eb="203">
      <t>ジョウキョウ</t>
    </rPh>
    <rPh sb="213" eb="215">
      <t>チョクエイ</t>
    </rPh>
    <rPh sb="216" eb="218">
      <t>タントウ</t>
    </rPh>
    <rPh sb="224" eb="225">
      <t>フ</t>
    </rPh>
    <rPh sb="227" eb="229">
      <t>タイオウ</t>
    </rPh>
    <phoneticPr fontId="2"/>
  </si>
  <si>
    <t>・高齢者の自己決定により、地域で生きがいや役割を持って生活し、介護予防の取り組みが継続できるよう支援する。
・基本チェックリストを活用し、心身の状況、環境、社会資源を含めた情報把握とアセスメントを行い、フォーマル資源に限らず、住民等が運営するインフォーマル資源も活用したケアマネジメントを推進し、介護予防支援の展開を図っていく。</t>
    <rPh sb="1" eb="4">
      <t>コウレイシャ</t>
    </rPh>
    <rPh sb="24" eb="25">
      <t>モ</t>
    </rPh>
    <rPh sb="27" eb="29">
      <t>セイカツ</t>
    </rPh>
    <rPh sb="41" eb="43">
      <t>ケイゾク</t>
    </rPh>
    <rPh sb="48" eb="50">
      <t>シエン</t>
    </rPh>
    <rPh sb="55" eb="57">
      <t>キホン</t>
    </rPh>
    <rPh sb="65" eb="67">
      <t>カツヨウ</t>
    </rPh>
    <rPh sb="78" eb="80">
      <t>シャカイ</t>
    </rPh>
    <rPh sb="80" eb="82">
      <t>シゲン</t>
    </rPh>
    <rPh sb="83" eb="84">
      <t>フク</t>
    </rPh>
    <rPh sb="86" eb="88">
      <t>ジョウホウ</t>
    </rPh>
    <rPh sb="98" eb="99">
      <t>オコナ</t>
    </rPh>
    <rPh sb="106" eb="108">
      <t>シゲン</t>
    </rPh>
    <rPh sb="109" eb="110">
      <t>カギ</t>
    </rPh>
    <rPh sb="148" eb="152">
      <t>カイゴヨボウ</t>
    </rPh>
    <rPh sb="155" eb="157">
      <t>テンカイ</t>
    </rPh>
    <rPh sb="158" eb="159">
      <t>ハカ</t>
    </rPh>
    <phoneticPr fontId="2"/>
  </si>
  <si>
    <t>・概ね計画通り実行できた事と、圏域の居宅介護支援事業所と交流会を開催し、地域の状況含め社会資源情報を共有した。</t>
    <rPh sb="1" eb="2">
      <t>オオム</t>
    </rPh>
    <rPh sb="3" eb="6">
      <t>ケイカクドオ</t>
    </rPh>
    <rPh sb="7" eb="9">
      <t>ジッコウ</t>
    </rPh>
    <rPh sb="12" eb="13">
      <t>コト</t>
    </rPh>
    <rPh sb="15" eb="17">
      <t>ケンイキ</t>
    </rPh>
    <rPh sb="18" eb="22">
      <t>キョタクカイゴ</t>
    </rPh>
    <rPh sb="22" eb="27">
      <t>シエンジギョウショ</t>
    </rPh>
    <rPh sb="28" eb="31">
      <t>コウリュウカイ</t>
    </rPh>
    <rPh sb="32" eb="34">
      <t>カイサイ</t>
    </rPh>
    <rPh sb="36" eb="38">
      <t>チイキ</t>
    </rPh>
    <rPh sb="39" eb="42">
      <t>ジョウキョウフク</t>
    </rPh>
    <rPh sb="50" eb="52">
      <t>キョウユウ</t>
    </rPh>
    <phoneticPr fontId="2"/>
  </si>
  <si>
    <t>・社会参加や生きがいづくり等へ配慮した介護予防ケアマネジメントを実施し、インフォーマルサービス等の位置づけや千葉市生活支援サイト等の活用を促進する。       　　　      
・インフォーマルサービスの新たな資源の開発を生活支援コーディネーターと進める。　　　　　　　　　　　　　　　　　　　　　　　　　　　　　　　　　
・居宅介護支援事業所に委託している利用者の書類管理を適切に行い、インフォーマルサービスの活用に着目してプラン点検を実施することに努め、介護予防ケアマネジメントの適正化を図る。</t>
    <rPh sb="13" eb="14">
      <t>ナド</t>
    </rPh>
    <rPh sb="32" eb="34">
      <t>ジッシ</t>
    </rPh>
    <rPh sb="49" eb="51">
      <t>イチ</t>
    </rPh>
    <rPh sb="64" eb="65">
      <t>ナド</t>
    </rPh>
    <rPh sb="66" eb="68">
      <t>カツヨウ</t>
    </rPh>
    <rPh sb="69" eb="71">
      <t>ソクシン</t>
    </rPh>
    <rPh sb="104" eb="105">
      <t>アラ</t>
    </rPh>
    <rPh sb="107" eb="109">
      <t>シゲン</t>
    </rPh>
    <rPh sb="110" eb="112">
      <t>カイハツ</t>
    </rPh>
    <rPh sb="113" eb="115">
      <t>セイカツ</t>
    </rPh>
    <rPh sb="115" eb="117">
      <t>シエン</t>
    </rPh>
    <rPh sb="126" eb="127">
      <t>スス</t>
    </rPh>
    <rPh sb="165" eb="167">
      <t>キョタク</t>
    </rPh>
    <rPh sb="167" eb="169">
      <t>カイゴ</t>
    </rPh>
    <rPh sb="169" eb="171">
      <t>シエン</t>
    </rPh>
    <rPh sb="171" eb="174">
      <t>ジギョウショ</t>
    </rPh>
    <rPh sb="208" eb="210">
      <t>カツヨウ</t>
    </rPh>
    <rPh sb="211" eb="213">
      <t>チャクモク</t>
    </rPh>
    <rPh sb="218" eb="220">
      <t>テンケン</t>
    </rPh>
    <rPh sb="221" eb="223">
      <t>ジッシ</t>
    </rPh>
    <rPh sb="228" eb="229">
      <t>ツト</t>
    </rPh>
    <rPh sb="239" eb="243">
      <t>カイゴヨボウテキセイカハカ</t>
    </rPh>
    <phoneticPr fontId="2"/>
  </si>
  <si>
    <t>・委託先のケアプラン管理を行う。
・第2層生活支援コーディネーターが把握している社会資源情報を共有し対応する。</t>
    <rPh sb="1" eb="4">
      <t>イタクサキ</t>
    </rPh>
    <rPh sb="10" eb="12">
      <t>カンリ</t>
    </rPh>
    <rPh sb="13" eb="14">
      <t>オコナ</t>
    </rPh>
    <rPh sb="18" eb="19">
      <t>ダイ</t>
    </rPh>
    <rPh sb="20" eb="21">
      <t>ソウ</t>
    </rPh>
    <rPh sb="21" eb="25">
      <t>セイカツシエン</t>
    </rPh>
    <rPh sb="34" eb="36">
      <t>ハアク</t>
    </rPh>
    <rPh sb="40" eb="44">
      <t>シャカイシゲン</t>
    </rPh>
    <rPh sb="44" eb="46">
      <t>ジョウホウ</t>
    </rPh>
    <rPh sb="47" eb="49">
      <t>キョウユウ</t>
    </rPh>
    <rPh sb="50" eb="52">
      <t>タイオウ</t>
    </rPh>
    <phoneticPr fontId="2"/>
  </si>
  <si>
    <t>・事案の緊急性は相談受付時やケース会議に、継続・終結含めた進捗管理は朝礼時や所内会議の際に行った。
・総合相談記録をデータ化し、複数人で関わる体制にしたことで業務効率化を図れ継続できている。
・複数の課題を抱えた世帯の相談が後を絶たたない現状である。自治会、民生委員との協力体制は欠かせない状況であり、地域の会議へ参加したり、専門機関や医療機関、居宅介護支援事業所、UR等とケースを通じて相談・連携を密にした。また、後方支援先の花見川区高齢障害支援課へ相談し、情報共有を図り連携強化を図るなど対応を継続した。
・花見川団地にてＵＲと生活自立・仕事相談センター花見川、花見川区障害者基幹相談支援センターと生活・福祉の合同相談会を11月11日に実施し前期と併せて2回開催した。
・集まりの場に参加した際は、相談窓口を設置し継続支援に繋げた。
・オリジナル広報誌では、あんしんケアセンターこてはし台と協働にて作成し、配下場所14か所から17か所へ増やした。</t>
    <rPh sb="1" eb="3">
      <t>ジアン</t>
    </rPh>
    <rPh sb="17" eb="19">
      <t>カイギ</t>
    </rPh>
    <rPh sb="57" eb="59">
      <t>ソウゴウ</t>
    </rPh>
    <rPh sb="59" eb="61">
      <t>ソウダン</t>
    </rPh>
    <rPh sb="61" eb="63">
      <t>キロク</t>
    </rPh>
    <rPh sb="77" eb="79">
      <t>タイセイ</t>
    </rPh>
    <rPh sb="93" eb="95">
      <t>ケイゾク</t>
    </rPh>
    <rPh sb="141" eb="143">
      <t>キョウリョク</t>
    </rPh>
    <rPh sb="152" eb="153">
      <t>カ</t>
    </rPh>
    <rPh sb="174" eb="178">
      <t>イリョウキカン</t>
    </rPh>
    <rPh sb="197" eb="198">
      <t>ツウ</t>
    </rPh>
    <rPh sb="255" eb="257">
      <t>ケイゾク</t>
    </rPh>
    <rPh sb="321" eb="322">
      <t>ガツ</t>
    </rPh>
    <rPh sb="324" eb="325">
      <t>ニチ</t>
    </rPh>
    <rPh sb="329" eb="331">
      <t>ゼンキ</t>
    </rPh>
    <rPh sb="332" eb="333">
      <t>アワ</t>
    </rPh>
    <rPh sb="336" eb="337">
      <t>カイ</t>
    </rPh>
    <rPh sb="337" eb="339">
      <t>カイサイ</t>
    </rPh>
    <rPh sb="401" eb="402">
      <t>ダイ</t>
    </rPh>
    <rPh sb="413" eb="415">
      <t>バショ</t>
    </rPh>
    <rPh sb="418" eb="419">
      <t>ショ</t>
    </rPh>
    <rPh sb="424" eb="425">
      <t>ショフ</t>
    </rPh>
    <phoneticPr fontId="2"/>
  </si>
  <si>
    <t>・身近な相談窓口として、高齢者のみならず世帯の暮らしを全体で捉え、相談内容や課題に応じて必要な関係機関へ繋ぐ支援を継続していく。　
・支援を必要とする高齢者等の早期発見のため、あんしんケアセンターの周知活動を継続する。　　
・生活支援コーディネーターが把握している社会資源の活用や居宅介護支援事業所への周知を行う。　　</t>
    <rPh sb="113" eb="117">
      <t>セイカツシエン</t>
    </rPh>
    <rPh sb="126" eb="128">
      <t>ハアク</t>
    </rPh>
    <rPh sb="132" eb="136">
      <t>シャカイシゲン</t>
    </rPh>
    <rPh sb="137" eb="139">
      <t>カツヨウ</t>
    </rPh>
    <rPh sb="140" eb="142">
      <t>キョタク</t>
    </rPh>
    <rPh sb="142" eb="146">
      <t>カイゴシエン</t>
    </rPh>
    <rPh sb="146" eb="149">
      <t>ジギョウショ</t>
    </rPh>
    <rPh sb="151" eb="153">
      <t>シュウチ</t>
    </rPh>
    <rPh sb="154" eb="155">
      <t>オコナ</t>
    </rPh>
    <phoneticPr fontId="2"/>
  </si>
  <si>
    <t>・総合相談が入ると全職員で検討し必要時には他機関を交え対応することで、包括３職種の専門性を活かしたチームアプローチと多職種連携の展開できたと判断した。</t>
    <rPh sb="1" eb="5">
      <t>ソウゴウソウダン</t>
    </rPh>
    <rPh sb="6" eb="7">
      <t>ハイ</t>
    </rPh>
    <rPh sb="9" eb="12">
      <t>ゼンショクイン</t>
    </rPh>
    <rPh sb="13" eb="15">
      <t>ケントウ</t>
    </rPh>
    <rPh sb="16" eb="19">
      <t>ヒツヨウジ</t>
    </rPh>
    <rPh sb="21" eb="24">
      <t>タキカン</t>
    </rPh>
    <rPh sb="25" eb="26">
      <t>マジ</t>
    </rPh>
    <rPh sb="27" eb="29">
      <t>タイオウ</t>
    </rPh>
    <rPh sb="58" eb="61">
      <t>タショクシュ</t>
    </rPh>
    <rPh sb="61" eb="63">
      <t>レンケイ</t>
    </rPh>
    <rPh sb="70" eb="72">
      <t>ハンダン</t>
    </rPh>
    <phoneticPr fontId="2"/>
  </si>
  <si>
    <t xml:space="preserve">・包括３職種の専門性を活かしたチームアプローチを展開するため、ケース会議を随時開催する。ケース会議において、支援の方向性を検討し、必要な支援を提案する。また、家族介護者も相談支援の対象と捉え、関係機関と連携・支援を行う。
・複合的な課題に対応するため、生活自立仕事相談センターや障害者基幹相談支援センター等との連携を図っていく。
・適切なアセスメントにより、緊急性の判断や継続、終結を含めた進捗管理を行っていく。
・センターで毎月作成している広報誌を地域へ発信し、サロンや介護予防教室参加時は、相談窓口を設置する。
</t>
    <rPh sb="34" eb="36">
      <t>カイギ</t>
    </rPh>
    <rPh sb="37" eb="39">
      <t>ズイジ</t>
    </rPh>
    <rPh sb="39" eb="41">
      <t>カイサイ</t>
    </rPh>
    <rPh sb="47" eb="49">
      <t>カイギ</t>
    </rPh>
    <rPh sb="54" eb="56">
      <t>シエン</t>
    </rPh>
    <rPh sb="57" eb="60">
      <t>ホウコウセイ</t>
    </rPh>
    <rPh sb="61" eb="63">
      <t>ケントウ</t>
    </rPh>
    <rPh sb="65" eb="67">
      <t>ヒツヨウ</t>
    </rPh>
    <rPh sb="68" eb="70">
      <t>シエン</t>
    </rPh>
    <rPh sb="71" eb="73">
      <t>テイアン</t>
    </rPh>
    <rPh sb="213" eb="215">
      <t>マイツキ</t>
    </rPh>
    <rPh sb="225" eb="227">
      <t>チイキ</t>
    </rPh>
    <phoneticPr fontId="2"/>
  </si>
  <si>
    <t>・多岐に渡り様々な相談が多く寄せられる圏域で多忙ではあるが、ワンストップ相談を心がけ、相談内容に応じて必要な機関と連携し、適切なアセスメントにより、緊急性の判断や継続、終結を含めた進捗管理を行う。</t>
    <rPh sb="1" eb="3">
      <t>タキ</t>
    </rPh>
    <rPh sb="4" eb="5">
      <t>ワタ</t>
    </rPh>
    <rPh sb="6" eb="8">
      <t>サマザマ</t>
    </rPh>
    <rPh sb="9" eb="11">
      <t>ソウダン</t>
    </rPh>
    <rPh sb="12" eb="13">
      <t>オオ</t>
    </rPh>
    <rPh sb="14" eb="15">
      <t>ヨ</t>
    </rPh>
    <rPh sb="19" eb="21">
      <t>ケンイキ</t>
    </rPh>
    <rPh sb="22" eb="24">
      <t>タボウ</t>
    </rPh>
    <rPh sb="36" eb="38">
      <t>ソウダン</t>
    </rPh>
    <rPh sb="39" eb="40">
      <t>ココロ</t>
    </rPh>
    <rPh sb="43" eb="45">
      <t>ソウダン</t>
    </rPh>
    <rPh sb="45" eb="47">
      <t>ナイヨウ</t>
    </rPh>
    <rPh sb="48" eb="49">
      <t>オウ</t>
    </rPh>
    <rPh sb="51" eb="53">
      <t>ヒツヨウ</t>
    </rPh>
    <rPh sb="54" eb="56">
      <t>キカン</t>
    </rPh>
    <rPh sb="57" eb="59">
      <t>レンケイ</t>
    </rPh>
    <phoneticPr fontId="2"/>
  </si>
  <si>
    <t>・虐待（疑い）の対応では、通報を受けると直ちに高齢障害支援課と連携し、事実確認とその後対応を行った。疑い含めた相談が延べ30件程寄せられて、介護者のストレス、ネグレクトや精神不安定からの身体的・心理的な虐待があり、サービス利用の促しや保護などの対応を行い、本人、介護者共に安心できる環境検討を行った。
・消費者被害の注意喚起については、センター前掲示板、URや各自治会へ注意喚起ポスター掲示を依頼した。近所の方や自治会、民生委員などから被害に遭われている可能性がある高齢者の相談を受け、早期に事実確認を含めて対応した結果、事なきを得、成年後見制度等必要な支援へ繋げた事例が1件あった。また、長い期間地域で見守りをしていた認知症高齢者で、成年後見制度の市長申し立てを経て必要な支援の利用となった事例もある。
・認知症の勉強会では、11月に「認知症の方を支援している看護師の講話」、2月に「認知症家族の会の講話」を開催した。
・はなカフェ（認知症カフェ）は、医療従事者の主催にて地域住民と近隣の介護事業所の協力と、あんしんケアセンターからの生活支援コーディネーターと専門職の後方支援で毎月開催できている。
・認知症サポーター養成講座は前期に花見川・長作公民館で開催し、キッズ認知症サポーター養成講座については、1月に作新小学校で開催した。
・区内あんしんケアセンターの社会福祉士会では成年後見制度活用の促進ツールを検討した。</t>
    <rPh sb="13" eb="15">
      <t>ツウホウ</t>
    </rPh>
    <rPh sb="16" eb="17">
      <t>ウ</t>
    </rPh>
    <rPh sb="20" eb="21">
      <t>タダ</t>
    </rPh>
    <rPh sb="35" eb="37">
      <t>ジジツ</t>
    </rPh>
    <rPh sb="37" eb="39">
      <t>カクニン</t>
    </rPh>
    <rPh sb="42" eb="43">
      <t>ゴ</t>
    </rPh>
    <rPh sb="43" eb="45">
      <t>タイオウ</t>
    </rPh>
    <rPh sb="46" eb="47">
      <t>オコナ</t>
    </rPh>
    <rPh sb="50" eb="51">
      <t>ウタガ</t>
    </rPh>
    <rPh sb="52" eb="53">
      <t>フク</t>
    </rPh>
    <rPh sb="55" eb="57">
      <t>ソウダン</t>
    </rPh>
    <rPh sb="58" eb="59">
      <t>ノ</t>
    </rPh>
    <rPh sb="62" eb="63">
      <t>ケン</t>
    </rPh>
    <rPh sb="63" eb="64">
      <t>ホド</t>
    </rPh>
    <rPh sb="64" eb="65">
      <t>ヨ</t>
    </rPh>
    <rPh sb="85" eb="87">
      <t>セイシン</t>
    </rPh>
    <rPh sb="87" eb="90">
      <t>フアンテイ</t>
    </rPh>
    <rPh sb="93" eb="95">
      <t>シンタイ</t>
    </rPh>
    <rPh sb="95" eb="96">
      <t>テキ</t>
    </rPh>
    <rPh sb="97" eb="100">
      <t>シンリテキ</t>
    </rPh>
    <rPh sb="101" eb="103">
      <t>ギャクタイ</t>
    </rPh>
    <rPh sb="111" eb="113">
      <t>リヨウ</t>
    </rPh>
    <rPh sb="114" eb="115">
      <t>ウナガ</t>
    </rPh>
    <rPh sb="117" eb="119">
      <t>ホゴ</t>
    </rPh>
    <rPh sb="122" eb="124">
      <t>タイオウ</t>
    </rPh>
    <rPh sb="125" eb="126">
      <t>オコナ</t>
    </rPh>
    <rPh sb="128" eb="130">
      <t>ホンニン</t>
    </rPh>
    <rPh sb="131" eb="134">
      <t>カイゴシャ</t>
    </rPh>
    <rPh sb="134" eb="135">
      <t>トモ</t>
    </rPh>
    <rPh sb="136" eb="138">
      <t>アンシン</t>
    </rPh>
    <rPh sb="141" eb="143">
      <t>カンキョウ</t>
    </rPh>
    <rPh sb="143" eb="145">
      <t>ケントウ</t>
    </rPh>
    <rPh sb="146" eb="147">
      <t>オコナ</t>
    </rPh>
    <rPh sb="196" eb="198">
      <t>イライ</t>
    </rPh>
    <rPh sb="206" eb="209">
      <t>ジチカイ</t>
    </rPh>
    <rPh sb="233" eb="236">
      <t>コウレイシャ</t>
    </rPh>
    <rPh sb="237" eb="239">
      <t>ソウダン</t>
    </rPh>
    <rPh sb="240" eb="241">
      <t>ウ</t>
    </rPh>
    <rPh sb="243" eb="245">
      <t>ソウキ</t>
    </rPh>
    <rPh sb="251" eb="252">
      <t>フク</t>
    </rPh>
    <rPh sb="254" eb="256">
      <t>タイオウ</t>
    </rPh>
    <rPh sb="258" eb="260">
      <t>ケッカ</t>
    </rPh>
    <rPh sb="261" eb="262">
      <t>コト</t>
    </rPh>
    <rPh sb="265" eb="266">
      <t>エ</t>
    </rPh>
    <rPh sb="267" eb="269">
      <t>セイネン</t>
    </rPh>
    <rPh sb="269" eb="271">
      <t>コウケン</t>
    </rPh>
    <rPh sb="271" eb="273">
      <t>セイド</t>
    </rPh>
    <rPh sb="273" eb="274">
      <t>ナド</t>
    </rPh>
    <rPh sb="274" eb="276">
      <t>ヒツヨウ</t>
    </rPh>
    <rPh sb="277" eb="279">
      <t>シエン</t>
    </rPh>
    <rPh sb="280" eb="281">
      <t>ツナ</t>
    </rPh>
    <rPh sb="283" eb="285">
      <t>ジレイ</t>
    </rPh>
    <rPh sb="287" eb="288">
      <t>ケン</t>
    </rPh>
    <rPh sb="295" eb="296">
      <t>ナガ</t>
    </rPh>
    <rPh sb="297" eb="299">
      <t>キカン</t>
    </rPh>
    <rPh sb="299" eb="301">
      <t>チイキ</t>
    </rPh>
    <rPh sb="302" eb="304">
      <t>ミマモ</t>
    </rPh>
    <rPh sb="310" eb="313">
      <t>ニンチショウ</t>
    </rPh>
    <rPh sb="313" eb="316">
      <t>コウレイシャ</t>
    </rPh>
    <rPh sb="318" eb="324">
      <t>セイネンコウケンセイド</t>
    </rPh>
    <rPh sb="325" eb="328">
      <t>シチョウモウ</t>
    </rPh>
    <rPh sb="329" eb="330">
      <t>タ</t>
    </rPh>
    <rPh sb="332" eb="333">
      <t>ヘ</t>
    </rPh>
    <rPh sb="334" eb="336">
      <t>ヒツヨウ</t>
    </rPh>
    <rPh sb="337" eb="339">
      <t>シエン</t>
    </rPh>
    <rPh sb="340" eb="342">
      <t>リヨウ</t>
    </rPh>
    <rPh sb="346" eb="348">
      <t>ジレイ</t>
    </rPh>
    <rPh sb="366" eb="367">
      <t>ガツ</t>
    </rPh>
    <rPh sb="369" eb="372">
      <t>ニンチショウ</t>
    </rPh>
    <rPh sb="373" eb="374">
      <t>カタ</t>
    </rPh>
    <rPh sb="375" eb="377">
      <t>シエン</t>
    </rPh>
    <rPh sb="381" eb="384">
      <t>カンゴシ</t>
    </rPh>
    <rPh sb="390" eb="391">
      <t>ガツ</t>
    </rPh>
    <rPh sb="393" eb="396">
      <t>ニンチショウ</t>
    </rPh>
    <rPh sb="396" eb="398">
      <t>カゾク</t>
    </rPh>
    <rPh sb="399" eb="400">
      <t>カイ</t>
    </rPh>
    <rPh sb="405" eb="407">
      <t>カイサイ</t>
    </rPh>
    <rPh sb="418" eb="421">
      <t>ニンチショウ</t>
    </rPh>
    <rPh sb="515" eb="517">
      <t>ゼンキ</t>
    </rPh>
    <rPh sb="518" eb="521">
      <t>ハナミガワ</t>
    </rPh>
    <rPh sb="535" eb="538">
      <t>ニンチショウ</t>
    </rPh>
    <rPh sb="543" eb="547">
      <t>ヨウセイコウザ</t>
    </rPh>
    <rPh sb="554" eb="555">
      <t>ガツ</t>
    </rPh>
    <rPh sb="556" eb="561">
      <t>サクシンショウガッコウ</t>
    </rPh>
    <rPh sb="562" eb="564">
      <t>カイサイ</t>
    </rPh>
    <phoneticPr fontId="2"/>
  </si>
  <si>
    <t>・高齢者虐待の予防と早期発見に努め、地域から高齢者や養護者を孤立させないように取り組む。　　　　　　　　　　　　　　　　　・消費者被害などを未然に防ぐために、消費生活センターと連携し、地域へ注意喚起を促す。　　　　　　　　　　　　　　　　　　　　　　　　　　　　　　　　　　　　　　　　　　　　　　　　　　　　　　　　　　・成年後見制度を必要な方が利用できるように、関係機関との連携を継続して、利用促進を図る。　　　　　　　　　　　　　　・認知症があっても、住み慣れた地域で暮らし続ける事ができる地域づくりの推進を図る。　　　　　　　　　　　　　</t>
    <rPh sb="1" eb="4">
      <t>コウレイシャ</t>
    </rPh>
    <rPh sb="4" eb="6">
      <t>ギャクタイ</t>
    </rPh>
    <rPh sb="7" eb="9">
      <t>ヨボウ</t>
    </rPh>
    <rPh sb="10" eb="12">
      <t>ソウキ</t>
    </rPh>
    <rPh sb="12" eb="14">
      <t>ハッケン</t>
    </rPh>
    <rPh sb="15" eb="16">
      <t>ツト</t>
    </rPh>
    <rPh sb="18" eb="20">
      <t>チイキ</t>
    </rPh>
    <rPh sb="22" eb="25">
      <t>コウレイシャ</t>
    </rPh>
    <rPh sb="30" eb="32">
      <t>コリツ</t>
    </rPh>
    <rPh sb="39" eb="40">
      <t>ト</t>
    </rPh>
    <rPh sb="41" eb="42">
      <t>ク</t>
    </rPh>
    <rPh sb="62" eb="65">
      <t>ショウヒシャ</t>
    </rPh>
    <rPh sb="65" eb="67">
      <t>ヒガイ</t>
    </rPh>
    <rPh sb="70" eb="72">
      <t>ミゼン</t>
    </rPh>
    <rPh sb="73" eb="74">
      <t>フセ</t>
    </rPh>
    <rPh sb="79" eb="81">
      <t>ショウヒ</t>
    </rPh>
    <rPh sb="81" eb="83">
      <t>セイカツ</t>
    </rPh>
    <rPh sb="88" eb="90">
      <t>レンケイ</t>
    </rPh>
    <rPh sb="92" eb="94">
      <t>チイキ</t>
    </rPh>
    <rPh sb="95" eb="97">
      <t>チュウイ</t>
    </rPh>
    <rPh sb="97" eb="99">
      <t>カンキ</t>
    </rPh>
    <rPh sb="100" eb="101">
      <t>ウナガ</t>
    </rPh>
    <rPh sb="162" eb="164">
      <t>セイネン</t>
    </rPh>
    <rPh sb="164" eb="166">
      <t>コウケン</t>
    </rPh>
    <rPh sb="166" eb="168">
      <t>セイド</t>
    </rPh>
    <rPh sb="169" eb="171">
      <t>ヒツヨウ</t>
    </rPh>
    <rPh sb="172" eb="173">
      <t>カタ</t>
    </rPh>
    <rPh sb="174" eb="176">
      <t>リヨウ</t>
    </rPh>
    <rPh sb="183" eb="185">
      <t>カンケイ</t>
    </rPh>
    <rPh sb="185" eb="187">
      <t>キカン</t>
    </rPh>
    <rPh sb="189" eb="191">
      <t>レンケイ</t>
    </rPh>
    <rPh sb="192" eb="194">
      <t>ケイゾク</t>
    </rPh>
    <rPh sb="197" eb="199">
      <t>リヨウ</t>
    </rPh>
    <rPh sb="199" eb="201">
      <t>ソクシン</t>
    </rPh>
    <rPh sb="202" eb="203">
      <t>ハカ</t>
    </rPh>
    <rPh sb="229" eb="230">
      <t>ス</t>
    </rPh>
    <rPh sb="231" eb="232">
      <t>ナ</t>
    </rPh>
    <rPh sb="234" eb="236">
      <t>チイキ</t>
    </rPh>
    <rPh sb="237" eb="238">
      <t>ク</t>
    </rPh>
    <rPh sb="240" eb="241">
      <t>ツヅ</t>
    </rPh>
    <rPh sb="243" eb="244">
      <t>コト</t>
    </rPh>
    <rPh sb="248" eb="250">
      <t>チイキ</t>
    </rPh>
    <rPh sb="254" eb="256">
      <t>スイシン</t>
    </rPh>
    <rPh sb="257" eb="258">
      <t>ハカ</t>
    </rPh>
    <phoneticPr fontId="2"/>
  </si>
  <si>
    <t>・圏域内で他事業所参画型の認知症カフェの立ち上げや消費者被害の注意喚起講座、成年後見制度のセミナー仕掛けた。
・虐待（疑い）通報時に高齢障害支援課への速やかな連絡と早期対応を心がけ、情報共有も綿密に行え対応した。</t>
    <rPh sb="1" eb="3">
      <t>ケンイキ</t>
    </rPh>
    <rPh sb="3" eb="4">
      <t>ナイ</t>
    </rPh>
    <rPh sb="5" eb="9">
      <t>タジギョウショ</t>
    </rPh>
    <rPh sb="9" eb="12">
      <t>サンカクガタ</t>
    </rPh>
    <rPh sb="13" eb="16">
      <t>ニンチショウ</t>
    </rPh>
    <rPh sb="20" eb="21">
      <t>タ</t>
    </rPh>
    <rPh sb="22" eb="23">
      <t>ア</t>
    </rPh>
    <rPh sb="25" eb="28">
      <t>ショウヒシャ</t>
    </rPh>
    <rPh sb="28" eb="30">
      <t>ヒガイ</t>
    </rPh>
    <rPh sb="31" eb="35">
      <t>チュウイカンキ</t>
    </rPh>
    <rPh sb="35" eb="37">
      <t>コウザ</t>
    </rPh>
    <phoneticPr fontId="2"/>
  </si>
  <si>
    <t>・虐待対応では、高齢障害支援課と速やかに情報共有し、必要に応じて地域関係者やサービス事業者との連携し、　早期対応・早期終結を目指す。
・地域住民への周知活動、および、居宅等の事業所に対して高齢者虐待の注意喚起を行う。　　　　　　　　　　　　　　　　　　　　　　　　　　　　　　　　　　　　
・消費者被害などを未然に防ぐ為に、警察等からの情報（発生状況や対策）をもとに、サロンや地域の集まりで注意喚起を行う。
・区社会福祉士会議を継続し、権利擁護のケース検討や関係機関との情報交換を行う。会議内容は、センター内で共有し、対応力の強化を進める。　　　　　　　　　　　　　　　　　　　　　　　　　　　　　　　　　　　　　　　　　　　　　　　　　　　　　　　　　　　・認知症サポーター養成講座（子ども向けを含む）の開催と認知症カフェの定期開催を実現する。　　　　　　　　　　　　　　　　　　　　　　　　　　　　　　　　　　　　　　　　　　　　　　　　　　　　　</t>
    <rPh sb="1" eb="3">
      <t>ギャクタイ</t>
    </rPh>
    <rPh sb="3" eb="5">
      <t>タイオウ</t>
    </rPh>
    <rPh sb="8" eb="10">
      <t>コウレイ</t>
    </rPh>
    <rPh sb="10" eb="12">
      <t>ショウガイ</t>
    </rPh>
    <rPh sb="12" eb="14">
      <t>シエン</t>
    </rPh>
    <rPh sb="14" eb="15">
      <t>カ</t>
    </rPh>
    <rPh sb="16" eb="17">
      <t>スミ</t>
    </rPh>
    <rPh sb="20" eb="22">
      <t>ジョウホウ</t>
    </rPh>
    <rPh sb="22" eb="24">
      <t>キョウユウ</t>
    </rPh>
    <rPh sb="26" eb="28">
      <t>ヒツヨウ</t>
    </rPh>
    <rPh sb="29" eb="30">
      <t>オウ</t>
    </rPh>
    <rPh sb="52" eb="56">
      <t>ソウキタイオウ</t>
    </rPh>
    <rPh sb="57" eb="61">
      <t>ソウキシュウケツ</t>
    </rPh>
    <rPh sb="62" eb="64">
      <t>メザ</t>
    </rPh>
    <rPh sb="68" eb="70">
      <t>チイキ</t>
    </rPh>
    <rPh sb="70" eb="72">
      <t>ジュウミン</t>
    </rPh>
    <rPh sb="74" eb="76">
      <t>シュウチ</t>
    </rPh>
    <rPh sb="76" eb="78">
      <t>カツドウ</t>
    </rPh>
    <rPh sb="83" eb="85">
      <t>キョタク</t>
    </rPh>
    <rPh sb="84" eb="85">
      <t>ドウキョ</t>
    </rPh>
    <rPh sb="87" eb="90">
      <t>ジギョウショ</t>
    </rPh>
    <rPh sb="91" eb="92">
      <t>タイ</t>
    </rPh>
    <rPh sb="94" eb="99">
      <t>コウレイシャギャクタイ</t>
    </rPh>
    <rPh sb="100" eb="104">
      <t>チュウイカンキ</t>
    </rPh>
    <rPh sb="105" eb="106">
      <t>オコナ</t>
    </rPh>
    <rPh sb="188" eb="190">
      <t>チイキ</t>
    </rPh>
    <rPh sb="191" eb="192">
      <t>アツ</t>
    </rPh>
    <rPh sb="200" eb="201">
      <t>オコナ</t>
    </rPh>
    <rPh sb="226" eb="228">
      <t>ケントウ</t>
    </rPh>
    <rPh sb="229" eb="233">
      <t>カンケイキカン</t>
    </rPh>
    <rPh sb="235" eb="239">
      <t>ジョウホウコウカン</t>
    </rPh>
    <rPh sb="240" eb="241">
      <t>オコナ</t>
    </rPh>
    <rPh sb="243" eb="245">
      <t>カイギ</t>
    </rPh>
    <rPh sb="245" eb="247">
      <t>ナイヨウ</t>
    </rPh>
    <rPh sb="253" eb="254">
      <t>ナイ</t>
    </rPh>
    <rPh sb="255" eb="257">
      <t>キョウユウ</t>
    </rPh>
    <rPh sb="259" eb="262">
      <t>タイオウリョク</t>
    </rPh>
    <rPh sb="263" eb="265">
      <t>キョウカ</t>
    </rPh>
    <rPh sb="266" eb="267">
      <t>スス</t>
    </rPh>
    <rPh sb="330" eb="333">
      <t>ニンチショウ</t>
    </rPh>
    <rPh sb="338" eb="342">
      <t>ヨウセイコウザ</t>
    </rPh>
    <rPh sb="343" eb="344">
      <t>コ</t>
    </rPh>
    <rPh sb="346" eb="347">
      <t>ム</t>
    </rPh>
    <rPh sb="349" eb="350">
      <t>フク</t>
    </rPh>
    <rPh sb="353" eb="355">
      <t>カイサイ</t>
    </rPh>
    <rPh sb="356" eb="359">
      <t>ニンチショウ</t>
    </rPh>
    <rPh sb="363" eb="367">
      <t>テイキカイサイ</t>
    </rPh>
    <rPh sb="368" eb="370">
      <t>ジツゲン</t>
    </rPh>
    <phoneticPr fontId="2"/>
  </si>
  <si>
    <t>・認知症や権利擁護関係の取り組みは継続対応していくが、在宅医療・介護連携支援センターでも取り組まれている「終活」について地域に浸透できるよう圏域に仕掛けていく。</t>
    <rPh sb="1" eb="4">
      <t>ニンチショウ</t>
    </rPh>
    <rPh sb="5" eb="11">
      <t>ケンリヨウゴカンケイ</t>
    </rPh>
    <rPh sb="12" eb="13">
      <t>ト</t>
    </rPh>
    <rPh sb="14" eb="15">
      <t>ク</t>
    </rPh>
    <rPh sb="17" eb="19">
      <t>ケイゾク</t>
    </rPh>
    <rPh sb="19" eb="21">
      <t>タイオウ</t>
    </rPh>
    <rPh sb="27" eb="31">
      <t>ザイタクイリョウ</t>
    </rPh>
    <rPh sb="32" eb="34">
      <t>カイゴ</t>
    </rPh>
    <rPh sb="34" eb="36">
      <t>レンケイ</t>
    </rPh>
    <rPh sb="36" eb="38">
      <t>シエン</t>
    </rPh>
    <rPh sb="44" eb="45">
      <t>ト</t>
    </rPh>
    <rPh sb="46" eb="47">
      <t>ク</t>
    </rPh>
    <rPh sb="53" eb="55">
      <t>シュウカツ</t>
    </rPh>
    <rPh sb="60" eb="62">
      <t>チイキ</t>
    </rPh>
    <rPh sb="63" eb="65">
      <t>シントウ</t>
    </rPh>
    <rPh sb="70" eb="72">
      <t>ケンイキ</t>
    </rPh>
    <rPh sb="73" eb="75">
      <t>シカ</t>
    </rPh>
    <phoneticPr fontId="2"/>
  </si>
  <si>
    <t>圏域の民生委員会議に7回参加して、圏域の相談傾向やセンターで捉えているニーズを共有したり民生委員からの問い合わせに対応し関係性の維持を図った。
・213地区民生委員より研修会の依頼を受け、5月に介護保険の理解を深める研修会を実施し、花島町にある特別養護老人ホームと介護老人保健施設で併設サービス含め事業概要説明と見学会・施設職員との意見交換会を実施した。身近な施設の取り組み状況や併設するサービス内容を知る機会を提供した。
・圏域のケアマネ交流会を5月と7月、9月に開催し意見交換会を実施した。あんしんケアセンター事業内容の説明や障害福祉サービスの概要を知りたいと参加者より依頼があり説明した。
・他センター、在宅医療・介護連携支援センターと8月に多職種連携会議を開催し、「身寄りのない方の入院及び医療にかかる意思決定支援」をテーマに、参加者の体験談を話し合う「事例のないグループワーク」を初めての試みで実施、在宅医療・介護連携支援センターから「お一人様支援の手引き」等を使用してミニレクチャーを行った。グループワークの発表ではすべてのグループが発表され、お互いの立場を理解しどのように連携が図れるか、苦労された事、課題と感じていた事等の意見があった。
・地域ケア会議では、花見川団地地域ケア会議の定期開催の他、花島地区と柏井地区の民生委員と地域ケア会議の開催に向けた準備を進めている。
・天戸地域運営委員会へ4月・7月・9月と参加して自治会含めた各団体との接触を図っている事と、委員会開催時に、あんしんケアセンターの事業説明や実際関わっている自治会との支援事例をもとにあんしんケアセンターとの関わり方をイメージしてもらった。
・生活自立・仕事相談センター花見川と花見川区障害者基幹相談支援センターと各事業の理解を深める、連携支援強化を図る事を目的に5月と7月に合同研修会を開催した。社会福祉協議会花見川事務所、ふくしまるごとサポートセンターも参加されてお互いの事業理解、意見交換が出来た。</t>
    <rPh sb="231" eb="232">
      <t>ガツ</t>
    </rPh>
    <phoneticPr fontId="2"/>
  </si>
  <si>
    <t>・地域ケア会議を通じて、地域住民、介護事業所、行政等と地域課題の把握・共有をし、共同して地域づくりを推進していく。
・地域の介護支援専門員の資質向上に向け、企画運営を継続していく。
・各種会議（民児協会議、地域ケア会議等）や研修会を通じて、関係機関との連携やネットワーク構築を進めていく。　　　</t>
    <rPh sb="1" eb="3">
      <t>チイキ</t>
    </rPh>
    <rPh sb="5" eb="7">
      <t>カイギ</t>
    </rPh>
    <rPh sb="8" eb="9">
      <t>ツウ</t>
    </rPh>
    <rPh sb="12" eb="14">
      <t>チイキ</t>
    </rPh>
    <rPh sb="14" eb="16">
      <t>ジュウミン</t>
    </rPh>
    <rPh sb="17" eb="22">
      <t>カイゴジギョウショ</t>
    </rPh>
    <rPh sb="23" eb="25">
      <t>ギョウセイ</t>
    </rPh>
    <rPh sb="25" eb="26">
      <t>ナド</t>
    </rPh>
    <rPh sb="27" eb="29">
      <t>チイキ</t>
    </rPh>
    <rPh sb="29" eb="31">
      <t>カダイ</t>
    </rPh>
    <rPh sb="32" eb="34">
      <t>ハアク</t>
    </rPh>
    <rPh sb="35" eb="37">
      <t>キョウユウ</t>
    </rPh>
    <rPh sb="40" eb="42">
      <t>キョウドウ</t>
    </rPh>
    <rPh sb="44" eb="46">
      <t>チイキ</t>
    </rPh>
    <rPh sb="50" eb="52">
      <t>スイシン</t>
    </rPh>
    <rPh sb="97" eb="100">
      <t>ミンジキョウ</t>
    </rPh>
    <rPh sb="100" eb="102">
      <t>カイギ</t>
    </rPh>
    <rPh sb="103" eb="105">
      <t>チイキ</t>
    </rPh>
    <rPh sb="107" eb="109">
      <t>カイギ</t>
    </rPh>
    <rPh sb="109" eb="110">
      <t>ナド</t>
    </rPh>
    <phoneticPr fontId="2"/>
  </si>
  <si>
    <t xml:space="preserve">・民生委員の会議等に参加し、相談の内容や傾向、対応策等を話し合う事で、互助の意識を高め、地域全体で相談対応にあたる体制づくりを促す。
・介護支援専門員の資質向上を図るため、居宅介護支援事業所へ向けた研修会開催や資料提供、情報発信を行う。
・圏域内居宅介護支援事業所と交流会を企画し、地域課題を抽出、地域ケア会議に発展させていく。
・圏域単位、および区全体で、多職種連携会議を定期開催する。開催方法をオンライン併用とするなど、柔軟な対応による開催を継続する。
・複数の課題を抱えている世帯の支援が増加したことを契機に開催した花見川団地における他機関との合同相談会や合同研修会の取り組みを継続する。他の地域にも拡大して、取り組みを進めていく。
</t>
    <rPh sb="81" eb="82">
      <t>ハカ</t>
    </rPh>
    <rPh sb="122" eb="123">
      <t>ナイ</t>
    </rPh>
    <rPh sb="123" eb="125">
      <t>キョタク</t>
    </rPh>
    <rPh sb="125" eb="127">
      <t>カイゴ</t>
    </rPh>
    <rPh sb="127" eb="132">
      <t>シエンジギョウショ</t>
    </rPh>
    <rPh sb="133" eb="135">
      <t>コウリュウ</t>
    </rPh>
    <rPh sb="135" eb="136">
      <t>カイ</t>
    </rPh>
    <rPh sb="137" eb="139">
      <t>キカク</t>
    </rPh>
    <rPh sb="194" eb="196">
      <t>カイサイ</t>
    </rPh>
    <rPh sb="196" eb="198">
      <t>ホウホウ</t>
    </rPh>
    <rPh sb="257" eb="259">
      <t>カイサイ</t>
    </rPh>
    <rPh sb="281" eb="283">
      <t>ゴウドウ</t>
    </rPh>
    <rPh sb="283" eb="286">
      <t>ケンシュウカイ</t>
    </rPh>
    <phoneticPr fontId="2"/>
  </si>
  <si>
    <t>・天戸地域運営委員会に参加することで、長作町、長作台、作新台、天戸町の自治会や学校関係、民児協、地区社協、公民館などの団体と定期的な意見交換ができるため、継続的に会に参加し、そこから個別の事例の検討相談があれば、町ごとに地域ケア会議を仕掛けていく。花見川団地、柏井1は継続して地域ケア会議を開催する。花島町との地域ケア会議も民生委員と企画していきたい。</t>
    <rPh sb="1" eb="3">
      <t>アマド</t>
    </rPh>
    <rPh sb="3" eb="5">
      <t>チイキ</t>
    </rPh>
    <rPh sb="5" eb="10">
      <t>ウンエイイインカイ</t>
    </rPh>
    <rPh sb="11" eb="13">
      <t>サンカ</t>
    </rPh>
    <rPh sb="19" eb="21">
      <t>ナガサク</t>
    </rPh>
    <rPh sb="21" eb="22">
      <t>チョウ</t>
    </rPh>
    <rPh sb="23" eb="25">
      <t>チョウサク</t>
    </rPh>
    <rPh sb="25" eb="26">
      <t>ダイ</t>
    </rPh>
    <rPh sb="27" eb="29">
      <t>サクシン</t>
    </rPh>
    <rPh sb="29" eb="30">
      <t>ダイ</t>
    </rPh>
    <rPh sb="31" eb="34">
      <t>アマトチョウ</t>
    </rPh>
    <rPh sb="35" eb="38">
      <t>ジチカイ</t>
    </rPh>
    <rPh sb="39" eb="41">
      <t>ガッコウ</t>
    </rPh>
    <rPh sb="41" eb="43">
      <t>カンケイ</t>
    </rPh>
    <rPh sb="44" eb="47">
      <t>ミンジキョウ</t>
    </rPh>
    <rPh sb="48" eb="50">
      <t>チク</t>
    </rPh>
    <rPh sb="50" eb="51">
      <t>シャ</t>
    </rPh>
    <rPh sb="51" eb="52">
      <t>キョウ</t>
    </rPh>
    <rPh sb="53" eb="56">
      <t>コウミンカン</t>
    </rPh>
    <rPh sb="59" eb="61">
      <t>ダンタイ</t>
    </rPh>
    <rPh sb="62" eb="65">
      <t>テイキテキ</t>
    </rPh>
    <rPh sb="66" eb="68">
      <t>イケン</t>
    </rPh>
    <rPh sb="68" eb="70">
      <t>コウカン</t>
    </rPh>
    <rPh sb="91" eb="93">
      <t>コベツ</t>
    </rPh>
    <rPh sb="94" eb="96">
      <t>ジレイ</t>
    </rPh>
    <rPh sb="97" eb="99">
      <t>ケントウ</t>
    </rPh>
    <rPh sb="99" eb="101">
      <t>ソウダン</t>
    </rPh>
    <rPh sb="106" eb="107">
      <t>マチ</t>
    </rPh>
    <rPh sb="110" eb="112">
      <t>チイキ</t>
    </rPh>
    <rPh sb="114" eb="116">
      <t>カイギ</t>
    </rPh>
    <rPh sb="117" eb="119">
      <t>シカ</t>
    </rPh>
    <rPh sb="124" eb="127">
      <t>ハナミガワ</t>
    </rPh>
    <rPh sb="127" eb="129">
      <t>ダンチ</t>
    </rPh>
    <rPh sb="130" eb="132">
      <t>カシワイ</t>
    </rPh>
    <rPh sb="134" eb="136">
      <t>ケイゾク</t>
    </rPh>
    <rPh sb="138" eb="140">
      <t>チイキ</t>
    </rPh>
    <rPh sb="142" eb="144">
      <t>カイギ</t>
    </rPh>
    <rPh sb="145" eb="147">
      <t>カイサイ</t>
    </rPh>
    <rPh sb="150" eb="153">
      <t>ハナシマチョウ</t>
    </rPh>
    <rPh sb="155" eb="157">
      <t>チイキ</t>
    </rPh>
    <rPh sb="159" eb="161">
      <t>カイギ</t>
    </rPh>
    <rPh sb="162" eb="166">
      <t>ミンセイイイン</t>
    </rPh>
    <rPh sb="167" eb="169">
      <t>キカク</t>
    </rPh>
    <phoneticPr fontId="2"/>
  </si>
  <si>
    <t>・毎月既存の体操教室やサロンへ参加して、介護予防や圏域のニーズに合わせて作成したオリジナル広報誌を配布して説明した。高齢者の集まりの場では後期も引き続き花見川区健康課と、体操教室では民間の会社（あんしんホーム等）と共同してフレイル予防や活動継続支援を行った。
・1月に花見川いきいきセンターで開催した健康フェスタへ参加して基本チェックリストや相談会を実施した。
・2月には花見川公民館と家族介護者支援センターを招き、介護に関するお役立ち講座を開催
・センター前で開催しているラジオ体操では10月から2月末まで、前期合計2,897名の方が参加され、握力測定会実施の他、介護予防や健康講座開催の告知を行い利用促進を図った。いきいき活動手帳の活用促しでは、緊急時の対応を視野に入れて主治医や緊急連絡先の記入等を定期的に説明し促しをかけた。</t>
    <rPh sb="1" eb="3">
      <t>マイツキ</t>
    </rPh>
    <rPh sb="3" eb="5">
      <t>キゾン</t>
    </rPh>
    <rPh sb="6" eb="10">
      <t>タイソウキョウシツ</t>
    </rPh>
    <rPh sb="15" eb="17">
      <t>サンカ</t>
    </rPh>
    <rPh sb="36" eb="38">
      <t>サクセイ</t>
    </rPh>
    <rPh sb="45" eb="48">
      <t>コウホウシ</t>
    </rPh>
    <rPh sb="58" eb="60">
      <t>コウレイ</t>
    </rPh>
    <rPh sb="60" eb="61">
      <t>シャ</t>
    </rPh>
    <rPh sb="62" eb="63">
      <t>アツ</t>
    </rPh>
    <rPh sb="66" eb="67">
      <t>バ</t>
    </rPh>
    <rPh sb="69" eb="71">
      <t>コウキ</t>
    </rPh>
    <rPh sb="72" eb="73">
      <t>ヒ</t>
    </rPh>
    <rPh sb="74" eb="75">
      <t>ツヅ</t>
    </rPh>
    <rPh sb="76" eb="80">
      <t>ハナミガワク</t>
    </rPh>
    <rPh sb="80" eb="83">
      <t>ケンコウカ</t>
    </rPh>
    <rPh sb="85" eb="89">
      <t>タイソウキョウシツ</t>
    </rPh>
    <rPh sb="91" eb="93">
      <t>ミンカン</t>
    </rPh>
    <rPh sb="94" eb="96">
      <t>カイシャ</t>
    </rPh>
    <rPh sb="104" eb="105">
      <t>ナド</t>
    </rPh>
    <rPh sb="107" eb="109">
      <t>キョウドウ</t>
    </rPh>
    <rPh sb="115" eb="117">
      <t>ヨボウ</t>
    </rPh>
    <rPh sb="118" eb="120">
      <t>カツドウ</t>
    </rPh>
    <rPh sb="120" eb="124">
      <t>ケイゾクシエン</t>
    </rPh>
    <rPh sb="125" eb="126">
      <t>オコナ</t>
    </rPh>
    <rPh sb="132" eb="133">
      <t>ガツ</t>
    </rPh>
    <rPh sb="134" eb="137">
      <t>ハナミガワ</t>
    </rPh>
    <rPh sb="146" eb="148">
      <t>カイサイ</t>
    </rPh>
    <rPh sb="150" eb="152">
      <t>ケンコウ</t>
    </rPh>
    <rPh sb="157" eb="159">
      <t>サンカ</t>
    </rPh>
    <rPh sb="161" eb="163">
      <t>キホン</t>
    </rPh>
    <rPh sb="171" eb="173">
      <t>ソウダン</t>
    </rPh>
    <rPh sb="173" eb="174">
      <t>カイ</t>
    </rPh>
    <rPh sb="175" eb="177">
      <t>ジッシ</t>
    </rPh>
    <rPh sb="183" eb="184">
      <t>ガツ</t>
    </rPh>
    <rPh sb="186" eb="189">
      <t>ハナミガワ</t>
    </rPh>
    <rPh sb="189" eb="192">
      <t>コウミンカン</t>
    </rPh>
    <rPh sb="193" eb="198">
      <t>カゾクカイゴシャ</t>
    </rPh>
    <rPh sb="198" eb="200">
      <t>シエン</t>
    </rPh>
    <rPh sb="205" eb="206">
      <t>マネ</t>
    </rPh>
    <rPh sb="208" eb="210">
      <t>カイゴ</t>
    </rPh>
    <rPh sb="211" eb="212">
      <t>カン</t>
    </rPh>
    <rPh sb="215" eb="217">
      <t>ヤクダ</t>
    </rPh>
    <rPh sb="218" eb="220">
      <t>コウザ</t>
    </rPh>
    <rPh sb="221" eb="223">
      <t>カイサイ</t>
    </rPh>
    <rPh sb="229" eb="230">
      <t>マエ</t>
    </rPh>
    <rPh sb="231" eb="233">
      <t>カイサイ</t>
    </rPh>
    <rPh sb="240" eb="242">
      <t>タイソウ</t>
    </rPh>
    <rPh sb="246" eb="247">
      <t>ガツ</t>
    </rPh>
    <rPh sb="250" eb="251">
      <t>ガツ</t>
    </rPh>
    <rPh sb="251" eb="252">
      <t>マツ</t>
    </rPh>
    <rPh sb="255" eb="257">
      <t>ゼンキ</t>
    </rPh>
    <rPh sb="257" eb="259">
      <t>ゴウケイ</t>
    </rPh>
    <rPh sb="264" eb="265">
      <t>メイ</t>
    </rPh>
    <rPh sb="266" eb="267">
      <t>カタ</t>
    </rPh>
    <rPh sb="268" eb="270">
      <t>サンカ</t>
    </rPh>
    <rPh sb="273" eb="275">
      <t>アクリョク</t>
    </rPh>
    <rPh sb="275" eb="278">
      <t>ソクテイカイ</t>
    </rPh>
    <rPh sb="278" eb="280">
      <t>ジッシ</t>
    </rPh>
    <rPh sb="281" eb="282">
      <t>ホカ</t>
    </rPh>
    <rPh sb="283" eb="287">
      <t>カイゴヨボウ</t>
    </rPh>
    <rPh sb="290" eb="294">
      <t>コウザカイサイ</t>
    </rPh>
    <rPh sb="295" eb="297">
      <t>コクチ</t>
    </rPh>
    <rPh sb="298" eb="299">
      <t>オコナ</t>
    </rPh>
    <rPh sb="300" eb="302">
      <t>リヨウ</t>
    </rPh>
    <rPh sb="302" eb="304">
      <t>ソクシン</t>
    </rPh>
    <rPh sb="305" eb="306">
      <t>ハカ</t>
    </rPh>
    <rPh sb="325" eb="328">
      <t>キンキュウジ</t>
    </rPh>
    <rPh sb="329" eb="331">
      <t>タイオウ</t>
    </rPh>
    <rPh sb="332" eb="334">
      <t>シヤ</t>
    </rPh>
    <rPh sb="335" eb="336">
      <t>イ</t>
    </rPh>
    <rPh sb="338" eb="340">
      <t>シュジ</t>
    </rPh>
    <rPh sb="342" eb="347">
      <t>キンキュウレンラクサキ</t>
    </rPh>
    <rPh sb="348" eb="351">
      <t>キニュウトウ</t>
    </rPh>
    <rPh sb="352" eb="355">
      <t>テイキテキ</t>
    </rPh>
    <rPh sb="356" eb="358">
      <t>セツメイ</t>
    </rPh>
    <rPh sb="359" eb="360">
      <t>ウナガ</t>
    </rPh>
    <phoneticPr fontId="2"/>
  </si>
  <si>
    <t>・通い場を通じて、人と人とのつながりを持ちながら、介護予防の活動が継続できるよう取り組む。また、地域の高齢者がフレイルに陥らないよう、セルフケア・セルフマネジメントの知識の普及啓発に取り組む。
・既存の活動以外にも、生活支援コーディネーター（1・2層）や健康課等とも連携し、活動の場を広げていく。　　　　　　　　　　　　　　　</t>
    <rPh sb="5" eb="6">
      <t>ツウ</t>
    </rPh>
    <rPh sb="9" eb="10">
      <t>ヒト</t>
    </rPh>
    <rPh sb="11" eb="12">
      <t>ヒト</t>
    </rPh>
    <rPh sb="19" eb="20">
      <t>モ</t>
    </rPh>
    <rPh sb="25" eb="29">
      <t>カイゴヨボウ</t>
    </rPh>
    <rPh sb="30" eb="32">
      <t>カツドウ</t>
    </rPh>
    <rPh sb="33" eb="35">
      <t>ケイゾク</t>
    </rPh>
    <rPh sb="40" eb="41">
      <t>ト</t>
    </rPh>
    <rPh sb="42" eb="43">
      <t>ク</t>
    </rPh>
    <rPh sb="48" eb="50">
      <t>チイキ</t>
    </rPh>
    <rPh sb="124" eb="125">
      <t>ソウ</t>
    </rPh>
    <phoneticPr fontId="2"/>
  </si>
  <si>
    <t>・取り組みはシンプルな活動であるが、介護予防での専門職の地域住民との関りが活動を通じて深くなり、いろいろな地域で専門職の顔が広がり問い合わせが増えた。これは専門職が真摯に向き合っている結果と判断した。</t>
    <rPh sb="1" eb="2">
      <t>ト</t>
    </rPh>
    <rPh sb="3" eb="4">
      <t>ク</t>
    </rPh>
    <rPh sb="11" eb="13">
      <t>カツドウ</t>
    </rPh>
    <rPh sb="18" eb="20">
      <t>カイゴ</t>
    </rPh>
    <rPh sb="20" eb="22">
      <t>ヨボウ</t>
    </rPh>
    <rPh sb="24" eb="27">
      <t>センモンショク</t>
    </rPh>
    <rPh sb="28" eb="32">
      <t>チイキジュウミン</t>
    </rPh>
    <rPh sb="34" eb="35">
      <t>カカワ</t>
    </rPh>
    <rPh sb="37" eb="39">
      <t>カツドウ</t>
    </rPh>
    <rPh sb="40" eb="41">
      <t>ツウ</t>
    </rPh>
    <rPh sb="43" eb="44">
      <t>フカ</t>
    </rPh>
    <rPh sb="53" eb="55">
      <t>チイキ</t>
    </rPh>
    <rPh sb="56" eb="59">
      <t>センモンショク</t>
    </rPh>
    <rPh sb="60" eb="61">
      <t>カオ</t>
    </rPh>
    <rPh sb="62" eb="63">
      <t>ヒロ</t>
    </rPh>
    <rPh sb="65" eb="66">
      <t>ト</t>
    </rPh>
    <rPh sb="67" eb="68">
      <t>ア</t>
    </rPh>
    <rPh sb="71" eb="72">
      <t>フ</t>
    </rPh>
    <rPh sb="78" eb="81">
      <t>センモンショク</t>
    </rPh>
    <rPh sb="82" eb="84">
      <t>シンシ</t>
    </rPh>
    <rPh sb="85" eb="86">
      <t>ム</t>
    </rPh>
    <rPh sb="87" eb="88">
      <t>ア</t>
    </rPh>
    <rPh sb="92" eb="94">
      <t>ケッカ</t>
    </rPh>
    <rPh sb="95" eb="97">
      <t>ハンダン</t>
    </rPh>
    <phoneticPr fontId="2"/>
  </si>
  <si>
    <t>・介護予防の啓発につながる広報誌を毎月作成し、サロンや各種教室での配布を通して、地域への発信を継続していく。
・関係機関と連携して「健康サロン」を企画・運営していく。
・平日のセンター前ラジオ体操を継続し、「いきいき活動手帳」の活用を促していく。
・「健康フェスタ」やイベントなどへ積極的に参加し、「基本チェックリスト」を活用していく。　　　　　　　　　　　　　　　　　　　　　</t>
    <phoneticPr fontId="2"/>
  </si>
  <si>
    <t>1.相談件数が最も多いさつきが丘地区において、URさつきが丘団地在住の高齢者に関する相談が増え続けている。相談内容の特徴として、近年は経済的問題や身元保証人等の生活に苦慮している独居高齢者に対する相談が多く、支援が長期化する傾向にある。また、独居生活が難しくなり、施設入所に至るケースも増えている。
2.犢橋地区においては、交通機関が不便な地区であり、独居高齢者を中心に車を所有していない世帯が多く、病院への通院などはタクシーを利用せざるを得ない状況である。また、地域の通いの場・交流の場に参加したい意向があっても、徒歩圏内にその場がなく、閉じこもりになる高齢者が見受けられる。
3.犢橋地区にて最も相談が多い千種町において、当事業所の担当圏域では最も遠方の地区であるため、支援が必要とされる高齢者に対し、支援が行き届いてないこともある。また、認知症等の独居高齢者に対する安否確認については、頻回訪問が難しいため、電話での安否確認にならざるを得ない。</t>
    <phoneticPr fontId="2"/>
  </si>
  <si>
    <t>1.相談が長期化しているケースに関して、地域の諸団体との連携の他、状況次第では行政機関と連携し、課題解決を図る。地域の諸団体については、民生委員と町内自治会との連携強化を図る。また、独居高齢者が住み慣れた地域にて長く生活できるよう、自宅訪問機会を増やして手厚い支援を提供する。
2.交通不便問題について、未だ解決されていないことであるが、地域の通いの場・交流の場に参加できない高齢者に対しては、民生委員や町内自治会等と連携し、その場に参加できる体制を作る。また、犢橋地区のニーズを調査し、新たな地域資源の開発を検討する。
3.今年度は千種町（特に独居高齢者からの相談が多い千種台ハイツ）を重点的活動地区とし、課題解決に向けて役割の一旦を担う。具体的には、地域ケア会議の開催である。</t>
    <phoneticPr fontId="2"/>
  </si>
  <si>
    <t>1.公的サービスに頼らずにインフォーマルサービスを活用する高齢者を増やす。
2.多くの高齢者が生きがいを持って日々の生活を過ごす。
3.介護予防介護支援専門員ジメントに関わっている関係者に対し、自立に資する介護支援専門員ジメントの重要性を周知する。</t>
  </si>
  <si>
    <t>・「あんしんさつきが丘便り」を新規に作成する事が出来なかったが、相談のあった地域の高齢者に対し適宜既存のチラシを配布することができた。
・第2層生活支援コーディネーターと円滑に連携することができ、地域の介護支援専門員に対するインフォーマルサービスを中心とした情報提供を行うことができた。
・前年度と同様に自然観察会を開催することができた。
・要支援利用者のケアプランについて、直営、委託共にインフォーマルサービスの位置付けが徹底されていなかった。</t>
    <rPh sb="15" eb="17">
      <t>シンキ</t>
    </rPh>
    <rPh sb="18" eb="20">
      <t>サクセイ</t>
    </rPh>
    <rPh sb="22" eb="23">
      <t>コト</t>
    </rPh>
    <rPh sb="24" eb="26">
      <t>デキ</t>
    </rPh>
    <rPh sb="32" eb="34">
      <t>ソウダン</t>
    </rPh>
    <rPh sb="45" eb="46">
      <t>タイ</t>
    </rPh>
    <rPh sb="47" eb="49">
      <t>テキギ</t>
    </rPh>
    <rPh sb="49" eb="51">
      <t>キゾン</t>
    </rPh>
    <rPh sb="85" eb="87">
      <t>エンカツ</t>
    </rPh>
    <phoneticPr fontId="2"/>
  </si>
  <si>
    <t>1.公的サービス（デイサービス）を利用している高齢者に対し、地域の通いの場・交流の場の利用に対する情報提供を行い、公的サービスから住民主体のサービスへ1人でも多くの高齢者が移行できるよう、適宜助言を行う。
2.第2層生活支援コーディネーターと連携し、高齢者の孤立や閉じこもり予防を図るため、社会参加できる場を提供する。また、高齢者自身が選択して社会活動に取り組めるよう、支援を行う。
3.圏域内の居宅介護支援事業所訪問の際に、第2層生活支援コーディネーターと同行し、地域資源の情報提供を行う他、当事業所の主任介護支援専門員より、自立に資する介護支援専門員ジメントについての説明を行う。</t>
  </si>
  <si>
    <t>・第2層生活支援コーディネーターと連携の強化を図り、地域の諸団体に対する支援を行う。また、地区部会の総会や民生委員児童委員協議会の定例会への出席だけでなく、町内自治会の会合にも出席する機会を増やし、顔の見える関係者を増やしていく。
・個別課題のほか、地域課題の解決に向けた地域ケア会議を開催する。
・圏域内を中心とした地域の介護支援専門員に対する後方支援を継続する。</t>
    <rPh sb="127" eb="129">
      <t>カダイ</t>
    </rPh>
    <rPh sb="130" eb="132">
      <t>カイケツ</t>
    </rPh>
    <rPh sb="133" eb="134">
      <t>ム</t>
    </rPh>
    <phoneticPr fontId="2"/>
  </si>
  <si>
    <t>・毎月の包括3職種会議にて、総合相談が多いケースの確認を行った他、2回の継続、終結の進捗管理を行った。
・困難ケースについては、包括3職種間でケース検討を行い、適切な支援に繋げた。また、市生活自立仕事相談センター花見川や障害者機関相談支援センター、福祉まるごとサポートセンターと協働し支援にあたった。
・安否確認リストに掲載されている高齢者に対し、適宜訪問や電話にて対応を行った。また、安否確認リストに関しては、3ヶ月に1回の更新とし、10月と1月に更新した。
・家族に対する支援の重要性を再確認し、特に認知症高齢者の介護に携わって家族に対し、精神面のフォローを重点的に支援した。</t>
    <rPh sb="110" eb="119">
      <t>ショウガイシャキカンソウダンシエン</t>
    </rPh>
    <rPh sb="124" eb="126">
      <t>フクシ</t>
    </rPh>
    <rPh sb="139" eb="141">
      <t>キョウドウ</t>
    </rPh>
    <rPh sb="142" eb="144">
      <t>シエン</t>
    </rPh>
    <phoneticPr fontId="2"/>
  </si>
  <si>
    <t>1.相談者の主訴に対し、適宜各種関係機関と連携し、適切な支援を行う。
2.電話相談で終わらせるのではなく、戸別訪問する機会を増やす。
3.安否確認リストに掲載されている高齢者に対し、戸別訪問する機会を増やす。
4.医療従事者との連携を強化する。
5.高齢者と家族に対し、終活についての周知を図る。
6.対象者の家族に対するアセスメント力を身に付ける。</t>
  </si>
  <si>
    <t>1.地域の諸団体も含めた各種関係機関と連携し、課題解決に努める。また、困難ケースについては、野中式事例検討会の開催や包括3職種間でのケース検討の他、地域住民が関わっているケースであれば、個別課題の地域ケア会議を開催する。その他、相談者の気持ちに寄り添った支援を行う。
2.相談者と顔の見える関係を構築するために、電話相談から戸別訪問に繋げ、相談者とのラポール形成を図る。
3.月1回は訪問での安否確認を行う。
4.医療依存度の高い利用者等に対し、適切な医療サービスに繋げることで、医療従事者との顔の見える関係を構築する他、保健・医療・福祉サービスが一体的に提供される体制づくりを行う。
5.専門機関と連携し、地域の高齢者やその家族に対する終活講座を行う。前年度は犢橋地区での講座開催であったため、今年度はさつきが丘地区での講座開催を計画する。
6.包括3職種全員が、家族支援の強化に取り組み、対象者だけでなく、家族の思いに寄り添った支援を行う。</t>
  </si>
  <si>
    <t>・困難ケースについては、その都度、野中式事例検討会の開催や包括3職種間でのケース検討の他、地域住民が関わっているケースであれば、個別課題の地域ケア会議を開催し、課題解決を図る。また、必要時には行政機関を中心とした各種関係機関と連携する。
・安否確認リストに掲載されている高齢者については、緊急連絡先の家族等と適宜連絡を取り合い、緊急時の対応方法を予め決める。
・次年度は終活講座開催を計画する。
・民生委員より相談があったケースについては、細目に報告することを心掛け、民生委員のラポール形成に繋げる。
・医療依存度の高い高齢者への支援については、病院を中心とした医療機関との連携を強化する。</t>
    <phoneticPr fontId="2"/>
  </si>
  <si>
    <t>1.緊急性の高いケースに対し、早期発見・早期対応・早期解決に努める。
2.判断力に課題を抱える高齢者に対し、制度の利用促進を図る。
3.権利擁護に関する普及啓発活動を強化する。
4.権利擁護に関するスキルアップを図る。</t>
  </si>
  <si>
    <t>・計8件の高齢者虐待ケースについては、全て行政機関に連絡し、指示仰いだ。
・認知症が疑われる高齢者に対し、各種関係機関と連携し、適切な支援に繋ぐことができた。
・認知症クイズラリーと認知症声掛け訓練を含めて、計3つの認知症に関連するイベントを行うことができた。
・年度を通して、終活エンディングサポートに関する講座を開催することができなかった。</t>
    <rPh sb="132" eb="134">
      <t>ネンド</t>
    </rPh>
    <rPh sb="135" eb="136">
      <t>トオ</t>
    </rPh>
    <rPh sb="139" eb="141">
      <t>シュウカツ</t>
    </rPh>
    <rPh sb="152" eb="153">
      <t>カン</t>
    </rPh>
    <rPh sb="155" eb="157">
      <t>コウザ</t>
    </rPh>
    <rPh sb="158" eb="160">
      <t>カイサイ</t>
    </rPh>
    <phoneticPr fontId="2"/>
  </si>
  <si>
    <t>1.高齢者虐待だけでなく、認知症高齢者と消費者被害に対し、早期発見・早期対応・早期解決を図る。
2.専門機関や行政機関と連携し、高齢者に対する成年後見制度と社協日常生活自立支援事業の利用促進を図り、実際に制度利用まで繋げる。前年度以上に制度の利用回数を増やす。
3.地域の諸団体を中心とした各種関係機関に対し、認知症サポーター養成講座の開催の他、権利擁護に関する出張講座の開催や認知症VR体験会の開催を行う。合わせて年5回以上の普及啓発活動を行う。
4.県や市主催の高齢者虐待を中心とした研修に参加する他、社会福祉士が中心となり、適宜成年後見制度の研修に参加する。また、法人内の居宅介護支援事業所・あんしんケアセンター合同にて夏頃に開催予定である高齢者虐待防止研修に参加する他、事業所でも1月頃に消費者被害に関する勉強会を行う。</t>
  </si>
  <si>
    <t xml:space="preserve">・高齢者虐待に対する早期発見、早期対応、早期解決を継続して行う。
・地域活動や地域の交流の場において、消費者被害に関するチラシ配布や注意喚起を行い、被害に遭いにくい地域づくりを推進する。
・認知症が疑われる高齢者へ、成年後見制度及び社協日常生活自立支援事業の利用促進と普及啓発活動を行う。
・終活・エンディングサポートに関する講座を開催し、地域住民が自分らしい最期を迎えるための知識と選択肢を学べる機会を提供する。
</t>
    <rPh sb="34" eb="38">
      <t>チイキカツドウ</t>
    </rPh>
    <rPh sb="39" eb="41">
      <t>チイキ</t>
    </rPh>
    <rPh sb="42" eb="44">
      <t>コウリュウ</t>
    </rPh>
    <rPh sb="45" eb="46">
      <t>バ</t>
    </rPh>
    <rPh sb="51" eb="56">
      <t>ショウヒシャヒガイ</t>
    </rPh>
    <rPh sb="57" eb="58">
      <t>カン</t>
    </rPh>
    <rPh sb="63" eb="65">
      <t>ハイフ</t>
    </rPh>
    <rPh sb="66" eb="70">
      <t>チュウイカンキ</t>
    </rPh>
    <rPh sb="71" eb="72">
      <t>オコナ</t>
    </rPh>
    <rPh sb="146" eb="148">
      <t>シュウカツ</t>
    </rPh>
    <rPh sb="160" eb="161">
      <t>カン</t>
    </rPh>
    <rPh sb="163" eb="165">
      <t>コウザ</t>
    </rPh>
    <rPh sb="166" eb="168">
      <t>カイサイ</t>
    </rPh>
    <rPh sb="202" eb="204">
      <t>テイキョウ</t>
    </rPh>
    <phoneticPr fontId="2"/>
  </si>
  <si>
    <t>5　包括的・継続的介護支援専門員ジメント支援</t>
  </si>
  <si>
    <t>1.地域の中核機関として、各種関係とのネットワーク構築に努め、高齢者の住みやすいまちづくりの一旦を担う。
2.第１層・第2層生活支援コーディネーターと連携強化を図る。
3.指定された会議に出席する他、事業所主催での地域ケア会議を開催する。
4.圏域内を中心とした介護支援専門員に対する後方支援を強化する。</t>
    <phoneticPr fontId="2"/>
  </si>
  <si>
    <t>1.地域の諸団体を中心とした各種関係機関との関係構築のために、年度始めを中心に地域で開催される各会合に出席し、顔の見える関係づくりを行う他、地域の高齢者が住みやすいまちにするために、何かできるのか等を題材としたアンケートを行う。
2.生活支援コーディネーターと情報共有を行うことにより、新たな資源の開発に関わる。前年度はさつきが丘地区にて新たな地域資源の開発が行えたため、今年度は犢橋地区にて新たな地域資源の開発を計画する。
3.指定された市自立促進ケア会議と区多職種連携会議（共に年2回）と地域密着型サービスの運営推進会議には毎回出席し、各関係者との関係構築を図る。また、個別・地域課題に対する地域ケア会議を各年1回以上開催する。地域課題の地域ケア会議については、今年度の重点的活動地域である千種台ハイツ自治会での開催を計画している。
4.年2回、圏域内の居宅介護支援事業所を訪問し、事業所の実態調査を行う他、介護支援専門員が必要としているニーズを聞き出し、可能な限り実行に移す（勉強会の開催等）。また、区主任介護支援専門員の会へ適宜参加する他、区内あんしんケアセンターと協働し、地域の介護支援専門員に対する研修会を開催する。また、地域の介護支援専門員より利用者等の支援について相談があれば、事業所の主任介護支援専門員がその都度対応し、必要時には利用者宅への同行訪問を行う。</t>
  </si>
  <si>
    <t xml:space="preserve">・6/11(水)に今年度1回目の「エンジョイさつきが丘」を開催した。参加者は14名、モルボ*を行った。
  *モルック（12本のピンを木製の棒を投げて倒す）とボッチャを合わせたスボーツ
・6/27(金)にさつきが丘いきいきセンター、6/30（火）に花見川いきいきプラザにて開催された健康フェスティバルに参加し、地域の高齢者に対して、基本　チェックリストの実施と生活相談、いきいき活動手帳の配布を行った。
・8/22(金)に地域のサロンにて講師を務めた。講座内容は「薬について知ろう」であり、参加者は14名であった。
・9/20に花見川いきいきプラザの秋祭りにて、『認知症クイズラリー』をあんしんケアセンターこてはし台と共同開催した。人数は名71名であった。
・10/20地域諸団体より依頼あり、健康課の栄養・口腔ケア・フレイル予防の講話と身体測定を実施した。その後、当センターの紹介といきいき活動手帳の活用についてご案内した。参加者は12名であった。
</t>
    <phoneticPr fontId="2"/>
  </si>
  <si>
    <t>1.高齢者が健康増進やフレイル予防に対し、積極的な取り組みが行えるよう、地域活動支援を強化する。
2.高齢者に対し、基本チェックリストの実施といきいき活動手帳の活用を促し、セルフマネジメントの推進を図る。
3.地域の高齢者に対し、介護予防に関する普及啓発活動を強化する。
4.既存の地域活動を行っている諸団体に対し、課題の把握に努める。</t>
  </si>
  <si>
    <t>・年度計画通りエンジョイさつきが丘を3回開催することができ地域住民と顔の見える関係づくりは少人数でも築くことができた。
・URさつきが丘と共同でイベントを開催し、多くの地域住民の参加に繋げることができた。また出張講座自体も4回、開催する事ができた。
・健康フェスティバルでの基本チェックリストは実施できたが、いきいき活動手帳の配布や周知ができなった。
・年度計画に上げていた「あんしんケアセンターさつきが丘便り」は法人内移動もあり作成できなかった。</t>
    <rPh sb="1" eb="3">
      <t>ネンド</t>
    </rPh>
    <rPh sb="3" eb="5">
      <t>ケイカク</t>
    </rPh>
    <rPh sb="5" eb="6">
      <t>ドオ</t>
    </rPh>
    <rPh sb="16" eb="17">
      <t>オカ</t>
    </rPh>
    <rPh sb="19" eb="20">
      <t>カイ</t>
    </rPh>
    <rPh sb="20" eb="22">
      <t>カイサイ</t>
    </rPh>
    <rPh sb="29" eb="33">
      <t>チイキジュウミン</t>
    </rPh>
    <rPh sb="34" eb="35">
      <t>カオ</t>
    </rPh>
    <rPh sb="36" eb="37">
      <t>ミ</t>
    </rPh>
    <rPh sb="39" eb="41">
      <t>カンケイ</t>
    </rPh>
    <rPh sb="45" eb="48">
      <t>ショウニンズウ</t>
    </rPh>
    <rPh sb="50" eb="51">
      <t>キズ</t>
    </rPh>
    <rPh sb="67" eb="68">
      <t>オカ</t>
    </rPh>
    <rPh sb="69" eb="71">
      <t>キョウドウ</t>
    </rPh>
    <rPh sb="77" eb="79">
      <t>カイサイ</t>
    </rPh>
    <rPh sb="81" eb="82">
      <t>オオ</t>
    </rPh>
    <rPh sb="84" eb="88">
      <t>チイキジュウミン</t>
    </rPh>
    <rPh sb="89" eb="91">
      <t>サンカ</t>
    </rPh>
    <rPh sb="92" eb="93">
      <t>ツナ</t>
    </rPh>
    <rPh sb="104" eb="110">
      <t>シュッチョウコウザジタイ</t>
    </rPh>
    <rPh sb="112" eb="113">
      <t>カイ</t>
    </rPh>
    <rPh sb="114" eb="116">
      <t>カイサイ</t>
    </rPh>
    <rPh sb="118" eb="119">
      <t>コト</t>
    </rPh>
    <rPh sb="126" eb="128">
      <t>ケンコウ</t>
    </rPh>
    <rPh sb="137" eb="139">
      <t>キホン</t>
    </rPh>
    <rPh sb="147" eb="149">
      <t>ジッシ</t>
    </rPh>
    <rPh sb="158" eb="160">
      <t>カツドウ</t>
    </rPh>
    <rPh sb="160" eb="162">
      <t>テチョウ</t>
    </rPh>
    <rPh sb="163" eb="165">
      <t>ハイフ</t>
    </rPh>
    <rPh sb="166" eb="168">
      <t>シュウチ</t>
    </rPh>
    <rPh sb="177" eb="179">
      <t>ネンド</t>
    </rPh>
    <rPh sb="179" eb="181">
      <t>ケイカク</t>
    </rPh>
    <rPh sb="182" eb="183">
      <t>ア</t>
    </rPh>
    <rPh sb="202" eb="203">
      <t>オカ</t>
    </rPh>
    <rPh sb="203" eb="204">
      <t>タヨ</t>
    </rPh>
    <rPh sb="207" eb="210">
      <t>ホウジンナイ</t>
    </rPh>
    <rPh sb="210" eb="212">
      <t>イドウ</t>
    </rPh>
    <rPh sb="215" eb="217">
      <t>サクセイ</t>
    </rPh>
    <phoneticPr fontId="2"/>
  </si>
  <si>
    <t>1.体操教室を中心とした地域の通いの場・交流の場に対する情報提供を行う他、第2層生活支援コーディネーターと協働し、既存の地域活動に参加している高齢者に対しては、介護予防に関するチラシの配布回数を増やす。また、介護予防に関する内容として「あんしんさつきが丘便り」を作成し、チラシと共に便りも配布する。また、地域の薬局等に働きかけを行い、薬や栄養等についての講座を企画する。
2.花見川いきいきプラザとさつきが丘いきいきセンターで各年2回開催される健康フェスティバルにおいて、基本チェックリストの実施といきいき活動手帳の配布を行う。また、さつきが丘いきいきセンターの生活相談会（年2回）については、相談者数が伸び悩んでいるものの、必要時には基本チェックリストの実施といきいき活動手帳の配布を行う。
3.第2層生活支援コーディネーターを中心とした各種関係機関と連携し、介護予防に関するイベントや出張講座を行う。具体的には、事業所主催の「エンジョイさつきが丘」を計3回、花見川いきいきプラザ内での出張講座を計3回と認知症関連のイベントを計2回実施予定である。その他、地域の諸団体を含めた各種関係機関より依頼があれば、イベントや出張講座を行う。
4.事業所の看護師が第2層生活支援コーディネーターと協働し、地域活動を行っている諸団体の課題把握に努め、課題解決の一旦を担う。具体的には、参加者数の減少や地域活動の担い手不足、担い手の高齢化等の課題が想定される。</t>
    <rPh sb="615" eb="617">
      <t>カダイ</t>
    </rPh>
    <phoneticPr fontId="3"/>
  </si>
  <si>
    <t>・介護予防や健康に関するあんしんケアセンターさつきが丘便りの作成を季節ごとに作成する。
・重点地区を訪問し、地域の健康に関する課題を抽出する。
・地域住民が生きがいをみつけたり、介護予防への意識作りへの支援ができるよう、エンジョイさつきが丘を３回以上開催し、地域交流の場を提供する。</t>
    <rPh sb="1" eb="5">
      <t>カイゴヨボウ</t>
    </rPh>
    <rPh sb="6" eb="8">
      <t>ケンコウ</t>
    </rPh>
    <rPh sb="9" eb="10">
      <t>カン</t>
    </rPh>
    <rPh sb="26" eb="27">
      <t>オカ</t>
    </rPh>
    <rPh sb="27" eb="28">
      <t>タヨ</t>
    </rPh>
    <rPh sb="30" eb="32">
      <t>サクセイ</t>
    </rPh>
    <rPh sb="33" eb="35">
      <t>キセツ</t>
    </rPh>
    <rPh sb="38" eb="40">
      <t>サクセイ</t>
    </rPh>
    <rPh sb="45" eb="49">
      <t>ジュウテンチク</t>
    </rPh>
    <rPh sb="50" eb="52">
      <t>ホウモン</t>
    </rPh>
    <rPh sb="54" eb="56">
      <t>チイキ</t>
    </rPh>
    <rPh sb="57" eb="59">
      <t>ケンコウ</t>
    </rPh>
    <rPh sb="60" eb="61">
      <t>カン</t>
    </rPh>
    <rPh sb="63" eb="65">
      <t>カダイ</t>
    </rPh>
    <rPh sb="66" eb="68">
      <t>チュウシュツ</t>
    </rPh>
    <rPh sb="73" eb="75">
      <t>チイキ</t>
    </rPh>
    <rPh sb="75" eb="77">
      <t>ジュウミン</t>
    </rPh>
    <rPh sb="114" eb="115">
      <t>オカ</t>
    </rPh>
    <rPh sb="117" eb="118">
      <t>カイ</t>
    </rPh>
    <rPh sb="118" eb="120">
      <t>イジョウ</t>
    </rPh>
    <rPh sb="120" eb="122">
      <t>カイサイ</t>
    </rPh>
    <rPh sb="124" eb="128">
      <t>チイキコウリュウ</t>
    </rPh>
    <rPh sb="129" eb="130">
      <t>バ</t>
    </rPh>
    <rPh sb="131" eb="133">
      <t>テイキョウ</t>
    </rPh>
    <phoneticPr fontId="2"/>
  </si>
  <si>
    <t>令和７年度千葉市あんしんケアセンター運営事業計画・実績報告シート（年度末提出）</t>
    <phoneticPr fontId="3"/>
  </si>
  <si>
    <t>センター名</t>
  </si>
  <si>
    <t>年度当初に作成していただいた地区課題、活動方針、年度計画が自動的に参照されます。</t>
  </si>
  <si>
    <t>活動方針
（総合）</t>
  </si>
  <si>
    <t>・あんしんケアセンターの周知活動を継続して行う。
・地域住民が、住み慣れた地域で、安心して生活を送ることが出来るように、医療・介護・福祉と連携を図る。
・包括3職種それぞれが、専門分野を活かした対応や支援ができるよう、スキルアップに努める。
・複合的な問題を抱えているケースに対しては、高齢障害支援課や関係機関と連携し、対応していく。
・自治会や民生委員と情報共有し、地域課題に取り組む。</t>
    <phoneticPr fontId="3"/>
  </si>
  <si>
    <t>1　活動方針（総合）に対する全体の総括</t>
  </si>
  <si>
    <t>年度総括</t>
  </si>
  <si>
    <t>自己評価</t>
  </si>
  <si>
    <t>自己評価を選択した理由</t>
  </si>
  <si>
    <t>・地域から依頼のあった会議やイベントの出席依頼は原則断らず、周知を含め対応した。
・地域住民が安心して生活ができることをめざし、個別支援やイベントについて、民生委員や自治会、専門機関、行政と連携し対応した。
・センター内で週1回の定例のケース会議を開催し、センターとしての方針を協議し対応するようにした。複合的な問題を抱えているケースに対しては、高齢障害支援課や関係機関と連携し対応した。</t>
    <rPh sb="1" eb="3">
      <t>チイキ</t>
    </rPh>
    <rPh sb="5" eb="7">
      <t>イライ</t>
    </rPh>
    <rPh sb="26" eb="27">
      <t>コトワ</t>
    </rPh>
    <rPh sb="30" eb="32">
      <t>シュウチ</t>
    </rPh>
    <rPh sb="33" eb="34">
      <t>フク</t>
    </rPh>
    <rPh sb="35" eb="37">
      <t>タイオウ</t>
    </rPh>
    <rPh sb="64" eb="68">
      <t>コベツシエン</t>
    </rPh>
    <rPh sb="78" eb="82">
      <t>ミンセイイイン</t>
    </rPh>
    <rPh sb="83" eb="86">
      <t>ジチカイ</t>
    </rPh>
    <rPh sb="87" eb="91">
      <t>センモンキカン</t>
    </rPh>
    <rPh sb="92" eb="94">
      <t>ギョウセイ</t>
    </rPh>
    <rPh sb="95" eb="97">
      <t>レンケイ</t>
    </rPh>
    <rPh sb="98" eb="100">
      <t>タイオウ</t>
    </rPh>
    <rPh sb="111" eb="112">
      <t>シュウ</t>
    </rPh>
    <rPh sb="113" eb="114">
      <t>カイ</t>
    </rPh>
    <rPh sb="115" eb="117">
      <t>テイレイ</t>
    </rPh>
    <rPh sb="121" eb="123">
      <t>カイギ</t>
    </rPh>
    <rPh sb="124" eb="126">
      <t>カイサイ</t>
    </rPh>
    <rPh sb="136" eb="138">
      <t>ホウシン</t>
    </rPh>
    <rPh sb="139" eb="141">
      <t>キョウギ</t>
    </rPh>
    <rPh sb="142" eb="144">
      <t>タイオウ</t>
    </rPh>
    <phoneticPr fontId="3"/>
  </si>
  <si>
    <t>次年度に向けた展望</t>
  </si>
  <si>
    <t xml:space="preserve">・受託開始2年目にあたり、基本、今年度の活動方針を継続実施していく。
・包括3職種それぞれが専門分野を活かした対応や支援を行う。権利擁護の視点を基本に対応する。
・地域ケア会議の開催、充実を目指す。　日々の相談や支援、地域踏査から得られた情報をもとに地域課題を抽出する。抽出された地域課題について、地域ケア会議を開催できるように進める。民生委員、自治会、専門機関、行政等と協議し、当該圏域にあった地域ケア会議を目指す。
</t>
    <rPh sb="1" eb="3">
      <t>ジュタク</t>
    </rPh>
    <rPh sb="3" eb="5">
      <t>カイシ</t>
    </rPh>
    <rPh sb="6" eb="7">
      <t>ネン</t>
    </rPh>
    <rPh sb="7" eb="8">
      <t>メ</t>
    </rPh>
    <rPh sb="13" eb="15">
      <t>キホン</t>
    </rPh>
    <rPh sb="16" eb="19">
      <t>コンネンド</t>
    </rPh>
    <rPh sb="20" eb="24">
      <t>カツドウホウシン</t>
    </rPh>
    <rPh sb="25" eb="29">
      <t>ケイゾクジッシ</t>
    </rPh>
    <rPh sb="36" eb="38">
      <t>ホウカツ</t>
    </rPh>
    <rPh sb="39" eb="41">
      <t>ショクシュ</t>
    </rPh>
    <rPh sb="46" eb="50">
      <t>センモンブンヤ</t>
    </rPh>
    <rPh sb="51" eb="52">
      <t>イ</t>
    </rPh>
    <rPh sb="55" eb="57">
      <t>タイオウ</t>
    </rPh>
    <rPh sb="58" eb="60">
      <t>シエン</t>
    </rPh>
    <rPh sb="61" eb="62">
      <t>オコナ</t>
    </rPh>
    <rPh sb="64" eb="68">
      <t>ケンリヨウゴ</t>
    </rPh>
    <rPh sb="69" eb="71">
      <t>シテン</t>
    </rPh>
    <rPh sb="72" eb="74">
      <t>キホン</t>
    </rPh>
    <rPh sb="75" eb="77">
      <t>タイオウ</t>
    </rPh>
    <rPh sb="82" eb="84">
      <t>チイキ</t>
    </rPh>
    <rPh sb="86" eb="88">
      <t>カイギ</t>
    </rPh>
    <rPh sb="89" eb="91">
      <t>カイサイ</t>
    </rPh>
    <rPh sb="92" eb="94">
      <t>ジュウジツ</t>
    </rPh>
    <rPh sb="95" eb="97">
      <t>メザ</t>
    </rPh>
    <rPh sb="100" eb="102">
      <t>ヒビ</t>
    </rPh>
    <rPh sb="103" eb="105">
      <t>ソウダン</t>
    </rPh>
    <rPh sb="106" eb="108">
      <t>シエン</t>
    </rPh>
    <rPh sb="109" eb="113">
      <t>チイキトウサ</t>
    </rPh>
    <rPh sb="115" eb="116">
      <t>エ</t>
    </rPh>
    <rPh sb="119" eb="121">
      <t>ジョウホウ</t>
    </rPh>
    <rPh sb="125" eb="129">
      <t>チイキカダイ</t>
    </rPh>
    <rPh sb="130" eb="132">
      <t>チュウシュツ</t>
    </rPh>
    <rPh sb="135" eb="137">
      <t>チュウシュツ</t>
    </rPh>
    <rPh sb="140" eb="144">
      <t>チイキカダイ</t>
    </rPh>
    <rPh sb="149" eb="151">
      <t>チイキ</t>
    </rPh>
    <rPh sb="153" eb="155">
      <t>カイギ</t>
    </rPh>
    <rPh sb="156" eb="158">
      <t>カイサイ</t>
    </rPh>
    <rPh sb="164" eb="165">
      <t>スス</t>
    </rPh>
    <rPh sb="173" eb="176">
      <t>ジチカイ</t>
    </rPh>
    <rPh sb="177" eb="181">
      <t>センモンキカン</t>
    </rPh>
    <rPh sb="182" eb="184">
      <t>ギョウセイ</t>
    </rPh>
    <rPh sb="184" eb="185">
      <t>トウ</t>
    </rPh>
    <rPh sb="186" eb="188">
      <t>キョウギ</t>
    </rPh>
    <rPh sb="190" eb="194">
      <t>トウガイケンイキ</t>
    </rPh>
    <rPh sb="198" eb="200">
      <t>チイキ</t>
    </rPh>
    <rPh sb="202" eb="204">
      <t>カイギ</t>
    </rPh>
    <rPh sb="205" eb="207">
      <t>メザ</t>
    </rPh>
    <phoneticPr fontId="3"/>
  </si>
  <si>
    <t>2　第1号介護予防支援事業</t>
    <phoneticPr fontId="3"/>
  </si>
  <si>
    <t>2　第1号介護予防支援事業</t>
  </si>
  <si>
    <t>前期</t>
  </si>
  <si>
    <t>具体的な取り組み状況</t>
  </si>
  <si>
    <t>・ケアプランの立案前にチェックリストを実施した。利用者本人の課題を明確化し、自らが課題解決に向けた自律（自立）した生活ができるように支援した。
・利用者が自らサービス等を選択できるように情報提供した。情報提供時は生活支援コーディネーターとも協働し、介護保険サービスだけでなく、地域の住民活動を含めたインフォーマルな取り組み情報についても提供した。
・委託プランの内容を確認し、担当介護支援専門員へ助言した。相談内容に応じて適切なフォーマル、インフォーマルサービスの情報提供を行った。</t>
    <rPh sb="83" eb="84">
      <t>トウ</t>
    </rPh>
    <rPh sb="93" eb="97">
      <t>ジョウホウテイキョウ</t>
    </rPh>
    <rPh sb="100" eb="105">
      <t>ジョウホウテイキョウジ</t>
    </rPh>
    <rPh sb="161" eb="163">
      <t>ジョウホウ</t>
    </rPh>
    <rPh sb="168" eb="170">
      <t>テイキョウ</t>
    </rPh>
    <phoneticPr fontId="3"/>
  </si>
  <si>
    <t>後期</t>
  </si>
  <si>
    <t>年度計画</t>
  </si>
  <si>
    <t>運営目標</t>
  </si>
  <si>
    <t>具体的な
取り組み
計画</t>
  </si>
  <si>
    <t>3　総合相談支援</t>
  </si>
  <si>
    <t>・運営法人の変更も含めて、あんしんケアセンターの周知活動を行った。その際、市のパンフレットと合わせて必要に応じてセンターで作成したマグネットシートを配布した。
・民生委員、自治会、介護支援専門員、各相談支援機関や市区関係部署と関係作りを進め、相談支援を行った。
・地域の民生委員の会議等に出席し、相談をしやすい関係性を構築した。畑地区の出張相談会の新規立ち上げをめざし、まずは民生委員との関係構築に時間をかけた。
・URと共催でにれの木台団地で福祉イベントを開催した。あんしんケアセンター事業、介護予防や孤独死予防の周知を主テーマとし、薬局、障害者支援施設、福祉用具事業所の協力も得られ、2時間で25名の参加があった。
・包括3職種全員とプランナーで地域包括支援センター初任者研修を受講した。</t>
    <rPh sb="311" eb="313">
      <t>ホウカツ</t>
    </rPh>
    <phoneticPr fontId="3"/>
  </si>
  <si>
    <t xml:space="preserve">・週1回、所内でケース会議を実施し、複合的な課題がある相談について支援・対応方法を協議した。
・実績の集計システムを改善し、地域別の相談内容や課題を抽出、分析しやすくなるようにした。
・自立促進ケア会議で抽出した地域課題である「坂道と階段のある町で暮らし続けるためにできること」について取り組んだ。シニアリーダー体操連絡会や千葉市地域リハビリテーション事業と協働して対応する方法を検討した。
・出張相談を西小中台団地で開始した。また、畑地区においては畑コミュニティセンター内でのイベントと共同開催できるよう調整を行った。
</t>
    <rPh sb="1" eb="2">
      <t>シュウ</t>
    </rPh>
    <rPh sb="3" eb="4">
      <t>カイ</t>
    </rPh>
    <rPh sb="5" eb="7">
      <t>ショナイ</t>
    </rPh>
    <rPh sb="11" eb="13">
      <t>カイギ</t>
    </rPh>
    <rPh sb="14" eb="16">
      <t>ジッシ</t>
    </rPh>
    <rPh sb="18" eb="21">
      <t>フクゴウテキ</t>
    </rPh>
    <rPh sb="22" eb="24">
      <t>カダイ</t>
    </rPh>
    <rPh sb="27" eb="29">
      <t>ソウダン</t>
    </rPh>
    <rPh sb="33" eb="35">
      <t>シエン</t>
    </rPh>
    <rPh sb="36" eb="40">
      <t>タイオウホウホウ</t>
    </rPh>
    <rPh sb="41" eb="43">
      <t>キョウギ</t>
    </rPh>
    <rPh sb="48" eb="50">
      <t>ジッセキ</t>
    </rPh>
    <rPh sb="51" eb="53">
      <t>シュウケイ</t>
    </rPh>
    <rPh sb="58" eb="60">
      <t>カイゼン</t>
    </rPh>
    <rPh sb="64" eb="65">
      <t>ベツ</t>
    </rPh>
    <rPh sb="66" eb="70">
      <t>ソウダンナイヨウ</t>
    </rPh>
    <rPh sb="115" eb="116">
      <t>ミチ</t>
    </rPh>
    <rPh sb="117" eb="119">
      <t>カイダン</t>
    </rPh>
    <rPh sb="124" eb="125">
      <t>ク</t>
    </rPh>
    <rPh sb="127" eb="128">
      <t>ツヅ</t>
    </rPh>
    <rPh sb="143" eb="144">
      <t>ト</t>
    </rPh>
    <rPh sb="145" eb="146">
      <t>ク</t>
    </rPh>
    <rPh sb="156" eb="158">
      <t>タイソウ</t>
    </rPh>
    <rPh sb="158" eb="161">
      <t>レンラクカイ</t>
    </rPh>
    <rPh sb="162" eb="165">
      <t>チバシ</t>
    </rPh>
    <rPh sb="165" eb="167">
      <t>チイキ</t>
    </rPh>
    <rPh sb="176" eb="178">
      <t>ジギョウ</t>
    </rPh>
    <rPh sb="197" eb="201">
      <t>シュッチョウソウダン</t>
    </rPh>
    <rPh sb="202" eb="208">
      <t>ニシコナカダイダンチ</t>
    </rPh>
    <rPh sb="209" eb="211">
      <t>カイシ</t>
    </rPh>
    <rPh sb="217" eb="220">
      <t>ハタチク</t>
    </rPh>
    <rPh sb="225" eb="226">
      <t>ハタ</t>
    </rPh>
    <rPh sb="236" eb="237">
      <t>ナイ</t>
    </rPh>
    <rPh sb="244" eb="248">
      <t>キョウドウカイサイ</t>
    </rPh>
    <rPh sb="253" eb="255">
      <t>チョウセイ</t>
    </rPh>
    <rPh sb="256" eb="257">
      <t>オコナ</t>
    </rPh>
    <phoneticPr fontId="3"/>
  </si>
  <si>
    <t>・出張相談を開始したことで、民生委員や関係機関と顔の見える関係性を構築することができ、民生委員や関係機関から相談を受け付けることができた。
・所内の包括3職種と生活支援コーディネーターで定期的にケース会議を実施し、センターの方針を決めてケース対応ができた。その方針のもと、区や関係支援機関と協働し支援困難事例にも粘り強く対応できた。</t>
    <rPh sb="1" eb="5">
      <t>シュッチョウソウダン</t>
    </rPh>
    <rPh sb="6" eb="8">
      <t>カイシ</t>
    </rPh>
    <rPh sb="19" eb="23">
      <t>カンケイキカン</t>
    </rPh>
    <rPh sb="71" eb="73">
      <t>ショナイ</t>
    </rPh>
    <rPh sb="74" eb="76">
      <t>ホウカツ</t>
    </rPh>
    <rPh sb="77" eb="79">
      <t>ショクシュ</t>
    </rPh>
    <rPh sb="80" eb="84">
      <t>セイカツシエン</t>
    </rPh>
    <rPh sb="93" eb="96">
      <t>テイキテキ</t>
    </rPh>
    <rPh sb="100" eb="102">
      <t>カイギ</t>
    </rPh>
    <rPh sb="103" eb="105">
      <t>ジッシ</t>
    </rPh>
    <rPh sb="112" eb="114">
      <t>ホウシン</t>
    </rPh>
    <rPh sb="115" eb="116">
      <t>キ</t>
    </rPh>
    <rPh sb="121" eb="123">
      <t>タイオウ</t>
    </rPh>
    <rPh sb="130" eb="132">
      <t>ホウシン</t>
    </rPh>
    <phoneticPr fontId="3"/>
  </si>
  <si>
    <t>・相談しやすい環境づくりを進める。畑町地区での出張相談の開始を目指す。また、地域の会議や集いの場に出席し顔の見える関係性を引き続き構築する。
・個別の相談から抽出される地域課題をもとに地域ケア会議を開催する。
・包括3職種それぞれが、専門分野を活かした対応や支援ができるようスキルアップに努める。</t>
    <rPh sb="1" eb="3">
      <t>ソウダン</t>
    </rPh>
    <rPh sb="7" eb="9">
      <t>カンキョウ</t>
    </rPh>
    <rPh sb="13" eb="14">
      <t>スス</t>
    </rPh>
    <rPh sb="17" eb="18">
      <t>ハタ</t>
    </rPh>
    <rPh sb="18" eb="19">
      <t>マチ</t>
    </rPh>
    <rPh sb="19" eb="21">
      <t>チク</t>
    </rPh>
    <rPh sb="23" eb="25">
      <t>シュッチョウ</t>
    </rPh>
    <rPh sb="25" eb="27">
      <t>ソウダン</t>
    </rPh>
    <rPh sb="28" eb="30">
      <t>カイシ</t>
    </rPh>
    <rPh sb="31" eb="33">
      <t>メザ</t>
    </rPh>
    <rPh sb="38" eb="40">
      <t>チイキ</t>
    </rPh>
    <rPh sb="41" eb="43">
      <t>カイギ</t>
    </rPh>
    <rPh sb="44" eb="45">
      <t>ツド</t>
    </rPh>
    <rPh sb="47" eb="48">
      <t>バ</t>
    </rPh>
    <rPh sb="49" eb="51">
      <t>シュッセキ</t>
    </rPh>
    <rPh sb="52" eb="53">
      <t>カオ</t>
    </rPh>
    <rPh sb="54" eb="55">
      <t>ミ</t>
    </rPh>
    <rPh sb="57" eb="60">
      <t>カンケイセイ</t>
    </rPh>
    <rPh sb="61" eb="62">
      <t>ヒ</t>
    </rPh>
    <rPh sb="63" eb="64">
      <t>ツヅ</t>
    </rPh>
    <rPh sb="65" eb="67">
      <t>コウチク</t>
    </rPh>
    <rPh sb="72" eb="74">
      <t>コベツ</t>
    </rPh>
    <rPh sb="75" eb="77">
      <t>ソウダン</t>
    </rPh>
    <rPh sb="79" eb="81">
      <t>チュウシュツ</t>
    </rPh>
    <rPh sb="84" eb="88">
      <t>チイキカダイ</t>
    </rPh>
    <rPh sb="92" eb="94">
      <t>チイキ</t>
    </rPh>
    <rPh sb="96" eb="98">
      <t>カイギ</t>
    </rPh>
    <rPh sb="99" eb="101">
      <t>カイサイ</t>
    </rPh>
    <phoneticPr fontId="3"/>
  </si>
  <si>
    <t>4　権利擁護</t>
  </si>
  <si>
    <t>A</t>
    <phoneticPr fontId="3"/>
  </si>
  <si>
    <t xml:space="preserve">・権利擁護、虐待の視点を重視し、相談支援を行う。
・包括3職種全員がキャラバンメイト養成研修の修了を目指す。
・成年後見制度の利用を促進できるよう周知活動を行う。
・詐欺や消費者被害を防止するための啓蒙活動を行う。
</t>
    <rPh sb="26" eb="28">
      <t>ホウカツ</t>
    </rPh>
    <phoneticPr fontId="3"/>
  </si>
  <si>
    <t>5　包括的・継続的ケアマネジメント支援</t>
  </si>
  <si>
    <t xml:space="preserve">・地域の介護支援専門員から虐待疑いや困難事例などの相談を受け付け、一緒に対応方法を検討した。
・区域、圏域内でのケアマネ研修・交流会を開催し、顔の見える関係を構築した。2/18にはファミーユ花見川畑町を会場にケアマネ研修・交流会を開催、14名の参加をいただいた。
・第2回多職種連携会議で、生活支援コーディネーターの取り組みをテーマに開催した。生活支援コーディネーターの役割や介護保険サービス以外のインフォーマル資源の活用の大切さを地域の関係機関と共有することができた。
</t>
    <rPh sb="1" eb="3">
      <t>チイキ</t>
    </rPh>
    <rPh sb="4" eb="11">
      <t>カイゴシエンセンモンイン</t>
    </rPh>
    <rPh sb="13" eb="15">
      <t>ギャクタイ</t>
    </rPh>
    <rPh sb="15" eb="16">
      <t>ウタガ</t>
    </rPh>
    <rPh sb="18" eb="20">
      <t>コンナン</t>
    </rPh>
    <rPh sb="20" eb="22">
      <t>ジレイ</t>
    </rPh>
    <rPh sb="25" eb="27">
      <t>ソウダン</t>
    </rPh>
    <rPh sb="28" eb="29">
      <t>ウ</t>
    </rPh>
    <rPh sb="30" eb="31">
      <t>ツ</t>
    </rPh>
    <rPh sb="33" eb="35">
      <t>イッショ</t>
    </rPh>
    <rPh sb="36" eb="40">
      <t>タイオウホウホウ</t>
    </rPh>
    <rPh sb="41" eb="43">
      <t>ケントウ</t>
    </rPh>
    <rPh sb="48" eb="50">
      <t>クイキ</t>
    </rPh>
    <rPh sb="71" eb="72">
      <t>カオ</t>
    </rPh>
    <rPh sb="73" eb="74">
      <t>ミ</t>
    </rPh>
    <rPh sb="95" eb="98">
      <t>ハナミガワ</t>
    </rPh>
    <rPh sb="98" eb="100">
      <t>ハタマチ</t>
    </rPh>
    <rPh sb="101" eb="103">
      <t>カイジョウ</t>
    </rPh>
    <rPh sb="108" eb="110">
      <t>ケンシュウ</t>
    </rPh>
    <rPh sb="111" eb="114">
      <t>コウリュウカイ</t>
    </rPh>
    <rPh sb="115" eb="117">
      <t>カイサイ</t>
    </rPh>
    <rPh sb="120" eb="121">
      <t>メイ</t>
    </rPh>
    <rPh sb="122" eb="124">
      <t>サンカ</t>
    </rPh>
    <rPh sb="133" eb="134">
      <t>ダイ</t>
    </rPh>
    <rPh sb="135" eb="136">
      <t>カイ</t>
    </rPh>
    <rPh sb="136" eb="143">
      <t>タショクシュレンケイカイギ</t>
    </rPh>
    <rPh sb="145" eb="149">
      <t>セイカツシエン</t>
    </rPh>
    <rPh sb="158" eb="159">
      <t>ト</t>
    </rPh>
    <rPh sb="160" eb="161">
      <t>ク</t>
    </rPh>
    <rPh sb="167" eb="169">
      <t>カイサイ</t>
    </rPh>
    <rPh sb="172" eb="176">
      <t>セイカツシエン</t>
    </rPh>
    <rPh sb="185" eb="187">
      <t>ヤクワリ</t>
    </rPh>
    <rPh sb="188" eb="192">
      <t>カイゴホケン</t>
    </rPh>
    <rPh sb="196" eb="198">
      <t>イガイ</t>
    </rPh>
    <rPh sb="206" eb="208">
      <t>シゲン</t>
    </rPh>
    <rPh sb="209" eb="211">
      <t>カツヨウ</t>
    </rPh>
    <rPh sb="212" eb="214">
      <t>タイセツ</t>
    </rPh>
    <phoneticPr fontId="3"/>
  </si>
  <si>
    <t>6　一般介護予防事業</t>
  </si>
  <si>
    <t>・ラジオ体操や健康教室の開催を継続し、住民に介護予防の意識を醸成する。
・地域課題である坂道や階段の多い街で暮らし続けるための具体的な取り組みを進める。
・今年度配布したいきいき活動手帳の運用として定期的な支援体制を整えていく。</t>
    <rPh sb="4" eb="6">
      <t>タイソウ</t>
    </rPh>
    <rPh sb="7" eb="11">
      <t>ケンコウキョウシツ</t>
    </rPh>
    <rPh sb="12" eb="14">
      <t>カイサイ</t>
    </rPh>
    <rPh sb="15" eb="17">
      <t>ケイゾク</t>
    </rPh>
    <rPh sb="19" eb="21">
      <t>ジュウミン</t>
    </rPh>
    <rPh sb="22" eb="26">
      <t>カイゴヨボウ</t>
    </rPh>
    <rPh sb="27" eb="29">
      <t>イシキ</t>
    </rPh>
    <rPh sb="30" eb="32">
      <t>ジョウセイ</t>
    </rPh>
    <rPh sb="37" eb="41">
      <t>チイキカダイ</t>
    </rPh>
    <rPh sb="44" eb="46">
      <t>サカミチ</t>
    </rPh>
    <rPh sb="47" eb="49">
      <t>カイダン</t>
    </rPh>
    <rPh sb="50" eb="51">
      <t>オオ</t>
    </rPh>
    <rPh sb="52" eb="53">
      <t>マチ</t>
    </rPh>
    <rPh sb="54" eb="55">
      <t>ク</t>
    </rPh>
    <rPh sb="57" eb="58">
      <t>ツヅ</t>
    </rPh>
    <rPh sb="63" eb="66">
      <t>グタイテキ</t>
    </rPh>
    <rPh sb="67" eb="68">
      <t>ト</t>
    </rPh>
    <rPh sb="69" eb="70">
      <t>ク</t>
    </rPh>
    <rPh sb="72" eb="73">
      <t>スス</t>
    </rPh>
    <rPh sb="78" eb="83">
      <t>コンネンドハイフ</t>
    </rPh>
    <rPh sb="89" eb="93">
      <t>カツドウテチョウ</t>
    </rPh>
    <rPh sb="94" eb="96">
      <t>ウンヨウ</t>
    </rPh>
    <rPh sb="99" eb="102">
      <t>テイキテキ</t>
    </rPh>
    <rPh sb="103" eb="107">
      <t>シエンタイセイ</t>
    </rPh>
    <rPh sb="108" eb="109">
      <t>トトノ</t>
    </rPh>
    <phoneticPr fontId="3"/>
  </si>
  <si>
    <t>令和７年度千葉市あんしんケアセンター運営事業計画・実績報告シート（年度末提出）</t>
  </si>
  <si>
    <t>・高齢世帯や独居世帯など自ら相談することが難しい方々が、適切なタイミングで相談につながることができるよう、あんしんケアセンターの周知を行うとともに、民生委員や自治会、地域の活動との連携を強化していく。
・地域住民が住み慣れた地域で生活を続けることができるように、地域の関係者や生活支援コーディネーターと連携を図りながら、地域ニーズの把握やインフォーマル資源の発信を行っていく。
・多くの問題を抱えているケース、相談が長期化しているケースに関しては、介護支援専門員や関係機関と連携し、課題の共有、課題解決へのアプローチを行っていく。</t>
  </si>
  <si>
    <t>・必要な方々が適切なタイミングで相談につながることができるように、あんしんケアセンター花園の周知を1年を通じて様々な場面で行ってきた。地域住民だけでなく、民生委員や自治会の方々に知っていただく活動、地域の集まりに参加し、より身近に感じてもらえる活動も行った。
・相談業務の中で、介護保険サービスだけでなく、地域のインフォーマルサービスとのマッチングを生活支援コーディネーターと協力し行った。
・多くの問題を抱えているケースに関しては、関係機関との連携に努め、同行訪問や情報共有を行った。　　　　　　　　　　　　　　　　　　　　　　　　　　　　　　</t>
    <rPh sb="1" eb="3">
      <t>ヒツヨウ</t>
    </rPh>
    <rPh sb="4" eb="6">
      <t>カタガタ</t>
    </rPh>
    <rPh sb="7" eb="9">
      <t>テキセツ</t>
    </rPh>
    <rPh sb="16" eb="18">
      <t>ソウダン</t>
    </rPh>
    <rPh sb="43" eb="45">
      <t>ハナゾノ</t>
    </rPh>
    <rPh sb="46" eb="48">
      <t>シュウチ</t>
    </rPh>
    <rPh sb="50" eb="51">
      <t>ネン</t>
    </rPh>
    <rPh sb="52" eb="53">
      <t>ツウ</t>
    </rPh>
    <rPh sb="56" eb="57">
      <t>トシ</t>
    </rPh>
    <rPh sb="58" eb="59">
      <t>トオ</t>
    </rPh>
    <rPh sb="61" eb="63">
      <t>サマザマ</t>
    </rPh>
    <rPh sb="66" eb="68">
      <t>バメン</t>
    </rPh>
    <rPh sb="69" eb="70">
      <t>オコナ</t>
    </rPh>
    <rPh sb="73" eb="75">
      <t>チイキ</t>
    </rPh>
    <rPh sb="75" eb="77">
      <t>ジュウミン</t>
    </rPh>
    <rPh sb="83" eb="85">
      <t>ミンセイ</t>
    </rPh>
    <rPh sb="85" eb="87">
      <t>イイン</t>
    </rPh>
    <rPh sb="88" eb="91">
      <t>ジチカイ</t>
    </rPh>
    <rPh sb="92" eb="94">
      <t>カタガタ</t>
    </rPh>
    <rPh sb="95" eb="96">
      <t>シ</t>
    </rPh>
    <rPh sb="102" eb="104">
      <t>カツドウ</t>
    </rPh>
    <rPh sb="105" eb="107">
      <t>チイキ</t>
    </rPh>
    <rPh sb="108" eb="109">
      <t>アツ</t>
    </rPh>
    <rPh sb="112" eb="114">
      <t>サンカ</t>
    </rPh>
    <rPh sb="118" eb="120">
      <t>ミジカ</t>
    </rPh>
    <rPh sb="121" eb="122">
      <t>カン</t>
    </rPh>
    <rPh sb="122" eb="124">
      <t>カツドウ</t>
    </rPh>
    <rPh sb="126" eb="127">
      <t>ト</t>
    </rPh>
    <rPh sb="128" eb="129">
      <t>ク</t>
    </rPh>
    <rPh sb="137" eb="139">
      <t>ソウダン</t>
    </rPh>
    <rPh sb="139" eb="141">
      <t>ギョウム</t>
    </rPh>
    <rPh sb="142" eb="143">
      <t>ナカ</t>
    </rPh>
    <rPh sb="145" eb="149">
      <t>カイゴホケン</t>
    </rPh>
    <rPh sb="159" eb="161">
      <t>チイキ</t>
    </rPh>
    <rPh sb="181" eb="183">
      <t>セイカツ</t>
    </rPh>
    <rPh sb="183" eb="185">
      <t>シエン</t>
    </rPh>
    <rPh sb="234" eb="236">
      <t>ジョウホウ</t>
    </rPh>
    <rPh sb="236" eb="238">
      <t>キョウユウ</t>
    </rPh>
    <rPh sb="245" eb="246">
      <t>オコナ</t>
    </rPh>
    <phoneticPr fontId="3"/>
  </si>
  <si>
    <t>・あんしんケアセンター花園の役割が正しく理解され、地域の身近な相談窓口となるよう、周知活動を行う。
・地域の関係者と協力し、認知症や生活上の課題を抱える高齢者の早期発見を努める。
・地域住民が住み慣れた地域で生活を続けることができるよう、地域の関係者や生活支援コーディネーターと連携を図り、地域課題の把握やインフォーマル資源の発信を行う。
・様々な専門機関や介護支援専門員と連携し、多くの問題を抱えている方々の対応や解決が難しい問題の解決を目指す。</t>
    <phoneticPr fontId="3"/>
  </si>
  <si>
    <t>・居宅介護支援事業所へのインフォーマルサービスの情報提供は一部の事業所のみとなってしまったが、所内での情報共有は実施できた。
・地域資源の利用が望ましいケースに関しては、情報提供だけではなく、生活支援コーディネーターと協働し、複数のマッチング支援が実施できた。</t>
    <rPh sb="29" eb="31">
      <t>イチブ</t>
    </rPh>
    <rPh sb="32" eb="34">
      <t>ジギョウ</t>
    </rPh>
    <rPh sb="34" eb="35">
      <t>ショ</t>
    </rPh>
    <rPh sb="47" eb="49">
      <t>ショナイ</t>
    </rPh>
    <rPh sb="51" eb="53">
      <t>ジョウホウ</t>
    </rPh>
    <rPh sb="53" eb="55">
      <t>キョウユウ</t>
    </rPh>
    <rPh sb="56" eb="58">
      <t>ジッシ</t>
    </rPh>
    <rPh sb="113" eb="115">
      <t>フクスウ</t>
    </rPh>
    <rPh sb="121" eb="123">
      <t>シエン</t>
    </rPh>
    <rPh sb="124" eb="126">
      <t>ジッシ</t>
    </rPh>
    <phoneticPr fontId="3"/>
  </si>
  <si>
    <t>B</t>
    <phoneticPr fontId="3"/>
  </si>
  <si>
    <t>・要支援者に対して、介護保険サービスの利用支援だけでなく、地域資源へのマッチング支援も行う。
・介護支援専門員へ地域資源の情報提供を行い、ケアプランへのインフォーマルサービスの位置づけを増やす。</t>
    <phoneticPr fontId="3"/>
  </si>
  <si>
    <t xml:space="preserve">3　総合相談支援 </t>
    <phoneticPr fontId="3"/>
  </si>
  <si>
    <t>・支援困難ケースは緊急度の判断と課題の共有を行い、適宜、行政や関係機関と連携し対応した。
・ケースが複雑化・深刻化する前に相談してもらえるように、あんしんケアセンターの周知を行い、日ごろから地域住民や関係機関とのネットワークを構築した。
・非自発的な相談者や連絡待ちのケースに対して、毎月包括３職種会議で進捗報告を行い、支援方法や終結を協議した。</t>
    <phoneticPr fontId="3"/>
  </si>
  <si>
    <t>・複合的な課題ケースに対して、包括３職種で検討を行うとともに、個別地域ケア会議の開催や、行政や関係機関と連携し、迅速かつ適切な課題解決を行った。
・高齢者等が住み慣れた地域で生きがいを持って生活できるように、生活支援コーディネーターと協働し、地域資源につなげた。</t>
    <rPh sb="15" eb="17">
      <t>ホウカツ</t>
    </rPh>
    <rPh sb="68" eb="69">
      <t>オコナ</t>
    </rPh>
    <phoneticPr fontId="3"/>
  </si>
  <si>
    <t>・困難ケースは関係機関と連携し、適宜、個別地域ケア会議を開催し、課題解決を図った。
・地域の活動の場に参加し、身近な相談窓口としての周知と、迅速な相談対応を進めた。
・生活支援コーディネーターと協働し、高齢者等が生きがいや楽しみを持って生活できるように、　　地域資源に繋げた。
・非自発的な相談者や連絡待ちのケースの支援方法や終結について、事案に併せたタイミングでの協議となった。</t>
    <rPh sb="1" eb="3">
      <t>コンナン</t>
    </rPh>
    <rPh sb="7" eb="9">
      <t>カンケイ</t>
    </rPh>
    <rPh sb="9" eb="11">
      <t>キカン</t>
    </rPh>
    <rPh sb="12" eb="14">
      <t>レンケイ</t>
    </rPh>
    <rPh sb="16" eb="18">
      <t>テキギ</t>
    </rPh>
    <rPh sb="19" eb="21">
      <t>コベツ</t>
    </rPh>
    <rPh sb="21" eb="23">
      <t>チイキ</t>
    </rPh>
    <rPh sb="25" eb="27">
      <t>カイギ</t>
    </rPh>
    <rPh sb="28" eb="30">
      <t>カイサイ</t>
    </rPh>
    <rPh sb="32" eb="34">
      <t>カダイ</t>
    </rPh>
    <rPh sb="34" eb="36">
      <t>カイケツ</t>
    </rPh>
    <rPh sb="37" eb="38">
      <t>ハカ</t>
    </rPh>
    <rPh sb="43" eb="45">
      <t>チイキ</t>
    </rPh>
    <rPh sb="46" eb="48">
      <t>カツドウ</t>
    </rPh>
    <rPh sb="49" eb="50">
      <t>バ</t>
    </rPh>
    <rPh sb="51" eb="53">
      <t>サンカ</t>
    </rPh>
    <rPh sb="55" eb="57">
      <t>ミジカ</t>
    </rPh>
    <rPh sb="58" eb="60">
      <t>ソウダン</t>
    </rPh>
    <rPh sb="60" eb="62">
      <t>マドグチ</t>
    </rPh>
    <rPh sb="85" eb="88">
      <t>コウレイシャ</t>
    </rPh>
    <rPh sb="88" eb="89">
      <t>ナド</t>
    </rPh>
    <rPh sb="90" eb="91">
      <t>イ</t>
    </rPh>
    <rPh sb="95" eb="96">
      <t>タノ</t>
    </rPh>
    <rPh sb="99" eb="100">
      <t>モ</t>
    </rPh>
    <rPh sb="102" eb="104">
      <t>セイカツ</t>
    </rPh>
    <rPh sb="134" eb="135">
      <t>ツナ</t>
    </rPh>
    <rPh sb="154" eb="157">
      <t>テイキテキ</t>
    </rPh>
    <rPh sb="161" eb="163">
      <t>ジュウブン</t>
    </rPh>
    <rPh sb="164" eb="165">
      <t>オコナ</t>
    </rPh>
    <rPh sb="170" eb="172">
      <t>ジアン</t>
    </rPh>
    <rPh sb="173" eb="174">
      <t>アワ</t>
    </rPh>
    <rPh sb="183" eb="185">
      <t>キョウギ</t>
    </rPh>
    <phoneticPr fontId="3"/>
  </si>
  <si>
    <t>・高齢者等が住み慣れた、または望んだ地域で安心して自分らしく生活を送ることができるように、高齢者等や関係者（家族介護者や地域住民、関係機関）と共に考え連携し、様々な生活課題に対して解決を図る。
・課題の早期発見とタイムリーな対応ができるように、あんしんケアセンターの周知を行い、日頃から地域住民や関係機関とのネットワークづくりを意識して活動する。</t>
    <rPh sb="15" eb="16">
      <t>ノゾ</t>
    </rPh>
    <rPh sb="25" eb="27">
      <t>ジブン</t>
    </rPh>
    <rPh sb="50" eb="53">
      <t>カンケイシャ</t>
    </rPh>
    <rPh sb="71" eb="72">
      <t>トモ</t>
    </rPh>
    <rPh sb="73" eb="74">
      <t>カンガ</t>
    </rPh>
    <rPh sb="75" eb="77">
      <t>レンケイ</t>
    </rPh>
    <rPh sb="79" eb="81">
      <t>サマザマ</t>
    </rPh>
    <rPh sb="82" eb="84">
      <t>セイカツ</t>
    </rPh>
    <rPh sb="84" eb="86">
      <t>カダイ</t>
    </rPh>
    <rPh sb="87" eb="88">
      <t>タイ</t>
    </rPh>
    <rPh sb="90" eb="92">
      <t>カイケツ</t>
    </rPh>
    <rPh sb="93" eb="94">
      <t>ハカ</t>
    </rPh>
    <rPh sb="139" eb="141">
      <t>ヒゴロ</t>
    </rPh>
    <phoneticPr fontId="3"/>
  </si>
  <si>
    <t>4　権利擁護</t>
    <phoneticPr fontId="3"/>
  </si>
  <si>
    <t>・消費者被害を防ぐために、市が発行しているパンフレット等を活用し、地域住民に注意喚起を行った。
・地域住民や関係機関から虐待の疑いで相談があった際は、速やかに高齢障害支援課に報告し、早期に介入を行った。
・成年後見制度や日常生活自立支援事業の案内を行い、判断能力の低下している身寄りのないケースはチーム会議で必要性を検討し、首長申立てを行った。</t>
    <rPh sb="81" eb="83">
      <t>ショウガイ</t>
    </rPh>
    <phoneticPr fontId="3"/>
  </si>
  <si>
    <t>・消費生活センターからの情報を活用し、「花園だより」への掲示や、地域活動の場での情報発信を行うことで、消費者被害を防ぐための注意喚起を地域住民に行った。
・地域住民や関係機関から虐待の疑いで相談があった際は、速やかに高齢障害支援課へ報告し、連携による介入と課題の解決に向けた対応を進めた。
・個々のケース状況に応じて成年後見制度や日常生活自立支援事業を案内し、判断能力の低下している身寄りのないケースはチーム会議で必要性を検討し、首長申立てを行った。</t>
    <rPh sb="1" eb="3">
      <t>ショウヒ</t>
    </rPh>
    <rPh sb="3" eb="5">
      <t>セイカツ</t>
    </rPh>
    <rPh sb="12" eb="14">
      <t>ジョウホウ</t>
    </rPh>
    <rPh sb="20" eb="22">
      <t>ハナゾノ</t>
    </rPh>
    <rPh sb="28" eb="30">
      <t>ケイジ</t>
    </rPh>
    <rPh sb="32" eb="34">
      <t>チイキ</t>
    </rPh>
    <rPh sb="34" eb="36">
      <t>カツドウ</t>
    </rPh>
    <rPh sb="37" eb="38">
      <t>バ</t>
    </rPh>
    <rPh sb="40" eb="42">
      <t>ジョウホウ</t>
    </rPh>
    <rPh sb="42" eb="44">
      <t>ハッシン</t>
    </rPh>
    <rPh sb="45" eb="46">
      <t>オコナ</t>
    </rPh>
    <rPh sb="67" eb="69">
      <t>チイキ</t>
    </rPh>
    <rPh sb="69" eb="71">
      <t>ジュウミン</t>
    </rPh>
    <rPh sb="110" eb="112">
      <t>ショウガイ</t>
    </rPh>
    <rPh sb="116" eb="118">
      <t>ホウコク</t>
    </rPh>
    <rPh sb="120" eb="122">
      <t>レンケイ</t>
    </rPh>
    <rPh sb="128" eb="130">
      <t>カダイ</t>
    </rPh>
    <rPh sb="131" eb="133">
      <t>カイケツ</t>
    </rPh>
    <rPh sb="134" eb="135">
      <t>ム</t>
    </rPh>
    <rPh sb="137" eb="139">
      <t>タイオウ</t>
    </rPh>
    <rPh sb="140" eb="141">
      <t>スス</t>
    </rPh>
    <rPh sb="146" eb="148">
      <t>ココ</t>
    </rPh>
    <rPh sb="152" eb="154">
      <t>ジョウキョウ</t>
    </rPh>
    <rPh sb="155" eb="156">
      <t>オウ</t>
    </rPh>
    <rPh sb="158" eb="160">
      <t>セイネン</t>
    </rPh>
    <rPh sb="160" eb="162">
      <t>コウケン</t>
    </rPh>
    <rPh sb="162" eb="164">
      <t>セイド</t>
    </rPh>
    <phoneticPr fontId="3"/>
  </si>
  <si>
    <t xml:space="preserve">・消費者被害を防ぐための地域住民への情報発信、虐待対応、成年後見制度の活用は計画通り行うことができた。
・区内社会福祉士会が、次年度以降の周知にむけ、居宅介護支援事業所に向けた成年後見制度についての資料の作成に着手した。
</t>
    <rPh sb="1" eb="4">
      <t>ショウヒシャ</t>
    </rPh>
    <rPh sb="4" eb="6">
      <t>ヒガイ</t>
    </rPh>
    <rPh sb="7" eb="8">
      <t>フセ</t>
    </rPh>
    <rPh sb="12" eb="14">
      <t>チイキ</t>
    </rPh>
    <rPh sb="14" eb="16">
      <t>ジュウミン</t>
    </rPh>
    <rPh sb="18" eb="20">
      <t>ジョウホウ</t>
    </rPh>
    <rPh sb="20" eb="22">
      <t>ハッシン</t>
    </rPh>
    <rPh sb="23" eb="25">
      <t>ギャクタイ</t>
    </rPh>
    <rPh sb="25" eb="27">
      <t>タイオウ</t>
    </rPh>
    <rPh sb="28" eb="30">
      <t>セイネン</t>
    </rPh>
    <rPh sb="30" eb="32">
      <t>コウケン</t>
    </rPh>
    <rPh sb="32" eb="34">
      <t>セイド</t>
    </rPh>
    <rPh sb="35" eb="37">
      <t>カツヨウ</t>
    </rPh>
    <rPh sb="38" eb="40">
      <t>ケイカク</t>
    </rPh>
    <rPh sb="40" eb="41">
      <t>ドオ</t>
    </rPh>
    <rPh sb="42" eb="43">
      <t>オコナ</t>
    </rPh>
    <rPh sb="53" eb="55">
      <t>クナイ</t>
    </rPh>
    <rPh sb="55" eb="60">
      <t>シャカイフクシシ</t>
    </rPh>
    <rPh sb="60" eb="61">
      <t>カイ</t>
    </rPh>
    <rPh sb="63" eb="66">
      <t>ジネンド</t>
    </rPh>
    <rPh sb="66" eb="68">
      <t>イコウ</t>
    </rPh>
    <rPh sb="69" eb="71">
      <t>シュウチ</t>
    </rPh>
    <rPh sb="88" eb="92">
      <t>セイネンコウケン</t>
    </rPh>
    <rPh sb="92" eb="94">
      <t>セイド</t>
    </rPh>
    <rPh sb="99" eb="101">
      <t>シリョウ</t>
    </rPh>
    <rPh sb="102" eb="104">
      <t>サクセイ</t>
    </rPh>
    <rPh sb="105" eb="107">
      <t>チャクシュ</t>
    </rPh>
    <phoneticPr fontId="3"/>
  </si>
  <si>
    <t>・高齢者の消費者被害を未然に防ぐよう努める。
・高齢者虐待については、関係機関と連携し、迅速かつ適切な対応を行う。また、虐待防止、早期発見に努める。
・成年後見制度の周知と必要な高齢者への説明、関係機関との連携を強化する。</t>
    <phoneticPr fontId="3"/>
  </si>
  <si>
    <t>・居宅介護支援事業所が企画した研修会に参加し、困難事例検討を行い、情報交換や連携を図った。
・主任ケアマネの会主催で、ケアマネ交流会を企画し、地域の介護支援専門員と連携を深めた。
・医師や行政、介護支援専門員、サービス事業所との連携構築をのため、人生会議をテーマに多職種連携会議を開催した。
・困難ケースの相談には、介護支援専門員との連携を図り、同行訪問や個別ケア会議の開催した。</t>
    <phoneticPr fontId="3"/>
  </si>
  <si>
    <t>・居宅介護支援事業所が企画した研修会に参加し、困難事例検討を行い、情報交換や連携を図った。
・主任ケアマネの会主催で、ケアマネ交流会を企画し、地域の介護支援専門員と連携を深めた。
・医師や行政、介護支援専門員、サービス事業所との連携構築のため、生活支援コーディネーターをテーマに多職種連携会議を開催した。
・困難ケースの相談には、介護支援専門員との連携を図り、同行訪問や個別ケア会議の開催した。</t>
    <rPh sb="122" eb="124">
      <t>セイカツ</t>
    </rPh>
    <rPh sb="124" eb="126">
      <t>シエン</t>
    </rPh>
    <phoneticPr fontId="3"/>
  </si>
  <si>
    <t>・困難ケースに関して、関係機関と連携し、必要時は同行訪問や個別ケア会議を開催して問題解決に努めた。
・主任ケアマネの会や多職種連携会議で、地域の関係者へ生活支援コーディネーターの業務紹介を行い、関係づくりを行った。</t>
    <rPh sb="1" eb="3">
      <t>コンナン</t>
    </rPh>
    <rPh sb="7" eb="8">
      <t>カン</t>
    </rPh>
    <rPh sb="11" eb="13">
      <t>カンケイ</t>
    </rPh>
    <rPh sb="13" eb="15">
      <t>キカン</t>
    </rPh>
    <rPh sb="16" eb="18">
      <t>レンケイ</t>
    </rPh>
    <rPh sb="20" eb="23">
      <t>ヒツヨウジ</t>
    </rPh>
    <rPh sb="24" eb="26">
      <t>ドウコウ</t>
    </rPh>
    <rPh sb="26" eb="28">
      <t>ホウモン</t>
    </rPh>
    <rPh sb="29" eb="31">
      <t>コベツ</t>
    </rPh>
    <rPh sb="33" eb="35">
      <t>カイギ</t>
    </rPh>
    <rPh sb="36" eb="38">
      <t>カイサイ</t>
    </rPh>
    <rPh sb="51" eb="53">
      <t>シュニン</t>
    </rPh>
    <rPh sb="58" eb="59">
      <t>カイ</t>
    </rPh>
    <rPh sb="60" eb="63">
      <t>タショクシュ</t>
    </rPh>
    <rPh sb="63" eb="65">
      <t>レンケイ</t>
    </rPh>
    <rPh sb="65" eb="67">
      <t>カイギ</t>
    </rPh>
    <rPh sb="69" eb="71">
      <t>チイキ</t>
    </rPh>
    <rPh sb="72" eb="75">
      <t>カンケイシャ</t>
    </rPh>
    <rPh sb="76" eb="78">
      <t>セイカツ</t>
    </rPh>
    <rPh sb="78" eb="80">
      <t>シエン</t>
    </rPh>
    <rPh sb="89" eb="91">
      <t>ギョウム</t>
    </rPh>
    <rPh sb="91" eb="93">
      <t>ショウカイ</t>
    </rPh>
    <rPh sb="94" eb="95">
      <t>オコナ</t>
    </rPh>
    <rPh sb="97" eb="99">
      <t>カンケイ</t>
    </rPh>
    <rPh sb="103" eb="104">
      <t>オコナ</t>
    </rPh>
    <phoneticPr fontId="3"/>
  </si>
  <si>
    <t>・介護支援専門員などケアマネジメントに携わる関係機関とのネットワーク作りと強化に努める。
・複雑な問題を抱えるケースへの対応には、課題を明らかにし、さまざま相談機関や関係機関と連携し、課題　解決を目指す。</t>
    <rPh sb="37" eb="39">
      <t>キョウカ</t>
    </rPh>
    <phoneticPr fontId="3"/>
  </si>
  <si>
    <t>・毎月生活支援コーディネーターと協力し、地域で行われている活動に参加し、介護予防啓発でフレイル予防、食中毒予防、熱中症予防の講話を行った。また、いきいき活動手帳を配布しセルフケアマネジメントのツールとして活用していただけるよう説明した。希望時、個別に介護予防の取り組みなどを一緒に考えた。
・毎月検見川町5丁目シニアリーダー体操に参加し介護予防活動支援を行った。
・健康課や生活支援コーディネーターとともに介護予防に関する出張講座を開催した。</t>
    <phoneticPr fontId="3"/>
  </si>
  <si>
    <t>・地域で行われている活動に、セルフケアマネジメントのツールとして「いきいき活動手帳」を配布し、活用を促した。また、希望者には個別に介護予防の取り組みなどを一緒に考えた。
・健康課や生活支援コーディネーターと連携し、地域住民に介護予防の基本的な知識を持ってもらうための情報発信を行った。
・活動が不足している地域に対し、地域の介護予防推進に向けた取り組みを図った。</t>
    <rPh sb="1" eb="3">
      <t>チイキ</t>
    </rPh>
    <rPh sb="4" eb="5">
      <t>オコナ</t>
    </rPh>
    <rPh sb="10" eb="12">
      <t>カツドウ</t>
    </rPh>
    <rPh sb="50" eb="51">
      <t>ウナガ</t>
    </rPh>
    <rPh sb="59" eb="60">
      <t>シャ</t>
    </rPh>
    <rPh sb="86" eb="88">
      <t>ケンコウ</t>
    </rPh>
    <rPh sb="88" eb="89">
      <t>カ</t>
    </rPh>
    <rPh sb="90" eb="92">
      <t>セイカツ</t>
    </rPh>
    <rPh sb="92" eb="94">
      <t>シエン</t>
    </rPh>
    <rPh sb="103" eb="105">
      <t>レンケイ</t>
    </rPh>
    <rPh sb="107" eb="109">
      <t>チイキ</t>
    </rPh>
    <rPh sb="109" eb="111">
      <t>ジュウミン</t>
    </rPh>
    <rPh sb="112" eb="114">
      <t>カイゴ</t>
    </rPh>
    <rPh sb="114" eb="116">
      <t>ヨボウ</t>
    </rPh>
    <rPh sb="117" eb="120">
      <t>キホンテキ</t>
    </rPh>
    <rPh sb="121" eb="123">
      <t>チシキ</t>
    </rPh>
    <rPh sb="124" eb="125">
      <t>モ</t>
    </rPh>
    <rPh sb="133" eb="135">
      <t>ジョウホウ</t>
    </rPh>
    <rPh sb="135" eb="137">
      <t>ハッシン</t>
    </rPh>
    <rPh sb="138" eb="139">
      <t>オコナ</t>
    </rPh>
    <rPh sb="144" eb="146">
      <t>カツドウ</t>
    </rPh>
    <rPh sb="147" eb="149">
      <t>フソク</t>
    </rPh>
    <rPh sb="153" eb="155">
      <t>チイキ</t>
    </rPh>
    <rPh sb="156" eb="157">
      <t>タイ</t>
    </rPh>
    <rPh sb="159" eb="161">
      <t>チイキ</t>
    </rPh>
    <rPh sb="162" eb="164">
      <t>カイゴ</t>
    </rPh>
    <rPh sb="164" eb="166">
      <t>ヨボウ</t>
    </rPh>
    <rPh sb="166" eb="168">
      <t>スイシン</t>
    </rPh>
    <rPh sb="169" eb="170">
      <t>ム</t>
    </rPh>
    <rPh sb="172" eb="173">
      <t>ト</t>
    </rPh>
    <rPh sb="174" eb="175">
      <t>ク</t>
    </rPh>
    <rPh sb="177" eb="178">
      <t>ハカ</t>
    </rPh>
    <phoneticPr fontId="3"/>
  </si>
  <si>
    <t>・地域の高齢者が積極的に介護予防に取り組むことができるよう、自主的に運営している活動組織の情報発信と運営支援を行う。
・健康課や生活支援コーディネーター等と連携し、地域住民に介護予防の基本的な知識の情報発信を継続的に行い、セルフマネジメントの普及啓発に取り組む。</t>
    <rPh sb="1" eb="3">
      <t>チイキ</t>
    </rPh>
    <rPh sb="4" eb="7">
      <t>コウレイシャ</t>
    </rPh>
    <rPh sb="8" eb="11">
      <t>セッキョクテキ</t>
    </rPh>
    <rPh sb="12" eb="14">
      <t>カイゴ</t>
    </rPh>
    <rPh sb="14" eb="16">
      <t>ヨボウ</t>
    </rPh>
    <rPh sb="17" eb="18">
      <t>ト</t>
    </rPh>
    <rPh sb="19" eb="20">
      <t>ク</t>
    </rPh>
    <rPh sb="30" eb="33">
      <t>ジシュテキ</t>
    </rPh>
    <rPh sb="34" eb="36">
      <t>ウンエイ</t>
    </rPh>
    <rPh sb="40" eb="42">
      <t>カツドウ</t>
    </rPh>
    <rPh sb="42" eb="44">
      <t>ソシキ</t>
    </rPh>
    <rPh sb="45" eb="47">
      <t>ジョウホウ</t>
    </rPh>
    <rPh sb="47" eb="49">
      <t>ハッシン</t>
    </rPh>
    <rPh sb="50" eb="52">
      <t>ウンエイ</t>
    </rPh>
    <rPh sb="52" eb="54">
      <t>シエン</t>
    </rPh>
    <rPh sb="55" eb="56">
      <t>オコナ</t>
    </rPh>
    <rPh sb="60" eb="62">
      <t>ケンコウ</t>
    </rPh>
    <rPh sb="62" eb="63">
      <t>カ</t>
    </rPh>
    <rPh sb="64" eb="66">
      <t>セイカツ</t>
    </rPh>
    <rPh sb="66" eb="68">
      <t>シエン</t>
    </rPh>
    <rPh sb="76" eb="77">
      <t>トウ</t>
    </rPh>
    <rPh sb="78" eb="80">
      <t>レンケイ</t>
    </rPh>
    <rPh sb="82" eb="84">
      <t>チイキ</t>
    </rPh>
    <rPh sb="84" eb="86">
      <t>ジュウミン</t>
    </rPh>
    <rPh sb="87" eb="89">
      <t>カイゴ</t>
    </rPh>
    <rPh sb="89" eb="91">
      <t>ヨボウ</t>
    </rPh>
    <rPh sb="92" eb="95">
      <t>キホンテキ</t>
    </rPh>
    <rPh sb="96" eb="98">
      <t>チシキ</t>
    </rPh>
    <rPh sb="99" eb="101">
      <t>ジョウホウ</t>
    </rPh>
    <rPh sb="101" eb="103">
      <t>ハッシン</t>
    </rPh>
    <rPh sb="104" eb="107">
      <t>ケイゾクテキ</t>
    </rPh>
    <rPh sb="108" eb="109">
      <t>オコナ</t>
    </rPh>
    <rPh sb="121" eb="123">
      <t>フキュウ</t>
    </rPh>
    <rPh sb="123" eb="125">
      <t>ケイハツ</t>
    </rPh>
    <rPh sb="126" eb="127">
      <t>ト</t>
    </rPh>
    <rPh sb="128" eb="129">
      <t>ク</t>
    </rPh>
    <phoneticPr fontId="3"/>
  </si>
  <si>
    <t>　JR幕張駅北口の区画整理と開発により、戸建て住宅や集合住宅が建築されている。住宅開発や整備とともに新たな路地が作られ、道路環境が大きく変化した地域もある。高齢者の中には、新たな道路環境の把握と認識に時間がかかり、自宅近隣でも現在地に戸惑う場面がある。子育て世代や学生等の転入者は多く、自治会への新規加入は一定数あるものの、役員交代や運営への協力には課題が多い状況が続いている。
　圏域内はバスの路線も本数も少ないため、駅周辺以外の住民は自家用車を移動手段にしている方が多い。徒歩可能な圏域に店舗がなく、移動スーパーを招致する地域もあるが、集客や売り上げなど販売側の理由で撤退となる場所もある。食料・日用品の確保に不便や困難を抱えている高齢者は少なくない。
　単身者や高齢夫婦世帯において、近親者が不在もしくは疎遠になっている方々に関する相談は多い。担当圏域内での特殊詐欺事件の未遂や詐欺を疑う内容の話を伺うこともある。防犯意識の強さと被害に対する心配や不安から、過度に他者を回避する心理状態になってしまう方もおり、日常の緩やかな顔のつながりが希薄になりがちである。活動や交流の範囲縮小により、フレイル進行や病状悪化を招きやすい。機能低下や認識の変化により、結果的に、セルフネグレクトや世帯として孤立してしまった方々の相談は、事態が極めて悪化してから発見につながる場合もある。</t>
    <rPh sb="3" eb="6">
      <t>マクハリエキ</t>
    </rPh>
    <rPh sb="6" eb="8">
      <t>キタグチ</t>
    </rPh>
    <rPh sb="9" eb="13">
      <t>クカクセイリ</t>
    </rPh>
    <rPh sb="14" eb="16">
      <t>カイハツ</t>
    </rPh>
    <rPh sb="20" eb="22">
      <t>コダ</t>
    </rPh>
    <rPh sb="23" eb="25">
      <t>ジュウタク</t>
    </rPh>
    <rPh sb="26" eb="28">
      <t>シュウゴウ</t>
    </rPh>
    <rPh sb="28" eb="30">
      <t>ジュウタク</t>
    </rPh>
    <rPh sb="31" eb="33">
      <t>ケンチク</t>
    </rPh>
    <rPh sb="39" eb="41">
      <t>ジュウタク</t>
    </rPh>
    <rPh sb="41" eb="43">
      <t>カイハツ</t>
    </rPh>
    <rPh sb="44" eb="46">
      <t>セイビ</t>
    </rPh>
    <rPh sb="50" eb="51">
      <t>アラ</t>
    </rPh>
    <rPh sb="53" eb="55">
      <t>ロジ</t>
    </rPh>
    <rPh sb="56" eb="57">
      <t>ツク</t>
    </rPh>
    <rPh sb="60" eb="62">
      <t>ドウロ</t>
    </rPh>
    <rPh sb="62" eb="64">
      <t>カンキョウ</t>
    </rPh>
    <rPh sb="65" eb="66">
      <t>オオ</t>
    </rPh>
    <rPh sb="68" eb="70">
      <t>ヘンカ</t>
    </rPh>
    <rPh sb="72" eb="74">
      <t>チイキ</t>
    </rPh>
    <rPh sb="78" eb="81">
      <t>コウレイシャ</t>
    </rPh>
    <rPh sb="82" eb="83">
      <t>ナカ</t>
    </rPh>
    <rPh sb="86" eb="87">
      <t>アラ</t>
    </rPh>
    <rPh sb="89" eb="93">
      <t>ドウロカンキョウ</t>
    </rPh>
    <rPh sb="94" eb="96">
      <t>ハアク</t>
    </rPh>
    <rPh sb="97" eb="99">
      <t>ニンシキ</t>
    </rPh>
    <rPh sb="100" eb="102">
      <t>ジカン</t>
    </rPh>
    <rPh sb="107" eb="111">
      <t>ジタクキンリン</t>
    </rPh>
    <rPh sb="113" eb="116">
      <t>ゲンザイチ</t>
    </rPh>
    <rPh sb="117" eb="119">
      <t>トマド</t>
    </rPh>
    <rPh sb="120" eb="122">
      <t>バメン</t>
    </rPh>
    <rPh sb="126" eb="128">
      <t>コソダ</t>
    </rPh>
    <rPh sb="129" eb="131">
      <t>セダイ</t>
    </rPh>
    <rPh sb="132" eb="134">
      <t>ガクセイ</t>
    </rPh>
    <rPh sb="134" eb="135">
      <t>トウ</t>
    </rPh>
    <rPh sb="136" eb="139">
      <t>テンニュウシャ</t>
    </rPh>
    <rPh sb="140" eb="141">
      <t>オオ</t>
    </rPh>
    <rPh sb="143" eb="146">
      <t>ジチカイ</t>
    </rPh>
    <rPh sb="153" eb="156">
      <t>イッテイスウ</t>
    </rPh>
    <rPh sb="162" eb="164">
      <t>ヤクイン</t>
    </rPh>
    <rPh sb="164" eb="166">
      <t>コウタイ</t>
    </rPh>
    <rPh sb="167" eb="169">
      <t>ウンエイ</t>
    </rPh>
    <rPh sb="171" eb="173">
      <t>キョウリョク</t>
    </rPh>
    <rPh sb="175" eb="177">
      <t>カダイ</t>
    </rPh>
    <rPh sb="178" eb="179">
      <t>オオ</t>
    </rPh>
    <rPh sb="180" eb="182">
      <t>ジョウキョウ</t>
    </rPh>
    <rPh sb="183" eb="184">
      <t>ツヅ</t>
    </rPh>
    <rPh sb="191" eb="194">
      <t>ケンイキナイ</t>
    </rPh>
    <rPh sb="198" eb="200">
      <t>ロセン</t>
    </rPh>
    <rPh sb="201" eb="203">
      <t>ホンスウ</t>
    </rPh>
    <rPh sb="204" eb="205">
      <t>スク</t>
    </rPh>
    <rPh sb="210" eb="211">
      <t>エキ</t>
    </rPh>
    <rPh sb="211" eb="213">
      <t>シュウヘン</t>
    </rPh>
    <rPh sb="213" eb="215">
      <t>イガイ</t>
    </rPh>
    <rPh sb="216" eb="218">
      <t>ジュウミン</t>
    </rPh>
    <rPh sb="219" eb="223">
      <t>ジカヨウシャ</t>
    </rPh>
    <rPh sb="224" eb="228">
      <t>イドウシュダン</t>
    </rPh>
    <rPh sb="233" eb="234">
      <t>カタ</t>
    </rPh>
    <rPh sb="235" eb="236">
      <t>オオ</t>
    </rPh>
    <rPh sb="279" eb="282">
      <t>ハンバイガワ</t>
    </rPh>
    <rPh sb="330" eb="333">
      <t>タンシンシャ</t>
    </rPh>
    <rPh sb="392" eb="394">
      <t>サギ</t>
    </rPh>
    <rPh sb="397" eb="399">
      <t>ナイヨウ</t>
    </rPh>
    <rPh sb="400" eb="401">
      <t>ハナシ</t>
    </rPh>
    <rPh sb="410" eb="414">
      <t>ボウハンイシキ</t>
    </rPh>
    <rPh sb="415" eb="416">
      <t>ツヨ</t>
    </rPh>
    <rPh sb="418" eb="420">
      <t>ヒガイ</t>
    </rPh>
    <rPh sb="421" eb="422">
      <t>タイ</t>
    </rPh>
    <phoneticPr fontId="2"/>
  </si>
  <si>
    <t>1.集うことのできる場所を活用し、参加者間の顔なじみの関係を広げる。
2.生活相談窓口である当センターの存在を周知し、早期相談を呼びかける。
3.相談対象者の意思決定支援を大切に、権利侵害にならないよう対応する。
4.住民の同一相談が様々な窓口を巡り続けることのないよう、行政の各担当窓口、社協、生活支援コーディネーター等との情報共有や共同を意識する。</t>
    <rPh sb="2" eb="3">
      <t>ツド</t>
    </rPh>
    <rPh sb="10" eb="12">
      <t>バショ</t>
    </rPh>
    <rPh sb="13" eb="15">
      <t>カツヨウ</t>
    </rPh>
    <rPh sb="17" eb="21">
      <t>サンカシャカン</t>
    </rPh>
    <rPh sb="22" eb="23">
      <t>カオ</t>
    </rPh>
    <rPh sb="27" eb="29">
      <t>カンケイ</t>
    </rPh>
    <rPh sb="30" eb="31">
      <t>ヒロ</t>
    </rPh>
    <rPh sb="37" eb="43">
      <t>セイカツソウダンマドグチ</t>
    </rPh>
    <rPh sb="46" eb="47">
      <t>トウ</t>
    </rPh>
    <rPh sb="52" eb="54">
      <t>ソンザイ</t>
    </rPh>
    <rPh sb="55" eb="57">
      <t>シュウチ</t>
    </rPh>
    <rPh sb="59" eb="63">
      <t>ソウキソウダン</t>
    </rPh>
    <rPh sb="64" eb="65">
      <t>ヨ</t>
    </rPh>
    <rPh sb="73" eb="78">
      <t>ソウダンタイショウシャ</t>
    </rPh>
    <rPh sb="79" eb="85">
      <t>イシケッテイシエン</t>
    </rPh>
    <rPh sb="86" eb="88">
      <t>タイセツ</t>
    </rPh>
    <rPh sb="90" eb="94">
      <t>ケンリシンガイ</t>
    </rPh>
    <rPh sb="101" eb="103">
      <t>タイオウ</t>
    </rPh>
    <rPh sb="117" eb="119">
      <t>サマザマ</t>
    </rPh>
    <rPh sb="120" eb="122">
      <t>マドグチ</t>
    </rPh>
    <rPh sb="123" eb="124">
      <t>メグ</t>
    </rPh>
    <rPh sb="136" eb="138">
      <t>ギョウセイ</t>
    </rPh>
    <rPh sb="145" eb="146">
      <t>シャ</t>
    </rPh>
    <rPh sb="146" eb="147">
      <t>キョウ</t>
    </rPh>
    <rPh sb="148" eb="152">
      <t>セイカツシエン</t>
    </rPh>
    <rPh sb="160" eb="161">
      <t>トウ</t>
    </rPh>
    <rPh sb="163" eb="165">
      <t>ジョウホウ</t>
    </rPh>
    <rPh sb="165" eb="167">
      <t>キョウユウ</t>
    </rPh>
    <phoneticPr fontId="2"/>
  </si>
  <si>
    <t>・毎日の朝礼や月2回の定例会議でカンファレンスなど開催し情報共有を行った。
・隔月の広報誌発行や毎月センター前で相談会を開催し地域住民に声掛けしあんしんの周知を図った。
・虐待、セルフネグレクトや受診拒否、精神疾患のある方等家族全体の支援が必要なケースに行政や福祉まるごとサポートセンター等と協働し対応にあたった。</t>
  </si>
  <si>
    <t>・10月から2月（後期途中）の総合相談対応件数の月平均は新規50.4件、延べ件数月平均は280件で増加傾向。複合的課題を抱える対象者や世帯の相談が多く、高齢者対象に限定せず、他の相談機関や行政担当課へ協力を求める場合も増えた。
・センター周知の方法として、広報誌の定期発行とまちかど相談を継続実施した。</t>
    <rPh sb="3" eb="4">
      <t>ガツ</t>
    </rPh>
    <rPh sb="7" eb="8">
      <t>ガツ</t>
    </rPh>
    <rPh sb="9" eb="13">
      <t>コウキトチュウ</t>
    </rPh>
    <rPh sb="15" eb="19">
      <t>ソウゴウソウダン</t>
    </rPh>
    <rPh sb="19" eb="21">
      <t>タイオウ</t>
    </rPh>
    <rPh sb="21" eb="23">
      <t>ケンスウ</t>
    </rPh>
    <rPh sb="24" eb="27">
      <t>ツキヘイキン</t>
    </rPh>
    <rPh sb="28" eb="30">
      <t>シンキ</t>
    </rPh>
    <rPh sb="34" eb="35">
      <t>ケン</t>
    </rPh>
    <rPh sb="36" eb="37">
      <t>ノ</t>
    </rPh>
    <rPh sb="38" eb="40">
      <t>ケンスウ</t>
    </rPh>
    <rPh sb="40" eb="41">
      <t>ツキ</t>
    </rPh>
    <rPh sb="41" eb="43">
      <t>ヘイキン</t>
    </rPh>
    <rPh sb="47" eb="48">
      <t>ケン</t>
    </rPh>
    <rPh sb="49" eb="51">
      <t>ゾウカ</t>
    </rPh>
    <rPh sb="51" eb="53">
      <t>ケイコウ</t>
    </rPh>
    <rPh sb="54" eb="57">
      <t>フクゴウテキ</t>
    </rPh>
    <rPh sb="57" eb="59">
      <t>カダイ</t>
    </rPh>
    <rPh sb="60" eb="61">
      <t>カカ</t>
    </rPh>
    <rPh sb="63" eb="66">
      <t>タイショウシャ</t>
    </rPh>
    <rPh sb="67" eb="69">
      <t>セタイ</t>
    </rPh>
    <rPh sb="70" eb="72">
      <t>ソウダン</t>
    </rPh>
    <rPh sb="73" eb="74">
      <t>オオ</t>
    </rPh>
    <rPh sb="76" eb="79">
      <t>コウレイシャ</t>
    </rPh>
    <rPh sb="79" eb="81">
      <t>タイショウ</t>
    </rPh>
    <rPh sb="82" eb="84">
      <t>ゲンテイ</t>
    </rPh>
    <rPh sb="87" eb="88">
      <t>タ</t>
    </rPh>
    <rPh sb="89" eb="93">
      <t>ソウダンキカン</t>
    </rPh>
    <rPh sb="94" eb="96">
      <t>ギョウセイ</t>
    </rPh>
    <rPh sb="96" eb="98">
      <t>タントウ</t>
    </rPh>
    <rPh sb="98" eb="99">
      <t>カ</t>
    </rPh>
    <rPh sb="100" eb="102">
      <t>キョウリョク</t>
    </rPh>
    <rPh sb="103" eb="104">
      <t>モト</t>
    </rPh>
    <rPh sb="106" eb="108">
      <t>バアイ</t>
    </rPh>
    <rPh sb="109" eb="110">
      <t>フ</t>
    </rPh>
    <rPh sb="119" eb="121">
      <t>シュウチ</t>
    </rPh>
    <rPh sb="122" eb="124">
      <t>ホウホウ</t>
    </rPh>
    <rPh sb="128" eb="131">
      <t>コウホウシ</t>
    </rPh>
    <rPh sb="132" eb="134">
      <t>テイキ</t>
    </rPh>
    <rPh sb="134" eb="136">
      <t>ハッコウ</t>
    </rPh>
    <rPh sb="141" eb="143">
      <t>ソウダン</t>
    </rPh>
    <rPh sb="144" eb="146">
      <t>ケイゾク</t>
    </rPh>
    <rPh sb="146" eb="148">
      <t>ジッシ</t>
    </rPh>
    <phoneticPr fontId="2"/>
  </si>
  <si>
    <t>重篤な状態や生活課題が複雑になってからの相談が増加傾向にある。相談対応の主担当は選任するが、朝礼や定例会議にてケース支援の進捗報告と支援方針を包括三職種・ＳＣで都度協議しながら対応した。</t>
    <rPh sb="71" eb="73">
      <t>ホウカツ</t>
    </rPh>
    <rPh sb="73" eb="74">
      <t>３</t>
    </rPh>
    <phoneticPr fontId="3"/>
  </si>
  <si>
    <t xml:space="preserve">・成年後見制度へつながることは少なく、周知されていない状況だが対象者の状況を見て、社協と日常生活自立支援事業が必要か成年後見制度が必要か話し合いながら進めた。
・認知症の方が地域で暮らしていける様に居場所づくりに努めた。
</t>
    <rPh sb="27" eb="29">
      <t>ジョウキョウ</t>
    </rPh>
    <phoneticPr fontId="3"/>
  </si>
  <si>
    <t xml:space="preserve">・認知症地域支援推進員を中心に、地域住民への認知症理解や援助者育成に取り組む。
・職種を限定せず、毎年虐待対応研修を受講する。虐待を疑う視点、法的根拠、対応時の注意などを再確認するとともに、行政への随時報告と支援方針の共有の重要性を理解する。
</t>
    <rPh sb="1" eb="4">
      <t>ニンチショウ</t>
    </rPh>
    <rPh sb="4" eb="8">
      <t>チイキシエン</t>
    </rPh>
    <rPh sb="8" eb="10">
      <t>スイシン</t>
    </rPh>
    <rPh sb="10" eb="11">
      <t>イン</t>
    </rPh>
    <rPh sb="12" eb="14">
      <t>チュウシン</t>
    </rPh>
    <rPh sb="16" eb="20">
      <t>チイキジュウミン</t>
    </rPh>
    <rPh sb="22" eb="25">
      <t>ニンチショウ</t>
    </rPh>
    <rPh sb="25" eb="27">
      <t>リカイ</t>
    </rPh>
    <rPh sb="28" eb="31">
      <t>エンジョシャ</t>
    </rPh>
    <rPh sb="31" eb="33">
      <t>イクセイ</t>
    </rPh>
    <rPh sb="34" eb="35">
      <t>ト</t>
    </rPh>
    <rPh sb="36" eb="37">
      <t>ク</t>
    </rPh>
    <rPh sb="41" eb="43">
      <t>ショクシュ</t>
    </rPh>
    <rPh sb="44" eb="46">
      <t>ゲンテイ</t>
    </rPh>
    <rPh sb="49" eb="51">
      <t>マイトシ</t>
    </rPh>
    <rPh sb="86" eb="88">
      <t>カクニン</t>
    </rPh>
    <phoneticPr fontId="2"/>
  </si>
  <si>
    <t>・顔のみえる関係づくりに向けてケースを通じて各機関との連携作りに努めた。
・各種会議の企画と運営にあたり、担当者を選出して実施した。輪番で担当・経験することにより、各職員の会議運営と司会進行の能力の平準化を図るとともに、包括業務の理解促進の機会とした。</t>
  </si>
  <si>
    <r>
      <t>・複合的課題を抱える対象者やその家族について、多機関・多職種・地域住民と</t>
    </r>
    <r>
      <rPr>
        <sz val="10"/>
        <rFont val="メイリオ"/>
        <family val="3"/>
        <charset val="128"/>
      </rPr>
      <t>横断的な対応にて家族全体の支援が出来るよう取り組む。
・一つ一つの個別地域ケア会議を積み重ねることで、地域課題を抽出し、地域に還元する。</t>
    </r>
    <rPh sb="1" eb="4">
      <t>フクゴウテキ</t>
    </rPh>
    <rPh sb="4" eb="6">
      <t>カダイ</t>
    </rPh>
    <rPh sb="7" eb="8">
      <t>カカ</t>
    </rPh>
    <rPh sb="10" eb="13">
      <t>タイショウシャ</t>
    </rPh>
    <rPh sb="16" eb="18">
      <t>カゾク</t>
    </rPh>
    <rPh sb="23" eb="24">
      <t>タ</t>
    </rPh>
    <rPh sb="24" eb="26">
      <t>キカン</t>
    </rPh>
    <rPh sb="27" eb="28">
      <t>タ</t>
    </rPh>
    <rPh sb="28" eb="30">
      <t>ショクシュ</t>
    </rPh>
    <rPh sb="31" eb="33">
      <t>チイキ</t>
    </rPh>
    <rPh sb="33" eb="35">
      <t>ジュウミン</t>
    </rPh>
    <rPh sb="36" eb="39">
      <t>オウダンテキ</t>
    </rPh>
    <rPh sb="40" eb="42">
      <t>タイオウ</t>
    </rPh>
    <rPh sb="44" eb="46">
      <t>カゾク</t>
    </rPh>
    <rPh sb="46" eb="48">
      <t>ゼンタイ</t>
    </rPh>
    <rPh sb="49" eb="51">
      <t>シエン</t>
    </rPh>
    <rPh sb="52" eb="54">
      <t>デキ</t>
    </rPh>
    <rPh sb="57" eb="58">
      <t>ト</t>
    </rPh>
    <rPh sb="59" eb="60">
      <t>ク</t>
    </rPh>
    <rPh sb="64" eb="65">
      <t>ヒト</t>
    </rPh>
    <rPh sb="66" eb="67">
      <t>ヒト</t>
    </rPh>
    <rPh sb="69" eb="73">
      <t>コベツチイキ</t>
    </rPh>
    <rPh sb="75" eb="77">
      <t>カイギ</t>
    </rPh>
    <rPh sb="78" eb="79">
      <t>ツ</t>
    </rPh>
    <rPh sb="80" eb="81">
      <t>カサ</t>
    </rPh>
    <rPh sb="87" eb="89">
      <t>チイキ</t>
    </rPh>
    <rPh sb="89" eb="91">
      <t>カダイ</t>
    </rPh>
    <rPh sb="92" eb="94">
      <t>チュウシュツ</t>
    </rPh>
    <rPh sb="96" eb="98">
      <t>チイキ</t>
    </rPh>
    <rPh sb="99" eb="101">
      <t>カンゲン</t>
    </rPh>
    <phoneticPr fontId="2"/>
  </si>
  <si>
    <t>・高齢者虐待が疑われるケース1件に対し、行政機関や医療機関と連携して支援を行った。
・金銭管理等が困難な高齢者に対し、成年後見制度に2件、社協日常生活自立支援事業に2件繋げた。
・社協さつきが丘、宮野木台地区部会主催の福祉まつりにおいて、6/1(日)に認知症サポーター養成講座を開催した。(参加者は13名)
・さつきが丘東小学校5年生に向けに、9/30(火)にキッズ認知症サポーター養成講座を開催した。（参加者は38名）
・あんしんケアセンターこてはし台と協働し、9/20(土)に花見川いきいきプラザの秋祭りにおいて、認知症クイズラリーを行った。</t>
    <rPh sb="159" eb="160">
      <t>オカ</t>
    </rPh>
    <rPh sb="160" eb="162">
      <t>ヒガシショウ</t>
    </rPh>
    <rPh sb="162" eb="164">
      <t>ガッコウ</t>
    </rPh>
    <rPh sb="165" eb="166">
      <t>ネン</t>
    </rPh>
    <rPh sb="166" eb="167">
      <t>セイ</t>
    </rPh>
    <rPh sb="168" eb="169">
      <t>ム</t>
    </rPh>
    <rPh sb="177" eb="178">
      <t>カ</t>
    </rPh>
    <rPh sb="183" eb="186">
      <t>ニンチショウ</t>
    </rPh>
    <rPh sb="191" eb="195">
      <t>ヨウセイコウザ</t>
    </rPh>
    <rPh sb="196" eb="198">
      <t>カイサイ</t>
    </rPh>
    <rPh sb="202" eb="205">
      <t>サンカシャ</t>
    </rPh>
    <rPh sb="208" eb="209">
      <t>メイ</t>
    </rPh>
    <rPh sb="251" eb="252">
      <t>アキ</t>
    </rPh>
    <phoneticPr fontId="3"/>
  </si>
  <si>
    <t>・毎月の包括3職種と第2層生活支援コーディネーターの連携会議にて、継続相談が多いケースの確認と適宜継続についての話合いを行い、業務の効率化に繋げた。また朝礼時間を延長し、各自対応しているケースに対しての支援検討を3職種及び生活支援コーディネーターと行った。
・困難ケースについては、事業所内で1回野中式事例検討会を行い、多職種による意見交換から解決案が出された他、市生活自立仕事相談センター花見川や区障害者基幹相談支援センター、区高齢障害支援課等の行政機関とも適宜連携を図り、課題解決に繋げた。
・医療依存度が高い高齢者に対し、家族支援を行いながら医療機関、高齢障害支援課と連携し、入院加療に繋げることが出来た。
・安否確認リストに掲載されている高齢者に対し、適宜訪問や電話にて対応を行った。また、安否確認リストに関しては、3ヶ月に1回の更新とした。</t>
    <rPh sb="56" eb="58">
      <t>ハナシア</t>
    </rPh>
    <rPh sb="76" eb="80">
      <t>チョウレイジカン</t>
    </rPh>
    <rPh sb="81" eb="83">
      <t>エンチョウ</t>
    </rPh>
    <rPh sb="85" eb="87">
      <t>カクジ</t>
    </rPh>
    <rPh sb="87" eb="89">
      <t>タイオウ</t>
    </rPh>
    <rPh sb="97" eb="98">
      <t>タイ</t>
    </rPh>
    <rPh sb="101" eb="103">
      <t>シエン</t>
    </rPh>
    <rPh sb="103" eb="105">
      <t>ケントウ</t>
    </rPh>
    <rPh sb="109" eb="110">
      <t>オヨ</t>
    </rPh>
    <rPh sb="111" eb="115">
      <t>セイカツシエン</t>
    </rPh>
    <rPh sb="124" eb="125">
      <t>オコナ</t>
    </rPh>
    <rPh sb="255" eb="256">
      <t>タカ</t>
    </rPh>
    <rPh sb="257" eb="260">
      <t>コウレイシャ</t>
    </rPh>
    <rPh sb="261" eb="262">
      <t>タイ</t>
    </rPh>
    <rPh sb="264" eb="268">
      <t>カゾクシエン</t>
    </rPh>
    <rPh sb="269" eb="270">
      <t>オコナ</t>
    </rPh>
    <rPh sb="274" eb="278">
      <t>イリョウキカン</t>
    </rPh>
    <rPh sb="287" eb="289">
      <t>レンケイ</t>
    </rPh>
    <rPh sb="291" eb="295">
      <t>ニュウインカリョウ</t>
    </rPh>
    <rPh sb="296" eb="297">
      <t>ツナ</t>
    </rPh>
    <rPh sb="302" eb="304">
      <t>デキ</t>
    </rPh>
    <phoneticPr fontId="2"/>
  </si>
  <si>
    <r>
      <t>・高齢者虐待が疑われるケース7件に対し、行政機関や医療機関等と連携して支援した。
・金銭管理が困難な高齢者に対し、成年後見制度2</t>
    </r>
    <r>
      <rPr>
        <sz val="10"/>
        <color theme="1"/>
        <rFont val="Meiryo UI"/>
        <family val="3"/>
        <charset val="128"/>
      </rPr>
      <t>件</t>
    </r>
    <r>
      <rPr>
        <u/>
        <sz val="10"/>
        <color indexed="8"/>
        <rFont val="Meiryo UI"/>
        <family val="3"/>
        <charset val="128"/>
      </rPr>
      <t>、</t>
    </r>
    <r>
      <rPr>
        <sz val="10"/>
        <color indexed="8"/>
        <rFont val="Meiryo UI"/>
        <family val="3"/>
        <charset val="128"/>
      </rPr>
      <t>社協日常生活自立支援事業に2件繋げた。
・区あんしん5センターと協働し、10/26(日)に花見川区民まつりにおいて、認知症SOS声掛け訓練・どこシル伝言板の周知・体験会を行った。
・あんしんケアセンターこてはし台と協働し、12/20(土)に花見川いきいきプラザクリスマスイベントにおいて、認知症クイズラリー・声掛け訓練を行った。</t>
    </r>
    <rPh sb="0" eb="14">
      <t>アキ</t>
    </rPh>
    <rPh sb="15" eb="16">
      <t>ケン</t>
    </rPh>
    <rPh sb="17" eb="18">
      <t>タイ</t>
    </rPh>
    <rPh sb="20" eb="24">
      <t>ギョウセイキカン</t>
    </rPh>
    <rPh sb="25" eb="29">
      <t>イリョウキカン</t>
    </rPh>
    <rPh sb="29" eb="30">
      <t>トウ</t>
    </rPh>
    <rPh sb="31" eb="33">
      <t>レンケイ</t>
    </rPh>
    <rPh sb="35" eb="37">
      <t>シエン</t>
    </rPh>
    <rPh sb="42" eb="46">
      <t>キンセンカンリ</t>
    </rPh>
    <rPh sb="47" eb="49">
      <t>コンナン</t>
    </rPh>
    <rPh sb="50" eb="53">
      <t>コウレイシャ</t>
    </rPh>
    <rPh sb="54" eb="55">
      <t>タイ</t>
    </rPh>
    <rPh sb="57" eb="63">
      <t>セイネンコウケンセイド</t>
    </rPh>
    <rPh sb="64" eb="65">
      <t>ケン</t>
    </rPh>
    <rPh sb="66" eb="68">
      <t>シャキョウ</t>
    </rPh>
    <rPh sb="68" eb="72">
      <t>ニチジョウセイカツ</t>
    </rPh>
    <rPh sb="72" eb="78">
      <t>ジリツシエンジギョウ</t>
    </rPh>
    <rPh sb="80" eb="81">
      <t>ケン</t>
    </rPh>
    <rPh sb="81" eb="82">
      <t>ツナ</t>
    </rPh>
    <rPh sb="87" eb="88">
      <t>ク</t>
    </rPh>
    <rPh sb="98" eb="100">
      <t>キョウドウ</t>
    </rPh>
    <rPh sb="108" eb="109">
      <t>ニチ</t>
    </rPh>
    <rPh sb="171" eb="172">
      <t>ダイ</t>
    </rPh>
    <rPh sb="173" eb="175">
      <t>キョウドウ</t>
    </rPh>
    <rPh sb="183" eb="184">
      <t>ド</t>
    </rPh>
    <rPh sb="186" eb="189">
      <t>ハナミガワ</t>
    </rPh>
    <rPh sb="210" eb="213">
      <t>ニンチショウ</t>
    </rPh>
    <rPh sb="220" eb="222">
      <t>コエカ</t>
    </rPh>
    <rPh sb="223" eb="225">
      <t>クンレン</t>
    </rPh>
    <rPh sb="226" eb="227">
      <t>オコナ</t>
    </rPh>
    <phoneticPr fontId="3"/>
  </si>
  <si>
    <t xml:space="preserve">・11/12（水）2回目の「エンジョイさつきが丘」を開催。参加者は14名、モルボを行った。
・12/12（土）さつきが丘いきいきセンター健康フェスティバルで基本チェックリスト実施者：19名、いきいき活動手帳配布実績1名。基本チェックリスト行った方に対して、介護予防についての助言を行う。
・URさつきが丘団地管理事務所との共催にて、URさつきが丘団地在住の高齢者に対し、2/13（金）にを主とした内容のイベントを行った。（参加者は15名）
・2層生活支援コーディネーターと協働し、2/13(金)にＵＲさつきが丘と共催で防災講座・特殊詐欺被害防止講座を実施、防災講座の講師をコープみらい様に、特殊詐欺被害防止講座の講師をゆうちょ銀行花見川店様に依頼した。（参加者は23名）
・3/11(水)に、今年度の3回目の「エンジョイさつきが丘」を開催した。参加者は15名、内容は健康テレビゲーム。
　※健康テレビゲームは（太鼓の達人・ボウリング）を行った。
</t>
    <rPh sb="190" eb="191">
      <t>キン</t>
    </rPh>
    <rPh sb="222" eb="223">
      <t>ソウ</t>
    </rPh>
    <rPh sb="223" eb="227">
      <t>セイカツシエン</t>
    </rPh>
    <rPh sb="236" eb="238">
      <t>キョウドウ</t>
    </rPh>
    <rPh sb="327" eb="330">
      <t>サンカシャ</t>
    </rPh>
    <rPh sb="333" eb="334">
      <t>メイ</t>
    </rPh>
    <phoneticPr fontId="2"/>
  </si>
  <si>
    <t>・様々な機関との連携や地域ケア会議の開催などを行い、医療と介護の連携推進を図る。
・生活支援コーディネーターと連携して地域資源情報の把握や活動組織の支援を行う。
・行政と連携し、効果的な運営が行えるようにする。
・認知症になっても地域の中で暮らし続けられる社会を目指し、認知症施策の推進を図る。
・宮野木出張所においても自治会などと連携し、地域包括ケアシステムの推進を目指す。</t>
    <rPh sb="8" eb="10">
      <t>レンケイ</t>
    </rPh>
    <rPh sb="26" eb="28">
      <t>イリョウ</t>
    </rPh>
    <rPh sb="29" eb="31">
      <t>カイゴ</t>
    </rPh>
    <rPh sb="32" eb="36">
      <t>レンケイスイシン</t>
    </rPh>
    <rPh sb="37" eb="38">
      <t>ハカ</t>
    </rPh>
    <rPh sb="61" eb="63">
      <t>シゲン</t>
    </rPh>
    <rPh sb="63" eb="65">
      <t>ジョウホウ</t>
    </rPh>
    <rPh sb="66" eb="68">
      <t>ハアク</t>
    </rPh>
    <rPh sb="107" eb="110">
      <t>ニンチショウ</t>
    </rPh>
    <rPh sb="115" eb="117">
      <t>チイキ</t>
    </rPh>
    <rPh sb="118" eb="119">
      <t>ナカ</t>
    </rPh>
    <rPh sb="120" eb="121">
      <t>ク</t>
    </rPh>
    <rPh sb="123" eb="124">
      <t>ツヅ</t>
    </rPh>
    <rPh sb="181" eb="183">
      <t>スイシン</t>
    </rPh>
    <phoneticPr fontId="2"/>
  </si>
  <si>
    <t>欠員が生じた期間があったが、適切な運営を行うことができた。生活支援コーディネーターと連携して地域資源情報の把握や地域機関との連携を充実することができた。稲毛区地域ケア会議や多職種連携会議を開催し、多機関との連携推進を図ることができた。様々な行政機関や地域機関との連携を図ることで、複雑な課題を抱えた方々への対応を行うことができた。</t>
    <rPh sb="0" eb="2">
      <t>ケツイン</t>
    </rPh>
    <rPh sb="3" eb="4">
      <t>ショウ</t>
    </rPh>
    <rPh sb="6" eb="8">
      <t>キカン</t>
    </rPh>
    <rPh sb="14" eb="16">
      <t>テキセツ</t>
    </rPh>
    <rPh sb="17" eb="19">
      <t>ウンエイ</t>
    </rPh>
    <rPh sb="20" eb="21">
      <t>オコナ</t>
    </rPh>
    <rPh sb="117" eb="119">
      <t>サマザマ</t>
    </rPh>
    <rPh sb="120" eb="122">
      <t>ギョウセイ</t>
    </rPh>
    <rPh sb="122" eb="124">
      <t>キカン</t>
    </rPh>
    <rPh sb="125" eb="127">
      <t>チイキ</t>
    </rPh>
    <rPh sb="127" eb="129">
      <t>キカン</t>
    </rPh>
    <rPh sb="131" eb="133">
      <t>レンケイ</t>
    </rPh>
    <rPh sb="134" eb="135">
      <t>ハカ</t>
    </rPh>
    <rPh sb="140" eb="142">
      <t>フクザツ</t>
    </rPh>
    <rPh sb="143" eb="145">
      <t>カダイ</t>
    </rPh>
    <rPh sb="146" eb="147">
      <t>カカ</t>
    </rPh>
    <rPh sb="149" eb="151">
      <t>カタガタ</t>
    </rPh>
    <rPh sb="153" eb="155">
      <t>タイオウ</t>
    </rPh>
    <rPh sb="156" eb="157">
      <t>オコナ</t>
    </rPh>
    <phoneticPr fontId="2"/>
  </si>
  <si>
    <t>・様々な機関との連携や地域ケア会議の開催などを行い、医療と介護の連携推進を図る。
・生活支援コーディネーターと連携して地域資源情報の把握や活動組織の支援を行う。
・行政と連携し、効果的な運営が行えるようにする。
・認知症になっても地域の中で暮らし続けられる社会を目指し、認知症施策の推進を図る。</t>
    <phoneticPr fontId="2"/>
  </si>
  <si>
    <t>・千葉市自立促進ケア会議を稲毛区の主任介護支援専門員や生活支援コーディネーター、行政と連携して開催した。後期の開催についても検討を行った。
・委託ケースに対して書類等の管理を行い、適切な介護予防ケアマネジメントが行われるようにした。
・生活支援コーディネーターと連携してインフォーマルサービスの把握と適切な情報提供に努めた。</t>
    <phoneticPr fontId="2"/>
  </si>
  <si>
    <t>・千葉市自立促進ケア会議を稲毛区の主任ケアマネジャーや生活支援コーディネーター、行政等と連携して開催し、自立支援に資する介護予防マネジメントが行われるよう努めた。
・委託ケースに対する書類等の管理を継続して行い、適切な介護予防ケアマネジメントが行われるよう努めた。
・生活支援コーディネーターと連携してインフォーマルサービスの把握と適切な情報提供に努めた。</t>
    <rPh sb="52" eb="54">
      <t>ジリツ</t>
    </rPh>
    <rPh sb="54" eb="56">
      <t>シエン</t>
    </rPh>
    <rPh sb="57" eb="58">
      <t>シ</t>
    </rPh>
    <rPh sb="60" eb="62">
      <t>カイゴ</t>
    </rPh>
    <rPh sb="62" eb="64">
      <t>ヨボウ</t>
    </rPh>
    <rPh sb="71" eb="72">
      <t>オコナ</t>
    </rPh>
    <rPh sb="77" eb="78">
      <t>ツト</t>
    </rPh>
    <rPh sb="103" eb="104">
      <t>オコナ</t>
    </rPh>
    <rPh sb="128" eb="129">
      <t>ツト</t>
    </rPh>
    <phoneticPr fontId="2"/>
  </si>
  <si>
    <t>・生活支援コーディネーターを配置し、介護予防・日常生活支援総合事業利用対象者が、地域における様々なサービスを選択して取り組むことができるよう、地域の情報把握と適切な情報提供が行えるような体制を整える。
・適切な介護予防ケアマネジメントや自立支援に資する介護予防ケアマネジメントが行われるよう、地域やケアマネジャーへの働きかけを継続していく。</t>
    <rPh sb="14" eb="16">
      <t>ハイチ</t>
    </rPh>
    <rPh sb="71" eb="73">
      <t>チイキ</t>
    </rPh>
    <rPh sb="74" eb="76">
      <t>ジョウホウ</t>
    </rPh>
    <rPh sb="76" eb="78">
      <t>ハアク</t>
    </rPh>
    <rPh sb="79" eb="81">
      <t>テキセツ</t>
    </rPh>
    <rPh sb="82" eb="84">
      <t>ジョウホウ</t>
    </rPh>
    <rPh sb="84" eb="86">
      <t>テイキョウ</t>
    </rPh>
    <rPh sb="87" eb="88">
      <t>オコナ</t>
    </rPh>
    <rPh sb="93" eb="95">
      <t>タイセイ</t>
    </rPh>
    <rPh sb="96" eb="97">
      <t>トトノ</t>
    </rPh>
    <rPh sb="139" eb="140">
      <t>オコナ</t>
    </rPh>
    <rPh sb="146" eb="148">
      <t>チイキ</t>
    </rPh>
    <rPh sb="158" eb="159">
      <t>ハタラ</t>
    </rPh>
    <rPh sb="163" eb="165">
      <t>ケイゾク</t>
    </rPh>
    <phoneticPr fontId="2"/>
  </si>
  <si>
    <t xml:space="preserve">・多職種連携会議を「おひとり様支援」をテーマに開催し、他機関との意見交換や連携構築を行った。
・センター内の専門職やふくしまるごとサポートセンター、稲毛区障害者基幹相談支援センターなどの専門機関と連携し、複雑な課題を抱えたケースなどに対してチームアプローチを行った。
・職員の欠員があったが、夜間休日の対応を含めた相談体制を維持した。
</t>
    <rPh sb="14" eb="15">
      <t>サマ</t>
    </rPh>
    <rPh sb="15" eb="17">
      <t>シエン</t>
    </rPh>
    <rPh sb="27" eb="28">
      <t>タ</t>
    </rPh>
    <rPh sb="32" eb="34">
      <t>イケン</t>
    </rPh>
    <rPh sb="34" eb="36">
      <t>コウカン</t>
    </rPh>
    <rPh sb="39" eb="41">
      <t>コウチク</t>
    </rPh>
    <rPh sb="42" eb="43">
      <t>イ</t>
    </rPh>
    <rPh sb="52" eb="53">
      <t>ナイ</t>
    </rPh>
    <rPh sb="54" eb="56">
      <t>センモン</t>
    </rPh>
    <rPh sb="56" eb="57">
      <t>ショク</t>
    </rPh>
    <rPh sb="74" eb="77">
      <t>イナゲク</t>
    </rPh>
    <rPh sb="77" eb="80">
      <t>ショウガイシャ</t>
    </rPh>
    <rPh sb="93" eb="95">
      <t>センモン</t>
    </rPh>
    <rPh sb="95" eb="97">
      <t>キカン</t>
    </rPh>
    <rPh sb="98" eb="100">
      <t>レンケイ</t>
    </rPh>
    <rPh sb="129" eb="130">
      <t>オコナ</t>
    </rPh>
    <rPh sb="135" eb="137">
      <t>ショクイン</t>
    </rPh>
    <rPh sb="138" eb="140">
      <t>ケツイン</t>
    </rPh>
    <rPh sb="151" eb="153">
      <t>タイオウ</t>
    </rPh>
    <rPh sb="154" eb="155">
      <t>フク</t>
    </rPh>
    <phoneticPr fontId="2"/>
  </si>
  <si>
    <t>・虐待や支援困難ケースに対し、高齢障害支援課や地域包括ケア推進課などと連携して対応を行った。
・成年後見制度利用が必要と思われるケースに対し、公益社団法人などと連携して対応を行った。
・社協地区部会との共催で認知症の方への対応方法についての講演を行った。
・区内のあんしんケアセンター合同で権利擁護や認知症の啓発につながるカードゲームを作成した。</t>
    <phoneticPr fontId="2"/>
  </si>
  <si>
    <t>・虐待が疑われるケースに対し、高齢障害支援課と同行訪問やコアメンバー会議の開催などの対応を行った。居住地と住民票が異なるケースにおいては、他区のあんしんケアセンターや高齢障害支援課とも連携して対応を行った。
・前期に作成したカードゲームを地域イベントにて使用し、権利擁護や認知症の普及啓発を行った。
・区内の事業所を対象とした成年後見制度についての研修会を開催した。</t>
    <rPh sb="1" eb="3">
      <t>ギャクタイ</t>
    </rPh>
    <rPh sb="4" eb="5">
      <t>ウタガ</t>
    </rPh>
    <rPh sb="12" eb="13">
      <t>タイ</t>
    </rPh>
    <rPh sb="15" eb="22">
      <t>コウレイショウガイシエンカ</t>
    </rPh>
    <rPh sb="34" eb="36">
      <t>カイギ</t>
    </rPh>
    <rPh sb="37" eb="39">
      <t>カイサイ</t>
    </rPh>
    <rPh sb="42" eb="44">
      <t>タイオウ</t>
    </rPh>
    <rPh sb="45" eb="46">
      <t>オコナ</t>
    </rPh>
    <rPh sb="49" eb="52">
      <t>キョジュウチ</t>
    </rPh>
    <rPh sb="53" eb="56">
      <t>ジュウミンヒョウ</t>
    </rPh>
    <rPh sb="57" eb="58">
      <t>コト</t>
    </rPh>
    <rPh sb="69" eb="71">
      <t>タク</t>
    </rPh>
    <rPh sb="83" eb="85">
      <t>コウレイ</t>
    </rPh>
    <rPh sb="85" eb="87">
      <t>ショウガイ</t>
    </rPh>
    <rPh sb="87" eb="89">
      <t>シエン</t>
    </rPh>
    <rPh sb="89" eb="90">
      <t>カ</t>
    </rPh>
    <rPh sb="92" eb="94">
      <t>レンケイ</t>
    </rPh>
    <rPh sb="96" eb="98">
      <t>タイオウ</t>
    </rPh>
    <rPh sb="99" eb="100">
      <t>オコナ</t>
    </rPh>
    <rPh sb="105" eb="107">
      <t>ゼンキ</t>
    </rPh>
    <rPh sb="108" eb="110">
      <t>サクセイ</t>
    </rPh>
    <rPh sb="127" eb="129">
      <t>シヨウ</t>
    </rPh>
    <rPh sb="140" eb="142">
      <t>フキュウ</t>
    </rPh>
    <rPh sb="145" eb="146">
      <t>オコナ</t>
    </rPh>
    <rPh sb="158" eb="160">
      <t>タイショウ</t>
    </rPh>
    <rPh sb="163" eb="165">
      <t>セイネン</t>
    </rPh>
    <rPh sb="165" eb="167">
      <t>コウケン</t>
    </rPh>
    <rPh sb="167" eb="169">
      <t>セイド</t>
    </rPh>
    <phoneticPr fontId="2"/>
  </si>
  <si>
    <t>虐待や支援困難ケースに対し、高齢障害支援課とも随時連携して対応することができた。居住地と住民票が異なるケースについては、他区のあんしんケアセンターや高齢障害支援課とも連携して適切な対応を行うことが出来た。稲毛区内の地域住民や介護保険事業所に対してイベントや研修会を開催し、権利擁護に関する普及啓発を図ることができた。</t>
    <rPh sb="23" eb="25">
      <t>ズイジ</t>
    </rPh>
    <rPh sb="25" eb="27">
      <t>レンケイ</t>
    </rPh>
    <rPh sb="29" eb="31">
      <t>タイオウ</t>
    </rPh>
    <rPh sb="40" eb="43">
      <t>キョジュウチ</t>
    </rPh>
    <rPh sb="44" eb="47">
      <t>ジュウミンヒョウ</t>
    </rPh>
    <rPh sb="48" eb="49">
      <t>コト</t>
    </rPh>
    <rPh sb="61" eb="63">
      <t>タク</t>
    </rPh>
    <rPh sb="75" eb="77">
      <t>コウレイ</t>
    </rPh>
    <rPh sb="77" eb="79">
      <t>ショウガイ</t>
    </rPh>
    <rPh sb="79" eb="81">
      <t>シエン</t>
    </rPh>
    <rPh sb="81" eb="82">
      <t>カ</t>
    </rPh>
    <rPh sb="84" eb="86">
      <t>レンケイ</t>
    </rPh>
    <rPh sb="88" eb="90">
      <t>テキセツ</t>
    </rPh>
    <rPh sb="91" eb="93">
      <t>タイオウ</t>
    </rPh>
    <rPh sb="94" eb="95">
      <t>オコナ</t>
    </rPh>
    <rPh sb="99" eb="101">
      <t>デキ</t>
    </rPh>
    <rPh sb="103" eb="107">
      <t>イナゲクナイ</t>
    </rPh>
    <rPh sb="108" eb="110">
      <t>チイキ</t>
    </rPh>
    <rPh sb="110" eb="112">
      <t>ジュウミン</t>
    </rPh>
    <rPh sb="113" eb="115">
      <t>カイゴ</t>
    </rPh>
    <rPh sb="115" eb="117">
      <t>ホケン</t>
    </rPh>
    <rPh sb="117" eb="120">
      <t>ジギョウショ</t>
    </rPh>
    <rPh sb="121" eb="122">
      <t>タイ</t>
    </rPh>
    <rPh sb="129" eb="132">
      <t>ケンシュウカイ</t>
    </rPh>
    <rPh sb="133" eb="135">
      <t>カイサイ</t>
    </rPh>
    <rPh sb="137" eb="139">
      <t>ケンリ</t>
    </rPh>
    <rPh sb="139" eb="141">
      <t>ヨウゴ</t>
    </rPh>
    <rPh sb="142" eb="143">
      <t>カン</t>
    </rPh>
    <rPh sb="145" eb="147">
      <t>フキュウ</t>
    </rPh>
    <rPh sb="147" eb="149">
      <t>ケイハツ</t>
    </rPh>
    <rPh sb="150" eb="151">
      <t>ハカ</t>
    </rPh>
    <phoneticPr fontId="2"/>
  </si>
  <si>
    <t>・虐待や支援困難ケースに対し、高齢障害支援課や他関係機関等と連携して、適切で迅速な対応を行う。
・「高齢者虐待防止」「成年後見制度」「消費者被害防止」など、権利擁護に関する啓発活動を行う。
・成年後見制度の周知を図り、必要な人に対して行政や関係機関と連携し、制度利用に向け支援する。
・消費者被害の防止に努める。</t>
    <phoneticPr fontId="2"/>
  </si>
  <si>
    <t>・稲毛区のあんしんケアセンター合同で主任ケアマネジャー会議、ケアマネ研修会、事例検討会の開催とケアマネ通信を発行した。圏域でのケアマネ連絡会を開催し、圏域で活動するケアマネジャーと意見交換を行った。
・支援困難ケースに対して、助言や同行訪問などによる支援を行った。
・稲毛区のあんしんケアセンター合同で「おひとりさま支援」をテーマとして地域ケア会議と多職種連携会議を開催した。</t>
    <phoneticPr fontId="2"/>
  </si>
  <si>
    <t>・稲毛区のあんしんケアセンター合同による主任ケアマネジャー会議、ケアマネ研修会の開催とケアマネ通信の発行を稲毛区の主任ケアマネジャーと共に行った。
・支援困難ケースを担当するケアマネジャーに対し、助言や同行訪問などの支援を行った。
・稲毛区のあんしんケアセンター合同で多職種連携会議を開催し、様々な機関・職種との意見交換と連携を図った。</t>
    <rPh sb="53" eb="56">
      <t>イナゲク</t>
    </rPh>
    <rPh sb="57" eb="59">
      <t>シュニン</t>
    </rPh>
    <rPh sb="67" eb="68">
      <t>トモ</t>
    </rPh>
    <rPh sb="98" eb="100">
      <t>ジョゲン</t>
    </rPh>
    <rPh sb="101" eb="103">
      <t>ドウコウ</t>
    </rPh>
    <rPh sb="103" eb="105">
      <t>ホウモン</t>
    </rPh>
    <rPh sb="108" eb="110">
      <t>シエン</t>
    </rPh>
    <rPh sb="111" eb="112">
      <t>オコナ</t>
    </rPh>
    <rPh sb="146" eb="148">
      <t>サマザマ</t>
    </rPh>
    <rPh sb="149" eb="151">
      <t>キカン</t>
    </rPh>
    <rPh sb="152" eb="154">
      <t>ショクシュ</t>
    </rPh>
    <rPh sb="156" eb="158">
      <t>イケン</t>
    </rPh>
    <rPh sb="158" eb="160">
      <t>コウカン</t>
    </rPh>
    <phoneticPr fontId="2"/>
  </si>
  <si>
    <t>主任ケアマネジャー会議、ケアマネ研修会、事例検討会の開催とケアマネ通信を発行することができた。圏域においてもケアマネ連絡会の開催や個別ケースに対する助言や同行訪問を行い、ケアマネジャーに対する支援や資質向上を図ることができた。稲毛区のあんしんケアセンター合同で多職種連携会議や地域ケア会議を開催し、様々な機関との連携を図ることができた。</t>
    <rPh sb="47" eb="49">
      <t>ケンイキ</t>
    </rPh>
    <rPh sb="58" eb="61">
      <t>レンラクカイ</t>
    </rPh>
    <rPh sb="62" eb="64">
      <t>カイサイ</t>
    </rPh>
    <rPh sb="65" eb="67">
      <t>コベツ</t>
    </rPh>
    <rPh sb="71" eb="72">
      <t>タイ</t>
    </rPh>
    <rPh sb="74" eb="76">
      <t>ジョゲン</t>
    </rPh>
    <rPh sb="77" eb="79">
      <t>ドウコウ</t>
    </rPh>
    <rPh sb="79" eb="81">
      <t>ホウモン</t>
    </rPh>
    <rPh sb="82" eb="83">
      <t>オコナ</t>
    </rPh>
    <rPh sb="93" eb="94">
      <t>タイ</t>
    </rPh>
    <rPh sb="96" eb="98">
      <t>シエン</t>
    </rPh>
    <rPh sb="99" eb="101">
      <t>シシツ</t>
    </rPh>
    <rPh sb="101" eb="103">
      <t>コウジョウ</t>
    </rPh>
    <rPh sb="104" eb="105">
      <t>ハカ</t>
    </rPh>
    <rPh sb="127" eb="129">
      <t>ゴウドウ</t>
    </rPh>
    <rPh sb="138" eb="140">
      <t>チイキ</t>
    </rPh>
    <rPh sb="142" eb="144">
      <t>カイギ</t>
    </rPh>
    <rPh sb="149" eb="151">
      <t>サマザマ</t>
    </rPh>
    <phoneticPr fontId="2"/>
  </si>
  <si>
    <t>・関係機関や地域とのネットワーク構築を行う。
・多職種連携会議や地域ケア会議を開催し、地域課題の把握や切れ目のないサービス提供体制の構築を図る。
・稲毛区のあんしんケアセンターや行政、他機関と協力しながら介護支援専門員の資質向上を図る。
・支援困難事例を抱える介護支援専門員に対して個別指導や助言を行う。</t>
    <phoneticPr fontId="2"/>
  </si>
  <si>
    <t>・公衆衛生学会へ研究成果の提出を行い、発表を行った。
・公民館での体操教室や介護予防イベントの開催、地域活動の中での講話、区民祭りや社協祭りへの参加などにより介護予防の普及・啓発を図った。介護予防イベントでは千葉県保険医協会と協力し、歯科医師によるオーラルフレイルについての講演を行った。</t>
    <rPh sb="19" eb="21">
      <t>ハッピョウ</t>
    </rPh>
    <rPh sb="22" eb="23">
      <t>オコナ</t>
    </rPh>
    <rPh sb="113" eb="115">
      <t>キョウリョク</t>
    </rPh>
    <rPh sb="117" eb="119">
      <t>シカ</t>
    </rPh>
    <phoneticPr fontId="2"/>
  </si>
  <si>
    <t>・健康づくりや介護予防に取り組むきっかけとなるよう、介護予防の普及啓発に努める。効果的な介護予防の推進に向け、保健福祉センターなどと連携を図る。
・地域高齢者がいきいき活動手帳などを活用し、セルフケア・セルフマネジメントに取り組めるよう支援する。
・住民主体の通いの場・交流の場が、展開・維持されるよう生活支援コーディネーターと協働し支援を行う。　</t>
    <phoneticPr fontId="2"/>
  </si>
  <si>
    <t>・センター全体でどのような相談に対しても「まずは聞く」という意識を持って対応できた。
・生活支援コーディネーターと一緒に地域サロン等に訪問し、地域住民の声を伺いながら、地域に必要なインフォーマルサービスの検討やイベントを実施することができた。
・各職員が必要な研修等に積極的に参加することができた。</t>
    <rPh sb="5" eb="7">
      <t>ゼンタイ</t>
    </rPh>
    <rPh sb="13" eb="15">
      <t>ソウダン</t>
    </rPh>
    <rPh sb="16" eb="17">
      <t>タイ</t>
    </rPh>
    <rPh sb="24" eb="25">
      <t>キ</t>
    </rPh>
    <rPh sb="30" eb="32">
      <t>イシキ</t>
    </rPh>
    <rPh sb="33" eb="34">
      <t>モ</t>
    </rPh>
    <rPh sb="36" eb="38">
      <t>タイオウ</t>
    </rPh>
    <rPh sb="44" eb="46">
      <t>セイカツ</t>
    </rPh>
    <rPh sb="46" eb="48">
      <t>シエン</t>
    </rPh>
    <rPh sb="57" eb="59">
      <t>イッショ</t>
    </rPh>
    <rPh sb="60" eb="62">
      <t>チイキ</t>
    </rPh>
    <rPh sb="65" eb="66">
      <t>トウ</t>
    </rPh>
    <rPh sb="67" eb="69">
      <t>ホウモン</t>
    </rPh>
    <rPh sb="71" eb="73">
      <t>チイキ</t>
    </rPh>
    <rPh sb="73" eb="75">
      <t>ジュウミン</t>
    </rPh>
    <rPh sb="76" eb="77">
      <t>コエ</t>
    </rPh>
    <rPh sb="78" eb="79">
      <t>ウカガ</t>
    </rPh>
    <rPh sb="84" eb="86">
      <t>チイキ</t>
    </rPh>
    <rPh sb="87" eb="89">
      <t>ヒツヨウ</t>
    </rPh>
    <rPh sb="102" eb="104">
      <t>ケントウ</t>
    </rPh>
    <rPh sb="110" eb="112">
      <t>ジッシ</t>
    </rPh>
    <rPh sb="123" eb="124">
      <t>カク</t>
    </rPh>
    <rPh sb="124" eb="126">
      <t>ショクイン</t>
    </rPh>
    <rPh sb="127" eb="129">
      <t>ヒツヨウ</t>
    </rPh>
    <rPh sb="130" eb="132">
      <t>ケンシュウ</t>
    </rPh>
    <rPh sb="132" eb="133">
      <t>トウ</t>
    </rPh>
    <rPh sb="134" eb="137">
      <t>セッキョクテキ</t>
    </rPh>
    <rPh sb="138" eb="140">
      <t>サンカ</t>
    </rPh>
    <phoneticPr fontId="2"/>
  </si>
  <si>
    <t>・地域の身近な相談場所として、地域住民が親しみを持って関わることのできるセンターを目指していく。
・介護保険サービスだけでは対応することができない問題等に対し、地域住民と一緒に検討し「住み慣れた街で最期まで暮らすことができる地域」の実現を目指していく。</t>
    <rPh sb="1" eb="3">
      <t>チイキ</t>
    </rPh>
    <rPh sb="4" eb="6">
      <t>ミヂカ</t>
    </rPh>
    <rPh sb="7" eb="9">
      <t>ソウダン</t>
    </rPh>
    <rPh sb="9" eb="11">
      <t>バショ</t>
    </rPh>
    <rPh sb="15" eb="17">
      <t>チイキ</t>
    </rPh>
    <rPh sb="17" eb="19">
      <t>ジュウミン</t>
    </rPh>
    <rPh sb="20" eb="21">
      <t>シタ</t>
    </rPh>
    <rPh sb="24" eb="25">
      <t>モ</t>
    </rPh>
    <rPh sb="27" eb="28">
      <t>カカ</t>
    </rPh>
    <rPh sb="41" eb="43">
      <t>メザ</t>
    </rPh>
    <rPh sb="50" eb="52">
      <t>カイゴ</t>
    </rPh>
    <rPh sb="52" eb="54">
      <t>ホケン</t>
    </rPh>
    <rPh sb="62" eb="64">
      <t>タイオウ</t>
    </rPh>
    <rPh sb="73" eb="75">
      <t>モンダイ</t>
    </rPh>
    <rPh sb="75" eb="76">
      <t>トウ</t>
    </rPh>
    <rPh sb="77" eb="78">
      <t>タイ</t>
    </rPh>
    <rPh sb="80" eb="82">
      <t>チイキ</t>
    </rPh>
    <rPh sb="82" eb="84">
      <t>ジュウミン</t>
    </rPh>
    <rPh sb="85" eb="87">
      <t>イッショ</t>
    </rPh>
    <rPh sb="88" eb="90">
      <t>ケントウ</t>
    </rPh>
    <rPh sb="92" eb="93">
      <t>ス</t>
    </rPh>
    <rPh sb="94" eb="95">
      <t>ナ</t>
    </rPh>
    <rPh sb="97" eb="98">
      <t>マチ</t>
    </rPh>
    <rPh sb="99" eb="101">
      <t>サイゴ</t>
    </rPh>
    <rPh sb="103" eb="104">
      <t>ク</t>
    </rPh>
    <rPh sb="112" eb="114">
      <t>チイキ</t>
    </rPh>
    <rPh sb="116" eb="118">
      <t>ジツゲン</t>
    </rPh>
    <rPh sb="119" eb="121">
      <t>メザ</t>
    </rPh>
    <phoneticPr fontId="2"/>
  </si>
  <si>
    <t>介護保険サービス以外に地域の体操教室やサロン等通いの場を積極的に利用できるように利用者に働きかけることができた。　
・利用頻度の多いデイサービスをデータ化し、３職種で情報共有することで、より利用者のニーズに合ったデイサービスを紹介することができるようになった。</t>
    <rPh sb="0" eb="2">
      <t>カイゴ</t>
    </rPh>
    <rPh sb="2" eb="4">
      <t>ホケン</t>
    </rPh>
    <rPh sb="8" eb="10">
      <t>イガイ</t>
    </rPh>
    <rPh sb="11" eb="13">
      <t>チイキ</t>
    </rPh>
    <rPh sb="14" eb="16">
      <t>タイソウ</t>
    </rPh>
    <rPh sb="16" eb="18">
      <t>キョウシツ</t>
    </rPh>
    <rPh sb="22" eb="23">
      <t>ナド</t>
    </rPh>
    <rPh sb="23" eb="24">
      <t>カヨ</t>
    </rPh>
    <rPh sb="26" eb="27">
      <t>バ</t>
    </rPh>
    <rPh sb="28" eb="31">
      <t>セッキョクテキ</t>
    </rPh>
    <rPh sb="32" eb="34">
      <t>リヨウ</t>
    </rPh>
    <rPh sb="40" eb="43">
      <t>リヨウシャ</t>
    </rPh>
    <rPh sb="44" eb="45">
      <t>ハタラ</t>
    </rPh>
    <rPh sb="59" eb="61">
      <t>リヨウ</t>
    </rPh>
    <rPh sb="61" eb="63">
      <t>ヒンド</t>
    </rPh>
    <rPh sb="64" eb="65">
      <t>オオ</t>
    </rPh>
    <rPh sb="76" eb="77">
      <t>カ</t>
    </rPh>
    <rPh sb="80" eb="82">
      <t>ショクシュ</t>
    </rPh>
    <rPh sb="83" eb="85">
      <t>ジョウホウ</t>
    </rPh>
    <rPh sb="85" eb="87">
      <t>キョウユウ</t>
    </rPh>
    <rPh sb="95" eb="98">
      <t>リヨウシャ</t>
    </rPh>
    <rPh sb="103" eb="104">
      <t>ア</t>
    </rPh>
    <rPh sb="113" eb="115">
      <t>ショウカイ</t>
    </rPh>
    <phoneticPr fontId="2"/>
  </si>
  <si>
    <t>・介護予防のひとつとして介護保険以外にも地域資源の活用方法等地域住民に周知するため講座開催していく。　
・体操教室やサロンでフレイル改善事業のパンフレット配布や説明を行い広報活動を行っていく。</t>
    <rPh sb="1" eb="3">
      <t>カイゴ</t>
    </rPh>
    <rPh sb="3" eb="5">
      <t>ヨボウ</t>
    </rPh>
    <rPh sb="12" eb="14">
      <t>カイゴ</t>
    </rPh>
    <rPh sb="14" eb="16">
      <t>ホケン</t>
    </rPh>
    <rPh sb="16" eb="18">
      <t>イガイ</t>
    </rPh>
    <rPh sb="20" eb="22">
      <t>チイキ</t>
    </rPh>
    <rPh sb="22" eb="24">
      <t>シゲン</t>
    </rPh>
    <rPh sb="25" eb="27">
      <t>カツヨウ</t>
    </rPh>
    <rPh sb="27" eb="29">
      <t>ホウホウ</t>
    </rPh>
    <rPh sb="29" eb="30">
      <t>ナド</t>
    </rPh>
    <rPh sb="30" eb="32">
      <t>チイキ</t>
    </rPh>
    <rPh sb="32" eb="34">
      <t>ジュウミン</t>
    </rPh>
    <rPh sb="35" eb="37">
      <t>シュウチ</t>
    </rPh>
    <rPh sb="41" eb="43">
      <t>コウザ</t>
    </rPh>
    <rPh sb="43" eb="45">
      <t>カイサイ</t>
    </rPh>
    <rPh sb="53" eb="55">
      <t>タイソウ</t>
    </rPh>
    <rPh sb="55" eb="57">
      <t>キョウシツ</t>
    </rPh>
    <rPh sb="66" eb="68">
      <t>カイゼン</t>
    </rPh>
    <rPh sb="68" eb="70">
      <t>ジギョウ</t>
    </rPh>
    <rPh sb="77" eb="79">
      <t>ハイフ</t>
    </rPh>
    <rPh sb="80" eb="82">
      <t>セツメイ</t>
    </rPh>
    <rPh sb="83" eb="84">
      <t>オコナ</t>
    </rPh>
    <rPh sb="85" eb="87">
      <t>コウホウ</t>
    </rPh>
    <rPh sb="87" eb="89">
      <t>カツドウ</t>
    </rPh>
    <rPh sb="90" eb="91">
      <t>オコナ</t>
    </rPh>
    <phoneticPr fontId="2"/>
  </si>
  <si>
    <t>・各職員が高齢者分野以外の研修に参加し、様々な知識を広げスキルアップすることができた。
・どのような相談に対しても全職員が「withの精神」を持ちながら高齢者分野以外の相談にも向き合うことができた。
・ゴミ屋敷や経済的困窮等の相談に対しても、生活支援コーディネーターやインフォーマルサービス、他機関と連携して対応することができた。</t>
    <rPh sb="1" eb="4">
      <t>カクショクイン</t>
    </rPh>
    <rPh sb="5" eb="8">
      <t>コウレイシャ</t>
    </rPh>
    <rPh sb="8" eb="10">
      <t>ブンヤ</t>
    </rPh>
    <rPh sb="10" eb="12">
      <t>イガイ</t>
    </rPh>
    <rPh sb="13" eb="15">
      <t>ケンシュウ</t>
    </rPh>
    <rPh sb="16" eb="18">
      <t>サンカ</t>
    </rPh>
    <rPh sb="20" eb="22">
      <t>サマザマ</t>
    </rPh>
    <rPh sb="23" eb="25">
      <t>チシキ</t>
    </rPh>
    <rPh sb="26" eb="27">
      <t>ヒロ</t>
    </rPh>
    <rPh sb="50" eb="52">
      <t>ソウダン</t>
    </rPh>
    <rPh sb="53" eb="54">
      <t>タイ</t>
    </rPh>
    <rPh sb="57" eb="60">
      <t>ゼンショクイン</t>
    </rPh>
    <rPh sb="67" eb="69">
      <t>セイシン</t>
    </rPh>
    <rPh sb="71" eb="72">
      <t>モ</t>
    </rPh>
    <rPh sb="76" eb="81">
      <t>コウレイシャブンヤ</t>
    </rPh>
    <rPh sb="81" eb="83">
      <t>イガイ</t>
    </rPh>
    <rPh sb="84" eb="86">
      <t>ソウダン</t>
    </rPh>
    <rPh sb="88" eb="89">
      <t>ム</t>
    </rPh>
    <rPh sb="90" eb="91">
      <t>ア</t>
    </rPh>
    <rPh sb="103" eb="105">
      <t>ヤシキ</t>
    </rPh>
    <phoneticPr fontId="2"/>
  </si>
  <si>
    <t>・職員全員が高齢者分野以外の研修に参加して得た知識を相談に活かすことができた。
・どのような相談に対しても職員全員が専門家からの立場だけでなく、人としてできることを積極的にやるという気持ちを持って対応することができた。
・生活支援コーディネーターや他機関と連携して、ゴミ屋敷や経済的困窮の相談に対応することができた。</t>
    <rPh sb="1" eb="3">
      <t>ショクイン</t>
    </rPh>
    <rPh sb="3" eb="5">
      <t>ゼンイン</t>
    </rPh>
    <rPh sb="6" eb="9">
      <t>コウレイシャ</t>
    </rPh>
    <rPh sb="9" eb="11">
      <t>ブンヤ</t>
    </rPh>
    <rPh sb="11" eb="13">
      <t>イガイ</t>
    </rPh>
    <rPh sb="14" eb="16">
      <t>ケンシュウ</t>
    </rPh>
    <rPh sb="17" eb="19">
      <t>サンカ</t>
    </rPh>
    <rPh sb="21" eb="22">
      <t>エ</t>
    </rPh>
    <rPh sb="23" eb="25">
      <t>チシキ</t>
    </rPh>
    <rPh sb="26" eb="28">
      <t>ソウダン</t>
    </rPh>
    <rPh sb="29" eb="30">
      <t>イ</t>
    </rPh>
    <rPh sb="46" eb="48">
      <t>ソウダン</t>
    </rPh>
    <rPh sb="49" eb="50">
      <t>タイ</t>
    </rPh>
    <rPh sb="53" eb="57">
      <t>ショクインゼンイン</t>
    </rPh>
    <rPh sb="58" eb="61">
      <t>センモンカ</t>
    </rPh>
    <rPh sb="64" eb="66">
      <t>タチバ</t>
    </rPh>
    <rPh sb="72" eb="73">
      <t>ヒト</t>
    </rPh>
    <rPh sb="82" eb="85">
      <t>セッキョクテキ</t>
    </rPh>
    <rPh sb="91" eb="93">
      <t>キモ</t>
    </rPh>
    <rPh sb="95" eb="96">
      <t>モ</t>
    </rPh>
    <rPh sb="98" eb="100">
      <t>タイオウ</t>
    </rPh>
    <rPh sb="111" eb="113">
      <t>セイカツ</t>
    </rPh>
    <rPh sb="113" eb="115">
      <t>シエン</t>
    </rPh>
    <rPh sb="124" eb="125">
      <t>タ</t>
    </rPh>
    <rPh sb="125" eb="127">
      <t>キカン</t>
    </rPh>
    <rPh sb="128" eb="130">
      <t>レンケイ</t>
    </rPh>
    <rPh sb="135" eb="137">
      <t>ヤシキ</t>
    </rPh>
    <rPh sb="138" eb="141">
      <t>ケイザイテキ</t>
    </rPh>
    <rPh sb="141" eb="143">
      <t>コンキュウ</t>
    </rPh>
    <rPh sb="144" eb="146">
      <t>ソウダン</t>
    </rPh>
    <rPh sb="147" eb="149">
      <t>タイオウ</t>
    </rPh>
    <phoneticPr fontId="2"/>
  </si>
  <si>
    <t>・各職員が様々な分野の相談に対応できるよう高齢者分野以外の研修に参加し知識を増やして対応の幅を広げる。
・介護関係だけでなく生活に関する様々な問題に対して、生活支援コーディネーターや他機関と協力し相談者のニーズになった支援を行う。</t>
    <rPh sb="1" eb="4">
      <t>カクショクイン</t>
    </rPh>
    <rPh sb="5" eb="7">
      <t>サマザマ</t>
    </rPh>
    <rPh sb="8" eb="10">
      <t>ブンヤ</t>
    </rPh>
    <rPh sb="11" eb="13">
      <t>ソウダン</t>
    </rPh>
    <rPh sb="14" eb="16">
      <t>タイオウ</t>
    </rPh>
    <rPh sb="21" eb="23">
      <t>コウレイ</t>
    </rPh>
    <rPh sb="23" eb="24">
      <t>シャ</t>
    </rPh>
    <rPh sb="24" eb="26">
      <t>ブンヤ</t>
    </rPh>
    <rPh sb="26" eb="28">
      <t>イガイ</t>
    </rPh>
    <rPh sb="29" eb="31">
      <t>ケンシュウ</t>
    </rPh>
    <rPh sb="32" eb="34">
      <t>サンカ</t>
    </rPh>
    <rPh sb="35" eb="37">
      <t>チシキ</t>
    </rPh>
    <rPh sb="38" eb="39">
      <t>フ</t>
    </rPh>
    <rPh sb="42" eb="44">
      <t>タイオウ</t>
    </rPh>
    <rPh sb="45" eb="46">
      <t>ハバ</t>
    </rPh>
    <rPh sb="47" eb="48">
      <t>ヒロ</t>
    </rPh>
    <rPh sb="53" eb="55">
      <t>カイゴ</t>
    </rPh>
    <rPh sb="55" eb="57">
      <t>カンケイ</t>
    </rPh>
    <rPh sb="62" eb="64">
      <t>セイカツ</t>
    </rPh>
    <rPh sb="65" eb="66">
      <t>カン</t>
    </rPh>
    <rPh sb="68" eb="70">
      <t>サマザマ</t>
    </rPh>
    <rPh sb="71" eb="73">
      <t>モンダイ</t>
    </rPh>
    <rPh sb="74" eb="75">
      <t>タイ</t>
    </rPh>
    <rPh sb="78" eb="80">
      <t>セイカツ</t>
    </rPh>
    <rPh sb="80" eb="82">
      <t>シエン</t>
    </rPh>
    <rPh sb="91" eb="92">
      <t>タ</t>
    </rPh>
    <rPh sb="92" eb="94">
      <t>キカン</t>
    </rPh>
    <rPh sb="95" eb="97">
      <t>キョウリョク</t>
    </rPh>
    <rPh sb="98" eb="101">
      <t>ソウダンシャ</t>
    </rPh>
    <rPh sb="109" eb="111">
      <t>シエン</t>
    </rPh>
    <rPh sb="112" eb="113">
      <t>オコナ</t>
    </rPh>
    <phoneticPr fontId="2"/>
  </si>
  <si>
    <t>４　権利擁護</t>
    <rPh sb="2" eb="6">
      <t>ケンリヨウゴ</t>
    </rPh>
    <phoneticPr fontId="2"/>
  </si>
  <si>
    <t>・ケアマネジャーや地域の方から虐待相談があったものの、全てのケースにおいて千葉市高齢者虐待防止マニュアルに従い、48時間以内に区高齢者障害支援課、ケアマネジャー、他機関と連携し対応することができた。
・地域住民向けに11月に2回、2月に1回、企業向けに11月、2月に各1回づつ認知症サポーター養成講座を開催した。</t>
    <rPh sb="9" eb="11">
      <t>チイキ</t>
    </rPh>
    <rPh sb="12" eb="13">
      <t>カタ</t>
    </rPh>
    <rPh sb="15" eb="17">
      <t>ギャクタイ</t>
    </rPh>
    <rPh sb="17" eb="19">
      <t>ソウダン</t>
    </rPh>
    <rPh sb="27" eb="28">
      <t>スベ</t>
    </rPh>
    <rPh sb="37" eb="40">
      <t>チバシ</t>
    </rPh>
    <rPh sb="40" eb="43">
      <t>コウレイシャ</t>
    </rPh>
    <rPh sb="43" eb="45">
      <t>ギャクタイ</t>
    </rPh>
    <rPh sb="45" eb="47">
      <t>ボウシ</t>
    </rPh>
    <rPh sb="53" eb="54">
      <t>シタガ</t>
    </rPh>
    <rPh sb="58" eb="60">
      <t>ジカン</t>
    </rPh>
    <rPh sb="60" eb="62">
      <t>イナイ</t>
    </rPh>
    <rPh sb="63" eb="64">
      <t>ク</t>
    </rPh>
    <rPh sb="64" eb="67">
      <t>コウレイシャ</t>
    </rPh>
    <rPh sb="67" eb="69">
      <t>ショウガイ</t>
    </rPh>
    <rPh sb="69" eb="72">
      <t>シエンカ</t>
    </rPh>
    <rPh sb="81" eb="82">
      <t>タ</t>
    </rPh>
    <rPh sb="82" eb="84">
      <t>キカン</t>
    </rPh>
    <rPh sb="85" eb="87">
      <t>レンケイ</t>
    </rPh>
    <rPh sb="88" eb="90">
      <t>タイオウ</t>
    </rPh>
    <rPh sb="101" eb="103">
      <t>チイキ</t>
    </rPh>
    <rPh sb="103" eb="105">
      <t>ジュウミン</t>
    </rPh>
    <rPh sb="105" eb="106">
      <t>ム</t>
    </rPh>
    <rPh sb="110" eb="111">
      <t>ガツ</t>
    </rPh>
    <rPh sb="113" eb="114">
      <t>カイ</t>
    </rPh>
    <rPh sb="116" eb="117">
      <t>ガツ</t>
    </rPh>
    <rPh sb="119" eb="120">
      <t>カイ</t>
    </rPh>
    <rPh sb="121" eb="124">
      <t>キギョウム</t>
    </rPh>
    <rPh sb="128" eb="129">
      <t>ガツ</t>
    </rPh>
    <rPh sb="131" eb="132">
      <t>ガツ</t>
    </rPh>
    <rPh sb="133" eb="134">
      <t>カク</t>
    </rPh>
    <rPh sb="135" eb="136">
      <t>カイ</t>
    </rPh>
    <rPh sb="138" eb="141">
      <t>ニンチショウ</t>
    </rPh>
    <rPh sb="146" eb="150">
      <t>ヨウセイコウザ</t>
    </rPh>
    <rPh sb="151" eb="153">
      <t>カイサイ</t>
    </rPh>
    <phoneticPr fontId="2"/>
  </si>
  <si>
    <t>・死亡時案等の重大事態を発生させることなく、関係機関と速やかに連携対応することができた。
・認知症サポーター養成講座等地域で行った講座や総合相談を通して、地域住民に対して「自分らしい暮らし」を継続できる地域づくりについて周知することができた。</t>
    <rPh sb="1" eb="4">
      <t>シボウジ</t>
    </rPh>
    <rPh sb="4" eb="5">
      <t>アン</t>
    </rPh>
    <rPh sb="5" eb="6">
      <t>トウ</t>
    </rPh>
    <rPh sb="7" eb="9">
      <t>ジュウダイ</t>
    </rPh>
    <rPh sb="9" eb="11">
      <t>ジタイ</t>
    </rPh>
    <rPh sb="12" eb="14">
      <t>ハッセイ</t>
    </rPh>
    <rPh sb="22" eb="24">
      <t>カンケイ</t>
    </rPh>
    <rPh sb="24" eb="26">
      <t>キカン</t>
    </rPh>
    <rPh sb="27" eb="28">
      <t>スミ</t>
    </rPh>
    <rPh sb="31" eb="33">
      <t>レンケイ</t>
    </rPh>
    <rPh sb="33" eb="35">
      <t>タイオウ</t>
    </rPh>
    <rPh sb="46" eb="49">
      <t>ニンチショウ</t>
    </rPh>
    <rPh sb="54" eb="58">
      <t>ヨウセイコウザ</t>
    </rPh>
    <rPh sb="58" eb="59">
      <t>トウ</t>
    </rPh>
    <rPh sb="59" eb="61">
      <t>チイキ</t>
    </rPh>
    <rPh sb="62" eb="63">
      <t>オコナ</t>
    </rPh>
    <rPh sb="65" eb="67">
      <t>コウザ</t>
    </rPh>
    <rPh sb="68" eb="72">
      <t>ソウゴウソウダン</t>
    </rPh>
    <rPh sb="73" eb="74">
      <t>トオ</t>
    </rPh>
    <rPh sb="77" eb="79">
      <t>チイキ</t>
    </rPh>
    <rPh sb="79" eb="81">
      <t>ジュウミン</t>
    </rPh>
    <rPh sb="82" eb="83">
      <t>タイ</t>
    </rPh>
    <rPh sb="86" eb="88">
      <t>ジブン</t>
    </rPh>
    <rPh sb="91" eb="92">
      <t>ク</t>
    </rPh>
    <rPh sb="96" eb="98">
      <t>ケイゾク</t>
    </rPh>
    <rPh sb="101" eb="103">
      <t>チイキ</t>
    </rPh>
    <rPh sb="110" eb="112">
      <t>シュウチ</t>
    </rPh>
    <phoneticPr fontId="2"/>
  </si>
  <si>
    <t>・千葉市高齢者虐待マニュアルに従い、区高齢障害支援課と連携しながら適切かつ迅速な対応を継続する。
・介護疲れ、経済的困窮等による社会的孤立から虐待が起こる事がないよう、地域住民、民生委員、地域団体に対して「早めの相談」「些細なことでも相談する」ということを意識してもらえるよう周知活動を行う。</t>
    <rPh sb="1" eb="4">
      <t>チバシ</t>
    </rPh>
    <rPh sb="4" eb="7">
      <t>コウレイシャ</t>
    </rPh>
    <rPh sb="7" eb="9">
      <t>ギャクタイ</t>
    </rPh>
    <rPh sb="15" eb="16">
      <t>シタガ</t>
    </rPh>
    <rPh sb="18" eb="19">
      <t>ク</t>
    </rPh>
    <rPh sb="19" eb="26">
      <t>コウレイショウガイシエンカ</t>
    </rPh>
    <rPh sb="27" eb="29">
      <t>レンケイ</t>
    </rPh>
    <rPh sb="33" eb="35">
      <t>テキセツ</t>
    </rPh>
    <rPh sb="37" eb="39">
      <t>ジンソク</t>
    </rPh>
    <rPh sb="40" eb="42">
      <t>タイオウ</t>
    </rPh>
    <rPh sb="43" eb="45">
      <t>ケイゾク</t>
    </rPh>
    <rPh sb="50" eb="52">
      <t>カイゴ</t>
    </rPh>
    <rPh sb="52" eb="53">
      <t>ツカ</t>
    </rPh>
    <rPh sb="55" eb="58">
      <t>ケイザイテキ</t>
    </rPh>
    <rPh sb="58" eb="60">
      <t>コンキュウ</t>
    </rPh>
    <rPh sb="60" eb="61">
      <t>トウ</t>
    </rPh>
    <rPh sb="64" eb="67">
      <t>シャカイテキ</t>
    </rPh>
    <rPh sb="67" eb="69">
      <t>コリツ</t>
    </rPh>
    <rPh sb="71" eb="73">
      <t>ギャクタイ</t>
    </rPh>
    <rPh sb="74" eb="75">
      <t>オ</t>
    </rPh>
    <rPh sb="77" eb="78">
      <t>コト</t>
    </rPh>
    <rPh sb="84" eb="86">
      <t>チイキ</t>
    </rPh>
    <rPh sb="86" eb="88">
      <t>ジュウミン</t>
    </rPh>
    <rPh sb="89" eb="93">
      <t>ミンセイイイン</t>
    </rPh>
    <rPh sb="94" eb="96">
      <t>チイキ</t>
    </rPh>
    <rPh sb="96" eb="98">
      <t>ダンタイ</t>
    </rPh>
    <rPh sb="99" eb="100">
      <t>タイ</t>
    </rPh>
    <rPh sb="103" eb="104">
      <t>ハヤ</t>
    </rPh>
    <rPh sb="106" eb="108">
      <t>ソウダン</t>
    </rPh>
    <rPh sb="110" eb="112">
      <t>ササイ</t>
    </rPh>
    <rPh sb="117" eb="119">
      <t>ソウダン</t>
    </rPh>
    <rPh sb="128" eb="130">
      <t>イシキ</t>
    </rPh>
    <rPh sb="138" eb="140">
      <t>シュウチ</t>
    </rPh>
    <rPh sb="140" eb="142">
      <t>カツドウ</t>
    </rPh>
    <rPh sb="143" eb="144">
      <t>オコナ</t>
    </rPh>
    <phoneticPr fontId="2"/>
  </si>
  <si>
    <t>・他圏域と合同で事例検討会を開催し、各圏域での課題やインフォーマルサービスの活用 、住民主体の活動について情報の共有を行った。            　　　　　　　　　　　　　　　　　　　　　　　　　　　　　　　　　　　　　　　　　　　　　　
　・圏域ケアマネ連絡会を開催し、リハビリ病院の役割や、在宅サービスとの連携について勉強会を開催。途切れない支援を行うための意見交換を行った。</t>
    <rPh sb="1" eb="2">
      <t>タ</t>
    </rPh>
    <rPh sb="2" eb="4">
      <t>ケンイキ</t>
    </rPh>
    <rPh sb="5" eb="7">
      <t>ゴウドウ</t>
    </rPh>
    <rPh sb="8" eb="10">
      <t>ジレイ</t>
    </rPh>
    <rPh sb="10" eb="13">
      <t>ケントウカイ</t>
    </rPh>
    <rPh sb="14" eb="16">
      <t>カイサイ</t>
    </rPh>
    <rPh sb="18" eb="19">
      <t>カク</t>
    </rPh>
    <rPh sb="19" eb="21">
      <t>ケンイキ</t>
    </rPh>
    <rPh sb="23" eb="25">
      <t>カダイ</t>
    </rPh>
    <rPh sb="38" eb="40">
      <t>カツヨウ</t>
    </rPh>
    <rPh sb="42" eb="44">
      <t>ジュウミン</t>
    </rPh>
    <rPh sb="44" eb="46">
      <t>シュタイ</t>
    </rPh>
    <rPh sb="47" eb="49">
      <t>カツドウ</t>
    </rPh>
    <rPh sb="53" eb="55">
      <t>ジョウホウ</t>
    </rPh>
    <rPh sb="56" eb="58">
      <t>キョウユウ</t>
    </rPh>
    <rPh sb="59" eb="60">
      <t>オコナ</t>
    </rPh>
    <rPh sb="124" eb="126">
      <t>ケンイキ</t>
    </rPh>
    <rPh sb="130" eb="133">
      <t>レンラクカイ</t>
    </rPh>
    <rPh sb="134" eb="136">
      <t>カイサイ</t>
    </rPh>
    <rPh sb="142" eb="144">
      <t>ビョウイン</t>
    </rPh>
    <rPh sb="145" eb="147">
      <t>ヤクワリ</t>
    </rPh>
    <rPh sb="149" eb="151">
      <t>ザイタク</t>
    </rPh>
    <rPh sb="157" eb="159">
      <t>レンケイ</t>
    </rPh>
    <rPh sb="163" eb="166">
      <t>ベンキョウカイ</t>
    </rPh>
    <rPh sb="167" eb="169">
      <t>カイサイ</t>
    </rPh>
    <rPh sb="170" eb="172">
      <t>トギ</t>
    </rPh>
    <rPh sb="175" eb="177">
      <t>シエン</t>
    </rPh>
    <rPh sb="178" eb="179">
      <t>オコナ</t>
    </rPh>
    <rPh sb="183" eb="185">
      <t>イケン</t>
    </rPh>
    <rPh sb="185" eb="187">
      <t>コウカン</t>
    </rPh>
    <rPh sb="188" eb="189">
      <t>オコナ</t>
    </rPh>
    <phoneticPr fontId="2"/>
  </si>
  <si>
    <t>民生委員や各事業所間では地域のごみ問題やインフォーマルサービス、認知症に関する勉強会を行うことが出来たが、一般企業や地域住民を対象とした高齢者支援に関する勉強会の開催が少なく、理解を深めることが出来なかった。</t>
    <rPh sb="0" eb="2">
      <t>ミンセイ</t>
    </rPh>
    <rPh sb="2" eb="4">
      <t>イイン</t>
    </rPh>
    <rPh sb="5" eb="9">
      <t>カクジギョウショ</t>
    </rPh>
    <rPh sb="9" eb="10">
      <t>カン</t>
    </rPh>
    <rPh sb="12" eb="14">
      <t>チイキ</t>
    </rPh>
    <rPh sb="17" eb="19">
      <t>モンダイ</t>
    </rPh>
    <rPh sb="32" eb="35">
      <t>ニンチショウ</t>
    </rPh>
    <rPh sb="36" eb="37">
      <t>カン</t>
    </rPh>
    <rPh sb="39" eb="42">
      <t>ベンキョウカイ</t>
    </rPh>
    <rPh sb="43" eb="44">
      <t>オコナ</t>
    </rPh>
    <rPh sb="48" eb="50">
      <t>デキ</t>
    </rPh>
    <rPh sb="53" eb="55">
      <t>イッパン</t>
    </rPh>
    <rPh sb="55" eb="57">
      <t>キギョウ</t>
    </rPh>
    <rPh sb="58" eb="60">
      <t>チイキ</t>
    </rPh>
    <rPh sb="60" eb="62">
      <t>ジュウミン</t>
    </rPh>
    <rPh sb="63" eb="65">
      <t>タイショウ</t>
    </rPh>
    <rPh sb="68" eb="71">
      <t>コウレイシャ</t>
    </rPh>
    <rPh sb="71" eb="73">
      <t>シエン</t>
    </rPh>
    <rPh sb="74" eb="75">
      <t>カン</t>
    </rPh>
    <rPh sb="77" eb="80">
      <t>ベンキョウカイ</t>
    </rPh>
    <rPh sb="81" eb="83">
      <t>カイサイ</t>
    </rPh>
    <rPh sb="84" eb="85">
      <t>スク</t>
    </rPh>
    <rPh sb="88" eb="90">
      <t>リカイ</t>
    </rPh>
    <rPh sb="91" eb="92">
      <t>フカ</t>
    </rPh>
    <rPh sb="97" eb="99">
      <t>デキ</t>
    </rPh>
    <phoneticPr fontId="2"/>
  </si>
  <si>
    <t>既存の体操教室やサロン新規参加者が増加している。住民向け認知症サポーター養成講座に加え、新たに企業向け認知症サポーター養成講座開催することができた。自治会や健康課と協同で介護予防に関するイベントを積極的に実施することができた。</t>
    <rPh sb="0" eb="2">
      <t>キゾン</t>
    </rPh>
    <rPh sb="3" eb="5">
      <t>タイソウ</t>
    </rPh>
    <rPh sb="5" eb="7">
      <t>キョウシツ</t>
    </rPh>
    <rPh sb="11" eb="13">
      <t>シンキ</t>
    </rPh>
    <rPh sb="13" eb="16">
      <t>サンカシャ</t>
    </rPh>
    <rPh sb="17" eb="19">
      <t>ゾウカ</t>
    </rPh>
    <rPh sb="24" eb="26">
      <t>ジュウミン</t>
    </rPh>
    <rPh sb="26" eb="27">
      <t>ム</t>
    </rPh>
    <rPh sb="28" eb="31">
      <t>ニンチショウ</t>
    </rPh>
    <rPh sb="36" eb="40">
      <t>ヨウセイコウザ</t>
    </rPh>
    <rPh sb="41" eb="42">
      <t>クワ</t>
    </rPh>
    <rPh sb="44" eb="45">
      <t>アラ</t>
    </rPh>
    <rPh sb="47" eb="50">
      <t>キギョウム</t>
    </rPh>
    <rPh sb="51" eb="54">
      <t>ニンチショウ</t>
    </rPh>
    <rPh sb="59" eb="63">
      <t>ヨウセイコウザ</t>
    </rPh>
    <rPh sb="63" eb="65">
      <t>カイサイ</t>
    </rPh>
    <rPh sb="74" eb="77">
      <t>ジチカイ</t>
    </rPh>
    <rPh sb="78" eb="80">
      <t>ケンコウ</t>
    </rPh>
    <rPh sb="80" eb="81">
      <t>カ</t>
    </rPh>
    <rPh sb="82" eb="84">
      <t>キョウドウ</t>
    </rPh>
    <rPh sb="85" eb="87">
      <t>カイゴ</t>
    </rPh>
    <rPh sb="87" eb="89">
      <t>ヨボウ</t>
    </rPh>
    <rPh sb="90" eb="91">
      <t>カン</t>
    </rPh>
    <rPh sb="98" eb="101">
      <t>セッキョクテキ</t>
    </rPh>
    <rPh sb="102" eb="104">
      <t>ジッシ</t>
    </rPh>
    <phoneticPr fontId="2"/>
  </si>
  <si>
    <t>・来年度から新しくシニアリーダー体操教室立ち上げに伴い、近隣施設を活用し、地域住民のつながりを強化できるようにイベント・講座を開催していく。　　　　　　　　　　　　　　　　　　　　　　　　　　　　　　　　　　　　　
・企業と連携し認知症予防等講座開催し広報に力を入れる。　</t>
    <rPh sb="1" eb="4">
      <t>ライネンド</t>
    </rPh>
    <rPh sb="6" eb="7">
      <t>アタラ</t>
    </rPh>
    <rPh sb="16" eb="18">
      <t>タイソウ</t>
    </rPh>
    <rPh sb="18" eb="20">
      <t>キョウシツ</t>
    </rPh>
    <rPh sb="20" eb="21">
      <t>タ</t>
    </rPh>
    <rPh sb="22" eb="23">
      <t>ア</t>
    </rPh>
    <rPh sb="25" eb="26">
      <t>トモナ</t>
    </rPh>
    <rPh sb="28" eb="30">
      <t>キンリン</t>
    </rPh>
    <rPh sb="30" eb="32">
      <t>シセツ</t>
    </rPh>
    <rPh sb="33" eb="35">
      <t>カツヨウ</t>
    </rPh>
    <rPh sb="37" eb="39">
      <t>チイキ</t>
    </rPh>
    <rPh sb="39" eb="41">
      <t>ジュウミン</t>
    </rPh>
    <rPh sb="47" eb="49">
      <t>キョウカ</t>
    </rPh>
    <rPh sb="60" eb="62">
      <t>コウザ</t>
    </rPh>
    <rPh sb="63" eb="65">
      <t>カイサイ</t>
    </rPh>
    <rPh sb="109" eb="111">
      <t>キギョウ</t>
    </rPh>
    <rPh sb="112" eb="114">
      <t>レンケイ</t>
    </rPh>
    <rPh sb="115" eb="118">
      <t>ニンチショウ</t>
    </rPh>
    <rPh sb="118" eb="120">
      <t>ヨボウ</t>
    </rPh>
    <rPh sb="120" eb="121">
      <t>ナド</t>
    </rPh>
    <rPh sb="121" eb="123">
      <t>コウザ</t>
    </rPh>
    <rPh sb="123" eb="125">
      <t>カイサイ</t>
    </rPh>
    <rPh sb="126" eb="128">
      <t>コウホウ</t>
    </rPh>
    <rPh sb="129" eb="130">
      <t>チカラ</t>
    </rPh>
    <rPh sb="131" eb="132">
      <t>イ</t>
    </rPh>
    <phoneticPr fontId="2"/>
  </si>
  <si>
    <t>・前年度より、サービス利用を要する要支援者の待機者リストを作成し、相談から居宅支援開始までを管理してきたが、今期途中からプランナー入職に伴い、待機者は概ね解消された。
・センター内に有するインフォーマルサービスに関しては『通いの場』『自費ヘルパー』等に分けて管理し、随時情報更新を行うことで、総合相談や集まりの場において活用した。</t>
    <phoneticPr fontId="2"/>
  </si>
  <si>
    <r>
      <t>・サービス利用を要する要支援者の待機者リストは引き続き使用し、順次対応し</t>
    </r>
    <r>
      <rPr>
        <sz val="10"/>
        <rFont val="Meiryo UI"/>
        <family val="3"/>
        <charset val="128"/>
      </rPr>
      <t>た</t>
    </r>
    <r>
      <rPr>
        <sz val="10"/>
        <color indexed="8"/>
        <rFont val="Meiryo UI"/>
        <family val="3"/>
        <charset val="128"/>
      </rPr>
      <t>。
・センター内に有するフォーマル・インフォーマルサービス事業所情報を種別ごとにファイリングし、生活支援コーディネーターの協力のもと、随時情報更新を行うことで、要支援者や相談者が自ら選択しやすいよう働きかけ</t>
    </r>
    <r>
      <rPr>
        <sz val="10"/>
        <rFont val="Meiryo UI"/>
        <family val="3"/>
        <charset val="128"/>
      </rPr>
      <t>た。</t>
    </r>
    <rPh sb="5" eb="7">
      <t>リヨウ</t>
    </rPh>
    <rPh sb="8" eb="9">
      <t>ヨウ</t>
    </rPh>
    <rPh sb="11" eb="12">
      <t>ヨウ</t>
    </rPh>
    <rPh sb="12" eb="15">
      <t>シエンシャ</t>
    </rPh>
    <rPh sb="16" eb="19">
      <t>タイキシャ</t>
    </rPh>
    <rPh sb="23" eb="24">
      <t>ヒ</t>
    </rPh>
    <rPh sb="25" eb="26">
      <t>ツヅ</t>
    </rPh>
    <rPh sb="27" eb="29">
      <t>シヨウ</t>
    </rPh>
    <rPh sb="31" eb="33">
      <t>ジュンジ</t>
    </rPh>
    <rPh sb="33" eb="35">
      <t>タイオウ</t>
    </rPh>
    <rPh sb="44" eb="45">
      <t>ナイ</t>
    </rPh>
    <rPh sb="46" eb="47">
      <t>ユウ</t>
    </rPh>
    <rPh sb="66" eb="69">
      <t>ジギョウショ</t>
    </rPh>
    <rPh sb="69" eb="71">
      <t>ジョウホウ</t>
    </rPh>
    <rPh sb="72" eb="74">
      <t>シュベツ</t>
    </rPh>
    <rPh sb="85" eb="87">
      <t>セイカツ</t>
    </rPh>
    <rPh sb="87" eb="89">
      <t>シエン</t>
    </rPh>
    <rPh sb="98" eb="100">
      <t>キョウリョク</t>
    </rPh>
    <rPh sb="104" eb="106">
      <t>ズイジ</t>
    </rPh>
    <rPh sb="106" eb="108">
      <t>ジョウホウ</t>
    </rPh>
    <rPh sb="108" eb="110">
      <t>コウシン</t>
    </rPh>
    <rPh sb="111" eb="112">
      <t>オコナ</t>
    </rPh>
    <rPh sb="117" eb="118">
      <t>ヨウ</t>
    </rPh>
    <rPh sb="118" eb="121">
      <t>シエンシャ</t>
    </rPh>
    <rPh sb="122" eb="125">
      <t>ソウダンシャ</t>
    </rPh>
    <rPh sb="126" eb="127">
      <t>ミズカ</t>
    </rPh>
    <rPh sb="128" eb="130">
      <t>センタク</t>
    </rPh>
    <rPh sb="136" eb="137">
      <t>ハタラ</t>
    </rPh>
    <phoneticPr fontId="2"/>
  </si>
  <si>
    <r>
      <t>・待機者リストは解消した時期もあったが、法人内人事異動に伴い</t>
    </r>
    <r>
      <rPr>
        <sz val="10"/>
        <rFont val="Meiryo UI"/>
        <family val="3"/>
        <charset val="128"/>
      </rPr>
      <t>待機者数が増加した</t>
    </r>
    <r>
      <rPr>
        <sz val="10"/>
        <color indexed="8"/>
        <rFont val="Meiryo UI"/>
        <family val="3"/>
        <charset val="128"/>
      </rPr>
      <t>。
・事業所情報は、後期の計画通りフォーマルサービスの情報更新も着手できた。</t>
    </r>
    <rPh sb="1" eb="4">
      <t>タイキシャ</t>
    </rPh>
    <rPh sb="8" eb="10">
      <t>カイショウ</t>
    </rPh>
    <rPh sb="12" eb="14">
      <t>ジキ</t>
    </rPh>
    <rPh sb="20" eb="22">
      <t>ホウジン</t>
    </rPh>
    <rPh sb="22" eb="23">
      <t>ナイ</t>
    </rPh>
    <rPh sb="23" eb="25">
      <t>ジンジ</t>
    </rPh>
    <rPh sb="25" eb="27">
      <t>イドウ</t>
    </rPh>
    <rPh sb="28" eb="29">
      <t>トモナ</t>
    </rPh>
    <rPh sb="30" eb="32">
      <t>タイキ</t>
    </rPh>
    <rPh sb="32" eb="33">
      <t>シャ</t>
    </rPh>
    <rPh sb="33" eb="34">
      <t>スウ</t>
    </rPh>
    <rPh sb="35" eb="37">
      <t>ゾウカ</t>
    </rPh>
    <rPh sb="42" eb="45">
      <t>ジギョウショ</t>
    </rPh>
    <rPh sb="45" eb="47">
      <t>ジョウホウ</t>
    </rPh>
    <rPh sb="49" eb="51">
      <t>コウキ</t>
    </rPh>
    <rPh sb="52" eb="54">
      <t>ケイカク</t>
    </rPh>
    <rPh sb="54" eb="55">
      <t>ドオ</t>
    </rPh>
    <rPh sb="66" eb="68">
      <t>ジョウホウ</t>
    </rPh>
    <rPh sb="68" eb="70">
      <t>コウシン</t>
    </rPh>
    <rPh sb="71" eb="73">
      <t>チャクシュ</t>
    </rPh>
    <phoneticPr fontId="2"/>
  </si>
  <si>
    <r>
      <t>・総合事業における訪問型サービスが必要なケースの中で、駐車場確保ができない地域ではサービス事業所から断られるため、事業所探しがさらに難航している。今後、地域ケア会議等で自治会や関連機関とともに駐車場問題を</t>
    </r>
    <r>
      <rPr>
        <sz val="10"/>
        <rFont val="Meiryo UI"/>
        <family val="3"/>
        <charset val="128"/>
      </rPr>
      <t>検討していく</t>
    </r>
    <r>
      <rPr>
        <sz val="10"/>
        <color indexed="8"/>
        <rFont val="Meiryo UI"/>
        <family val="3"/>
        <charset val="128"/>
      </rPr>
      <t>。</t>
    </r>
    <rPh sb="1" eb="3">
      <t>ソウゴウ</t>
    </rPh>
    <rPh sb="3" eb="5">
      <t>ジギョウ</t>
    </rPh>
    <rPh sb="9" eb="11">
      <t>ホウモン</t>
    </rPh>
    <rPh sb="11" eb="12">
      <t>ガタ</t>
    </rPh>
    <rPh sb="17" eb="19">
      <t>ヒツヨウ</t>
    </rPh>
    <rPh sb="24" eb="25">
      <t>ナカ</t>
    </rPh>
    <rPh sb="27" eb="30">
      <t>チュウシャジョウ</t>
    </rPh>
    <rPh sb="30" eb="32">
      <t>カクホ</t>
    </rPh>
    <rPh sb="37" eb="39">
      <t>チイキ</t>
    </rPh>
    <rPh sb="45" eb="48">
      <t>ジギョウショ</t>
    </rPh>
    <rPh sb="50" eb="51">
      <t>コトワ</t>
    </rPh>
    <rPh sb="57" eb="60">
      <t>ジギョウショ</t>
    </rPh>
    <rPh sb="60" eb="61">
      <t>サガ</t>
    </rPh>
    <rPh sb="66" eb="68">
      <t>ナンコウ</t>
    </rPh>
    <rPh sb="73" eb="75">
      <t>コンゴ</t>
    </rPh>
    <rPh sb="76" eb="78">
      <t>チイキ</t>
    </rPh>
    <rPh sb="80" eb="82">
      <t>カイギ</t>
    </rPh>
    <rPh sb="82" eb="83">
      <t>トウ</t>
    </rPh>
    <rPh sb="84" eb="87">
      <t>ジチカイ</t>
    </rPh>
    <rPh sb="88" eb="90">
      <t>カンレン</t>
    </rPh>
    <rPh sb="90" eb="92">
      <t>キカン</t>
    </rPh>
    <rPh sb="96" eb="99">
      <t>チュウシャジョウ</t>
    </rPh>
    <rPh sb="99" eb="101">
      <t>モンダイ</t>
    </rPh>
    <rPh sb="102" eb="104">
      <t>ケントウ</t>
    </rPh>
    <phoneticPr fontId="2"/>
  </si>
  <si>
    <r>
      <t>・年々増加し、多様化していく相談を多角的にとらえ、迅速な判断・対応を行うために、関係機関との連携を深め、自己研鑽に励むとともに、事務処理の効率化について検討</t>
    </r>
    <r>
      <rPr>
        <sz val="10"/>
        <rFont val="Meiryo UI"/>
        <family val="3"/>
        <charset val="128"/>
      </rPr>
      <t>する</t>
    </r>
    <r>
      <rPr>
        <sz val="10"/>
        <color indexed="8"/>
        <rFont val="Meiryo UI"/>
        <family val="3"/>
        <charset val="128"/>
      </rPr>
      <t xml:space="preserve">。
</t>
    </r>
    <rPh sb="1" eb="3">
      <t>ネンネン</t>
    </rPh>
    <rPh sb="3" eb="5">
      <t>ゾウカ</t>
    </rPh>
    <rPh sb="7" eb="10">
      <t>タヨウカ</t>
    </rPh>
    <rPh sb="14" eb="16">
      <t>ソウダン</t>
    </rPh>
    <rPh sb="17" eb="20">
      <t>タカクテキ</t>
    </rPh>
    <rPh sb="25" eb="27">
      <t>ジンソク</t>
    </rPh>
    <rPh sb="28" eb="30">
      <t>ハンダン</t>
    </rPh>
    <rPh sb="31" eb="33">
      <t>タイオウ</t>
    </rPh>
    <rPh sb="34" eb="35">
      <t>オコナ</t>
    </rPh>
    <rPh sb="40" eb="42">
      <t>カンケイ</t>
    </rPh>
    <rPh sb="42" eb="44">
      <t>キカン</t>
    </rPh>
    <rPh sb="46" eb="48">
      <t>レンケイ</t>
    </rPh>
    <rPh sb="49" eb="50">
      <t>フカ</t>
    </rPh>
    <rPh sb="52" eb="54">
      <t>ジコ</t>
    </rPh>
    <rPh sb="54" eb="56">
      <t>ケンサン</t>
    </rPh>
    <rPh sb="57" eb="58">
      <t>ハゲ</t>
    </rPh>
    <rPh sb="64" eb="66">
      <t>ジム</t>
    </rPh>
    <rPh sb="66" eb="68">
      <t>ショリ</t>
    </rPh>
    <rPh sb="69" eb="72">
      <t>コウリツカ</t>
    </rPh>
    <rPh sb="76" eb="78">
      <t>ケントウ</t>
    </rPh>
    <phoneticPr fontId="2"/>
  </si>
  <si>
    <t>・あんしん新聞（広報紙）において詐欺被害を取り上げ、近隣への配布や掲示を行った。
・他センターと協力しながら『あなたならどうするカード』を作成した。
・ＵＲや自治会と協催した認知症イベントにおいて『あなたならどうするカード』を用いたグループワークを実施した。
・みかんの会班活動においてイオンモールのイベント等へ参加した。</t>
    <rPh sb="5" eb="7">
      <t>シンブン</t>
    </rPh>
    <rPh sb="8" eb="11">
      <t>コウホウシ</t>
    </rPh>
    <rPh sb="16" eb="18">
      <t>サギ</t>
    </rPh>
    <rPh sb="18" eb="20">
      <t>ヒガイ</t>
    </rPh>
    <rPh sb="21" eb="22">
      <t>ト</t>
    </rPh>
    <rPh sb="23" eb="24">
      <t>ア</t>
    </rPh>
    <rPh sb="26" eb="28">
      <t>キンリン</t>
    </rPh>
    <rPh sb="30" eb="32">
      <t>ハイフ</t>
    </rPh>
    <rPh sb="33" eb="35">
      <t>ケイジ</t>
    </rPh>
    <rPh sb="36" eb="37">
      <t>オコナ</t>
    </rPh>
    <rPh sb="42" eb="43">
      <t>タ</t>
    </rPh>
    <rPh sb="48" eb="50">
      <t>キョウリョク</t>
    </rPh>
    <rPh sb="69" eb="71">
      <t>サクセイ</t>
    </rPh>
    <rPh sb="79" eb="82">
      <t>ジチカイ</t>
    </rPh>
    <rPh sb="113" eb="114">
      <t>モチ</t>
    </rPh>
    <rPh sb="124" eb="126">
      <t>ジッシ</t>
    </rPh>
    <rPh sb="135" eb="136">
      <t>カイ</t>
    </rPh>
    <rPh sb="136" eb="137">
      <t>ハン</t>
    </rPh>
    <rPh sb="137" eb="139">
      <t>カツドウ</t>
    </rPh>
    <rPh sb="154" eb="155">
      <t>トウ</t>
    </rPh>
    <rPh sb="156" eb="158">
      <t>サンカ</t>
    </rPh>
    <phoneticPr fontId="2"/>
  </si>
  <si>
    <t>・広報誌「天台新聞」を活用し、詐欺被害や虐待の未然防止に向けた情報発信および啓発を強化する。
・現行の住民向け「あなたならどうするカード」を事業所版へとリメイクし、日常業務の中での気づきを地域の異変察知や安否確認に繋げる仕組みを整える。
・みかんの会班活動へ参加し、当事者やご家族が参加できるイベント等の企画の具体化を目指す。</t>
    <phoneticPr fontId="2"/>
  </si>
  <si>
    <t>・他あんしんケアセンターと協力しながら、事例検討会を1回、自立促進ケア会議を1回、稲毛区主任ケアマネ連絡会を1回、稲毛区地域ケア会議を1回、多職種連携会議を1回行った。
・圏域の居宅支援事業所主任ケアマネと協力して民生委員とケアマネの交流会を企画、実施した。
・障害者基幹相談支援センターにてケアマネジャーの役割や介護保険についての勉強会を実施した。</t>
    <rPh sb="1" eb="3">
      <t>クナイ</t>
    </rPh>
    <rPh sb="14" eb="16">
      <t>キョウリョク</t>
    </rPh>
    <rPh sb="21" eb="23">
      <t>ジレイ</t>
    </rPh>
    <rPh sb="23" eb="26">
      <t>ケントウカイ</t>
    </rPh>
    <rPh sb="28" eb="29">
      <t>カイ</t>
    </rPh>
    <rPh sb="30" eb="32">
      <t>ジリツ</t>
    </rPh>
    <rPh sb="32" eb="34">
      <t>ソクシン</t>
    </rPh>
    <rPh sb="36" eb="38">
      <t>カイギ</t>
    </rPh>
    <rPh sb="40" eb="41">
      <t>カイ</t>
    </rPh>
    <rPh sb="42" eb="45">
      <t>イナゲク</t>
    </rPh>
    <rPh sb="45" eb="47">
      <t>シュニン</t>
    </rPh>
    <rPh sb="51" eb="54">
      <t>レンラクカイ</t>
    </rPh>
    <rPh sb="56" eb="57">
      <t>カイ</t>
    </rPh>
    <rPh sb="58" eb="61">
      <t>イナゲク</t>
    </rPh>
    <rPh sb="61" eb="63">
      <t>チイキ</t>
    </rPh>
    <rPh sb="65" eb="67">
      <t>カイギ</t>
    </rPh>
    <rPh sb="69" eb="70">
      <t>カイ</t>
    </rPh>
    <rPh sb="71" eb="72">
      <t>タ</t>
    </rPh>
    <rPh sb="72" eb="74">
      <t>ショクシュ</t>
    </rPh>
    <rPh sb="74" eb="76">
      <t>レンケイ</t>
    </rPh>
    <rPh sb="76" eb="78">
      <t>カイギ</t>
    </rPh>
    <rPh sb="80" eb="81">
      <t>カイ</t>
    </rPh>
    <rPh sb="81" eb="82">
      <t>オコナ</t>
    </rPh>
    <rPh sb="87" eb="89">
      <t>ケンイキ</t>
    </rPh>
    <rPh sb="90" eb="92">
      <t>キョタク</t>
    </rPh>
    <rPh sb="92" eb="94">
      <t>シエン</t>
    </rPh>
    <rPh sb="94" eb="97">
      <t>ジギョウショ</t>
    </rPh>
    <rPh sb="97" eb="99">
      <t>シュニン</t>
    </rPh>
    <rPh sb="104" eb="106">
      <t>キョウリョク</t>
    </rPh>
    <rPh sb="108" eb="110">
      <t>ミンセイ</t>
    </rPh>
    <rPh sb="110" eb="112">
      <t>イイン</t>
    </rPh>
    <rPh sb="118" eb="121">
      <t>コウリュウカイ</t>
    </rPh>
    <rPh sb="122" eb="124">
      <t>キカク</t>
    </rPh>
    <rPh sb="125" eb="127">
      <t>ジッシ</t>
    </rPh>
    <phoneticPr fontId="2"/>
  </si>
  <si>
    <r>
      <t xml:space="preserve">・シニアリーダー体操に定期的に参加し、健康講話や血圧・握力測定を行い、いきいき活動手帳の普及啓発に努めた。
</t>
    </r>
    <r>
      <rPr>
        <sz val="10"/>
        <rFont val="Meiryo UI"/>
        <family val="3"/>
        <charset val="128"/>
      </rPr>
      <t>・8月に千草台集会所にてURと共催しウェルシアや健康課・高齢障害支援課の協力のもと健康測定会を実施した。
・い〜ねの会・グリーンカフェを継続し、6・9月に健康課協力で栄養・体操講座を実施した。
・より愛カフェで介護予防講座や趣味・会話の通いの場を提供した。・UR通信で介護予防コラムを定期掲載した。</t>
    </r>
    <rPh sb="11" eb="14">
      <t>テイキテキ</t>
    </rPh>
    <rPh sb="19" eb="21">
      <t>ケンコウ</t>
    </rPh>
    <phoneticPr fontId="2"/>
  </si>
  <si>
    <t>・１２月に都賀公民館にていきいきプラザや健康課協力のもと健康測定会を実施した。
・90冊以上のいきいき活動手帳を配布し、継続的に体操教室へ持参し利用する方が増えている実感を得た。
・い~ねの会、グリーンカフェ、より愛カフェを引き続き開催できた。２か月ごとのUR通信コラムも継続した。
・11月のUR秋まつりにて介護・健康相談ブースを開設し、握力測定等を通して気軽に相談できる環境を整えた。</t>
    <rPh sb="20" eb="22">
      <t>ケンコウ</t>
    </rPh>
    <rPh sb="22" eb="23">
      <t>カ</t>
    </rPh>
    <rPh sb="23" eb="25">
      <t>キョウリョク</t>
    </rPh>
    <rPh sb="107" eb="108">
      <t>アイ</t>
    </rPh>
    <phoneticPr fontId="2"/>
  </si>
  <si>
    <t xml:space="preserve">・高齢者が意識的に自身の健康づくりや介護予防に取り組めるように、基本チェックリストやいきいき活動手帳を活用し介護予防の普及啓発に努め、介護予防事業への参加を促す。
・フレイル予防の場を確保するために、区健康課や生活支援コーディネーター等関係機関と連携し、住民への働きかけを促進する。
</t>
    <rPh sb="1" eb="4">
      <t>コウレイシャ</t>
    </rPh>
    <rPh sb="5" eb="8">
      <t>イシキテキ</t>
    </rPh>
    <rPh sb="9" eb="11">
      <t>ジシン</t>
    </rPh>
    <rPh sb="12" eb="14">
      <t>ケンコウ</t>
    </rPh>
    <rPh sb="18" eb="22">
      <t>カイゴヨボウ</t>
    </rPh>
    <rPh sb="23" eb="24">
      <t>ト</t>
    </rPh>
    <rPh sb="25" eb="26">
      <t>ク</t>
    </rPh>
    <rPh sb="32" eb="34">
      <t>キホン</t>
    </rPh>
    <rPh sb="46" eb="50">
      <t>カツドウテチョウ</t>
    </rPh>
    <rPh sb="51" eb="53">
      <t>カツヨウ</t>
    </rPh>
    <rPh sb="67" eb="73">
      <t>カイゴヨボウジギョウ</t>
    </rPh>
    <rPh sb="75" eb="77">
      <t>サンカ</t>
    </rPh>
    <rPh sb="78" eb="79">
      <t>ウナガ</t>
    </rPh>
    <rPh sb="87" eb="89">
      <t>ヨボウ</t>
    </rPh>
    <rPh sb="90" eb="91">
      <t>バ</t>
    </rPh>
    <rPh sb="92" eb="94">
      <t>カクホ</t>
    </rPh>
    <rPh sb="100" eb="101">
      <t>ク</t>
    </rPh>
    <rPh sb="101" eb="104">
      <t>ケンコウカ</t>
    </rPh>
    <rPh sb="105" eb="109">
      <t>セイカツシエン</t>
    </rPh>
    <rPh sb="117" eb="118">
      <t>トウ</t>
    </rPh>
    <rPh sb="118" eb="122">
      <t>カンケイキカン</t>
    </rPh>
    <rPh sb="123" eb="125">
      <t>レンケイ</t>
    </rPh>
    <rPh sb="127" eb="129">
      <t>ジュウミン</t>
    </rPh>
    <rPh sb="131" eb="132">
      <t>ハタラ</t>
    </rPh>
    <rPh sb="136" eb="138">
      <t>ソクシン</t>
    </rPh>
    <phoneticPr fontId="2"/>
  </si>
  <si>
    <t>・年2回の健康測定会を実施し、専門職の講評を通して健康への関心を高め、セルフマネジメントの意識づけにつなげることができた。
・い～ねの会、グリーンカフェ、より愛カフェを継続開催し、地域の通いの場の定着に寄与できた。
・UR通信で介護予防コラムを発信することにより、通いの場以外へも普及啓発を広げられた。</t>
    <rPh sb="114" eb="116">
      <t>カイゴ</t>
    </rPh>
    <rPh sb="116" eb="118">
      <t>ヨボウ</t>
    </rPh>
    <rPh sb="122" eb="124">
      <t>ハッシン</t>
    </rPh>
    <phoneticPr fontId="2"/>
  </si>
  <si>
    <t>・自治会やシニアリーダー体操などの地域の集まり等に参加し介護予防に関するミニ講話を実施する。
・健康測定会を年2回以上実施し、いきいき活動手帳の配布や介護予防についての普及啓発に努める。
・い～ねの会とグリーンカフェ、介護予防サロンを継続する。・高齢者が自分のことを知るきっかけづくりとして基本チェックリストの実施やいきいき活動手帳の活用支援をし、セルフマネジメントを促す。</t>
    <rPh sb="1" eb="4">
      <t>ジチカイ</t>
    </rPh>
    <rPh sb="12" eb="14">
      <t>タイソウ</t>
    </rPh>
    <rPh sb="17" eb="19">
      <t>チイキ</t>
    </rPh>
    <rPh sb="20" eb="21">
      <t>アツ</t>
    </rPh>
    <rPh sb="23" eb="24">
      <t>トウ</t>
    </rPh>
    <rPh sb="25" eb="27">
      <t>サンカ</t>
    </rPh>
    <rPh sb="28" eb="32">
      <t>カイゴヨボウ</t>
    </rPh>
    <rPh sb="33" eb="34">
      <t>カン</t>
    </rPh>
    <rPh sb="38" eb="40">
      <t>コウワ</t>
    </rPh>
    <rPh sb="41" eb="43">
      <t>ジッシ</t>
    </rPh>
    <rPh sb="48" eb="53">
      <t>ケンコウソクテイカイ</t>
    </rPh>
    <rPh sb="54" eb="55">
      <t>ネン</t>
    </rPh>
    <rPh sb="56" eb="59">
      <t>カイイジョウ</t>
    </rPh>
    <rPh sb="59" eb="61">
      <t>ジッシ</t>
    </rPh>
    <rPh sb="67" eb="71">
      <t>カツドウテチョウ</t>
    </rPh>
    <rPh sb="72" eb="74">
      <t>ハイフ</t>
    </rPh>
    <rPh sb="75" eb="79">
      <t>カイゴヨボウ</t>
    </rPh>
    <rPh sb="84" eb="88">
      <t>フキュウケイハツ</t>
    </rPh>
    <rPh sb="89" eb="90">
      <t>ツト</t>
    </rPh>
    <rPh sb="99" eb="100">
      <t>カイ</t>
    </rPh>
    <rPh sb="109" eb="113">
      <t>カイゴヨボウ</t>
    </rPh>
    <rPh sb="117" eb="119">
      <t>ケイゾク</t>
    </rPh>
    <rPh sb="123" eb="126">
      <t>コウレイシャ</t>
    </rPh>
    <rPh sb="127" eb="129">
      <t>ジブン</t>
    </rPh>
    <rPh sb="133" eb="134">
      <t>シ</t>
    </rPh>
    <rPh sb="145" eb="147">
      <t>キホン</t>
    </rPh>
    <rPh sb="155" eb="157">
      <t>ジッシ</t>
    </rPh>
    <rPh sb="184" eb="185">
      <t>ウナガ</t>
    </rPh>
    <phoneticPr fontId="2"/>
  </si>
  <si>
    <t>・次年度も引き続きグリーンカフェやい~ねの会を継続する。
・健康測定会にて握力測定はじめ地域住民の興味を引くような測定を企画実施し、健康への興味関心や外出支援につなげる。
・各体操教室等でいきいき活動手帳の継続的な活用法についてのミニ講話を実施し普及啓発を図る。</t>
    <rPh sb="1" eb="4">
      <t>ジネンド</t>
    </rPh>
    <rPh sb="5" eb="6">
      <t>ヒ</t>
    </rPh>
    <rPh sb="7" eb="8">
      <t>ツヅ</t>
    </rPh>
    <rPh sb="21" eb="22">
      <t>カイ</t>
    </rPh>
    <rPh sb="23" eb="25">
      <t>ケイゾク</t>
    </rPh>
    <rPh sb="30" eb="32">
      <t>ケンコウ</t>
    </rPh>
    <rPh sb="32" eb="34">
      <t>ソクテイ</t>
    </rPh>
    <rPh sb="34" eb="35">
      <t>カイ</t>
    </rPh>
    <rPh sb="37" eb="39">
      <t>アクリョク</t>
    </rPh>
    <rPh sb="39" eb="41">
      <t>ソクテイ</t>
    </rPh>
    <rPh sb="44" eb="46">
      <t>チイキ</t>
    </rPh>
    <rPh sb="46" eb="48">
      <t>ジュウミン</t>
    </rPh>
    <rPh sb="49" eb="51">
      <t>キョウミ</t>
    </rPh>
    <rPh sb="52" eb="53">
      <t>ヒ</t>
    </rPh>
    <rPh sb="57" eb="59">
      <t>ソクテイ</t>
    </rPh>
    <rPh sb="60" eb="62">
      <t>キカク</t>
    </rPh>
    <rPh sb="62" eb="64">
      <t>ジッシ</t>
    </rPh>
    <rPh sb="66" eb="68">
      <t>ケンコウ</t>
    </rPh>
    <rPh sb="70" eb="72">
      <t>キョウミ</t>
    </rPh>
    <rPh sb="72" eb="74">
      <t>カンシン</t>
    </rPh>
    <rPh sb="75" eb="77">
      <t>ガイシュツ</t>
    </rPh>
    <rPh sb="77" eb="79">
      <t>シエン</t>
    </rPh>
    <rPh sb="87" eb="88">
      <t>カク</t>
    </rPh>
    <rPh sb="88" eb="90">
      <t>タイソウ</t>
    </rPh>
    <rPh sb="90" eb="92">
      <t>キョウシツ</t>
    </rPh>
    <rPh sb="92" eb="93">
      <t>トウ</t>
    </rPh>
    <rPh sb="120" eb="122">
      <t>ジッシ</t>
    </rPh>
    <rPh sb="123" eb="125">
      <t>フキュウ</t>
    </rPh>
    <rPh sb="125" eb="127">
      <t>ケイハツ</t>
    </rPh>
    <rPh sb="128" eb="129">
      <t>ハカサマザマセンモンカイケンキチイキカダイジュウミントモハナアカイケツ</t>
    </rPh>
    <phoneticPr fontId="2"/>
  </si>
  <si>
    <t>・「自立した生活が送れる」ことを目指し、住民一人一人が具体的課題について取り組めるように、セルフマネジメント力を強化できるような関わりをもつ。圏域の民生委員とコミュニケーションを積極的に図るとともにに、介護予防普及啓発と合わせて、圏域全体で自助、互助への意識をさらに広める。</t>
    <rPh sb="54" eb="55">
      <t>リョク</t>
    </rPh>
    <rPh sb="56" eb="58">
      <t>キョウカ</t>
    </rPh>
    <rPh sb="64" eb="65">
      <t>カカ</t>
    </rPh>
    <phoneticPr fontId="2"/>
  </si>
  <si>
    <t>・意識して基本チェックリストを実施し、対象者を具体的に抽出したことに加え、日々の取り組みに反映させることができた。</t>
    <phoneticPr fontId="2"/>
  </si>
  <si>
    <t xml:space="preserve">・あんしんケアセンター小仲台だよりを計画通り春号・夏号発行し、圏域の主要施設、民生委員、自治会へ配布掲示を行った。また地域住民に根付いた店舗に新たに配布を行って関係性作りと相談窓口の周知を図った。
・相談には繋がったが介入や解決に至らないケースに対し「小仲台たより」を定期配布に訪問し見守りの継続を図り介入に繋げた。
</t>
    <phoneticPr fontId="2"/>
  </si>
  <si>
    <t>・相談内容は所内会議で毎朝共有しどの職員でも適切な対応ができるよう努めた。
・あんしんケアセンター小仲台だよりを未介入見守りケースに定期配布を継続したことで相談に繋がり迅速な対応に繋げることができた。
・サービス希望待機者リストの活用を継続し所内会議でプランの優先度について検討を行い適切なサービス提供と共に待機中に利用できるサービスについての情報提供を行うように努めた。</t>
    <rPh sb="59" eb="61">
      <t>ミマモ</t>
    </rPh>
    <rPh sb="78" eb="80">
      <t>ソウダン</t>
    </rPh>
    <rPh sb="81" eb="82">
      <t>ツナ</t>
    </rPh>
    <rPh sb="84" eb="86">
      <t>ジンソク</t>
    </rPh>
    <rPh sb="87" eb="89">
      <t>タイオウ</t>
    </rPh>
    <rPh sb="90" eb="91">
      <t>ツナ</t>
    </rPh>
    <rPh sb="121" eb="123">
      <t>ショナイ</t>
    </rPh>
    <rPh sb="123" eb="125">
      <t>カイギ</t>
    </rPh>
    <rPh sb="140" eb="141">
      <t>オコナ</t>
    </rPh>
    <rPh sb="142" eb="144">
      <t>テキセツ</t>
    </rPh>
    <rPh sb="149" eb="151">
      <t>テイキョウ</t>
    </rPh>
    <rPh sb="152" eb="153">
      <t>トモ</t>
    </rPh>
    <rPh sb="177" eb="178">
      <t>オコナ</t>
    </rPh>
    <rPh sb="182" eb="183">
      <t>ツト</t>
    </rPh>
    <phoneticPr fontId="2"/>
  </si>
  <si>
    <t>・総合相談の件数は新規相談平均133件/月と前年とほぼ同様であるが認知症・精神疾患、介護保険に関する相談が増加傾向にあった。
・計画通りあんしんケアセンター小仲台だより秋号・冬号発行し相談窓口として周知を図った。</t>
    <rPh sb="33" eb="36">
      <t>ニンチショウ</t>
    </rPh>
    <rPh sb="47" eb="48">
      <t>カン</t>
    </rPh>
    <rPh sb="64" eb="66">
      <t>ケイカク</t>
    </rPh>
    <rPh sb="66" eb="67">
      <t>トオ</t>
    </rPh>
    <rPh sb="84" eb="85">
      <t>アキ</t>
    </rPh>
    <rPh sb="85" eb="86">
      <t>ゴウ</t>
    </rPh>
    <rPh sb="87" eb="89">
      <t>フユゴウ</t>
    </rPh>
    <rPh sb="89" eb="91">
      <t>ハッコウ</t>
    </rPh>
    <phoneticPr fontId="2"/>
  </si>
  <si>
    <t>・年4回のあんしんケアセンター小仲台だよりを継続発行する。発行物については各関連機関への掲示と共に地域住民に根付いた店舗に定期的に掲示依頼のために訪問を行い、身近な相談窓口としてさらなる周知を図る。
・こちらの介入や解決に至らないケースに対し「小仲台だより」を定期配布することで、繋がりと見守りの継続を図り、介入に備える。
・毎朝の所内会議で情報共有し対応方針の共通認識を図ることで、どの職員でも適切な対応が行えるようにし早期対応に努める。</t>
    <phoneticPr fontId="2"/>
  </si>
  <si>
    <t>・稲毛区あんしんケアセンター五か所の社会福祉士で協働し、ウェルビーイングカードを作成した。完成したカードを使用してSCと連携し、地域の講座で認知症や権利擁護についての普及啓発活動を行った。</t>
    <rPh sb="1" eb="4">
      <t>イナゲク</t>
    </rPh>
    <rPh sb="14" eb="15">
      <t>ゴ</t>
    </rPh>
    <rPh sb="16" eb="17">
      <t>ショ</t>
    </rPh>
    <rPh sb="18" eb="23">
      <t>シャカイフクシシ</t>
    </rPh>
    <rPh sb="24" eb="26">
      <t>キョウドウ</t>
    </rPh>
    <rPh sb="40" eb="42">
      <t>サクセイ</t>
    </rPh>
    <rPh sb="45" eb="47">
      <t>カンセイ</t>
    </rPh>
    <rPh sb="53" eb="55">
      <t>シヨウ</t>
    </rPh>
    <rPh sb="60" eb="62">
      <t>レンケイ</t>
    </rPh>
    <rPh sb="64" eb="66">
      <t>チイキ</t>
    </rPh>
    <rPh sb="67" eb="69">
      <t>コウザ</t>
    </rPh>
    <rPh sb="70" eb="73">
      <t>ニンチショウ</t>
    </rPh>
    <rPh sb="74" eb="78">
      <t>ケンリヨウゴ</t>
    </rPh>
    <rPh sb="83" eb="87">
      <t>フキュウケイハツ</t>
    </rPh>
    <rPh sb="87" eb="89">
      <t>カツドウ</t>
    </rPh>
    <rPh sb="90" eb="91">
      <t>オコナ</t>
    </rPh>
    <phoneticPr fontId="2"/>
  </si>
  <si>
    <t>・ウェルビーイングカードという新たな取り組みにより、よりわかりやすく地域住民へ権利擁護意識を高めることができた。
・講習会の開催により、権利擁護の普及啓発及び法的分野との連携促進に繋がった。</t>
    <rPh sb="15" eb="16">
      <t>アラ</t>
    </rPh>
    <rPh sb="18" eb="19">
      <t>ト</t>
    </rPh>
    <rPh sb="20" eb="21">
      <t>ク</t>
    </rPh>
    <rPh sb="34" eb="36">
      <t>チイキ</t>
    </rPh>
    <rPh sb="36" eb="38">
      <t>ジュウミン</t>
    </rPh>
    <rPh sb="39" eb="41">
      <t>ケンリ</t>
    </rPh>
    <rPh sb="41" eb="43">
      <t>ヨウゴ</t>
    </rPh>
    <rPh sb="43" eb="45">
      <t>イシキ</t>
    </rPh>
    <rPh sb="46" eb="47">
      <t>タカ</t>
    </rPh>
    <rPh sb="58" eb="61">
      <t>コウシュウカイ</t>
    </rPh>
    <rPh sb="62" eb="64">
      <t>カイサイ</t>
    </rPh>
    <rPh sb="68" eb="72">
      <t>ケンリヨウゴ</t>
    </rPh>
    <rPh sb="73" eb="77">
      <t>フキュウケイハツ</t>
    </rPh>
    <rPh sb="77" eb="78">
      <t>オヨ</t>
    </rPh>
    <rPh sb="79" eb="83">
      <t>ホウテキブンヤ</t>
    </rPh>
    <rPh sb="85" eb="87">
      <t>レンケイ</t>
    </rPh>
    <rPh sb="87" eb="89">
      <t>ソクシン</t>
    </rPh>
    <rPh sb="90" eb="91">
      <t>ツナ</t>
    </rPh>
    <phoneticPr fontId="2"/>
  </si>
  <si>
    <t>・引き続きウェルビーイングカードを活用し、SCとも連携しながら、よりわかりやすく地域住民へ権利擁護についての普及啓発活動を行っていく。
・高齢者虐待等権利擁護に関する事例検討会の開催を検討する。
・権利擁護に関する研修会（相続問題等）を開催する。</t>
    <rPh sb="1" eb="2">
      <t>ヒ</t>
    </rPh>
    <rPh sb="3" eb="4">
      <t>ツヅ</t>
    </rPh>
    <rPh sb="17" eb="19">
      <t>カツヨウ</t>
    </rPh>
    <rPh sb="25" eb="27">
      <t>レンケイ</t>
    </rPh>
    <rPh sb="40" eb="44">
      <t>チイキジュウミン</t>
    </rPh>
    <rPh sb="45" eb="47">
      <t>ケンリ</t>
    </rPh>
    <rPh sb="47" eb="49">
      <t>ヨウゴ</t>
    </rPh>
    <rPh sb="54" eb="56">
      <t>フキュウ</t>
    </rPh>
    <rPh sb="56" eb="58">
      <t>ケイハツ</t>
    </rPh>
    <rPh sb="58" eb="60">
      <t>カツドウ</t>
    </rPh>
    <rPh sb="61" eb="62">
      <t>オコナ</t>
    </rPh>
    <rPh sb="69" eb="72">
      <t>コウレイシャ</t>
    </rPh>
    <rPh sb="72" eb="74">
      <t>ギャクタイ</t>
    </rPh>
    <rPh sb="74" eb="75">
      <t>ナド</t>
    </rPh>
    <rPh sb="75" eb="79">
      <t>ケンリヨウゴ</t>
    </rPh>
    <rPh sb="80" eb="81">
      <t>カン</t>
    </rPh>
    <rPh sb="83" eb="87">
      <t>ジレイケントウ</t>
    </rPh>
    <rPh sb="87" eb="88">
      <t>カイ</t>
    </rPh>
    <rPh sb="89" eb="91">
      <t>カイサイ</t>
    </rPh>
    <rPh sb="92" eb="94">
      <t>ケントウ</t>
    </rPh>
    <rPh sb="99" eb="103">
      <t>ケンリヨウゴ</t>
    </rPh>
    <rPh sb="104" eb="105">
      <t>カン</t>
    </rPh>
    <rPh sb="107" eb="110">
      <t>ケンシュウカイ</t>
    </rPh>
    <rPh sb="111" eb="113">
      <t>ソウゾク</t>
    </rPh>
    <rPh sb="113" eb="115">
      <t>モンダイ</t>
    </rPh>
    <rPh sb="115" eb="116">
      <t>ナド</t>
    </rPh>
    <rPh sb="118" eb="120">
      <t>カイサイ</t>
    </rPh>
    <phoneticPr fontId="2"/>
  </si>
  <si>
    <t>・稲毛区内のあんしんケアセンターと協働で主任介護支援専門員と共に連絡会・事例検討会・自立促進ケア会議を各1回ずつ開催、ケアマネ通信は2回の発行を行った。
・個別ケースを通しての地域ケア会議を2回開催し関係機関とのネットワークの構築を図り定期的なモニタリングで確認を行った。</t>
    <phoneticPr fontId="2"/>
  </si>
  <si>
    <t>稲毛区内のあんしんケアセンター合同で主任介護支援専門員連絡会を2回開催、3時間研修を1回、自立促進ケア会議を1回、ケアマネ通信の発行は2回の実施を計画通り行えた。
・圏域の主任介護支援専門員の連絡会を1回開催し地域課題を再認識し介護支援専門員の能力底上げの為の活動計画を行った。</t>
    <rPh sb="32" eb="33">
      <t>カイ</t>
    </rPh>
    <rPh sb="33" eb="35">
      <t>カイサイ</t>
    </rPh>
    <rPh sb="37" eb="39">
      <t>ジカン</t>
    </rPh>
    <rPh sb="39" eb="41">
      <t>ケンシュウ</t>
    </rPh>
    <rPh sb="43" eb="44">
      <t>カイ</t>
    </rPh>
    <rPh sb="55" eb="56">
      <t>カイ</t>
    </rPh>
    <rPh sb="68" eb="69">
      <t>カイ</t>
    </rPh>
    <rPh sb="73" eb="75">
      <t>ケイカク</t>
    </rPh>
    <rPh sb="75" eb="76">
      <t>トオ</t>
    </rPh>
    <rPh sb="77" eb="78">
      <t>オコナ</t>
    </rPh>
    <rPh sb="86" eb="88">
      <t>シュニン</t>
    </rPh>
    <rPh sb="96" eb="99">
      <t>レンラクカイ</t>
    </rPh>
    <rPh sb="101" eb="102">
      <t>カイ</t>
    </rPh>
    <rPh sb="102" eb="104">
      <t>カイサイ</t>
    </rPh>
    <rPh sb="105" eb="107">
      <t>チイキ</t>
    </rPh>
    <rPh sb="107" eb="109">
      <t>カダイ</t>
    </rPh>
    <rPh sb="110" eb="113">
      <t>サイニンシキ</t>
    </rPh>
    <rPh sb="114" eb="116">
      <t>カイゴ</t>
    </rPh>
    <rPh sb="116" eb="118">
      <t>シエン</t>
    </rPh>
    <rPh sb="118" eb="121">
      <t>センモンイン</t>
    </rPh>
    <rPh sb="122" eb="124">
      <t>ノウリョク</t>
    </rPh>
    <rPh sb="124" eb="126">
      <t>ソコア</t>
    </rPh>
    <rPh sb="128" eb="129">
      <t>タメ</t>
    </rPh>
    <rPh sb="130" eb="132">
      <t>カツドウ</t>
    </rPh>
    <rPh sb="132" eb="134">
      <t>ケイカク</t>
    </rPh>
    <rPh sb="135" eb="136">
      <t>オコナ</t>
    </rPh>
    <phoneticPr fontId="2"/>
  </si>
  <si>
    <t>・介護支援専門員が他機関との顔の見える関係性作りを行うとともに日頃の業務の実践力向上へと繋がる活動を計画通り実施できた。
・重点地域である轟町2丁目の地域住民との地域ケア会議を通し健康教室を来年度も継続して行くことを話し合った。</t>
    <rPh sb="25" eb="26">
      <t>オコナ</t>
    </rPh>
    <rPh sb="47" eb="49">
      <t>カツドウ</t>
    </rPh>
    <rPh sb="50" eb="52">
      <t>ケイカク</t>
    </rPh>
    <rPh sb="52" eb="53">
      <t>トオ</t>
    </rPh>
    <rPh sb="54" eb="56">
      <t>ジッシ</t>
    </rPh>
    <rPh sb="62" eb="64">
      <t>ジュウテン</t>
    </rPh>
    <rPh sb="64" eb="66">
      <t>チイキ</t>
    </rPh>
    <rPh sb="69" eb="70">
      <t>トドロキ</t>
    </rPh>
    <rPh sb="70" eb="71">
      <t>チョウ</t>
    </rPh>
    <rPh sb="72" eb="74">
      <t>チョウメ</t>
    </rPh>
    <rPh sb="75" eb="77">
      <t>チイキ</t>
    </rPh>
    <rPh sb="77" eb="79">
      <t>ジュウミン</t>
    </rPh>
    <rPh sb="81" eb="83">
      <t>チイキ</t>
    </rPh>
    <rPh sb="85" eb="87">
      <t>カイギ</t>
    </rPh>
    <rPh sb="88" eb="89">
      <t>トオ</t>
    </rPh>
    <rPh sb="90" eb="92">
      <t>ケンコウ</t>
    </rPh>
    <rPh sb="92" eb="94">
      <t>キョウシツ</t>
    </rPh>
    <rPh sb="103" eb="104">
      <t>イ</t>
    </rPh>
    <rPh sb="108" eb="109">
      <t>ハナ</t>
    </rPh>
    <rPh sb="110" eb="111">
      <t>ア</t>
    </rPh>
    <phoneticPr fontId="2"/>
  </si>
  <si>
    <t>・研修会や自立促進ケア会議等では地域における課題への取り組みを検討する。
・高齢者が制度に頼らず地域で暮らしていけるように、インフォーマルサービスなどの地域資源情報を収集し提供できるように努める。
・地域課題について地域住民で共有し検討する地域ケア会議を開催する。</t>
    <phoneticPr fontId="2"/>
  </si>
  <si>
    <t>・轟町2丁目地区の通いの場（轟2丁目健康教室）は毎月開催した。
・いきいき活動手帳の活用方法について、5箇所の団体を訪問し説明した。新向会いきいきサロンの参加者には介護予防の講話を行い、その中でいきいき活動手帳を紹介し、今期より導入に至った。　　　　
・12月に千葉大学教育学部附属中学校、2月に轟公民館にて認知症サポーター養成講座を開催した。</t>
    <rPh sb="14" eb="15">
      <t>トドロキ</t>
    </rPh>
    <rPh sb="16" eb="18">
      <t>チョウメ</t>
    </rPh>
    <rPh sb="18" eb="22">
      <t>ケンコウキョウシツ</t>
    </rPh>
    <rPh sb="24" eb="26">
      <t>マイツキ</t>
    </rPh>
    <rPh sb="26" eb="28">
      <t>カイサイ</t>
    </rPh>
    <rPh sb="52" eb="54">
      <t>カショ</t>
    </rPh>
    <rPh sb="66" eb="67">
      <t>シン</t>
    </rPh>
    <rPh sb="67" eb="68">
      <t>ム</t>
    </rPh>
    <rPh sb="68" eb="69">
      <t>カイ</t>
    </rPh>
    <rPh sb="77" eb="80">
      <t>サンカシャ</t>
    </rPh>
    <rPh sb="82" eb="86">
      <t>カイゴヨボウ</t>
    </rPh>
    <rPh sb="87" eb="89">
      <t>コウワ</t>
    </rPh>
    <rPh sb="90" eb="91">
      <t>オコナ</t>
    </rPh>
    <rPh sb="95" eb="96">
      <t>ナカ</t>
    </rPh>
    <rPh sb="101" eb="103">
      <t>カツドウ</t>
    </rPh>
    <rPh sb="103" eb="105">
      <t>テチョウ</t>
    </rPh>
    <rPh sb="106" eb="108">
      <t>ショウカイ</t>
    </rPh>
    <rPh sb="110" eb="112">
      <t>コンキ</t>
    </rPh>
    <rPh sb="114" eb="116">
      <t>ドウニュウ</t>
    </rPh>
    <rPh sb="117" eb="118">
      <t>イタ</t>
    </rPh>
    <rPh sb="129" eb="130">
      <t>ガツ</t>
    </rPh>
    <rPh sb="135" eb="139">
      <t>キョウイクガクブ</t>
    </rPh>
    <rPh sb="146" eb="147">
      <t>ガツ</t>
    </rPh>
    <rPh sb="148" eb="149">
      <t>トドロキ</t>
    </rPh>
    <phoneticPr fontId="2"/>
  </si>
  <si>
    <t>予定通り開催できた。SCと共に関わることで、これまで介入の少なかった住民を把握することができた。</t>
    <phoneticPr fontId="2"/>
  </si>
  <si>
    <t>・「轟町2丁目健康教室」、「弥生町みんなの会」は自主化が難しいと判断し、あんしんケアセンター主体で会を継続していく。参加している住民が積極的に会に関わっていくことができるように働きかけを行っていく。
・認知症サポーター養成講座を開催する。</t>
    <rPh sb="7" eb="11">
      <t>ケンコウキョウシツ</t>
    </rPh>
    <rPh sb="58" eb="60">
      <t>サンカ</t>
    </rPh>
    <rPh sb="64" eb="66">
      <t>ジュウミン</t>
    </rPh>
    <rPh sb="67" eb="70">
      <t>セッキョクテキ</t>
    </rPh>
    <rPh sb="71" eb="72">
      <t>カイ</t>
    </rPh>
    <rPh sb="73" eb="74">
      <t>カカ</t>
    </rPh>
    <phoneticPr fontId="2"/>
  </si>
  <si>
    <t>・毎月シニアリーダー体操に参加し、よくばり講座や地域イベントについて周知を行い、高齢者が自ら地域活動に参加できるような取り組みを行った。
・地域活動に参加し、脳トレの実施や熱中症予防の呼びかけを行い、介護予防普及啓発を行った。
・地域活動の継続支援のために、積極的に地域活動を行っている方や主催している方を対象に研修会を実施し、介護予防活動の重要性を周知した。</t>
    <rPh sb="1" eb="3">
      <t>マイツキ</t>
    </rPh>
    <rPh sb="10" eb="12">
      <t>タイソウ</t>
    </rPh>
    <rPh sb="13" eb="15">
      <t>サンカ</t>
    </rPh>
    <rPh sb="21" eb="23">
      <t>コウザ</t>
    </rPh>
    <rPh sb="24" eb="26">
      <t>チイキ</t>
    </rPh>
    <rPh sb="34" eb="36">
      <t>シュウチ</t>
    </rPh>
    <rPh sb="37" eb="38">
      <t>オコナ</t>
    </rPh>
    <rPh sb="40" eb="43">
      <t>コウレイシャ</t>
    </rPh>
    <rPh sb="44" eb="45">
      <t>ミズカ</t>
    </rPh>
    <rPh sb="46" eb="50">
      <t>チイキカツドウ</t>
    </rPh>
    <rPh sb="51" eb="53">
      <t>サンカ</t>
    </rPh>
    <rPh sb="59" eb="60">
      <t>ト</t>
    </rPh>
    <rPh sb="61" eb="62">
      <t>ク</t>
    </rPh>
    <rPh sb="64" eb="65">
      <t>オコナ</t>
    </rPh>
    <rPh sb="70" eb="74">
      <t>チイキカツドウ</t>
    </rPh>
    <rPh sb="75" eb="77">
      <t>サンカ</t>
    </rPh>
    <rPh sb="79" eb="80">
      <t>ノウ</t>
    </rPh>
    <rPh sb="83" eb="85">
      <t>ジッシ</t>
    </rPh>
    <rPh sb="86" eb="91">
      <t>ネッチュウショウヨボウ</t>
    </rPh>
    <rPh sb="92" eb="93">
      <t>ヨ</t>
    </rPh>
    <rPh sb="97" eb="98">
      <t>オコナ</t>
    </rPh>
    <rPh sb="100" eb="104">
      <t>カイゴヨボウ</t>
    </rPh>
    <rPh sb="104" eb="108">
      <t>フキュウケイハツ</t>
    </rPh>
    <rPh sb="109" eb="110">
      <t>オコナ</t>
    </rPh>
    <phoneticPr fontId="2"/>
  </si>
  <si>
    <t>・地域ケア会議の開催やシニアリーダー体操への参加にて、地域住民や民生委員と情報共有し、支援が必要な方の早期発見に努めた。
・地域活動に積極的に参加し、あんしんケアセンターが高齢者の相談窓口であることを周知した。
・地域活動後方支援のために、他圏域保健師職とともに、地域活動に継続して参加している方のきっかけと継続要因を分析、研究を行った。</t>
    <rPh sb="1" eb="3">
      <t>チイキ</t>
    </rPh>
    <rPh sb="5" eb="7">
      <t>カイギ</t>
    </rPh>
    <rPh sb="8" eb="10">
      <t>カイサイ</t>
    </rPh>
    <rPh sb="18" eb="20">
      <t>タイソウ</t>
    </rPh>
    <rPh sb="22" eb="24">
      <t>サンカ</t>
    </rPh>
    <rPh sb="27" eb="31">
      <t>チイキジュウミン</t>
    </rPh>
    <rPh sb="32" eb="36">
      <t>ミンセイイイン</t>
    </rPh>
    <rPh sb="37" eb="41">
      <t>ジョウホウキョウユウ</t>
    </rPh>
    <rPh sb="43" eb="45">
      <t>シエン</t>
    </rPh>
    <rPh sb="46" eb="48">
      <t>ヒツヨウ</t>
    </rPh>
    <rPh sb="49" eb="50">
      <t>カタ</t>
    </rPh>
    <rPh sb="51" eb="55">
      <t>ソウキハッケン</t>
    </rPh>
    <rPh sb="56" eb="57">
      <t>ツト</t>
    </rPh>
    <rPh sb="62" eb="66">
      <t>チイキカツドウ</t>
    </rPh>
    <rPh sb="67" eb="70">
      <t>セッキョクテキ</t>
    </rPh>
    <rPh sb="71" eb="73">
      <t>サンカ</t>
    </rPh>
    <rPh sb="86" eb="89">
      <t>コウレイシャ</t>
    </rPh>
    <rPh sb="90" eb="94">
      <t>ソウダンマドグチ</t>
    </rPh>
    <rPh sb="100" eb="102">
      <t>シュウチ</t>
    </rPh>
    <rPh sb="107" eb="111">
      <t>チイキカツドウ</t>
    </rPh>
    <rPh sb="111" eb="115">
      <t>コウホウシエン</t>
    </rPh>
    <rPh sb="120" eb="123">
      <t>ホカケンイキ</t>
    </rPh>
    <rPh sb="123" eb="127">
      <t>ホケンシショク</t>
    </rPh>
    <rPh sb="132" eb="136">
      <t>チイキカツドウ</t>
    </rPh>
    <rPh sb="137" eb="139">
      <t>ケイゾク</t>
    </rPh>
    <rPh sb="141" eb="143">
      <t>サンカ</t>
    </rPh>
    <rPh sb="147" eb="148">
      <t>カタ</t>
    </rPh>
    <rPh sb="154" eb="158">
      <t>ケイゾクヨウイン</t>
    </rPh>
    <rPh sb="159" eb="161">
      <t>ブンセキ</t>
    </rPh>
    <rPh sb="162" eb="164">
      <t>ケンキュウ</t>
    </rPh>
    <rPh sb="165" eb="166">
      <t>オコナ</t>
    </rPh>
    <phoneticPr fontId="2"/>
  </si>
  <si>
    <t>住民の活動拠点に出向き、セルフケアマネジメントを高めながら介護予防普及啓発する。
介護予防・日常生活支援総合事業の利用者に対し、介護予防及び日常生活支援を目的として、その心身の状況、置かれている環境その他の状況に応じて、その選択に基づき適切なサービスが包括的かつ効果的に提供されるよう必要な援助を行う。</t>
    <phoneticPr fontId="2"/>
  </si>
  <si>
    <t>・積極的に地域活動に参加することで、あんしんケアセンターの周知にもつながり、相談しやすい関係づくりに努めた。
・地域活動の後方支援を行うため、継続して参加している方への研修会の実施から、参加きっかけや継続要因を分析することができた。</t>
    <rPh sb="1" eb="4">
      <t>セッキョクテキ</t>
    </rPh>
    <rPh sb="5" eb="9">
      <t>チイキカツドウ</t>
    </rPh>
    <rPh sb="10" eb="12">
      <t>サンカ</t>
    </rPh>
    <rPh sb="29" eb="31">
      <t>シュウチ</t>
    </rPh>
    <rPh sb="38" eb="40">
      <t>ソウダン</t>
    </rPh>
    <rPh sb="44" eb="46">
      <t>カンケイ</t>
    </rPh>
    <rPh sb="50" eb="51">
      <t>ツト</t>
    </rPh>
    <rPh sb="56" eb="60">
      <t>チイキカツドウ</t>
    </rPh>
    <rPh sb="61" eb="65">
      <t>コウホウシエン</t>
    </rPh>
    <rPh sb="66" eb="67">
      <t>オコナ</t>
    </rPh>
    <rPh sb="71" eb="73">
      <t>ケイゾク</t>
    </rPh>
    <rPh sb="75" eb="77">
      <t>サンカ</t>
    </rPh>
    <rPh sb="81" eb="82">
      <t>カタ</t>
    </rPh>
    <rPh sb="84" eb="87">
      <t>ケンシュウカイ</t>
    </rPh>
    <rPh sb="88" eb="90">
      <t>ジッシ</t>
    </rPh>
    <rPh sb="93" eb="95">
      <t>サンカ</t>
    </rPh>
    <rPh sb="100" eb="104">
      <t>ケイゾクヨウイン</t>
    </rPh>
    <rPh sb="105" eb="107">
      <t>ブンセキ</t>
    </rPh>
    <phoneticPr fontId="2"/>
  </si>
  <si>
    <t>地域の自主活動、公民館活動において、いきいき活動手帳を用いたセルフマネジメントの重要性を広め、介護予防普及啓発する。社会福祉協議会、民生委員、生活SC、自治会、シニアリーダーとともに社会資源を発掘し、把握しながら、住民へ普及啓発を進めたり、住民主体の活動を推進する。自治会や民生委員との情報交換を行い、介護予防の重要性の周知と、支援が必要な高齢者の早期発見と支援に繋げる。</t>
    <phoneticPr fontId="2"/>
  </si>
  <si>
    <t>・地域の通いの場への参加。
・自治会や民生委員との情報共有を継続し、支援が必要な高齢者の早期発見、介護予防普及啓発を行う。
・地域住民のセルフマネジメントを高めるために、いきいき活動手帳を継続的に活用できる取り組みを行う。</t>
    <rPh sb="1" eb="3">
      <t>チイキ</t>
    </rPh>
    <rPh sb="4" eb="5">
      <t>カヨ</t>
    </rPh>
    <rPh sb="7" eb="8">
      <t>バ</t>
    </rPh>
    <rPh sb="10" eb="12">
      <t>サンカ</t>
    </rPh>
    <rPh sb="15" eb="18">
      <t>ジチカイ</t>
    </rPh>
    <rPh sb="19" eb="23">
      <t>ミンセイイイン</t>
    </rPh>
    <rPh sb="25" eb="27">
      <t>ジョウホウ</t>
    </rPh>
    <rPh sb="27" eb="29">
      <t>キョウユウ</t>
    </rPh>
    <rPh sb="30" eb="32">
      <t>ケイゾク</t>
    </rPh>
    <rPh sb="34" eb="36">
      <t>シエン</t>
    </rPh>
    <rPh sb="37" eb="39">
      <t>ヒツヨウ</t>
    </rPh>
    <rPh sb="40" eb="43">
      <t>コウレイシャ</t>
    </rPh>
    <rPh sb="44" eb="46">
      <t>ソウキ</t>
    </rPh>
    <rPh sb="46" eb="48">
      <t>ハッケン</t>
    </rPh>
    <rPh sb="49" eb="51">
      <t>カイゴ</t>
    </rPh>
    <rPh sb="51" eb="53">
      <t>ヨボウ</t>
    </rPh>
    <rPh sb="53" eb="55">
      <t>フキュウ</t>
    </rPh>
    <rPh sb="55" eb="57">
      <t>ケイハツ</t>
    </rPh>
    <rPh sb="58" eb="59">
      <t>オコナ</t>
    </rPh>
    <rPh sb="63" eb="67">
      <t>チイキジュウミン</t>
    </rPh>
    <rPh sb="78" eb="79">
      <t>タカ</t>
    </rPh>
    <rPh sb="94" eb="97">
      <t>ケイゾクテキ</t>
    </rPh>
    <rPh sb="98" eb="100">
      <t>カツヨウ</t>
    </rPh>
    <rPh sb="103" eb="104">
      <t>ト</t>
    </rPh>
    <rPh sb="105" eb="106">
      <t>ク</t>
    </rPh>
    <rPh sb="108" eb="109">
      <t>オコナ</t>
    </rPh>
    <phoneticPr fontId="2"/>
  </si>
  <si>
    <t>様々な困り事や多種多様な相談のニーズに対応できるよう三職種間で、本人の解決能力を活かしながら迅速に課題解決に努める。また、複合的課題を抱える世帯の支援や地域共生社会の実現に向け、三職種の専門性を活かし、他機関との連携を図りながら支援する。研修会の参加や関係機関と連携し、困難事例等に対応することで個人の相談援助技術の向上を目指す。また行政や民生委員などの関係者との連携を大切にし、顔の見える関係づくりを継続する。</t>
    <phoneticPr fontId="2"/>
  </si>
  <si>
    <t>・三職種会議の実施（毎朝・月１回）・実態把握登録者の管理・経過記録の確認（毎月）
・地域ケア会議・個別ケア会議の実施（随時）　・公民館、自治会館で講座等の実施（随時）
・広報誌作成、掲示（毎月）・講座やイベント等での相談会（随時）・職員の研修参加</t>
    <phoneticPr fontId="2"/>
  </si>
  <si>
    <t>講座や研修会を通し、高齢者支援に関わる事業者や民生委員等、地域住民に対して関わりのある関係者に向け権利擁護の観点から成年後見制度利用の必要性や虐待防止法に基づいた基本的な考え方の理解を深めて行く。特に虐待相談については迅速かつ適切に対応し、養護者支援も含め、各種支援機関と連携しながら課題解決を図る。認知症になっても安心して生活できる街づくりを目指し、地域住民とともに認知症に対する理解を広め、地域での見守りや支援について考える。</t>
    <phoneticPr fontId="2"/>
  </si>
  <si>
    <t>・社会福祉士連絡会（月1回）・関係機関との事例検討会（高齢障害支援課、健康課、社会福祉協議会、生活自立・仕事相談支援センター・ひきこもり支援センター等）（随時）・権利擁護普及啓発（講座・掲示物）・認知症サポーター養成講座・認知症ジュニアサポーター養成講座（稲毛中学校）・認知症声かけ訓練　・認知症初期集中支援チーム会議（月１回）</t>
    <phoneticPr fontId="2"/>
  </si>
  <si>
    <t>・稲毛区多職種連携会議（3月）「おひとりさま支援」をテーマに多職種の役割について意見交換をすることができた
・圏域のケアマネジャーと各関係機関と交流を図り連携を深めることができた。
・前期に引き続き、稲毛区内の主任ケアマネジャーと共に、自立促進ケア会議やケアマネ研修会、並びにケアマネ通信の発行を企画、また圏域ケアマネ交流会（9月）に開催し連携を深めることや専門職としての知識を深めることができた。</t>
    <rPh sb="1" eb="3">
      <t>ナンミン</t>
    </rPh>
    <rPh sb="22" eb="24">
      <t>シエン</t>
    </rPh>
    <rPh sb="25" eb="26">
      <t>ヒ</t>
    </rPh>
    <rPh sb="27" eb="28">
      <t>ツヅ</t>
    </rPh>
    <rPh sb="30" eb="33">
      <t>タショクシュ</t>
    </rPh>
    <rPh sb="34" eb="36">
      <t>ヤクワリ</t>
    </rPh>
    <rPh sb="40" eb="42">
      <t>イケン</t>
    </rPh>
    <rPh sb="42" eb="44">
      <t>コウカン</t>
    </rPh>
    <rPh sb="55" eb="57">
      <t>ケンイキ</t>
    </rPh>
    <rPh sb="66" eb="67">
      <t>カク</t>
    </rPh>
    <rPh sb="67" eb="69">
      <t>カンケイ</t>
    </rPh>
    <rPh sb="69" eb="71">
      <t>キカン</t>
    </rPh>
    <rPh sb="72" eb="74">
      <t>コウリュウ</t>
    </rPh>
    <rPh sb="75" eb="76">
      <t>ハカ</t>
    </rPh>
    <rPh sb="77" eb="79">
      <t>レンケイ</t>
    </rPh>
    <rPh sb="80" eb="81">
      <t>フカ</t>
    </rPh>
    <rPh sb="92" eb="95">
      <t>イナゲク</t>
    </rPh>
    <rPh sb="95" eb="97">
      <t>ジレイ</t>
    </rPh>
    <rPh sb="97" eb="100">
      <t>ケントウカイ</t>
    </rPh>
    <rPh sb="101" eb="103">
      <t>ジリツ</t>
    </rPh>
    <rPh sb="103" eb="105">
      <t>ソクシン</t>
    </rPh>
    <rPh sb="107" eb="109">
      <t>カイギ</t>
    </rPh>
    <rPh sb="114" eb="117">
      <t>ケンシュウカイ</t>
    </rPh>
    <rPh sb="119" eb="121">
      <t>ハッコウ</t>
    </rPh>
    <rPh sb="122" eb="124">
      <t>キカク</t>
    </rPh>
    <rPh sb="129" eb="130">
      <t>フカ</t>
    </rPh>
    <rPh sb="135" eb="138">
      <t>センモンショク</t>
    </rPh>
    <rPh sb="142" eb="144">
      <t>チシキ</t>
    </rPh>
    <rPh sb="145" eb="146">
      <t>フカ</t>
    </rPh>
    <rPh sb="153" eb="155">
      <t>ケンイキ</t>
    </rPh>
    <rPh sb="159" eb="162">
      <t>コウリュウカイ</t>
    </rPh>
    <rPh sb="164" eb="165">
      <t>ガツ</t>
    </rPh>
    <rPh sb="167" eb="169">
      <t>カイサイ</t>
    </rPh>
    <rPh sb="175" eb="178">
      <t>イナゲヒガシ</t>
    </rPh>
    <rPh sb="181" eb="183">
      <t>チョウメ</t>
    </rPh>
    <rPh sb="186" eb="187">
      <t>ツキ</t>
    </rPh>
    <rPh sb="189" eb="191">
      <t>イナゲ</t>
    </rPh>
    <rPh sb="191" eb="193">
      <t>ダイマチ</t>
    </rPh>
    <rPh sb="196" eb="197">
      <t>ツキ</t>
    </rPh>
    <phoneticPr fontId="2"/>
  </si>
  <si>
    <t>稲毛区全体で地域ケア会議や多職種連携を実施し、各専門職や機関とのこれまでの関係性を保ちながら地域の課題解決のために取り組むと共に、主任介護支援専門員との共同により地域づくりの基盤整備を継続する。主任介護支援専門員との連携をこまめに行い、主任介護支援専門員の主体性を尊重しながらケアマネジメントへの支援を行う。圏域では研修会や勉強会を設け、連携を深めていく。</t>
    <phoneticPr fontId="2"/>
  </si>
  <si>
    <t>圏域の主任ケアマネジャーの人数が減少しているが、今年も交流会の開催ができる地域課題について意見交換をすることができた。テーマに沿いその機関に参加してもらい意見交換をすることができ連携を深めることができた。またケアマネジャー向けにケアマネ通信（広報紙）を発行し、情報提供することもできた。</t>
    <rPh sb="0" eb="2">
      <t>ケンイキ</t>
    </rPh>
    <rPh sb="3" eb="5">
      <t>シュニン</t>
    </rPh>
    <rPh sb="13" eb="15">
      <t>ニンズウ</t>
    </rPh>
    <rPh sb="16" eb="18">
      <t>ゲンショウ</t>
    </rPh>
    <rPh sb="24" eb="26">
      <t>コトシ</t>
    </rPh>
    <rPh sb="27" eb="30">
      <t>コウリュウカイ</t>
    </rPh>
    <rPh sb="31" eb="33">
      <t>カイサイ</t>
    </rPh>
    <rPh sb="37" eb="39">
      <t>チイキ</t>
    </rPh>
    <rPh sb="39" eb="41">
      <t>カダイ</t>
    </rPh>
    <rPh sb="45" eb="49">
      <t>イケンコウカン</t>
    </rPh>
    <rPh sb="63" eb="64">
      <t>ソ</t>
    </rPh>
    <rPh sb="67" eb="69">
      <t>キカン</t>
    </rPh>
    <rPh sb="70" eb="72">
      <t>サンカ</t>
    </rPh>
    <rPh sb="77" eb="81">
      <t>イケンコウカン</t>
    </rPh>
    <rPh sb="89" eb="91">
      <t>レンケイ</t>
    </rPh>
    <rPh sb="92" eb="93">
      <t>フカ</t>
    </rPh>
    <rPh sb="111" eb="112">
      <t>ム</t>
    </rPh>
    <rPh sb="118" eb="120">
      <t>ツウシン</t>
    </rPh>
    <rPh sb="121" eb="124">
      <t>コウホウシ</t>
    </rPh>
    <rPh sb="126" eb="128">
      <t>ハッコウ</t>
    </rPh>
    <rPh sb="130" eb="132">
      <t>ジョウホウ</t>
    </rPh>
    <rPh sb="132" eb="134">
      <t>テイキョウ</t>
    </rPh>
    <phoneticPr fontId="2"/>
  </si>
  <si>
    <t xml:space="preserve">・稲毛区地域ケア会議（年2回）・稲毛区多職種連携会議（年2回）・地域の地域ケア会議（随時）・稲毛区主任ケアマネ連絡会（毎月）　・稲毛区ケアマネ研修会（年1回）　・稲毛区ケアマネ通信の発行（年3回）・稲毛区自立促進ケア会議（年2回）・稲毛区事例検討会（年1回）・「小仲台・稲毛圏域の主任ケアマネの集まり」を開催し、事例検討会（年1回）や研修・勉強会、交流会を実施する。 </t>
    <phoneticPr fontId="2"/>
  </si>
  <si>
    <t>稲毛区多職種連携会議、地域ケア会議、その他主任ケアマネジャーで企画した会は例年通り目的を持った内容で開催することができているため、引き続き次年度も開催していく。ケアマネ通信の発行、圏域での活動を増やしケアマネジャーに対し寄り添える支援ができるよう努めていく。</t>
    <rPh sb="0" eb="3">
      <t>イナゲク</t>
    </rPh>
    <rPh sb="3" eb="6">
      <t>タショクシュ</t>
    </rPh>
    <rPh sb="6" eb="8">
      <t>レンケイ</t>
    </rPh>
    <rPh sb="8" eb="10">
      <t>カイギ</t>
    </rPh>
    <rPh sb="11" eb="13">
      <t>チイキ</t>
    </rPh>
    <rPh sb="15" eb="17">
      <t>カイギ</t>
    </rPh>
    <rPh sb="20" eb="21">
      <t>タ</t>
    </rPh>
    <rPh sb="21" eb="23">
      <t>シュニン</t>
    </rPh>
    <rPh sb="31" eb="33">
      <t>キカク</t>
    </rPh>
    <rPh sb="35" eb="36">
      <t>カイ</t>
    </rPh>
    <rPh sb="37" eb="39">
      <t>レイネン</t>
    </rPh>
    <rPh sb="39" eb="40">
      <t>ドオ</t>
    </rPh>
    <rPh sb="41" eb="43">
      <t>モクテキ</t>
    </rPh>
    <rPh sb="44" eb="45">
      <t>モ</t>
    </rPh>
    <rPh sb="47" eb="49">
      <t>ナイヨウ</t>
    </rPh>
    <rPh sb="50" eb="52">
      <t>カイサイ</t>
    </rPh>
    <rPh sb="65" eb="66">
      <t>ヒ</t>
    </rPh>
    <rPh sb="67" eb="68">
      <t>ツヅ</t>
    </rPh>
    <rPh sb="69" eb="72">
      <t>ジネンド</t>
    </rPh>
    <rPh sb="73" eb="75">
      <t>カイサイ</t>
    </rPh>
    <rPh sb="84" eb="86">
      <t>ツウシン</t>
    </rPh>
    <rPh sb="87" eb="89">
      <t>ハッコウ</t>
    </rPh>
    <rPh sb="90" eb="92">
      <t>ケンイキ</t>
    </rPh>
    <rPh sb="94" eb="96">
      <t>カツドウ</t>
    </rPh>
    <rPh sb="97" eb="98">
      <t>フ</t>
    </rPh>
    <rPh sb="108" eb="109">
      <t>タイ</t>
    </rPh>
    <rPh sb="110" eb="111">
      <t>ヨ</t>
    </rPh>
    <rPh sb="112" eb="113">
      <t>ソ</t>
    </rPh>
    <rPh sb="115" eb="117">
      <t>シエン</t>
    </rPh>
    <rPh sb="123" eb="124">
      <t>ツト</t>
    </rPh>
    <phoneticPr fontId="2"/>
  </si>
  <si>
    <t>・毎月よくばり講座、あんしん黒砂健康体操を実施し、介護予防普及啓発を行った。また、地域活動に参加し、チラシを配布して周知を行った。
・ウェリス稲毛にて骨密度測定を実施し、地域住民が自身の健康状態を確認するきっかけづくりを行った。
・いきいき活動手帳を利用についての講座を実施し、セルフマネジメントを高める取り組みを行った。</t>
    <rPh sb="1" eb="3">
      <t>マイツキ</t>
    </rPh>
    <rPh sb="7" eb="9">
      <t>コウザ</t>
    </rPh>
    <rPh sb="14" eb="16">
      <t>クロスナ</t>
    </rPh>
    <rPh sb="16" eb="20">
      <t>ケンコウタイソウ</t>
    </rPh>
    <rPh sb="21" eb="23">
      <t>ジッシ</t>
    </rPh>
    <rPh sb="25" eb="27">
      <t>カイゴ</t>
    </rPh>
    <rPh sb="27" eb="29">
      <t>ヨボウ</t>
    </rPh>
    <rPh sb="29" eb="31">
      <t>フキュウ</t>
    </rPh>
    <rPh sb="31" eb="33">
      <t>ケイハツ</t>
    </rPh>
    <rPh sb="34" eb="35">
      <t>オコナ</t>
    </rPh>
    <rPh sb="41" eb="45">
      <t>チイキカツドウ</t>
    </rPh>
    <rPh sb="46" eb="48">
      <t>サンカ</t>
    </rPh>
    <rPh sb="54" eb="56">
      <t>ハイフ</t>
    </rPh>
    <rPh sb="58" eb="60">
      <t>シュウチ</t>
    </rPh>
    <rPh sb="61" eb="62">
      <t>オコナ</t>
    </rPh>
    <rPh sb="71" eb="73">
      <t>イナゲ</t>
    </rPh>
    <rPh sb="75" eb="80">
      <t>コツミツドソクテイ</t>
    </rPh>
    <rPh sb="81" eb="83">
      <t>ジッシ</t>
    </rPh>
    <rPh sb="85" eb="89">
      <t>チイキジュウミン</t>
    </rPh>
    <rPh sb="90" eb="92">
      <t>ジシン</t>
    </rPh>
    <rPh sb="93" eb="97">
      <t>ケンコウジョウタイ</t>
    </rPh>
    <rPh sb="98" eb="100">
      <t>カクニン</t>
    </rPh>
    <rPh sb="110" eb="111">
      <t>オコナ</t>
    </rPh>
    <rPh sb="120" eb="124">
      <t>カツドウテチョウ</t>
    </rPh>
    <rPh sb="125" eb="127">
      <t>リヨウ</t>
    </rPh>
    <rPh sb="132" eb="134">
      <t>コウザ</t>
    </rPh>
    <rPh sb="135" eb="137">
      <t>ジッシ</t>
    </rPh>
    <rPh sb="149" eb="150">
      <t>タカ</t>
    </rPh>
    <rPh sb="152" eb="153">
      <t>ト</t>
    </rPh>
    <rPh sb="154" eb="155">
      <t>ク</t>
    </rPh>
    <rPh sb="157" eb="158">
      <t>オコナ</t>
    </rPh>
    <phoneticPr fontId="2"/>
  </si>
  <si>
    <t>・稲毛東、稲丘地域で介護予防の講座と体力測定会を実施し、あんしんの周知と介護予防普及啓発を行った。
・稲毛いきいきサロンを開催し、クリスマスツリー作りを行った。地域住民が集まり交流する場づくりとすることができた。
・稲毛公民館にてよくばり講座を継続して実施。高齢者のニーズの高い、防災や聴力、体操などのテーマを選定し実施することができた。
・よくばり講座や介護予防講座などあんしん稲毛主催の教室の案内をメールで希望者に配信した。メールを見て参加する高齢者もおり、参加人数の増加へ繋げることができた。</t>
    <rPh sb="1" eb="4">
      <t>イナゲヒガシ</t>
    </rPh>
    <rPh sb="5" eb="7">
      <t>イナオカ</t>
    </rPh>
    <rPh sb="7" eb="9">
      <t>チイキ</t>
    </rPh>
    <rPh sb="10" eb="14">
      <t>カイゴヨボウ</t>
    </rPh>
    <rPh sb="15" eb="17">
      <t>コウザ</t>
    </rPh>
    <rPh sb="18" eb="23">
      <t>タイリョクソクテイカイ</t>
    </rPh>
    <rPh sb="24" eb="26">
      <t>ジッシ</t>
    </rPh>
    <rPh sb="33" eb="35">
      <t>シュウチ</t>
    </rPh>
    <rPh sb="36" eb="40">
      <t>カイゴヨボウ</t>
    </rPh>
    <rPh sb="40" eb="44">
      <t>フキュウケイハツ</t>
    </rPh>
    <rPh sb="45" eb="46">
      <t>オコナ</t>
    </rPh>
    <rPh sb="51" eb="53">
      <t>イナゲ</t>
    </rPh>
    <rPh sb="61" eb="63">
      <t>カイサイ</t>
    </rPh>
    <rPh sb="73" eb="74">
      <t>ヅク</t>
    </rPh>
    <rPh sb="76" eb="77">
      <t>オコナ</t>
    </rPh>
    <rPh sb="80" eb="84">
      <t>チイキジュウミン</t>
    </rPh>
    <rPh sb="85" eb="86">
      <t>アツ</t>
    </rPh>
    <rPh sb="88" eb="90">
      <t>コウリュウ</t>
    </rPh>
    <rPh sb="92" eb="93">
      <t>バ</t>
    </rPh>
    <rPh sb="175" eb="177">
      <t>コウザ</t>
    </rPh>
    <rPh sb="178" eb="182">
      <t>カイゴヨボウ</t>
    </rPh>
    <rPh sb="182" eb="184">
      <t>コウザ</t>
    </rPh>
    <rPh sb="190" eb="192">
      <t>イナゲ</t>
    </rPh>
    <rPh sb="192" eb="194">
      <t>シュサイ</t>
    </rPh>
    <rPh sb="195" eb="197">
      <t>キョウシツ</t>
    </rPh>
    <rPh sb="198" eb="200">
      <t>アンナイ</t>
    </rPh>
    <rPh sb="205" eb="208">
      <t>キボウシャ</t>
    </rPh>
    <rPh sb="209" eb="211">
      <t>ハイシン</t>
    </rPh>
    <rPh sb="218" eb="219">
      <t>ミ</t>
    </rPh>
    <rPh sb="220" eb="222">
      <t>サンカ</t>
    </rPh>
    <rPh sb="224" eb="227">
      <t>コウレイシャ</t>
    </rPh>
    <rPh sb="231" eb="235">
      <t>サンカニンズウ</t>
    </rPh>
    <rPh sb="236" eb="238">
      <t>ゾウカ</t>
    </rPh>
    <rPh sb="239" eb="240">
      <t>ツナ</t>
    </rPh>
    <phoneticPr fontId="2"/>
  </si>
  <si>
    <t>公民館や地域活動の場において介護予防教室を開催し、介護予防の重要性について唱え、介護予防の普及啓発を継続する。ICTの活用を推進し、健康づくり情報や住民間の交流を促進する。
シニアリーダー体操などの介護予防活動を支援し住民主体の活動が継続的に行える場づくりを行う。
地域活動に出向き、セルフケアマネジメントを向上させる取り組みを広げる。</t>
    <phoneticPr fontId="2"/>
  </si>
  <si>
    <t>・継続してよくばり講座を実施することができた。高齢者のニーズの高いテーマを選定することで参加人数も増え、新規で参加される方も多くみられた。
・地域へ出向き、介護予防講座を行うことで、地域住民にとって参加しやすく、理解しやすい講座とすることができた。</t>
    <rPh sb="1" eb="3">
      <t>ケイゾク</t>
    </rPh>
    <rPh sb="9" eb="11">
      <t>コウザ</t>
    </rPh>
    <rPh sb="12" eb="14">
      <t>ジッシ</t>
    </rPh>
    <rPh sb="23" eb="26">
      <t>コウレイシャ</t>
    </rPh>
    <rPh sb="31" eb="32">
      <t>タカ</t>
    </rPh>
    <rPh sb="37" eb="39">
      <t>センテイ</t>
    </rPh>
    <rPh sb="44" eb="48">
      <t>サンカニンズウ</t>
    </rPh>
    <rPh sb="49" eb="50">
      <t>フ</t>
    </rPh>
    <rPh sb="52" eb="54">
      <t>シンキ</t>
    </rPh>
    <rPh sb="55" eb="57">
      <t>サンカ</t>
    </rPh>
    <rPh sb="60" eb="61">
      <t>カタ</t>
    </rPh>
    <rPh sb="62" eb="63">
      <t>オオ</t>
    </rPh>
    <rPh sb="71" eb="73">
      <t>チイキ</t>
    </rPh>
    <rPh sb="74" eb="76">
      <t>デム</t>
    </rPh>
    <rPh sb="78" eb="82">
      <t>カイゴヨボウ</t>
    </rPh>
    <rPh sb="82" eb="84">
      <t>コウザ</t>
    </rPh>
    <rPh sb="85" eb="86">
      <t>オコナ</t>
    </rPh>
    <rPh sb="91" eb="93">
      <t>チイキ</t>
    </rPh>
    <rPh sb="93" eb="95">
      <t>ジュウミン</t>
    </rPh>
    <rPh sb="99" eb="101">
      <t>サンカ</t>
    </rPh>
    <rPh sb="106" eb="108">
      <t>リカイ</t>
    </rPh>
    <rPh sb="112" eb="114">
      <t>コウザ</t>
    </rPh>
    <phoneticPr fontId="2"/>
  </si>
  <si>
    <t>講座参加者のアンケートを用いて様々な地域住民のニーズや地域の特性を把握し、ニーズに沿ったテーマで講座を実施する。いきいき健康体操の新たな参加者を増やし、教室の継続を行う。健康づくりや教室、講座のお知らせについてメールを配信したり、ICTを活用したまちづくり研修会を開催する。いきいき活動手帳の活用を促しセルフケアマネジメントを高める。</t>
    <phoneticPr fontId="2"/>
  </si>
  <si>
    <t>・講座受講者のアンケートをもとに、高齢者のニーズを把握した上で、テーマを選定し、引き続き介護予防講座を行っていく。
・いきいき活動手帳の活用が継続できるような取り組みを行う。
・地域によっては自治会の役員交代等体制が変わるところがあり、継続して地域活動が実施できるよう情報交換や関係作りを積極的に行う。</t>
    <rPh sb="1" eb="3">
      <t>コウザ</t>
    </rPh>
    <rPh sb="3" eb="6">
      <t>ジュコウシャ</t>
    </rPh>
    <rPh sb="17" eb="20">
      <t>コウレイシャ</t>
    </rPh>
    <rPh sb="25" eb="27">
      <t>ハアク</t>
    </rPh>
    <rPh sb="29" eb="30">
      <t>ウエ</t>
    </rPh>
    <rPh sb="36" eb="38">
      <t>センテイ</t>
    </rPh>
    <rPh sb="40" eb="41">
      <t>ヒ</t>
    </rPh>
    <rPh sb="42" eb="43">
      <t>ツヅ</t>
    </rPh>
    <rPh sb="44" eb="48">
      <t>カイゴヨボウ</t>
    </rPh>
    <rPh sb="48" eb="50">
      <t>コウザ</t>
    </rPh>
    <rPh sb="51" eb="52">
      <t>オコナ</t>
    </rPh>
    <rPh sb="63" eb="67">
      <t>カツドウテチョウ</t>
    </rPh>
    <rPh sb="68" eb="70">
      <t>カツヨウ</t>
    </rPh>
    <rPh sb="71" eb="73">
      <t>ケイゾク</t>
    </rPh>
    <rPh sb="79" eb="80">
      <t>ト</t>
    </rPh>
    <rPh sb="81" eb="82">
      <t>ク</t>
    </rPh>
    <rPh sb="84" eb="85">
      <t>オコナ</t>
    </rPh>
    <rPh sb="89" eb="91">
      <t>チイキ</t>
    </rPh>
    <rPh sb="96" eb="99">
      <t>ジチカイ</t>
    </rPh>
    <rPh sb="100" eb="102">
      <t>ヤクイン</t>
    </rPh>
    <rPh sb="102" eb="104">
      <t>コウタイ</t>
    </rPh>
    <rPh sb="104" eb="105">
      <t>ナド</t>
    </rPh>
    <rPh sb="105" eb="107">
      <t>タイセイ</t>
    </rPh>
    <rPh sb="108" eb="109">
      <t>カ</t>
    </rPh>
    <rPh sb="118" eb="120">
      <t>ケイゾク</t>
    </rPh>
    <rPh sb="122" eb="126">
      <t>チイキカツドウ</t>
    </rPh>
    <rPh sb="127" eb="129">
      <t>ジッシ</t>
    </rPh>
    <rPh sb="134" eb="138">
      <t>ジョウホウコウカン</t>
    </rPh>
    <rPh sb="139" eb="141">
      <t>カンケイ</t>
    </rPh>
    <rPh sb="141" eb="142">
      <t>ヅク</t>
    </rPh>
    <rPh sb="144" eb="147">
      <t>セッキョクテキ</t>
    </rPh>
    <rPh sb="148" eb="149">
      <t>オコナ</t>
    </rPh>
    <phoneticPr fontId="2"/>
  </si>
  <si>
    <t>包括3職種に欠員が発生した期間があったが、年度内に配置することが出来た。欠員がある期間においても夜間休日を含めた相談体制を維持することができた。様々な課題を抱えたケースに対し、センター内外の専門職と連携しチームアプローチを行い、適切な支援につなげることができた。</t>
    <rPh sb="0" eb="2">
      <t>ホウカツ</t>
    </rPh>
    <rPh sb="3" eb="5">
      <t>ショクシュ</t>
    </rPh>
    <rPh sb="6" eb="8">
      <t>ケツイン</t>
    </rPh>
    <rPh sb="9" eb="11">
      <t>ハッセイ</t>
    </rPh>
    <rPh sb="13" eb="15">
      <t>キカン</t>
    </rPh>
    <rPh sb="21" eb="24">
      <t>ネンドナイ</t>
    </rPh>
    <rPh sb="25" eb="27">
      <t>ハイチ</t>
    </rPh>
    <rPh sb="32" eb="34">
      <t>デキ</t>
    </rPh>
    <rPh sb="36" eb="38">
      <t>ケツイン</t>
    </rPh>
    <rPh sb="41" eb="43">
      <t>キカン</t>
    </rPh>
    <rPh sb="48" eb="50">
      <t>ヤカン</t>
    </rPh>
    <rPh sb="50" eb="52">
      <t>キュウジツ</t>
    </rPh>
    <rPh sb="53" eb="54">
      <t>フク</t>
    </rPh>
    <rPh sb="56" eb="58">
      <t>ソウダン</t>
    </rPh>
    <rPh sb="58" eb="60">
      <t>タイセイ</t>
    </rPh>
    <rPh sb="61" eb="63">
      <t>イジ</t>
    </rPh>
    <rPh sb="72" eb="74">
      <t>サマザマ</t>
    </rPh>
    <rPh sb="75" eb="77">
      <t>カダイ</t>
    </rPh>
    <rPh sb="78" eb="79">
      <t>カカ</t>
    </rPh>
    <rPh sb="85" eb="86">
      <t>タイ</t>
    </rPh>
    <rPh sb="92" eb="93">
      <t>ナイ</t>
    </rPh>
    <rPh sb="93" eb="94">
      <t>ガイ</t>
    </rPh>
    <rPh sb="95" eb="97">
      <t>センモン</t>
    </rPh>
    <rPh sb="97" eb="98">
      <t>ショク</t>
    </rPh>
    <rPh sb="99" eb="101">
      <t>レンケイ</t>
    </rPh>
    <rPh sb="111" eb="112">
      <t>オコナ</t>
    </rPh>
    <rPh sb="114" eb="116">
      <t>テキセツ</t>
    </rPh>
    <rPh sb="117" eb="119">
      <t>シエン</t>
    </rPh>
    <phoneticPr fontId="2"/>
  </si>
  <si>
    <t>総合相談も年々増加の中、介護予防普及啓発活動も計画通り実施することが出来た。3職種とともに第2層生活支援コーディネーターと協力し、健全な運営を図ることが出来た。</t>
    <rPh sb="0" eb="4">
      <t>ソウゴウソウダン</t>
    </rPh>
    <rPh sb="5" eb="7">
      <t>ネンネン</t>
    </rPh>
    <rPh sb="7" eb="9">
      <t>ゾウカ</t>
    </rPh>
    <rPh sb="10" eb="11">
      <t>ナカ</t>
    </rPh>
    <rPh sb="12" eb="22">
      <t>カイゴヨボウフキュウケイハツカツドウ</t>
    </rPh>
    <rPh sb="23" eb="26">
      <t>ケイカクドオ</t>
    </rPh>
    <rPh sb="27" eb="29">
      <t>ジッシ</t>
    </rPh>
    <rPh sb="34" eb="36">
      <t>デキ</t>
    </rPh>
    <rPh sb="39" eb="41">
      <t>ショクシュ</t>
    </rPh>
    <rPh sb="45" eb="46">
      <t>ダイ</t>
    </rPh>
    <rPh sb="47" eb="48">
      <t>ソウ</t>
    </rPh>
    <rPh sb="48" eb="50">
      <t>セイカツ</t>
    </rPh>
    <rPh sb="50" eb="52">
      <t>シエン</t>
    </rPh>
    <rPh sb="61" eb="63">
      <t>キョウリョク</t>
    </rPh>
    <rPh sb="65" eb="67">
      <t>ケンゼン</t>
    </rPh>
    <rPh sb="68" eb="70">
      <t>ウンエイ</t>
    </rPh>
    <rPh sb="71" eb="72">
      <t>ハカ</t>
    </rPh>
    <rPh sb="76" eb="78">
      <t>デキ</t>
    </rPh>
    <phoneticPr fontId="2"/>
  </si>
  <si>
    <t>包括３職種の専門性を生かしたチームアプローチにより高齢者を包括的に支えていく。特に対象者自らセルフマネジメントを意識できるよう、各機関と連携を図り、自らが選択し取り組めるよう支援していく。相談者に寄り添った体制が作れるよう、地域に出向き個々の状態に適した支援を行っていく。</t>
    <rPh sb="0" eb="2">
      <t>ホウカツ</t>
    </rPh>
    <phoneticPr fontId="2"/>
  </si>
  <si>
    <t>・地区部会や民生委員、自治会等の地域の組織、第2層生活支援コーディネーター等と連携しながら、会議や講座の開催、出張相談等を実施することができた。
・また、区内あんしんケアセンターや在宅医療・介護連携支援センター等の関係機関と連携し、連絡会や会議等についても概ね計画通り実施できた。</t>
    <rPh sb="132" eb="133">
      <t>ドオ</t>
    </rPh>
    <rPh sb="134" eb="136">
      <t>ジッシ</t>
    </rPh>
    <phoneticPr fontId="2"/>
  </si>
  <si>
    <t>・3職種が専門性を活かし、認知症や介護予防等をテーマとした説明会や講座を地域で実施できる体制づくりを進める。
・地区部会や民生委員、自治会等の地域の組織、第2層生活支援コーディネーター等と連携し、出張相談や地域活動を通じてあんしんケアセンターの周知や多世代に向けた普及啓発を行う。
・関係機関と連携しながら地域課題の把握に努め、地域ケア会議等を活用して課題解決に向けた取り組みを進める。</t>
    <phoneticPr fontId="2"/>
  </si>
  <si>
    <t>・適切なアセスメントを行い、個々のニーズに合ったサービスを提案した。公正・中立性の確保に努めた。
・第2層生活支援コーディネーターと連携し、社会資源や地域の活動状況を把握・共有しながら、適切な事業や活動につなげた。
・白井地区部会ネットワーク委員会(3回)に出席し、地域活動や出張相談等について定期的に情報交換を行い、地域ケア会議の開催に向けて協議した。</t>
    <rPh sb="21" eb="22">
      <t>ア</t>
    </rPh>
    <rPh sb="70" eb="74">
      <t>シャカイシゲン</t>
    </rPh>
    <rPh sb="109" eb="111">
      <t>シライ</t>
    </rPh>
    <rPh sb="111" eb="113">
      <t>チク</t>
    </rPh>
    <rPh sb="113" eb="115">
      <t>ブカイ</t>
    </rPh>
    <rPh sb="121" eb="124">
      <t>イインカイ</t>
    </rPh>
    <rPh sb="129" eb="131">
      <t>シュッセキ</t>
    </rPh>
    <rPh sb="159" eb="161">
      <t>チイキ</t>
    </rPh>
    <rPh sb="163" eb="165">
      <t>カイギ</t>
    </rPh>
    <rPh sb="166" eb="168">
      <t>カイサイ</t>
    </rPh>
    <rPh sb="169" eb="170">
      <t>ム</t>
    </rPh>
    <rPh sb="172" eb="174">
      <t>キョウギ</t>
    </rPh>
    <phoneticPr fontId="2"/>
  </si>
  <si>
    <t>・適切なアセスメントを行い、個々のニーズに応じた事業や活動につなげ、公正・中立性の確保に努めた。介護支援専門員の不足により、認定後すぐにサービス利用につながらない状況もみられたが、現在は概ね落ち着いている。
・第2層生活支援コーディネーターや関係機関と連携し、社会資源や地域の活動状況を把握・共有することができた。あんしん大宮台情報交換会については開催できなかった。</t>
    <rPh sb="135" eb="137">
      <t>チイキ</t>
    </rPh>
    <rPh sb="138" eb="140">
      <t>カツドウ</t>
    </rPh>
    <rPh sb="140" eb="142">
      <t>ジョウキョウ</t>
    </rPh>
    <rPh sb="143" eb="145">
      <t>ハアク</t>
    </rPh>
    <rPh sb="146" eb="148">
      <t>キョウユウ</t>
    </rPh>
    <phoneticPr fontId="2"/>
  </si>
  <si>
    <t>・適切なアセスメントを行い、個々のニーズに合ったサービスを提案する。公正・中立性の確保に努める。また、インフォーマル資源も効果的に活用する。
・第2層生活支援コーディネーターや関係機関と連携し、社会資源や地域の活動状況を把握・共有しながら、適切な事業や活動につなげ、廃用症候群や閉じこもりの予防を図る。
・あんしん大宮台情報交換会を開催し、地域の活動団体との情報共有や連携を図る。</t>
    <rPh sb="21" eb="22">
      <t>ア</t>
    </rPh>
    <rPh sb="148" eb="149">
      <t>ハカ</t>
    </rPh>
    <rPh sb="157" eb="160">
      <t>オオミヤダイ</t>
    </rPh>
    <rPh sb="160" eb="162">
      <t>ジョウホウ</t>
    </rPh>
    <rPh sb="162" eb="165">
      <t>コウカンカイ</t>
    </rPh>
    <rPh sb="166" eb="168">
      <t>カイサイ</t>
    </rPh>
    <phoneticPr fontId="2"/>
  </si>
  <si>
    <t>・3職種や関係機関と連携して対応した。認知症初期集中支援チーム員会議に出席した(6回)。
・泉市民センターにて出張相談を行い、地域住民が気軽に相談できる機会を設けた(6回)。
・若葉区多職種連携会議(2月)をオンライン形式で開催した。第2回若葉区介護支援専門員連絡会(1月)と第25回若葉区ソーシャルワーカー連絡会(2月)を対面形式で開催した。</t>
    <rPh sb="109" eb="111">
      <t>ケイシキ</t>
    </rPh>
    <rPh sb="112" eb="114">
      <t>カイサイ</t>
    </rPh>
    <rPh sb="162" eb="164">
      <t>タイメン</t>
    </rPh>
    <rPh sb="164" eb="166">
      <t>ケイシキ</t>
    </rPh>
    <rPh sb="167" eb="169">
      <t>カイサイ</t>
    </rPh>
    <phoneticPr fontId="2"/>
  </si>
  <si>
    <t>・相談件数は昨年度と同程度であったが、相談延べ件数は増加している。支援困難事例も多く、3職種や関係機関と連携しながら対応した。
・泉市民センターでの出張相談については,月1回予定通り開催した。地区部会や17連協の定例会に出席し、周知を図った。また、ネットワーク会議を開催し、出張相談の運営や周知方法について関係者で意見交換を行い、より良い形で実施できるよう検討した。
・連絡会や会議等は、概ね計画通り実施できた。
・認知症初期集中支援チームに依頼したケースはなかったが、チーム員会議には毎回出席した。</t>
    <rPh sb="68" eb="69">
      <t>イズミ</t>
    </rPh>
    <rPh sb="69" eb="71">
      <t>シミン</t>
    </rPh>
    <rPh sb="77" eb="79">
      <t>シュッチョウ</t>
    </rPh>
    <rPh sb="79" eb="81">
      <t>ソウダン</t>
    </rPh>
    <rPh sb="87" eb="88">
      <t>ツキ</t>
    </rPh>
    <rPh sb="89" eb="90">
      <t>カイ</t>
    </rPh>
    <rPh sb="90" eb="92">
      <t>ヨテイ</t>
    </rPh>
    <rPh sb="92" eb="93">
      <t>ドオ</t>
    </rPh>
    <rPh sb="99" eb="103">
      <t>チクブカイ</t>
    </rPh>
    <rPh sb="106" eb="108">
      <t>レンキョウ</t>
    </rPh>
    <rPh sb="109" eb="112">
      <t>テイレイカイ</t>
    </rPh>
    <rPh sb="113" eb="115">
      <t>シュッセキ</t>
    </rPh>
    <rPh sb="117" eb="119">
      <t>シュウチ</t>
    </rPh>
    <rPh sb="120" eb="121">
      <t>ハカ</t>
    </rPh>
    <rPh sb="167" eb="168">
      <t>ヨ</t>
    </rPh>
    <rPh sb="194" eb="195">
      <t>オオム</t>
    </rPh>
    <rPh sb="243" eb="245">
      <t>マイカイ</t>
    </rPh>
    <phoneticPr fontId="2"/>
  </si>
  <si>
    <t>・包括3職種の専門性を活かしたチームアプローチを実践する。また、関係機関とも連携を図る。
・泉市民センターでの出張相談については、今年度は奇数月・偶数月で午前と午後を交互に実施したが、来年度は午前開催に統一して実施する。
・会議や連絡会等については、区内あんしんケアセンターや在宅医療・介護連携支援センター等の関係機関と連携し、状況に応じた方法で開催する。</t>
    <rPh sb="153" eb="154">
      <t>トウ</t>
    </rPh>
    <phoneticPr fontId="2"/>
  </si>
  <si>
    <t>・「終活知識の基礎〜メッセージノート編〜」をテーマに、第25回若葉区ソーシャルワーカー連絡会(2月)を対面形式で開催した。区内センター社会福祉士会議を開催した(2回)。
・虐待や困難ケースについては3職種で連携し、高齢支援班等の関係機関の助言・協力を得ながら対応した。</t>
    <rPh sb="103" eb="105">
      <t>レンケイ</t>
    </rPh>
    <rPh sb="107" eb="112">
      <t>コウレイシエンハン</t>
    </rPh>
    <rPh sb="112" eb="113">
      <t>トウ</t>
    </rPh>
    <phoneticPr fontId="2"/>
  </si>
  <si>
    <t>・虐待相談は昨年度と同様、例年に比べて少なかったが、虐待やその他困難なケースについては、3職種や関係機関と連携して対応した。
・若葉区ソーシャルワーカー連絡会は、区内センター社会福祉士が連携して開催できた。
・講座開催等の際に、権利擁護に関する普及啓発を行った。</t>
    <rPh sb="31" eb="32">
      <t>タ</t>
    </rPh>
    <rPh sb="48" eb="52">
      <t>カンケイキカン</t>
    </rPh>
    <rPh sb="105" eb="107">
      <t>コウザ</t>
    </rPh>
    <rPh sb="107" eb="109">
      <t>カイサイ</t>
    </rPh>
    <rPh sb="109" eb="110">
      <t>トウ</t>
    </rPh>
    <rPh sb="111" eb="112">
      <t>サイ</t>
    </rPh>
    <rPh sb="114" eb="118">
      <t>ケンリヨウゴ</t>
    </rPh>
    <rPh sb="119" eb="120">
      <t>カン</t>
    </rPh>
    <rPh sb="122" eb="126">
      <t>フキュウケイハツ</t>
    </rPh>
    <rPh sb="127" eb="128">
      <t>オコナ</t>
    </rPh>
    <phoneticPr fontId="2"/>
  </si>
  <si>
    <t>・3職種や関係機関と連携して対応していく。権利擁護についてさまざまな場面で普及啓発活動を行う。
・若葉区ソーシャルワーカー連絡会については、区内センター社会福祉士と連携し、状況に応じた方法で開催する。
・千葉東警察署と介護サービス事業者等との情報交換会については、千葉東警察署生活安全課に講義を依頼し、開催する。</t>
    <rPh sb="2" eb="4">
      <t>ショクシュ</t>
    </rPh>
    <rPh sb="41" eb="43">
      <t>カツドウ</t>
    </rPh>
    <phoneticPr fontId="2"/>
  </si>
  <si>
    <t>・圏域内介護支援専門員対象の情報交換会(11月・3月)を開催した。「適切なケアマネジメント手法」をテーマに、第2回若葉区介護支援専門員連絡会(1月)を対面形式で開催した。区内センター主任介護支援専門員会議を開催した(3回)。
・白井地区ネットワーク会議(1月)、定例地域ケア会議(4回)を開催した。若葉区多職種連携会議(2月)はオンライン形式で開催した。自立促進ケア会議(11月)を開催した。</t>
    <rPh sb="25" eb="26">
      <t>ツキ</t>
    </rPh>
    <rPh sb="28" eb="30">
      <t>カイサイ</t>
    </rPh>
    <rPh sb="75" eb="77">
      <t>タイメン</t>
    </rPh>
    <rPh sb="144" eb="146">
      <t>カイサイ</t>
    </rPh>
    <rPh sb="149" eb="152">
      <t>ワカバク</t>
    </rPh>
    <rPh sb="169" eb="171">
      <t>ケイシキ</t>
    </rPh>
    <rPh sb="191" eb="193">
      <t>カイサイ</t>
    </rPh>
    <phoneticPr fontId="2"/>
  </si>
  <si>
    <t>年度計画</t>
    <phoneticPr fontId="2"/>
  </si>
  <si>
    <t>連絡会や会議等は、計画通り実施できた。また、高齢者保健福祉相談ネットワーク連絡会(3月)、若葉区支え合いのまち推進協議会(2回)、地域密着型サービス運営推進会議(15事業所/50回出席)、千葉市生活支援コーディネーター若葉区第１層協議会(9月)、千葉市生活自立・仕事相談センター若葉主催支援調整会議(3回)、千葉市地域自立支援協議会若葉区地域部会(1回)に出席し、連携を図った。</t>
    <rPh sb="13" eb="15">
      <t>ジッシ</t>
    </rPh>
    <rPh sb="62" eb="63">
      <t>カイ</t>
    </rPh>
    <rPh sb="143" eb="145">
      <t>シエン</t>
    </rPh>
    <rPh sb="145" eb="147">
      <t>チョウセイ</t>
    </rPh>
    <rPh sb="147" eb="149">
      <t>カイギ</t>
    </rPh>
    <phoneticPr fontId="2"/>
  </si>
  <si>
    <t>・連絡会や情報交換会等の開催及び個々のケース対応の支援により、介護支援専門員のスキルアップを図り、お互いに相談できる関係づくりを支援する。
・区内あんしんケアセンターや在宅医療・介護連携支援センター等の関係機関と連携し、状況に応じた方法で会議や連絡会等を開催する。関係機関が開催する会議等に出席し、連携を図る。</t>
    <rPh sb="5" eb="7">
      <t>ジョウホウ</t>
    </rPh>
    <rPh sb="7" eb="10">
      <t>コウカンカイ</t>
    </rPh>
    <rPh sb="25" eb="27">
      <t>シエン</t>
    </rPh>
    <rPh sb="71" eb="73">
      <t>クナイ</t>
    </rPh>
    <rPh sb="99" eb="100">
      <t>トウ</t>
    </rPh>
    <rPh sb="132" eb="134">
      <t>カンケイ</t>
    </rPh>
    <rPh sb="134" eb="136">
      <t>キカン</t>
    </rPh>
    <rPh sb="137" eb="139">
      <t>カイサイ</t>
    </rPh>
    <rPh sb="141" eb="143">
      <t>カイギ</t>
    </rPh>
    <rPh sb="143" eb="144">
      <t>トウ</t>
    </rPh>
    <rPh sb="145" eb="147">
      <t>シュッセキ</t>
    </rPh>
    <rPh sb="149" eb="151">
      <t>レンケイ</t>
    </rPh>
    <rPh sb="152" eb="153">
      <t>ハカ</t>
    </rPh>
    <phoneticPr fontId="2"/>
  </si>
  <si>
    <r>
      <t>・ひまわりの会(11月)と大宮中学校(12月)にて認知症サポーター養成講座を開催した。
・自主サークル(6ヵ所/25回)の後方支援を行</t>
    </r>
    <r>
      <rPr>
        <strike/>
        <sz val="10"/>
        <rFont val="Meiryo UI"/>
        <family val="3"/>
        <charset val="128"/>
      </rPr>
      <t>った。</t>
    </r>
    <r>
      <rPr>
        <sz val="10"/>
        <rFont val="Meiryo UI"/>
        <family val="3"/>
        <charset val="128"/>
      </rPr>
      <t>い、看護師によるミニ講座を実施した。
・悠リビング大宮にて健康テレビゲーム体験会、大宮公民館にてあんしん大宮台体操＆健康講座、大宮公民館にてボッチャ体験会を開催した。千城台コミュニティセンター健康測定会に協力した。
・おおみや秋まつり(10月)と白井地区ふれあいフェスタ(1月)に参加し、普及啓発を行った。</t>
    </r>
    <rPh sb="61" eb="65">
      <t>コウホウシエン</t>
    </rPh>
    <rPh sb="66" eb="67">
      <t>オコナ</t>
    </rPh>
    <rPh sb="80" eb="82">
      <t>コウザ</t>
    </rPh>
    <rPh sb="111" eb="113">
      <t>オオミヤ</t>
    </rPh>
    <rPh sb="113" eb="116">
      <t>コウミンカン</t>
    </rPh>
    <rPh sb="122" eb="125">
      <t>オオミヤダイ</t>
    </rPh>
    <rPh sb="133" eb="135">
      <t>オオミヤ</t>
    </rPh>
    <rPh sb="135" eb="138">
      <t>コウミンカン</t>
    </rPh>
    <rPh sb="144" eb="147">
      <t>タイケンカイ</t>
    </rPh>
    <rPh sb="148" eb="150">
      <t>カイサイ</t>
    </rPh>
    <rPh sb="183" eb="184">
      <t>アキ</t>
    </rPh>
    <rPh sb="193" eb="197">
      <t>シライチク</t>
    </rPh>
    <phoneticPr fontId="2"/>
  </si>
  <si>
    <t>・セルフケアへの関心を高めるため、フレイル予防に向けて作成した動画や資料を活用し、普及啓発活動を行う。  
・地域課題を踏まえ、認知症や介護予防等に関する講座を、住民や中学校の要望に沿って開催する。来年度は、オーラルフレイル予防に関する講座の開催を予定している。
・自主サークルやその他自主活動組織の後方支援を行う。
・シニアリーダー教室において、ミニ講座(毎月)を実施する。 
・おおみや秋まつり等の地域活動に参加し、多世代に向けて普及啓発を行う。</t>
    <phoneticPr fontId="2"/>
  </si>
  <si>
    <t>生活支援コーディネーターと連携し、地域における社会資源の把握を目的として「地域の集いの場マップ」を作成した。これにより、地域住民や関係機関に対して地域活動の情報提供を行う体制の充実を図った。
また、10月にはセンターとして初めてのイベントを開催した。内容は「人生会議～こころづもり～」の動画上映をはじめ、福祉用具の展示、地域の集いの場の紹介、要介護者による音楽発表などを行い、地域住民の理解促進と交流の機会づくりに取り組んだ。イベントの運営にあたっては、関係機関やサービス事業所の協力を得て実施することができ、地域との連携強化につながった。</t>
    <phoneticPr fontId="2"/>
  </si>
  <si>
    <t>今後も生活支援コーディネーターや関係機関との連携を継続し、地域資源の把握と情報発信の充実を図るとともに、地域住民が参加しやすい取組を通じて地域交流の促進および地域包括ケアシステムの推進に努めていく。</t>
    <phoneticPr fontId="2"/>
  </si>
  <si>
    <t>介護予防に関する意見交換会への参加や自立促進ケア会議の企画運営、個別地域ケア会議の開催等を通じ、多職種や関係機関と連携しながら自立支援に向けたケアマネジメントの推進に取り組むことができた。また、インフォーマルサービスの活用を含めた支援を行うことができ、概ね計画どおり事業を実施できたと評価した。
一方で、利用者に対して適切にマネジメントできるよう、職員のスキルアップを図っているが、個々の力量差により、センターとして標準的な相談支援が実践できなかった。</t>
    <rPh sb="148" eb="150">
      <t>イッポウ</t>
    </rPh>
    <rPh sb="152" eb="155">
      <t>リヨウシャ</t>
    </rPh>
    <rPh sb="156" eb="157">
      <t>タイ</t>
    </rPh>
    <rPh sb="159" eb="161">
      <t>テキセツ</t>
    </rPh>
    <rPh sb="174" eb="176">
      <t>ショクイン</t>
    </rPh>
    <rPh sb="184" eb="185">
      <t>ハカ</t>
    </rPh>
    <rPh sb="191" eb="193">
      <t>ココ</t>
    </rPh>
    <rPh sb="194" eb="196">
      <t>リキリョウ</t>
    </rPh>
    <rPh sb="196" eb="197">
      <t>サ</t>
    </rPh>
    <rPh sb="208" eb="211">
      <t>ヒョウジュンテキ</t>
    </rPh>
    <rPh sb="212" eb="214">
      <t>ソウダン</t>
    </rPh>
    <rPh sb="214" eb="216">
      <t>シエン</t>
    </rPh>
    <rPh sb="217" eb="219">
      <t>ジッセン</t>
    </rPh>
    <phoneticPr fontId="2"/>
  </si>
  <si>
    <t>今後も関係機関やサービス事業所との連携を強化しながら、自立支援の視点を重視したケアマネジメントの推進に取り組むとともに、地域資源の活用や地域活動への参加促進を図り、介護予防の推進に努めていく。</t>
    <phoneticPr fontId="2"/>
  </si>
  <si>
    <t>・日々の相談対応にあたり、センター内で毎日カンファレンスを実施し、その日の相談内容や継続支援者の進捗確認を行った。センター職員間で相談内容を共有するとともに、三職種それぞれの専門性を活かしながら多角的な視点で支援方法を検討することで、支援困難ケースについても適切なタイミングで対応することができた。
・地域住民が相談しやすい体制づくりとして、若松公民館において出張相談会を開催した。（10月）
・地域のイベント等に参加し、あんしんケアセンターの周知を図ることで、地域住民への相談窓口の理解促進に取り組んだ。</t>
    <rPh sb="194" eb="195">
      <t>ガツ</t>
    </rPh>
    <phoneticPr fontId="2"/>
  </si>
  <si>
    <t>C</t>
    <phoneticPr fontId="2"/>
  </si>
  <si>
    <t>今後も関係機関との連携を強化し、虐待や権利侵害の早期発見および早期対応に努めるとともに、成年後見制度等の権利擁護に関する知識の習得を継続し、高齢者の権利擁護支援の充実を図っていく。</t>
    <phoneticPr fontId="2"/>
  </si>
  <si>
    <t>ケアマネジャー連絡会の開催や多職種連携会議の企画運営、委託ケースの管理体制整備等に取り組むことができた。一方で、圏域の居宅介護支援事業所との交流機会を十分に設けることができず、地域の介護支援専門員への継続的な支援体制の充実に課題が残ったことから、総合的にC評価とした。</t>
    <phoneticPr fontId="2"/>
  </si>
  <si>
    <t>運営法人が変更した初年度のため実施することができなかったが、次年度は圏域の居宅介護支援事業所との連絡会や情報交換の機会を設け、介護支援専門員との連携強化を図るとともに、ケアマネジメントの質の向上に向けた支援体制の充実に努めていく。</t>
    <rPh sb="0" eb="2">
      <t>ウンエイ</t>
    </rPh>
    <rPh sb="2" eb="4">
      <t>ホウジン</t>
    </rPh>
    <rPh sb="5" eb="7">
      <t>ヘンコウ</t>
    </rPh>
    <rPh sb="9" eb="12">
      <t>ショネンド</t>
    </rPh>
    <rPh sb="15" eb="17">
      <t>ジッシ</t>
    </rPh>
    <rPh sb="30" eb="33">
      <t>ジネンド</t>
    </rPh>
    <phoneticPr fontId="2"/>
  </si>
  <si>
    <t>・若松公民館においてフレイル予防教室を開催し、介護予防に関する普及啓発を行った。（11月～2月：月1回）
・あんしんケアセンター桜木と協力し、住民主体の体操教室に対する活動支援を継続し、地域住民による介護予防活動の継続を支援した。（毎週1回）
・「人生会議～こころづもり～」の上映会が特別養護老人ホームの地域交流スペースで開催された際には参加者アンケートを実施し、若松地区部会における地域ニーズの把握を行った。
・生活支援コーディネーターと連携し、既存の体操教室や通いの場を訪問して活動状況の把握を行うとともに、地域住民による活動の継続を支援した。
・一方で、地域住民の体操教室や集いの場に対するニーズ把握については、重点地域の3か年計画と連動しながら、生活支援コーディネーターと協力して引き続き取り組む必要があることを確認した。</t>
    <rPh sb="71" eb="75">
      <t>ジュウミンシュタイ</t>
    </rPh>
    <rPh sb="76" eb="78">
      <t>タイソウ</t>
    </rPh>
    <rPh sb="116" eb="118">
      <t>マイシュウ</t>
    </rPh>
    <phoneticPr fontId="2"/>
  </si>
  <si>
    <t>フレイル予防教室の開催や住民主体の活動への支援、地域活動の把握および支援など、地域住民の介護予防および社会参加の促進に向けた取組を実施することができた。また、アンケート等を通じて地域ニーズの把握にも取り組むことができたことから、概ね計画どおり事業を実施できたと評価した。</t>
    <phoneticPr fontId="2"/>
  </si>
  <si>
    <t>・次年度はフレイル予防教室の内容を充実させるとともに、他地域においても教室開催を検討し、広報紙等を活用して地域住民への周知を図る予定である。
・企業と協力した栄養講座の実施を予定しており、フレイル予防の観点から栄養面の普及啓発にも取り組んでいく。さらに、総合相談で多く寄せられる介護保険制度、施設の種類と探し方、認知症への理解、地域の集いの場や社会参加に関する内容について、若松公民館において年8回（1クール4回×2クール）の講座を開催する予定である。
・特別養護老人ホームの地域交流スペースを活用し、体力測定会やフレイル予防教室を開催することで重点地域の実態把握を行い、地域住民のニーズ把握と介護予防の推進に取り組んでいく。</t>
    <phoneticPr fontId="2"/>
  </si>
  <si>
    <t>総合相談件数は令和8年1月末時点で1,026件で、前年同月比で24年増加した。高齢者人口が減少しているが、多様化、複合化した総合相談に対応するため、包括3職種が連携しながら支援を行うことができた。また、健康維持を目的とした体操教室は、定員を拡大したことで令和8年2月末までに827名が参加し、前年度の664名から増加しているため。</t>
    <rPh sb="0" eb="2">
      <t>ソウゴウ</t>
    </rPh>
    <rPh sb="2" eb="4">
      <t>ソウダン</t>
    </rPh>
    <rPh sb="4" eb="6">
      <t>ケンスウ</t>
    </rPh>
    <rPh sb="7" eb="9">
      <t>レイワ</t>
    </rPh>
    <rPh sb="10" eb="11">
      <t>ネン</t>
    </rPh>
    <rPh sb="12" eb="14">
      <t>ガツマツ</t>
    </rPh>
    <rPh sb="14" eb="16">
      <t>ジテン</t>
    </rPh>
    <rPh sb="22" eb="23">
      <t>ケン</t>
    </rPh>
    <rPh sb="25" eb="27">
      <t>ゼンネン</t>
    </rPh>
    <rPh sb="27" eb="30">
      <t>ドウゲツヒ</t>
    </rPh>
    <rPh sb="33" eb="34">
      <t>ネン</t>
    </rPh>
    <rPh sb="34" eb="36">
      <t>ゾウカ</t>
    </rPh>
    <rPh sb="39" eb="42">
      <t>コウレイシャ</t>
    </rPh>
    <rPh sb="42" eb="44">
      <t>ジンコウ</t>
    </rPh>
    <rPh sb="45" eb="47">
      <t>ゲンショウ</t>
    </rPh>
    <rPh sb="53" eb="56">
      <t>タヨウカ</t>
    </rPh>
    <rPh sb="57" eb="60">
      <t>フクゴウカ</t>
    </rPh>
    <rPh sb="62" eb="64">
      <t>ソウゴウ</t>
    </rPh>
    <rPh sb="64" eb="66">
      <t>ソウダン</t>
    </rPh>
    <rPh sb="67" eb="69">
      <t>タイオウ</t>
    </rPh>
    <rPh sb="74" eb="76">
      <t>ホウカツ</t>
    </rPh>
    <rPh sb="77" eb="79">
      <t>ショクシュ</t>
    </rPh>
    <rPh sb="80" eb="82">
      <t>レンケイ</t>
    </rPh>
    <rPh sb="86" eb="88">
      <t>シエン</t>
    </rPh>
    <rPh sb="89" eb="90">
      <t>オコナ</t>
    </rPh>
    <rPh sb="101" eb="103">
      <t>ケンコウ</t>
    </rPh>
    <rPh sb="103" eb="105">
      <t>イジ</t>
    </rPh>
    <rPh sb="106" eb="108">
      <t>モクテキ</t>
    </rPh>
    <rPh sb="111" eb="113">
      <t>タイソウ</t>
    </rPh>
    <rPh sb="113" eb="115">
      <t>キョウシツ</t>
    </rPh>
    <rPh sb="117" eb="119">
      <t>テイイン</t>
    </rPh>
    <rPh sb="120" eb="122">
      <t>カクダイ</t>
    </rPh>
    <rPh sb="127" eb="129">
      <t>レイワ</t>
    </rPh>
    <rPh sb="130" eb="131">
      <t>ネン</t>
    </rPh>
    <rPh sb="132" eb="134">
      <t>ガツマツ</t>
    </rPh>
    <rPh sb="140" eb="141">
      <t>ナ</t>
    </rPh>
    <rPh sb="142" eb="144">
      <t>サンカ</t>
    </rPh>
    <rPh sb="146" eb="149">
      <t>ゼンネンド</t>
    </rPh>
    <rPh sb="153" eb="154">
      <t>ナ</t>
    </rPh>
    <rPh sb="156" eb="158">
      <t>ゾウカ</t>
    </rPh>
    <phoneticPr fontId="2"/>
  </si>
  <si>
    <t>圏域の高齢者人口は減少してるが、総合相談の件数は年々増加傾向にあり、内容も多様化、複合化しているため包括3職種が連携して課題解決に向けた支援を行う。また、令和7年7月時点の圏域の「要支援・要介護認定率」は約30％で千葉市の約20％を10％程度上回っているため、健康寿命延伸に向けた介護予防普及啓発活動を推進する。</t>
    <rPh sb="0" eb="2">
      <t>ケンイキ</t>
    </rPh>
    <rPh sb="3" eb="6">
      <t>コウレイシャ</t>
    </rPh>
    <rPh sb="6" eb="8">
      <t>ジンコウ</t>
    </rPh>
    <rPh sb="9" eb="11">
      <t>ゲンショウ</t>
    </rPh>
    <rPh sb="16" eb="18">
      <t>ソウゴウ</t>
    </rPh>
    <rPh sb="18" eb="20">
      <t>ソウダン</t>
    </rPh>
    <rPh sb="21" eb="23">
      <t>ケンスウ</t>
    </rPh>
    <rPh sb="24" eb="26">
      <t>ネンネン</t>
    </rPh>
    <rPh sb="26" eb="28">
      <t>ゾウカ</t>
    </rPh>
    <rPh sb="28" eb="30">
      <t>ケイコウ</t>
    </rPh>
    <rPh sb="34" eb="36">
      <t>ナイヨウ</t>
    </rPh>
    <rPh sb="37" eb="40">
      <t>タヨウカ</t>
    </rPh>
    <rPh sb="41" eb="44">
      <t>フクゴウカ</t>
    </rPh>
    <rPh sb="50" eb="52">
      <t>ホウカツ</t>
    </rPh>
    <rPh sb="53" eb="55">
      <t>ショクシュ</t>
    </rPh>
    <rPh sb="56" eb="58">
      <t>レンケイ</t>
    </rPh>
    <rPh sb="60" eb="62">
      <t>カダイ</t>
    </rPh>
    <rPh sb="62" eb="64">
      <t>カイケツ</t>
    </rPh>
    <rPh sb="65" eb="66">
      <t>ム</t>
    </rPh>
    <rPh sb="68" eb="70">
      <t>シエン</t>
    </rPh>
    <rPh sb="71" eb="72">
      <t>オコナ</t>
    </rPh>
    <rPh sb="77" eb="79">
      <t>レイワ</t>
    </rPh>
    <rPh sb="80" eb="81">
      <t>ネン</t>
    </rPh>
    <rPh sb="82" eb="83">
      <t>ガツ</t>
    </rPh>
    <rPh sb="83" eb="85">
      <t>ジテン</t>
    </rPh>
    <rPh sb="86" eb="88">
      <t>ケンイキ</t>
    </rPh>
    <rPh sb="90" eb="93">
      <t>ヨウシエン</t>
    </rPh>
    <rPh sb="94" eb="95">
      <t>ヨウ</t>
    </rPh>
    <rPh sb="95" eb="97">
      <t>カイゴ</t>
    </rPh>
    <rPh sb="97" eb="99">
      <t>ニンテイ</t>
    </rPh>
    <rPh sb="99" eb="100">
      <t>リツ</t>
    </rPh>
    <rPh sb="102" eb="103">
      <t>ヤク</t>
    </rPh>
    <rPh sb="107" eb="110">
      <t>チバシ</t>
    </rPh>
    <rPh sb="111" eb="112">
      <t>ヤク</t>
    </rPh>
    <rPh sb="119" eb="121">
      <t>テイド</t>
    </rPh>
    <rPh sb="121" eb="123">
      <t>ウワマワ</t>
    </rPh>
    <rPh sb="130" eb="132">
      <t>ケンコウ</t>
    </rPh>
    <rPh sb="132" eb="134">
      <t>ジュミョウ</t>
    </rPh>
    <rPh sb="134" eb="136">
      <t>エンシン</t>
    </rPh>
    <rPh sb="137" eb="138">
      <t>ム</t>
    </rPh>
    <rPh sb="140" eb="142">
      <t>カイゴ</t>
    </rPh>
    <rPh sb="142" eb="144">
      <t>ヨボウ</t>
    </rPh>
    <rPh sb="144" eb="146">
      <t>フキュウ</t>
    </rPh>
    <rPh sb="146" eb="148">
      <t>ケイハツ</t>
    </rPh>
    <rPh sb="148" eb="150">
      <t>カツドウ</t>
    </rPh>
    <rPh sb="151" eb="153">
      <t>スイシン</t>
    </rPh>
    <phoneticPr fontId="2"/>
  </si>
  <si>
    <t>・利用者に対し、自らセルフケア・セルフケアマネジメントに取り組めるように、その手法や地域資源の情報提供を行った。
・委託のケアマネジャーに対しても、対面や計画書のコメント欄を通して、介護予防に関する知識や地域資源の情報提供を行い、自立支援につながるマネジメントを促した。</t>
    <phoneticPr fontId="2"/>
  </si>
  <si>
    <t>・利用者本人がセルフケアの意識を持ち、自立につながるよう支援した。また、委託のケアマネジャーに対しても、助言や情報提供を行った。
・利用者のセルフケアにつながるよう地域資源・インフォーマルサービスの利用拡大に努めた。</t>
    <rPh sb="1" eb="4">
      <t>リヨウシャ</t>
    </rPh>
    <rPh sb="4" eb="6">
      <t>ホンニン</t>
    </rPh>
    <rPh sb="13" eb="15">
      <t>イシキ</t>
    </rPh>
    <rPh sb="16" eb="17">
      <t>モ</t>
    </rPh>
    <rPh sb="19" eb="21">
      <t>ジリツ</t>
    </rPh>
    <rPh sb="28" eb="30">
      <t>シエン</t>
    </rPh>
    <rPh sb="36" eb="38">
      <t>イタク</t>
    </rPh>
    <rPh sb="47" eb="48">
      <t>タイ</t>
    </rPh>
    <rPh sb="52" eb="54">
      <t>ジョゲン</t>
    </rPh>
    <rPh sb="55" eb="57">
      <t>ジョウホウ</t>
    </rPh>
    <rPh sb="57" eb="59">
      <t>テイキョウ</t>
    </rPh>
    <rPh sb="60" eb="61">
      <t>オコナ</t>
    </rPh>
    <rPh sb="66" eb="69">
      <t>リヨウシャ</t>
    </rPh>
    <rPh sb="82" eb="84">
      <t>チイキ</t>
    </rPh>
    <rPh sb="84" eb="86">
      <t>シゲン</t>
    </rPh>
    <rPh sb="99" eb="101">
      <t>リヨウ</t>
    </rPh>
    <rPh sb="101" eb="103">
      <t>カクダイ</t>
    </rPh>
    <rPh sb="104" eb="105">
      <t>ツト</t>
    </rPh>
    <phoneticPr fontId="2"/>
  </si>
  <si>
    <t>利用者個々・ケアマネジャー個々への働きかけを行い、セルフケアにつながるよう支援を行えたが、ケアマネジャー全体に対しての情報発信が少なかった。
インフォーマルサービス・地域資源は地区によって偏りがあることが現状で、生活支援コーディネーターと連携し地域づくりにつなげることはできなかった。</t>
    <rPh sb="0" eb="3">
      <t>リヨウシャ</t>
    </rPh>
    <rPh sb="3" eb="5">
      <t>ココ</t>
    </rPh>
    <rPh sb="13" eb="15">
      <t>ココ</t>
    </rPh>
    <rPh sb="17" eb="18">
      <t>ハタラ</t>
    </rPh>
    <rPh sb="22" eb="23">
      <t>オコナ</t>
    </rPh>
    <rPh sb="37" eb="39">
      <t>シエン</t>
    </rPh>
    <rPh sb="40" eb="41">
      <t>オコナ</t>
    </rPh>
    <rPh sb="52" eb="54">
      <t>ゼンタイ</t>
    </rPh>
    <rPh sb="55" eb="56">
      <t>タイ</t>
    </rPh>
    <rPh sb="59" eb="61">
      <t>ジョウホウ</t>
    </rPh>
    <rPh sb="61" eb="63">
      <t>ハッシン</t>
    </rPh>
    <rPh sb="64" eb="65">
      <t>スク</t>
    </rPh>
    <rPh sb="83" eb="85">
      <t>チイキ</t>
    </rPh>
    <rPh sb="85" eb="87">
      <t>シゲン</t>
    </rPh>
    <rPh sb="88" eb="90">
      <t>チク</t>
    </rPh>
    <rPh sb="94" eb="95">
      <t>カタヨ</t>
    </rPh>
    <rPh sb="102" eb="104">
      <t>ゲンジョウ</t>
    </rPh>
    <rPh sb="106" eb="110">
      <t>セイカツシエン</t>
    </rPh>
    <rPh sb="119" eb="121">
      <t>レンケイ</t>
    </rPh>
    <rPh sb="122" eb="124">
      <t>チイキ</t>
    </rPh>
    <phoneticPr fontId="2"/>
  </si>
  <si>
    <t>・利用者が、セルフケア・セルフケアマネジメントに取り組めるよう、介護予防に対する意識を高く持ち続けられるよう、啓蒙や情報発信に努める。
・インフォーマルサービス・地域資源との連携をより深める。
・委託のケアマネジャーに対して、介護予防や地域資源に関する情報発信を行う。</t>
    <rPh sb="1" eb="4">
      <t>リヨウシャ</t>
    </rPh>
    <rPh sb="24" eb="25">
      <t>ト</t>
    </rPh>
    <rPh sb="26" eb="27">
      <t>ク</t>
    </rPh>
    <rPh sb="32" eb="34">
      <t>カイゴ</t>
    </rPh>
    <rPh sb="34" eb="36">
      <t>ヨボウ</t>
    </rPh>
    <rPh sb="37" eb="38">
      <t>タイ</t>
    </rPh>
    <rPh sb="40" eb="42">
      <t>イシキ</t>
    </rPh>
    <rPh sb="43" eb="44">
      <t>タカ</t>
    </rPh>
    <rPh sb="45" eb="46">
      <t>モ</t>
    </rPh>
    <rPh sb="47" eb="48">
      <t>ツヅ</t>
    </rPh>
    <rPh sb="55" eb="57">
      <t>ケイモウ</t>
    </rPh>
    <rPh sb="58" eb="60">
      <t>ジョウホウ</t>
    </rPh>
    <rPh sb="60" eb="62">
      <t>ハッシン</t>
    </rPh>
    <rPh sb="63" eb="64">
      <t>ツト</t>
    </rPh>
    <rPh sb="81" eb="83">
      <t>チイキ</t>
    </rPh>
    <rPh sb="83" eb="85">
      <t>シゲン</t>
    </rPh>
    <rPh sb="87" eb="89">
      <t>レンケイ</t>
    </rPh>
    <rPh sb="92" eb="93">
      <t>フカ</t>
    </rPh>
    <rPh sb="98" eb="100">
      <t>イタク</t>
    </rPh>
    <rPh sb="109" eb="110">
      <t>タイ</t>
    </rPh>
    <rPh sb="113" eb="115">
      <t>カイゴ</t>
    </rPh>
    <rPh sb="115" eb="117">
      <t>ヨボウ</t>
    </rPh>
    <rPh sb="118" eb="120">
      <t>チイキ</t>
    </rPh>
    <rPh sb="120" eb="122">
      <t>シゲン</t>
    </rPh>
    <rPh sb="123" eb="124">
      <t>カン</t>
    </rPh>
    <rPh sb="126" eb="128">
      <t>ジョウホウ</t>
    </rPh>
    <rPh sb="128" eb="130">
      <t>ハッシン</t>
    </rPh>
    <rPh sb="131" eb="132">
      <t>オコナ</t>
    </rPh>
    <phoneticPr fontId="2"/>
  </si>
  <si>
    <t>・田園地域で公共交通機関や社会資源が少ない中での生活において、車の運転事情・家族の支援体制等が課題にあがり、買い物・通院等が特に影響すると感じた。
・司法等の専門性の高い機関から有償ボランティアや認知症カフェ等の地域的な社会資源の把握へと繋げる機会を設け、幅広い機関との連携をとることができた。</t>
    <rPh sb="24" eb="26">
      <t>セイカツ</t>
    </rPh>
    <rPh sb="31" eb="32">
      <t>クルマ</t>
    </rPh>
    <rPh sb="33" eb="35">
      <t>ウンテン</t>
    </rPh>
    <rPh sb="35" eb="37">
      <t>ジジョウ</t>
    </rPh>
    <rPh sb="38" eb="40">
      <t>カゾク</t>
    </rPh>
    <rPh sb="41" eb="43">
      <t>シエン</t>
    </rPh>
    <rPh sb="43" eb="45">
      <t>タイセイ</t>
    </rPh>
    <rPh sb="45" eb="46">
      <t>トウ</t>
    </rPh>
    <rPh sb="47" eb="49">
      <t>カダイ</t>
    </rPh>
    <rPh sb="60" eb="61">
      <t>トウ</t>
    </rPh>
    <rPh sb="62" eb="63">
      <t>トク</t>
    </rPh>
    <rPh sb="64" eb="66">
      <t>エイキョウ</t>
    </rPh>
    <rPh sb="69" eb="70">
      <t>カン</t>
    </rPh>
    <rPh sb="75" eb="77">
      <t>シホウ</t>
    </rPh>
    <rPh sb="77" eb="78">
      <t>トウ</t>
    </rPh>
    <rPh sb="79" eb="82">
      <t>センモンセイ</t>
    </rPh>
    <rPh sb="83" eb="84">
      <t>タカ</t>
    </rPh>
    <rPh sb="85" eb="87">
      <t>キカン</t>
    </rPh>
    <rPh sb="89" eb="91">
      <t>ユウショウ</t>
    </rPh>
    <rPh sb="98" eb="101">
      <t>ニンチショウ</t>
    </rPh>
    <rPh sb="104" eb="105">
      <t>トウ</t>
    </rPh>
    <rPh sb="106" eb="109">
      <t>チイキテキ</t>
    </rPh>
    <rPh sb="110" eb="112">
      <t>シャカイ</t>
    </rPh>
    <rPh sb="112" eb="114">
      <t>シゲン</t>
    </rPh>
    <rPh sb="115" eb="117">
      <t>ハアク</t>
    </rPh>
    <rPh sb="119" eb="120">
      <t>ツナ</t>
    </rPh>
    <rPh sb="122" eb="124">
      <t>キカイ</t>
    </rPh>
    <rPh sb="125" eb="126">
      <t>モウ</t>
    </rPh>
    <rPh sb="128" eb="130">
      <t>ハバヒロ</t>
    </rPh>
    <rPh sb="131" eb="133">
      <t>キカン</t>
    </rPh>
    <rPh sb="135" eb="137">
      <t>レンケイ</t>
    </rPh>
    <phoneticPr fontId="2"/>
  </si>
  <si>
    <t>・総合相談で相談機関以外との連携をとる事がある。個人情報の取り扱いに注意しつつ、適宜繋がりを持ち、地域資源としての立ち位置も理解を深めていきたい。
・区の相談員連絡会を年２回開催し、相談員同士の交流と、担当者が変わっても途切れない連携づくりに励む。
・圏域単位での相談員の勉強会や交流を持てるような場所づくりを検討できるよう、聞き取りを行う。</t>
    <rPh sb="1" eb="3">
      <t>ソウゴウ</t>
    </rPh>
    <rPh sb="3" eb="5">
      <t>ソウダン</t>
    </rPh>
    <rPh sb="6" eb="8">
      <t>ソウダン</t>
    </rPh>
    <rPh sb="8" eb="10">
      <t>キカン</t>
    </rPh>
    <rPh sb="10" eb="12">
      <t>イガイ</t>
    </rPh>
    <rPh sb="14" eb="16">
      <t>レンケイ</t>
    </rPh>
    <rPh sb="19" eb="20">
      <t>コト</t>
    </rPh>
    <rPh sb="24" eb="26">
      <t>コジン</t>
    </rPh>
    <rPh sb="26" eb="28">
      <t>ジョウホウ</t>
    </rPh>
    <rPh sb="29" eb="30">
      <t>ト</t>
    </rPh>
    <rPh sb="31" eb="32">
      <t>アツカ</t>
    </rPh>
    <rPh sb="34" eb="36">
      <t>チュウイ</t>
    </rPh>
    <rPh sb="40" eb="42">
      <t>テキギ</t>
    </rPh>
    <rPh sb="42" eb="43">
      <t>ツナ</t>
    </rPh>
    <rPh sb="46" eb="47">
      <t>モ</t>
    </rPh>
    <rPh sb="49" eb="51">
      <t>チイキ</t>
    </rPh>
    <rPh sb="51" eb="53">
      <t>シゲン</t>
    </rPh>
    <rPh sb="57" eb="61">
      <t>タチイチ</t>
    </rPh>
    <rPh sb="62" eb="64">
      <t>リカイ</t>
    </rPh>
    <rPh sb="65" eb="66">
      <t>フカ</t>
    </rPh>
    <rPh sb="75" eb="76">
      <t>ク</t>
    </rPh>
    <rPh sb="77" eb="80">
      <t>ソウダンイン</t>
    </rPh>
    <rPh sb="80" eb="83">
      <t>レンラクカイ</t>
    </rPh>
    <rPh sb="84" eb="85">
      <t>ネン</t>
    </rPh>
    <rPh sb="86" eb="87">
      <t>カイ</t>
    </rPh>
    <rPh sb="87" eb="89">
      <t>カイサイ</t>
    </rPh>
    <rPh sb="91" eb="94">
      <t>ソウダンイン</t>
    </rPh>
    <rPh sb="94" eb="96">
      <t>ドウシ</t>
    </rPh>
    <rPh sb="97" eb="99">
      <t>コウリュウ</t>
    </rPh>
    <rPh sb="101" eb="104">
      <t>タントウシャ</t>
    </rPh>
    <rPh sb="105" eb="106">
      <t>カ</t>
    </rPh>
    <rPh sb="110" eb="112">
      <t>トギ</t>
    </rPh>
    <rPh sb="115" eb="117">
      <t>レンケイ</t>
    </rPh>
    <rPh sb="121" eb="122">
      <t>ハゲ</t>
    </rPh>
    <rPh sb="126" eb="128">
      <t>ケンイキ</t>
    </rPh>
    <rPh sb="128" eb="130">
      <t>タンイ</t>
    </rPh>
    <rPh sb="132" eb="135">
      <t>ソウダンイン</t>
    </rPh>
    <rPh sb="136" eb="139">
      <t>ベンキョウカイ</t>
    </rPh>
    <rPh sb="143" eb="144">
      <t>モ</t>
    </rPh>
    <rPh sb="163" eb="164">
      <t>キ</t>
    </rPh>
    <rPh sb="165" eb="166">
      <t>ト</t>
    </rPh>
    <rPh sb="168" eb="169">
      <t>オコナ</t>
    </rPh>
    <phoneticPr fontId="2"/>
  </si>
  <si>
    <t>・エンディングサポートの一環として、支援者向けに人生会議に関する動画の視聴会を開催した。
・千城台高校にてスポーツを中心とした認知症カフェを開催した。高校生や地域住民に限らず施設入居者、特別支援学校関係者、行政職員など多くの方々が参加し、交流することができた。
・成年後見制度、終活サポート、借金問題や相続に関する相談について、司法専門職と連携し対応した。</t>
    <phoneticPr fontId="2"/>
  </si>
  <si>
    <t>・市民向けの終活セミナーや支援者向けのエンディングノート書き方講座、社会保険労務士会主催の任意後見制度・遺族年金の講習会を開催し、エンディングサポートに必要な知識を広めることができた。
・サロン、市役所新規職員、千城台高校にて認知症サポーター養成講座を計3回開催した。千城台高校にて10月、3月に認知症カフェを開催した。さらに、個別ケースを認知症カフェや集いの場につなぎ生き生きと活動できるよう支援した。</t>
    <rPh sb="197" eb="199">
      <t>シエン</t>
    </rPh>
    <phoneticPr fontId="2"/>
  </si>
  <si>
    <t>・認知症サポーター養成講座を開催し、実際の活躍の場につなげることができたが、キッズ認サポや市民向けの開催が十分にできなかった。
・人生会議やエンディングノートの必要性について普及啓発することができた。
・高齢者虐待や消費者被害の発見時には関係者と連携し、速やかに対応することができた。</t>
    <rPh sb="65" eb="67">
      <t>ジンセイ</t>
    </rPh>
    <rPh sb="67" eb="69">
      <t>カイギ</t>
    </rPh>
    <phoneticPr fontId="2"/>
  </si>
  <si>
    <t>・地域住民や支援者に向けて、エンディングサポートや成年後見制度に関する講習会を開催する。
・認知症サポーター養成講座を開催する。さらにサポーター、当事者、活動の場をつなげるかけ橋となる。
・高齢者虐待や消費者被害のなどの権利侵害の早期発見に努め、発見時には速やかに関連機関と連携し対応する。また、日頃から関係者や司法専門職と相談しやすい関係性を築く。</t>
    <rPh sb="148" eb="150">
      <t>ヒゴロ</t>
    </rPh>
    <rPh sb="152" eb="155">
      <t>カンケイシャ</t>
    </rPh>
    <rPh sb="156" eb="158">
      <t>シホウ</t>
    </rPh>
    <rPh sb="158" eb="160">
      <t>センモン</t>
    </rPh>
    <rPh sb="160" eb="161">
      <t>ショク</t>
    </rPh>
    <rPh sb="162" eb="164">
      <t>ソウダン</t>
    </rPh>
    <rPh sb="168" eb="171">
      <t>カンケイセイ</t>
    </rPh>
    <rPh sb="172" eb="173">
      <t>キズ</t>
    </rPh>
    <phoneticPr fontId="2"/>
  </si>
  <si>
    <t>・圏域の介護支援専門員連絡会にて、生活支援コーディネーターと連携し、地域の社会資源を個別に活用し、マネジメントできるよう働きかけた。
・上記連絡会にて、身寄りのない方の支援について、身元保証会社を運営している行政書士より,対応の現状について情報共有して頂き意見交換を行った。</t>
    <rPh sb="126" eb="127">
      <t>イタダ</t>
    </rPh>
    <rPh sb="133" eb="134">
      <t>オコナ</t>
    </rPh>
    <phoneticPr fontId="2"/>
  </si>
  <si>
    <t>圏域のケアマネジャーへアンケートを実施し、業務に対する意識や課題、今後必要とされる支援・サービスのニーズを把握し、圏域のケアマネジャーへの後方支援に活かす。
ケアマネジャーの質の向上、関係機関との連携、地域の団体とのネットワーク構築を目指し、研修、会議等を適宜開催する。</t>
    <rPh sb="0" eb="2">
      <t>ケンイキ</t>
    </rPh>
    <rPh sb="17" eb="19">
      <t>ジッシ</t>
    </rPh>
    <rPh sb="57" eb="59">
      <t>ケンイキ</t>
    </rPh>
    <rPh sb="69" eb="71">
      <t>コウホウ</t>
    </rPh>
    <rPh sb="71" eb="73">
      <t>シエン</t>
    </rPh>
    <rPh sb="74" eb="75">
      <t>イ</t>
    </rPh>
    <rPh sb="87" eb="88">
      <t>シツ</t>
    </rPh>
    <rPh sb="89" eb="91">
      <t>コウジョウ</t>
    </rPh>
    <rPh sb="92" eb="94">
      <t>カンケイ</t>
    </rPh>
    <rPh sb="94" eb="96">
      <t>キカン</t>
    </rPh>
    <rPh sb="98" eb="100">
      <t>レンケイ</t>
    </rPh>
    <rPh sb="101" eb="103">
      <t>チイキ</t>
    </rPh>
    <rPh sb="104" eb="106">
      <t>ダンタイ</t>
    </rPh>
    <rPh sb="114" eb="116">
      <t>コウチク</t>
    </rPh>
    <rPh sb="117" eb="119">
      <t>メザ</t>
    </rPh>
    <rPh sb="121" eb="123">
      <t>ケンシュウ</t>
    </rPh>
    <rPh sb="124" eb="126">
      <t>カイギ</t>
    </rPh>
    <rPh sb="126" eb="127">
      <t>ナド</t>
    </rPh>
    <rPh sb="128" eb="130">
      <t>テキギ</t>
    </rPh>
    <rPh sb="130" eb="132">
      <t>カイサイ</t>
    </rPh>
    <phoneticPr fontId="2"/>
  </si>
  <si>
    <t>・フレイル改善事業（短期訪問リハビリ）の利用支援を行った。また、地域支え合い型事業（美助っ人クラブ）との連携・支援を行った。
・直営の介護予防体操教室・地域住民向けの体力測定会・介護予防教室を定期開催した。
・地域のサロンや介護予防教室に参加し、介護予防の普及啓発を行った。</t>
    <rPh sb="5" eb="7">
      <t>カイゼン</t>
    </rPh>
    <rPh sb="7" eb="9">
      <t>ジギョウ</t>
    </rPh>
    <rPh sb="10" eb="12">
      <t>タンキ</t>
    </rPh>
    <rPh sb="12" eb="14">
      <t>ホウモン</t>
    </rPh>
    <rPh sb="20" eb="22">
      <t>リヨウ</t>
    </rPh>
    <rPh sb="22" eb="24">
      <t>シエン</t>
    </rPh>
    <rPh sb="25" eb="26">
      <t>オコナ</t>
    </rPh>
    <rPh sb="32" eb="34">
      <t>チイキ</t>
    </rPh>
    <rPh sb="34" eb="35">
      <t>ササ</t>
    </rPh>
    <rPh sb="36" eb="37">
      <t>ア</t>
    </rPh>
    <rPh sb="38" eb="39">
      <t>ガタ</t>
    </rPh>
    <rPh sb="39" eb="41">
      <t>ジギョウ</t>
    </rPh>
    <rPh sb="42" eb="43">
      <t>ビ</t>
    </rPh>
    <rPh sb="43" eb="44">
      <t>スケ</t>
    </rPh>
    <rPh sb="45" eb="46">
      <t>ト</t>
    </rPh>
    <rPh sb="52" eb="54">
      <t>レンケイ</t>
    </rPh>
    <rPh sb="55" eb="57">
      <t>シエン</t>
    </rPh>
    <rPh sb="58" eb="59">
      <t>イ</t>
    </rPh>
    <rPh sb="64" eb="66">
      <t>チョクエイ</t>
    </rPh>
    <rPh sb="67" eb="69">
      <t>カイゴ</t>
    </rPh>
    <rPh sb="69" eb="71">
      <t>ヨボウ</t>
    </rPh>
    <rPh sb="71" eb="73">
      <t>タイソウ</t>
    </rPh>
    <rPh sb="73" eb="75">
      <t>キョウシツ</t>
    </rPh>
    <rPh sb="96" eb="98">
      <t>テイキ</t>
    </rPh>
    <rPh sb="98" eb="100">
      <t>カイサイ</t>
    </rPh>
    <rPh sb="105" eb="107">
      <t>チイキ</t>
    </rPh>
    <rPh sb="112" eb="114">
      <t>カイゴ</t>
    </rPh>
    <rPh sb="114" eb="116">
      <t>ヨボウ</t>
    </rPh>
    <rPh sb="116" eb="118">
      <t>キョウシツ</t>
    </rPh>
    <rPh sb="119" eb="121">
      <t>サンカ</t>
    </rPh>
    <rPh sb="123" eb="125">
      <t>カイゴ</t>
    </rPh>
    <rPh sb="125" eb="127">
      <t>ヨボウ</t>
    </rPh>
    <rPh sb="128" eb="130">
      <t>フキュウ</t>
    </rPh>
    <rPh sb="130" eb="132">
      <t>ケイハツ</t>
    </rPh>
    <rPh sb="133" eb="134">
      <t>オコナ</t>
    </rPh>
    <phoneticPr fontId="2"/>
  </si>
  <si>
    <t>直営の介護予防体操教室は、毎回多数の参加がある。参加される方は概ね身体機能が維持できている方が多い。
地域のサロンや地域介護予防教室は円滑な運営がされているが、地域に偏りがある。</t>
    <rPh sb="0" eb="2">
      <t>チョクエイ</t>
    </rPh>
    <rPh sb="3" eb="5">
      <t>カイゴ</t>
    </rPh>
    <rPh sb="5" eb="7">
      <t>ヨボウ</t>
    </rPh>
    <rPh sb="7" eb="9">
      <t>タイソウ</t>
    </rPh>
    <rPh sb="9" eb="11">
      <t>キョウシツ</t>
    </rPh>
    <rPh sb="13" eb="15">
      <t>マイカイ</t>
    </rPh>
    <rPh sb="15" eb="17">
      <t>タスウ</t>
    </rPh>
    <rPh sb="18" eb="20">
      <t>サンカ</t>
    </rPh>
    <rPh sb="24" eb="26">
      <t>サンカ</t>
    </rPh>
    <rPh sb="29" eb="30">
      <t>カタ</t>
    </rPh>
    <rPh sb="31" eb="32">
      <t>オオム</t>
    </rPh>
    <rPh sb="33" eb="35">
      <t>シンタイ</t>
    </rPh>
    <rPh sb="35" eb="37">
      <t>キノウ</t>
    </rPh>
    <rPh sb="38" eb="40">
      <t>イジ</t>
    </rPh>
    <rPh sb="45" eb="46">
      <t>カタ</t>
    </rPh>
    <rPh sb="47" eb="48">
      <t>オオ</t>
    </rPh>
    <rPh sb="51" eb="53">
      <t>チイキ</t>
    </rPh>
    <rPh sb="58" eb="60">
      <t>チイキ</t>
    </rPh>
    <rPh sb="60" eb="62">
      <t>カイゴ</t>
    </rPh>
    <rPh sb="62" eb="64">
      <t>ヨボウ</t>
    </rPh>
    <rPh sb="64" eb="66">
      <t>キョウシツ</t>
    </rPh>
    <rPh sb="67" eb="69">
      <t>エンカツ</t>
    </rPh>
    <rPh sb="70" eb="72">
      <t>ウンエイ</t>
    </rPh>
    <rPh sb="80" eb="82">
      <t>チイキ</t>
    </rPh>
    <rPh sb="83" eb="84">
      <t>カタヨ</t>
    </rPh>
    <phoneticPr fontId="2"/>
  </si>
  <si>
    <t>直営の介護予防体操教室の継続と利用者のセルフケアの促進につながるよう啓蒙する。
千葉市のフレイル改善事業や地域支えあい型事業の利用促進をする。
地域のサロンや介護予防体操教室等に訪問し、介護予防普及啓発活動を行う。</t>
    <rPh sb="0" eb="2">
      <t>チョクエイ</t>
    </rPh>
    <rPh sb="3" eb="5">
      <t>カイゴ</t>
    </rPh>
    <rPh sb="5" eb="7">
      <t>ヨボウ</t>
    </rPh>
    <rPh sb="7" eb="9">
      <t>タイソウ</t>
    </rPh>
    <rPh sb="9" eb="11">
      <t>キョウシツ</t>
    </rPh>
    <rPh sb="12" eb="14">
      <t>ケイゾク</t>
    </rPh>
    <rPh sb="15" eb="18">
      <t>リヨウシャ</t>
    </rPh>
    <rPh sb="25" eb="27">
      <t>ソクシン</t>
    </rPh>
    <rPh sb="34" eb="36">
      <t>ケイモウ</t>
    </rPh>
    <rPh sb="40" eb="43">
      <t>チバシ</t>
    </rPh>
    <rPh sb="48" eb="50">
      <t>カイゼン</t>
    </rPh>
    <rPh sb="50" eb="52">
      <t>ジギョウ</t>
    </rPh>
    <rPh sb="53" eb="55">
      <t>チイキ</t>
    </rPh>
    <rPh sb="55" eb="56">
      <t>ササ</t>
    </rPh>
    <rPh sb="59" eb="60">
      <t>ガタ</t>
    </rPh>
    <rPh sb="60" eb="62">
      <t>ジギョウ</t>
    </rPh>
    <rPh sb="63" eb="65">
      <t>リヨウ</t>
    </rPh>
    <rPh sb="65" eb="67">
      <t>ソクシン</t>
    </rPh>
    <rPh sb="72" eb="74">
      <t>チイキ</t>
    </rPh>
    <rPh sb="79" eb="81">
      <t>カイゴ</t>
    </rPh>
    <rPh sb="81" eb="83">
      <t>ヨボウ</t>
    </rPh>
    <rPh sb="83" eb="85">
      <t>タイソウ</t>
    </rPh>
    <rPh sb="85" eb="87">
      <t>キョウシツ</t>
    </rPh>
    <rPh sb="87" eb="88">
      <t>トウ</t>
    </rPh>
    <rPh sb="89" eb="91">
      <t>ホウモン</t>
    </rPh>
    <rPh sb="93" eb="95">
      <t>カイゴ</t>
    </rPh>
    <rPh sb="95" eb="97">
      <t>ヨボウ</t>
    </rPh>
    <rPh sb="97" eb="99">
      <t>フキュウ</t>
    </rPh>
    <rPh sb="99" eb="101">
      <t>ケイハツ</t>
    </rPh>
    <rPh sb="101" eb="103">
      <t>カツドウ</t>
    </rPh>
    <rPh sb="104" eb="105">
      <t>オコナ</t>
    </rPh>
    <phoneticPr fontId="2"/>
  </si>
  <si>
    <t>・SCやCSWと連携を図り、インフォーマルサービスを活用し、セルフケア向上に向けて働きかけを行う。
・集いの場や支え合い活動が維持、活性化するように関係者との関わりを大切にしていく。
・地域ケア会議を開催し、地域課題を共有し、課題解決に向けて取り組みを行う。
・複合的な課題に対して、他機関と連携を図りながら、包括的に支援できるよう会議の場を設けていく。</t>
    <rPh sb="26" eb="28">
      <t>カツヨウ</t>
    </rPh>
    <rPh sb="35" eb="37">
      <t>コウジョウ</t>
    </rPh>
    <rPh sb="38" eb="39">
      <t>ム</t>
    </rPh>
    <rPh sb="41" eb="42">
      <t>ハタラ</t>
    </rPh>
    <rPh sb="46" eb="47">
      <t>オコナ</t>
    </rPh>
    <phoneticPr fontId="2"/>
  </si>
  <si>
    <t xml:space="preserve">・第2回目のみつわ台圏域自立促進ケア会議を実施し、利用者の持っている特技をどう地域に繋げていくか（社会的フレイル）を意識した内容で進められた。
・フレイル改善事業を活用し、SCとも協力をして地域の通いの場に繋がる支援を行った。
・介護保険だけでなく、インフォーマルサービスも活用してもらえるよう体操教室等のチラシを渡すようにした。
</t>
    <rPh sb="1" eb="2">
      <t>ダイ</t>
    </rPh>
    <rPh sb="3" eb="4">
      <t>カイ</t>
    </rPh>
    <rPh sb="4" eb="5">
      <t>メ</t>
    </rPh>
    <rPh sb="9" eb="10">
      <t>ダイ</t>
    </rPh>
    <rPh sb="10" eb="12">
      <t>ケンイキ</t>
    </rPh>
    <rPh sb="12" eb="16">
      <t>ジリツソクシン</t>
    </rPh>
    <rPh sb="18" eb="20">
      <t>カイギ</t>
    </rPh>
    <rPh sb="21" eb="23">
      <t>ジッシ</t>
    </rPh>
    <rPh sb="25" eb="28">
      <t>リヨウシャ</t>
    </rPh>
    <rPh sb="29" eb="30">
      <t>モ</t>
    </rPh>
    <rPh sb="34" eb="36">
      <t>トクギ</t>
    </rPh>
    <rPh sb="39" eb="41">
      <t>チイキ</t>
    </rPh>
    <rPh sb="42" eb="43">
      <t>ツナ</t>
    </rPh>
    <rPh sb="49" eb="52">
      <t>シャカイテキ</t>
    </rPh>
    <rPh sb="58" eb="60">
      <t>イシキ</t>
    </rPh>
    <rPh sb="62" eb="64">
      <t>ナイヨウ</t>
    </rPh>
    <rPh sb="65" eb="66">
      <t>スス</t>
    </rPh>
    <rPh sb="82" eb="84">
      <t>カツヨウ</t>
    </rPh>
    <rPh sb="90" eb="92">
      <t>キョウリョク</t>
    </rPh>
    <rPh sb="103" eb="104">
      <t>ツナ</t>
    </rPh>
    <rPh sb="106" eb="108">
      <t>シエン</t>
    </rPh>
    <rPh sb="109" eb="110">
      <t>オコナ</t>
    </rPh>
    <rPh sb="115" eb="119">
      <t>カイゴホケン</t>
    </rPh>
    <rPh sb="137" eb="139">
      <t>カツヨウ</t>
    </rPh>
    <rPh sb="147" eb="151">
      <t>タイソウキョウシツ</t>
    </rPh>
    <rPh sb="151" eb="152">
      <t>トウ</t>
    </rPh>
    <rPh sb="157" eb="158">
      <t>ワタ</t>
    </rPh>
    <phoneticPr fontId="2"/>
  </si>
  <si>
    <t>・支援の方向性に関しては、3職種で意見を出し合い終結に向けて取り組めた。
・センター内でケース検討を行い、ケース別に支援体制の構築を図った。
・老人会にて総合相談の実情を伝え、自助互助の大切さを改めて認識してもらうよう努めた。
・複雑なケースに関しては、負担が偏らないように職員間でサポートをするようにした。</t>
    <rPh sb="42" eb="43">
      <t>ナイ</t>
    </rPh>
    <rPh sb="47" eb="49">
      <t>ケントウ</t>
    </rPh>
    <rPh sb="50" eb="51">
      <t>オコナ</t>
    </rPh>
    <rPh sb="56" eb="57">
      <t>ベツ</t>
    </rPh>
    <rPh sb="58" eb="60">
      <t>シエン</t>
    </rPh>
    <rPh sb="60" eb="62">
      <t>タイセイ</t>
    </rPh>
    <rPh sb="63" eb="65">
      <t>コウチク</t>
    </rPh>
    <rPh sb="66" eb="67">
      <t>ハカ</t>
    </rPh>
    <rPh sb="72" eb="75">
      <t>ロウジンカイ</t>
    </rPh>
    <rPh sb="77" eb="81">
      <t>ソウゴウソウダン</t>
    </rPh>
    <rPh sb="82" eb="84">
      <t>ジツジョウ</t>
    </rPh>
    <rPh sb="85" eb="86">
      <t>ツタ</t>
    </rPh>
    <rPh sb="88" eb="92">
      <t>ジジョゴジョ</t>
    </rPh>
    <rPh sb="93" eb="95">
      <t>タイセツ</t>
    </rPh>
    <rPh sb="97" eb="98">
      <t>アラタ</t>
    </rPh>
    <rPh sb="100" eb="102">
      <t>ニンシキ</t>
    </rPh>
    <rPh sb="109" eb="110">
      <t>ツト</t>
    </rPh>
    <rPh sb="115" eb="117">
      <t>フクザツ</t>
    </rPh>
    <rPh sb="122" eb="123">
      <t>カン</t>
    </rPh>
    <rPh sb="127" eb="129">
      <t>フタン</t>
    </rPh>
    <rPh sb="130" eb="131">
      <t>カタヨ</t>
    </rPh>
    <rPh sb="137" eb="140">
      <t>ショクインカン</t>
    </rPh>
    <phoneticPr fontId="2"/>
  </si>
  <si>
    <t>・相談者の気持ちに寄り添い、3職種、SCでケース検討をし、終結を意識した相談支援を行っていく。
・地域資源マップを完成させて、専門職や民生委員、地域の代表者に配布をインフォーマルサービスにアクセスしやすいようにしていく。</t>
    <rPh sb="1" eb="4">
      <t>ソウダンシャ</t>
    </rPh>
    <rPh sb="5" eb="7">
      <t>キモ</t>
    </rPh>
    <rPh sb="9" eb="10">
      <t>ヨ</t>
    </rPh>
    <rPh sb="11" eb="12">
      <t>ソ</t>
    </rPh>
    <rPh sb="15" eb="17">
      <t>ショクシュ</t>
    </rPh>
    <rPh sb="24" eb="26">
      <t>ケントウ</t>
    </rPh>
    <rPh sb="29" eb="31">
      <t>シュウケツ</t>
    </rPh>
    <rPh sb="32" eb="34">
      <t>イシキ</t>
    </rPh>
    <rPh sb="36" eb="38">
      <t>ソウダン</t>
    </rPh>
    <rPh sb="38" eb="40">
      <t>シエン</t>
    </rPh>
    <rPh sb="41" eb="42">
      <t>オコナ</t>
    </rPh>
    <rPh sb="49" eb="51">
      <t>チイキ</t>
    </rPh>
    <rPh sb="51" eb="53">
      <t>シゲン</t>
    </rPh>
    <rPh sb="57" eb="59">
      <t>カンセイ</t>
    </rPh>
    <rPh sb="63" eb="66">
      <t>センモンショク</t>
    </rPh>
    <rPh sb="67" eb="69">
      <t>ミンセイ</t>
    </rPh>
    <rPh sb="69" eb="71">
      <t>イイン</t>
    </rPh>
    <rPh sb="72" eb="74">
      <t>チイキ</t>
    </rPh>
    <rPh sb="75" eb="78">
      <t>ダイヒョウシャ</t>
    </rPh>
    <rPh sb="79" eb="81">
      <t>ハイフ</t>
    </rPh>
    <phoneticPr fontId="2"/>
  </si>
  <si>
    <t>・在宅医療・介護連携支援センターに協力をしてもらい、若葉区ソーシャルワーカー(SW)連絡会や地域住民向けに意思決定支援（こころづもり）の研修を開催した。
・認知症への理解が深まるように、認知症カフェや本人ミーティング、高品ハイツにて見守り声かけ訓練を実施をした。
・「電話de詐欺」のチラシを配布し、住民に注意喚起を行った。</t>
    <rPh sb="1" eb="3">
      <t>ザイタク</t>
    </rPh>
    <rPh sb="3" eb="5">
      <t>イリョウ</t>
    </rPh>
    <rPh sb="6" eb="8">
      <t>カイゴ</t>
    </rPh>
    <rPh sb="8" eb="10">
      <t>レンケイ</t>
    </rPh>
    <rPh sb="10" eb="12">
      <t>シエン</t>
    </rPh>
    <rPh sb="17" eb="19">
      <t>キョウリョク</t>
    </rPh>
    <rPh sb="26" eb="29">
      <t>ワカバク</t>
    </rPh>
    <rPh sb="42" eb="45">
      <t>レンラクカイ</t>
    </rPh>
    <rPh sb="46" eb="48">
      <t>チイキ</t>
    </rPh>
    <rPh sb="48" eb="50">
      <t>ジュウミン</t>
    </rPh>
    <rPh sb="50" eb="51">
      <t>ム</t>
    </rPh>
    <rPh sb="53" eb="59">
      <t>イシケッテイシエン</t>
    </rPh>
    <rPh sb="68" eb="70">
      <t>ケンシュウ</t>
    </rPh>
    <rPh sb="71" eb="73">
      <t>カイサイ</t>
    </rPh>
    <rPh sb="93" eb="96">
      <t>ニンチショウ</t>
    </rPh>
    <rPh sb="100" eb="102">
      <t>ホンニン</t>
    </rPh>
    <rPh sb="109" eb="111">
      <t>タカシナ</t>
    </rPh>
    <rPh sb="116" eb="118">
      <t>ミマモ</t>
    </rPh>
    <rPh sb="119" eb="120">
      <t>コエ</t>
    </rPh>
    <rPh sb="122" eb="124">
      <t>クンレン</t>
    </rPh>
    <rPh sb="125" eb="127">
      <t>ジッシ</t>
    </rPh>
    <rPh sb="134" eb="136">
      <t>デンワ</t>
    </rPh>
    <rPh sb="138" eb="140">
      <t>サギ</t>
    </rPh>
    <rPh sb="146" eb="148">
      <t>ハイフ</t>
    </rPh>
    <rPh sb="150" eb="152">
      <t>ジュウミン</t>
    </rPh>
    <rPh sb="153" eb="157">
      <t>チュウイカンキ</t>
    </rPh>
    <rPh sb="158" eb="159">
      <t>オコナ</t>
    </rPh>
    <phoneticPr fontId="2"/>
  </si>
  <si>
    <t>・認知症カフェやサロンにて、エンディングサポートや人生会議（ACP）についての講座の開催ができた。
・若葉区SW連絡会を開催、講師より専門職としての知識を学び、実践的な対応に生かすことができた。</t>
    <rPh sb="1" eb="4">
      <t>ニンチショウ</t>
    </rPh>
    <rPh sb="25" eb="28">
      <t>ジンセイカイ</t>
    </rPh>
    <rPh sb="28" eb="29">
      <t>ギ</t>
    </rPh>
    <rPh sb="39" eb="41">
      <t>コウザ</t>
    </rPh>
    <rPh sb="42" eb="44">
      <t>カイサイ</t>
    </rPh>
    <rPh sb="51" eb="54">
      <t>ワカバク</t>
    </rPh>
    <rPh sb="54" eb="59">
      <t>swレンラクカイ</t>
    </rPh>
    <rPh sb="60" eb="62">
      <t>カイサイ</t>
    </rPh>
    <rPh sb="63" eb="65">
      <t>コウシ</t>
    </rPh>
    <rPh sb="67" eb="69">
      <t>センモン</t>
    </rPh>
    <rPh sb="69" eb="70">
      <t>ショク</t>
    </rPh>
    <rPh sb="74" eb="76">
      <t>チシキ</t>
    </rPh>
    <rPh sb="77" eb="78">
      <t>マナ</t>
    </rPh>
    <rPh sb="80" eb="83">
      <t>ジッセンテキ</t>
    </rPh>
    <rPh sb="84" eb="86">
      <t>タイオウ</t>
    </rPh>
    <rPh sb="87" eb="88">
      <t>イ</t>
    </rPh>
    <phoneticPr fontId="2"/>
  </si>
  <si>
    <t>・認知症になっても住み慣れた地域で生活が送れるように、認知症サポーター養成講座や認知症カフェ、本人ミーティングに加え、見守り声掛け訓練を行う。
・意思決定支援の取組みとして人生会議（ACP）やエンディングサポートに関する知識の普及啓発を行う。
・若葉区SW連絡会を開催し、医療分野や他のソーシャルワーカーとの連携を深める。</t>
    <rPh sb="1" eb="4">
      <t>ニンチショウ</t>
    </rPh>
    <rPh sb="9" eb="10">
      <t>ス</t>
    </rPh>
    <rPh sb="11" eb="12">
      <t>ナ</t>
    </rPh>
    <rPh sb="14" eb="16">
      <t>チイキ</t>
    </rPh>
    <rPh sb="17" eb="19">
      <t>セイカツ</t>
    </rPh>
    <rPh sb="20" eb="21">
      <t>オク</t>
    </rPh>
    <rPh sb="27" eb="30">
      <t>ニンチショウ</t>
    </rPh>
    <rPh sb="35" eb="39">
      <t>ヨウセイコウザ</t>
    </rPh>
    <rPh sb="40" eb="43">
      <t>ニンチショウ</t>
    </rPh>
    <rPh sb="47" eb="49">
      <t>ホンニン</t>
    </rPh>
    <rPh sb="56" eb="57">
      <t>クワ</t>
    </rPh>
    <rPh sb="59" eb="61">
      <t>ミマモ</t>
    </rPh>
    <rPh sb="62" eb="64">
      <t>コエカ</t>
    </rPh>
    <rPh sb="65" eb="67">
      <t>クンレン</t>
    </rPh>
    <rPh sb="68" eb="69">
      <t>オコナ</t>
    </rPh>
    <rPh sb="73" eb="75">
      <t>イシ</t>
    </rPh>
    <rPh sb="75" eb="77">
      <t>ケッテイ</t>
    </rPh>
    <rPh sb="77" eb="79">
      <t>シエン</t>
    </rPh>
    <rPh sb="80" eb="82">
      <t>トリクミ</t>
    </rPh>
    <rPh sb="86" eb="90">
      <t>ジンセイカイギ</t>
    </rPh>
    <rPh sb="107" eb="108">
      <t>カン</t>
    </rPh>
    <rPh sb="110" eb="112">
      <t>チシキ</t>
    </rPh>
    <rPh sb="113" eb="117">
      <t>フキュウケイハツ</t>
    </rPh>
    <rPh sb="118" eb="119">
      <t>オコナ</t>
    </rPh>
    <rPh sb="123" eb="126">
      <t>ワカバク</t>
    </rPh>
    <rPh sb="126" eb="131">
      <t>swレンラクカイ</t>
    </rPh>
    <rPh sb="132" eb="134">
      <t>カイサイ</t>
    </rPh>
    <rPh sb="136" eb="138">
      <t>イリョウ</t>
    </rPh>
    <rPh sb="138" eb="140">
      <t>ブンヤ</t>
    </rPh>
    <rPh sb="141" eb="142">
      <t>ホカ</t>
    </rPh>
    <rPh sb="154" eb="156">
      <t>レンケイ</t>
    </rPh>
    <rPh sb="157" eb="158">
      <t>フカ</t>
    </rPh>
    <phoneticPr fontId="2"/>
  </si>
  <si>
    <t>・自立促進ケア会議ではセンター内での検討から、会議参加者の支援体制の構築につながった。
・圏域のケアマネとの情報交換が行え、介護保険他各種制度への認識が深められた。
・若葉区多職種連携会議に参加でき、多職種での意見交換を通して、負担が偏らないように職員間でサポートをするようにした。</t>
    <rPh sb="1" eb="5">
      <t>ジリツソクシン</t>
    </rPh>
    <rPh sb="7" eb="9">
      <t>カイギ</t>
    </rPh>
    <rPh sb="15" eb="16">
      <t>ナイ</t>
    </rPh>
    <rPh sb="18" eb="20">
      <t>ケントウ</t>
    </rPh>
    <rPh sb="23" eb="25">
      <t>カイギ</t>
    </rPh>
    <rPh sb="25" eb="28">
      <t>サンカシャ</t>
    </rPh>
    <rPh sb="29" eb="31">
      <t>シエン</t>
    </rPh>
    <rPh sb="31" eb="33">
      <t>タイセイ</t>
    </rPh>
    <rPh sb="34" eb="36">
      <t>コウチク</t>
    </rPh>
    <rPh sb="45" eb="47">
      <t>ケンイキ</t>
    </rPh>
    <rPh sb="54" eb="58">
      <t>ジョウホウコウカン</t>
    </rPh>
    <rPh sb="59" eb="60">
      <t>オコナ</t>
    </rPh>
    <rPh sb="62" eb="66">
      <t>カイゴホケン</t>
    </rPh>
    <rPh sb="67" eb="69">
      <t>カクシュ</t>
    </rPh>
    <rPh sb="73" eb="75">
      <t>ニンシキ</t>
    </rPh>
    <rPh sb="76" eb="77">
      <t>フカ</t>
    </rPh>
    <rPh sb="84" eb="87">
      <t>ワカバク</t>
    </rPh>
    <rPh sb="87" eb="90">
      <t>タショクシュ</t>
    </rPh>
    <rPh sb="90" eb="94">
      <t>レンケイカイギ</t>
    </rPh>
    <rPh sb="95" eb="97">
      <t>サンカ</t>
    </rPh>
    <rPh sb="100" eb="103">
      <t>タショクシュ</t>
    </rPh>
    <rPh sb="105" eb="109">
      <t>イケンコウカン</t>
    </rPh>
    <rPh sb="110" eb="111">
      <t>トオ</t>
    </rPh>
    <rPh sb="114" eb="116">
      <t>フタン</t>
    </rPh>
    <rPh sb="117" eb="118">
      <t>カタヨ</t>
    </rPh>
    <rPh sb="124" eb="127">
      <t>ショクインカン</t>
    </rPh>
    <phoneticPr fontId="2"/>
  </si>
  <si>
    <t>・昨年度まで、介護予防に消極的な自治会から介護予防の講話についての依頼が入り、成果がみられたと考える。
・スマホ教室の開催について、自身のデバイスにて操作を理解したいニーズが多いことが解った。</t>
    <rPh sb="56" eb="58">
      <t>キョウシツ</t>
    </rPh>
    <rPh sb="59" eb="61">
      <t>カイサイ</t>
    </rPh>
    <rPh sb="66" eb="68">
      <t>ジシン</t>
    </rPh>
    <rPh sb="75" eb="77">
      <t>ソウサ</t>
    </rPh>
    <rPh sb="78" eb="80">
      <t>リカイ</t>
    </rPh>
    <rPh sb="87" eb="88">
      <t>オオ</t>
    </rPh>
    <rPh sb="92" eb="93">
      <t>ワカ</t>
    </rPh>
    <phoneticPr fontId="2"/>
  </si>
  <si>
    <t>・基本チェックリストやいきいき活動手帳を活用し、高齢者自らが意欲的に目標を設定し、取組み、評価出来るように支援する。
・高齢者の健康増進・フレイル予防の取組みが進むよう、企業と連携しながら、栄養教室を開催し、簡単レシピを周知することにより、フレイル予防を図る。</t>
    <phoneticPr fontId="2"/>
  </si>
  <si>
    <t>相談については、、関係機関と連携を図り、迅速に対応することができた。状況により、地域住民と相談しながら、解決に向け行動することができた。また、職員の援助技術の向上のため、内部研修（ジョブメドレーでの法定研修）、事例検討会に参加した。感染症対策、詐欺対策等についても、担当圏域居宅介護支援事業所に適宜情報提供を行った。</t>
    <rPh sb="0" eb="2">
      <t>ソウダン</t>
    </rPh>
    <rPh sb="9" eb="11">
      <t>カンケイ</t>
    </rPh>
    <rPh sb="11" eb="13">
      <t>キカン</t>
    </rPh>
    <rPh sb="14" eb="16">
      <t>レンケイ</t>
    </rPh>
    <rPh sb="17" eb="18">
      <t>ハカ</t>
    </rPh>
    <rPh sb="20" eb="22">
      <t>ジンソク</t>
    </rPh>
    <rPh sb="23" eb="25">
      <t>タイオウ</t>
    </rPh>
    <rPh sb="45" eb="47">
      <t>ソウダン</t>
    </rPh>
    <rPh sb="52" eb="54">
      <t>カイケツ</t>
    </rPh>
    <rPh sb="55" eb="56">
      <t>ム</t>
    </rPh>
    <rPh sb="57" eb="59">
      <t>コウドウ</t>
    </rPh>
    <rPh sb="85" eb="87">
      <t>ナイブ</t>
    </rPh>
    <rPh sb="87" eb="89">
      <t>ケンシュウ</t>
    </rPh>
    <rPh sb="99" eb="101">
      <t>ホウテイ</t>
    </rPh>
    <rPh sb="101" eb="103">
      <t>ケンシュウ</t>
    </rPh>
    <rPh sb="105" eb="107">
      <t>ジレイ</t>
    </rPh>
    <rPh sb="107" eb="110">
      <t>ケントウカイ</t>
    </rPh>
    <rPh sb="111" eb="113">
      <t>サンカ</t>
    </rPh>
    <rPh sb="116" eb="119">
      <t>カンセンショウ</t>
    </rPh>
    <rPh sb="119" eb="121">
      <t>タイサク</t>
    </rPh>
    <rPh sb="122" eb="124">
      <t>サギ</t>
    </rPh>
    <rPh sb="124" eb="126">
      <t>タイサク</t>
    </rPh>
    <rPh sb="126" eb="127">
      <t>トウ</t>
    </rPh>
    <rPh sb="133" eb="135">
      <t>タントウ</t>
    </rPh>
    <rPh sb="135" eb="137">
      <t>ケンイキ</t>
    </rPh>
    <rPh sb="137" eb="139">
      <t>キョタク</t>
    </rPh>
    <rPh sb="139" eb="141">
      <t>カイゴ</t>
    </rPh>
    <rPh sb="141" eb="143">
      <t>シエン</t>
    </rPh>
    <rPh sb="143" eb="146">
      <t>ジギョウショ</t>
    </rPh>
    <rPh sb="147" eb="149">
      <t>テキギ</t>
    </rPh>
    <rPh sb="149" eb="151">
      <t>ジョウホウ</t>
    </rPh>
    <rPh sb="151" eb="153">
      <t>テイキョウ</t>
    </rPh>
    <rPh sb="154" eb="155">
      <t>オコナ</t>
    </rPh>
    <phoneticPr fontId="2"/>
  </si>
  <si>
    <t>利用者や居宅介護支援事業所からの相談が多かったが、状況を丁寧に聞き取り、意向に沿った対応を図ることができた。生活支援コーディネーターとの同行訪問が増え、地域の社会資源の提供等により利用者にいくつかの選択肢を提案することができた。フレイル予防についても、積極的に提案し実践することができ、地域活動の一助となった。</t>
    <rPh sb="0" eb="3">
      <t>リヨウシャ</t>
    </rPh>
    <rPh sb="4" eb="6">
      <t>キョタク</t>
    </rPh>
    <rPh sb="6" eb="8">
      <t>カイゴ</t>
    </rPh>
    <rPh sb="8" eb="10">
      <t>シエン</t>
    </rPh>
    <rPh sb="10" eb="12">
      <t>ジギョウ</t>
    </rPh>
    <rPh sb="12" eb="13">
      <t>ショ</t>
    </rPh>
    <rPh sb="16" eb="18">
      <t>ソウダン</t>
    </rPh>
    <rPh sb="19" eb="20">
      <t>オオ</t>
    </rPh>
    <rPh sb="25" eb="27">
      <t>ジョウキョウ</t>
    </rPh>
    <rPh sb="28" eb="30">
      <t>テイネイ</t>
    </rPh>
    <rPh sb="31" eb="32">
      <t>キ</t>
    </rPh>
    <rPh sb="33" eb="34">
      <t>ト</t>
    </rPh>
    <rPh sb="36" eb="38">
      <t>イコウ</t>
    </rPh>
    <rPh sb="39" eb="40">
      <t>ソ</t>
    </rPh>
    <rPh sb="42" eb="44">
      <t>タイオウ</t>
    </rPh>
    <rPh sb="45" eb="46">
      <t>ハカ</t>
    </rPh>
    <rPh sb="54" eb="56">
      <t>セイカツ</t>
    </rPh>
    <rPh sb="56" eb="58">
      <t>シエン</t>
    </rPh>
    <rPh sb="68" eb="70">
      <t>ドウコウ</t>
    </rPh>
    <rPh sb="70" eb="72">
      <t>ホウモン</t>
    </rPh>
    <rPh sb="73" eb="74">
      <t>フ</t>
    </rPh>
    <rPh sb="76" eb="78">
      <t>チイキ</t>
    </rPh>
    <rPh sb="79" eb="81">
      <t>シャカイ</t>
    </rPh>
    <rPh sb="81" eb="83">
      <t>シゲン</t>
    </rPh>
    <rPh sb="84" eb="86">
      <t>テイキョウ</t>
    </rPh>
    <rPh sb="86" eb="87">
      <t>トウ</t>
    </rPh>
    <rPh sb="90" eb="93">
      <t>リヨウシャ</t>
    </rPh>
    <rPh sb="103" eb="105">
      <t>テイアン</t>
    </rPh>
    <rPh sb="118" eb="120">
      <t>ヨボウ</t>
    </rPh>
    <rPh sb="126" eb="129">
      <t>セッキョクテキ</t>
    </rPh>
    <rPh sb="130" eb="132">
      <t>テイアン</t>
    </rPh>
    <rPh sb="133" eb="135">
      <t>ジッセン</t>
    </rPh>
    <rPh sb="143" eb="145">
      <t>チイキ</t>
    </rPh>
    <rPh sb="145" eb="147">
      <t>カツドウ</t>
    </rPh>
    <rPh sb="148" eb="150">
      <t>イチジョ</t>
    </rPh>
    <phoneticPr fontId="2"/>
  </si>
  <si>
    <t>①施設内外の研修会に参加し援助技術の向上に努めた。施設内研修は毎月行い、期日までに全員終了している。（ジョブメドレーによるオンライン参加）
②毎日の朝礼、毎月のスタッフ会議、事例検討会で情報を共有し、チームでの対応を強化した。
③センターだけで解決できないケースは、認知症初期集中支援チーム、行政、関係機関等と相談や助言を通して連携を図り、必要に応じて個別事例の地域ケア会議等を開催し、情報の共有と問題の解決に努めた。（2件）
④あんしんケアセンターから遠い地域は、公民館等で出張相談を行った。（毎月1回）　
⑤終活相談においては、本人や家族のニーズに対応しながら民間企業と協働し、後期に研修会開催を予定している。</t>
    <phoneticPr fontId="2"/>
  </si>
  <si>
    <t>研修については、施設内・外ともに積極的に受講し、援助技術向上に努めた。また、朝礼時に相談内容の進捗状況を伝え、情報共有を図り、アドバイスをもらいながら問題解決に向け迅速に進めることができた。毎月の出張介護相談は、相談者が増えた。</t>
    <rPh sb="0" eb="2">
      <t>ケンシュウ</t>
    </rPh>
    <rPh sb="8" eb="10">
      <t>シセツ</t>
    </rPh>
    <rPh sb="10" eb="11">
      <t>ナイ</t>
    </rPh>
    <rPh sb="12" eb="13">
      <t>ガイ</t>
    </rPh>
    <rPh sb="16" eb="18">
      <t>セッキョク</t>
    </rPh>
    <rPh sb="18" eb="19">
      <t>テキ</t>
    </rPh>
    <rPh sb="20" eb="22">
      <t>ジュコウ</t>
    </rPh>
    <rPh sb="24" eb="26">
      <t>エンジョ</t>
    </rPh>
    <rPh sb="26" eb="28">
      <t>ギジュツ</t>
    </rPh>
    <rPh sb="28" eb="30">
      <t>コウジョウ</t>
    </rPh>
    <rPh sb="31" eb="32">
      <t>ツト</t>
    </rPh>
    <rPh sb="38" eb="40">
      <t>チョウレイ</t>
    </rPh>
    <rPh sb="40" eb="41">
      <t>ジ</t>
    </rPh>
    <rPh sb="42" eb="44">
      <t>ソウダン</t>
    </rPh>
    <rPh sb="44" eb="46">
      <t>ナイヨウ</t>
    </rPh>
    <rPh sb="47" eb="49">
      <t>シンチョク</t>
    </rPh>
    <rPh sb="49" eb="51">
      <t>ジョウキョウ</t>
    </rPh>
    <rPh sb="52" eb="53">
      <t>ツタ</t>
    </rPh>
    <rPh sb="55" eb="57">
      <t>ジョウホウ</t>
    </rPh>
    <rPh sb="57" eb="59">
      <t>キョウユウ</t>
    </rPh>
    <rPh sb="60" eb="61">
      <t>ハカ</t>
    </rPh>
    <rPh sb="75" eb="77">
      <t>モンダイ</t>
    </rPh>
    <rPh sb="77" eb="79">
      <t>カイケツ</t>
    </rPh>
    <rPh sb="80" eb="81">
      <t>ム</t>
    </rPh>
    <rPh sb="82" eb="84">
      <t>ジンソク</t>
    </rPh>
    <rPh sb="85" eb="86">
      <t>スス</t>
    </rPh>
    <rPh sb="95" eb="97">
      <t>マイツキ</t>
    </rPh>
    <rPh sb="98" eb="100">
      <t>シュッチョウ</t>
    </rPh>
    <rPh sb="100" eb="102">
      <t>カイゴ</t>
    </rPh>
    <rPh sb="102" eb="104">
      <t>ソウダン</t>
    </rPh>
    <rPh sb="106" eb="108">
      <t>ソウダン</t>
    </rPh>
    <rPh sb="108" eb="109">
      <t>シャ</t>
    </rPh>
    <rPh sb="110" eb="111">
      <t>フ</t>
    </rPh>
    <phoneticPr fontId="2"/>
  </si>
  <si>
    <t>①施設内外の研修会に参加し援助技術の向上に努める。
②毎日の朝礼、毎月のスタッフ会議、事例検討会で情報を共有し、担当者だけでなくチームでの対応を強化する。
③センターだけで解決できないケースは、認知症初期集中支援チーム、行政、関係機関等と相談やアドバイス等を通じて連携を図り、必要に応じて個別事例の地域ケア会議等を開催し、情報の共有と問題の解決に努める。
④あんしんケアセンターから遠い地域は、公民館等で出張相談を行う。　
⑤終活相談には、本人や家族のニーズに対応しながら、民間企業と協働して対応する。</t>
    <rPh sb="129" eb="130">
      <t>ツウ</t>
    </rPh>
    <phoneticPr fontId="2"/>
  </si>
  <si>
    <r>
      <t>①若葉区内のあんしんケアセンター社会福祉士を中心に、ソーシャルワーカー連絡会(終活基礎の知識　メッセージノート編）を開催し、連携と専門知識の向上を目指した。（2月）
②千葉市高齢者虐待防止マニュアルに沿って、関係機関と連携し</t>
    </r>
    <r>
      <rPr>
        <sz val="10"/>
        <rFont val="Meiryo UI"/>
        <family val="3"/>
        <charset val="128"/>
      </rPr>
      <t>、虐待疑い事例へ対応した</t>
    </r>
    <r>
      <rPr>
        <sz val="10"/>
        <color indexed="8"/>
        <rFont val="Meiryo UI"/>
        <family val="3"/>
        <charset val="128"/>
      </rPr>
      <t>。（3件）
③成年後見制度の利用促進に取り組み、適切な利用に繋げられるよう、関係機関との連携を図った。（1件）
④消費者被害を防止するため、情報を把握し、地域住民、介護支援専門員等に向け適宜情報提供を行った。（４件）　</t>
    </r>
    <rPh sb="39" eb="41">
      <t>シュウカツ</t>
    </rPh>
    <rPh sb="41" eb="43">
      <t>キソ</t>
    </rPh>
    <rPh sb="44" eb="46">
      <t>チシキ</t>
    </rPh>
    <rPh sb="55" eb="56">
      <t>ヘン</t>
    </rPh>
    <rPh sb="80" eb="81">
      <t>ガツ</t>
    </rPh>
    <rPh sb="109" eb="111">
      <t>レンケイ</t>
    </rPh>
    <rPh sb="113" eb="115">
      <t>ギャクタイ</t>
    </rPh>
    <rPh sb="115" eb="116">
      <t>ウタガ</t>
    </rPh>
    <rPh sb="117" eb="119">
      <t>ジレイ</t>
    </rPh>
    <rPh sb="127" eb="128">
      <t>ケン</t>
    </rPh>
    <rPh sb="177" eb="178">
      <t>ケン</t>
    </rPh>
    <rPh sb="217" eb="219">
      <t>テキギ</t>
    </rPh>
    <rPh sb="230" eb="231">
      <t>ケン</t>
    </rPh>
    <phoneticPr fontId="2"/>
  </si>
  <si>
    <t>ソーシャルワーカー連絡会では、終活の一連の流れについて研修会を開催することができ、新たな知識を習得することができた。虐待については、親の年金搾取やネグレクトと思われる相談が事業所からあり、関係機関と相談した。成年後見制度については、現在関係機関と相談中である。消費者被害防止に向けては、適宜情報提供を行った。</t>
    <rPh sb="9" eb="12">
      <t>レンラクカイ</t>
    </rPh>
    <rPh sb="15" eb="17">
      <t>シュウカツ</t>
    </rPh>
    <rPh sb="27" eb="30">
      <t>ケンシュウカイ</t>
    </rPh>
    <rPh sb="31" eb="33">
      <t>カイサイ</t>
    </rPh>
    <rPh sb="41" eb="42">
      <t>アラ</t>
    </rPh>
    <rPh sb="44" eb="46">
      <t>チシキ</t>
    </rPh>
    <rPh sb="47" eb="49">
      <t>シュウトク</t>
    </rPh>
    <rPh sb="58" eb="60">
      <t>ギャクタイ</t>
    </rPh>
    <rPh sb="66" eb="67">
      <t>オヤ</t>
    </rPh>
    <rPh sb="68" eb="70">
      <t>ネンキン</t>
    </rPh>
    <rPh sb="70" eb="72">
      <t>サクシュ</t>
    </rPh>
    <rPh sb="79" eb="80">
      <t>オモ</t>
    </rPh>
    <rPh sb="83" eb="85">
      <t>ソウダン</t>
    </rPh>
    <rPh sb="86" eb="89">
      <t>ジギョウショ</t>
    </rPh>
    <rPh sb="94" eb="96">
      <t>カンケイ</t>
    </rPh>
    <rPh sb="96" eb="98">
      <t>キカン</t>
    </rPh>
    <rPh sb="99" eb="101">
      <t>ソウダン</t>
    </rPh>
    <rPh sb="104" eb="106">
      <t>セイネン</t>
    </rPh>
    <rPh sb="106" eb="108">
      <t>コウケン</t>
    </rPh>
    <rPh sb="108" eb="110">
      <t>セイド</t>
    </rPh>
    <rPh sb="116" eb="118">
      <t>ゲンザイ</t>
    </rPh>
    <rPh sb="118" eb="120">
      <t>カンケイ</t>
    </rPh>
    <rPh sb="120" eb="122">
      <t>キカン</t>
    </rPh>
    <rPh sb="123" eb="126">
      <t>ソウダンチュウ</t>
    </rPh>
    <rPh sb="130" eb="133">
      <t>ショウヒシャ</t>
    </rPh>
    <rPh sb="133" eb="135">
      <t>ヒガイ</t>
    </rPh>
    <rPh sb="135" eb="137">
      <t>ボウシ</t>
    </rPh>
    <rPh sb="138" eb="139">
      <t>ム</t>
    </rPh>
    <rPh sb="143" eb="145">
      <t>テキギ</t>
    </rPh>
    <rPh sb="145" eb="147">
      <t>ジョウホウ</t>
    </rPh>
    <rPh sb="147" eb="149">
      <t>テイキョウ</t>
    </rPh>
    <rPh sb="150" eb="151">
      <t>オコナ</t>
    </rPh>
    <phoneticPr fontId="2"/>
  </si>
  <si>
    <t>①5センター合同の定例地域ケア会議は毎月第3火曜日に開催し、地域課題の検討や、情報共有を図り、地域ケア会議としての役割を果たすようにする。また、自立促進ケア会議の開催や、年度末には若葉区高齢者保健福祉相談ネットワーク連絡会を実施する。
②在宅医療・介護連携支援センターの支援を受けながら、多職種連携会議を開催する。
③圏域内の個別地域ケア会議開催時は、積極的に参加する。
④認知症サポーター養成講座を開催し、認知症の理解を図る。担当圏域の中学生向け講座（若葉区こども力プロジェクト）を実施する。
⑤生活支援コーディネーターと共に同行訪問し、社会資源等の情報を積極的に活用する。
⑥介護支援専門員に対し、研修会の開催や、居宅介護支援事業所の事例検討会、困難事例の相談等、適宜必要な支援を行う。</t>
    <rPh sb="81" eb="83">
      <t>カイサイ</t>
    </rPh>
    <rPh sb="112" eb="114">
      <t>ジッシ</t>
    </rPh>
    <phoneticPr fontId="2"/>
  </si>
  <si>
    <r>
      <t>地域住民を対象に、薬局</t>
    </r>
    <r>
      <rPr>
        <sz val="10"/>
        <color theme="1"/>
        <rFont val="Meiryo UI"/>
        <family val="3"/>
        <charset val="128"/>
      </rPr>
      <t>でのフ</t>
    </r>
    <r>
      <rPr>
        <sz val="10"/>
        <color indexed="8"/>
        <rFont val="Meiryo UI"/>
        <family val="3"/>
        <charset val="128"/>
      </rPr>
      <t>レイル予防の勉強会や、地域の体操教室・シニアリーダー体操教室で講演会を行い、一般介護予防事業の普及啓発に努めた。生活支援コーディネーターの情報提供から、地区部会の集まりで「認知症」についての講演会を開き、理解を深めることができた。</t>
    </r>
    <rPh sb="0" eb="2">
      <t>チイキ</t>
    </rPh>
    <rPh sb="2" eb="4">
      <t>ジュウミン</t>
    </rPh>
    <rPh sb="5" eb="7">
      <t>タイショウ</t>
    </rPh>
    <rPh sb="9" eb="11">
      <t>ヤッキョク</t>
    </rPh>
    <rPh sb="17" eb="19">
      <t>ヨボウ</t>
    </rPh>
    <rPh sb="20" eb="23">
      <t>ベンキョウカイ</t>
    </rPh>
    <rPh sb="25" eb="27">
      <t>チイキ</t>
    </rPh>
    <rPh sb="28" eb="30">
      <t>タイソウ</t>
    </rPh>
    <rPh sb="30" eb="32">
      <t>キョウシツ</t>
    </rPh>
    <rPh sb="40" eb="42">
      <t>タイソウ</t>
    </rPh>
    <rPh sb="42" eb="44">
      <t>キョウシツ</t>
    </rPh>
    <rPh sb="45" eb="48">
      <t>コウエンカイ</t>
    </rPh>
    <rPh sb="49" eb="50">
      <t>オコナ</t>
    </rPh>
    <rPh sb="52" eb="54">
      <t>イッパン</t>
    </rPh>
    <rPh sb="54" eb="56">
      <t>カイゴ</t>
    </rPh>
    <rPh sb="56" eb="58">
      <t>ヨボウ</t>
    </rPh>
    <rPh sb="58" eb="60">
      <t>ジギョウ</t>
    </rPh>
    <rPh sb="61" eb="63">
      <t>フキュウ</t>
    </rPh>
    <rPh sb="63" eb="65">
      <t>ケイハツ</t>
    </rPh>
    <rPh sb="66" eb="67">
      <t>ツト</t>
    </rPh>
    <rPh sb="70" eb="72">
      <t>セイカツ</t>
    </rPh>
    <rPh sb="72" eb="74">
      <t>シエン</t>
    </rPh>
    <rPh sb="83" eb="85">
      <t>ジョウホウ</t>
    </rPh>
    <rPh sb="85" eb="87">
      <t>テイキョウ</t>
    </rPh>
    <rPh sb="90" eb="92">
      <t>チク</t>
    </rPh>
    <rPh sb="92" eb="94">
      <t>ブカイ</t>
    </rPh>
    <rPh sb="95" eb="96">
      <t>アツ</t>
    </rPh>
    <rPh sb="100" eb="103">
      <t>ニンチショウ</t>
    </rPh>
    <rPh sb="109" eb="112">
      <t>コウエンカイ</t>
    </rPh>
    <rPh sb="113" eb="114">
      <t>ヒラ</t>
    </rPh>
    <rPh sb="116" eb="118">
      <t>リカイ</t>
    </rPh>
    <rPh sb="119" eb="120">
      <t>フカ</t>
    </rPh>
    <phoneticPr fontId="2"/>
  </si>
  <si>
    <t>①総合相談や介護予防ケアマネジメントで一般介護予防事業の広報活動を行う。
②シニアリーダー体操教室の支援や、地域住民へのいきいき活動手帳等の広報活動を実施する。
③地域の体操教室（2か所、月2回）をあんしんケアセンター都賀と合同で支援する。
④地域の祭り、都賀コミュニティ祭り、都賀いきいきセンター祭り等で広報活動に努める。
⑤生活支援コーディネーターの情報から、必要な情報が適宜提供できる体制を整える。
⑥小桜薬局でフレイル予防の勉強会を継続する。
⑦若葉区あんしんケアセンターと行政の看護職会議に参加し、「高齢者の保健事業と介護予防の一体的な実施」について連携する。</t>
    <phoneticPr fontId="2"/>
  </si>
  <si>
    <t>地域住民、地域団体や各専門機関と連携を図り、地域ケア会議や各団体の定例会等での情報交換により多様な地域資源情報を把握し、課題解決に向けた体制づくりに向けた取り組みが行えた。引き続き、地域課題解決に向けて、地域住民、地域活動団体等の関係者や企業、生活支援コーディネーター（以下、SC）やコミュニティーソーシャルワーカー（以下、CSW）との連携を密にして取り組んでいく。</t>
    <rPh sb="0" eb="4">
      <t>チイキジュウミン</t>
    </rPh>
    <rPh sb="5" eb="7">
      <t>チイキ</t>
    </rPh>
    <rPh sb="7" eb="9">
      <t>ダンタイ</t>
    </rPh>
    <rPh sb="135" eb="137">
      <t>イカ</t>
    </rPh>
    <rPh sb="159" eb="161">
      <t>イカ</t>
    </rPh>
    <phoneticPr fontId="2"/>
  </si>
  <si>
    <t>・自主サークル等には定期的に訪問して後方支援を行った。また、看護師によるミニ講座を実施した。
・地域での説明会は多く開催し、中学生に向けた認知症サポーター養成講座も開催できた。
・区内センターと話し合い、若葉区民まつりは不参加としたが、圏域内での活動に参加し、普及啓発を行うことができた。特に、おおみや秋まつりでは、多世代に向けた周知活動ができた。
・若葉区介護予防事業に関する意見交換会(2回)や若葉区シニアリーダー連絡会(6回)、シニアリーダー講座(2回)に出席し、連携を図った。</t>
    <phoneticPr fontId="2"/>
  </si>
  <si>
    <t>今年度は複雑・多様化する高齢者の課題に対し、多職種連携や多職種協働を図るべく、圏域内の虐待勉強会や多職種連携会議を開催した。また、サロンや体操教室等の活動を行う地域団体へ働きかけ、健康測定会や介護予防等の講座開催を実施するなどの機会を得ることができ、地域住民の健康増進や介護予防に関する啓発活動が行えたため。</t>
    <rPh sb="0" eb="3">
      <t>コンネンド</t>
    </rPh>
    <rPh sb="4" eb="6">
      <t>フクザツ</t>
    </rPh>
    <rPh sb="7" eb="10">
      <t>タヨウカ</t>
    </rPh>
    <rPh sb="12" eb="15">
      <t>コウレイシャ</t>
    </rPh>
    <rPh sb="16" eb="18">
      <t>カダイ</t>
    </rPh>
    <rPh sb="19" eb="20">
      <t>タイ</t>
    </rPh>
    <rPh sb="22" eb="25">
      <t>タショクシュ</t>
    </rPh>
    <rPh sb="25" eb="27">
      <t>レンケイ</t>
    </rPh>
    <rPh sb="28" eb="31">
      <t>タショクシュ</t>
    </rPh>
    <rPh sb="31" eb="33">
      <t>キョウドウ</t>
    </rPh>
    <rPh sb="34" eb="35">
      <t>ハカ</t>
    </rPh>
    <rPh sb="39" eb="42">
      <t>ケンイキナイ</t>
    </rPh>
    <rPh sb="43" eb="45">
      <t>ギャクタイ</t>
    </rPh>
    <rPh sb="45" eb="48">
      <t>ベンキョウカイ</t>
    </rPh>
    <rPh sb="49" eb="52">
      <t>タショクシュ</t>
    </rPh>
    <rPh sb="52" eb="56">
      <t>レンケイカイギ</t>
    </rPh>
    <rPh sb="57" eb="59">
      <t>カイサイ</t>
    </rPh>
    <rPh sb="69" eb="71">
      <t>タイソウ</t>
    </rPh>
    <rPh sb="71" eb="73">
      <t>キョウシツ</t>
    </rPh>
    <rPh sb="73" eb="74">
      <t>ナド</t>
    </rPh>
    <rPh sb="75" eb="77">
      <t>カツドウ</t>
    </rPh>
    <rPh sb="78" eb="79">
      <t>オコナ</t>
    </rPh>
    <rPh sb="80" eb="82">
      <t>チイキ</t>
    </rPh>
    <rPh sb="82" eb="84">
      <t>ダンタイ</t>
    </rPh>
    <rPh sb="85" eb="86">
      <t>ハタラ</t>
    </rPh>
    <rPh sb="90" eb="95">
      <t>ケンコウソクテイカイ</t>
    </rPh>
    <rPh sb="96" eb="98">
      <t>カイゴ</t>
    </rPh>
    <rPh sb="98" eb="100">
      <t>ヨボウ</t>
    </rPh>
    <rPh sb="100" eb="101">
      <t>トウ</t>
    </rPh>
    <rPh sb="102" eb="104">
      <t>コウザ</t>
    </rPh>
    <rPh sb="104" eb="106">
      <t>カイサイ</t>
    </rPh>
    <rPh sb="107" eb="109">
      <t>ジッシ</t>
    </rPh>
    <rPh sb="114" eb="116">
      <t>キカイ</t>
    </rPh>
    <rPh sb="117" eb="118">
      <t>エ</t>
    </rPh>
    <rPh sb="125" eb="127">
      <t>チイキ</t>
    </rPh>
    <rPh sb="127" eb="129">
      <t>ジュウミン</t>
    </rPh>
    <rPh sb="130" eb="134">
      <t>ケンコウゾウシン</t>
    </rPh>
    <rPh sb="135" eb="137">
      <t>カイゴ</t>
    </rPh>
    <rPh sb="137" eb="139">
      <t>ヨボウ</t>
    </rPh>
    <rPh sb="140" eb="141">
      <t>カン</t>
    </rPh>
    <rPh sb="143" eb="145">
      <t>ケイハツ</t>
    </rPh>
    <rPh sb="145" eb="147">
      <t>カツドウ</t>
    </rPh>
    <rPh sb="148" eb="149">
      <t>オコナ</t>
    </rPh>
    <phoneticPr fontId="2"/>
  </si>
  <si>
    <r>
      <t>認知症や経済困窮、家族介護者の問題など、地域で共通する課題を抽出し、課題解決に向け、地域ケア会議等を開催するとともに、関係機関との連携強化を図る。また、健康増進や介護予防に関する啓発を継続し、自立促進ケア会議を通じ</t>
    </r>
    <r>
      <rPr>
        <sz val="10"/>
        <rFont val="Meiryo UI"/>
        <family val="3"/>
        <charset val="128"/>
      </rPr>
      <t>要支援状態改善</t>
    </r>
    <r>
      <rPr>
        <sz val="10"/>
        <color theme="1"/>
        <rFont val="Meiryo UI"/>
        <family val="3"/>
        <charset val="128"/>
      </rPr>
      <t>のための効果的な支援方法や、新たな地域資源開発を働き掛ける。その一方で、SCとの連携を深化させ、地域資源とのマッチングを進め、高齢者を始めとする地域住民の生活意欲向上に繋がる活動を目指したい。</t>
    </r>
    <r>
      <rPr>
        <sz val="10"/>
        <color rgb="FFFF0000"/>
        <rFont val="Meiryo UI"/>
        <family val="3"/>
        <charset val="128"/>
      </rPr>
      <t>　</t>
    </r>
    <rPh sb="0" eb="3">
      <t>ニンチショウ</t>
    </rPh>
    <rPh sb="4" eb="6">
      <t>ケイザイ</t>
    </rPh>
    <rPh sb="6" eb="8">
      <t>コンキュウ</t>
    </rPh>
    <rPh sb="9" eb="11">
      <t>カゾク</t>
    </rPh>
    <rPh sb="11" eb="14">
      <t>カイゴシャ</t>
    </rPh>
    <rPh sb="15" eb="17">
      <t>モンダイ</t>
    </rPh>
    <rPh sb="23" eb="25">
      <t>キョウツウ</t>
    </rPh>
    <rPh sb="27" eb="29">
      <t>カダイ</t>
    </rPh>
    <rPh sb="30" eb="32">
      <t>チュウシュツ</t>
    </rPh>
    <rPh sb="34" eb="36">
      <t>カダイ</t>
    </rPh>
    <rPh sb="36" eb="38">
      <t>カイケツ</t>
    </rPh>
    <rPh sb="39" eb="40">
      <t>ム</t>
    </rPh>
    <rPh sb="42" eb="44">
      <t>チイキ</t>
    </rPh>
    <rPh sb="46" eb="48">
      <t>カイギ</t>
    </rPh>
    <rPh sb="48" eb="49">
      <t>トウ</t>
    </rPh>
    <rPh sb="50" eb="52">
      <t>カイサイ</t>
    </rPh>
    <rPh sb="59" eb="61">
      <t>カンケイ</t>
    </rPh>
    <rPh sb="61" eb="63">
      <t>キカン</t>
    </rPh>
    <rPh sb="65" eb="69">
      <t>レンケイキョウカ</t>
    </rPh>
    <rPh sb="70" eb="71">
      <t>ハカ</t>
    </rPh>
    <rPh sb="76" eb="78">
      <t>ケンコウ</t>
    </rPh>
    <rPh sb="78" eb="80">
      <t>ゾウシン</t>
    </rPh>
    <rPh sb="81" eb="83">
      <t>カイゴ</t>
    </rPh>
    <rPh sb="83" eb="85">
      <t>ヨボウ</t>
    </rPh>
    <rPh sb="86" eb="87">
      <t>カン</t>
    </rPh>
    <rPh sb="89" eb="91">
      <t>ケイハツ</t>
    </rPh>
    <rPh sb="92" eb="94">
      <t>ケイゾク</t>
    </rPh>
    <rPh sb="96" eb="100">
      <t>ジリツソクシン</t>
    </rPh>
    <rPh sb="102" eb="104">
      <t>カイギ</t>
    </rPh>
    <rPh sb="105" eb="106">
      <t>ツウ</t>
    </rPh>
    <rPh sb="118" eb="120">
      <t>コウカ</t>
    </rPh>
    <rPh sb="120" eb="121">
      <t>テキ</t>
    </rPh>
    <rPh sb="122" eb="126">
      <t>シエンホウホウ</t>
    </rPh>
    <rPh sb="128" eb="129">
      <t>アラ</t>
    </rPh>
    <rPh sb="131" eb="133">
      <t>チイキ</t>
    </rPh>
    <rPh sb="133" eb="135">
      <t>シゲン</t>
    </rPh>
    <rPh sb="135" eb="137">
      <t>カイハツ</t>
    </rPh>
    <rPh sb="138" eb="139">
      <t>ハタラ</t>
    </rPh>
    <rPh sb="140" eb="141">
      <t>カ</t>
    </rPh>
    <rPh sb="146" eb="148">
      <t>イッポウ</t>
    </rPh>
    <rPh sb="154" eb="156">
      <t>レンケイ</t>
    </rPh>
    <rPh sb="157" eb="159">
      <t>シンカ</t>
    </rPh>
    <rPh sb="174" eb="175">
      <t>スス</t>
    </rPh>
    <rPh sb="177" eb="180">
      <t>コウレイシャ</t>
    </rPh>
    <rPh sb="181" eb="182">
      <t>ハジ</t>
    </rPh>
    <rPh sb="186" eb="188">
      <t>チイキ</t>
    </rPh>
    <rPh sb="188" eb="190">
      <t>ジュウミン</t>
    </rPh>
    <rPh sb="191" eb="193">
      <t>セイカツ</t>
    </rPh>
    <rPh sb="193" eb="195">
      <t>イヨク</t>
    </rPh>
    <rPh sb="195" eb="197">
      <t>コウジョウ</t>
    </rPh>
    <rPh sb="198" eb="199">
      <t>ツナ</t>
    </rPh>
    <rPh sb="201" eb="203">
      <t>カツドウ</t>
    </rPh>
    <rPh sb="204" eb="206">
      <t>メザ</t>
    </rPh>
    <phoneticPr fontId="2"/>
  </si>
  <si>
    <t>①SCとの連携を前提に、要支援認定者やフレイル高齢者の生活意欲向上を図るため、地域資源とのマッチングを行う。
②自立促進ケア会議の開催を通じて、地域で活躍する関係機関・職種とともに自立支援に関する実践力を高める。
③フレイル改善事業の周知・利用を促進する。</t>
    <rPh sb="81" eb="83">
      <t>キカン</t>
    </rPh>
    <phoneticPr fontId="2"/>
  </si>
  <si>
    <t>①地域に暮らす高齢者お一人おひとりが住み慣れた地域で健やかに暮らす事ができるよう、総合相談に関する申し送りを毎日行い、包括3職種の専門性を活かした相談対応を行った。
②地域自治会や民生委員、第1層SC等の関係機関との連携を図ると共に、アウトリーチの手法を積極的に用いることで、相談支援体制の機能強化を図り、課題を有する高齢者の早期発見・早期の対応に繋げた。</t>
    <phoneticPr fontId="2"/>
  </si>
  <si>
    <t>高齢者や高齢者を抱える世代ならではの問題に対するワンストップ相談窓口として、制度の紹介に併せ、これまで収集した社会資源の情報を提供した。また、より緊急性・特殊事情のある相談者に対しては、行政・民間を問わず、関係機関とのネットワークを活用し課題解決に向け、相談者の気持ちに寄り添いながら迅速かつ適切に進めたため。</t>
    <rPh sb="4" eb="7">
      <t>コウレイシャ</t>
    </rPh>
    <rPh sb="8" eb="9">
      <t>カカ</t>
    </rPh>
    <rPh sb="11" eb="13">
      <t>セダイ</t>
    </rPh>
    <rPh sb="18" eb="20">
      <t>モンダイ</t>
    </rPh>
    <rPh sb="21" eb="22">
      <t>タイ</t>
    </rPh>
    <rPh sb="41" eb="43">
      <t>ショウカイ</t>
    </rPh>
    <rPh sb="44" eb="45">
      <t>アワ</t>
    </rPh>
    <rPh sb="51" eb="53">
      <t>シュウシュウ</t>
    </rPh>
    <rPh sb="63" eb="65">
      <t>テイキョウ</t>
    </rPh>
    <rPh sb="73" eb="76">
      <t>キンキュウセイ</t>
    </rPh>
    <rPh sb="77" eb="79">
      <t>トクシュ</t>
    </rPh>
    <rPh sb="79" eb="81">
      <t>ジジョウ</t>
    </rPh>
    <rPh sb="84" eb="87">
      <t>ソウダンシャ</t>
    </rPh>
    <rPh sb="88" eb="89">
      <t>タイ</t>
    </rPh>
    <rPh sb="93" eb="95">
      <t>ギョウセイ</t>
    </rPh>
    <rPh sb="96" eb="98">
      <t>ミンカン</t>
    </rPh>
    <rPh sb="99" eb="100">
      <t>ト</t>
    </rPh>
    <rPh sb="103" eb="105">
      <t>カンケイ</t>
    </rPh>
    <rPh sb="105" eb="107">
      <t>キカン</t>
    </rPh>
    <rPh sb="119" eb="121">
      <t>カダイ</t>
    </rPh>
    <phoneticPr fontId="2"/>
  </si>
  <si>
    <t>・高齢者や高齢者を抱える世代の医療・保健・福祉に関するワンストップ窓口として、相談者の気持ちに寄り添い、丁寧な聞き取りを行い、3職種の専門性を生かした総合相談支援を行う。
・民生委員や介護支援専門員、行政機関等の関係機関とのネットワークを活用し、支援を必要とする高齢者と高齢者を抱える世帯の早期発見、迅速な対応に努めていく。</t>
    <rPh sb="5" eb="8">
      <t>コウレイシャ</t>
    </rPh>
    <rPh sb="9" eb="10">
      <t>カカ</t>
    </rPh>
    <rPh sb="12" eb="14">
      <t>セダイ</t>
    </rPh>
    <rPh sb="18" eb="20">
      <t>ホケン</t>
    </rPh>
    <rPh sb="75" eb="77">
      <t>ソウゴウ</t>
    </rPh>
    <rPh sb="79" eb="81">
      <t>シエン</t>
    </rPh>
    <rPh sb="100" eb="102">
      <t>ギョウセイ</t>
    </rPh>
    <rPh sb="102" eb="104">
      <t>キカン</t>
    </rPh>
    <rPh sb="104" eb="105">
      <t>トウ</t>
    </rPh>
    <rPh sb="106" eb="108">
      <t>カンケイ</t>
    </rPh>
    <rPh sb="108" eb="110">
      <t>キカン</t>
    </rPh>
    <rPh sb="135" eb="138">
      <t>コウレイシャ</t>
    </rPh>
    <rPh sb="139" eb="140">
      <t>カカ</t>
    </rPh>
    <rPh sb="142" eb="144">
      <t>セタイ</t>
    </rPh>
    <phoneticPr fontId="2"/>
  </si>
  <si>
    <t>・緑区虐待連絡会での事例検討を通し、他のセンターの対応方法を学ぶことで職員の資質向上を図った。また、早急な対応が必要なケースについては、高齢障害支援課と連携し、措置入所に繋ぐことができた。
・成年後見制度に関する相談では、適切な情報提供に努め、利用促進に取り組んだ。また、判断能力が不十分で対応に苦慮しているケースにおいては、関係機関と協力し、支援を行うことができた。</t>
    <phoneticPr fontId="2"/>
  </si>
  <si>
    <r>
      <t>・高齢者虐待に関する研修を居宅介護支援事業所向けに開催し、高齢者虐待防止の意識向上を図った。
・虐待疑いの相談が入った際にはセンター内や高齢障害支援課と早急に協議し、迅速かつ適切な対応を心掛けた。
・虐待疑いのケースでは、支援者や関係者から状況をヒアリングし現状把握に努め、虐待の</t>
    </r>
    <r>
      <rPr>
        <sz val="10"/>
        <rFont val="Meiryo UI"/>
        <family val="3"/>
        <charset val="128"/>
      </rPr>
      <t>再発防止に繋がるよう支援した。</t>
    </r>
    <r>
      <rPr>
        <sz val="10"/>
        <color rgb="FFFF0000"/>
        <rFont val="Meiryo UI"/>
        <family val="3"/>
        <charset val="128"/>
      </rPr>
      <t xml:space="preserve">
　　　　　　　　　　　　　　　　　　　　　　　　　　　　　　</t>
    </r>
    <rPh sb="49" eb="51">
      <t>ギャクタイ</t>
    </rPh>
    <rPh sb="51" eb="52">
      <t>ウタガ</t>
    </rPh>
    <rPh sb="54" eb="56">
      <t>ソウダン</t>
    </rPh>
    <rPh sb="57" eb="58">
      <t>ハイ</t>
    </rPh>
    <rPh sb="60" eb="61">
      <t>サイ</t>
    </rPh>
    <rPh sb="67" eb="68">
      <t>ナイ</t>
    </rPh>
    <rPh sb="69" eb="75">
      <t>コウレイショウガイシエン</t>
    </rPh>
    <rPh sb="75" eb="76">
      <t>カ</t>
    </rPh>
    <rPh sb="84" eb="86">
      <t>ジンソク</t>
    </rPh>
    <rPh sb="88" eb="90">
      <t>テキセツ</t>
    </rPh>
    <rPh sb="91" eb="93">
      <t>タイオウ</t>
    </rPh>
    <rPh sb="94" eb="96">
      <t>ココロガ</t>
    </rPh>
    <rPh sb="101" eb="103">
      <t>ギャクタイ</t>
    </rPh>
    <rPh sb="103" eb="104">
      <t>ウタガ</t>
    </rPh>
    <rPh sb="112" eb="115">
      <t>シエンシャ</t>
    </rPh>
    <rPh sb="116" eb="118">
      <t>カンケイ</t>
    </rPh>
    <rPh sb="118" eb="119">
      <t>シャ</t>
    </rPh>
    <rPh sb="121" eb="123">
      <t>ジョウキョウ</t>
    </rPh>
    <rPh sb="130" eb="134">
      <t>ゲンジョウハアク</t>
    </rPh>
    <rPh sb="135" eb="136">
      <t>ツト</t>
    </rPh>
    <rPh sb="138" eb="140">
      <t>ギャクタイ</t>
    </rPh>
    <rPh sb="141" eb="143">
      <t>サイハツ</t>
    </rPh>
    <phoneticPr fontId="2"/>
  </si>
  <si>
    <t>・高齢者虐待に関する相談については、包括3職種間での情報共有を図るとともに、引き続き、民生委員や担当介護支援専門員、介護サービス事業所、必要に応じ、高齢障害支援課や警察等の行政機関との連携を密に対応する。
・高齢障害支援課や警察等の行政機関や、千葉市成年後見支援センター、消費生活センター等の民間団体と協調して、権利擁護や関連制度の情報を把握・普及啓発活動を行う。</t>
    <rPh sb="1" eb="4">
      <t>コウレイシャ</t>
    </rPh>
    <rPh sb="4" eb="6">
      <t>ギャクタイ</t>
    </rPh>
    <rPh sb="18" eb="20">
      <t>ホウカツ</t>
    </rPh>
    <rPh sb="38" eb="39">
      <t>ヒ</t>
    </rPh>
    <rPh sb="40" eb="41">
      <t>ツヅ</t>
    </rPh>
    <rPh sb="43" eb="45">
      <t>ミンセイ</t>
    </rPh>
    <rPh sb="45" eb="47">
      <t>イイン</t>
    </rPh>
    <rPh sb="48" eb="50">
      <t>タントウ</t>
    </rPh>
    <rPh sb="50" eb="57">
      <t>カイゴシエンセンモンイン</t>
    </rPh>
    <rPh sb="58" eb="60">
      <t>カイゴ</t>
    </rPh>
    <rPh sb="64" eb="67">
      <t>ジギョウショ</t>
    </rPh>
    <rPh sb="68" eb="70">
      <t>ヒツヨウ</t>
    </rPh>
    <rPh sb="71" eb="72">
      <t>オウ</t>
    </rPh>
    <rPh sb="92" eb="94">
      <t>レンケイ</t>
    </rPh>
    <rPh sb="95" eb="96">
      <t>ミツ</t>
    </rPh>
    <rPh sb="97" eb="99">
      <t>タイオウ</t>
    </rPh>
    <rPh sb="112" eb="114">
      <t>ケイサツ</t>
    </rPh>
    <rPh sb="114" eb="115">
      <t>トウ</t>
    </rPh>
    <rPh sb="116" eb="118">
      <t>ギョウセイ</t>
    </rPh>
    <rPh sb="118" eb="120">
      <t>キカン</t>
    </rPh>
    <rPh sb="122" eb="125">
      <t>チバシ</t>
    </rPh>
    <rPh sb="125" eb="127">
      <t>セイネン</t>
    </rPh>
    <rPh sb="127" eb="129">
      <t>コウケン</t>
    </rPh>
    <rPh sb="129" eb="131">
      <t>シエン</t>
    </rPh>
    <rPh sb="144" eb="145">
      <t>トウ</t>
    </rPh>
    <rPh sb="146" eb="148">
      <t>ミンカン</t>
    </rPh>
    <rPh sb="148" eb="150">
      <t>ダンタイ</t>
    </rPh>
    <rPh sb="151" eb="153">
      <t>キョウチョウ</t>
    </rPh>
    <rPh sb="156" eb="160">
      <t>ケンリヨウゴ</t>
    </rPh>
    <rPh sb="161" eb="165">
      <t>カンレンセイド</t>
    </rPh>
    <rPh sb="172" eb="178">
      <t>フキュウケイハツカツドウ</t>
    </rPh>
    <rPh sb="179" eb="180">
      <t>オコナ</t>
    </rPh>
    <phoneticPr fontId="2"/>
  </si>
  <si>
    <t>・医療・介護および関係機関と必要に応じて連携し、支援体制の充実を図り高齢者の支援に結び付けることができた。
・圏域の居宅介護支援事業所を訪問、各居宅・介護支援専門員ごとの課題やニーズの聞き取りを行った。
・委託先のケアプランチェックや提出書類の管理等について、統一を図るため、緑区各センターと情報を共有した。
・鎌取・誉田圏域の居宅介護支援事業所と事例検討会（難病ケ－ス）を対面で実施した。緑区3センターと共同で研修会（適切なケアマネジメント手法）を開催した。</t>
    <phoneticPr fontId="2"/>
  </si>
  <si>
    <r>
      <t>・鎌取・誉田圏域合同の事例検討会（難病の意思決定支援）・勉強会（ケース対応力）を対面で実施、インフォーマルサービスなどの情報発信も行った</t>
    </r>
    <r>
      <rPr>
        <sz val="10"/>
        <rFont val="Meiryo UI"/>
        <family val="3"/>
        <charset val="128"/>
      </rPr>
      <t>。2026年3</t>
    </r>
    <r>
      <rPr>
        <sz val="10"/>
        <color indexed="8"/>
        <rFont val="Meiryo UI"/>
        <family val="3"/>
        <charset val="128"/>
      </rPr>
      <t>月に事例検討会1回、緑区合同の研修会（若年性認知症、基幹相談センターとの連携で65歳移行問題）を開催した。
・社会福祉士と共同で圏域の居宅介護支援事業所に対し、高齢者虐待に関する研修を開催した。
・自立促進ケア会議において生活支援コーディネーターからの情報収集を行なった。</t>
    </r>
    <rPh sb="1" eb="3">
      <t>カマトリ</t>
    </rPh>
    <rPh sb="4" eb="10">
      <t>ホンダケンイキゴウドウ</t>
    </rPh>
    <rPh sb="11" eb="16">
      <t>ジレイケントウカイ</t>
    </rPh>
    <rPh sb="17" eb="19">
      <t>ナンビョウ</t>
    </rPh>
    <rPh sb="20" eb="26">
      <t>イシケッテイシエン</t>
    </rPh>
    <rPh sb="28" eb="31">
      <t>ベンキョウカイ</t>
    </rPh>
    <rPh sb="35" eb="38">
      <t>タイオウリョク</t>
    </rPh>
    <rPh sb="40" eb="42">
      <t>タイメン</t>
    </rPh>
    <rPh sb="43" eb="45">
      <t>ジッシ</t>
    </rPh>
    <rPh sb="60" eb="62">
      <t>ジョウホウ</t>
    </rPh>
    <rPh sb="62" eb="64">
      <t>ハッシン</t>
    </rPh>
    <rPh sb="65" eb="66">
      <t>オコナ</t>
    </rPh>
    <rPh sb="73" eb="74">
      <t>ネン</t>
    </rPh>
    <rPh sb="75" eb="76">
      <t>ガツ</t>
    </rPh>
    <rPh sb="77" eb="82">
      <t>ジレイケントウカイ</t>
    </rPh>
    <rPh sb="83" eb="84">
      <t>カイ</t>
    </rPh>
    <rPh sb="85" eb="89">
      <t>ミドリクゴウドウ</t>
    </rPh>
    <rPh sb="90" eb="93">
      <t>ケンシュウカイ</t>
    </rPh>
    <rPh sb="94" eb="100">
      <t>ジャクネンセイニンチショウ</t>
    </rPh>
    <rPh sb="101" eb="103">
      <t>キカン</t>
    </rPh>
    <rPh sb="103" eb="105">
      <t>ソウダン</t>
    </rPh>
    <rPh sb="111" eb="113">
      <t>レンケイ</t>
    </rPh>
    <rPh sb="116" eb="117">
      <t>サイ</t>
    </rPh>
    <rPh sb="117" eb="121">
      <t>イコウモンダイ</t>
    </rPh>
    <rPh sb="123" eb="125">
      <t>カイサイ</t>
    </rPh>
    <rPh sb="130" eb="135">
      <t>シャカイフクシシ</t>
    </rPh>
    <rPh sb="136" eb="138">
      <t>キョウドウ</t>
    </rPh>
    <rPh sb="139" eb="141">
      <t>ケンイキ</t>
    </rPh>
    <rPh sb="142" eb="151">
      <t>キョタクカイゴシエンジギョウショ</t>
    </rPh>
    <rPh sb="152" eb="153">
      <t>タイ</t>
    </rPh>
    <rPh sb="155" eb="158">
      <t>コウレイシャ</t>
    </rPh>
    <rPh sb="167" eb="169">
      <t>カイサイ</t>
    </rPh>
    <rPh sb="174" eb="178">
      <t>ジリツソクシン</t>
    </rPh>
    <rPh sb="180" eb="182">
      <t>カイギ</t>
    </rPh>
    <rPh sb="186" eb="190">
      <t>セイカツシエン</t>
    </rPh>
    <rPh sb="201" eb="205">
      <t>ジョウホウシュウシュウ</t>
    </rPh>
    <rPh sb="206" eb="207">
      <t>オコナ</t>
    </rPh>
    <phoneticPr fontId="2"/>
  </si>
  <si>
    <t>介護支援専門員の資質向上に向け、関係機関との勉強会や事例検討会を開催することができた。事例検討では形式にこだわらず、居宅介護支援事業所の自由な発想や、受け身ではなく自発的な運営を促し、資質向上に務めることができた。また、高齢者虐待対応研修会を企画・開催し、圏域内の介護支援専門員の実践力向上に務めることができたため。</t>
    <rPh sb="0" eb="7">
      <t>カイゴシエンセンモンイン</t>
    </rPh>
    <rPh sb="8" eb="12">
      <t>シシツコウジョウ</t>
    </rPh>
    <rPh sb="13" eb="14">
      <t>ム</t>
    </rPh>
    <rPh sb="16" eb="20">
      <t>カンケイキカン</t>
    </rPh>
    <rPh sb="22" eb="25">
      <t>ベンキョウカイ</t>
    </rPh>
    <rPh sb="26" eb="31">
      <t>ジレイケントウカイ</t>
    </rPh>
    <rPh sb="32" eb="34">
      <t>カイサイ</t>
    </rPh>
    <rPh sb="43" eb="47">
      <t>ジレイケントウ</t>
    </rPh>
    <rPh sb="49" eb="51">
      <t>ケイシキ</t>
    </rPh>
    <rPh sb="58" eb="60">
      <t>キョタク</t>
    </rPh>
    <rPh sb="60" eb="67">
      <t>カイゴシエンジギョウショ</t>
    </rPh>
    <rPh sb="68" eb="70">
      <t>ジユウ</t>
    </rPh>
    <rPh sb="71" eb="73">
      <t>ハッソウ</t>
    </rPh>
    <rPh sb="75" eb="76">
      <t>ウ</t>
    </rPh>
    <rPh sb="77" eb="78">
      <t>ミ</t>
    </rPh>
    <rPh sb="82" eb="85">
      <t>ジハツテキ</t>
    </rPh>
    <rPh sb="86" eb="88">
      <t>ウンエイ</t>
    </rPh>
    <rPh sb="89" eb="90">
      <t>ウナガ</t>
    </rPh>
    <rPh sb="92" eb="96">
      <t>シシツコウジョウ</t>
    </rPh>
    <rPh sb="97" eb="98">
      <t>ツト</t>
    </rPh>
    <rPh sb="110" eb="113">
      <t>コウレイシャ</t>
    </rPh>
    <rPh sb="119" eb="120">
      <t>カイ</t>
    </rPh>
    <rPh sb="121" eb="123">
      <t>キカク</t>
    </rPh>
    <rPh sb="124" eb="126">
      <t>カイサイ</t>
    </rPh>
    <rPh sb="128" eb="130">
      <t>ケンイキ</t>
    </rPh>
    <rPh sb="130" eb="131">
      <t>ナイ</t>
    </rPh>
    <rPh sb="132" eb="139">
      <t>カイゴシエンセンモンイン</t>
    </rPh>
    <rPh sb="140" eb="145">
      <t>ジッセンリョクコウジョウ</t>
    </rPh>
    <rPh sb="146" eb="147">
      <t>ツト</t>
    </rPh>
    <phoneticPr fontId="2"/>
  </si>
  <si>
    <t>・医療・介護・障害及びインフォーマルサービス等、関係機関の情報収集・発信に努め、関係機関との連携強化と充実化を図り、複合的な問題を抱える高齢者を適切な支援につなげていく。
・栄養についての研修を地域の訪問看護ステーションと共同で開催する。
・圏域の勉強会を2回、鎌取・誉田圏域合同で事例検討・勉強会を3回、緑区合同勉強会を1回以上開催する。</t>
    <rPh sb="1" eb="3">
      <t>イリョウ</t>
    </rPh>
    <rPh sb="4" eb="6">
      <t>カイゴ</t>
    </rPh>
    <rPh sb="7" eb="10">
      <t>ショウガイオヨ</t>
    </rPh>
    <rPh sb="22" eb="23">
      <t>トウ</t>
    </rPh>
    <rPh sb="24" eb="28">
      <t>カンケイキカン</t>
    </rPh>
    <rPh sb="29" eb="33">
      <t>ジョウホウシュウシュウ</t>
    </rPh>
    <rPh sb="34" eb="36">
      <t>ハッシン</t>
    </rPh>
    <rPh sb="37" eb="38">
      <t>ツト</t>
    </rPh>
    <rPh sb="40" eb="44">
      <t>カンケイキカン</t>
    </rPh>
    <rPh sb="46" eb="48">
      <t>レンケイ</t>
    </rPh>
    <rPh sb="48" eb="50">
      <t>キョウカ</t>
    </rPh>
    <rPh sb="51" eb="53">
      <t>ジュウジツ</t>
    </rPh>
    <rPh sb="53" eb="54">
      <t>カ</t>
    </rPh>
    <rPh sb="55" eb="56">
      <t>ハカ</t>
    </rPh>
    <rPh sb="58" eb="60">
      <t>フクゴウ</t>
    </rPh>
    <rPh sb="60" eb="61">
      <t>テキ</t>
    </rPh>
    <rPh sb="62" eb="64">
      <t>モンダイ</t>
    </rPh>
    <rPh sb="87" eb="89">
      <t>エイヨウ</t>
    </rPh>
    <rPh sb="94" eb="96">
      <t>ケンシュウ</t>
    </rPh>
    <rPh sb="97" eb="99">
      <t>チイキ</t>
    </rPh>
    <rPh sb="100" eb="104">
      <t>ホウモンカンゴ</t>
    </rPh>
    <rPh sb="111" eb="113">
      <t>キョウドウ</t>
    </rPh>
    <rPh sb="114" eb="116">
      <t>カイサイ</t>
    </rPh>
    <rPh sb="121" eb="123">
      <t>ケンイキ</t>
    </rPh>
    <rPh sb="124" eb="127">
      <t>ベンキョウカイ</t>
    </rPh>
    <rPh sb="129" eb="130">
      <t>カイ</t>
    </rPh>
    <rPh sb="131" eb="133">
      <t>カマトリ</t>
    </rPh>
    <rPh sb="134" eb="138">
      <t>ホンダケンイキ</t>
    </rPh>
    <rPh sb="138" eb="140">
      <t>ゴウドウ</t>
    </rPh>
    <rPh sb="141" eb="145">
      <t>ジレイケントウ</t>
    </rPh>
    <rPh sb="151" eb="152">
      <t>カイ</t>
    </rPh>
    <rPh sb="153" eb="160">
      <t>ミドリクゴウドウベンキョウカイ</t>
    </rPh>
    <rPh sb="162" eb="167">
      <t>カイイジョウカイサイ</t>
    </rPh>
    <phoneticPr fontId="2"/>
  </si>
  <si>
    <t>・通いや交流の場（22団体）へ参加し、健康に関する講座や社会資源に関する情報提供を36回行った。
・イオン鎌取シニアリーダー体操教室にて、いきいき活動手帳の活動記録を確認し、血圧測定を定期実施した。
・おゆみの公民館シニアリーダー体操教室と共催で、老健おゆみの協力の元、フレイル予防の講座を開催した。
・ウェルエイジングの会と共催で、健康測定会を実施した。</t>
    <phoneticPr fontId="2"/>
  </si>
  <si>
    <t>・通いや交流の場（12団体）へ参加し、健康に関する講座や社会資源に関する情報提供を13回行った。
・1団体に毎月訪問し、いきいき活動手帳の活動記録の確認と血圧測定を実施した。
・3団体から依頼を受け、地域の介護事業所や緑いきいきプラザ協力の下、健康体操教室や健康測定会を実施した。
・緑区ふるさとまつりに参加し、どこシル伝言板とあんしんケアセンターについての普及啓発活動を実施した。</t>
    <rPh sb="51" eb="53">
      <t>ダンタイ</t>
    </rPh>
    <rPh sb="54" eb="56">
      <t>マイツキ</t>
    </rPh>
    <rPh sb="56" eb="58">
      <t>ホウモン</t>
    </rPh>
    <rPh sb="64" eb="68">
      <t>カツドウテチョウ</t>
    </rPh>
    <rPh sb="69" eb="73">
      <t>カツドウキロク</t>
    </rPh>
    <rPh sb="74" eb="76">
      <t>カクニン</t>
    </rPh>
    <rPh sb="77" eb="81">
      <t>ケツアツソクテイ</t>
    </rPh>
    <rPh sb="82" eb="84">
      <t>ジッシ</t>
    </rPh>
    <rPh sb="90" eb="92">
      <t>ダンタイ</t>
    </rPh>
    <rPh sb="94" eb="96">
      <t>イライ</t>
    </rPh>
    <rPh sb="97" eb="98">
      <t>ウ</t>
    </rPh>
    <rPh sb="100" eb="102">
      <t>チイキ</t>
    </rPh>
    <rPh sb="103" eb="108">
      <t>カイゴジギョウショ</t>
    </rPh>
    <rPh sb="109" eb="110">
      <t>ミドリ</t>
    </rPh>
    <rPh sb="117" eb="119">
      <t>キョウリョク</t>
    </rPh>
    <rPh sb="120" eb="121">
      <t>シタ</t>
    </rPh>
    <rPh sb="122" eb="128">
      <t>ケンコウタイソウキョウシツ</t>
    </rPh>
    <rPh sb="129" eb="134">
      <t>ケンコウソクテイカイ</t>
    </rPh>
    <rPh sb="135" eb="137">
      <t>ジッシ</t>
    </rPh>
    <rPh sb="142" eb="144">
      <t>ミドリク</t>
    </rPh>
    <rPh sb="152" eb="154">
      <t>サンカ</t>
    </rPh>
    <rPh sb="160" eb="163">
      <t>デンゴンバン</t>
    </rPh>
    <rPh sb="179" eb="183">
      <t>フキュウケイハツ</t>
    </rPh>
    <rPh sb="183" eb="185">
      <t>カツドウ</t>
    </rPh>
    <rPh sb="186" eb="188">
      <t>ジッシ</t>
    </rPh>
    <phoneticPr fontId="2"/>
  </si>
  <si>
    <t>広報紙の作成（年4回）を通し、医療・介護に限らず、多様な情報の提供をすることで、高齢者自らが健康や生活について考えるきっかけづくりができたため。また、定期的な訪問により、地域活動団体から講座や健康測定会の依頼をうける機会が得られたことは、住民の主体的なセルフマネジメント力向上に繋がっていると考えられるため。</t>
    <rPh sb="0" eb="3">
      <t>コウホウシ</t>
    </rPh>
    <rPh sb="4" eb="6">
      <t>サクセイ</t>
    </rPh>
    <rPh sb="12" eb="13">
      <t>トオ</t>
    </rPh>
    <rPh sb="15" eb="17">
      <t>イリョウ</t>
    </rPh>
    <rPh sb="18" eb="20">
      <t>カイゴ</t>
    </rPh>
    <rPh sb="21" eb="22">
      <t>カギ</t>
    </rPh>
    <rPh sb="25" eb="27">
      <t>タヨウ</t>
    </rPh>
    <rPh sb="28" eb="30">
      <t>ジョウホウ</t>
    </rPh>
    <rPh sb="31" eb="33">
      <t>テイキョウ</t>
    </rPh>
    <rPh sb="40" eb="43">
      <t>コウレイシャ</t>
    </rPh>
    <rPh sb="43" eb="44">
      <t>ミズカ</t>
    </rPh>
    <rPh sb="46" eb="48">
      <t>ケンコウ</t>
    </rPh>
    <rPh sb="49" eb="51">
      <t>セイカツ</t>
    </rPh>
    <rPh sb="55" eb="56">
      <t>カンガ</t>
    </rPh>
    <rPh sb="75" eb="77">
      <t>テイキ</t>
    </rPh>
    <rPh sb="77" eb="78">
      <t>テキ</t>
    </rPh>
    <rPh sb="79" eb="81">
      <t>ホウモン</t>
    </rPh>
    <rPh sb="85" eb="91">
      <t>チイキカツドウダンタイ</t>
    </rPh>
    <rPh sb="93" eb="95">
      <t>コウザ</t>
    </rPh>
    <rPh sb="96" eb="101">
      <t>ケンコウソクテイカイ</t>
    </rPh>
    <rPh sb="102" eb="104">
      <t>イライ</t>
    </rPh>
    <rPh sb="108" eb="110">
      <t>キカイ</t>
    </rPh>
    <rPh sb="111" eb="112">
      <t>エ</t>
    </rPh>
    <rPh sb="119" eb="121">
      <t>ジュウミン</t>
    </rPh>
    <rPh sb="122" eb="125">
      <t>シュタイテキ</t>
    </rPh>
    <rPh sb="135" eb="136">
      <t>リョク</t>
    </rPh>
    <rPh sb="136" eb="138">
      <t>コウジョウ</t>
    </rPh>
    <rPh sb="139" eb="140">
      <t>ツナ</t>
    </rPh>
    <rPh sb="146" eb="147">
      <t>カンガ</t>
    </rPh>
    <phoneticPr fontId="2"/>
  </si>
  <si>
    <t>・高齢者の健康増進やフレイル予防の取り組みが主体的に実施されるよう、情報発信を定期的に行う。また、効果的な介護予防の推進に向け、関係機関と協働し活動を支援する。
・支援が必要になっても社会参加が継続できるよう、ネットワークを活用し、SCやCSWなどと協働しながら地域づくりについて検討する。</t>
    <rPh sb="34" eb="36">
      <t>ジョウホウ</t>
    </rPh>
    <rPh sb="36" eb="38">
      <t>ハッシン</t>
    </rPh>
    <rPh sb="43" eb="44">
      <t>オコナ</t>
    </rPh>
    <rPh sb="49" eb="52">
      <t>コウカテキ</t>
    </rPh>
    <rPh sb="53" eb="57">
      <t>カイゴヨボウ</t>
    </rPh>
    <rPh sb="58" eb="60">
      <t>スイシン</t>
    </rPh>
    <rPh sb="61" eb="62">
      <t>ム</t>
    </rPh>
    <rPh sb="69" eb="71">
      <t>キョウドウ</t>
    </rPh>
    <rPh sb="72" eb="74">
      <t>カツドウ</t>
    </rPh>
    <rPh sb="75" eb="77">
      <t>シエン</t>
    </rPh>
    <rPh sb="82" eb="84">
      <t>シエン</t>
    </rPh>
    <rPh sb="85" eb="87">
      <t>ヒツヨウ</t>
    </rPh>
    <rPh sb="92" eb="94">
      <t>シャカイ</t>
    </rPh>
    <rPh sb="94" eb="96">
      <t>サンカ</t>
    </rPh>
    <rPh sb="97" eb="99">
      <t>ケイゾク</t>
    </rPh>
    <rPh sb="112" eb="114">
      <t>カツヨウ</t>
    </rPh>
    <rPh sb="125" eb="127">
      <t>キョウドウ</t>
    </rPh>
    <rPh sb="131" eb="133">
      <t>チイキ</t>
    </rPh>
    <rPh sb="140" eb="142">
      <t>ケントウ</t>
    </rPh>
    <phoneticPr fontId="2"/>
  </si>
  <si>
    <r>
      <t>前年度よりも測定会の回数や、出張相談会の開催を増やすことが</t>
    </r>
    <r>
      <rPr>
        <sz val="10"/>
        <rFont val="Meiryo UI"/>
        <family val="3"/>
        <charset val="128"/>
      </rPr>
      <t>でき</t>
    </r>
    <r>
      <rPr>
        <sz val="10"/>
        <color indexed="8"/>
        <rFont val="Meiryo UI"/>
        <family val="3"/>
        <charset val="128"/>
      </rPr>
      <t>、介護予防への意識付けができた。また、多問題家族について、ケース会議を行い、チームとして課題解決に努めることができた。</t>
    </r>
    <rPh sb="0" eb="3">
      <t>ゼンネンド</t>
    </rPh>
    <rPh sb="6" eb="9">
      <t>ソクテイカイ</t>
    </rPh>
    <rPh sb="10" eb="12">
      <t>カイスウ</t>
    </rPh>
    <rPh sb="14" eb="19">
      <t>シュッチョウソウダンカイ</t>
    </rPh>
    <rPh sb="20" eb="22">
      <t>カイサイ</t>
    </rPh>
    <rPh sb="23" eb="24">
      <t>フ</t>
    </rPh>
    <rPh sb="32" eb="36">
      <t>カイゴヨボウ</t>
    </rPh>
    <rPh sb="38" eb="41">
      <t>イシキツ</t>
    </rPh>
    <rPh sb="50" eb="55">
      <t>タモンダイカゾク</t>
    </rPh>
    <rPh sb="63" eb="65">
      <t>カイギ</t>
    </rPh>
    <rPh sb="66" eb="67">
      <t>オコナ</t>
    </rPh>
    <rPh sb="75" eb="79">
      <t>カダイカイケツ</t>
    </rPh>
    <rPh sb="80" eb="81">
      <t>ツト</t>
    </rPh>
    <phoneticPr fontId="2"/>
  </si>
  <si>
    <t>・生活支援コーディネーターと連携して、通いの場の創設・継続支援、人材発掘やマッチング等、地域づくりを行う。
・地域へ出向いた活動に力を入れ、地域住民が関わる課題の早期発見ができるように、日頃から各関係機関との連携を図っていく。</t>
    <phoneticPr fontId="2"/>
  </si>
  <si>
    <t xml:space="preserve">・作成したインフォーマルマップを圏域内の介護支援事業所に情報提供をし、活用してもらうように促しをした。
・なかなか介護支援専門員が見つからない状況であったが、その間、地域の活動の紹介を行ったり、連絡を取り状況を確認するなどの体制が取れた。医療リハビリから介護保険でのリハビリに切り替える際も、あまり期間を開けずに、切り替えができた。
</t>
    <rPh sb="1" eb="3">
      <t>サクセイ</t>
    </rPh>
    <rPh sb="16" eb="19">
      <t>ケンイキナイ</t>
    </rPh>
    <rPh sb="28" eb="32">
      <t>ジョウホウテイキョウ</t>
    </rPh>
    <rPh sb="35" eb="37">
      <t>カツヨウ</t>
    </rPh>
    <rPh sb="45" eb="46">
      <t>ウナガ</t>
    </rPh>
    <rPh sb="57" eb="64">
      <t>カイゴシエンセンモンイン</t>
    </rPh>
    <rPh sb="65" eb="66">
      <t>ミ</t>
    </rPh>
    <rPh sb="71" eb="73">
      <t>ジョウキョウ</t>
    </rPh>
    <rPh sb="81" eb="82">
      <t>カン</t>
    </rPh>
    <rPh sb="83" eb="85">
      <t>チイキ</t>
    </rPh>
    <rPh sb="86" eb="88">
      <t>カツドウ</t>
    </rPh>
    <rPh sb="89" eb="91">
      <t>ショウカイ</t>
    </rPh>
    <rPh sb="92" eb="93">
      <t>オコナ</t>
    </rPh>
    <rPh sb="97" eb="99">
      <t>レンラク</t>
    </rPh>
    <rPh sb="100" eb="101">
      <t>ト</t>
    </rPh>
    <rPh sb="102" eb="104">
      <t>ジョウキョウ</t>
    </rPh>
    <rPh sb="105" eb="107">
      <t>カクニン</t>
    </rPh>
    <rPh sb="112" eb="114">
      <t>タイセイ</t>
    </rPh>
    <rPh sb="115" eb="116">
      <t>ト</t>
    </rPh>
    <rPh sb="119" eb="121">
      <t>イリョウ</t>
    </rPh>
    <rPh sb="127" eb="131">
      <t>カイゴホケン</t>
    </rPh>
    <rPh sb="138" eb="139">
      <t>キ</t>
    </rPh>
    <rPh sb="140" eb="141">
      <t>カ</t>
    </rPh>
    <rPh sb="143" eb="144">
      <t>サイ</t>
    </rPh>
    <rPh sb="149" eb="151">
      <t>キカン</t>
    </rPh>
    <rPh sb="152" eb="153">
      <t>ア</t>
    </rPh>
    <rPh sb="157" eb="158">
      <t>キ</t>
    </rPh>
    <rPh sb="159" eb="160">
      <t>カ</t>
    </rPh>
    <phoneticPr fontId="2"/>
  </si>
  <si>
    <t>住民のセルフケアの意識を高めるような働きかけを行い、重度化せず、自立した生活を維持できるように支援をする。</t>
    <phoneticPr fontId="2"/>
  </si>
  <si>
    <t>・生活支援コーディネーターや社協のCSWあるいは緑いきいきプラザなど連携して、介護予防に関する情報やインフォーマルサービスの情報を収集し、住民に周知する。
・通いの場を含むインフォーマルサービスをケアプランへ位置付けしていくよう、介護支援専門員へ働きかける。</t>
    <phoneticPr fontId="2"/>
  </si>
  <si>
    <t>生活支援コーディネーターとともに、インフォーマルサービス等社会資源の情報を、利用者や地域住民に情報提供を行い、セルフケアの意識が高められるようにしていく。</t>
    <rPh sb="0" eb="4">
      <t>セイカツシエン</t>
    </rPh>
    <rPh sb="28" eb="29">
      <t>ナド</t>
    </rPh>
    <rPh sb="29" eb="33">
      <t>シャカイシゲン</t>
    </rPh>
    <rPh sb="34" eb="36">
      <t>ジョウホウ</t>
    </rPh>
    <rPh sb="38" eb="41">
      <t>リヨウシャ</t>
    </rPh>
    <rPh sb="42" eb="46">
      <t>チイキジュウミン</t>
    </rPh>
    <rPh sb="47" eb="51">
      <t>ジョウホウテイキョウ</t>
    </rPh>
    <rPh sb="52" eb="53">
      <t>オコナ</t>
    </rPh>
    <rPh sb="61" eb="63">
      <t>イシキ</t>
    </rPh>
    <rPh sb="64" eb="65">
      <t>タカ</t>
    </rPh>
    <phoneticPr fontId="2"/>
  </si>
  <si>
    <t>・出張相談会を6回開催し、地域住民が興味を持ってもらえるような企画を考え、気楽に参加しやすい雰囲気を作っていく。
・寄せられた相談に対し、多角的な視点でアセスメントを行い、状況を把握し、他機関との連携を図っていく。</t>
    <rPh sb="1" eb="6">
      <t>シュッチョウソウダンカイ</t>
    </rPh>
    <rPh sb="8" eb="9">
      <t>カイ</t>
    </rPh>
    <rPh sb="9" eb="11">
      <t>カイサイ</t>
    </rPh>
    <rPh sb="13" eb="15">
      <t>チイキ</t>
    </rPh>
    <rPh sb="15" eb="17">
      <t>ジュウミン</t>
    </rPh>
    <rPh sb="18" eb="20">
      <t>キョウミ</t>
    </rPh>
    <rPh sb="21" eb="22">
      <t>モ</t>
    </rPh>
    <rPh sb="31" eb="33">
      <t>キカク</t>
    </rPh>
    <rPh sb="34" eb="35">
      <t>カンガ</t>
    </rPh>
    <rPh sb="37" eb="39">
      <t>キラク</t>
    </rPh>
    <rPh sb="40" eb="42">
      <t>サンカ</t>
    </rPh>
    <rPh sb="46" eb="49">
      <t>フンイキ</t>
    </rPh>
    <rPh sb="50" eb="51">
      <t>ツク</t>
    </rPh>
    <rPh sb="58" eb="59">
      <t>ヨ</t>
    </rPh>
    <rPh sb="63" eb="65">
      <t>ソウダン</t>
    </rPh>
    <rPh sb="66" eb="67">
      <t>タイ</t>
    </rPh>
    <rPh sb="69" eb="72">
      <t>タカクテキ</t>
    </rPh>
    <rPh sb="73" eb="75">
      <t>シテン</t>
    </rPh>
    <rPh sb="83" eb="84">
      <t>オコナ</t>
    </rPh>
    <rPh sb="86" eb="88">
      <t>ジョウキョウ</t>
    </rPh>
    <rPh sb="89" eb="91">
      <t>ハアク</t>
    </rPh>
    <rPh sb="93" eb="96">
      <t>タキカン</t>
    </rPh>
    <rPh sb="98" eb="100">
      <t>レンケイ</t>
    </rPh>
    <rPh sb="101" eb="102">
      <t>ハカ</t>
    </rPh>
    <phoneticPr fontId="2"/>
  </si>
  <si>
    <t>B</t>
    <phoneticPr fontId="2"/>
  </si>
  <si>
    <t>・ほんだ貯筋倶楽部を毎月開催し、またその中で理学療法士や緑いきいきプラザ等、多岐にわたる関係機関に講師を依頼するよう企画した。参加者が様々な体操を知ることができ、セルフケアに繋がる機会を提供することができた。
・地域のサロン、シニアリーダー体操等通いの場に12カ所訪問し、講座や介護予防グッズを用いたレクリエーションを実施することができた。</t>
  </si>
  <si>
    <t>・地域のサロン、シニアリーダー体操等通いの場に10カ所訪問し、健康や介護保険に関する講座、健康測定会を開催することができた。
・年度を通して、圏域内のほぼ全てのサロンに生活支援コーディネーターと共に訪問する事ができ、新しくできた通いの場についても反省会に参加し今後の運営について一緒に検討することができた。</t>
    <rPh sb="1" eb="3">
      <t>チイキ</t>
    </rPh>
    <rPh sb="15" eb="17">
      <t>タイソウ</t>
    </rPh>
    <rPh sb="17" eb="18">
      <t>ナド</t>
    </rPh>
    <rPh sb="18" eb="19">
      <t>カヨ</t>
    </rPh>
    <rPh sb="21" eb="22">
      <t>バ</t>
    </rPh>
    <rPh sb="26" eb="27">
      <t>ショ</t>
    </rPh>
    <rPh sb="27" eb="29">
      <t>ホウモン</t>
    </rPh>
    <rPh sb="31" eb="33">
      <t>ケンコウ</t>
    </rPh>
    <rPh sb="34" eb="38">
      <t>カイゴホケン</t>
    </rPh>
    <rPh sb="39" eb="40">
      <t>カン</t>
    </rPh>
    <rPh sb="42" eb="44">
      <t>コウザ</t>
    </rPh>
    <rPh sb="45" eb="50">
      <t>ケンコウソクテイカイ</t>
    </rPh>
    <rPh sb="51" eb="53">
      <t>カイサイ</t>
    </rPh>
    <rPh sb="64" eb="66">
      <t>ネンド</t>
    </rPh>
    <rPh sb="67" eb="68">
      <t>トオ</t>
    </rPh>
    <rPh sb="71" eb="74">
      <t>ケンイキナイ</t>
    </rPh>
    <rPh sb="77" eb="78">
      <t>スベ</t>
    </rPh>
    <rPh sb="84" eb="88">
      <t>セイカツシエン</t>
    </rPh>
    <rPh sb="97" eb="98">
      <t>トモ</t>
    </rPh>
    <rPh sb="99" eb="101">
      <t>ホウモン</t>
    </rPh>
    <rPh sb="103" eb="104">
      <t>コト</t>
    </rPh>
    <rPh sb="108" eb="109">
      <t>アタラ</t>
    </rPh>
    <rPh sb="114" eb="115">
      <t>カヨ</t>
    </rPh>
    <rPh sb="117" eb="118">
      <t>バ</t>
    </rPh>
    <rPh sb="123" eb="126">
      <t>ハンセイカイ</t>
    </rPh>
    <rPh sb="127" eb="129">
      <t>サンカ</t>
    </rPh>
    <rPh sb="130" eb="132">
      <t>コンゴ</t>
    </rPh>
    <rPh sb="133" eb="135">
      <t>ウンエイ</t>
    </rPh>
    <rPh sb="139" eb="141">
      <t>イッショ</t>
    </rPh>
    <rPh sb="142" eb="144">
      <t>ケントウ</t>
    </rPh>
    <phoneticPr fontId="2"/>
  </si>
  <si>
    <t>地域住民の介護予防・セルフケアマネジメントへの意識を高める為の活動を行う。</t>
    <phoneticPr fontId="2"/>
  </si>
  <si>
    <t>・通いの場等地域住民の集まりや自治会対象に、基本チェックリストや健康測定会を実施し、参加者が自身の心身の状態を知り、セルフケアマネジメントに繋がる機会を提供する。
・関係機関と協力をしながら、健康教育、健康や介護等に関する普及啓発活動を行う。</t>
    <phoneticPr fontId="2"/>
  </si>
  <si>
    <t>・高齢者やその家族が抱える複雑多様化する生活課題に対して、多職種、関係機関と連携し、包括的に支援する。
・個別事例の積み重ねから地域課題解決に向けた検討や認知症施策に関する地域への働きかけを行う。
・地域へ出向き、センターの周知及び通いの場や活動団体への介護予防に関する活動の支援、啓発活動を継続して行う。</t>
    <phoneticPr fontId="2"/>
  </si>
  <si>
    <t>・引き続き地域のインフォーマル資源を活用したケアマネジメントを実施する。
・生活支援コーディネーターや関係機関とインフォーマルケア会議を継続し、インフォーマル資源の情報共有、開発に向け取り組む。・サービス利用を待機する利用者について緊急性等をセンター内で共有し、円滑にサービス利用に繋げるよう取り組む。</t>
    <rPh sb="82" eb="84">
      <t>ジョウホウ</t>
    </rPh>
    <rPh sb="84" eb="86">
      <t>キョウユウ</t>
    </rPh>
    <rPh sb="119" eb="120">
      <t>トウ</t>
    </rPh>
    <phoneticPr fontId="2"/>
  </si>
  <si>
    <t>・身寄りがない高齢者や8050事例、児童に関わる事例等複雑多様化する相談事例に対し、関係機関と地域ケア会議を行い多機関、多職種で連携し、世帯全体の課題解決に向け対応を行った。
・個別事例について必要に応じて民生委員等地域の関係者と連携を図りながら対応した。
・生活自立・仕事相談センター、障害者基幹相談支援センターとの合同出張相談会を2回実施した。</t>
    <rPh sb="18" eb="20">
      <t>ジドウ</t>
    </rPh>
    <rPh sb="21" eb="22">
      <t>カカ</t>
    </rPh>
    <rPh sb="24" eb="26">
      <t>ジレイ</t>
    </rPh>
    <rPh sb="36" eb="38">
      <t>ジレイ</t>
    </rPh>
    <rPh sb="56" eb="59">
      <t>タキカン</t>
    </rPh>
    <rPh sb="60" eb="63">
      <t>タショクシュ</t>
    </rPh>
    <rPh sb="64" eb="66">
      <t>レンケイ</t>
    </rPh>
    <rPh sb="68" eb="72">
      <t>セタイゼンタイ</t>
    </rPh>
    <rPh sb="80" eb="82">
      <t>タイオウ</t>
    </rPh>
    <rPh sb="83" eb="84">
      <t>オコナ</t>
    </rPh>
    <rPh sb="89" eb="91">
      <t>コベツ</t>
    </rPh>
    <rPh sb="91" eb="93">
      <t>ジレイ</t>
    </rPh>
    <rPh sb="168" eb="169">
      <t>カイ</t>
    </rPh>
    <rPh sb="169" eb="171">
      <t>ジッシ</t>
    </rPh>
    <phoneticPr fontId="2"/>
  </si>
  <si>
    <t>・虐待事例の相談に対し高齢障害支援課や関係機関と連携し、高齢者を施設に保護するなど迅速に対応した。また、養護者に対しても相談機関に繋げる支援を行った。
・圏域内の介護支援専門員と虐待防止研修を1回行い、虐待の早期発見、早期対応に繋がるよう体制づくりに取り組んだ。
・身寄りがなく判断力が低下している高齢者に対し、弁護士や司法書士、高齢障害支援課等と連携し2件成年後見申立てに繋げた。
・高齢者虐待防止、成年後見制度、消費者被害防止について民生委員、自治会、介護支援専門員に対し、ちらしの配布など情報発信を行った。</t>
    <phoneticPr fontId="2"/>
  </si>
  <si>
    <t>普及啓発活動として、サロン4か所・シニアリーダー教室4か所へ訪問した。出張健康相談は2回実施した。地域普及啓発活動として、7か所の地域活動の場へ延べ19か所訪問した。地域リハ活動支援については2か所実施した。フレイル改善事業は2名の新規利用者がいた。事務所前広場にて実施しているラジオ体操は雨天時・祝日を除き週3回実施しており、後期10月～2月の間で延べ572名の参加があった。</t>
    <rPh sb="0" eb="6">
      <t>フキュウケイハツカツドウ</t>
    </rPh>
    <rPh sb="15" eb="16">
      <t>ショ</t>
    </rPh>
    <rPh sb="24" eb="26">
      <t>キョウシツ</t>
    </rPh>
    <rPh sb="28" eb="29">
      <t>ショ</t>
    </rPh>
    <rPh sb="30" eb="32">
      <t>ホウモン</t>
    </rPh>
    <rPh sb="35" eb="41">
      <t>シュッチョウケンコウソウダン</t>
    </rPh>
    <rPh sb="43" eb="46">
      <t>カイジッシ</t>
    </rPh>
    <rPh sb="49" eb="57">
      <t>チイキフキュウケイハツカツドウ</t>
    </rPh>
    <rPh sb="63" eb="64">
      <t>ショ</t>
    </rPh>
    <rPh sb="65" eb="69">
      <t>チイキカツドウ</t>
    </rPh>
    <rPh sb="70" eb="71">
      <t>バ</t>
    </rPh>
    <rPh sb="72" eb="73">
      <t>ノ</t>
    </rPh>
    <rPh sb="77" eb="78">
      <t>ショ</t>
    </rPh>
    <rPh sb="78" eb="80">
      <t>ホウモン</t>
    </rPh>
    <rPh sb="83" eb="85">
      <t>チイキ</t>
    </rPh>
    <rPh sb="87" eb="91">
      <t>カツドウシエン</t>
    </rPh>
    <rPh sb="98" eb="99">
      <t>ショ</t>
    </rPh>
    <rPh sb="99" eb="101">
      <t>ジッシ</t>
    </rPh>
    <rPh sb="108" eb="112">
      <t>カイゼンジギョウ</t>
    </rPh>
    <rPh sb="114" eb="115">
      <t>メイ</t>
    </rPh>
    <rPh sb="116" eb="121">
      <t>シンキリヨウシャ</t>
    </rPh>
    <rPh sb="125" eb="129">
      <t>ジムショマエ</t>
    </rPh>
    <rPh sb="129" eb="131">
      <t>ヒロバ</t>
    </rPh>
    <rPh sb="133" eb="135">
      <t>ジッシ</t>
    </rPh>
    <rPh sb="142" eb="144">
      <t>タイソウ</t>
    </rPh>
    <rPh sb="145" eb="148">
      <t>ウテンジ</t>
    </rPh>
    <rPh sb="149" eb="151">
      <t>シュクジツ</t>
    </rPh>
    <rPh sb="152" eb="153">
      <t>ノゾ</t>
    </rPh>
    <rPh sb="154" eb="155">
      <t>シュウ</t>
    </rPh>
    <rPh sb="156" eb="157">
      <t>カイ</t>
    </rPh>
    <rPh sb="157" eb="159">
      <t>ジッシ</t>
    </rPh>
    <rPh sb="164" eb="166">
      <t>コウキ</t>
    </rPh>
    <rPh sb="168" eb="169">
      <t>ガツ</t>
    </rPh>
    <rPh sb="171" eb="172">
      <t>ガツ</t>
    </rPh>
    <rPh sb="173" eb="174">
      <t>カン</t>
    </rPh>
    <rPh sb="175" eb="176">
      <t>ノ</t>
    </rPh>
    <rPh sb="180" eb="181">
      <t>メイ</t>
    </rPh>
    <rPh sb="182" eb="184">
      <t>サンカ</t>
    </rPh>
    <phoneticPr fontId="2"/>
  </si>
  <si>
    <t>土気公民館と土気いきいきセンターの建て替え工事が予定されており、これまで実施していた活動の場が休止状態となってしまう。新たな場所を探すことは難しいため、現状利用できる他の施設への移行や新規立ち上げ等、ニーズを把握して行く必要がある。</t>
    <rPh sb="0" eb="5">
      <t>トケコウミンカン</t>
    </rPh>
    <rPh sb="6" eb="8">
      <t>トケ</t>
    </rPh>
    <rPh sb="17" eb="18">
      <t>タ</t>
    </rPh>
    <rPh sb="19" eb="20">
      <t>カ</t>
    </rPh>
    <rPh sb="21" eb="23">
      <t>コウジ</t>
    </rPh>
    <rPh sb="24" eb="26">
      <t>ヨテイ</t>
    </rPh>
    <rPh sb="36" eb="38">
      <t>ジッシ</t>
    </rPh>
    <rPh sb="42" eb="44">
      <t>カツドウ</t>
    </rPh>
    <rPh sb="45" eb="46">
      <t>バ</t>
    </rPh>
    <rPh sb="47" eb="49">
      <t>キュウシ</t>
    </rPh>
    <rPh sb="49" eb="51">
      <t>ジョウタイ</t>
    </rPh>
    <rPh sb="59" eb="60">
      <t>アラ</t>
    </rPh>
    <rPh sb="62" eb="64">
      <t>バショ</t>
    </rPh>
    <rPh sb="65" eb="66">
      <t>サガ</t>
    </rPh>
    <rPh sb="70" eb="71">
      <t>ムズカ</t>
    </rPh>
    <rPh sb="76" eb="78">
      <t>ゲンジョウ</t>
    </rPh>
    <rPh sb="78" eb="80">
      <t>リヨウ</t>
    </rPh>
    <rPh sb="83" eb="84">
      <t>ホカ</t>
    </rPh>
    <rPh sb="85" eb="87">
      <t>シセツ</t>
    </rPh>
    <rPh sb="89" eb="91">
      <t>イコウ</t>
    </rPh>
    <rPh sb="92" eb="95">
      <t>シンキタ</t>
    </rPh>
    <rPh sb="96" eb="97">
      <t>ア</t>
    </rPh>
    <rPh sb="98" eb="99">
      <t>トウ</t>
    </rPh>
    <rPh sb="104" eb="106">
      <t>ハアク</t>
    </rPh>
    <rPh sb="108" eb="109">
      <t>イ</t>
    </rPh>
    <rPh sb="110" eb="112">
      <t>ヒツヨウ</t>
    </rPh>
    <phoneticPr fontId="2"/>
  </si>
  <si>
    <t>・多機関、多職種との連携により制度横断的な対応が図れ、高齢者だけでなくその家族全体を支援する体制づくりができたため。
・地域課題の検討や認知症施策に関する働きかけなど、計画通り実施ができたため。</t>
    <phoneticPr fontId="2"/>
  </si>
  <si>
    <r>
      <t>・通いの場やインフォーマルサービス等、利用者のニーズに合わせたケアマネジメントに取り組んだ。
・生活支援コーディネーターと連携し、情報収集した地域資源について、利用者や介護支援専門員へ情報発信をした。
・生活支援コーディネーター、関係機関とインフォーマルケア会議を</t>
    </r>
    <r>
      <rPr>
        <sz val="10"/>
        <rFont val="Meiryo UI"/>
        <family val="3"/>
        <charset val="128"/>
      </rPr>
      <t>6回</t>
    </r>
    <r>
      <rPr>
        <sz val="10"/>
        <color indexed="8"/>
        <rFont val="Meiryo UI"/>
        <family val="3"/>
        <charset val="128"/>
      </rPr>
      <t>実施し、必要な地域資源や資源開発について検討した。
・介護支援専門員不足により、ケアマネジメントを待機する方について緊急性等を考慮し待機者をリスト化してセンター内で共有し、直営、委託共にスムーズにサービス利用に繋げられるよう務めた。</t>
    </r>
    <rPh sb="133" eb="134">
      <t>カイ</t>
    </rPh>
    <rPh sb="197" eb="199">
      <t>コウリョ</t>
    </rPh>
    <rPh sb="200" eb="203">
      <t>タイキシャ</t>
    </rPh>
    <rPh sb="220" eb="222">
      <t>チョクエイ</t>
    </rPh>
    <rPh sb="223" eb="225">
      <t>イタク</t>
    </rPh>
    <rPh sb="225" eb="226">
      <t>トモ</t>
    </rPh>
    <rPh sb="236" eb="238">
      <t>リヨウ</t>
    </rPh>
    <rPh sb="239" eb="240">
      <t>ツナ</t>
    </rPh>
    <rPh sb="246" eb="247">
      <t>ツト</t>
    </rPh>
    <phoneticPr fontId="2"/>
  </si>
  <si>
    <t>・様々な地域資源を活用し、利用者個々のニーズに合わせたケアマネジメントは実践できたと思われるため。
・インフォーマルケア会議を継続的に行うことができ、インフォーマル資源開発の検討ができたため。</t>
    <rPh sb="1" eb="3">
      <t>サマザマ</t>
    </rPh>
    <rPh sb="84" eb="86">
      <t>カイハツ</t>
    </rPh>
    <phoneticPr fontId="2"/>
  </si>
  <si>
    <t>・複雑多様な相談が増加しているため、関係機関との連携を強化し、様々な相談に対応できる体制づくりに取り組む。</t>
    <phoneticPr fontId="2"/>
  </si>
  <si>
    <t>・高齢者だけでなく、その家族についても支援が必要な事例に関して相談機関へ繋ぐなど、関係機関と連携し家族全体を支援することができたため。</t>
    <rPh sb="19" eb="21">
      <t>シエン</t>
    </rPh>
    <rPh sb="22" eb="24">
      <t>ヒツヨウ</t>
    </rPh>
    <rPh sb="25" eb="27">
      <t>ジレイ</t>
    </rPh>
    <rPh sb="28" eb="29">
      <t>カン</t>
    </rPh>
    <rPh sb="31" eb="33">
      <t>ソウダン</t>
    </rPh>
    <phoneticPr fontId="2"/>
  </si>
  <si>
    <t xml:space="preserve">年度内の計画した予定は全て実施できたため。
</t>
    <rPh sb="0" eb="3">
      <t>ネンドナイ</t>
    </rPh>
    <rPh sb="4" eb="6">
      <t>ケイカク</t>
    </rPh>
    <rPh sb="8" eb="10">
      <t>ヨテイ</t>
    </rPh>
    <rPh sb="11" eb="12">
      <t>スベ</t>
    </rPh>
    <rPh sb="13" eb="15">
      <t>ジッシ</t>
    </rPh>
    <phoneticPr fontId="2"/>
  </si>
  <si>
    <t>〇地域の課題を住民と共有し、介護予防の必要性やセルフマネジメント、住民同士の見守りの意識を高める。
〇関係機関との連携・協働を重ね、複合的な問題を抱える世帯への相談支援に備える。
〇ケアマネジャーの支援及び資質向上を図る。
〇利用者、関係者のニーズを情報収集し、相談し易いセンター運営を行う。
〇自然災害や感染症のまん延等による不測の事態においても、適切なセンター運営を継続できるよう、業務継続計画の見直し、BCPシミュレーション訓練、研修を実施する。</t>
    <rPh sb="7" eb="9">
      <t>ジュウミン</t>
    </rPh>
    <rPh sb="10" eb="12">
      <t>キョウユウ</t>
    </rPh>
    <rPh sb="14" eb="16">
      <t>カイゴ</t>
    </rPh>
    <rPh sb="16" eb="18">
      <t>ヨボウ</t>
    </rPh>
    <rPh sb="19" eb="22">
      <t>ヒツヨウセイ</t>
    </rPh>
    <rPh sb="33" eb="35">
      <t>ジュウミン</t>
    </rPh>
    <rPh sb="35" eb="37">
      <t>ドウシ</t>
    </rPh>
    <rPh sb="38" eb="40">
      <t>ミマモ</t>
    </rPh>
    <rPh sb="42" eb="44">
      <t>イシキ</t>
    </rPh>
    <rPh sb="45" eb="46">
      <t>タカ</t>
    </rPh>
    <rPh sb="51" eb="55">
      <t>カンケイキカン</t>
    </rPh>
    <rPh sb="57" eb="59">
      <t>レンケイ</t>
    </rPh>
    <rPh sb="60" eb="62">
      <t>キョウドウ</t>
    </rPh>
    <rPh sb="63" eb="64">
      <t>カサ</t>
    </rPh>
    <rPh sb="66" eb="69">
      <t>フクゴウテキ</t>
    </rPh>
    <rPh sb="70" eb="72">
      <t>モンダイ</t>
    </rPh>
    <rPh sb="73" eb="74">
      <t>カカ</t>
    </rPh>
    <rPh sb="76" eb="78">
      <t>セタイ</t>
    </rPh>
    <rPh sb="80" eb="84">
      <t>ソウダンシエン</t>
    </rPh>
    <rPh sb="85" eb="86">
      <t>ソナ</t>
    </rPh>
    <rPh sb="99" eb="101">
      <t>シエン</t>
    </rPh>
    <rPh sb="101" eb="102">
      <t>オヨ</t>
    </rPh>
    <rPh sb="103" eb="105">
      <t>シシツ</t>
    </rPh>
    <rPh sb="105" eb="107">
      <t>コウジョウ</t>
    </rPh>
    <rPh sb="108" eb="109">
      <t>ハカ</t>
    </rPh>
    <rPh sb="113" eb="116">
      <t>リヨウシャ</t>
    </rPh>
    <rPh sb="117" eb="120">
      <t>カンケイシャ</t>
    </rPh>
    <rPh sb="125" eb="127">
      <t>ジョウホウ</t>
    </rPh>
    <rPh sb="127" eb="129">
      <t>シュウシュウ</t>
    </rPh>
    <rPh sb="131" eb="133">
      <t>ソウダン</t>
    </rPh>
    <rPh sb="134" eb="135">
      <t>ヤス</t>
    </rPh>
    <rPh sb="140" eb="142">
      <t>ウンエイ</t>
    </rPh>
    <rPh sb="143" eb="144">
      <t>オコナ</t>
    </rPh>
    <rPh sb="148" eb="150">
      <t>シゼン</t>
    </rPh>
    <rPh sb="150" eb="152">
      <t>サイガイ</t>
    </rPh>
    <rPh sb="153" eb="156">
      <t>カンセンショウ</t>
    </rPh>
    <rPh sb="159" eb="160">
      <t>エン</t>
    </rPh>
    <rPh sb="160" eb="161">
      <t>トウ</t>
    </rPh>
    <rPh sb="164" eb="166">
      <t>フソク</t>
    </rPh>
    <rPh sb="167" eb="169">
      <t>ジタイ</t>
    </rPh>
    <rPh sb="175" eb="177">
      <t>テキセツ</t>
    </rPh>
    <rPh sb="182" eb="184">
      <t>ウンエイ</t>
    </rPh>
    <rPh sb="185" eb="187">
      <t>ケイゾク</t>
    </rPh>
    <rPh sb="193" eb="197">
      <t>ギョウムケイゾク</t>
    </rPh>
    <rPh sb="197" eb="199">
      <t>ケイカク</t>
    </rPh>
    <rPh sb="200" eb="202">
      <t>ミナオ</t>
    </rPh>
    <rPh sb="215" eb="217">
      <t>クンレン</t>
    </rPh>
    <rPh sb="218" eb="220">
      <t>ケンシュウ</t>
    </rPh>
    <rPh sb="221" eb="223">
      <t>ジッシ</t>
    </rPh>
    <phoneticPr fontId="2"/>
  </si>
  <si>
    <t>①介護予防及び日常生活の自立のため利用者の状況に応じて、適切なサービスが提供されるように援助を行う。
②介護保険サービスなど公的な支援の他、「地域コミュニティーの中での孤立・閉じこもり予防」「社会参加」「生きがいづくり」等についても配慮し、通いの場やインフォーマルサービスなども個々のニーズに合わせて活用する。</t>
    <phoneticPr fontId="2"/>
  </si>
  <si>
    <t>介護予防及び日常生活の自立のため、生活支援コーディネーターと連携し、介護保険サービスに加え、住民主体の活動、地域の公的な社会資源等を活用し、利用者の状況に応じた適切なサービス提供に繋げるべく援助を行うことができた。また、ケアプランチェックシートの活用により、ケアマネジャーに対して、地域活動等のインフォーマルサービス活用についての助言指導を行えたことを踏まえB評価とした。</t>
    <rPh sb="0" eb="4">
      <t>カイゴヨボウ</t>
    </rPh>
    <rPh sb="4" eb="5">
      <t>オヨ</t>
    </rPh>
    <rPh sb="6" eb="10">
      <t>ニチジョウセイカツ</t>
    </rPh>
    <rPh sb="11" eb="13">
      <t>ジリツ</t>
    </rPh>
    <rPh sb="17" eb="21">
      <t>セイカツシエン</t>
    </rPh>
    <rPh sb="30" eb="32">
      <t>レンケイ</t>
    </rPh>
    <rPh sb="34" eb="38">
      <t>カイゴホケン</t>
    </rPh>
    <rPh sb="43" eb="44">
      <t>クワ</t>
    </rPh>
    <rPh sb="46" eb="50">
      <t>ジュウミンシュタイ</t>
    </rPh>
    <rPh sb="51" eb="53">
      <t>カツドウ</t>
    </rPh>
    <rPh sb="54" eb="56">
      <t>チイキ</t>
    </rPh>
    <rPh sb="57" eb="59">
      <t>コウテキ</t>
    </rPh>
    <rPh sb="60" eb="64">
      <t>シャカイシゲン</t>
    </rPh>
    <rPh sb="64" eb="65">
      <t>トウ</t>
    </rPh>
    <rPh sb="66" eb="68">
      <t>カツヨウ</t>
    </rPh>
    <rPh sb="80" eb="82">
      <t>テキセツ</t>
    </rPh>
    <rPh sb="87" eb="89">
      <t>テイキョウ</t>
    </rPh>
    <rPh sb="90" eb="91">
      <t>ツナ</t>
    </rPh>
    <rPh sb="95" eb="97">
      <t>エンジョ</t>
    </rPh>
    <rPh sb="98" eb="99">
      <t>オコナ</t>
    </rPh>
    <rPh sb="137" eb="138">
      <t>タイ</t>
    </rPh>
    <rPh sb="141" eb="143">
      <t>チイキ</t>
    </rPh>
    <rPh sb="143" eb="145">
      <t>カツドウ</t>
    </rPh>
    <rPh sb="145" eb="146">
      <t>トウ</t>
    </rPh>
    <rPh sb="158" eb="160">
      <t>カツヨウ</t>
    </rPh>
    <rPh sb="165" eb="169">
      <t>ジョゲンシドウ</t>
    </rPh>
    <rPh sb="170" eb="171">
      <t>オコナ</t>
    </rPh>
    <rPh sb="176" eb="177">
      <t>フ</t>
    </rPh>
    <rPh sb="180" eb="182">
      <t>ヒョウカ</t>
    </rPh>
    <phoneticPr fontId="2"/>
  </si>
  <si>
    <t>①-1千葉市総合事業、介護予防支援のケアマネジメントを一体的に実施するとともに、介護予防事業や住民主体のサービス及びインフォーマルサービス等を活用し、地域住民のニーズに合わせたサービスを提案し利用に繋げる。介護保険サービスの提案においては、本人の希望を踏まえたうえでケアプランに位置付けた事業所ごとの割合を確認し、公正中立を徹底する。
①-2センター独自のケアプランチェック表により、委託先ケアマネジャーの状況を踏まえつつ指導助言を平準化する。
②住民主体の活動の場やインフォーマルサービスについて高齢者が主体的に参加できるよう、2層生活支援コーディネーターと連携し、歩いて通える範囲に通いの場や地域活動の場が展開されるよう地域づくりに取り組む。また、取り組みが可視化できるよう、地域住民を地域活動へ繋いだ実績を集計する。</t>
    <rPh sb="56" eb="57">
      <t>オヨ</t>
    </rPh>
    <rPh sb="103" eb="107">
      <t>カイゴホケン</t>
    </rPh>
    <rPh sb="120" eb="122">
      <t>ホンニン</t>
    </rPh>
    <rPh sb="123" eb="125">
      <t>キボウ</t>
    </rPh>
    <rPh sb="126" eb="127">
      <t>フ</t>
    </rPh>
    <rPh sb="203" eb="205">
      <t>ジョウキョウ</t>
    </rPh>
    <rPh sb="206" eb="207">
      <t>フ</t>
    </rPh>
    <rPh sb="326" eb="327">
      <t>ト</t>
    </rPh>
    <rPh sb="328" eb="329">
      <t>ク</t>
    </rPh>
    <rPh sb="331" eb="334">
      <t>カシカ</t>
    </rPh>
    <rPh sb="340" eb="344">
      <t>チイキジュウミン</t>
    </rPh>
    <phoneticPr fontId="2"/>
  </si>
  <si>
    <t>①-1支援困難ケースに対して、関係機関と連携し、個別支援調整、地域ケア会議等（8名/10回）を開催した。介護保険利用希望者に対し、115名のケアマネジャー紹介を行った。①-2住民及びケアマネジャーに対し真砂ケアマップの活用並びに生活支援コーディネーターとの連携により地域活動、生活支援サービスの情報提供及び繋ぎ支援を行った。②-1　8/8に美浜区障害者基幹相談支援センター主催の地域部会に参加し、「高齢の親が障害など課題を抱える子供の養育、親亡き後の問題に苦慮している」という課題を把握した。②-2　10/2前期評価時に総合相談終結確認を行ったほか、相談の傾向として身寄りのない方、比較的年代の若い方の相談が増加していることを把握した。</t>
    <phoneticPr fontId="2"/>
  </si>
  <si>
    <t>①多様な相談に対し、包括3職種のチームアプローチの活用に加え生活支援コーディネーターとも連携し、対象者及び家族、介護者を含む家族全体へ状況把握を行ったうえで支援方針を策定、終結確認を含めた進捗管理を行う。
②地域特性やニーズ・課題の把握に努めると共に様々な関係者とネットワーク構築を図る。また、複合的かつ支援困難な事例に対しては行政及び関係機関・多職種と連携し、インフォーマル資源も効果的に活用し対応する。</t>
    <rPh sb="10" eb="12">
      <t>ホウカツ</t>
    </rPh>
    <rPh sb="13" eb="15">
      <t>ショクシュ</t>
    </rPh>
    <rPh sb="25" eb="27">
      <t>カツヨウ</t>
    </rPh>
    <rPh sb="28" eb="29">
      <t>クワ</t>
    </rPh>
    <rPh sb="30" eb="34">
      <t>セイカツシエン</t>
    </rPh>
    <rPh sb="44" eb="46">
      <t>レンケイ</t>
    </rPh>
    <rPh sb="72" eb="73">
      <t>オコナ</t>
    </rPh>
    <rPh sb="86" eb="88">
      <t>シュウケツ</t>
    </rPh>
    <rPh sb="88" eb="90">
      <t>カクニン</t>
    </rPh>
    <rPh sb="91" eb="92">
      <t>フク</t>
    </rPh>
    <rPh sb="188" eb="190">
      <t>シゲン</t>
    </rPh>
    <rPh sb="191" eb="194">
      <t>コウカテキ</t>
    </rPh>
    <rPh sb="195" eb="197">
      <t>カツヨウ</t>
    </rPh>
    <phoneticPr fontId="2"/>
  </si>
  <si>
    <t>支援困難ケースを含む多様な相談に対し、支援調整会議の開催、高齢障害支援課、関係機関との連携により支援体制の強化に貢献できた。また、包括３職種のチームアプローチに加え、生活支援コーディネーターとの協働・連携、センター独自の社会資源リストの活用により、介護保険以外のサービスや住民主体の活動団体に繋ぐなど、相談者にニーズに合わせた支援が行えた。この他、要支援認定者のケアマネジャー手配について、セルフケアプラン申出によるサービス利用者及び住所地特例の一部の方を除いた全ての方々を紹介ができたことを踏まえ、B評価とした。</t>
    <rPh sb="29" eb="36">
      <t>コウレイショウガイシエンカ</t>
    </rPh>
    <rPh sb="48" eb="52">
      <t>シエンタイセイ</t>
    </rPh>
    <rPh sb="53" eb="55">
      <t>キョウカ</t>
    </rPh>
    <rPh sb="56" eb="58">
      <t>コウケン</t>
    </rPh>
    <rPh sb="65" eb="67">
      <t>ホウカツ</t>
    </rPh>
    <rPh sb="68" eb="70">
      <t>ショクシュ</t>
    </rPh>
    <rPh sb="80" eb="81">
      <t>クワ</t>
    </rPh>
    <rPh sb="100" eb="102">
      <t>レンケイ</t>
    </rPh>
    <rPh sb="172" eb="173">
      <t>ホカ</t>
    </rPh>
    <rPh sb="203" eb="205">
      <t>モウシデ</t>
    </rPh>
    <rPh sb="212" eb="214">
      <t>リヨウ</t>
    </rPh>
    <rPh sb="214" eb="215">
      <t>シャ</t>
    </rPh>
    <rPh sb="215" eb="216">
      <t>オヨ</t>
    </rPh>
    <rPh sb="217" eb="222">
      <t>ジュウショチトクレイ</t>
    </rPh>
    <rPh sb="223" eb="225">
      <t>イチブ</t>
    </rPh>
    <rPh sb="226" eb="227">
      <t>カタ</t>
    </rPh>
    <rPh sb="228" eb="229">
      <t>ノゾ</t>
    </rPh>
    <rPh sb="231" eb="232">
      <t>スベ</t>
    </rPh>
    <rPh sb="234" eb="236">
      <t>カタガタ</t>
    </rPh>
    <phoneticPr fontId="2"/>
  </si>
  <si>
    <t>①-1新規及び変化のあるケースは朝礼で報告、情報共有、支援方針を確認する。緊急性の高いケースは随時支援方針を検討し、対応を行うと共に必要に応じて専門職2名体制で対応する。支援困難ケースは地域ケア会議等で対応を協議する。
①-2保健福祉制度、地域活動や自費サービスの情報提供、介護認定代行申請、介護支援専門員の紹介を行う。
②-1地域課題を把握するため、圏域内の相談支援事業所と情報交換会を行う。
②-2総合相談支援事業の継続・終結確認及び実績集計を行う。</t>
    <rPh sb="27" eb="31">
      <t>シエンホウシン</t>
    </rPh>
    <rPh sb="32" eb="34">
      <t>カクニン</t>
    </rPh>
    <rPh sb="61" eb="62">
      <t>オコナ</t>
    </rPh>
    <rPh sb="64" eb="65">
      <t>トモ</t>
    </rPh>
    <rPh sb="85" eb="87">
      <t>シエン</t>
    </rPh>
    <rPh sb="99" eb="100">
      <t>トウ</t>
    </rPh>
    <rPh sb="176" eb="178">
      <t>ケンイキ</t>
    </rPh>
    <rPh sb="178" eb="179">
      <t>ナイ</t>
    </rPh>
    <rPh sb="180" eb="182">
      <t>ソウダン</t>
    </rPh>
    <rPh sb="182" eb="184">
      <t>シエン</t>
    </rPh>
    <rPh sb="184" eb="187">
      <t>ジギョウショ</t>
    </rPh>
    <rPh sb="188" eb="193">
      <t>ジョウホウコウカンカイ</t>
    </rPh>
    <rPh sb="194" eb="195">
      <t>オコナ</t>
    </rPh>
    <rPh sb="207" eb="209">
      <t>ジギョウ</t>
    </rPh>
    <phoneticPr fontId="2"/>
  </si>
  <si>
    <t>①-1　高齢者虐待の疑いがある対象者20名（新規2名）の相談に対して行政及び関係機関と連携し、（7名）の対応が終結した。リスクの判断にスクリーニングシートも活用した。①-2　5/12虐待対応委員会を開催し、指針の確認、研修実施について検討した。②6/13圏域ケアマネ連絡会及び多職種連携会議を兼ねて「高齢者虐待対応研修」を実施、25名の方が参加した。③千葉西警察署へ特殊詐欺・悪質商法の被害状況、手口等の情報収集を行い、国際電話、官公庁や国勢調査を騙った詐欺被害が増加していることを把握し、9/27圏域のケアマネジャーに対して、被害情報の提供及び注意喚起を行った。※前期中に圏域住民からの被害の報告やケアマネジャーから情報提供は無し。</t>
    <phoneticPr fontId="2"/>
  </si>
  <si>
    <t>①高齢者虐待に対しては、速やかに行政へ報告すると共に、千葉西警察署、ケアマネジャー、介護サービス事業者や医療機関など関係機関と連携し、適切に支援する。
②介護支援専門員に対し、権利擁護に関する研修を実施する。
③高齢者の詐欺・悪質商法被害を未然に防止するため、地元警察署からも情報を得ながら地域住民や関係機関に対し情報を提供し注意を促す。</t>
    <rPh sb="130" eb="135">
      <t>ジモトケイサツショ</t>
    </rPh>
    <rPh sb="138" eb="140">
      <t>ジョウホウ</t>
    </rPh>
    <rPh sb="141" eb="142">
      <t>エ</t>
    </rPh>
    <phoneticPr fontId="2"/>
  </si>
  <si>
    <t>①-1虐待（疑い）ケースに対し高齢障害支援課や警察・消防署と連携し、タイミングを逃さず適切な支援を行う。事実確認においては虐待対応スクリーニングシート等を活用する。
①-2センター内虐待対応委員会の開催（年2回）、指針の見直し、内部・外部研修（年1回以上）を行う。
②あんしんケアセンター主催でケアマネジャー向け、高齢者虐待防止・対応研修・アンケートを開催する。
③特殊詐欺、悪質商法被害を未然に防止するため警察や千葉市消費生活センターと連携し、地域住民及び関係団体に被害内容と防止策等の情報を提供する。被害を把握した場合は直ちに関係機関と連携、対応する。　</t>
    <rPh sb="75" eb="76">
      <t>トウ</t>
    </rPh>
    <rPh sb="90" eb="91">
      <t>ナイ</t>
    </rPh>
    <rPh sb="102" eb="103">
      <t>ネン</t>
    </rPh>
    <rPh sb="104" eb="105">
      <t>カイ</t>
    </rPh>
    <rPh sb="114" eb="116">
      <t>ナイブ</t>
    </rPh>
    <rPh sb="117" eb="119">
      <t>ガイブ</t>
    </rPh>
    <rPh sb="119" eb="121">
      <t>ケンシュウ</t>
    </rPh>
    <rPh sb="122" eb="123">
      <t>ネン</t>
    </rPh>
    <rPh sb="124" eb="125">
      <t>カイ</t>
    </rPh>
    <rPh sb="125" eb="127">
      <t>イジョウ</t>
    </rPh>
    <rPh sb="129" eb="130">
      <t>オコナ</t>
    </rPh>
    <rPh sb="144" eb="146">
      <t>シュサイ</t>
    </rPh>
    <rPh sb="157" eb="162">
      <t>コウレイシャギャクタイ</t>
    </rPh>
    <rPh sb="162" eb="164">
      <t>ボウシ</t>
    </rPh>
    <rPh sb="165" eb="167">
      <t>タイオウ</t>
    </rPh>
    <rPh sb="206" eb="207">
      <t>ショ</t>
    </rPh>
    <phoneticPr fontId="2"/>
  </si>
  <si>
    <t>①真砂地区地域運営委員会、美浜区第1層協議体、地域密着型サービス運営推進会議、美浜区地域部会、美浜区あんしん専門職会議に出席し、多機関・多職種協働によるネットワーク機能の向上に取り組む。②ケアマネジャーへの相談助言、同行訪問、支援会議の開催調整を行った。ケアマネジャーの交代相談が8件あり、後任CMを紹介した。③6/13圏域ケアマネジャー連絡会にて「高齢者虐待対応」について研修を行い25名が参加した。美浜区あんしん主任ケアマネ連絡会で複合的な課題を抱える家族支援について3時間研修を開催し50名が参加した。④5/21、7/16美浜区主任ケアマネネットワーク会議オブザーバー、8/19ケアマネ交流会のファシリテーターとして後方支援を行った。⑤個別事例の検討（3名３回）、地域課題の分析（2回）、自立促進ケア会議（1回 事例提供）を行った。美浜区多職種連携会議については、後期に来年の1月開催予定で企画を検討することとした。</t>
    <phoneticPr fontId="2"/>
  </si>
  <si>
    <t>①高齢者の適切な支援の為、地域の関係機関や団体とネットワークの構築・連携を図り、支援に向けた環境整備を行う。　　　　　　　　　　　　　　　　　　　　　　　　　　　　　　　　　　　　　　　　　　　　　　　　　　　　　　　　　　　　
②ケアマネジャーに対し、ケアプラン作成および支援困難事例への助言行う。
③ケアマネジャーのニーズ把握、資質の向上に取り組む。
④美浜区居宅介護支援事業所の主任ケアマネネットワークの構築を支援する。</t>
    <rPh sb="43" eb="44">
      <t>ム</t>
    </rPh>
    <rPh sb="179" eb="182">
      <t>ミハマク</t>
    </rPh>
    <rPh sb="182" eb="188">
      <t>キョタクカイゴシエン</t>
    </rPh>
    <rPh sb="205" eb="207">
      <t>コウチク</t>
    </rPh>
    <rPh sb="208" eb="210">
      <t>シエン</t>
    </rPh>
    <phoneticPr fontId="2"/>
  </si>
  <si>
    <t>①真砂地区地域運営委員会、美浜区あんしん運営会議、美浜区生活支援コーディネーター定例会、美浜区第１層協議体、ささえあいのまち推進協議会、地域密着型サービス運営推進会議へ参加する。
②居宅介護支援事業所の支援困難事例に対し同行訪問、相談助言、関係者との会議調整などケアマネジャーの支援を行う。
③圏域のケアマネ連絡会の開催及び美浜区あんしん主任ケアマネ連絡会で研修会を企画し実施する。
④美浜区主任ケアマネネットワーク会議（居宅系主催）の後方支援
⑤地域ケア会議（個別事例の検討（適宜）、多職種連携会議（圏域、区各１回）、地域課題分析（年3回））を開催する。美浜区が開催する自立促進ケア会議へ参加する。</t>
    <rPh sb="68" eb="73">
      <t>チイキミッチャクガタ</t>
    </rPh>
    <rPh sb="91" eb="100">
      <t>キョタクカイゴシエンジギョウショ</t>
    </rPh>
    <rPh sb="122" eb="123">
      <t>シャ</t>
    </rPh>
    <rPh sb="160" eb="161">
      <t>オヨ</t>
    </rPh>
    <rPh sb="211" eb="213">
      <t>キョタク</t>
    </rPh>
    <rPh sb="213" eb="214">
      <t>ケイ</t>
    </rPh>
    <rPh sb="214" eb="216">
      <t>シュサイ</t>
    </rPh>
    <rPh sb="224" eb="226">
      <t>チイキ</t>
    </rPh>
    <rPh sb="228" eb="230">
      <t>カイギ</t>
    </rPh>
    <rPh sb="273" eb="275">
      <t>カイサイ</t>
    </rPh>
    <phoneticPr fontId="2"/>
  </si>
  <si>
    <t>①高齢者に対する保健事業と介護予防の一体的な実施の為、保健福祉センター等との連携を強化する。
②元気なうちに自ら健康づくりや介護予防に取組めるよう、セルフケアの基礎知識・活動を周知する。
③住民主体の取組みが自主的に実施されるよう2層生活支援コーディネーターと連携、活動団体に対し支援を行う</t>
    <phoneticPr fontId="2"/>
  </si>
  <si>
    <t>①千葉市の低栄養事業及びハイリスク高齢者へのアプローチに対して、健康課と連携し、対象の住民へ個別に電話及び訪問を実施し、栄養状態、身体機能や社会参加の状況を把握した上で、総合相談支援や千葉市の一般介護予防事業等へ繋げる。
②-1　住民向けの介護予防に関するミニ講座を開催する。
②-2　地域住民及び学校、企業等に対し、認知症サポーター養成講座を開催する。認知症地域支援推進員活動へ参加し、チームオレンジの構築に貢献する。
②-3　日常生活の自立度が高い方へ基本チェックリストを実施、健康づくりや介護予防への取り組みに繋げる。
③　2層の生活支援コーディネーターと連携し、既存の活動団体の支援及び新たな集いの場を発掘及び開発支援を行う。</t>
    <rPh sb="28" eb="29">
      <t>タイ</t>
    </rPh>
    <rPh sb="56" eb="58">
      <t>ジッシ</t>
    </rPh>
    <rPh sb="82" eb="83">
      <t>ウエ</t>
    </rPh>
    <rPh sb="215" eb="219">
      <t>ニチジョウセイカツ</t>
    </rPh>
    <rPh sb="220" eb="223">
      <t>ジリツド</t>
    </rPh>
    <rPh sb="285" eb="287">
      <t>キゾン</t>
    </rPh>
    <rPh sb="288" eb="292">
      <t>カツドウダンタイ</t>
    </rPh>
    <rPh sb="293" eb="295">
      <t>シエン</t>
    </rPh>
    <rPh sb="295" eb="296">
      <t>オヨ</t>
    </rPh>
    <rPh sb="307" eb="308">
      <t>オヨ</t>
    </rPh>
    <rPh sb="311" eb="313">
      <t>シエン</t>
    </rPh>
    <rPh sb="314" eb="315">
      <t>オコナ</t>
    </rPh>
    <phoneticPr fontId="2"/>
  </si>
  <si>
    <t>・一般介護予防について、地域診断を実施し、対象者層や地域特性を踏まえた効率的な介護予防を進めていく。
・地域資源に結びつかないケースについての検証や、住民自らのセルフマネジメントを推進していく。
・多職種連携での課題発見、重度化防止に繋がる支援を強化する。</t>
    <rPh sb="1" eb="3">
      <t>イッパン</t>
    </rPh>
    <rPh sb="3" eb="7">
      <t>カイゴヨボウ</t>
    </rPh>
    <rPh sb="12" eb="16">
      <t>チイキシンダン</t>
    </rPh>
    <rPh sb="17" eb="19">
      <t>ジッシ</t>
    </rPh>
    <rPh sb="21" eb="25">
      <t>タイショウシャソウ</t>
    </rPh>
    <rPh sb="26" eb="30">
      <t>チイキトクセイ</t>
    </rPh>
    <rPh sb="31" eb="32">
      <t>フ</t>
    </rPh>
    <rPh sb="35" eb="38">
      <t>コウリツテキ</t>
    </rPh>
    <rPh sb="39" eb="43">
      <t>カイゴヨボウ</t>
    </rPh>
    <rPh sb="44" eb="45">
      <t>スス</t>
    </rPh>
    <rPh sb="52" eb="56">
      <t>チイキシゲン</t>
    </rPh>
    <rPh sb="57" eb="58">
      <t>ムス</t>
    </rPh>
    <rPh sb="71" eb="73">
      <t>ケンショウ</t>
    </rPh>
    <rPh sb="75" eb="77">
      <t>ジュウミン</t>
    </rPh>
    <rPh sb="77" eb="78">
      <t>ミズカ</t>
    </rPh>
    <rPh sb="90" eb="92">
      <t>スイシン</t>
    </rPh>
    <rPh sb="99" eb="102">
      <t>タショクシュ</t>
    </rPh>
    <rPh sb="102" eb="104">
      <t>レンケイ</t>
    </rPh>
    <rPh sb="106" eb="108">
      <t>カダイ</t>
    </rPh>
    <rPh sb="108" eb="110">
      <t>ハッケン</t>
    </rPh>
    <rPh sb="111" eb="114">
      <t>ジュウドカ</t>
    </rPh>
    <rPh sb="114" eb="116">
      <t>ボウシ</t>
    </rPh>
    <rPh sb="117" eb="118">
      <t>ツナ</t>
    </rPh>
    <rPh sb="120" eb="122">
      <t>シエン</t>
    </rPh>
    <rPh sb="123" eb="125">
      <t>キョウカ</t>
    </rPh>
    <phoneticPr fontId="2"/>
  </si>
  <si>
    <t>・インフォーマル資源への接続を新たに15件と一定数実施し、地域資源に繋ぐことができた。
・一方で、地域資源に結びつかないケースについて、アセスメントの精度に課題が見られた。</t>
    <rPh sb="8" eb="10">
      <t>シゲン</t>
    </rPh>
    <rPh sb="12" eb="14">
      <t>セツゾク</t>
    </rPh>
    <rPh sb="15" eb="16">
      <t>アラ</t>
    </rPh>
    <rPh sb="20" eb="21">
      <t>ケン</t>
    </rPh>
    <rPh sb="22" eb="25">
      <t>イッテイスウ</t>
    </rPh>
    <rPh sb="25" eb="27">
      <t>ジッシ</t>
    </rPh>
    <rPh sb="29" eb="31">
      <t>チイキ</t>
    </rPh>
    <rPh sb="31" eb="33">
      <t>シゲン</t>
    </rPh>
    <rPh sb="34" eb="35">
      <t>ツナ</t>
    </rPh>
    <rPh sb="45" eb="47">
      <t>イッポウ</t>
    </rPh>
    <rPh sb="49" eb="51">
      <t>チイキ</t>
    </rPh>
    <rPh sb="51" eb="53">
      <t>シゲン</t>
    </rPh>
    <rPh sb="54" eb="55">
      <t>ムス</t>
    </rPh>
    <rPh sb="75" eb="77">
      <t>セイド</t>
    </rPh>
    <rPh sb="78" eb="80">
      <t>カダイ</t>
    </rPh>
    <rPh sb="81" eb="82">
      <t>ミ</t>
    </rPh>
    <phoneticPr fontId="2"/>
  </si>
  <si>
    <t>・直営のケアマネジメントでは、引き続き高齢者自らのセルフマネジメント強化を図るとともに、適切なインフォーマル資源へ繋がるための情報提供を行う。</t>
    <rPh sb="1" eb="3">
      <t>チョクエイ</t>
    </rPh>
    <rPh sb="15" eb="16">
      <t>ヒ</t>
    </rPh>
    <rPh sb="17" eb="18">
      <t>ツヅ</t>
    </rPh>
    <rPh sb="19" eb="22">
      <t>コウレイシャ</t>
    </rPh>
    <rPh sb="22" eb="23">
      <t>ミズカ</t>
    </rPh>
    <rPh sb="34" eb="36">
      <t>キョウカ</t>
    </rPh>
    <rPh sb="37" eb="38">
      <t>ハカ</t>
    </rPh>
    <rPh sb="44" eb="46">
      <t>テキセツ</t>
    </rPh>
    <rPh sb="54" eb="56">
      <t>シゲン</t>
    </rPh>
    <rPh sb="57" eb="58">
      <t>ツナ</t>
    </rPh>
    <rPh sb="63" eb="67">
      <t>ジョウホウテイキョウ</t>
    </rPh>
    <rPh sb="68" eb="69">
      <t>オコナ</t>
    </rPh>
    <phoneticPr fontId="2"/>
  </si>
  <si>
    <t>・民間企業や司法書士など多機関連携により、複合的課題を有するケースに対しスムーズな支援が行えた。
・地域の見守り体制構築において、民生委員や管理組合等との連携を強化することができた。</t>
    <rPh sb="1" eb="5">
      <t>ミンカンキギョウ</t>
    </rPh>
    <rPh sb="6" eb="10">
      <t>シホウショシ</t>
    </rPh>
    <rPh sb="12" eb="17">
      <t>タキカンレンケイ</t>
    </rPh>
    <rPh sb="21" eb="26">
      <t>フクゴウテキカダイ</t>
    </rPh>
    <rPh sb="27" eb="28">
      <t>ユウ</t>
    </rPh>
    <rPh sb="34" eb="35">
      <t>タイ</t>
    </rPh>
    <rPh sb="41" eb="43">
      <t>シエン</t>
    </rPh>
    <rPh sb="44" eb="45">
      <t>オコナ</t>
    </rPh>
    <rPh sb="50" eb="52">
      <t>チイキ</t>
    </rPh>
    <rPh sb="53" eb="55">
      <t>ミマモ</t>
    </rPh>
    <rPh sb="56" eb="58">
      <t>タイセイ</t>
    </rPh>
    <rPh sb="58" eb="60">
      <t>コウチク</t>
    </rPh>
    <rPh sb="65" eb="69">
      <t>ミンセイイイン</t>
    </rPh>
    <rPh sb="70" eb="74">
      <t>カンリクミアイ</t>
    </rPh>
    <rPh sb="74" eb="75">
      <t>トウ</t>
    </rPh>
    <rPh sb="77" eb="79">
      <t>レンケイ</t>
    </rPh>
    <rPh sb="80" eb="82">
      <t>キョウカ</t>
    </rPh>
    <phoneticPr fontId="2"/>
  </si>
  <si>
    <t>・関係機関との連携により、成年後見制度の利用も前期に続いて申し立てに繋ぐことができた。
・虐待対応についても、高齢障害支援課をはじめ、多機関と連携を図り対応にあたることができた。
・消費者被害については、チラシの配布をきっかけに周知する機会が増え、毎月注意喚起を行えた。</t>
    <rPh sb="1" eb="5">
      <t>カンケイキカン</t>
    </rPh>
    <rPh sb="7" eb="9">
      <t>レンケイ</t>
    </rPh>
    <rPh sb="13" eb="19">
      <t>セイネンコウケンセイド</t>
    </rPh>
    <rPh sb="20" eb="22">
      <t>リヨウ</t>
    </rPh>
    <rPh sb="23" eb="25">
      <t>ゼンキ</t>
    </rPh>
    <rPh sb="26" eb="27">
      <t>ツヅ</t>
    </rPh>
    <rPh sb="29" eb="30">
      <t>モウ</t>
    </rPh>
    <rPh sb="31" eb="32">
      <t>タ</t>
    </rPh>
    <rPh sb="34" eb="35">
      <t>ツナ</t>
    </rPh>
    <rPh sb="45" eb="47">
      <t>ギャクタイ</t>
    </rPh>
    <rPh sb="47" eb="49">
      <t>タイオウ</t>
    </rPh>
    <rPh sb="55" eb="62">
      <t>コウレイショウガイシエンカ</t>
    </rPh>
    <rPh sb="68" eb="70">
      <t>キカン</t>
    </rPh>
    <rPh sb="71" eb="73">
      <t>レンケイ</t>
    </rPh>
    <rPh sb="74" eb="75">
      <t>ハカ</t>
    </rPh>
    <rPh sb="76" eb="78">
      <t>タイオウ</t>
    </rPh>
    <rPh sb="91" eb="94">
      <t>ショウヒシャ</t>
    </rPh>
    <rPh sb="94" eb="96">
      <t>ヒガイ</t>
    </rPh>
    <rPh sb="106" eb="108">
      <t>ハイフ</t>
    </rPh>
    <rPh sb="114" eb="116">
      <t>シュウチ</t>
    </rPh>
    <rPh sb="118" eb="120">
      <t>キカイ</t>
    </rPh>
    <rPh sb="121" eb="122">
      <t>フ</t>
    </rPh>
    <rPh sb="124" eb="126">
      <t>マイツキ</t>
    </rPh>
    <rPh sb="126" eb="128">
      <t>チュウイ</t>
    </rPh>
    <rPh sb="128" eb="130">
      <t>カンキ</t>
    </rPh>
    <rPh sb="131" eb="132">
      <t>オコナ</t>
    </rPh>
    <phoneticPr fontId="2"/>
  </si>
  <si>
    <t>・課題の早期発見、早期対応の観点から、医療機関、警察、行政機関、民児協、自治会、社協、ケアマネ等関係機関と連携し、該当ケースについて地域ケア会議を行う。
・住民、関係機関に対し、成年後見制度、消費者被害についての啓発活動を継続し、制度理解の促進を図る。</t>
    <rPh sb="1" eb="3">
      <t>カダイ</t>
    </rPh>
    <rPh sb="4" eb="8">
      <t>ソウキハッケン</t>
    </rPh>
    <rPh sb="9" eb="13">
      <t>ソウキタイオウ</t>
    </rPh>
    <rPh sb="14" eb="16">
      <t>カンテン</t>
    </rPh>
    <rPh sb="19" eb="21">
      <t>イリョウ</t>
    </rPh>
    <rPh sb="21" eb="23">
      <t>キカン</t>
    </rPh>
    <rPh sb="24" eb="26">
      <t>ケイサツ</t>
    </rPh>
    <rPh sb="27" eb="31">
      <t>ギョウセイキカン</t>
    </rPh>
    <rPh sb="32" eb="35">
      <t>ミンジキョウ</t>
    </rPh>
    <rPh sb="36" eb="39">
      <t>ジチカイ</t>
    </rPh>
    <rPh sb="40" eb="42">
      <t>シャキョウ</t>
    </rPh>
    <rPh sb="47" eb="48">
      <t>トウ</t>
    </rPh>
    <rPh sb="48" eb="52">
      <t>カンケイキカン</t>
    </rPh>
    <rPh sb="53" eb="55">
      <t>レンケイ</t>
    </rPh>
    <rPh sb="57" eb="59">
      <t>ガイトウ</t>
    </rPh>
    <rPh sb="66" eb="68">
      <t>チイキ</t>
    </rPh>
    <rPh sb="70" eb="72">
      <t>カイギ</t>
    </rPh>
    <rPh sb="73" eb="74">
      <t>オコナ</t>
    </rPh>
    <rPh sb="78" eb="80">
      <t>ジュウミン</t>
    </rPh>
    <rPh sb="81" eb="83">
      <t>カンケイ</t>
    </rPh>
    <rPh sb="83" eb="85">
      <t>キカン</t>
    </rPh>
    <rPh sb="86" eb="87">
      <t>タイ</t>
    </rPh>
    <rPh sb="89" eb="91">
      <t>セイネン</t>
    </rPh>
    <rPh sb="91" eb="93">
      <t>コウケン</t>
    </rPh>
    <rPh sb="93" eb="95">
      <t>セイド</t>
    </rPh>
    <rPh sb="96" eb="99">
      <t>ショウヒシャ</t>
    </rPh>
    <rPh sb="99" eb="101">
      <t>ヒガイ</t>
    </rPh>
    <rPh sb="106" eb="108">
      <t>ケイハツ</t>
    </rPh>
    <rPh sb="108" eb="110">
      <t>カツドウ</t>
    </rPh>
    <rPh sb="111" eb="113">
      <t>ケイゾク</t>
    </rPh>
    <rPh sb="115" eb="119">
      <t>セイドリカイ</t>
    </rPh>
    <rPh sb="120" eb="122">
      <t>ソクシン</t>
    </rPh>
    <rPh sb="123" eb="124">
      <t>ハカ</t>
    </rPh>
    <phoneticPr fontId="2"/>
  </si>
  <si>
    <t>・体力測定の事業では目標が未達となった。
・介護サービスから地域資源への接続効果の検証、及び介護予防に関する情報発信に課題が見られた。</t>
    <rPh sb="1" eb="5">
      <t>タイリョクソクテイ</t>
    </rPh>
    <rPh sb="6" eb="8">
      <t>ジギョウ</t>
    </rPh>
    <rPh sb="10" eb="12">
      <t>モクヒョウ</t>
    </rPh>
    <rPh sb="13" eb="15">
      <t>ミタツ</t>
    </rPh>
    <rPh sb="22" eb="24">
      <t>カイゴ</t>
    </rPh>
    <rPh sb="30" eb="34">
      <t>チイキシゲン</t>
    </rPh>
    <rPh sb="36" eb="40">
      <t>セツゾクコウカ</t>
    </rPh>
    <rPh sb="41" eb="43">
      <t>ケンショウ</t>
    </rPh>
    <rPh sb="44" eb="45">
      <t>オヨ</t>
    </rPh>
    <rPh sb="46" eb="50">
      <t>カイゴヨボウ</t>
    </rPh>
    <rPh sb="51" eb="52">
      <t>カン</t>
    </rPh>
    <rPh sb="54" eb="58">
      <t>ジョウホウハッシン</t>
    </rPh>
    <rPh sb="59" eb="61">
      <t>カダイ</t>
    </rPh>
    <rPh sb="62" eb="63">
      <t>ミ</t>
    </rPh>
    <phoneticPr fontId="2"/>
  </si>
  <si>
    <r>
      <t>・地域での講座開催</t>
    </r>
    <r>
      <rPr>
        <strike/>
        <sz val="10"/>
        <rFont val="Meiryo UI"/>
        <family val="3"/>
        <charset val="128"/>
      </rPr>
      <t>時</t>
    </r>
    <r>
      <rPr>
        <sz val="10"/>
        <rFont val="Meiryo UI"/>
        <family val="3"/>
        <charset val="128"/>
      </rPr>
      <t>や体力測定時には、基本チェックリスト、アンケート、いきいき活動手帳を利用し、住民自ら健康増進・フレイル予防に取り組む姿勢を持てるよう働きかける。
・アンケートを実施する際は、地域の選定や内容など、地域診断をもとに行う。
・あんしんケアセンター磯辺の公式LINEアカウントを活用し、介護予防に資する情報の発信を行う。</t>
    </r>
    <rPh sb="1" eb="3">
      <t>チイキ</t>
    </rPh>
    <rPh sb="5" eb="10">
      <t>コウザカイサイジ</t>
    </rPh>
    <rPh sb="11" eb="15">
      <t>タイリョクソクテイ</t>
    </rPh>
    <rPh sb="15" eb="16">
      <t>ジ</t>
    </rPh>
    <rPh sb="19" eb="21">
      <t>キホン</t>
    </rPh>
    <rPh sb="39" eb="41">
      <t>カツドウ</t>
    </rPh>
    <rPh sb="41" eb="43">
      <t>テチョウ</t>
    </rPh>
    <rPh sb="44" eb="46">
      <t>リヨウ</t>
    </rPh>
    <rPh sb="48" eb="51">
      <t>ジュウミンミズカ</t>
    </rPh>
    <rPh sb="52" eb="54">
      <t>ケンコウ</t>
    </rPh>
    <rPh sb="54" eb="56">
      <t>ゾウシン</t>
    </rPh>
    <rPh sb="61" eb="63">
      <t>ヨボウ</t>
    </rPh>
    <rPh sb="64" eb="65">
      <t>ト</t>
    </rPh>
    <rPh sb="66" eb="67">
      <t>ク</t>
    </rPh>
    <rPh sb="68" eb="70">
      <t>シセイ</t>
    </rPh>
    <rPh sb="71" eb="72">
      <t>モ</t>
    </rPh>
    <rPh sb="76" eb="77">
      <t>ハタラ</t>
    </rPh>
    <rPh sb="90" eb="92">
      <t>ジッシ</t>
    </rPh>
    <rPh sb="94" eb="95">
      <t>サイ</t>
    </rPh>
    <rPh sb="97" eb="99">
      <t>チイキ</t>
    </rPh>
    <rPh sb="100" eb="102">
      <t>センテイ</t>
    </rPh>
    <rPh sb="103" eb="105">
      <t>ナイヨウ</t>
    </rPh>
    <rPh sb="108" eb="112">
      <t>チイキシンダン</t>
    </rPh>
    <rPh sb="116" eb="117">
      <t>オコナ</t>
    </rPh>
    <rPh sb="131" eb="133">
      <t>イソベ</t>
    </rPh>
    <rPh sb="134" eb="136">
      <t>コウシキ</t>
    </rPh>
    <rPh sb="146" eb="148">
      <t>カツヨウ</t>
    </rPh>
    <rPh sb="150" eb="154">
      <t>カイゴヨボウ</t>
    </rPh>
    <rPh sb="155" eb="156">
      <t>シ</t>
    </rPh>
    <rPh sb="158" eb="160">
      <t>ジョウホウ</t>
    </rPh>
    <rPh sb="161" eb="163">
      <t>ハッシン</t>
    </rPh>
    <rPh sb="164" eb="165">
      <t>オコナ</t>
    </rPh>
    <phoneticPr fontId="2"/>
  </si>
  <si>
    <r>
      <t>・総合相談の</t>
    </r>
    <r>
      <rPr>
        <sz val="10"/>
        <rFont val="Meiryo UI"/>
        <family val="3"/>
        <charset val="128"/>
      </rPr>
      <t>解決</t>
    </r>
    <r>
      <rPr>
        <sz val="10"/>
        <color indexed="8"/>
        <rFont val="Meiryo UI"/>
        <family val="3"/>
        <charset val="128"/>
      </rPr>
      <t>に向け、積極的に利用者、家族、関係機関にアプローチをかけていく。
・生活支援コーディネーターと連携を図り、地域資源の調査、発掘に努めていく。
・地域の担い手不足を課題に挙げ、住民や関係機関との話し合いの場をもうけていく。
・専門職とのネットワークを広げ、相談対応の質を高めていく。</t>
    </r>
    <rPh sb="1" eb="3">
      <t>ソウゴウ</t>
    </rPh>
    <rPh sb="3" eb="5">
      <t>ソウダン</t>
    </rPh>
    <rPh sb="6" eb="8">
      <t>カイケツ</t>
    </rPh>
    <rPh sb="9" eb="10">
      <t>ム</t>
    </rPh>
    <rPh sb="12" eb="15">
      <t>セッキョクテキ</t>
    </rPh>
    <rPh sb="16" eb="19">
      <t>リヨウシャ</t>
    </rPh>
    <rPh sb="20" eb="22">
      <t>カゾク</t>
    </rPh>
    <rPh sb="23" eb="25">
      <t>カンケイ</t>
    </rPh>
    <rPh sb="25" eb="27">
      <t>キカン</t>
    </rPh>
    <rPh sb="42" eb="44">
      <t>セイカツ</t>
    </rPh>
    <rPh sb="44" eb="46">
      <t>シエン</t>
    </rPh>
    <rPh sb="55" eb="57">
      <t>レンケイ</t>
    </rPh>
    <rPh sb="58" eb="59">
      <t>ハカ</t>
    </rPh>
    <rPh sb="61" eb="63">
      <t>チイキ</t>
    </rPh>
    <rPh sb="63" eb="65">
      <t>シゲン</t>
    </rPh>
    <rPh sb="66" eb="68">
      <t>チョウサ</t>
    </rPh>
    <rPh sb="69" eb="71">
      <t>ハックツ</t>
    </rPh>
    <rPh sb="72" eb="73">
      <t>ツト</t>
    </rPh>
    <rPh sb="80" eb="82">
      <t>チイキ</t>
    </rPh>
    <rPh sb="83" eb="84">
      <t>ニナ</t>
    </rPh>
    <rPh sb="85" eb="86">
      <t>テ</t>
    </rPh>
    <rPh sb="86" eb="88">
      <t>フソク</t>
    </rPh>
    <rPh sb="89" eb="91">
      <t>カダイ</t>
    </rPh>
    <rPh sb="92" eb="93">
      <t>ア</t>
    </rPh>
    <rPh sb="95" eb="97">
      <t>ジュウミン</t>
    </rPh>
    <rPh sb="98" eb="100">
      <t>カンケイ</t>
    </rPh>
    <rPh sb="100" eb="102">
      <t>キカン</t>
    </rPh>
    <rPh sb="104" eb="105">
      <t>ハナ</t>
    </rPh>
    <rPh sb="106" eb="107">
      <t>ア</t>
    </rPh>
    <rPh sb="109" eb="110">
      <t>バ</t>
    </rPh>
    <rPh sb="120" eb="122">
      <t>センモン</t>
    </rPh>
    <rPh sb="122" eb="123">
      <t>ショク</t>
    </rPh>
    <rPh sb="132" eb="133">
      <t>ヒロ</t>
    </rPh>
    <rPh sb="135" eb="137">
      <t>ソウダン</t>
    </rPh>
    <rPh sb="137" eb="139">
      <t>タイオウ</t>
    </rPh>
    <rPh sb="140" eb="141">
      <t>シツ</t>
    </rPh>
    <rPh sb="142" eb="143">
      <t>タカ</t>
    </rPh>
    <phoneticPr fontId="2"/>
  </si>
  <si>
    <t>・セルフプランや自己作成の対象者が多くなっている中、管理を滞りなく行っていく。
・ケアプランにインフォーマルサービスを積極的に取り入れ、委託事業所にも指導、助言を行っていく。
・自立促進会議の開催により、ケアマネジメント手法の振り返り、地域課題の解決に繋げていく。</t>
    <rPh sb="8" eb="10">
      <t>ジコ</t>
    </rPh>
    <rPh sb="10" eb="12">
      <t>サクセイ</t>
    </rPh>
    <rPh sb="13" eb="16">
      <t>タイショウシャ</t>
    </rPh>
    <rPh sb="17" eb="18">
      <t>オオ</t>
    </rPh>
    <rPh sb="24" eb="25">
      <t>ナカ</t>
    </rPh>
    <rPh sb="26" eb="28">
      <t>カンリ</t>
    </rPh>
    <rPh sb="29" eb="30">
      <t>トドコオ</t>
    </rPh>
    <rPh sb="33" eb="34">
      <t>オコナ</t>
    </rPh>
    <rPh sb="59" eb="62">
      <t>セッキョクテキ</t>
    </rPh>
    <rPh sb="63" eb="64">
      <t>ト</t>
    </rPh>
    <rPh sb="65" eb="66">
      <t>イ</t>
    </rPh>
    <rPh sb="68" eb="70">
      <t>イタク</t>
    </rPh>
    <rPh sb="70" eb="73">
      <t>ジギョウショ</t>
    </rPh>
    <rPh sb="81" eb="82">
      <t>オコナ</t>
    </rPh>
    <rPh sb="89" eb="93">
      <t>ジリツソクシン</t>
    </rPh>
    <rPh sb="93" eb="95">
      <t>カイギ</t>
    </rPh>
    <rPh sb="96" eb="98">
      <t>カイサイ</t>
    </rPh>
    <rPh sb="110" eb="112">
      <t>シュホウ</t>
    </rPh>
    <rPh sb="113" eb="114">
      <t>フ</t>
    </rPh>
    <rPh sb="115" eb="116">
      <t>カエ</t>
    </rPh>
    <rPh sb="118" eb="120">
      <t>チイキ</t>
    </rPh>
    <rPh sb="120" eb="122">
      <t>カダイ</t>
    </rPh>
    <rPh sb="123" eb="125">
      <t>カイケツ</t>
    </rPh>
    <rPh sb="126" eb="127">
      <t>ツナ</t>
    </rPh>
    <phoneticPr fontId="2"/>
  </si>
  <si>
    <t>・新規の相談件数が多く、相談対応の遅れにより苦情があった。
・相談終結票をセンター全体で共有し、支援の優先を図りながら効率の良い支援を行った。
・困難ケースの対応においては高齢障害支援課へ随時相談、報告を行い連携の上、解決を図った。
・相談解決に向けてインフォーマルサービスの活用を積極的に行った。</t>
    <rPh sb="9" eb="10">
      <t>オオ</t>
    </rPh>
    <rPh sb="12" eb="14">
      <t>ソウダン</t>
    </rPh>
    <rPh sb="14" eb="16">
      <t>タイオウ</t>
    </rPh>
    <rPh sb="17" eb="18">
      <t>オク</t>
    </rPh>
    <rPh sb="22" eb="24">
      <t>クジョウ</t>
    </rPh>
    <rPh sb="31" eb="33">
      <t>ソウダン</t>
    </rPh>
    <rPh sb="33" eb="35">
      <t>シュウケツ</t>
    </rPh>
    <rPh sb="35" eb="36">
      <t>ヒョウ</t>
    </rPh>
    <rPh sb="41" eb="43">
      <t>ゼンタイ</t>
    </rPh>
    <rPh sb="44" eb="46">
      <t>キョウユウ</t>
    </rPh>
    <rPh sb="48" eb="50">
      <t>シエン</t>
    </rPh>
    <rPh sb="51" eb="53">
      <t>ユウセン</t>
    </rPh>
    <rPh sb="54" eb="55">
      <t>ハカ</t>
    </rPh>
    <rPh sb="59" eb="61">
      <t>コウリツ</t>
    </rPh>
    <rPh sb="62" eb="63">
      <t>ヨ</t>
    </rPh>
    <rPh sb="64" eb="66">
      <t>シエン</t>
    </rPh>
    <rPh sb="67" eb="68">
      <t>オコナ</t>
    </rPh>
    <rPh sb="73" eb="75">
      <t>コンナン</t>
    </rPh>
    <rPh sb="79" eb="81">
      <t>タイオウ</t>
    </rPh>
    <rPh sb="86" eb="88">
      <t>コウレイ</t>
    </rPh>
    <rPh sb="88" eb="90">
      <t>ショウガイ</t>
    </rPh>
    <rPh sb="90" eb="92">
      <t>シエン</t>
    </rPh>
    <rPh sb="92" eb="93">
      <t>カ</t>
    </rPh>
    <rPh sb="94" eb="96">
      <t>ズイジ</t>
    </rPh>
    <rPh sb="96" eb="98">
      <t>ソウダン</t>
    </rPh>
    <rPh sb="99" eb="101">
      <t>ホウコク</t>
    </rPh>
    <rPh sb="102" eb="103">
      <t>オコナ</t>
    </rPh>
    <rPh sb="104" eb="106">
      <t>レンケイ</t>
    </rPh>
    <rPh sb="107" eb="108">
      <t>ウエ</t>
    </rPh>
    <rPh sb="109" eb="111">
      <t>カイケツ</t>
    </rPh>
    <rPh sb="112" eb="113">
      <t>ハカ</t>
    </rPh>
    <rPh sb="118" eb="120">
      <t>ソウダン</t>
    </rPh>
    <rPh sb="120" eb="122">
      <t>カイケツ</t>
    </rPh>
    <rPh sb="123" eb="124">
      <t>ム</t>
    </rPh>
    <rPh sb="138" eb="140">
      <t>カツヨウ</t>
    </rPh>
    <rPh sb="141" eb="144">
      <t>セッキョクテキ</t>
    </rPh>
    <rPh sb="145" eb="146">
      <t>オコナ</t>
    </rPh>
    <phoneticPr fontId="2"/>
  </si>
  <si>
    <t>・後見人が必要と思われる方に対し積極的に制度の活用を促し、専門機関に繋いだ。
・虐待ケースに対し、高齢障害支援課と継続的に情報共有が出来た。
・警察からの認知症保護者の問い合わせや、認知症対策班から送られてくる情報提供書に柔
　軟かつ早急に対応し、対象者や家族にアプローチを図った。</t>
    <rPh sb="1" eb="4">
      <t>コウケンニン</t>
    </rPh>
    <rPh sb="5" eb="7">
      <t>ヒツヨウ</t>
    </rPh>
    <rPh sb="8" eb="9">
      <t>オモ</t>
    </rPh>
    <rPh sb="12" eb="13">
      <t>カタ</t>
    </rPh>
    <rPh sb="14" eb="15">
      <t>タイ</t>
    </rPh>
    <rPh sb="16" eb="19">
      <t>セッキョクテキ</t>
    </rPh>
    <rPh sb="20" eb="22">
      <t>セイド</t>
    </rPh>
    <rPh sb="23" eb="25">
      <t>カツヨウ</t>
    </rPh>
    <rPh sb="26" eb="27">
      <t>ウナガ</t>
    </rPh>
    <rPh sb="29" eb="31">
      <t>センモン</t>
    </rPh>
    <rPh sb="31" eb="33">
      <t>キカン</t>
    </rPh>
    <rPh sb="34" eb="35">
      <t>ツナ</t>
    </rPh>
    <rPh sb="40" eb="42">
      <t>ギャクタイ</t>
    </rPh>
    <rPh sb="46" eb="47">
      <t>タイ</t>
    </rPh>
    <rPh sb="49" eb="51">
      <t>コウレイ</t>
    </rPh>
    <rPh sb="51" eb="53">
      <t>ショウガイ</t>
    </rPh>
    <rPh sb="53" eb="55">
      <t>シエン</t>
    </rPh>
    <rPh sb="55" eb="56">
      <t>カ</t>
    </rPh>
    <rPh sb="57" eb="60">
      <t>ケイゾクテキ</t>
    </rPh>
    <rPh sb="61" eb="63">
      <t>ジョウホウ</t>
    </rPh>
    <rPh sb="63" eb="65">
      <t>キョウユウ</t>
    </rPh>
    <rPh sb="66" eb="68">
      <t>デキ</t>
    </rPh>
    <rPh sb="72" eb="74">
      <t>ケイサツ</t>
    </rPh>
    <rPh sb="77" eb="80">
      <t>ニンチショウ</t>
    </rPh>
    <rPh sb="80" eb="83">
      <t>ホゴシャ</t>
    </rPh>
    <rPh sb="84" eb="85">
      <t>ト</t>
    </rPh>
    <rPh sb="86" eb="87">
      <t>ア</t>
    </rPh>
    <rPh sb="91" eb="94">
      <t>ニンチショウ</t>
    </rPh>
    <rPh sb="94" eb="96">
      <t>タイサク</t>
    </rPh>
    <rPh sb="96" eb="97">
      <t>ハン</t>
    </rPh>
    <rPh sb="99" eb="100">
      <t>オク</t>
    </rPh>
    <rPh sb="105" eb="107">
      <t>ジョウホウ</t>
    </rPh>
    <rPh sb="107" eb="109">
      <t>テイキョウ</t>
    </rPh>
    <rPh sb="109" eb="110">
      <t>ショ</t>
    </rPh>
    <phoneticPr fontId="2"/>
  </si>
  <si>
    <t xml:space="preserve">・引き続き虐待疑いのあるケースに対し、高齢障害支援課、関係機関と連携を図り対応していく。
・URと協働し、住民向けに成年後見制度の講義を行っていく。
・美浜区高齢障害支援課と連携し、キッズ認知症サポーター養成講座を計画通り実施していく。
・センター建物内の掲示板を活用し、消費者被害の予防普及啓発等意識変容を図っていく。
</t>
    <rPh sb="1" eb="2">
      <t>ヒ</t>
    </rPh>
    <rPh sb="3" eb="4">
      <t>ツヅ</t>
    </rPh>
    <rPh sb="5" eb="7">
      <t>ギャクタイ</t>
    </rPh>
    <rPh sb="7" eb="8">
      <t>ウタガ</t>
    </rPh>
    <rPh sb="16" eb="17">
      <t>タイ</t>
    </rPh>
    <rPh sb="19" eb="26">
      <t>コウレイショウガイシエンカ</t>
    </rPh>
    <rPh sb="27" eb="31">
      <t>カンケイキカン</t>
    </rPh>
    <rPh sb="32" eb="34">
      <t>レンケイ</t>
    </rPh>
    <rPh sb="35" eb="36">
      <t>ハカ</t>
    </rPh>
    <rPh sb="37" eb="39">
      <t>タイオウ</t>
    </rPh>
    <rPh sb="49" eb="51">
      <t>キョウドウ</t>
    </rPh>
    <rPh sb="53" eb="55">
      <t>ジュウミン</t>
    </rPh>
    <rPh sb="55" eb="56">
      <t>ム</t>
    </rPh>
    <rPh sb="58" eb="64">
      <t>セイネンコウケンセイド</t>
    </rPh>
    <rPh sb="65" eb="67">
      <t>コウギ</t>
    </rPh>
    <rPh sb="68" eb="69">
      <t>オコナ</t>
    </rPh>
    <rPh sb="76" eb="79">
      <t>ミハマク</t>
    </rPh>
    <rPh sb="79" eb="86">
      <t>コウレイショウガイシエンカ</t>
    </rPh>
    <rPh sb="87" eb="89">
      <t>レンケイ</t>
    </rPh>
    <rPh sb="94" eb="97">
      <t>ニンチショウ</t>
    </rPh>
    <rPh sb="102" eb="104">
      <t>ヨウセイ</t>
    </rPh>
    <rPh sb="104" eb="106">
      <t>コウザ</t>
    </rPh>
    <rPh sb="107" eb="109">
      <t>ケイカク</t>
    </rPh>
    <rPh sb="109" eb="110">
      <t>ドオ</t>
    </rPh>
    <rPh sb="111" eb="113">
      <t>ジッシ</t>
    </rPh>
    <rPh sb="124" eb="126">
      <t>タテモノ</t>
    </rPh>
    <rPh sb="126" eb="127">
      <t>ナイ</t>
    </rPh>
    <rPh sb="128" eb="131">
      <t>ケイジバン</t>
    </rPh>
    <rPh sb="132" eb="134">
      <t>カツヨウ</t>
    </rPh>
    <rPh sb="136" eb="139">
      <t>ショウヒシャ</t>
    </rPh>
    <rPh sb="139" eb="141">
      <t>ヒガイ</t>
    </rPh>
    <rPh sb="142" eb="144">
      <t>ヨボウ</t>
    </rPh>
    <rPh sb="144" eb="146">
      <t>フキュウ</t>
    </rPh>
    <rPh sb="146" eb="148">
      <t>ケイハツ</t>
    </rPh>
    <rPh sb="148" eb="149">
      <t>トウ</t>
    </rPh>
    <rPh sb="149" eb="151">
      <t>イシキ</t>
    </rPh>
    <rPh sb="151" eb="153">
      <t>ヘンヨウ</t>
    </rPh>
    <rPh sb="154" eb="155">
      <t>ハカ</t>
    </rPh>
    <phoneticPr fontId="2"/>
  </si>
  <si>
    <t>6　一般介護予防事業</t>
    <rPh sb="2" eb="4">
      <t>イッパン</t>
    </rPh>
    <rPh sb="4" eb="8">
      <t>カイゴヨボウ</t>
    </rPh>
    <rPh sb="8" eb="10">
      <t>ジギョウ</t>
    </rPh>
    <phoneticPr fontId="2"/>
  </si>
  <si>
    <t>・生活支援コーディネーターの訪問に同行し、各関係機関の活動内容を把握することが出来た。
・定期的に住民と意見交換する場をもうけ、介護予防普及啓発活動を行うことが出来た。
・住民からの講師、会議の参加依頼に柔軟に対応することが出来た。</t>
    <rPh sb="1" eb="3">
      <t>セイカツ</t>
    </rPh>
    <rPh sb="3" eb="5">
      <t>シエン</t>
    </rPh>
    <rPh sb="14" eb="16">
      <t>ホウモン</t>
    </rPh>
    <rPh sb="17" eb="19">
      <t>ドウコウ</t>
    </rPh>
    <rPh sb="21" eb="22">
      <t>カク</t>
    </rPh>
    <rPh sb="22" eb="24">
      <t>カンケイ</t>
    </rPh>
    <rPh sb="24" eb="26">
      <t>キカン</t>
    </rPh>
    <rPh sb="27" eb="29">
      <t>カツドウ</t>
    </rPh>
    <rPh sb="29" eb="31">
      <t>ナイヨウ</t>
    </rPh>
    <rPh sb="32" eb="34">
      <t>ハアク</t>
    </rPh>
    <rPh sb="39" eb="41">
      <t>デキ</t>
    </rPh>
    <rPh sb="45" eb="48">
      <t>テイキテキ</t>
    </rPh>
    <rPh sb="49" eb="51">
      <t>ジュウミン</t>
    </rPh>
    <rPh sb="52" eb="54">
      <t>イケン</t>
    </rPh>
    <rPh sb="54" eb="56">
      <t>コウカン</t>
    </rPh>
    <rPh sb="58" eb="59">
      <t>バ</t>
    </rPh>
    <rPh sb="64" eb="66">
      <t>カイゴ</t>
    </rPh>
    <rPh sb="66" eb="68">
      <t>ヨボウ</t>
    </rPh>
    <rPh sb="68" eb="70">
      <t>フキュウ</t>
    </rPh>
    <rPh sb="70" eb="72">
      <t>ケイハツ</t>
    </rPh>
    <rPh sb="72" eb="74">
      <t>カツドウ</t>
    </rPh>
    <rPh sb="75" eb="76">
      <t>オコナ</t>
    </rPh>
    <rPh sb="80" eb="82">
      <t>デキ</t>
    </rPh>
    <rPh sb="86" eb="88">
      <t>ジュウミン</t>
    </rPh>
    <rPh sb="91" eb="93">
      <t>コウシ</t>
    </rPh>
    <rPh sb="94" eb="96">
      <t>カイギ</t>
    </rPh>
    <rPh sb="97" eb="99">
      <t>サンカ</t>
    </rPh>
    <rPh sb="99" eb="101">
      <t>イライ</t>
    </rPh>
    <rPh sb="102" eb="104">
      <t>ジュウナン</t>
    </rPh>
    <rPh sb="105" eb="107">
      <t>タイオウ</t>
    </rPh>
    <rPh sb="112" eb="114">
      <t>デキ</t>
    </rPh>
    <phoneticPr fontId="2"/>
  </si>
  <si>
    <t>・地域のラジオ体操、食事会の参加を継続し、あんしんケアセンターの普及啓発活動を行っていく。
・地域資源リスト「高齢者サポートブック」を多くの住民に配布すると共に、公民館等に設置していく。
・担い手不足や地域資源が減少している中、生活支援コーディネーターと協力し、問題解決に努めていく。
・関係機関と連携し、地域住民を対象としたイベントや講座を開催していく。</t>
    <rPh sb="1" eb="3">
      <t>チイキ</t>
    </rPh>
    <rPh sb="7" eb="9">
      <t>タイソウ</t>
    </rPh>
    <rPh sb="10" eb="12">
      <t>ショクジ</t>
    </rPh>
    <rPh sb="12" eb="13">
      <t>カイ</t>
    </rPh>
    <rPh sb="14" eb="16">
      <t>サンカ</t>
    </rPh>
    <rPh sb="17" eb="19">
      <t>ケイゾク</t>
    </rPh>
    <rPh sb="32" eb="36">
      <t>フキュウケイハツ</t>
    </rPh>
    <rPh sb="36" eb="38">
      <t>カツドウ</t>
    </rPh>
    <rPh sb="39" eb="40">
      <t>オコナ</t>
    </rPh>
    <rPh sb="47" eb="49">
      <t>チイキ</t>
    </rPh>
    <rPh sb="49" eb="51">
      <t>シゲン</t>
    </rPh>
    <rPh sb="55" eb="58">
      <t>コウレイシャ</t>
    </rPh>
    <rPh sb="67" eb="68">
      <t>オオ</t>
    </rPh>
    <rPh sb="70" eb="72">
      <t>ジュウミン</t>
    </rPh>
    <rPh sb="73" eb="75">
      <t>ハイフ</t>
    </rPh>
    <rPh sb="78" eb="79">
      <t>トモ</t>
    </rPh>
    <rPh sb="81" eb="84">
      <t>コウミンカン</t>
    </rPh>
    <rPh sb="84" eb="85">
      <t>トウ</t>
    </rPh>
    <rPh sb="86" eb="88">
      <t>セッチ</t>
    </rPh>
    <rPh sb="95" eb="96">
      <t>ニナ</t>
    </rPh>
    <rPh sb="97" eb="98">
      <t>テ</t>
    </rPh>
    <rPh sb="98" eb="100">
      <t>ブソク</t>
    </rPh>
    <rPh sb="101" eb="103">
      <t>チイキ</t>
    </rPh>
    <rPh sb="103" eb="105">
      <t>シゲン</t>
    </rPh>
    <rPh sb="106" eb="108">
      <t>ゲンショウ</t>
    </rPh>
    <rPh sb="112" eb="113">
      <t>ナカ</t>
    </rPh>
    <rPh sb="114" eb="118">
      <t>セイカツシエン</t>
    </rPh>
    <rPh sb="127" eb="129">
      <t>キョウリョク</t>
    </rPh>
    <rPh sb="131" eb="135">
      <t>モンダイカイケツ</t>
    </rPh>
    <rPh sb="136" eb="137">
      <t>ツト</t>
    </rPh>
    <rPh sb="144" eb="148">
      <t>カンケイキカン</t>
    </rPh>
    <rPh sb="149" eb="151">
      <t>レンケイ</t>
    </rPh>
    <rPh sb="153" eb="157">
      <t>チイキジュウミン</t>
    </rPh>
    <rPh sb="158" eb="160">
      <t>タイショウ</t>
    </rPh>
    <rPh sb="168" eb="170">
      <t>コウザ</t>
    </rPh>
    <rPh sb="171" eb="173">
      <t>カイサイ</t>
    </rPh>
    <phoneticPr fontId="2"/>
  </si>
  <si>
    <t>・研修や多職種連携を通じてセンター内職員の資質向上を図るとともに、業務管理やオペレーションについて検討を行い、センター運営の円滑化を推進した。
・ワンストップサービスの実現を目指し、他機関と連携、協力しながら、早期対応および早期解決に努めた。</t>
    <phoneticPr fontId="2"/>
  </si>
  <si>
    <t>・ケアマネジメントに、インフォーマルな社会資源を活用した。
・関係機関と連携を図り、自立支援に向けた介護サービスの利用を促した。
・居宅介護支援事業所に社会資源の情報提供を行い、サービス内容の必要性を話し合った。
・自立促進ケア会議でケアプランの妥当性を検討した。</t>
    <rPh sb="31" eb="35">
      <t>カンケイキカン</t>
    </rPh>
    <rPh sb="36" eb="38">
      <t>レンケイ</t>
    </rPh>
    <rPh sb="39" eb="40">
      <t>ハカ</t>
    </rPh>
    <rPh sb="42" eb="46">
      <t>ジリツシエン</t>
    </rPh>
    <rPh sb="47" eb="48">
      <t>ム</t>
    </rPh>
    <rPh sb="50" eb="52">
      <t>カイゴ</t>
    </rPh>
    <rPh sb="57" eb="59">
      <t>リヨウ</t>
    </rPh>
    <rPh sb="60" eb="61">
      <t>ウナガ</t>
    </rPh>
    <rPh sb="66" eb="72">
      <t>キョタクカイゴシエン</t>
    </rPh>
    <rPh sb="72" eb="75">
      <t>ジギョウショ</t>
    </rPh>
    <rPh sb="76" eb="80">
      <t>シャカイシゲン</t>
    </rPh>
    <rPh sb="81" eb="85">
      <t>ジョウホウテイキョウ</t>
    </rPh>
    <rPh sb="86" eb="87">
      <t>オコナ</t>
    </rPh>
    <rPh sb="93" eb="95">
      <t>ナイヨウ</t>
    </rPh>
    <rPh sb="96" eb="99">
      <t>ヒツヨウセイ</t>
    </rPh>
    <rPh sb="100" eb="101">
      <t>ハナ</t>
    </rPh>
    <rPh sb="102" eb="103">
      <t>ア</t>
    </rPh>
    <rPh sb="108" eb="112">
      <t>ジリツソクシン</t>
    </rPh>
    <rPh sb="114" eb="116">
      <t>カイギ</t>
    </rPh>
    <rPh sb="123" eb="126">
      <t>ダトウセイ</t>
    </rPh>
    <rPh sb="127" eb="129">
      <t>ケントウ</t>
    </rPh>
    <phoneticPr fontId="2"/>
  </si>
  <si>
    <t>対象高齢者が、地域で自立した日常生活が送れるよう「自助」「互助」を促す介護予防への取り組みを行う。</t>
  </si>
  <si>
    <t xml:space="preserve">・ニーズのみを重視するのではなく、アセスメントに基づいた自立支援の関わりについて検討することができ、インフォーマルサービスの活用につなげることができた。
・担当地域に必要なインフォーマルサービスや健康課題の調査・分析には至っていないが、関係機関と連携し、2040年問題について意見交換を行った。
</t>
    <phoneticPr fontId="2"/>
  </si>
  <si>
    <t>①対象者のセルフケア・セルフマネジメントに係る意識を高めるような介護予防ケアマネジメントを行う。
②対象者に適した介護予防ケアマネジメントを行い、要介護状態にならないようにする。
③委託先の居宅介護支援事業所のケアプラン及び、サービス内容についての確認を随時行う。
④ケアマネジメントCの作成を行い、地域支え合い支援事業への支援を行う。
⑤ケアマネジメント・ケアプランに、インフォーマルな社会資源の活用を積極的に取り入れる。</t>
  </si>
  <si>
    <t>・人生100年時代を見据え、健康寿命の延伸を目標として、自立支援の視点に立った支援のあり方やセルフケアマネジメントの推進について検討を深める。
・地域における社会資源やインフォーマルサービスの発掘、把握に努めるとともに、地域住民の健康課題について調査、分析を行い、地域特性を踏まえた支援体制の構築につなげていく。</t>
    <phoneticPr fontId="2"/>
  </si>
  <si>
    <t>・複雑多様化する相談に対して3職種が協働し関係機関と連携しながら課題解決に向けた支援を行う。
・あんしんケアセンターの更なる周知活動を行い支援体制を強化して行く。
・相談業務の事務負担軽減のため、記録など事務の簡素化、合理化を図る。</t>
  </si>
  <si>
    <t>①自治会、社会福祉協議会地区部会、民生児童委員やUR等地域の関係機関と連携し支援を行う。
②生活自立仕事相談センター、障害者基幹相談支援センター、成年後見支援センター、福祉まるごとサポートセンター,こころの健康センター、医療介護連携支援センターなど 各種相談機関と連携し、複合的な問題を抱える高齢者の支援を行う。
③生活支援コーディネーターと協働しながら社会資源の活用に向けた支援体制を整える。
④センター内カンファレンスを行い、3職種が専門的見地から的確な状況把握をして適切な支援につなげる。</t>
  </si>
  <si>
    <t>・高齢者人口の増加に伴い、認知症高齢者や経済的困窮など、複合的な課題を抱える高齢者世帯からの相談が増加している。関係機関と連携を図りながら課題解決に取り組むとともに、権利擁護や家計管理等に関する普及啓発を推進する。また、将来的な問題の発生を予防する観点から、教育機関や民間企業等との連携を図り、地域全体での支援体制の強化に努める。</t>
    <rPh sb="49" eb="51">
      <t>ゾウカ</t>
    </rPh>
    <rPh sb="69" eb="71">
      <t>カダイ</t>
    </rPh>
    <rPh sb="102" eb="104">
      <t>スイシン</t>
    </rPh>
    <phoneticPr fontId="2"/>
  </si>
  <si>
    <t>4　権利擁護</t>
    <rPh sb="2" eb="6">
      <t>ケンリヨウゴ</t>
    </rPh>
    <phoneticPr fontId="2"/>
  </si>
  <si>
    <t>・12/6　美浜区内の医療、介護、福祉分野に従事する社会福祉士を対象に「8050問題」に関する事例検討会を行った。
・虐待が疑われるケースについて、高齢障害支援課、担当ケアマネジャー、介護サービス事業所と連携を図りながら対応を行った。
・2/20　あんしんケアセンター高洲と合同で、圏域内の介護支援専門員を対象とした虐待防止研修を実施した。</t>
    <rPh sb="6" eb="8">
      <t>ミハマ</t>
    </rPh>
    <rPh sb="8" eb="10">
      <t>クナイ</t>
    </rPh>
    <rPh sb="11" eb="13">
      <t>イリョウ</t>
    </rPh>
    <rPh sb="14" eb="16">
      <t>カイゴ</t>
    </rPh>
    <rPh sb="17" eb="19">
      <t>フクシ</t>
    </rPh>
    <rPh sb="19" eb="21">
      <t>ブンヤ</t>
    </rPh>
    <rPh sb="22" eb="24">
      <t>ジュウジ</t>
    </rPh>
    <rPh sb="26" eb="31">
      <t>シャカイフクシシ</t>
    </rPh>
    <rPh sb="32" eb="34">
      <t>タイショウ</t>
    </rPh>
    <rPh sb="40" eb="42">
      <t>モンダイ</t>
    </rPh>
    <rPh sb="44" eb="45">
      <t>カン</t>
    </rPh>
    <rPh sb="47" eb="52">
      <t>ジレイケントウカイ</t>
    </rPh>
    <rPh sb="53" eb="54">
      <t>オコナ</t>
    </rPh>
    <rPh sb="59" eb="61">
      <t>ギャクタイ</t>
    </rPh>
    <rPh sb="62" eb="63">
      <t>ウタガ</t>
    </rPh>
    <rPh sb="153" eb="155">
      <t>タイショウ</t>
    </rPh>
    <rPh sb="165" eb="167">
      <t>ジッシ</t>
    </rPh>
    <phoneticPr fontId="2"/>
  </si>
  <si>
    <t>高齢者が安心して尊厳のある暮らしが出来るように支援を行う。</t>
    <phoneticPr fontId="2"/>
  </si>
  <si>
    <t>・美浜区社会福祉士専門職会議において、情報共有や勉強会、事例検討会を実施した。
・必要なケースについて、関係機関と連携を図り、成年後見制度の活用につなげた。
・虐待が疑われるケースでは対応に時間を要し、高齢者の尊厳を十分に確保できなかった。</t>
    <rPh sb="1" eb="4">
      <t>ミハマク</t>
    </rPh>
    <rPh sb="4" eb="9">
      <t>シャカイフクシシ</t>
    </rPh>
    <rPh sb="9" eb="14">
      <t>センモンショクカイギ</t>
    </rPh>
    <rPh sb="19" eb="23">
      <t>ジョウホウキョウユウ</t>
    </rPh>
    <rPh sb="24" eb="27">
      <t>ベンキョウカイ</t>
    </rPh>
    <rPh sb="28" eb="33">
      <t>ジレイケントウカイ</t>
    </rPh>
    <rPh sb="41" eb="43">
      <t>ヒツヨウ</t>
    </rPh>
    <rPh sb="52" eb="54">
      <t>カンケイ</t>
    </rPh>
    <rPh sb="54" eb="56">
      <t>キカン</t>
    </rPh>
    <rPh sb="57" eb="59">
      <t>レンケイ</t>
    </rPh>
    <rPh sb="60" eb="61">
      <t>ハカ</t>
    </rPh>
    <rPh sb="63" eb="69">
      <t>セイネンコウケンセイド</t>
    </rPh>
    <rPh sb="70" eb="72">
      <t>カツヨウ</t>
    </rPh>
    <rPh sb="80" eb="82">
      <t>ギャクタイ</t>
    </rPh>
    <rPh sb="83" eb="84">
      <t>ウタガ</t>
    </rPh>
    <rPh sb="92" eb="94">
      <t>タイオウ</t>
    </rPh>
    <rPh sb="95" eb="97">
      <t>ジカン</t>
    </rPh>
    <rPh sb="98" eb="99">
      <t>ヨウ</t>
    </rPh>
    <rPh sb="101" eb="104">
      <t>コウレイシャ</t>
    </rPh>
    <rPh sb="105" eb="107">
      <t>ソンゲン</t>
    </rPh>
    <phoneticPr fontId="2"/>
  </si>
  <si>
    <t>①センター内職員及び関係機関と連携を図り、権利擁護に関わるケースの対応を行う。
②迅速な対応ができるように、関係機関とのネットワークを強化する。
③被害の未然防止や早期発見、早期対応に繋げるため、高齢者虐待や成年後見制度、消費者被害に関する周知活動及び啓発活動を行う。
④障害者基幹相談支援センター、区高齢障害支援課、美浜区内あんしんケアセンター社会福祉士と年４回の連絡会を行い、情報の共有を図る。（年１回は講師を招き勉強会を開催予定。）</t>
  </si>
  <si>
    <t>・美浜区社会福祉士専門職会議にて情報の共有を行うとともに、年1回の社会福祉士向け研修会を開催する。
・親族と疎遠であったり、身寄りのない高齢者の増加に伴い、成年後見制度や身元保証サービスに関する情報収集を行うとともに、成年後見支援センター等と連携し、高齢者に不利益が生じないよう適切なサービスの調整に努める。
・高齢者虐待が疑われるケースの増加に対し、コア会議が十分に機能していない状況が見られる。今後は、行政と虐待対応の流れを再確認するとともに、関係機関との連携体制を見直し、コア会議の適切な運用を図る。</t>
    <rPh sb="1" eb="4">
      <t>ミハマク</t>
    </rPh>
    <rPh sb="4" eb="9">
      <t>シャカイフクシシ</t>
    </rPh>
    <rPh sb="9" eb="14">
      <t>センモンショクカイギ</t>
    </rPh>
    <rPh sb="22" eb="23">
      <t>オコナ</t>
    </rPh>
    <rPh sb="29" eb="30">
      <t>ネン</t>
    </rPh>
    <rPh sb="31" eb="32">
      <t>カイ</t>
    </rPh>
    <rPh sb="75" eb="76">
      <t>トモナ</t>
    </rPh>
    <rPh sb="78" eb="80">
      <t>セイネン</t>
    </rPh>
    <rPh sb="150" eb="151">
      <t>ツト</t>
    </rPh>
    <rPh sb="173" eb="174">
      <t>タイ</t>
    </rPh>
    <phoneticPr fontId="2"/>
  </si>
  <si>
    <t>・介護支援専門員からの、困難な課題を抱えるケース相談に対して、関係機関と連携、協働し支援を行った。
・10/15美浜区ケアマネ研修会（BCP訓練）および、12/12主任ケアマネネットワーク主催の事例検討会を開催した。
・1/21「認知症おひとり様支援」をテーマに多職種連携会議、認知症初期集中支援チーム会議を通じて在宅医療・介護連携の推進を図った。
・11/20　美浜区合同による自立促進ケア会議を開催した。。
・2/20　あんしんケアセンター高洲と合同で、圏域の介護支援専門員を対象とした虐待防止研修を実施した。</t>
    <rPh sb="45" eb="46">
      <t>オコナ</t>
    </rPh>
    <rPh sb="240" eb="242">
      <t>タイショウ</t>
    </rPh>
    <rPh sb="252" eb="254">
      <t>ジッシ</t>
    </rPh>
    <phoneticPr fontId="2"/>
  </si>
  <si>
    <t>・関係機関とのネットワークの構築を強化し、連携しやすい相談支援体制をつくる。
・地域課題解決に向けた、ケアマネジメント力の強化を図って行く。</t>
  </si>
  <si>
    <t>・美浜区の他センターと協働し、介護支援専門員向けに研修会や事例検討会を開催した。これにより、介護支援専門員の日頃の業務に役立つとともに、介護支援専門員同士の良好な関係づくりにつながった。
・多職種連携会議、認知症初期集中支援チーム会議、自立促進ケア会議を通じて認知症対応の課題や地域の実情に応じたテーマを取り上げ、在宅医療・介護連携の推進につながった。</t>
    <rPh sb="1" eb="4">
      <t>ミハマク</t>
    </rPh>
    <rPh sb="5" eb="6">
      <t>タ</t>
    </rPh>
    <rPh sb="11" eb="13">
      <t>キョウドウ</t>
    </rPh>
    <rPh sb="15" eb="22">
      <t>カイゴシエンセンモンイン</t>
    </rPh>
    <rPh sb="22" eb="23">
      <t>ム</t>
    </rPh>
    <rPh sb="25" eb="28">
      <t>ケンシュウカイ</t>
    </rPh>
    <rPh sb="29" eb="31">
      <t>ジレイ</t>
    </rPh>
    <rPh sb="31" eb="33">
      <t>ケントウ</t>
    </rPh>
    <rPh sb="33" eb="34">
      <t>カイ</t>
    </rPh>
    <rPh sb="35" eb="37">
      <t>カイサイ</t>
    </rPh>
    <rPh sb="46" eb="52">
      <t>カイゴシエンセンモン</t>
    </rPh>
    <rPh sb="52" eb="53">
      <t>イン</t>
    </rPh>
    <rPh sb="54" eb="56">
      <t>ヒゴロ</t>
    </rPh>
    <rPh sb="57" eb="59">
      <t>ギョウム</t>
    </rPh>
    <rPh sb="60" eb="62">
      <t>ヤクダ</t>
    </rPh>
    <rPh sb="68" eb="75">
      <t>カイゴシエンセンモンイン</t>
    </rPh>
    <rPh sb="75" eb="77">
      <t>ドウシ</t>
    </rPh>
    <rPh sb="78" eb="80">
      <t>リョウコウ</t>
    </rPh>
    <rPh sb="95" eb="98">
      <t>タショクシュ</t>
    </rPh>
    <rPh sb="98" eb="102">
      <t>レンケイカイギ</t>
    </rPh>
    <rPh sb="103" eb="108">
      <t>ニンチショウショキ</t>
    </rPh>
    <rPh sb="108" eb="110">
      <t>シュウチュウ</t>
    </rPh>
    <rPh sb="110" eb="112">
      <t>シエン</t>
    </rPh>
    <rPh sb="115" eb="117">
      <t>カイギ</t>
    </rPh>
    <rPh sb="118" eb="122">
      <t>ジリツソクシン</t>
    </rPh>
    <rPh sb="124" eb="126">
      <t>カイギ</t>
    </rPh>
    <rPh sb="127" eb="128">
      <t>ツウ</t>
    </rPh>
    <rPh sb="130" eb="133">
      <t>ニンチショウ</t>
    </rPh>
    <rPh sb="133" eb="135">
      <t>タイオウ</t>
    </rPh>
    <rPh sb="136" eb="138">
      <t>カダイ</t>
    </rPh>
    <rPh sb="139" eb="141">
      <t>チイキ</t>
    </rPh>
    <rPh sb="142" eb="144">
      <t>ジツジョウ</t>
    </rPh>
    <rPh sb="145" eb="146">
      <t>オウ</t>
    </rPh>
    <rPh sb="152" eb="153">
      <t>ト</t>
    </rPh>
    <rPh sb="154" eb="155">
      <t>ア</t>
    </rPh>
    <rPh sb="157" eb="159">
      <t>ザイタク</t>
    </rPh>
    <rPh sb="159" eb="161">
      <t>イリョウ</t>
    </rPh>
    <rPh sb="162" eb="164">
      <t>カイゴ</t>
    </rPh>
    <rPh sb="164" eb="166">
      <t>レンケイ</t>
    </rPh>
    <rPh sb="167" eb="169">
      <t>スイシン</t>
    </rPh>
    <phoneticPr fontId="2"/>
  </si>
  <si>
    <t>、具体的な
取り組み
計画</t>
    <rPh sb="1" eb="4">
      <t>グタイテキ</t>
    </rPh>
    <rPh sb="6" eb="7">
      <t>ト</t>
    </rPh>
    <rPh sb="8" eb="9">
      <t>ク</t>
    </rPh>
    <rPh sb="11" eb="13">
      <t>ケイカク</t>
    </rPh>
    <phoneticPr fontId="2"/>
  </si>
  <si>
    <t>①介護支援専門員が直面している解決が困難な課題を、こころの健康センターや発達障害支援センター等の機関の協力を得ながら解決に向けた支援を行う。
②美浜区主任ケアマネネットワーク活動をサポートする。
③介護支援専門員の資質向上のための研修会や勉強会、事例検討会などを行う。
④多職種連携会議、認知症初期集中支援チーム会議等を通じて地域の実情に応じた在宅医療介護連携の推進を図る。
⑤生活支援コーディネーターと連携し、多様な主体の地域資源の情報収集や開発、担い手候補となる人材の発掘活動を行う。</t>
  </si>
  <si>
    <t>6 一般介護予防事業</t>
    <rPh sb="2" eb="8">
      <t>イッパンカイゴヨボウ</t>
    </rPh>
    <rPh sb="8" eb="10">
      <t>ジギョウ</t>
    </rPh>
    <phoneticPr fontId="2"/>
  </si>
  <si>
    <t>・対象高齢者が、健康で自立した生活ができるように、地域での介護予防活動への取り組みを積極的に行う。
・地域介護予防活動に、フォーマル・インフォーマルな社会資源の活用や連携を積極的に取り入れる。</t>
  </si>
  <si>
    <t>・美浜区内あんしん保健職会議において、介護予防活動やAIの活用について意見交換を行い、自立支援に向けた具体的な内容について今後検討することとなった。
・随時センター内外で情報共有や情報交換を行い、セルフケアマネジメントの提案や動機付けに役立てた。</t>
    <rPh sb="1" eb="3">
      <t>ミハマ</t>
    </rPh>
    <rPh sb="3" eb="5">
      <t>クナイ</t>
    </rPh>
    <rPh sb="9" eb="14">
      <t>ホケンショクカイギ</t>
    </rPh>
    <rPh sb="19" eb="23">
      <t>カイゴヨボウ</t>
    </rPh>
    <rPh sb="23" eb="25">
      <t>カツドウ</t>
    </rPh>
    <rPh sb="29" eb="31">
      <t>カツヨウ</t>
    </rPh>
    <rPh sb="35" eb="39">
      <t>イケンコウカン</t>
    </rPh>
    <rPh sb="40" eb="41">
      <t>オコナ</t>
    </rPh>
    <rPh sb="43" eb="47">
      <t>ジリツシエン</t>
    </rPh>
    <rPh sb="48" eb="49">
      <t>ム</t>
    </rPh>
    <rPh sb="51" eb="54">
      <t>グタイテキ</t>
    </rPh>
    <rPh sb="55" eb="57">
      <t>ナイヨウ</t>
    </rPh>
    <rPh sb="61" eb="63">
      <t>コンゴ</t>
    </rPh>
    <rPh sb="63" eb="65">
      <t>ケントウ</t>
    </rPh>
    <rPh sb="76" eb="78">
      <t>ズイジ</t>
    </rPh>
    <rPh sb="82" eb="84">
      <t>ナイガイ</t>
    </rPh>
    <rPh sb="85" eb="89">
      <t>ジョウホウキョウユウ</t>
    </rPh>
    <rPh sb="90" eb="94">
      <t>ジョウホウコウカン</t>
    </rPh>
    <rPh sb="95" eb="96">
      <t>オコナ</t>
    </rPh>
    <rPh sb="110" eb="112">
      <t>テイアン</t>
    </rPh>
    <rPh sb="113" eb="116">
      <t>ドウキヅ</t>
    </rPh>
    <rPh sb="118" eb="120">
      <t>ヤクダ</t>
    </rPh>
    <phoneticPr fontId="2"/>
  </si>
  <si>
    <t>①個々の利用者ができるだけ自立した生活ができるようにセルフケアマネジメントを促す関わりをする。
②地域の健康維持・増進活動への取り組みを行う。
③行政と連携し、地域の健康課題に対する取り組みを検討する。
④生活支援コーディネーターと連携を図り 、新たな通いの場・集いの場を開設する。
⑤現行の健康教室の運営維持、内容検討、評価をする。
⑥美浜区保健師職会議への参加。（来年度開催は計４回予定）他地域における介護予防事業取組みについて共有し、担当地域への活動に活かす。（特に重点課題地区）</t>
  </si>
  <si>
    <t>関係機関が主催する会議等への参加や、地域活動団体に対する活動支援を通じて、当該団体等とのネットワーク構築に取組むことができた。ケアマネジャーに対しては、ケアマネジメントへの助言指導のほか、支援困難事例を担当するケアマネジャーの特別なサポート、圏域のケアマネジャーや、サービス事業所向けに権利擁護に関する研修を開催できたこと。また、美浜区で活動している主任ケアマネジャーが主任ケアマネジャー間のネットワーク構築を図る取り組みに対する後方支援を行い、「美浜区主任ケアマネネットワーク会議」の自立運営が達成できた。その延長として、美浜区あんしん主任ケアマネジャー合同で「BCP研修・シミュレーション」、「認知症おひとり様支援」をテーマに連携会議を開催し、ケアマネジャーの資質向上を支援するとともに、居宅介護支援事業所の運営に貢献できたことを踏まえB評価とした。</t>
    <rPh sb="37" eb="39">
      <t>トウガイ</t>
    </rPh>
    <rPh sb="39" eb="41">
      <t>ダンタイ</t>
    </rPh>
    <rPh sb="41" eb="42">
      <t>トウ</t>
    </rPh>
    <rPh sb="101" eb="103">
      <t>タントウ</t>
    </rPh>
    <rPh sb="113" eb="115">
      <t>トクベツ</t>
    </rPh>
    <rPh sb="121" eb="123">
      <t>ケンイキ</t>
    </rPh>
    <rPh sb="137" eb="140">
      <t>ジギョウショ</t>
    </rPh>
    <rPh sb="140" eb="141">
      <t>ム</t>
    </rPh>
    <rPh sb="143" eb="147">
      <t>ケンリヨウゴ</t>
    </rPh>
    <rPh sb="148" eb="149">
      <t>カン</t>
    </rPh>
    <rPh sb="151" eb="153">
      <t>ケンシュウ</t>
    </rPh>
    <rPh sb="154" eb="156">
      <t>カイサイ</t>
    </rPh>
    <rPh sb="169" eb="171">
      <t>カツドウ</t>
    </rPh>
    <rPh sb="185" eb="187">
      <t>シュニン</t>
    </rPh>
    <rPh sb="194" eb="195">
      <t>カン</t>
    </rPh>
    <rPh sb="205" eb="206">
      <t>ハカ</t>
    </rPh>
    <rPh sb="207" eb="208">
      <t>ト</t>
    </rPh>
    <rPh sb="209" eb="210">
      <t>ク</t>
    </rPh>
    <rPh sb="212" eb="213">
      <t>タイ</t>
    </rPh>
    <rPh sb="224" eb="227">
      <t>ミハマク</t>
    </rPh>
    <rPh sb="227" eb="229">
      <t>シュニン</t>
    </rPh>
    <rPh sb="239" eb="241">
      <t>カイギ</t>
    </rPh>
    <rPh sb="248" eb="250">
      <t>タッセイ</t>
    </rPh>
    <rPh sb="256" eb="258">
      <t>エンチョウ</t>
    </rPh>
    <rPh sb="278" eb="280">
      <t>ゴウドウ</t>
    </rPh>
    <rPh sb="285" eb="287">
      <t>ケンシュウ</t>
    </rPh>
    <rPh sb="299" eb="302">
      <t>ニンチショウ</t>
    </rPh>
    <rPh sb="306" eb="307">
      <t>サマ</t>
    </rPh>
    <rPh sb="307" eb="309">
      <t>シエン</t>
    </rPh>
    <rPh sb="315" eb="319">
      <t>レンケイカイギ</t>
    </rPh>
    <rPh sb="332" eb="334">
      <t>シシツ</t>
    </rPh>
    <rPh sb="334" eb="336">
      <t>コウジョウ</t>
    </rPh>
    <rPh sb="337" eb="339">
      <t>シエン</t>
    </rPh>
    <rPh sb="346" eb="348">
      <t>キョタク</t>
    </rPh>
    <rPh sb="348" eb="355">
      <t>カイゴシエンジギョウショ</t>
    </rPh>
    <rPh sb="356" eb="358">
      <t>ウンエイ</t>
    </rPh>
    <rPh sb="359" eb="361">
      <t>コウケン</t>
    </rPh>
    <phoneticPr fontId="2"/>
  </si>
  <si>
    <t>・健康教室に参加している地域住民の運動ニーズを聞き取り、自立支援に向けたフレイル予防について検討した。
・10/5　区民フェスティバルに参加し、あんしんケアセンターの周知およびフレイル予防の普及啓発を行った。
・SCや他機関と連携し、介護予防イベントを開催して、セルフマネジメントについて考える機会を提供した。
・10/22　美浜区キッズ認知症サポーター養成講座を高齢障害支援課と協働で開催した。
・SCと連携し、幸町2丁目で実施したアンケート結果をもとに、地域特性や地域課題を話し合った。</t>
    <rPh sb="1" eb="5">
      <t>ケンコウキョウシツ</t>
    </rPh>
    <rPh sb="6" eb="8">
      <t>サンカ</t>
    </rPh>
    <rPh sb="12" eb="14">
      <t>チイキ</t>
    </rPh>
    <rPh sb="14" eb="16">
      <t>ジュウミン</t>
    </rPh>
    <rPh sb="17" eb="19">
      <t>ウンドウ</t>
    </rPh>
    <rPh sb="23" eb="24">
      <t>キ</t>
    </rPh>
    <rPh sb="25" eb="26">
      <t>ト</t>
    </rPh>
    <rPh sb="28" eb="30">
      <t>ジリツ</t>
    </rPh>
    <rPh sb="30" eb="32">
      <t>シエン</t>
    </rPh>
    <rPh sb="33" eb="34">
      <t>ム</t>
    </rPh>
    <rPh sb="40" eb="42">
      <t>ヨボウ</t>
    </rPh>
    <rPh sb="46" eb="48">
      <t>ケントウ</t>
    </rPh>
    <rPh sb="58" eb="60">
      <t>クミン</t>
    </rPh>
    <rPh sb="68" eb="70">
      <t>サンカ</t>
    </rPh>
    <rPh sb="83" eb="85">
      <t>シュウチ</t>
    </rPh>
    <rPh sb="92" eb="94">
      <t>ヨボウ</t>
    </rPh>
    <rPh sb="95" eb="99">
      <t>フキュウケイハツ</t>
    </rPh>
    <rPh sb="100" eb="101">
      <t>オコナ</t>
    </rPh>
    <rPh sb="109" eb="112">
      <t>タキカン</t>
    </rPh>
    <rPh sb="113" eb="115">
      <t>レンケイ</t>
    </rPh>
    <rPh sb="117" eb="121">
      <t>カイゴヨボウ</t>
    </rPh>
    <rPh sb="126" eb="128">
      <t>カイサイ</t>
    </rPh>
    <rPh sb="144" eb="145">
      <t>カンガ</t>
    </rPh>
    <rPh sb="147" eb="149">
      <t>キカイ</t>
    </rPh>
    <rPh sb="150" eb="152">
      <t>テイキョウ</t>
    </rPh>
    <rPh sb="163" eb="166">
      <t>ミハマク</t>
    </rPh>
    <rPh sb="169" eb="172">
      <t>ニンチショウ</t>
    </rPh>
    <rPh sb="177" eb="179">
      <t>ヨウセイ</t>
    </rPh>
    <rPh sb="179" eb="181">
      <t>コウザ</t>
    </rPh>
    <rPh sb="182" eb="186">
      <t>コウレイショウガイ</t>
    </rPh>
    <rPh sb="186" eb="189">
      <t>シエンカ</t>
    </rPh>
    <rPh sb="190" eb="192">
      <t>キョウドウ</t>
    </rPh>
    <rPh sb="193" eb="195">
      <t>カイサイ</t>
    </rPh>
    <rPh sb="203" eb="205">
      <t>レンケイ</t>
    </rPh>
    <rPh sb="207" eb="209">
      <t>サイワイチョウ</t>
    </rPh>
    <rPh sb="210" eb="212">
      <t>チョウメ</t>
    </rPh>
    <rPh sb="222" eb="224">
      <t>ケッカ</t>
    </rPh>
    <rPh sb="239" eb="240">
      <t>ハナ</t>
    </rPh>
    <rPh sb="241" eb="242">
      <t>ア</t>
    </rPh>
    <phoneticPr fontId="2"/>
  </si>
  <si>
    <t>①地域の身近な相談機関となるよう、積極的な地域訪問で顔の見える関係作りを継続する。
②社会から孤立した高齢者等の早期発見や課題解決に向けた取り組みを継続する。
③複合化・複雑化した相談に対応するため、他機関協同、多職種連携等を継続する。
④高齢者が活動的に過ごせるよう地域活動支援、普及啓発活動を継続する。
⑤地域や関係者と自然災害など有事に備えた対策などを継続する。　　　　　　　　　　　　　　　　　　　　　　　　　　　　　　　　　　　　　　　　　　　　　　　　　　　　　　　　　　　　　　　　　　　　　　　　　　　　　　　　　　　　　　　　　　　　　　　　　　　　　　　　　　　　　　　　　　　　　　　　　　　　　　　　　　　　　　　　　　　　　　　　　　　　　　　　　　　　　　　　　　　　　　　　　　</t>
    <rPh sb="21" eb="23">
      <t>チイキ</t>
    </rPh>
    <phoneticPr fontId="2"/>
  </si>
  <si>
    <t>・介護予防、地域資源に関する最新情報を生活支援コーディネーターと共有した。（適宜）
・社会資源の最新情報を回覧し、会議等で情報共有した。（適宜）
・弁天地区で自立促進ケア会議を開催し、専門職、地域住民等と要支援者プランの自立ケアに向けた事例や地域課題を検討した。（1回）
・地域住民や民生委員に向けて、インフォーマルサービス事業の周知活動を行った。（5回）　　　　　　　　　　　　　　　　　　　　　　　　　　　　　　　　　　　　　　　　　　　　　　　　　　　　　　　　　　　　　　　　　　　　　　　　　　　　　　　　　
　　　　　　　　　　　　　　　　　　　　　　　　　　　　　　　　　　　　　　　　　　　　　　　　　　　　　　　　　　　　　　　　　　　　　　　　　　　　　　　　　　　　　　　　　　　　　　　　　　　　　　　　　　　　　　　　　　　　　　　　　　　　　　　　　　　　　　　　　　　　　　　　　　　　　　　　　　　　　　　　　　　　　　　　　　　　　　　　　　　　　　　　　　　　　　　　　　　　　　　　　　　　　　　　　　　　　　　　　　　　　　　　　　　　　　　　　　　　　　　　　　　　　　　　　　　　　　　　　　　　　　　　　　　　　　　　　　　　　　　　　　　　　　　　　　　　　　　　　　　　　　　　　　　　　　　　　　　　　　　　　　　　　　　　　　　　　　　　　　　　　　　　　　　　　　　　　　　　　　　　　　　　　　　　　　　　　　　　　　　　　　　　　　　　　　　　　　　　　　　　　　　　　　　　　　　　　　　　　　　　　　　　　　　　　　　　　　　　　　　　　　　　　　　　　　　　　　　　　　　　　　　　　　　　　　　　　　　　　　　　　　　　　　　　　　　　　　　　　　　　　　　　　　　　　　　　　　　　　　　　　　　　　　</t>
    <phoneticPr fontId="2"/>
  </si>
  <si>
    <t>・介護予防サービス計画書にインフォーマルサービスを位置付けるよう、居宅ケアマネジャーに周知した。（適宜）
・地域住民や民生委員に向けて、介護保険制度やインフォーマルサービス事業の活用方法など周知した。（3回）　
・地域住民や地域団体等とインフォーマルサービス事業所のネットワーク構築、普及啓発活動を目的とした福祉イベントを開催した。（1回）
・セルフケアやインフォーマルサービスの利用促進に向けた広報誌を発行をした。（8回）
・弁天地区のセルフケア促進や地域課題解決のため、専門職、地域住民等と自立促進ケア会議の振り返りを開催した。（1回）　　　　　　　　　　　　　　　　　　　　　　　　　　　　　　　　　　　　　　　　　　　　　　　　　　　　　　　　　　　　　　　　　　　　　　　　　　　　　　　　　　　　　　　　　　　　　　　　　　　　　　　　　　　　　　　　　　　　　　　　　　　　　　　　　　　　　　　　　　　　　　　　　　　　　　　　　　　　　　　　　　　　　　　　　　　　　　　　　　　　　　　　　　　　　　　　　　　　　　　　　　　　　　　　　　　　　　　　　　　　　　　　　　　　　　　　　　　　　　　　　　　　　　　　　　　　　　　　　　　　　　　　　　　</t>
    <rPh sb="9" eb="12">
      <t>ケイカクショ</t>
    </rPh>
    <phoneticPr fontId="2"/>
  </si>
  <si>
    <t xml:space="preserve">・高齢者虐待や消費者被害等について、多機関と連携を図り、早期発見・課題解決に努めていく。
・地域住民や関係機関に権利擁護に関する普及啓発や周知活動を継続的に実施する。
・認知症に関する理解を深めることを目的とし、地域住民向けの講話等を実施していく。 
                                                                         </t>
    <rPh sb="18" eb="21">
      <t>タキカン</t>
    </rPh>
    <rPh sb="22" eb="24">
      <t>レンケイ</t>
    </rPh>
    <rPh sb="25" eb="26">
      <t>ハカ</t>
    </rPh>
    <phoneticPr fontId="2"/>
  </si>
  <si>
    <t>・担当ケアマネジャーからの支援困難ケースの相談を受け、関係機関と連携し、地域ケア会議を開催した。（1回）
・ケアマネジャー支援のため困難事例相談を実施した。（3回）
・地域ネットワーク強化、地域づくり促進のため地域ケア会議を開催し、福祉イベント開催が決定した。（1回）　
・地域密着型サービスの運営推進会議に参加した。（5回）
・弁天地区の訪問診療、終身サポート事業者と医療・介護・福祉連絡会を立ち上げ、多職種向けの勉強会を開催した。（1回）
・中央区あんしんケアセンター主任ケアマネと協力し、居宅ケアマネジャー向けに介護予防プラン作成研修を開催した。（1回）　　　　　　　　　　　　　　　　　　　　　　　　　　　　　　　　　　　　　　　　　　　　　　　　　　　　　　　　　　　　　　　　　　　　　　　　　　　　　　　　　　　　　　　　　　　　　　　　　　　　　　　　　　　　　　　　　　　　　　　　　　　　　　　　　　　　　　　　　　　　　　　　　　　　　　　　　　　　　　　　　　　　　　　　　　　　　　　　　　　　　　　　　　　　　　　　　　　　　　　　　　　　　　　　　　　　　　　　　　</t>
    <rPh sb="1" eb="3">
      <t>タントウ</t>
    </rPh>
    <rPh sb="13" eb="17">
      <t>シエンコンナン</t>
    </rPh>
    <rPh sb="27" eb="29">
      <t>カンケイ</t>
    </rPh>
    <rPh sb="36" eb="38">
      <t>チイキ</t>
    </rPh>
    <phoneticPr fontId="2"/>
  </si>
  <si>
    <t>・訪問診療・居宅ケアマネジャー・行政関係機関等と身寄りのない人の支援勉強会を開催した。（1回）
・松波地区の地域住民、医療・介護サービス事業所、千葉大学と連携して、認知症理解促進を目的とした勉強会を開催した。（1回）
・中央区あんしんケアセンター主任ケアマネジャーと協働し、多職種、他機関連携などの実践報告会を開催し、修了証を発行した。（1回）
・中央区あんしんケアセンターと中央区多職種連携会議を開催し、終末期支援について検討した。（1回）
・千葉市薬剤師会と多職種連携の勉強会を開催した。（1回）
・地域密着型サービスの運営推進会議に参加した（3回）　
・地域包括ケア推進課と身元保証サービス等について勉強会を検討したが、日程調整困難により開催を中止した。次年度開催に向けて準備は継続している。　　　　　　　　　　　　　　　　　　　　　　　　　　　　　　　　　　　　　　　　　　　　　　　　　　　　　　　　　　　　　　　　　　　　　　　　　　　　　　　　　　　　　　　　　　　　　　　　　　　　　　　　　　　　　　　　　　　　　　　　　　　　　　　　　　　　　　　　　　　　　　　　　　　　　　　　　　　　　　　　　　　　　　　　　　　　　　　　　　　　　　　　　　　　　　　　　　　　　　　　　　　　　　　　　　　　　　　　　　　　　　　　　　　　　　　　　　　　　　　　　　　　　　　　　　　　　　　　　　　　　　　　　　　　　　　　　　　　　　　　　　　　　　　　　　　　　　　　　　　　　　　　　　　　　　　　　　　　　　　　　　　　　　　　　　　　　　　　　　　　　　　　　　　　　　　　　　　　　　　　　　　　　　　　　　　　　　　　　　　　　　　　　　　　　　　　　　　　　　　　　　　　　　　　　　　　　　　　　　　　　　　　　　　　　　　　　　　　　　　　　　　　　　　　　　　　　　　　　　　　　　　　　　　　　　　　　　　　　　　　　　　　　　　　　　　　　　　　　　　　　　　　　　　　　　　　　　　　　　　　　　　　　　　　　　　　　　　　　　　　　　　　　　　　　　　　　　　　　　　　　　　　　　　　　　　　　　　　　　　　　　　　　　　　　　　　　　　　　　　　　　　　　　　　　　　　　　　　　　　　　　　　　　　　　　　　　　　　　　　　　　　　　　　　　　　　　　　　　　　　　　　　　　　　　　　　　　　　　　　　　　　　　　　　　　　　　　　　　　　　　　　　　　　　　　　　　　　　　　　　　　　　　　　　　　　　　　　　　　　　　　　　　　　　　　　　　　　　　　　　　　　　　　　　　　　　　　　　　　　　　　　　　　　　　　　　　　　　　　　　　　　　　　　　　　　　　　　　　　　　　　　　　　　　　　　　　　　　　　　　　　　　　　　　　　　　　　　　　　　　　　　　　　　　　　　　　　　　　　　　　　　　　　　　　　　　　　　　　　　　　　　　　　　　　　　　　　　　　　</t>
    <rPh sb="1" eb="5">
      <t>ホウモンシンリョウ</t>
    </rPh>
    <rPh sb="16" eb="18">
      <t>ギョウセイ</t>
    </rPh>
    <rPh sb="18" eb="20">
      <t>カンケイ</t>
    </rPh>
    <rPh sb="24" eb="26">
      <t>ミヨ</t>
    </rPh>
    <rPh sb="30" eb="31">
      <t>ヒト</t>
    </rPh>
    <rPh sb="32" eb="34">
      <t>シエン</t>
    </rPh>
    <rPh sb="34" eb="37">
      <t>ベンキョウカイ</t>
    </rPh>
    <phoneticPr fontId="2"/>
  </si>
  <si>
    <t xml:space="preserve">・高齢者が健康づくりを自主的に目指せるように、介護予防講話やイベントを実施した。(6回)
・高齢者が自ら健康状態の把握が出来るように、歩行測定会や握力測定会などの機会を提供した。(6回)　
・基本チェックリスト、いきいき活動手帳を交付した。(5団体・43部)　
・地域活動が展開・継続できるよう、参加者とともに方法を検討し支援を継続した。(6回)
・自主活動に赴き、活動把握を実施した。(25団体)
・住民ボランティア育成のための講習に参加し、地域の情報を共有した。(1回)
・登戸・祐光・道場北地区の体操教室を継続支援した。(各月1～2回)　
・祐光地区の自主化を目指すため、体操教室のDVD操作を参加者が行えるように支援した。　　　　　　　　　　　　　　　　　　　　　
</t>
    <rPh sb="1" eb="4">
      <t>コウレイシャ</t>
    </rPh>
    <rPh sb="5" eb="7">
      <t>ケンコウ</t>
    </rPh>
    <rPh sb="11" eb="14">
      <t>ジシュテキ</t>
    </rPh>
    <rPh sb="15" eb="17">
      <t>メザ</t>
    </rPh>
    <rPh sb="42" eb="43">
      <t>カイ</t>
    </rPh>
    <rPh sb="46" eb="49">
      <t>コウレイシャ</t>
    </rPh>
    <rPh sb="50" eb="51">
      <t>ミズカ</t>
    </rPh>
    <rPh sb="52" eb="54">
      <t>ケンコウ</t>
    </rPh>
    <rPh sb="60" eb="62">
      <t>デキ</t>
    </rPh>
    <rPh sb="69" eb="72">
      <t>ソクテイカイ</t>
    </rPh>
    <rPh sb="91" eb="92">
      <t>カイ</t>
    </rPh>
    <phoneticPr fontId="2"/>
  </si>
  <si>
    <t xml:space="preserve">・登戸・祐光・道場北地区の体操教室を継続支援した。(各月2回)
・自立化に向け、祐光・道場北地区において体操DVD機器の操作を支援し、参加者による運営の推進を図っている。
・自主活動に赴き、活動把握を実施した。(33団体)
・自主活動の立ち上げ支援を実施した。(1団体)
・自主活動の継続支援を実施した。(1団体)
・基本チェックリストを実施した。(40部)
・いきいき活動手帳を交付した。(4団体・44部)
・介護保険・フレイル予防に関する講話を実施した。(2回)
・地域の力の向上を目指し、認知症に関する講座を実施した。(3回)
・住民ボランティア育成のための講習に参加し、地域の情報を共有した。　　　　　　　　　　　　　　　　　　　　　　　　　　　　　　　　　　　　　　　　　　　　　　　　　　　　　　　　
</t>
    <rPh sb="1" eb="3">
      <t>ノブト</t>
    </rPh>
    <rPh sb="4" eb="6">
      <t>ユウコウ</t>
    </rPh>
    <rPh sb="7" eb="10">
      <t>ドウジョウキタ</t>
    </rPh>
    <rPh sb="10" eb="12">
      <t>チク</t>
    </rPh>
    <rPh sb="13" eb="15">
      <t>タイソウ</t>
    </rPh>
    <rPh sb="15" eb="17">
      <t>キョウシツ</t>
    </rPh>
    <rPh sb="18" eb="20">
      <t>ケイゾク</t>
    </rPh>
    <rPh sb="20" eb="22">
      <t>シエン</t>
    </rPh>
    <rPh sb="26" eb="27">
      <t>カク</t>
    </rPh>
    <rPh sb="27" eb="28">
      <t>ツキ</t>
    </rPh>
    <rPh sb="29" eb="30">
      <t>カイ</t>
    </rPh>
    <phoneticPr fontId="2"/>
  </si>
  <si>
    <t>・地域団体や関係機関とのネットワーク構築や連携、情報共有を継続する。　
・地域ケア会議等を活用して、地域課題や支援困難ケースの解決に向けて関係機関との取り組みを継続する。
・多機関や多職種連携を強化する。　　　　　　　　　　　　　　　　　　　　　　　　　　　　　　　　　　　　　　　　　　　　　　　　　　　　　　　　　　　　　　　　　　　　　　　　　　　　　　　　　　　　　　　　　　　　　　　　　　　　　　　　　　　　　　　　　　　　　　　　　　　　　　　　　　　　　　　　　　　　　　</t>
    <rPh sb="1" eb="5">
      <t>チイキダンタイ</t>
    </rPh>
    <phoneticPr fontId="2"/>
  </si>
  <si>
    <t>・住民からの相談や地域課題に対し、生活支援コーディネーターの社会資源情報の活用や関係機関との連携を密に行うことにより、課題解決に取り組み、地域包括ケアシステムの深化・推進を図る。　
・地域支援者との関係性を維持し、地域ケア会議等の定期的なアプローチから地域関係者とのネットワーク作りを推進していく。　　　　　　　　　　　　　　　　　　　　　　　　　　　　　　　　　　　　　　　　　　　　　　　　　　　　　　　　　　　　　　　　　　　</t>
    <rPh sb="1" eb="3">
      <t>ジュウミン</t>
    </rPh>
    <rPh sb="6" eb="8">
      <t>ソウダン</t>
    </rPh>
    <rPh sb="9" eb="13">
      <t>チイキカダイ</t>
    </rPh>
    <rPh sb="14" eb="15">
      <t>タイ</t>
    </rPh>
    <rPh sb="40" eb="42">
      <t>カンケイ</t>
    </rPh>
    <rPh sb="42" eb="44">
      <t>キカン</t>
    </rPh>
    <rPh sb="46" eb="48">
      <t>レンケイ</t>
    </rPh>
    <rPh sb="49" eb="50">
      <t>ミツ</t>
    </rPh>
    <rPh sb="51" eb="52">
      <t>オコナ</t>
    </rPh>
    <rPh sb="59" eb="61">
      <t>カダイ</t>
    </rPh>
    <rPh sb="61" eb="63">
      <t>カイケツ</t>
    </rPh>
    <rPh sb="64" eb="65">
      <t>ト</t>
    </rPh>
    <rPh sb="66" eb="67">
      <t>ク</t>
    </rPh>
    <rPh sb="69" eb="71">
      <t>チイキ</t>
    </rPh>
    <rPh sb="71" eb="73">
      <t>ホウカツ</t>
    </rPh>
    <rPh sb="80" eb="82">
      <t>シンカ</t>
    </rPh>
    <rPh sb="83" eb="85">
      <t>スイシン</t>
    </rPh>
    <rPh sb="86" eb="87">
      <t>ハカ</t>
    </rPh>
    <phoneticPr fontId="2"/>
  </si>
  <si>
    <t>千葉市あんしんケアセンターさつきが丘</t>
    <rPh sb="0" eb="2">
      <t>チバシ</t>
    </rPh>
    <rPh sb="16" eb="17">
      <t>オカ</t>
    </rPh>
    <phoneticPr fontId="2"/>
  </si>
  <si>
    <t>・重点活動地域において地域ケア会議を実施する事ことができたが、新たな地域資源の創出には繋がらなかった。
・地域密着型サービスの運営推進会議について、13ヶ所の事業所より出席依頼があり、計37回の会議に出席することができた。
・年度途中での主任介護支援専門員の担当の変更もあり、居宅介護支援事業所介護支援専門員への後方支援が充分とは言えなかった。
・委託の介護予防支援計画書から把握出来る課題についての蓄積や解決に向けての支援が充分とは言えなかった。　　　　　　　　　　　　　　　　　　　　　　　　　　　　　　　　　　　　　</t>
    <rPh sb="1" eb="7">
      <t>ジュウテンカツドウチイキ</t>
    </rPh>
    <rPh sb="11" eb="13">
      <t>チイキ</t>
    </rPh>
    <rPh sb="15" eb="17">
      <t>カイギ</t>
    </rPh>
    <rPh sb="18" eb="20">
      <t>ジッシ</t>
    </rPh>
    <rPh sb="22" eb="23">
      <t>コト</t>
    </rPh>
    <rPh sb="31" eb="32">
      <t>アラ</t>
    </rPh>
    <rPh sb="34" eb="38">
      <t>チイキシゲン</t>
    </rPh>
    <rPh sb="39" eb="41">
      <t>ソウシュツ</t>
    </rPh>
    <rPh sb="43" eb="44">
      <t>ツナ</t>
    </rPh>
    <rPh sb="113" eb="115">
      <t>ネンド</t>
    </rPh>
    <rPh sb="115" eb="117">
      <t>トチュウ</t>
    </rPh>
    <rPh sb="119" eb="121">
      <t>シュニン</t>
    </rPh>
    <rPh sb="129" eb="131">
      <t>タントウ</t>
    </rPh>
    <rPh sb="132" eb="134">
      <t>ヘンコウ</t>
    </rPh>
    <rPh sb="138" eb="140">
      <t>キョタク</t>
    </rPh>
    <rPh sb="140" eb="142">
      <t>カイゴ</t>
    </rPh>
    <rPh sb="142" eb="144">
      <t>シエン</t>
    </rPh>
    <rPh sb="144" eb="147">
      <t>ジギョウショ</t>
    </rPh>
    <rPh sb="156" eb="158">
      <t>コウホウ</t>
    </rPh>
    <rPh sb="158" eb="160">
      <t>シエン</t>
    </rPh>
    <rPh sb="161" eb="163">
      <t>ジュウブン</t>
    </rPh>
    <rPh sb="165" eb="166">
      <t>イ</t>
    </rPh>
    <phoneticPr fontId="2"/>
  </si>
  <si>
    <t>・区内のあんしんケアセンター協働にて、偶数月の計3回、区あんしん主任ケアマネの会と区主任ケアマネの会を行う。
 ・総合相談からケアプランに繋いだケースの進捗状況の把握及び介護支援専門員が抱えている課題について適切な介護支援専門員ジメント手法等を用い継続支援する。
・圏域内居宅介護支援事業所に訪問調査を行い、介護支援専門員の抱えている課題やあんしんに対する情報の共有を行う。　　　　　　　　　　　　　　　　　　　　　　　　　　　　　　　　　　　　　　　　　　　　　　　　　　　　　　　　　　　　　　
　　　　　　　　　　　　　　　　　　　　　　　　　　　　　　　　　　　　　　　　　　　　　　　　　　　　　　　　　　　　　　　　　　　　　　　　　　　　　　　　　　　　　　　　　　　　　　　　　　　　　　　　　　</t>
    <rPh sb="51" eb="52">
      <t>オコナ</t>
    </rPh>
    <phoneticPr fontId="2"/>
  </si>
  <si>
    <t xml:space="preserve">・基本チェックリストを実施し、利用者本人が自らの生活や健康を振り返ることができる機会を設けるなど、自律（自立）した生活ができるように支援した。利用者の状態に応じ、積極的にいきいき活動手帳も配布した。
・効果的な介護予防マネジメントができるよう、週に1回開催している所内ケース会議に2層の生活支援コーディネーターも出席し、住民主体の通いの場やインフォーマルサービス等の情報を共有した。担当者や委託のプランナーとも情報共有を行った。
・生活支援コーディネーターが中心になり、地域のインフォーマルな力や居場所等の情報把握、地域の人材と既存組織とのマッチング、センターと地域資源の関係性の構築をすすめた。
</t>
    <rPh sb="15" eb="18">
      <t>リヨウシャ</t>
    </rPh>
    <rPh sb="18" eb="20">
      <t>ホンニン</t>
    </rPh>
    <rPh sb="21" eb="22">
      <t>ミズカ</t>
    </rPh>
    <rPh sb="71" eb="74">
      <t>リヨウシャ</t>
    </rPh>
    <rPh sb="75" eb="77">
      <t>ジョウタイ</t>
    </rPh>
    <rPh sb="78" eb="79">
      <t>オウ</t>
    </rPh>
    <rPh sb="81" eb="84">
      <t>セッキョクテキ</t>
    </rPh>
    <rPh sb="89" eb="93">
      <t>カツドウテチョウ</t>
    </rPh>
    <rPh sb="94" eb="96">
      <t>ハイフ</t>
    </rPh>
    <rPh sb="101" eb="103">
      <t>コウカ</t>
    </rPh>
    <rPh sb="103" eb="104">
      <t>テキ</t>
    </rPh>
    <rPh sb="105" eb="109">
      <t>カイゴヨボウ</t>
    </rPh>
    <rPh sb="122" eb="123">
      <t>シュウ</t>
    </rPh>
    <rPh sb="125" eb="128">
      <t>カイカイサイ</t>
    </rPh>
    <rPh sb="132" eb="134">
      <t>ショナイ</t>
    </rPh>
    <rPh sb="137" eb="139">
      <t>カイギ</t>
    </rPh>
    <rPh sb="141" eb="142">
      <t>ソウ</t>
    </rPh>
    <rPh sb="143" eb="147">
      <t>セイカツシエン</t>
    </rPh>
    <rPh sb="156" eb="158">
      <t>シュッセキ</t>
    </rPh>
    <rPh sb="183" eb="185">
      <t>ジョウホウ</t>
    </rPh>
    <rPh sb="186" eb="188">
      <t>キョウユウ</t>
    </rPh>
    <rPh sb="191" eb="194">
      <t>タントウシャ</t>
    </rPh>
    <rPh sb="195" eb="197">
      <t>イタク</t>
    </rPh>
    <rPh sb="205" eb="209">
      <t>ジョウホウキョウユウ</t>
    </rPh>
    <rPh sb="210" eb="211">
      <t>オコナ</t>
    </rPh>
    <rPh sb="216" eb="220">
      <t>セイカツシエン</t>
    </rPh>
    <rPh sb="229" eb="231">
      <t>チュウシン</t>
    </rPh>
    <rPh sb="258" eb="260">
      <t>チイキ</t>
    </rPh>
    <rPh sb="261" eb="263">
      <t>ジンザイ</t>
    </rPh>
    <rPh sb="281" eb="285">
      <t>チイキシゲン</t>
    </rPh>
    <rPh sb="286" eb="289">
      <t>カンケイセイ</t>
    </rPh>
    <rPh sb="290" eb="292">
      <t>コウチク</t>
    </rPh>
    <phoneticPr fontId="3"/>
  </si>
  <si>
    <t>・圏域を4つの地区に分け、それぞれの地域課題をテーマに地域ケア会議を実施、専門職や住民と共に地域課題について話し合いの場を設ける事が出来た。
・都賀公民館での健康測定会を実施し、介護予防についての普及啓発と共に、地域住民自身がセルフマネジメントを行えるよう支援を行った。　　　　　　　　　　　　　　　　　　　　　　　　　　　　　　　　　　　　　　　　　　　　　　　　　　　　　　　　　　　　　　　　　　　　　　　　　　　　　　　　　　　　</t>
    <rPh sb="1" eb="3">
      <t>ケンイキ</t>
    </rPh>
    <rPh sb="7" eb="9">
      <t>チク</t>
    </rPh>
    <rPh sb="10" eb="11">
      <t>ワ</t>
    </rPh>
    <rPh sb="18" eb="20">
      <t>チイキ</t>
    </rPh>
    <rPh sb="20" eb="22">
      <t>カダイ</t>
    </rPh>
    <rPh sb="27" eb="29">
      <t>チイキ</t>
    </rPh>
    <rPh sb="31" eb="33">
      <t>カイギ</t>
    </rPh>
    <rPh sb="34" eb="36">
      <t>ジッシ</t>
    </rPh>
    <rPh sb="37" eb="39">
      <t>センモン</t>
    </rPh>
    <rPh sb="39" eb="40">
      <t>ショク</t>
    </rPh>
    <rPh sb="41" eb="43">
      <t>ジュウミン</t>
    </rPh>
    <rPh sb="44" eb="45">
      <t>トモ</t>
    </rPh>
    <rPh sb="46" eb="48">
      <t>チイキ</t>
    </rPh>
    <rPh sb="48" eb="50">
      <t>カダイ</t>
    </rPh>
    <rPh sb="54" eb="55">
      <t>ハナ</t>
    </rPh>
    <rPh sb="56" eb="57">
      <t>ア</t>
    </rPh>
    <rPh sb="59" eb="60">
      <t>バ</t>
    </rPh>
    <rPh sb="61" eb="62">
      <t>モウ</t>
    </rPh>
    <rPh sb="64" eb="65">
      <t>コト</t>
    </rPh>
    <rPh sb="66" eb="68">
      <t>デキ</t>
    </rPh>
    <phoneticPr fontId="2"/>
  </si>
  <si>
    <t>・天台、作草部地区ではアンケートから表出した地域課題について、千草台地区は商店街の空き店舗の活用について、それぞれ次年度も引き続き地域住民との話し合いの場を作り問題解決に向けて働きかけを行っていく。
・認知症や精神疾患がある人、外国籍の人など、地域に暮らす全ての人が尊厳をもってお互いに支えあいながら生活することができるよう、関係機関と協力していく。　　　　　　　　　　　　　　　　　　　　　　　　　　　　　　　　　　　　　　　　　　　　　　　　　　　　　　　　　　　　　　　　　　　　</t>
    <rPh sb="1" eb="3">
      <t>テンダイ</t>
    </rPh>
    <rPh sb="4" eb="7">
      <t>サクサベ</t>
    </rPh>
    <rPh sb="7" eb="9">
      <t>チク</t>
    </rPh>
    <rPh sb="18" eb="20">
      <t>ヒョウシュツ</t>
    </rPh>
    <rPh sb="22" eb="24">
      <t>チイキ</t>
    </rPh>
    <rPh sb="24" eb="26">
      <t>カダイ</t>
    </rPh>
    <rPh sb="31" eb="34">
      <t>チグサダイ</t>
    </rPh>
    <rPh sb="34" eb="36">
      <t>チク</t>
    </rPh>
    <rPh sb="37" eb="40">
      <t>ショウテンガイ</t>
    </rPh>
    <rPh sb="41" eb="42">
      <t>ア</t>
    </rPh>
    <rPh sb="43" eb="45">
      <t>テンポ</t>
    </rPh>
    <rPh sb="46" eb="48">
      <t>カツヨウ</t>
    </rPh>
    <rPh sb="57" eb="60">
      <t>ジネンド</t>
    </rPh>
    <rPh sb="61" eb="62">
      <t>ヒ</t>
    </rPh>
    <rPh sb="63" eb="64">
      <t>ツヅ</t>
    </rPh>
    <rPh sb="65" eb="67">
      <t>チイキ</t>
    </rPh>
    <rPh sb="67" eb="69">
      <t>ジュウミン</t>
    </rPh>
    <rPh sb="71" eb="72">
      <t>ハナ</t>
    </rPh>
    <rPh sb="73" eb="74">
      <t>ア</t>
    </rPh>
    <rPh sb="76" eb="77">
      <t>バ</t>
    </rPh>
    <rPh sb="78" eb="79">
      <t>ツク</t>
    </rPh>
    <rPh sb="80" eb="82">
      <t>モンダイ</t>
    </rPh>
    <rPh sb="82" eb="84">
      <t>カイケツ</t>
    </rPh>
    <rPh sb="85" eb="86">
      <t>ム</t>
    </rPh>
    <rPh sb="88" eb="89">
      <t>ハタラ</t>
    </rPh>
    <rPh sb="93" eb="94">
      <t>オコナ</t>
    </rPh>
    <phoneticPr fontId="2"/>
  </si>
  <si>
    <t>・他あんしんケアセンターと協力しながら、稲毛区ケアマネ研修会を1回、自立促進ケア会議を1回、稲毛区主任ケアマネ連絡会を2回、多職種連携会議を1回行った。
・萩台、天台、作草部地域で地域ケア会議を行い地域課題について地域住民を交えて話し合いを行った。
・圏域ケアマネ連絡会にて「あなたならどうするカード」を用いてゴミ出し支援における地域課題について話し合いを行った　　　　　　　　　　　　　　　　　　　　　　　　　　　　　　　　　　　　　　　　　　　　　　　　　　　　　　　　　　　　　　　　　　　　　　　　　　　　　　　　　　　　　　　　　　　　　　　　　　　　　　　　　　　　　　　　　　　　　　　　　　　　　　　　　　　　　　　　　　　　　　　　　　　　　　　　　　　　　　　　　　　　　　　　　　　　　　　　　</t>
    <rPh sb="1" eb="2">
      <t>ホカ</t>
    </rPh>
    <rPh sb="13" eb="15">
      <t>キョウリョク</t>
    </rPh>
    <rPh sb="20" eb="23">
      <t>イナゲク</t>
    </rPh>
    <rPh sb="27" eb="30">
      <t>ケンシュウカイ</t>
    </rPh>
    <rPh sb="32" eb="33">
      <t>カイ</t>
    </rPh>
    <rPh sb="34" eb="36">
      <t>ジリツ</t>
    </rPh>
    <rPh sb="36" eb="38">
      <t>ソクシン</t>
    </rPh>
    <rPh sb="40" eb="42">
      <t>カイギ</t>
    </rPh>
    <rPh sb="44" eb="45">
      <t>カイ</t>
    </rPh>
    <rPh sb="46" eb="49">
      <t>イナゲク</t>
    </rPh>
    <rPh sb="49" eb="51">
      <t>シュニン</t>
    </rPh>
    <rPh sb="55" eb="58">
      <t>レンラクカイ</t>
    </rPh>
    <rPh sb="60" eb="61">
      <t>カイ</t>
    </rPh>
    <rPh sb="62" eb="63">
      <t>タ</t>
    </rPh>
    <rPh sb="63" eb="65">
      <t>ショクシュ</t>
    </rPh>
    <rPh sb="65" eb="67">
      <t>レンケイ</t>
    </rPh>
    <rPh sb="67" eb="69">
      <t>カイギ</t>
    </rPh>
    <rPh sb="71" eb="72">
      <t>カイ</t>
    </rPh>
    <rPh sb="72" eb="73">
      <t>オコナ</t>
    </rPh>
    <phoneticPr fontId="2"/>
  </si>
  <si>
    <t>・前期、後期とも計画した事は全て実施、計画になかった民生委員やサービス事業所を交えた事例検討会や、障害者基幹相談支援センターとの共同勉強会を実施することが出来た。
・圏域内における地域課題をテーマに地域ケア会議を開催、様々な専門家からの意見をもとに課題解決に向けて地域住民と話し合いを行う事が出来た。　　　　　　　　　　　　　　　　　　　　　　　　　　　　　　　　　　　　　　　　　　　　　　　　　　　　　　　　　　　　　　　　　　　　　　　　　　　　　　　　　　　　　　　　　　　　　　　　　　　　　　　　　　　　　　　　　　　　　　　　　　　　　　　　　　　　　　　　</t>
    <rPh sb="1" eb="3">
      <t>ゼンキ</t>
    </rPh>
    <rPh sb="4" eb="6">
      <t>コウキ</t>
    </rPh>
    <rPh sb="8" eb="10">
      <t>ケイカク</t>
    </rPh>
    <rPh sb="12" eb="13">
      <t>コト</t>
    </rPh>
    <rPh sb="14" eb="15">
      <t>スベ</t>
    </rPh>
    <rPh sb="16" eb="18">
      <t>ジッシ</t>
    </rPh>
    <rPh sb="19" eb="21">
      <t>ケイカク</t>
    </rPh>
    <rPh sb="26" eb="28">
      <t>ミンセイ</t>
    </rPh>
    <rPh sb="28" eb="30">
      <t>イイン</t>
    </rPh>
    <rPh sb="35" eb="38">
      <t>ジギョウショ</t>
    </rPh>
    <rPh sb="39" eb="40">
      <t>マジ</t>
    </rPh>
    <rPh sb="42" eb="44">
      <t>ジレイ</t>
    </rPh>
    <rPh sb="44" eb="47">
      <t>ケントウカイ</t>
    </rPh>
    <rPh sb="49" eb="52">
      <t>ショウガイシャ</t>
    </rPh>
    <rPh sb="52" eb="54">
      <t>キカン</t>
    </rPh>
    <rPh sb="54" eb="56">
      <t>ソウダン</t>
    </rPh>
    <rPh sb="56" eb="58">
      <t>シエン</t>
    </rPh>
    <rPh sb="64" eb="66">
      <t>キョウドウ</t>
    </rPh>
    <rPh sb="66" eb="69">
      <t>ベンキョウカイ</t>
    </rPh>
    <rPh sb="70" eb="72">
      <t>ジッシ</t>
    </rPh>
    <rPh sb="77" eb="79">
      <t>デキ</t>
    </rPh>
    <phoneticPr fontId="2"/>
  </si>
  <si>
    <t>・次年度も引き続き他あんしんケアセンターと共同して地域ケア会議や多職種連携会議を企画、実施する。
・地域の主任ケアマネと共に、居宅支援事業所ケアマネジャー向けの研修会や事例検討会を企画、実施する。
・圏域を4つに分け、それぞれの圏域で起こっている地域課題をテーマに地域ケア会議を開催、様々な専門家からの意見を聞きながら、地域課題について住民と共に話し合い解決につなげていく。　　　　　　　　　　　　　　　　　　　　　　　　　　　　　　　　　　　　　　　　　　　　　　　　　　　　　　　　　　　　　　　　　　　　　　　　　　　　　　　　　　　　　　　　　　　　　　　　　　　　　　　　　　　　　　　　　　　</t>
    <rPh sb="1" eb="4">
      <t>ジネンド</t>
    </rPh>
    <rPh sb="5" eb="6">
      <t>ヒ</t>
    </rPh>
    <rPh sb="7" eb="8">
      <t>ツヅ</t>
    </rPh>
    <rPh sb="9" eb="10">
      <t>ホカ</t>
    </rPh>
    <rPh sb="21" eb="23">
      <t>キョウドウ</t>
    </rPh>
    <rPh sb="25" eb="27">
      <t>チイキ</t>
    </rPh>
    <rPh sb="29" eb="31">
      <t>カイギ</t>
    </rPh>
    <rPh sb="32" eb="33">
      <t>タ</t>
    </rPh>
    <rPh sb="33" eb="35">
      <t>ショクシュ</t>
    </rPh>
    <rPh sb="35" eb="37">
      <t>レンケイ</t>
    </rPh>
    <rPh sb="37" eb="39">
      <t>カイギ</t>
    </rPh>
    <rPh sb="40" eb="42">
      <t>キカク</t>
    </rPh>
    <rPh sb="43" eb="45">
      <t>ジッシ</t>
    </rPh>
    <phoneticPr fontId="2"/>
  </si>
  <si>
    <t xml:space="preserve">・通いの場に出向き、介護予防普及啓発を行ったのは28回で、内容はいきいき活動手帳の活用方法、フレイル予防、認知症、終活、詐欺など幅広いものであった
・「重点活動地域」にあげている轟町2丁目地区の集いの場はシニアリーダーが体操や脳トレ、民生委員が災害時の講話などを基本とし予定通り実施した。3か月に1度程度、SCが参加者のニーズを取り入れ外部講師を招いたり3職種が講師をしたりすることで介護予防普及啓発を行った。　
・介護予防把握事業として事業対象者に該当する人には保健師が個別訪問し、いきいき活動手帳を渡したりしたインフォーマルな資源情報の提供をした。
・地域介護予防活動支援事業として、住民主体のサークルは後方支援としての立ち位置を保ちつつ、SCと協力し毎月1回訪問した。
・認知症サポーター養成講座は小仲台地区と轟町地区の2か所で行った。　　
</t>
    <rPh sb="332" eb="334">
      <t>ホウモン</t>
    </rPh>
    <phoneticPr fontId="2"/>
  </si>
  <si>
    <t>・引き続き３職種で意見を出し合いながら、地域の困り事や個人の困り事等の課題解決を行う。
・毎月地域の通いの場に通い、いきいき活動手帳を活用してセルフマネジメントを向上できるよう取り組みを行う。
・地域へ出向き、多機関と共同でイベントの開催を実施していき、多職種・地域で連携を深めていく。</t>
    <rPh sb="1" eb="2">
      <t>ヒ</t>
    </rPh>
    <rPh sb="3" eb="4">
      <t>ツヅ</t>
    </rPh>
    <rPh sb="7" eb="8">
      <t>シュ</t>
    </rPh>
    <rPh sb="9" eb="11">
      <t>イケン</t>
    </rPh>
    <rPh sb="12" eb="13">
      <t>ダ</t>
    </rPh>
    <rPh sb="14" eb="15">
      <t>ア</t>
    </rPh>
    <rPh sb="20" eb="22">
      <t>チイキ</t>
    </rPh>
    <rPh sb="23" eb="24">
      <t>コマ</t>
    </rPh>
    <rPh sb="25" eb="26">
      <t>コト</t>
    </rPh>
    <rPh sb="27" eb="29">
      <t>コジン</t>
    </rPh>
    <rPh sb="30" eb="31">
      <t>コマ</t>
    </rPh>
    <rPh sb="32" eb="33">
      <t>コト</t>
    </rPh>
    <rPh sb="33" eb="34">
      <t>トウ</t>
    </rPh>
    <rPh sb="35" eb="37">
      <t>カダイ</t>
    </rPh>
    <rPh sb="37" eb="39">
      <t>カイケツ</t>
    </rPh>
    <rPh sb="40" eb="41">
      <t>オコナ</t>
    </rPh>
    <rPh sb="45" eb="47">
      <t>マイツキ</t>
    </rPh>
    <rPh sb="47" eb="49">
      <t>チイキ</t>
    </rPh>
    <rPh sb="50" eb="51">
      <t>カヨ</t>
    </rPh>
    <rPh sb="53" eb="54">
      <t>バ</t>
    </rPh>
    <rPh sb="55" eb="56">
      <t>カヨ</t>
    </rPh>
    <rPh sb="62" eb="66">
      <t>カツドウテチョウ</t>
    </rPh>
    <rPh sb="67" eb="69">
      <t>カツヨウ</t>
    </rPh>
    <rPh sb="81" eb="83">
      <t>コウジョウ</t>
    </rPh>
    <rPh sb="88" eb="89">
      <t>ト</t>
    </rPh>
    <rPh sb="90" eb="91">
      <t>ク</t>
    </rPh>
    <rPh sb="93" eb="94">
      <t>オコナ</t>
    </rPh>
    <rPh sb="98" eb="100">
      <t>チイキ</t>
    </rPh>
    <rPh sb="101" eb="103">
      <t>デム</t>
    </rPh>
    <rPh sb="105" eb="108">
      <t>タキカン</t>
    </rPh>
    <rPh sb="109" eb="111">
      <t>キョウドウ</t>
    </rPh>
    <rPh sb="117" eb="119">
      <t>カイサイ</t>
    </rPh>
    <rPh sb="120" eb="122">
      <t>ジッシ</t>
    </rPh>
    <rPh sb="127" eb="130">
      <t>タショクシュ</t>
    </rPh>
    <rPh sb="131" eb="133">
      <t>チイキ</t>
    </rPh>
    <rPh sb="134" eb="136">
      <t>レンケイ</t>
    </rPh>
    <rPh sb="137" eb="138">
      <t>フカ</t>
    </rPh>
    <phoneticPr fontId="2"/>
  </si>
  <si>
    <t>相談件数の増加や困難な相談内容に対して、３職種で話し合いを重ね、他機関と協働しながら支援することができた。電話・来所・訪問での対応も相手に合わせた寄り添い支援を軸に必要な助言・対応を行うことで問題解決に向けて支援することができていた。</t>
    <rPh sb="0" eb="2">
      <t>ソウダン</t>
    </rPh>
    <rPh sb="2" eb="4">
      <t>ケンスウ</t>
    </rPh>
    <rPh sb="5" eb="7">
      <t>ゾウカ</t>
    </rPh>
    <rPh sb="8" eb="10">
      <t>コンナン</t>
    </rPh>
    <rPh sb="11" eb="13">
      <t>ソウダン</t>
    </rPh>
    <rPh sb="13" eb="15">
      <t>ナイヨウ</t>
    </rPh>
    <rPh sb="16" eb="17">
      <t>タイ</t>
    </rPh>
    <rPh sb="24" eb="25">
      <t>ハナ</t>
    </rPh>
    <rPh sb="26" eb="27">
      <t>ア</t>
    </rPh>
    <rPh sb="29" eb="30">
      <t>カサ</t>
    </rPh>
    <rPh sb="32" eb="35">
      <t>タキカン</t>
    </rPh>
    <rPh sb="36" eb="38">
      <t>キョウドウ</t>
    </rPh>
    <rPh sb="42" eb="44">
      <t>シエン</t>
    </rPh>
    <rPh sb="53" eb="55">
      <t>デンワ</t>
    </rPh>
    <rPh sb="56" eb="58">
      <t>ライショ</t>
    </rPh>
    <rPh sb="59" eb="61">
      <t>ホウモン</t>
    </rPh>
    <rPh sb="63" eb="65">
      <t>タイオウ</t>
    </rPh>
    <rPh sb="66" eb="68">
      <t>アイテ</t>
    </rPh>
    <rPh sb="69" eb="70">
      <t>ア</t>
    </rPh>
    <rPh sb="73" eb="74">
      <t>ヨ</t>
    </rPh>
    <rPh sb="75" eb="76">
      <t>ソ</t>
    </rPh>
    <rPh sb="77" eb="79">
      <t>シエン</t>
    </rPh>
    <rPh sb="80" eb="81">
      <t>ジク</t>
    </rPh>
    <rPh sb="82" eb="84">
      <t>ヒツヨウ</t>
    </rPh>
    <rPh sb="85" eb="87">
      <t>ジョゲン</t>
    </rPh>
    <rPh sb="88" eb="90">
      <t>タイオウ</t>
    </rPh>
    <rPh sb="91" eb="92">
      <t>オコナ</t>
    </rPh>
    <rPh sb="104" eb="106">
      <t>シエン</t>
    </rPh>
    <phoneticPr fontId="2"/>
  </si>
  <si>
    <t>・圏域での自立促進ケア会議から区全体での開催にもどり、各センターでの取り組みやインフォーマルサービスの情報を整理していく。
・圏域ケアマネ交流会を通して意見交換や業務実践につながる情報取集を行っていく。　
・SCと連携・協働を行いインフォーマル資源を効果的に活用して、個々の状況に適した支援を行っていく。　　　　　　　　　　　　　　　　　　　　　　　　　　　　　　　　　　　　　　　　　　　　　　　　　　　　　　　　　　　　　　　　　　　　　　　　　　　　　　　　　　　　　　　　　　　　　　　　　　　　　　　　　　　　　　　　　　　　</t>
    <rPh sb="1" eb="3">
      <t>ケンイキ</t>
    </rPh>
    <rPh sb="5" eb="7">
      <t>ジリツ</t>
    </rPh>
    <rPh sb="7" eb="9">
      <t>ソクシン</t>
    </rPh>
    <rPh sb="11" eb="13">
      <t>カイギ</t>
    </rPh>
    <rPh sb="15" eb="16">
      <t>ク</t>
    </rPh>
    <rPh sb="16" eb="18">
      <t>ゼンタイ</t>
    </rPh>
    <rPh sb="20" eb="22">
      <t>カイサイ</t>
    </rPh>
    <rPh sb="27" eb="28">
      <t>カク</t>
    </rPh>
    <rPh sb="34" eb="35">
      <t>ト</t>
    </rPh>
    <rPh sb="36" eb="37">
      <t>ク</t>
    </rPh>
    <rPh sb="51" eb="53">
      <t>ジョウホウ</t>
    </rPh>
    <rPh sb="54" eb="56">
      <t>セイリ</t>
    </rPh>
    <phoneticPr fontId="2"/>
  </si>
  <si>
    <t>・前期開催の続きとして11月に実施したみつわ台圏域自立促進ケア会議を通して、自立支援の再確認を行いながら、関係機関の連携のもと介護予防に繋がる支援内容の共有が図れた。
・みつわ台圏域でのケアマネ交流会にて、介護保険サービス以外の障害福祉サービスについても情報共有が図れた。また、地域の社会資源発掘に向けて生活支援コーディネーターとの連携につながった。　　　　　　　　　　　　　　　　　　　　　　　　　　　　　　　　　　　　　　　　　　　　　　　　　　　　　　　　　　　　　</t>
    <rPh sb="15" eb="17">
      <t>ジッシ</t>
    </rPh>
    <rPh sb="79" eb="80">
      <t>ハカ</t>
    </rPh>
    <phoneticPr fontId="2"/>
  </si>
  <si>
    <t>・若葉区介護支援専門員連絡会を通して、介護支援専門員間での情報共有と連携強化に向けて取り組み、介護支援専門員の資質向上に努めていく。
・多職種連携会議にて多職種が顔の見える連携体制が構築できるように、関係者と情報共有を図っていく。
・区全体での自立促進ケア会議への参加を通して、他のあんしんや参加者からの意見を参考に介護予防の視点の共有を深めていく。　　　　　　　　　　　　　　　　　　　　　　　　　　　　　　　　　　　　　　　　　　　　　　　　　　　　　　　　　　　　　　　　　　　　　　　　　　　　　　　　　　　　　　　　　　　　　　　　　　　　　　　　　　　　　　　　　　　　　　　</t>
    <rPh sb="1" eb="4">
      <t>ワカバク</t>
    </rPh>
    <rPh sb="4" eb="11">
      <t>カイゴシエンセンモンイン</t>
    </rPh>
    <rPh sb="11" eb="14">
      <t>レンラクカイ</t>
    </rPh>
    <rPh sb="15" eb="16">
      <t>トオ</t>
    </rPh>
    <rPh sb="19" eb="26">
      <t>カイゴシエンセンモンイン</t>
    </rPh>
    <rPh sb="26" eb="27">
      <t>カン</t>
    </rPh>
    <rPh sb="29" eb="33">
      <t>ジョウホウキョウユウ</t>
    </rPh>
    <rPh sb="34" eb="36">
      <t>レンケイ</t>
    </rPh>
    <rPh sb="36" eb="38">
      <t>キョウカ</t>
    </rPh>
    <rPh sb="39" eb="40">
      <t>ム</t>
    </rPh>
    <rPh sb="42" eb="43">
      <t>ト</t>
    </rPh>
    <rPh sb="44" eb="45">
      <t>ク</t>
    </rPh>
    <rPh sb="47" eb="54">
      <t>カイゴシエンセンモンイン</t>
    </rPh>
    <rPh sb="55" eb="59">
      <t>シシツコウジョウ</t>
    </rPh>
    <rPh sb="60" eb="61">
      <t>ツト</t>
    </rPh>
    <phoneticPr fontId="2"/>
  </si>
  <si>
    <t>今後もセンター内での情報共有を継続し、３職種の専門性を活かした相談支援の充実を図るとともに、出張相談や地域活動への参加等を通じてセンターの周知を進め、地域住民が早期に相談につながる体制づくりに努めていく。また、社会福祉協議会都賀地区部会と共催の広報紙については、紙面担当を明確化し他地域等の取り組み状況等も掲載することで、圏域住民への普及啓発と住民個々の取り組みにつながることをめざす。</t>
    <rPh sb="105" eb="112">
      <t>シャカイフクシキョウギカイ</t>
    </rPh>
    <rPh sb="112" eb="116">
      <t>ツガチク</t>
    </rPh>
    <rPh sb="116" eb="118">
      <t>ブカイ</t>
    </rPh>
    <rPh sb="119" eb="121">
      <t>キョウサイ</t>
    </rPh>
    <rPh sb="122" eb="125">
      <t>コウホウシ</t>
    </rPh>
    <rPh sb="131" eb="135">
      <t>シメンタントウ</t>
    </rPh>
    <rPh sb="136" eb="139">
      <t>メイカクカ</t>
    </rPh>
    <rPh sb="140" eb="141">
      <t>ホカ</t>
    </rPh>
    <rPh sb="141" eb="143">
      <t>チイキ</t>
    </rPh>
    <rPh sb="143" eb="144">
      <t>トウ</t>
    </rPh>
    <rPh sb="145" eb="146">
      <t>ト</t>
    </rPh>
    <rPh sb="147" eb="148">
      <t>ク</t>
    </rPh>
    <rPh sb="149" eb="151">
      <t>ジョウキョウ</t>
    </rPh>
    <rPh sb="151" eb="152">
      <t>トウ</t>
    </rPh>
    <phoneticPr fontId="2"/>
  </si>
  <si>
    <t>認知症初期集中支援チームとの連携や虐待等の支援困難ケースへの対応において、関係機関と連携しながら適切な支援を行うことができた。また、成年後見制度に関する研修へ参加し専門的知識の向上にも努めた。
しかし、千葉東警察署との情報交換会については、緊急対応が発生し、３職種の力量不足からセンター内で調整がかなわず参加することができなかったことから、総合的にC評価とした。</t>
    <rPh sb="101" eb="103">
      <t>チバ</t>
    </rPh>
    <rPh sb="103" eb="104">
      <t>ヒガシ</t>
    </rPh>
    <rPh sb="104" eb="107">
      <t>ケイサツショ</t>
    </rPh>
    <rPh sb="109" eb="114">
      <t>ジョウホウコウカンカイ</t>
    </rPh>
    <rPh sb="120" eb="124">
      <t>キンキュウタイオウ</t>
    </rPh>
    <rPh sb="125" eb="127">
      <t>ハッセイ</t>
    </rPh>
    <rPh sb="133" eb="135">
      <t>リキリョウ</t>
    </rPh>
    <rPh sb="135" eb="137">
      <t>フソク</t>
    </rPh>
    <rPh sb="143" eb="144">
      <t>ナイ</t>
    </rPh>
    <rPh sb="145" eb="147">
      <t>チョウセイ</t>
    </rPh>
    <rPh sb="152" eb="154">
      <t>サンカ</t>
    </rPh>
    <rPh sb="170" eb="173">
      <t>ソウゴウテキ</t>
    </rPh>
    <phoneticPr fontId="2"/>
  </si>
  <si>
    <t>①支援内容や状況に応じ、複数の職員体制で、迅速で丁寧な対応を展開する。
②地域の特性や課題を踏まえ、関係機関と連携を図りながら、地域包括ケアシステムの推進を行う。
③研修会の参加、事例検討会等で職員の援助技術の向上を図る。また、個々の総合相談に対しては、必要に応じて地域住民や関係機関との連携を図り、迅速かつ丁寧に対応する。
④自然災害や感染症対策、不審者対応等不測の事態発生に備え、適切に運営ができるよう、職員間及び関係機関との連携体制を整えておく。　　　　　　　　　　　　　　　　　　　　　　　　　　　　　　　　　　　　　　　　　　　　　　　　　　　　　　　　　　　　 　　　　　　　　　　          　　　　　　　　　　　　　　</t>
    <phoneticPr fontId="2"/>
  </si>
  <si>
    <t>①居宅介護支援事業所からケアマネジャー交代希望等の相談があり、速やかに対応した。(9件）
②千葉市自立促進ケア会議に参加し、支援経過について話し合い、実践力を養った。（11月）
③生活支援コーディネーターの地域資源把握に協力し、活動や情報提供を支援した。 必要に応じて生活支援コーディネーターと共に訪問し、地域の社会資源の活用等について説明、利用者が前向きに取り組めるよう支援した。(訪問11件、情報提供3件）
④住民主体型サービスで、フレイル予防・健康寿命講話、歩行分析、地域リハビリテーション活動支援事業を利用した運動、講話等を相談しながら実施し活動を支援した。　　　　　　　　　　　　　　　　　　　　　　　　　　　　　　　　　　　　　　　　　　　　　　　　　　　　　　　　　　　　　　　　</t>
    <rPh sb="62" eb="64">
      <t>シエン</t>
    </rPh>
    <rPh sb="64" eb="66">
      <t>ケイカ</t>
    </rPh>
    <rPh sb="70" eb="71">
      <t>ハナ</t>
    </rPh>
    <rPh sb="72" eb="73">
      <t>ア</t>
    </rPh>
    <rPh sb="75" eb="78">
      <t>ジッセンリョク</t>
    </rPh>
    <rPh sb="79" eb="80">
      <t>ヤシナ</t>
    </rPh>
    <rPh sb="114" eb="116">
      <t>カツドウ</t>
    </rPh>
    <rPh sb="119" eb="121">
      <t>テイキョウ</t>
    </rPh>
    <rPh sb="122" eb="124">
      <t>シエン</t>
    </rPh>
    <rPh sb="128" eb="130">
      <t>ヒツヨウ</t>
    </rPh>
    <rPh sb="131" eb="132">
      <t>オウ</t>
    </rPh>
    <phoneticPr fontId="2"/>
  </si>
  <si>
    <t>①施設内外の研修会に参加し、援助技術の向上に努めた。施設内研修は毎月実施し、期日まで全員受講した。（施設内；ジョブメドレー　施設外；22件参加）
②毎日の朝礼、毎月のスタッフ会議、事例検討会で情報共有を図り、担当者だけでなくチームでの対応を強化した。
③センターだけで解決できないケースは、認知症初期集中支援チーム、行政、関係機関等と相談や助言を通して連携を図り、必要に応じて個別事例の地域ケア会議等を開催し、情報の共有と問題の解決に努めた。（3件）
④あんしんケアセンターから遠い地域は、公民館等で出張相談を行った。（毎月1回　合計2名）
⑤終活相談には、本人や家族のニーズに対応しながら、民間企業と協働し対応した。ソーシャルワーカー連絡会で、「終活基礎の知識　メッセージノート編」を開催し、連携と専門知識の向上を図った。（2月）</t>
    <rPh sb="26" eb="28">
      <t>シセツ</t>
    </rPh>
    <rPh sb="28" eb="29">
      <t>ナイ</t>
    </rPh>
    <rPh sb="29" eb="31">
      <t>ケンシュウ</t>
    </rPh>
    <rPh sb="32" eb="34">
      <t>マイツキ</t>
    </rPh>
    <rPh sb="34" eb="36">
      <t>ジッシ</t>
    </rPh>
    <rPh sb="38" eb="40">
      <t>キジツ</t>
    </rPh>
    <rPh sb="42" eb="44">
      <t>ゼンイン</t>
    </rPh>
    <rPh sb="44" eb="46">
      <t>ジュコウ</t>
    </rPh>
    <rPh sb="50" eb="52">
      <t>シセツ</t>
    </rPh>
    <rPh sb="52" eb="53">
      <t>ナイ</t>
    </rPh>
    <rPh sb="62" eb="64">
      <t>シセツ</t>
    </rPh>
    <rPh sb="64" eb="65">
      <t>ガイ</t>
    </rPh>
    <rPh sb="68" eb="69">
      <t>ケン</t>
    </rPh>
    <rPh sb="69" eb="71">
      <t>サンカ</t>
    </rPh>
    <rPh sb="223" eb="224">
      <t>ケン</t>
    </rPh>
    <rPh sb="261" eb="262">
      <t>ツキ</t>
    </rPh>
    <rPh sb="263" eb="264">
      <t>カイ</t>
    </rPh>
    <rPh sb="265" eb="267">
      <t>ゴウケイ</t>
    </rPh>
    <rPh sb="268" eb="269">
      <t>メイ</t>
    </rPh>
    <rPh sb="318" eb="321">
      <t>レンラクカイ</t>
    </rPh>
    <rPh sb="358" eb="359">
      <t>ハカ</t>
    </rPh>
    <phoneticPr fontId="2"/>
  </si>
  <si>
    <t>住民向けの介護予防セミナーや終活セミナーの定期開催、地域活動団体に対する活動支援、関係機関が主催する会議等への参加を通じて地域課題を共有し、当該地域における行政・サービス事業者・地域活動団体等のネットワークを深化させることができた。その結果、貧困・暴力・認知症・障害等の複合的な問題を抱える世帯への支援でも、強化された連携体制で挑むことができた。このほか、当センター独自の取り組み（新聞エコバッグ作り、はなまるカレンダー、どこシル伝言板イベントなど）により、介護予防のセルフマネジメント及び認知症施策の普及・推進に貢献できたため、B評価とした。</t>
    <rPh sb="5" eb="7">
      <t>カイゴ</t>
    </rPh>
    <rPh sb="7" eb="9">
      <t>ヨボウ</t>
    </rPh>
    <rPh sb="14" eb="16">
      <t>シュウカツ</t>
    </rPh>
    <rPh sb="21" eb="23">
      <t>テイキ</t>
    </rPh>
    <rPh sb="23" eb="25">
      <t>カイサイ</t>
    </rPh>
    <rPh sb="41" eb="45">
      <t>カンケイキカン</t>
    </rPh>
    <rPh sb="46" eb="48">
      <t>シュサイ</t>
    </rPh>
    <rPh sb="55" eb="57">
      <t>サンカ</t>
    </rPh>
    <rPh sb="58" eb="59">
      <t>ツウ</t>
    </rPh>
    <rPh sb="61" eb="63">
      <t>チイキ</t>
    </rPh>
    <rPh sb="63" eb="65">
      <t>カダイ</t>
    </rPh>
    <rPh sb="66" eb="68">
      <t>キョウユウ</t>
    </rPh>
    <rPh sb="70" eb="72">
      <t>トウガイ</t>
    </rPh>
    <rPh sb="72" eb="74">
      <t>チイキ</t>
    </rPh>
    <rPh sb="78" eb="80">
      <t>ギョウセイ</t>
    </rPh>
    <rPh sb="85" eb="88">
      <t>ジギョウシャ</t>
    </rPh>
    <rPh sb="89" eb="91">
      <t>チイキ</t>
    </rPh>
    <rPh sb="91" eb="93">
      <t>カツドウ</t>
    </rPh>
    <rPh sb="93" eb="95">
      <t>ダンタイ</t>
    </rPh>
    <rPh sb="95" eb="96">
      <t>トウ</t>
    </rPh>
    <rPh sb="104" eb="106">
      <t>シンカ</t>
    </rPh>
    <rPh sb="118" eb="120">
      <t>ケッカ</t>
    </rPh>
    <rPh sb="121" eb="123">
      <t>ヒンコン</t>
    </rPh>
    <rPh sb="124" eb="126">
      <t>ボウリョク</t>
    </rPh>
    <rPh sb="127" eb="130">
      <t>ニンチショウ</t>
    </rPh>
    <rPh sb="131" eb="133">
      <t>ショウガイ</t>
    </rPh>
    <rPh sb="133" eb="134">
      <t>トウ</t>
    </rPh>
    <rPh sb="135" eb="138">
      <t>フクゴウテキ</t>
    </rPh>
    <rPh sb="139" eb="141">
      <t>モンダイ</t>
    </rPh>
    <rPh sb="142" eb="143">
      <t>カカ</t>
    </rPh>
    <rPh sb="145" eb="147">
      <t>セタイ</t>
    </rPh>
    <rPh sb="149" eb="151">
      <t>シエン</t>
    </rPh>
    <rPh sb="154" eb="156">
      <t>キョウカ</t>
    </rPh>
    <rPh sb="159" eb="163">
      <t>レンケイタイセイ</t>
    </rPh>
    <rPh sb="164" eb="165">
      <t>イド</t>
    </rPh>
    <rPh sb="178" eb="179">
      <t>トウ</t>
    </rPh>
    <rPh sb="183" eb="185">
      <t>ドクジ</t>
    </rPh>
    <rPh sb="215" eb="218">
      <t>デンゴンバン</t>
    </rPh>
    <rPh sb="229" eb="233">
      <t>カイゴヨボウ</t>
    </rPh>
    <rPh sb="243" eb="244">
      <t>オヨ</t>
    </rPh>
    <rPh sb="245" eb="250">
      <t>ニンチショウシサク</t>
    </rPh>
    <rPh sb="251" eb="253">
      <t>フキュウ</t>
    </rPh>
    <rPh sb="254" eb="256">
      <t>スイシン</t>
    </rPh>
    <rPh sb="257" eb="259">
      <t>コウケン</t>
    </rPh>
    <rPh sb="266" eb="268">
      <t>ヒョウカ</t>
    </rPh>
    <phoneticPr fontId="2"/>
  </si>
  <si>
    <t xml:space="preserve">・複合的な問題に対し、積極的に関係機関へアプローチを図った。
・地域に出向く機会が増え、普及啓発を行っていくことで来客者が増えた。
・生活支援コーディネーターと活動する機会を増やし、ネットワークの構築を図り、地域資源の把握に努めた。
</t>
    <rPh sb="11" eb="14">
      <t>セッキョクテキ</t>
    </rPh>
    <rPh sb="15" eb="17">
      <t>カンケイ</t>
    </rPh>
    <rPh sb="17" eb="19">
      <t>キカン</t>
    </rPh>
    <rPh sb="26" eb="27">
      <t>ハカ</t>
    </rPh>
    <rPh sb="32" eb="34">
      <t>チイキ</t>
    </rPh>
    <rPh sb="35" eb="37">
      <t>デム</t>
    </rPh>
    <rPh sb="38" eb="40">
      <t>キカイ</t>
    </rPh>
    <rPh sb="41" eb="42">
      <t>フ</t>
    </rPh>
    <rPh sb="44" eb="48">
      <t>フキュウケイハツ</t>
    </rPh>
    <rPh sb="49" eb="50">
      <t>オコナ</t>
    </rPh>
    <rPh sb="57" eb="60">
      <t>ライキャクシャ</t>
    </rPh>
    <rPh sb="61" eb="62">
      <t>フ</t>
    </rPh>
    <rPh sb="67" eb="71">
      <t>セイカツシエン</t>
    </rPh>
    <rPh sb="80" eb="82">
      <t>カツドウ</t>
    </rPh>
    <rPh sb="84" eb="86">
      <t>キカイ</t>
    </rPh>
    <rPh sb="87" eb="88">
      <t>フ</t>
    </rPh>
    <rPh sb="98" eb="100">
      <t>コウチク</t>
    </rPh>
    <rPh sb="101" eb="102">
      <t>ハカ</t>
    </rPh>
    <rPh sb="104" eb="106">
      <t>チイキ</t>
    </rPh>
    <rPh sb="106" eb="108">
      <t>シゲン</t>
    </rPh>
    <rPh sb="109" eb="110">
      <t>ハ</t>
    </rPh>
    <rPh sb="110" eb="111">
      <t>アク</t>
    </rPh>
    <rPh sb="112" eb="113">
      <t>ツト</t>
    </rPh>
    <phoneticPr fontId="2"/>
  </si>
  <si>
    <t>・研修に参加し、３職種それぞれの専門的見地を活かした適切な支援につなげられるよう、知識および支援技術の向上に努めた。
・複合的な課題を抱えるケースや相談回数の多いケースへの対応について、支援体制や業務運営（オペレーション）のあり方をセンター内外で改めて検討した。
・関係機関とのネットワークの強化を図り、困難事例の早期解決に向けた連携、支援に取り組んだ。</t>
    <phoneticPr fontId="2"/>
  </si>
  <si>
    <t>＜地区概況＞
・令和6年12月現在の圏域人口は約1.9万人。うち高齢者は約6千人（市内28圏域中高齢化率9位、75歳以上高齢者数7位）。コロナ禍の影響による急激な生活不活発化が進行した。
・一部にエレベーター付き集合住宅と分譲住宅があるが、地域の大部分をエレベーターがない中低層の集合住宅が占めている。交通手段は電車やバスだが最寄り駅はなく、路線バスの本数も減便されている。
・少子化の影響や現役世代が独立後に他地域で生活している場合が多いため、高齢独居または高齢者世帯が多い。町内自治会や民生委員、社会福祉協議会地区部会など地域のつながりは強いが、地域を担っている方が高齢になってきている。外国人居住者が増加している。
＜地区課題＞
・移乗、移動困難な高齢者の孤立化、経済的困窮、認知症、精神疾患、家族間問題、虐待など複合的な問題を抱えたケースの相談が増えている。
・多世代交流の機会が少ない。外国人居住者の増加に伴い、言葉や文化の違いなどの課題も増えつつある。
・もともと公的社会資源が少ない。地域での商用ルールや、空き地、駐車場使用ルールが複雑で、外部からの来訪や民間企業の進出に支障がある。
・地域を支える方の高齢化も進み、次の担い手不足が常態化している。</t>
    <phoneticPr fontId="2"/>
  </si>
  <si>
    <t>・関係機関とのネットワークの構築および関係性の強化を図る。
・高齢になっても住み慣れた地域で住み続けられるよう、関係機関との連携を図り、ハード面および地域づくりなどのソフト面の両面から生活環境の改善に取り組む。
・3職種がそれぞれの専門的見地から的確な状況把握を行い、適切な支援につなげる。</t>
    <phoneticPr fontId="2"/>
  </si>
  <si>
    <t>・新規相談受付後は速やかに報告・検討・情報共有して円滑な支援を実施した。(新規相談472件)　
・新規受付ケースは３職種で報告・検討・情報共有を継続した。（毎日）
・緊急対応が必要なケ－ス、支援困難ケースは３職種で情報共有し、迅速な対応や適切なアプローチを実施した。（適宜）
・関係機関と連携を図り、適切な相談機関に繋ぎ、チームアプローチを実施した。（障害者基幹相談支援センター、生活自立・仕事相談センター、認知症初期集中支援チーム、各行政関係機関等）
・地域住民からの複合的課題の相談を受け、関係機関と連携し地域ケア会議を開催した。（1回）
・総合相談の際に「地域の仲間作りをしたい」との相談があり、生活支援コーディネーターと趣味サークルの立ち上げ支援をした。（1件）
・民児協、地区部会、自治会、体操教室等で出張相談会を開催した。（7回）　　　　　　　　　　　　　　　　　　　　　　　　　　　　　　　　　　　　　　　　　　　　　　　　　　　　　　　　　　　　　　　　　　　　　　　　　　　　　　　　　　　　　　　　　　　　　　　　　
　　　　　　　　　　　　　　　　　　　　　　　　　　　　　　　　　　　　　　　　　　　　　　　　　　　　　　　　　　　　　　　　　　　　　　　　　　　　　　　　　　　　　　　　　　　　　　　　　　　　　　　　　　　</t>
    <phoneticPr fontId="2"/>
  </si>
  <si>
    <r>
      <rPr>
        <sz val="10"/>
        <rFont val="Meiryo UI"/>
        <family val="3"/>
        <charset val="128"/>
      </rPr>
      <t>・相談受付後は速やかに報告・検討・情報共有して支援を実施した。(新規相談279件　令和8年2月末)</t>
    </r>
    <r>
      <rPr>
        <sz val="10"/>
        <color rgb="FFFF0000"/>
        <rFont val="Meiryo UI"/>
        <family val="3"/>
        <charset val="128"/>
      </rPr>
      <t xml:space="preserve">
</t>
    </r>
    <r>
      <rPr>
        <sz val="10"/>
        <rFont val="Meiryo UI"/>
        <family val="3"/>
        <charset val="128"/>
      </rPr>
      <t>・３職種会議を開催して、ケースの進捗状況や終結等の協議、支援の方向性について検討、決定した。（毎月）</t>
    </r>
    <r>
      <rPr>
        <sz val="10"/>
        <color rgb="FFFF0000"/>
        <rFont val="Meiryo UI"/>
        <family val="3"/>
        <charset val="128"/>
      </rPr>
      <t xml:space="preserve">
</t>
    </r>
    <r>
      <rPr>
        <sz val="10"/>
        <rFont val="Meiryo UI"/>
        <family val="3"/>
        <charset val="128"/>
      </rPr>
      <t>・関係機関と連携を図り、適切な相談機関に繋ぐことでチームアプローチを実施した。（障害者基幹相談支援センター、生活自立・仕事相談センター、認知症初期集中支援チーム、各行政関係機関など）　
・民児協定例会に参加して出張相談を実施した。（1回）　　　　　　　　　　　　　　　　　　　　　　</t>
    </r>
    <r>
      <rPr>
        <sz val="10"/>
        <color rgb="FFFF0000"/>
        <rFont val="Meiryo UI"/>
        <family val="3"/>
        <charset val="128"/>
      </rPr>
      <t xml:space="preserve">
</t>
    </r>
    <rPh sb="1" eb="3">
      <t>ソウダン</t>
    </rPh>
    <rPh sb="3" eb="5">
      <t>ウケツケ</t>
    </rPh>
    <rPh sb="5" eb="6">
      <t>ゴ</t>
    </rPh>
    <rPh sb="7" eb="8">
      <t>スミ</t>
    </rPh>
    <rPh sb="11" eb="13">
      <t>ホウコク</t>
    </rPh>
    <rPh sb="14" eb="16">
      <t>ケントウ</t>
    </rPh>
    <rPh sb="17" eb="21">
      <t>ジョウホウキョウユウ</t>
    </rPh>
    <rPh sb="23" eb="25">
      <t>シエン</t>
    </rPh>
    <rPh sb="26" eb="28">
      <t>ジッシ</t>
    </rPh>
    <rPh sb="32" eb="34">
      <t>シンキ</t>
    </rPh>
    <rPh sb="34" eb="36">
      <t>ソウダン</t>
    </rPh>
    <rPh sb="39" eb="40">
      <t>ケン</t>
    </rPh>
    <rPh sb="41" eb="43">
      <t>レイワ</t>
    </rPh>
    <rPh sb="44" eb="45">
      <t>ネン</t>
    </rPh>
    <rPh sb="46" eb="47">
      <t>ガツ</t>
    </rPh>
    <rPh sb="47" eb="48">
      <t>マツ</t>
    </rPh>
    <rPh sb="52" eb="54">
      <t>ショクシュ</t>
    </rPh>
    <rPh sb="54" eb="56">
      <t>カイギ</t>
    </rPh>
    <rPh sb="57" eb="59">
      <t>カイサイ</t>
    </rPh>
    <rPh sb="66" eb="68">
      <t>シンチョク</t>
    </rPh>
    <rPh sb="68" eb="70">
      <t>ジョウキョウ</t>
    </rPh>
    <rPh sb="71" eb="73">
      <t>シュウケツ</t>
    </rPh>
    <rPh sb="73" eb="74">
      <t>ナド</t>
    </rPh>
    <rPh sb="75" eb="77">
      <t>キョウギ</t>
    </rPh>
    <rPh sb="78" eb="80">
      <t>シエン</t>
    </rPh>
    <rPh sb="81" eb="84">
      <t>ホウコウセイ</t>
    </rPh>
    <rPh sb="88" eb="90">
      <t>ケントウ</t>
    </rPh>
    <rPh sb="91" eb="93">
      <t>ケッテイ</t>
    </rPh>
    <rPh sb="97" eb="99">
      <t>マイツキ</t>
    </rPh>
    <rPh sb="102" eb="104">
      <t>カンケイ</t>
    </rPh>
    <rPh sb="104" eb="106">
      <t>キカン</t>
    </rPh>
    <rPh sb="107" eb="109">
      <t>レンケイ</t>
    </rPh>
    <rPh sb="110" eb="111">
      <t>ハカ</t>
    </rPh>
    <rPh sb="113" eb="115">
      <t>テキセツ</t>
    </rPh>
    <rPh sb="116" eb="120">
      <t>ソウダンキカン</t>
    </rPh>
    <rPh sb="121" eb="122">
      <t>ツナ</t>
    </rPh>
    <rPh sb="135" eb="137">
      <t>ジッシ</t>
    </rPh>
    <rPh sb="141" eb="143">
      <t>ショウガイ</t>
    </rPh>
    <rPh sb="143" eb="144">
      <t>シャ</t>
    </rPh>
    <rPh sb="146" eb="150">
      <t>ソウダンシエン</t>
    </rPh>
    <rPh sb="155" eb="159">
      <t>セイカツジリツ</t>
    </rPh>
    <rPh sb="160" eb="164">
      <t>シゴトソウダン</t>
    </rPh>
    <rPh sb="169" eb="178">
      <t>ニンチショウショキシュウチュウシエン</t>
    </rPh>
    <rPh sb="182" eb="183">
      <t>カク</t>
    </rPh>
    <rPh sb="183" eb="185">
      <t>ギョウセイ</t>
    </rPh>
    <rPh sb="185" eb="187">
      <t>カンケイ</t>
    </rPh>
    <rPh sb="187" eb="189">
      <t>キカン</t>
    </rPh>
    <phoneticPr fontId="2"/>
  </si>
  <si>
    <t>３職種ミーティングを活用した支援方法の検討・情報共有は予定通り実施できた。初回の電話相談から後日の自宅訪問に繋げた。緊急性が高いと判断される内容は、同日に自宅訪問し、医療機関や介護施設に繋げた。体操教室、福祉イベント、民児協定例会などで出張相談を実施した。</t>
    <rPh sb="1" eb="3">
      <t>ショクシュ</t>
    </rPh>
    <rPh sb="10" eb="12">
      <t>カツヨウ</t>
    </rPh>
    <rPh sb="14" eb="18">
      <t>シエンホウホウ</t>
    </rPh>
    <rPh sb="19" eb="21">
      <t>ケントウ</t>
    </rPh>
    <rPh sb="22" eb="26">
      <t>ジョウホウキョウユウ</t>
    </rPh>
    <rPh sb="27" eb="29">
      <t>ヨテイ</t>
    </rPh>
    <rPh sb="29" eb="30">
      <t>ドオ</t>
    </rPh>
    <rPh sb="31" eb="33">
      <t>ジッシ</t>
    </rPh>
    <rPh sb="37" eb="39">
      <t>ショカイ</t>
    </rPh>
    <rPh sb="40" eb="44">
      <t>デンワソウダン</t>
    </rPh>
    <rPh sb="46" eb="48">
      <t>ゴジツ</t>
    </rPh>
    <rPh sb="49" eb="53">
      <t>ジタクホウモン</t>
    </rPh>
    <rPh sb="54" eb="55">
      <t>ツナ</t>
    </rPh>
    <rPh sb="58" eb="61">
      <t>キンキュウセイ</t>
    </rPh>
    <rPh sb="62" eb="63">
      <t>タカ</t>
    </rPh>
    <rPh sb="65" eb="67">
      <t>ハンダン</t>
    </rPh>
    <rPh sb="70" eb="72">
      <t>ナイヨウ</t>
    </rPh>
    <rPh sb="74" eb="76">
      <t>ドウジツ</t>
    </rPh>
    <rPh sb="77" eb="81">
      <t>ジタクホウモン</t>
    </rPh>
    <rPh sb="83" eb="87">
      <t>イリョウキカン</t>
    </rPh>
    <rPh sb="88" eb="92">
      <t>カイゴシセツ</t>
    </rPh>
    <rPh sb="93" eb="94">
      <t>ツナ</t>
    </rPh>
    <rPh sb="97" eb="101">
      <t>タイソウキョウシツ</t>
    </rPh>
    <rPh sb="102" eb="104">
      <t>フクシ</t>
    </rPh>
    <rPh sb="109" eb="112">
      <t>ミンジキョウ</t>
    </rPh>
    <rPh sb="112" eb="115">
      <t>テイレイカイ</t>
    </rPh>
    <rPh sb="118" eb="120">
      <t>シュッチョウ</t>
    </rPh>
    <rPh sb="120" eb="122">
      <t>ソウダン</t>
    </rPh>
    <rPh sb="123" eb="125">
      <t>ジッシ</t>
    </rPh>
    <phoneticPr fontId="2"/>
  </si>
  <si>
    <r>
      <t>・認知症サポーター養成講座を開催した。（2回）
・地域住民向けに認知症の疑似体験会を開催した。（1回）
・認知症初期集中支援チームと情報共有し、支援方法の検討やサービス利用に繋げた。（1件）
・地域住民向けに千葉市消費生活センターと協働し</t>
    </r>
    <r>
      <rPr>
        <sz val="10"/>
        <color rgb="FFFF0000"/>
        <rFont val="Meiryo UI"/>
        <family val="3"/>
        <charset val="128"/>
      </rPr>
      <t>、</t>
    </r>
    <r>
      <rPr>
        <sz val="10"/>
        <color indexed="8"/>
        <rFont val="Meiryo UI"/>
        <family val="3"/>
        <charset val="128"/>
      </rPr>
      <t>くらしの巡回講座を開催した。（2回）
・民生委員、児童委員に千葉市成年後見支援センターと協働し</t>
    </r>
    <r>
      <rPr>
        <sz val="10"/>
        <color rgb="FFFF0000"/>
        <rFont val="Meiryo UI"/>
        <family val="3"/>
        <charset val="128"/>
      </rPr>
      <t>、</t>
    </r>
    <r>
      <rPr>
        <sz val="10"/>
        <color indexed="8"/>
        <rFont val="Meiryo UI"/>
        <family val="3"/>
        <charset val="128"/>
      </rPr>
      <t>成年後見制度の勉強会を開催した。（2回）
・法人職員を対象に高齢者虐待防止の研修を開催した。（1回）</t>
    </r>
    <rPh sb="1" eb="4">
      <t>ニンチショウ</t>
    </rPh>
    <rPh sb="9" eb="13">
      <t>ヨウセイコウザ</t>
    </rPh>
    <rPh sb="14" eb="16">
      <t>カイサイ</t>
    </rPh>
    <rPh sb="21" eb="22">
      <t>カイ</t>
    </rPh>
    <rPh sb="25" eb="29">
      <t>チイキジュウミン</t>
    </rPh>
    <rPh sb="29" eb="30">
      <t>ム</t>
    </rPh>
    <rPh sb="32" eb="35">
      <t>ニンチショウ</t>
    </rPh>
    <rPh sb="36" eb="38">
      <t>ギジ</t>
    </rPh>
    <rPh sb="38" eb="41">
      <t>タイケンカイ</t>
    </rPh>
    <rPh sb="42" eb="44">
      <t>カイサイ</t>
    </rPh>
    <rPh sb="49" eb="50">
      <t>カイ</t>
    </rPh>
    <rPh sb="53" eb="56">
      <t>ニンチショウ</t>
    </rPh>
    <rPh sb="56" eb="62">
      <t>ショキシュウチュウシエン</t>
    </rPh>
    <rPh sb="66" eb="70">
      <t>ジョウホウキョウユウ</t>
    </rPh>
    <rPh sb="72" eb="74">
      <t>シエン</t>
    </rPh>
    <rPh sb="74" eb="76">
      <t>ホウホウ</t>
    </rPh>
    <rPh sb="77" eb="79">
      <t>ケントウ</t>
    </rPh>
    <rPh sb="84" eb="86">
      <t>リヨウ</t>
    </rPh>
    <rPh sb="87" eb="88">
      <t>ツナ</t>
    </rPh>
    <rPh sb="93" eb="94">
      <t>ケン</t>
    </rPh>
    <rPh sb="97" eb="101">
      <t>チイキジュウミン</t>
    </rPh>
    <rPh sb="101" eb="102">
      <t>ム</t>
    </rPh>
    <rPh sb="104" eb="107">
      <t>チバシ</t>
    </rPh>
    <rPh sb="107" eb="111">
      <t>ショウヒセイカツ</t>
    </rPh>
    <rPh sb="116" eb="118">
      <t>キョウドウ</t>
    </rPh>
    <rPh sb="124" eb="126">
      <t>ジュンカイ</t>
    </rPh>
    <rPh sb="126" eb="128">
      <t>コウザ</t>
    </rPh>
    <rPh sb="129" eb="131">
      <t>カイサイ</t>
    </rPh>
    <rPh sb="136" eb="137">
      <t>カイ</t>
    </rPh>
    <rPh sb="140" eb="144">
      <t>ミンセイイイン</t>
    </rPh>
    <rPh sb="145" eb="149">
      <t>ジドウイイン</t>
    </rPh>
    <rPh sb="150" eb="153">
      <t>チバシ</t>
    </rPh>
    <rPh sb="153" eb="159">
      <t>セイネンコウケンシエン</t>
    </rPh>
    <rPh sb="164" eb="166">
      <t>キョウドウ</t>
    </rPh>
    <rPh sb="168" eb="174">
      <t>セイネンコウケンセイド</t>
    </rPh>
    <rPh sb="175" eb="178">
      <t>ベンキョウカイ</t>
    </rPh>
    <rPh sb="179" eb="181">
      <t>カイサイ</t>
    </rPh>
    <rPh sb="186" eb="187">
      <t>カイ</t>
    </rPh>
    <rPh sb="190" eb="194">
      <t>ホウジ</t>
    </rPh>
    <rPh sb="195" eb="197">
      <t>タイショウ</t>
    </rPh>
    <rPh sb="198" eb="201">
      <t>コウレイシャ</t>
    </rPh>
    <rPh sb="201" eb="203">
      <t>ギャクタイ</t>
    </rPh>
    <rPh sb="203" eb="205">
      <t>ボウシ</t>
    </rPh>
    <rPh sb="206" eb="208">
      <t>ケンシュウ</t>
    </rPh>
    <rPh sb="209" eb="211">
      <t>カイサイ</t>
    </rPh>
    <rPh sb="216" eb="217">
      <t>カイ</t>
    </rPh>
    <phoneticPr fontId="2"/>
  </si>
  <si>
    <t>・認知症キッズサポーター養成講座を圏域中学校で実施した。（1回）
・主任ケアマネジャーと協働し、圏域内の多職種向けに高齢者虐待防止研修を開催した。（1回）
・中央区あんしんケアセンター社会福祉士・高齢障害支援課・千葉市が協働し、市民向けに成年後見制度の講座を開催した。（1回）
・民生委員・児童委員や地域住民向けに、エンディングサポートに関する講座を開催した。（2回）</t>
    <rPh sb="1" eb="4">
      <t>ニンチショウ</t>
    </rPh>
    <rPh sb="12" eb="16">
      <t>ヨウセイコウザ</t>
    </rPh>
    <rPh sb="17" eb="19">
      <t>ケンイキ</t>
    </rPh>
    <rPh sb="19" eb="22">
      <t>チュウガッコウ</t>
    </rPh>
    <rPh sb="23" eb="25">
      <t>ジッシ</t>
    </rPh>
    <rPh sb="30" eb="31">
      <t>カイ</t>
    </rPh>
    <rPh sb="79" eb="81">
      <t>チュウオウ</t>
    </rPh>
    <phoneticPr fontId="2"/>
  </si>
  <si>
    <r>
      <t>　中央圏域は東西に細長い圏域の中に生活圏域の異なる４つの地域がある。圏域の特徴として転入者が多く、高齢者人口も毎年100人程増加している。
　千葉みなと地区は、この15年ほどの間に大型マンションが多数建設され、子育て世代の転入が多く高齢化率が低い。地域課題の多くは子供に関することが多く、高齢者を対象とした地域活動が少ない。スーパーマーケットは多いが駅から離れている。路線バスの本数が1日数本に減少し、運転免許返納後、通院や買い物に困る人が多い。
　新宿地区は、戸建てが多い地域であったが最近はマンションが増えた。地域活動は活発だが運営する人の高齢化が進み、次の担い手不足が課題</t>
    </r>
    <r>
      <rPr>
        <sz val="10"/>
        <color theme="1"/>
        <rFont val="Meiryo UI"/>
        <family val="3"/>
        <charset val="128"/>
      </rPr>
      <t>である</t>
    </r>
    <r>
      <rPr>
        <sz val="10"/>
        <color indexed="8"/>
        <rFont val="Meiryo UI"/>
        <family val="3"/>
        <charset val="128"/>
      </rPr>
      <t>。マンション敷地内に来客用の駐車場・駐輪場が無いため訪問型サービスの対応をしてくれる事業所が見つかりにくく、必要なサービスをすぐ利用できない人がいる。
　ちば中央地区は官公庁や商業施設、住宅街が混在している。ホームレスや触法高齢者支援等の特殊なケースもある。町丁によっては高齢化率が30％を超えており、一人暮らしの認知症の人の相談が増加傾向にある。町会単位での小規模サークル活動が多い地域でもある。
　都地区では50年程前に宅地造成された住宅街が多く、高齢者世帯や独居世帯が多い。地区部会活動や老人会活動があるが、地域が広いため町丁単位での活動が主になっている。</t>
    </r>
    <rPh sb="15" eb="16">
      <t>ナカ</t>
    </rPh>
    <rPh sb="28" eb="30">
      <t>チイキ</t>
    </rPh>
    <rPh sb="34" eb="36">
      <t>ケンイキ</t>
    </rPh>
    <rPh sb="37" eb="39">
      <t>トクチョウ</t>
    </rPh>
    <rPh sb="111" eb="113">
      <t>テンニュウ</t>
    </rPh>
    <rPh sb="175" eb="176">
      <t>エキ</t>
    </rPh>
    <rPh sb="178" eb="179">
      <t>ハナ</t>
    </rPh>
    <rPh sb="197" eb="199">
      <t>ゲンショウ</t>
    </rPh>
    <rPh sb="212" eb="213">
      <t>カ</t>
    </rPh>
    <rPh sb="214" eb="215">
      <t>モノ</t>
    </rPh>
    <rPh sb="231" eb="233">
      <t>コダ</t>
    </rPh>
    <rPh sb="235" eb="236">
      <t>オオ</t>
    </rPh>
    <rPh sb="237" eb="239">
      <t>チイキ</t>
    </rPh>
    <rPh sb="244" eb="246">
      <t>サイキン</t>
    </rPh>
    <rPh sb="253" eb="254">
      <t>フ</t>
    </rPh>
    <rPh sb="257" eb="261">
      <t>チイキカツドウ</t>
    </rPh>
    <rPh sb="262" eb="264">
      <t>カッパツ</t>
    </rPh>
    <rPh sb="266" eb="268">
      <t>ウンエイ</t>
    </rPh>
    <rPh sb="270" eb="271">
      <t>ヒト</t>
    </rPh>
    <rPh sb="272" eb="275">
      <t>コウレイカ</t>
    </rPh>
    <rPh sb="276" eb="277">
      <t>スス</t>
    </rPh>
    <rPh sb="279" eb="280">
      <t>ツギ</t>
    </rPh>
    <rPh sb="281" eb="282">
      <t>ニナ</t>
    </rPh>
    <rPh sb="283" eb="284">
      <t>テ</t>
    </rPh>
    <rPh sb="284" eb="286">
      <t>フソク</t>
    </rPh>
    <rPh sb="287" eb="289">
      <t>カダイ</t>
    </rPh>
    <rPh sb="298" eb="301">
      <t>シキチナイ</t>
    </rPh>
    <rPh sb="302" eb="305">
      <t>ライキャクヨウ</t>
    </rPh>
    <rPh sb="306" eb="309">
      <t>チュウシャジョウ</t>
    </rPh>
    <rPh sb="310" eb="313">
      <t>チュウリンジョウ</t>
    </rPh>
    <rPh sb="314" eb="315">
      <t>ナ</t>
    </rPh>
    <rPh sb="318" eb="321">
      <t>ホウモンガタ</t>
    </rPh>
    <rPh sb="326" eb="328">
      <t>タイオウ</t>
    </rPh>
    <rPh sb="334" eb="337">
      <t>ジギョウショ</t>
    </rPh>
    <rPh sb="338" eb="339">
      <t>ミ</t>
    </rPh>
    <rPh sb="346" eb="348">
      <t>ヒツヨウ</t>
    </rPh>
    <rPh sb="356" eb="358">
      <t>リヨウ</t>
    </rPh>
    <rPh sb="362" eb="363">
      <t>ヒト</t>
    </rPh>
    <rPh sb="421" eb="422">
      <t>マチ</t>
    </rPh>
    <rPh sb="422" eb="423">
      <t>チョウ</t>
    </rPh>
    <rPh sb="428" eb="432">
      <t>コウレイカリツ</t>
    </rPh>
    <rPh sb="437" eb="438">
      <t>コ</t>
    </rPh>
    <rPh sb="443" eb="446">
      <t>ヒトリグ</t>
    </rPh>
    <rPh sb="449" eb="452">
      <t>ニンチショウ</t>
    </rPh>
    <rPh sb="453" eb="454">
      <t>ヒト</t>
    </rPh>
    <rPh sb="455" eb="457">
      <t>ソウダン</t>
    </rPh>
    <rPh sb="458" eb="460">
      <t>ゾウカ</t>
    </rPh>
    <rPh sb="460" eb="462">
      <t>ケイコウ</t>
    </rPh>
    <rPh sb="500" eb="501">
      <t>ネン</t>
    </rPh>
    <rPh sb="501" eb="502">
      <t>ホド</t>
    </rPh>
    <rPh sb="502" eb="503">
      <t>マエ</t>
    </rPh>
    <rPh sb="529" eb="530">
      <t>オオ</t>
    </rPh>
    <rPh sb="532" eb="538">
      <t>チクブカイカツドウ</t>
    </rPh>
    <rPh sb="539" eb="542">
      <t>ロウジンカイ</t>
    </rPh>
    <rPh sb="542" eb="544">
      <t>カツドウ</t>
    </rPh>
    <rPh sb="549" eb="551">
      <t>チイキ</t>
    </rPh>
    <rPh sb="552" eb="553">
      <t>ヒロ</t>
    </rPh>
    <rPh sb="556" eb="558">
      <t>チョウチョウ</t>
    </rPh>
    <rPh sb="558" eb="560">
      <t>タンイ</t>
    </rPh>
    <rPh sb="562" eb="564">
      <t>カツドウ</t>
    </rPh>
    <rPh sb="565" eb="566">
      <t>オモ</t>
    </rPh>
    <phoneticPr fontId="2"/>
  </si>
  <si>
    <t>・支援が必要な人の早期発見のため、あんしんケアセンターの周知活動に努める。
・多様化する相談に対応する為、関係機関と課題解決に向けネットワークを構築する。
・包括３職種の専門性を生かし、相談者個々の状況に適した支援を行う。</t>
    <phoneticPr fontId="2"/>
  </si>
  <si>
    <t>・要支援認定者の受け入れ困難は継続している。介護保険制度に頼らない社会資源サービスも必要である。自費ヘルパーや地域での体操教室などの情報を整理し社会資源情報として活用できた。
・3月の広報誌では計画通り終活についての内容とした。広報誌の配布後に一部の地域住民からエンディングノートの希望があり配布する。広報誌により周知ができた。</t>
    <phoneticPr fontId="2"/>
  </si>
  <si>
    <t>・圏域内介護支援専門員対象の権利擁護研修会(11/14)と市民向け講座【成年後見人制度】(11/27)を開催した。
・広報誌にて権利擁護（成年後見人）について地域住民に情報提供した。
・虐待対応についてのチェックリストを作り、介護支援専門員や職員が個別に検討できるように促した。</t>
    <rPh sb="1" eb="4">
      <t>ケンイキナイ</t>
    </rPh>
    <rPh sb="4" eb="11">
      <t>カイゴシエンセンモンイン</t>
    </rPh>
    <rPh sb="11" eb="13">
      <t>タイショウ</t>
    </rPh>
    <rPh sb="28" eb="32">
      <t>ケンリヨウゴ</t>
    </rPh>
    <rPh sb="32" eb="35">
      <t>ケンシュウカイ</t>
    </rPh>
    <rPh sb="36" eb="38">
      <t>セイネン</t>
    </rPh>
    <rPh sb="38" eb="41">
      <t>コウケンニン</t>
    </rPh>
    <rPh sb="41" eb="43">
      <t>セイド</t>
    </rPh>
    <rPh sb="52" eb="54">
      <t>カイサイ</t>
    </rPh>
    <rPh sb="59" eb="62">
      <t>コウホウシ</t>
    </rPh>
    <rPh sb="64" eb="68">
      <t>ケンリヨウゴ</t>
    </rPh>
    <rPh sb="69" eb="73">
      <t>セイネンコウケン</t>
    </rPh>
    <rPh sb="73" eb="74">
      <t>ニン</t>
    </rPh>
    <rPh sb="81" eb="84">
      <t>コウホウシテイキョウ</t>
    </rPh>
    <rPh sb="93" eb="97">
      <t>ギャクタイタイオウ</t>
    </rPh>
    <rPh sb="110" eb="111">
      <t>ツク</t>
    </rPh>
    <rPh sb="113" eb="120">
      <t>カイゴシエンセンモンイン</t>
    </rPh>
    <rPh sb="121" eb="123">
      <t>ショクイン</t>
    </rPh>
    <rPh sb="124" eb="126">
      <t>コベツ</t>
    </rPh>
    <rPh sb="135" eb="136">
      <t>ウナガ</t>
    </rPh>
    <phoneticPr fontId="2"/>
  </si>
  <si>
    <t>・年度初めの圏域内連絡会で、介護支援専門員が抱える課題について聞き取りをした。
・新宿地区部会にて駐車場問題について共有しているが、具体的な解決策は見つかっていない。
・自立促進ケア会議で課題について話し合ったが解決に至らず、追加で地域ケア会議を開催予定。
・まだ介護支援専門員を対象の調査は実施できていない</t>
    <rPh sb="1" eb="3">
      <t>ネンド</t>
    </rPh>
    <rPh sb="3" eb="4">
      <t>ハジ</t>
    </rPh>
    <rPh sb="6" eb="9">
      <t>ケンイキナイ</t>
    </rPh>
    <rPh sb="9" eb="12">
      <t>レンラクカイ</t>
    </rPh>
    <rPh sb="14" eb="18">
      <t>カイゴシエン</t>
    </rPh>
    <rPh sb="18" eb="21">
      <t>センモンイン</t>
    </rPh>
    <rPh sb="22" eb="23">
      <t>カカ</t>
    </rPh>
    <rPh sb="25" eb="27">
      <t>カダイ</t>
    </rPh>
    <rPh sb="31" eb="32">
      <t>キ</t>
    </rPh>
    <rPh sb="33" eb="34">
      <t>ト</t>
    </rPh>
    <rPh sb="41" eb="45">
      <t>シンジュクチク</t>
    </rPh>
    <rPh sb="45" eb="47">
      <t>ブカイ</t>
    </rPh>
    <rPh sb="49" eb="54">
      <t>チュウシャジョウモンダイ</t>
    </rPh>
    <rPh sb="58" eb="60">
      <t>キョウユウ</t>
    </rPh>
    <rPh sb="66" eb="69">
      <t>グタイテキ</t>
    </rPh>
    <rPh sb="70" eb="73">
      <t>カイケツサク</t>
    </rPh>
    <rPh sb="74" eb="75">
      <t>ミ</t>
    </rPh>
    <rPh sb="85" eb="89">
      <t>ジリツソクシン</t>
    </rPh>
    <rPh sb="91" eb="93">
      <t>カイギ</t>
    </rPh>
    <rPh sb="94" eb="96">
      <t>カダイ</t>
    </rPh>
    <rPh sb="100" eb="101">
      <t>ハナ</t>
    </rPh>
    <rPh sb="102" eb="103">
      <t>ア</t>
    </rPh>
    <rPh sb="106" eb="108">
      <t>カイケツ</t>
    </rPh>
    <rPh sb="109" eb="110">
      <t>イタ</t>
    </rPh>
    <rPh sb="113" eb="115">
      <t>ツイカ</t>
    </rPh>
    <rPh sb="116" eb="118">
      <t>チイキ</t>
    </rPh>
    <rPh sb="120" eb="122">
      <t>カイギ</t>
    </rPh>
    <rPh sb="123" eb="127">
      <t>カイサイヨテイ</t>
    </rPh>
    <rPh sb="132" eb="139">
      <t>カイゴシエンセンモンイン</t>
    </rPh>
    <rPh sb="140" eb="142">
      <t>タイショウ</t>
    </rPh>
    <rPh sb="143" eb="145">
      <t>チョウサ</t>
    </rPh>
    <rPh sb="146" eb="148">
      <t>ジッシ</t>
    </rPh>
    <phoneticPr fontId="2"/>
  </si>
  <si>
    <t xml:space="preserve">9月に広報誌を回覧したが、今回は消費者被害予防について周知する内容とした。総合相談内容の共有や対応確認を必要時に朝のミーティングで実施するとともに月3回程度開催のケース会議にて困難事例の対応方法を協議できた。更に、相談で増えている介護支援専門員不足による要支援認定者の受け入れ困難について待機者リストで管理するなど対応策を検討できた。民児協定例会や地区部会に参加し、情報交換・共有・相談ができた。
</t>
    <rPh sb="115" eb="119">
      <t>カイゴシエン</t>
    </rPh>
    <rPh sb="119" eb="122">
      <t>センモンイン</t>
    </rPh>
    <phoneticPr fontId="2"/>
  </si>
  <si>
    <t>・重点取組地域の介護予防サービスの利用状況、社会資源の可視化を通し地域の実態把握に務めた。
・地域の実態把握の結果から地域課題や傾向を分析し、自立促進ケア会議の資料とした。
・３職種で協力し、個別のケース支援において、介護保険サービスだけで無く、インフォーマルサービスについて適宜、情報提供を行った。</t>
    <phoneticPr fontId="2"/>
  </si>
  <si>
    <t>・自立促進ケア会議を開催し、重点取組地域の民生委員やサービス事業所等や生活支援コーディネーターと地域の実態や課題の共有を行い、解決に向けた意見交換を行った。
・介護予防・日常生活支援総合事業の利用希望者が多いが、紹介可能なケアマネジャーが不足している状況のため、セルフケアプラン作成や代替サービスの提案の支援を行っている。</t>
    <rPh sb="1" eb="5">
      <t>ジリツソクシン</t>
    </rPh>
    <rPh sb="7" eb="9">
      <t>カイギ</t>
    </rPh>
    <rPh sb="10" eb="12">
      <t>カイサイ</t>
    </rPh>
    <rPh sb="14" eb="16">
      <t>ジュウテン</t>
    </rPh>
    <rPh sb="16" eb="18">
      <t>トリクミ</t>
    </rPh>
    <rPh sb="18" eb="20">
      <t>チイキ</t>
    </rPh>
    <rPh sb="21" eb="23">
      <t>ミンセイ</t>
    </rPh>
    <rPh sb="23" eb="25">
      <t>イイン</t>
    </rPh>
    <rPh sb="30" eb="33">
      <t>ジギョウショ</t>
    </rPh>
    <rPh sb="33" eb="34">
      <t>トウ</t>
    </rPh>
    <rPh sb="35" eb="39">
      <t>セイカツシエン</t>
    </rPh>
    <rPh sb="48" eb="50">
      <t>チイキ</t>
    </rPh>
    <rPh sb="51" eb="53">
      <t>ジッタイ</t>
    </rPh>
    <rPh sb="54" eb="56">
      <t>カダイ</t>
    </rPh>
    <rPh sb="57" eb="59">
      <t>キョウユウ</t>
    </rPh>
    <rPh sb="60" eb="61">
      <t>オコナ</t>
    </rPh>
    <rPh sb="63" eb="65">
      <t>カイケツ</t>
    </rPh>
    <rPh sb="66" eb="67">
      <t>ム</t>
    </rPh>
    <rPh sb="69" eb="73">
      <t>イケンコウカン</t>
    </rPh>
    <rPh sb="74" eb="75">
      <t>オコナ</t>
    </rPh>
    <rPh sb="80" eb="82">
      <t>カイゴ</t>
    </rPh>
    <rPh sb="82" eb="84">
      <t>ヨボウ</t>
    </rPh>
    <rPh sb="85" eb="87">
      <t>ニチジョウ</t>
    </rPh>
    <rPh sb="87" eb="89">
      <t>セイカツ</t>
    </rPh>
    <rPh sb="89" eb="91">
      <t>シエン</t>
    </rPh>
    <rPh sb="91" eb="93">
      <t>ソウゴウ</t>
    </rPh>
    <rPh sb="93" eb="95">
      <t>ジギョウ</t>
    </rPh>
    <rPh sb="96" eb="98">
      <t>リヨウ</t>
    </rPh>
    <rPh sb="98" eb="100">
      <t>キボウ</t>
    </rPh>
    <rPh sb="100" eb="101">
      <t>シャ</t>
    </rPh>
    <rPh sb="102" eb="103">
      <t>オオ</t>
    </rPh>
    <rPh sb="106" eb="110">
      <t>ショウカイカノウ</t>
    </rPh>
    <rPh sb="119" eb="121">
      <t>フソク</t>
    </rPh>
    <rPh sb="125" eb="127">
      <t>ジョウキョウ</t>
    </rPh>
    <rPh sb="139" eb="141">
      <t>サクセイ</t>
    </rPh>
    <rPh sb="142" eb="144">
      <t>ダイタイ</t>
    </rPh>
    <rPh sb="149" eb="151">
      <t>テイアン</t>
    </rPh>
    <rPh sb="152" eb="154">
      <t>シエン</t>
    </rPh>
    <rPh sb="155" eb="156">
      <t>オコナ</t>
    </rPh>
    <phoneticPr fontId="2"/>
  </si>
  <si>
    <t>・福祉まるごとサポートセンターや生活自立・仕事相談センター、障害者基幹相談支援センター等の相談機関と連携し、ワンストップの相談機関としての相談窓口の機能維持を目指して複合的な課題を抱えるケースの支援に取り組んだ。
・個別ケース支援や、あんしんセンターだよりの掲示、チラシの配布を通して、地域住民や各関係機関にセンターの業務や役割の周知を行った。</t>
    <phoneticPr fontId="2"/>
  </si>
  <si>
    <t>・区内5センターや基幹相談支援センター等と連携し、8050問題に関する上映会、実践事例報告会を開催した。
・各種会議や認知症サポーター養成講座を通して、地域の課題の把握や解決に向けた意見交換を行った。
・地域の諸団体が開催する会議体に参加し、ネットワーク構築を図った。
・複合的な課題を抱えるケアマネジャーの後方支援として、研修や事例検討会を開催した。</t>
    <rPh sb="1" eb="3">
      <t>クナイ</t>
    </rPh>
    <rPh sb="9" eb="15">
      <t>キカンソウダンシエン</t>
    </rPh>
    <rPh sb="19" eb="20">
      <t>トウ</t>
    </rPh>
    <rPh sb="21" eb="23">
      <t>レンケイ</t>
    </rPh>
    <rPh sb="29" eb="31">
      <t>モンダイ</t>
    </rPh>
    <rPh sb="32" eb="33">
      <t>カン</t>
    </rPh>
    <rPh sb="47" eb="49">
      <t>カイサイ</t>
    </rPh>
    <rPh sb="59" eb="62">
      <t>ニンチショウ</t>
    </rPh>
    <rPh sb="67" eb="71">
      <t>ヨウセイコウザ</t>
    </rPh>
    <rPh sb="72" eb="73">
      <t>トオ</t>
    </rPh>
    <rPh sb="76" eb="78">
      <t>チイキ</t>
    </rPh>
    <rPh sb="79" eb="81">
      <t>カダイ</t>
    </rPh>
    <rPh sb="82" eb="84">
      <t>ハアク</t>
    </rPh>
    <rPh sb="85" eb="87">
      <t>カイケツ</t>
    </rPh>
    <rPh sb="88" eb="89">
      <t>ム</t>
    </rPh>
    <rPh sb="91" eb="95">
      <t>イケンコウカン</t>
    </rPh>
    <rPh sb="96" eb="97">
      <t>オコナ</t>
    </rPh>
    <rPh sb="102" eb="104">
      <t>チイキ</t>
    </rPh>
    <rPh sb="105" eb="108">
      <t>ショダンタイ</t>
    </rPh>
    <rPh sb="109" eb="111">
      <t>カイサイ</t>
    </rPh>
    <rPh sb="113" eb="116">
      <t>カイギタイ</t>
    </rPh>
    <rPh sb="117" eb="119">
      <t>サンカ</t>
    </rPh>
    <rPh sb="127" eb="129">
      <t>コウチク</t>
    </rPh>
    <rPh sb="130" eb="131">
      <t>ハカ</t>
    </rPh>
    <rPh sb="136" eb="139">
      <t>フクゴウテキ</t>
    </rPh>
    <rPh sb="140" eb="142">
      <t>カダイ</t>
    </rPh>
    <rPh sb="143" eb="144">
      <t>カカ</t>
    </rPh>
    <rPh sb="154" eb="156">
      <t>コウホウ</t>
    </rPh>
    <rPh sb="156" eb="158">
      <t>シエン</t>
    </rPh>
    <rPh sb="162" eb="164">
      <t>ケンシュウ</t>
    </rPh>
    <rPh sb="165" eb="170">
      <t>ジレイケントウカイ</t>
    </rPh>
    <rPh sb="171" eb="173">
      <t>カイサイ</t>
    </rPh>
    <phoneticPr fontId="2"/>
  </si>
  <si>
    <t>・区内5センター、高齢障害支援課と共に成年後見制度をテーマに市民向け講座を企画し制度周知に取組んだ。
・消費者被害防止を目指して、地域サロンやシニアリーダー体操教室等に出向き、情報発信を行った。
・高齢者虐待が疑われるケースについては、関係機関と連携し、早期解決を目指して対応を実施した。
・圏域のケアマネジャーに向けて、地域の専門職団体の協力を得て、高齢者の権利擁護に関する勉強会を開催した。</t>
    <rPh sb="9" eb="16">
      <t>コウレイショウガイシエンカ</t>
    </rPh>
    <rPh sb="52" eb="59">
      <t>ショウヒシャヒガイボウシ</t>
    </rPh>
    <rPh sb="60" eb="62">
      <t>メザ</t>
    </rPh>
    <rPh sb="65" eb="67">
      <t>チイキ</t>
    </rPh>
    <rPh sb="78" eb="83">
      <t>タイソウキョウシツトウ</t>
    </rPh>
    <rPh sb="84" eb="86">
      <t>デム</t>
    </rPh>
    <rPh sb="88" eb="92">
      <t>ジョウホウハッシン</t>
    </rPh>
    <rPh sb="93" eb="94">
      <t>オコナ</t>
    </rPh>
    <rPh sb="99" eb="104">
      <t>コウレイシャギャクタイ</t>
    </rPh>
    <rPh sb="105" eb="106">
      <t>ウタガ</t>
    </rPh>
    <rPh sb="118" eb="122">
      <t>カンケイキカン</t>
    </rPh>
    <rPh sb="123" eb="125">
      <t>レンケイ</t>
    </rPh>
    <rPh sb="127" eb="131">
      <t>ソウキカイケツ</t>
    </rPh>
    <rPh sb="132" eb="134">
      <t>メザ</t>
    </rPh>
    <rPh sb="136" eb="138">
      <t>タイオウ</t>
    </rPh>
    <rPh sb="139" eb="141">
      <t>ジッシ</t>
    </rPh>
    <rPh sb="146" eb="148">
      <t>ケンイキ</t>
    </rPh>
    <rPh sb="157" eb="158">
      <t>ム</t>
    </rPh>
    <rPh sb="161" eb="163">
      <t>チイキ</t>
    </rPh>
    <rPh sb="164" eb="169">
      <t>センモンショクダンタイ</t>
    </rPh>
    <rPh sb="170" eb="172">
      <t>キョウリョク</t>
    </rPh>
    <rPh sb="173" eb="174">
      <t>エ</t>
    </rPh>
    <rPh sb="176" eb="179">
      <t>コウレイシャ</t>
    </rPh>
    <rPh sb="180" eb="184">
      <t>ケンリヨウゴ</t>
    </rPh>
    <rPh sb="185" eb="186">
      <t>カン</t>
    </rPh>
    <rPh sb="188" eb="191">
      <t>ベンキョウカイ</t>
    </rPh>
    <rPh sb="192" eb="194">
      <t>カイサイ</t>
    </rPh>
    <phoneticPr fontId="2"/>
  </si>
  <si>
    <t>・総合相談ミーティング（毎月1回開催）や朝礼で情報共有や支援方法の検討を行った。
・地域行事への参加や介護予防教室の開催などを通じて、地域住民へあんしんケアセンターの周知ができた。
・生活支援コーディネーターと共同して、介護サービスの提案だけではなく、移動販売車や住民によるボランティアなど地域資源を活用することができた。
・複合的な課題を抱えるケースに対して、個別地域ケア会議9回、個別ケース会議を6回開催し、各関係者と協同して課題解決に取り組むことができた。
・8/25に中央区の相談支援機関と合同で、様々な相談支援機関の周知を行うイベントを開催した。
・8050問題を考える会に参加し、座談会等の企画や事例集の作成を行った。</t>
    <rPh sb="1" eb="5">
      <t>ソウゴウソウダン</t>
    </rPh>
    <rPh sb="12" eb="14">
      <t>マイツキ</t>
    </rPh>
    <rPh sb="15" eb="16">
      <t>カイ</t>
    </rPh>
    <rPh sb="16" eb="18">
      <t>カイサイ</t>
    </rPh>
    <rPh sb="20" eb="22">
      <t>チョウレイ</t>
    </rPh>
    <rPh sb="23" eb="27">
      <t>ジョウホウキョウユウ</t>
    </rPh>
    <rPh sb="28" eb="32">
      <t>シエンホウホウ</t>
    </rPh>
    <rPh sb="33" eb="35">
      <t>ケントウ</t>
    </rPh>
    <rPh sb="36" eb="37">
      <t>オコナ</t>
    </rPh>
    <rPh sb="42" eb="46">
      <t>チイキギョウジ</t>
    </rPh>
    <rPh sb="48" eb="50">
      <t>サンカ</t>
    </rPh>
    <rPh sb="51" eb="57">
      <t>カイゴヨボウキョウシツ</t>
    </rPh>
    <rPh sb="58" eb="60">
      <t>カイサイ</t>
    </rPh>
    <rPh sb="63" eb="64">
      <t>ツウ</t>
    </rPh>
    <rPh sb="67" eb="71">
      <t>チイキジュウミン</t>
    </rPh>
    <rPh sb="83" eb="85">
      <t>シュウチ</t>
    </rPh>
    <rPh sb="92" eb="94">
      <t>セイカツ</t>
    </rPh>
    <rPh sb="94" eb="96">
      <t>シエン</t>
    </rPh>
    <rPh sb="110" eb="112">
      <t>カイゴ</t>
    </rPh>
    <rPh sb="117" eb="119">
      <t>テイアン</t>
    </rPh>
    <rPh sb="126" eb="131">
      <t>イドウハンバイシャ</t>
    </rPh>
    <rPh sb="132" eb="134">
      <t>ジュウミン</t>
    </rPh>
    <rPh sb="145" eb="147">
      <t>チイキ</t>
    </rPh>
    <rPh sb="147" eb="149">
      <t>シゲン</t>
    </rPh>
    <rPh sb="150" eb="152">
      <t>カツヨウ</t>
    </rPh>
    <rPh sb="163" eb="166">
      <t>フクゴウテキ</t>
    </rPh>
    <rPh sb="167" eb="169">
      <t>カダイ</t>
    </rPh>
    <rPh sb="170" eb="171">
      <t>カカ</t>
    </rPh>
    <rPh sb="177" eb="178">
      <t>タイ</t>
    </rPh>
    <rPh sb="181" eb="183">
      <t>コベツ</t>
    </rPh>
    <rPh sb="183" eb="185">
      <t>チイキ</t>
    </rPh>
    <rPh sb="187" eb="189">
      <t>カイギ</t>
    </rPh>
    <rPh sb="190" eb="191">
      <t>カイ</t>
    </rPh>
    <rPh sb="192" eb="194">
      <t>コベツ</t>
    </rPh>
    <rPh sb="197" eb="199">
      <t>カイギ</t>
    </rPh>
    <rPh sb="201" eb="202">
      <t>カイ</t>
    </rPh>
    <rPh sb="202" eb="204">
      <t>カイサイ</t>
    </rPh>
    <rPh sb="206" eb="210">
      <t>カクカンケイシャ</t>
    </rPh>
    <rPh sb="211" eb="213">
      <t>キョウドウ</t>
    </rPh>
    <rPh sb="215" eb="217">
      <t>カダイ</t>
    </rPh>
    <rPh sb="217" eb="219">
      <t>カイケツ</t>
    </rPh>
    <rPh sb="220" eb="221">
      <t>ト</t>
    </rPh>
    <rPh sb="222" eb="223">
      <t>ク</t>
    </rPh>
    <rPh sb="238" eb="241">
      <t>チュウオウク</t>
    </rPh>
    <rPh sb="242" eb="248">
      <t>ソウダンシエンキカン</t>
    </rPh>
    <rPh sb="249" eb="251">
      <t>ゴウドウ</t>
    </rPh>
    <rPh sb="253" eb="255">
      <t>サマザマ</t>
    </rPh>
    <rPh sb="256" eb="262">
      <t>ソウダンシエンキカン</t>
    </rPh>
    <rPh sb="263" eb="265">
      <t>シュウチ</t>
    </rPh>
    <rPh sb="266" eb="267">
      <t>オコナ</t>
    </rPh>
    <rPh sb="273" eb="275">
      <t>カイサイ</t>
    </rPh>
    <rPh sb="284" eb="286">
      <t>モンダイ</t>
    </rPh>
    <rPh sb="287" eb="288">
      <t>カンガ</t>
    </rPh>
    <rPh sb="290" eb="291">
      <t>カイ</t>
    </rPh>
    <rPh sb="292" eb="294">
      <t>サンカ</t>
    </rPh>
    <rPh sb="296" eb="300">
      <t>ザダンカイトウ</t>
    </rPh>
    <rPh sb="301" eb="303">
      <t>キカク</t>
    </rPh>
    <rPh sb="304" eb="307">
      <t>ジレイシュウ</t>
    </rPh>
    <rPh sb="308" eb="310">
      <t>サクセイ</t>
    </rPh>
    <rPh sb="311" eb="312">
      <t>オコナ</t>
    </rPh>
    <phoneticPr fontId="2"/>
  </si>
  <si>
    <t>・中央区５センター合同で罪を犯した高齢者の支援等に関する研修会を開催した。
・千葉県社会福祉士会と中央区あんしん５センターと共同で実践事例報告会（中央区地域ケア会議）を開催し、130名の方が参加し、他分野多分野の実践事例を聞く機会を設けた。
・引き続き、介護支援専門員からの支援困難ケースの相談対応や、個別地域ケア会議を開催し、ケアマネジメント支援を実施した。
・特定事業所加算を算定している居宅介護支援事業所が順番で開催している事例検討会の後方支援を行った。　　　　　　　　　　　　　　　　　　　　　　　　　　　　　　　　　　　　　　　　　　　　　　　　　　　　　　　　　　　　　</t>
    <rPh sb="1" eb="4">
      <t>チュウオウク</t>
    </rPh>
    <rPh sb="9" eb="11">
      <t>ゴウドウ</t>
    </rPh>
    <rPh sb="12" eb="13">
      <t>ツミ</t>
    </rPh>
    <rPh sb="14" eb="15">
      <t>オカ</t>
    </rPh>
    <rPh sb="17" eb="20">
      <t>コウレイシャ</t>
    </rPh>
    <rPh sb="21" eb="23">
      <t>シエン</t>
    </rPh>
    <rPh sb="23" eb="24">
      <t>トウ</t>
    </rPh>
    <rPh sb="25" eb="26">
      <t>カン</t>
    </rPh>
    <rPh sb="28" eb="30">
      <t>ケンシュウ</t>
    </rPh>
    <rPh sb="30" eb="31">
      <t>カイ</t>
    </rPh>
    <rPh sb="32" eb="34">
      <t>カイサイ</t>
    </rPh>
    <rPh sb="39" eb="48">
      <t>チバケンシャカイフクシシカイ</t>
    </rPh>
    <rPh sb="49" eb="52">
      <t>チュウオウク</t>
    </rPh>
    <rPh sb="62" eb="64">
      <t>キョウドウ</t>
    </rPh>
    <rPh sb="65" eb="72">
      <t>ジッセンジレイホウコクカイ</t>
    </rPh>
    <rPh sb="73" eb="76">
      <t>チュウオウク</t>
    </rPh>
    <rPh sb="76" eb="78">
      <t>チイキ</t>
    </rPh>
    <rPh sb="80" eb="82">
      <t>カイギ</t>
    </rPh>
    <rPh sb="84" eb="86">
      <t>カイサイ</t>
    </rPh>
    <rPh sb="91" eb="92">
      <t>メイ</t>
    </rPh>
    <rPh sb="93" eb="94">
      <t>カタ</t>
    </rPh>
    <rPh sb="95" eb="97">
      <t>サンカ</t>
    </rPh>
    <rPh sb="99" eb="102">
      <t>タブンヤ</t>
    </rPh>
    <rPh sb="102" eb="105">
      <t>タブンヤ</t>
    </rPh>
    <rPh sb="106" eb="110">
      <t>ジッセンジレイ</t>
    </rPh>
    <rPh sb="111" eb="112">
      <t>キ</t>
    </rPh>
    <rPh sb="113" eb="115">
      <t>キカイ</t>
    </rPh>
    <rPh sb="116" eb="117">
      <t>モウ</t>
    </rPh>
    <rPh sb="122" eb="123">
      <t>ヒ</t>
    </rPh>
    <rPh sb="124" eb="125">
      <t>ツヅ</t>
    </rPh>
    <phoneticPr fontId="2"/>
  </si>
  <si>
    <t xml:space="preserve">・通いの場(20か所)に出向き、健康測定会(2か所)やフレイル予防などの健康講座を実施し、いきいき活動手帳を21冊交付した。千葉市在宅医療・介護連携支援センター、宮崎公民館と連携し、人生会議に関する講座を実施した。
・赤井町シニアリーダー体操教室の立ち上げ後も運営の支援を行い、認知症や消費者被害に関する講和、介護予防の取組みに毎回20名ほどの方が参加するようになった。
・自立促進ケア会議（後期）を開催し、より早い段階で介護予防に取り組んでいただけるための方法等を検討した。
</t>
    <rPh sb="1" eb="2">
      <t>カヨ</t>
    </rPh>
    <rPh sb="4" eb="5">
      <t>バ</t>
    </rPh>
    <rPh sb="9" eb="10">
      <t>ショ</t>
    </rPh>
    <rPh sb="12" eb="14">
      <t>デム</t>
    </rPh>
    <rPh sb="16" eb="18">
      <t>ケンコウ</t>
    </rPh>
    <rPh sb="18" eb="20">
      <t>ソクテイ</t>
    </rPh>
    <rPh sb="20" eb="21">
      <t>カイ</t>
    </rPh>
    <rPh sb="24" eb="25">
      <t>ショ</t>
    </rPh>
    <rPh sb="31" eb="33">
      <t>ヨボウ</t>
    </rPh>
    <rPh sb="36" eb="38">
      <t>ケンコウ</t>
    </rPh>
    <rPh sb="38" eb="40">
      <t>コウザ</t>
    </rPh>
    <rPh sb="41" eb="43">
      <t>ジッシ</t>
    </rPh>
    <rPh sb="49" eb="53">
      <t>カツドウテチョウ</t>
    </rPh>
    <rPh sb="56" eb="57">
      <t>サツ</t>
    </rPh>
    <rPh sb="57" eb="59">
      <t>コウフ</t>
    </rPh>
    <rPh sb="62" eb="65">
      <t>チバシ</t>
    </rPh>
    <rPh sb="74" eb="76">
      <t>シエン</t>
    </rPh>
    <rPh sb="109" eb="112">
      <t>アカイチョウ</t>
    </rPh>
    <rPh sb="119" eb="121">
      <t>タイソウ</t>
    </rPh>
    <rPh sb="121" eb="123">
      <t>キョウシツ</t>
    </rPh>
    <rPh sb="124" eb="125">
      <t>タ</t>
    </rPh>
    <rPh sb="126" eb="127">
      <t>ア</t>
    </rPh>
    <rPh sb="128" eb="129">
      <t>ゴ</t>
    </rPh>
    <rPh sb="130" eb="132">
      <t>ウンエイ</t>
    </rPh>
    <rPh sb="133" eb="135">
      <t>シエン</t>
    </rPh>
    <rPh sb="136" eb="137">
      <t>オコナ</t>
    </rPh>
    <rPh sb="139" eb="142">
      <t>ニンチショウ</t>
    </rPh>
    <rPh sb="143" eb="148">
      <t>ショウヒシャヒガイ</t>
    </rPh>
    <rPh sb="149" eb="150">
      <t>カン</t>
    </rPh>
    <rPh sb="152" eb="154">
      <t>コウワ</t>
    </rPh>
    <rPh sb="155" eb="159">
      <t>カイゴヨボウ</t>
    </rPh>
    <rPh sb="160" eb="162">
      <t>トリク</t>
    </rPh>
    <rPh sb="164" eb="166">
      <t>マイカイ</t>
    </rPh>
    <rPh sb="168" eb="169">
      <t>メイ</t>
    </rPh>
    <rPh sb="172" eb="173">
      <t>カタ</t>
    </rPh>
    <rPh sb="174" eb="176">
      <t>サンカ</t>
    </rPh>
    <rPh sb="187" eb="191">
      <t>ジリツソクシン</t>
    </rPh>
    <rPh sb="193" eb="195">
      <t>カイギ</t>
    </rPh>
    <rPh sb="196" eb="198">
      <t>コウキ</t>
    </rPh>
    <rPh sb="200" eb="202">
      <t>カイサイ</t>
    </rPh>
    <rPh sb="206" eb="207">
      <t>ハヤ</t>
    </rPh>
    <rPh sb="208" eb="210">
      <t>ダンカイ</t>
    </rPh>
    <rPh sb="211" eb="215">
      <t>カイゴヨボウ</t>
    </rPh>
    <rPh sb="216" eb="217">
      <t>ト</t>
    </rPh>
    <rPh sb="218" eb="219">
      <t>ク</t>
    </rPh>
    <rPh sb="229" eb="232">
      <t>ホウホウトウ</t>
    </rPh>
    <rPh sb="233" eb="235">
      <t>ケントウ</t>
    </rPh>
    <phoneticPr fontId="2"/>
  </si>
  <si>
    <t>・活動支援を行っている通いの場(27か所)に出向き、健康維持やフレイルに関する講座を実施した。そのうち1回は地域リハビリテーション事業を利用し、リハビリテーションの専門職から知識や方法を伝えることができた。
・総合相談や測定会、脳トレサロンにて基本チェックリストを実施し、いきいき活動手帳を交付(41冊)した。
・圏域内の広報版、商業施設、マンションにビジネスケアラーや健康維持に資するチラシを掲示、配布した。
・赤井町自治会、生活支援コーディネーターと連携し、シニアリーダー体操教室の立ち上げを支援した。</t>
    <rPh sb="1" eb="3">
      <t>カツドウ</t>
    </rPh>
    <rPh sb="3" eb="5">
      <t>シエン</t>
    </rPh>
    <rPh sb="6" eb="7">
      <t>オコナ</t>
    </rPh>
    <rPh sb="11" eb="12">
      <t>カヨ</t>
    </rPh>
    <rPh sb="14" eb="15">
      <t>バ</t>
    </rPh>
    <rPh sb="19" eb="20">
      <t>ショ</t>
    </rPh>
    <rPh sb="22" eb="24">
      <t>デム</t>
    </rPh>
    <rPh sb="26" eb="28">
      <t>ケンコウ</t>
    </rPh>
    <rPh sb="28" eb="30">
      <t>イジ</t>
    </rPh>
    <rPh sb="36" eb="37">
      <t>カン</t>
    </rPh>
    <rPh sb="39" eb="41">
      <t>コウザ</t>
    </rPh>
    <rPh sb="42" eb="44">
      <t>ジッシ</t>
    </rPh>
    <rPh sb="52" eb="53">
      <t>カイ</t>
    </rPh>
    <rPh sb="54" eb="56">
      <t>チイキ</t>
    </rPh>
    <rPh sb="65" eb="67">
      <t>ジギョウ</t>
    </rPh>
    <rPh sb="68" eb="70">
      <t>リヨウ</t>
    </rPh>
    <rPh sb="82" eb="85">
      <t>センモンショク</t>
    </rPh>
    <rPh sb="87" eb="89">
      <t>チシキ</t>
    </rPh>
    <rPh sb="90" eb="92">
      <t>ホウホウ</t>
    </rPh>
    <rPh sb="93" eb="94">
      <t>ツタ</t>
    </rPh>
    <rPh sb="105" eb="109">
      <t>ソウゴウソウダン</t>
    </rPh>
    <rPh sb="110" eb="112">
      <t>ソクテイ</t>
    </rPh>
    <rPh sb="112" eb="113">
      <t>カイ</t>
    </rPh>
    <rPh sb="114" eb="115">
      <t>ノウ</t>
    </rPh>
    <rPh sb="122" eb="124">
      <t>キホン</t>
    </rPh>
    <rPh sb="132" eb="134">
      <t>ジッシ</t>
    </rPh>
    <rPh sb="140" eb="144">
      <t>カツドウテチョウ</t>
    </rPh>
    <rPh sb="145" eb="147">
      <t>コウフ</t>
    </rPh>
    <rPh sb="150" eb="151">
      <t>サツ</t>
    </rPh>
    <rPh sb="157" eb="159">
      <t>ケンイキ</t>
    </rPh>
    <rPh sb="159" eb="160">
      <t>ナイ</t>
    </rPh>
    <rPh sb="161" eb="164">
      <t>コウホウバン</t>
    </rPh>
    <rPh sb="165" eb="169">
      <t>ショウギョウシセツ</t>
    </rPh>
    <rPh sb="185" eb="187">
      <t>ケンコウ</t>
    </rPh>
    <rPh sb="187" eb="189">
      <t>イジ</t>
    </rPh>
    <rPh sb="190" eb="191">
      <t>シ</t>
    </rPh>
    <rPh sb="197" eb="199">
      <t>ケイジ</t>
    </rPh>
    <rPh sb="200" eb="202">
      <t>ハイフ</t>
    </rPh>
    <rPh sb="207" eb="210">
      <t>アカイチョウ</t>
    </rPh>
    <rPh sb="210" eb="213">
      <t>ジチカイ</t>
    </rPh>
    <rPh sb="214" eb="216">
      <t>セイカツ</t>
    </rPh>
    <rPh sb="216" eb="218">
      <t>シエン</t>
    </rPh>
    <rPh sb="227" eb="229">
      <t>レンケイ</t>
    </rPh>
    <rPh sb="238" eb="240">
      <t>タイソウ</t>
    </rPh>
    <rPh sb="240" eb="242">
      <t>キョウシツ</t>
    </rPh>
    <rPh sb="243" eb="244">
      <t>タ</t>
    </rPh>
    <rPh sb="245" eb="246">
      <t>ア</t>
    </rPh>
    <rPh sb="248" eb="250">
      <t>シエン</t>
    </rPh>
    <phoneticPr fontId="2"/>
  </si>
  <si>
    <t>・新規地域ケア会議（2か所）を立ち上げすることができた。自治会、民生委員児童委員等と連携も図ることもできており、地域課題の共有、早期の相談支援等行えた。
・認知症の方を介護している介護者を対象にケアラーズカフェを開催をした。
・地域のサークルやサロン等の関わりが増えた事で、出張講座の依頼が入り、あんしんケアセンターの周知等を行え各サークル活動の支援が行えた。</t>
    <rPh sb="1" eb="3">
      <t>シンキ</t>
    </rPh>
    <rPh sb="3" eb="5">
      <t>チイキ</t>
    </rPh>
    <rPh sb="7" eb="9">
      <t>カイギ</t>
    </rPh>
    <rPh sb="12" eb="13">
      <t>ショ</t>
    </rPh>
    <rPh sb="15" eb="16">
      <t>タ</t>
    </rPh>
    <rPh sb="17" eb="18">
      <t>ア</t>
    </rPh>
    <rPh sb="56" eb="60">
      <t>チイキカダイ</t>
    </rPh>
    <rPh sb="61" eb="63">
      <t>キョウユウ</t>
    </rPh>
    <rPh sb="71" eb="72">
      <t>トウ</t>
    </rPh>
    <rPh sb="145" eb="146">
      <t>ハイ</t>
    </rPh>
    <phoneticPr fontId="2"/>
  </si>
  <si>
    <t xml:space="preserve">・サービス利用や制度の導入が必要なケース等、包括3職種で連携し経過確認を行いスムーズな繋ぎを心がけると共に、ケースの終結も意識し情報の管理や整理に努めた。
・地域ケア会議を活用し、地域の方々にも関係機関の機能について周知する事で、多様な相談にも連携して対応できる関係性が出来た。
</t>
    <rPh sb="5" eb="7">
      <t>リヨウ</t>
    </rPh>
    <rPh sb="8" eb="10">
      <t>セイド</t>
    </rPh>
    <rPh sb="11" eb="13">
      <t>ドウニュウ</t>
    </rPh>
    <rPh sb="14" eb="16">
      <t>ヒツヨウ</t>
    </rPh>
    <rPh sb="20" eb="21">
      <t>ナド</t>
    </rPh>
    <rPh sb="22" eb="24">
      <t>ホウカツ</t>
    </rPh>
    <rPh sb="25" eb="27">
      <t>ショクシュ</t>
    </rPh>
    <rPh sb="28" eb="30">
      <t>レンケイ</t>
    </rPh>
    <rPh sb="31" eb="33">
      <t>ケイカ</t>
    </rPh>
    <rPh sb="33" eb="35">
      <t>カクニン</t>
    </rPh>
    <rPh sb="36" eb="37">
      <t>オコナ</t>
    </rPh>
    <rPh sb="43" eb="44">
      <t>ツナ</t>
    </rPh>
    <rPh sb="46" eb="47">
      <t>ココロ</t>
    </rPh>
    <rPh sb="51" eb="52">
      <t>トモ</t>
    </rPh>
    <rPh sb="58" eb="60">
      <t>シュウケツ</t>
    </rPh>
    <rPh sb="61" eb="63">
      <t>イシキ</t>
    </rPh>
    <rPh sb="64" eb="66">
      <t>ジョウホウ</t>
    </rPh>
    <rPh sb="67" eb="69">
      <t>カンリ</t>
    </rPh>
    <rPh sb="70" eb="72">
      <t>セイリ</t>
    </rPh>
    <rPh sb="73" eb="74">
      <t>ツト</t>
    </rPh>
    <rPh sb="79" eb="81">
      <t>チイキ</t>
    </rPh>
    <rPh sb="83" eb="85">
      <t>カイギ</t>
    </rPh>
    <rPh sb="86" eb="88">
      <t>カツヨウ</t>
    </rPh>
    <rPh sb="90" eb="92">
      <t>チイキ</t>
    </rPh>
    <rPh sb="93" eb="95">
      <t>カタガタ</t>
    </rPh>
    <rPh sb="97" eb="99">
      <t>カンケイ</t>
    </rPh>
    <rPh sb="99" eb="101">
      <t>キカン</t>
    </rPh>
    <rPh sb="102" eb="104">
      <t>キノウ</t>
    </rPh>
    <rPh sb="108" eb="110">
      <t>シュウチ</t>
    </rPh>
    <rPh sb="112" eb="113">
      <t>コト</t>
    </rPh>
    <rPh sb="115" eb="117">
      <t>タヨウ</t>
    </rPh>
    <rPh sb="118" eb="120">
      <t>ソウダン</t>
    </rPh>
    <rPh sb="122" eb="124">
      <t>レンケイ</t>
    </rPh>
    <rPh sb="126" eb="128">
      <t>タイオウ</t>
    </rPh>
    <rPh sb="131" eb="133">
      <t>カンケイ</t>
    </rPh>
    <rPh sb="133" eb="134">
      <t>セイ</t>
    </rPh>
    <rPh sb="135" eb="137">
      <t>デキ</t>
    </rPh>
    <phoneticPr fontId="2"/>
  </si>
  <si>
    <t>地区概要：花見川団地を中心に隣接する作新台、柏井１丁目、長作台地区は、圏域総人口の約7割が居住している。花島町、天戸町、長作町地区は、いずれも古くからある農村地域であるが、長作町は戸建て新築が増えている。
地区課題：花見川団地は、圏域中で最も高い高齢化率（平均で41.6％※令和6年12月末状況）で、相談件数も全体の約半数以上を占める。身寄りのない方、経済的困窮、認知症や精神疾患、家族関係の問題、権利擁護等、複合的な問題を抱えるケースが増えており、安否確認、医療や成年後見制度につなげる相談が多い。また、外国人が自治会のルールを守らない等の相談もある。
　地域を支える支援団体や民生委員等の高齢化が進み、後任探しや欠員状況が続いている。支援の担い手不足の課題は、全圏域において同様の状況である。
　地域資源に関しては、花見川団地やその周辺地域では、商業施設・交通機関も発展し、生活しやすい環境にある。一方、農村地域では、商業施設が少なく、交通手段も限られており、車を手放すと買い物にも不便をきたす。また、団地に比べ、家族の支援・協力などは見込めるが、ご近所同士の支え合いについては他の圏域と同様に希薄化している。</t>
    <rPh sb="76" eb="78">
      <t>ノウソン</t>
    </rPh>
    <rPh sb="89" eb="91">
      <t>コダ</t>
    </rPh>
    <rPh sb="92" eb="94">
      <t>シンチク</t>
    </rPh>
    <rPh sb="95" eb="96">
      <t>フ</t>
    </rPh>
    <rPh sb="154" eb="156">
      <t>ゼンタイ</t>
    </rPh>
    <rPh sb="229" eb="231">
      <t>イリョウ</t>
    </rPh>
    <rPh sb="246" eb="247">
      <t>オオ</t>
    </rPh>
    <rPh sb="254" eb="255">
      <t>ジン</t>
    </rPh>
    <rPh sb="403" eb="405">
      <t>ノウソン</t>
    </rPh>
    <rPh sb="469" eb="471">
      <t>ミコ</t>
    </rPh>
    <rPh sb="501" eb="502">
      <t>カ</t>
    </rPh>
    <phoneticPr fontId="2"/>
  </si>
  <si>
    <t>・ケース会議を相談受付時に「緊急性」があると判断した場合や、毎朝の朝礼時、所内会議の際に行い、継続・終結含めた進捗管理を行った。
・相談が多く寄せられる圏域にて、最初に対応した職員が継続して関わる体制から、極力複数人で関わり、記録をデータ化して共有する体制に変更した事で、業務効率化を図れた。
・他センターの主任ケアマネジャーを講師とし事例ケース検証の内部研修会を開催し、手法の理解を深めた。
・複数の課題を抱えた世帯の相談が後を絶たたない現状である。自治会、民生委員との連携を維持するために地域の会議へ参加すること、専門機関や病院、居宅介護支援事業所、UR等と事例をとおして相談・連携を密に図ること、後方支援先の花見川区高齢障害支援課へ相談し、情報共有を図り連携強化を図るなど対応した。
・花見川団地にてＵＲと生活自立・仕事相談センター花見川、花見川区障害者基幹相談支援センターと生活・福祉の合同相談会を6月7日に実施した。
・集まりの場に参加した際は都度相談窓口を設置し、継続支援に繋げた。
・センター独自のオリジナル広報誌では、総合相談から見えて来た課題やニーズを併せて作成し地域へ配下した。7月・8月号では総合相談で寄せられていた認知症と運転免許の相談から実際に千葉運転免許センターへ出向き、運転免許返納や認知機能検査、高齢者講習の実施等をインタビューし作成した。</t>
    <rPh sb="4" eb="6">
      <t>カイギ</t>
    </rPh>
    <rPh sb="7" eb="9">
      <t>ソウダン</t>
    </rPh>
    <rPh sb="9" eb="11">
      <t>ウケツケ</t>
    </rPh>
    <rPh sb="11" eb="12">
      <t>ジ</t>
    </rPh>
    <rPh sb="14" eb="17">
      <t>キンキュウセイ</t>
    </rPh>
    <rPh sb="22" eb="24">
      <t>ハンダン</t>
    </rPh>
    <rPh sb="26" eb="28">
      <t>バアイ</t>
    </rPh>
    <rPh sb="37" eb="41">
      <t>ショナイカイギ</t>
    </rPh>
    <rPh sb="42" eb="43">
      <t>サイ</t>
    </rPh>
    <rPh sb="44" eb="45">
      <t>オコナ</t>
    </rPh>
    <rPh sb="47" eb="49">
      <t>ケイゾク</t>
    </rPh>
    <rPh sb="50" eb="53">
      <t>シュウケツフク</t>
    </rPh>
    <rPh sb="55" eb="57">
      <t>シンチョク</t>
    </rPh>
    <rPh sb="57" eb="59">
      <t>カンリ</t>
    </rPh>
    <rPh sb="60" eb="61">
      <t>イ</t>
    </rPh>
    <rPh sb="66" eb="68">
      <t>ソウダン</t>
    </rPh>
    <rPh sb="69" eb="70">
      <t>オオ</t>
    </rPh>
    <rPh sb="71" eb="72">
      <t>ヨ</t>
    </rPh>
    <rPh sb="76" eb="78">
      <t>ケンイキ</t>
    </rPh>
    <rPh sb="81" eb="83">
      <t>サイショ</t>
    </rPh>
    <rPh sb="84" eb="86">
      <t>タイオウ</t>
    </rPh>
    <rPh sb="88" eb="90">
      <t>ショクイン</t>
    </rPh>
    <rPh sb="91" eb="93">
      <t>ケイゾク</t>
    </rPh>
    <rPh sb="95" eb="96">
      <t>カカ</t>
    </rPh>
    <rPh sb="98" eb="100">
      <t>タイセイ</t>
    </rPh>
    <rPh sb="103" eb="105">
      <t>キョクリョク</t>
    </rPh>
    <rPh sb="105" eb="108">
      <t>フクスウニン</t>
    </rPh>
    <rPh sb="109" eb="110">
      <t>カカ</t>
    </rPh>
    <rPh sb="113" eb="115">
      <t>キロク</t>
    </rPh>
    <rPh sb="119" eb="120">
      <t>カ</t>
    </rPh>
    <rPh sb="122" eb="124">
      <t>キョウユウ</t>
    </rPh>
    <rPh sb="126" eb="128">
      <t>タイセイ</t>
    </rPh>
    <rPh sb="129" eb="131">
      <t>ヘンコウ</t>
    </rPh>
    <rPh sb="133" eb="134">
      <t>コト</t>
    </rPh>
    <rPh sb="136" eb="138">
      <t>ギョウム</t>
    </rPh>
    <rPh sb="138" eb="141">
      <t>コウリツカ</t>
    </rPh>
    <rPh sb="142" eb="143">
      <t>ハカ</t>
    </rPh>
    <rPh sb="198" eb="200">
      <t>フクスウ</t>
    </rPh>
    <rPh sb="201" eb="203">
      <t>カダイ</t>
    </rPh>
    <rPh sb="204" eb="205">
      <t>カカ</t>
    </rPh>
    <rPh sb="207" eb="209">
      <t>セタイ</t>
    </rPh>
    <rPh sb="210" eb="212">
      <t>ソウダン</t>
    </rPh>
    <rPh sb="213" eb="214">
      <t>アト</t>
    </rPh>
    <rPh sb="215" eb="216">
      <t>タ</t>
    </rPh>
    <rPh sb="220" eb="222">
      <t>ゲンジョウ</t>
    </rPh>
    <rPh sb="226" eb="229">
      <t>ジチカイ</t>
    </rPh>
    <rPh sb="230" eb="234">
      <t>ミンセイイイン</t>
    </rPh>
    <rPh sb="236" eb="238">
      <t>レンケイ</t>
    </rPh>
    <rPh sb="239" eb="241">
      <t>イジ</t>
    </rPh>
    <rPh sb="246" eb="248">
      <t>チイキ</t>
    </rPh>
    <rPh sb="249" eb="251">
      <t>カイギ</t>
    </rPh>
    <rPh sb="252" eb="254">
      <t>サンカ</t>
    </rPh>
    <rPh sb="259" eb="263">
      <t>センモンキカン</t>
    </rPh>
    <rPh sb="264" eb="266">
      <t>ビョウイン</t>
    </rPh>
    <rPh sb="267" eb="269">
      <t>キョタク</t>
    </rPh>
    <rPh sb="269" eb="271">
      <t>カイゴ</t>
    </rPh>
    <rPh sb="271" eb="276">
      <t>シエンジギョウショ</t>
    </rPh>
    <rPh sb="279" eb="280">
      <t>ナド</t>
    </rPh>
    <rPh sb="281" eb="283">
      <t>ジレイ</t>
    </rPh>
    <rPh sb="288" eb="290">
      <t>ソウダン</t>
    </rPh>
    <rPh sb="291" eb="293">
      <t>レンケイ</t>
    </rPh>
    <rPh sb="294" eb="295">
      <t>ミツ</t>
    </rPh>
    <rPh sb="296" eb="297">
      <t>ハカ</t>
    </rPh>
    <rPh sb="301" eb="305">
      <t>コウホウシエン</t>
    </rPh>
    <rPh sb="305" eb="306">
      <t>サキ</t>
    </rPh>
    <rPh sb="307" eb="311">
      <t>ハナミガワク</t>
    </rPh>
    <rPh sb="311" eb="318">
      <t>コウレイショウガイシエンカ</t>
    </rPh>
    <rPh sb="319" eb="321">
      <t>ソウダン</t>
    </rPh>
    <rPh sb="323" eb="327">
      <t>ジョウホウキョウユウ</t>
    </rPh>
    <rPh sb="328" eb="329">
      <t>ハカ</t>
    </rPh>
    <rPh sb="330" eb="332">
      <t>レンケイ</t>
    </rPh>
    <rPh sb="332" eb="334">
      <t>キョウカ</t>
    </rPh>
    <rPh sb="335" eb="336">
      <t>ハカ</t>
    </rPh>
    <rPh sb="339" eb="341">
      <t>タイオウ</t>
    </rPh>
    <rPh sb="346" eb="349">
      <t>ハナミガワ</t>
    </rPh>
    <rPh sb="369" eb="372">
      <t>ハナミガワ</t>
    </rPh>
    <rPh sb="373" eb="377">
      <t>ハナミガワク</t>
    </rPh>
    <rPh sb="404" eb="405">
      <t>ガツ</t>
    </rPh>
    <rPh sb="406" eb="407">
      <t>ニチ</t>
    </rPh>
    <rPh sb="453" eb="455">
      <t>ドクジ</t>
    </rPh>
    <rPh sb="461" eb="464">
      <t>コウホウシ</t>
    </rPh>
    <rPh sb="467" eb="469">
      <t>ソウゴウ</t>
    </rPh>
    <rPh sb="469" eb="471">
      <t>ソウダン</t>
    </rPh>
    <rPh sb="473" eb="474">
      <t>ミ</t>
    </rPh>
    <rPh sb="476" eb="477">
      <t>キ</t>
    </rPh>
    <rPh sb="478" eb="480">
      <t>カダイ</t>
    </rPh>
    <rPh sb="485" eb="486">
      <t>アワ</t>
    </rPh>
    <rPh sb="488" eb="490">
      <t>サクセイ</t>
    </rPh>
    <rPh sb="491" eb="493">
      <t>チイキ</t>
    </rPh>
    <rPh sb="494" eb="496">
      <t>ハイカ</t>
    </rPh>
    <rPh sb="500" eb="501">
      <t>ガツ</t>
    </rPh>
    <rPh sb="503" eb="505">
      <t>ガツゴウ</t>
    </rPh>
    <rPh sb="507" eb="511">
      <t>ソウゴウソウダン</t>
    </rPh>
    <rPh sb="512" eb="513">
      <t>ヨ</t>
    </rPh>
    <rPh sb="519" eb="522">
      <t>ニンチショウ</t>
    </rPh>
    <rPh sb="523" eb="527">
      <t>ウンテンメンキョ</t>
    </rPh>
    <rPh sb="528" eb="530">
      <t>ソウダン</t>
    </rPh>
    <rPh sb="532" eb="534">
      <t>ジッサイ</t>
    </rPh>
    <rPh sb="535" eb="537">
      <t>チバ</t>
    </rPh>
    <rPh sb="537" eb="541">
      <t>ウンテンメンキョ</t>
    </rPh>
    <rPh sb="546" eb="548">
      <t>デム</t>
    </rPh>
    <rPh sb="550" eb="552">
      <t>ウンテン</t>
    </rPh>
    <rPh sb="552" eb="554">
      <t>メンキョ</t>
    </rPh>
    <rPh sb="554" eb="556">
      <t>ヘンノウ</t>
    </rPh>
    <rPh sb="557" eb="563">
      <t>ニンチキノウケンサ</t>
    </rPh>
    <rPh sb="564" eb="569">
      <t>コウレイシャコウシュウ</t>
    </rPh>
    <rPh sb="570" eb="572">
      <t>ジッシ</t>
    </rPh>
    <rPh sb="572" eb="573">
      <t>ナド</t>
    </rPh>
    <rPh sb="581" eb="583">
      <t>サクセイ</t>
    </rPh>
    <phoneticPr fontId="2"/>
  </si>
  <si>
    <t xml:space="preserve">・虐待（疑い）の対応では高齢障害支援課と連携し、延べ55件の対応で事実確認やその後の対応を行った。中でも高齢者とその子や孫からの金銭搾取の相談が多く寄せられた。
・消費者被害の注意喚起については、センター前掲示板、URや各自治会へ注意喚起ポスター掲示を依頼し、6月に消費生活センターを招いて地域のサロンでセミナーを開催した。近所の方や民生委員などから住民が被害に遭われている可能性があるとセンターへ相談があり、高齢障害支援課と連携を図りながら事実確認を進め消費生活センターへ連絡し相談するなどの対応を行った。
・昨年度から取り組みをしている地域での認知症の勉強会を継続開催し、4月は終活セミナーともしばなゲーム、7月は家族介護者の視点で、当事者や家族支援団体の講話会を開催した。勉強会を通じて参加者から認知症カフェの必要性の声があがり、昨年から準備を進め5月より花見川団地内で認知症カフェが1箇所立ち上がった。医療従事者が主催にて地域住民と近隣の介護事業所が協力して毎月開催に至っている。センターとしても生活支援コーディネータや専門職が関り後方支援を実施した。認知症サポーター養成講座は4月は花見川公民館、9月は長作公民館で地域住民を対象として開催した。
・区内センターの社会福祉士会議で成年後見制度活用の促進ツールを検討中の他、8月に花見川団地で千葉市成年後見支援センターを招き、成年後見制度のセミナーを開催した。
</t>
    <rPh sb="8" eb="10">
      <t>タイオウ</t>
    </rPh>
    <rPh sb="24" eb="25">
      <t>ノ</t>
    </rPh>
    <rPh sb="28" eb="29">
      <t>ケン</t>
    </rPh>
    <rPh sb="30" eb="32">
      <t>タイオウ</t>
    </rPh>
    <rPh sb="33" eb="37">
      <t>ジジツカクニン</t>
    </rPh>
    <rPh sb="40" eb="41">
      <t>ゴ</t>
    </rPh>
    <rPh sb="42" eb="44">
      <t>タイオウ</t>
    </rPh>
    <rPh sb="45" eb="46">
      <t>オコナ</t>
    </rPh>
    <rPh sb="49" eb="50">
      <t>ナカ</t>
    </rPh>
    <rPh sb="52" eb="55">
      <t>コウレイシャ</t>
    </rPh>
    <rPh sb="58" eb="59">
      <t>コ</t>
    </rPh>
    <rPh sb="60" eb="61">
      <t>マゴ</t>
    </rPh>
    <rPh sb="64" eb="68">
      <t>キンセンサクシュ</t>
    </rPh>
    <rPh sb="69" eb="71">
      <t>ソウダン</t>
    </rPh>
    <rPh sb="72" eb="73">
      <t>オオ</t>
    </rPh>
    <rPh sb="74" eb="75">
      <t>ヨ</t>
    </rPh>
    <rPh sb="82" eb="84">
      <t>ショウヒ</t>
    </rPh>
    <rPh sb="84" eb="85">
      <t>シャ</t>
    </rPh>
    <rPh sb="85" eb="87">
      <t>ヒガイ</t>
    </rPh>
    <rPh sb="88" eb="92">
      <t>チュウイカンキ</t>
    </rPh>
    <rPh sb="102" eb="103">
      <t>マエ</t>
    </rPh>
    <rPh sb="103" eb="106">
      <t>ケイジバン</t>
    </rPh>
    <rPh sb="110" eb="114">
      <t>カクジチカイ</t>
    </rPh>
    <rPh sb="115" eb="119">
      <t>チュウイカンキ</t>
    </rPh>
    <rPh sb="123" eb="125">
      <t>ケイジ</t>
    </rPh>
    <rPh sb="126" eb="128">
      <t>イライ</t>
    </rPh>
    <rPh sb="131" eb="132">
      <t>ガツ</t>
    </rPh>
    <rPh sb="133" eb="137">
      <t>ショウヒセイカツ</t>
    </rPh>
    <rPh sb="142" eb="143">
      <t>マネ</t>
    </rPh>
    <rPh sb="145" eb="147">
      <t>チイキ</t>
    </rPh>
    <rPh sb="157" eb="159">
      <t>カイサイ</t>
    </rPh>
    <rPh sb="175" eb="177">
      <t>ジュウミン</t>
    </rPh>
    <rPh sb="178" eb="180">
      <t>ヒガイ</t>
    </rPh>
    <rPh sb="181" eb="182">
      <t>ア</t>
    </rPh>
    <rPh sb="187" eb="190">
      <t>カノウセイ</t>
    </rPh>
    <rPh sb="226" eb="227">
      <t>スス</t>
    </rPh>
    <rPh sb="256" eb="258">
      <t>サクネン</t>
    </rPh>
    <rPh sb="258" eb="259">
      <t>ド</t>
    </rPh>
    <rPh sb="261" eb="262">
      <t>ト</t>
    </rPh>
    <rPh sb="263" eb="264">
      <t>ク</t>
    </rPh>
    <rPh sb="270" eb="272">
      <t>チイキ</t>
    </rPh>
    <rPh sb="274" eb="277">
      <t>ニンチショウ</t>
    </rPh>
    <rPh sb="278" eb="281">
      <t>ベンキョウカイ</t>
    </rPh>
    <rPh sb="282" eb="286">
      <t>ケイゾクカイサイ</t>
    </rPh>
    <rPh sb="289" eb="290">
      <t>ガツ</t>
    </rPh>
    <rPh sb="291" eb="293">
      <t>シュウカツ</t>
    </rPh>
    <rPh sb="307" eb="308">
      <t>ガツ</t>
    </rPh>
    <rPh sb="309" eb="314">
      <t>カゾクカイゴシャ</t>
    </rPh>
    <rPh sb="315" eb="317">
      <t>シテン</t>
    </rPh>
    <rPh sb="319" eb="322">
      <t>トウジシャ</t>
    </rPh>
    <rPh sb="323" eb="325">
      <t>カゾク</t>
    </rPh>
    <rPh sb="325" eb="327">
      <t>シエン</t>
    </rPh>
    <rPh sb="327" eb="329">
      <t>ダンタイ</t>
    </rPh>
    <rPh sb="330" eb="332">
      <t>コウワ</t>
    </rPh>
    <rPh sb="332" eb="333">
      <t>カイ</t>
    </rPh>
    <rPh sb="334" eb="336">
      <t>カイサイ</t>
    </rPh>
    <rPh sb="339" eb="342">
      <t>ベンキョウカイ</t>
    </rPh>
    <rPh sb="343" eb="344">
      <t>ツウ</t>
    </rPh>
    <rPh sb="346" eb="349">
      <t>サンカシャ</t>
    </rPh>
    <rPh sb="351" eb="354">
      <t>ニンチショウ</t>
    </rPh>
    <rPh sb="358" eb="361">
      <t>ヒツヨウセイ</t>
    </rPh>
    <rPh sb="362" eb="363">
      <t>コエ</t>
    </rPh>
    <rPh sb="368" eb="370">
      <t>サクネン</t>
    </rPh>
    <rPh sb="372" eb="374">
      <t>ジュンビ</t>
    </rPh>
    <rPh sb="375" eb="376">
      <t>スス</t>
    </rPh>
    <rPh sb="378" eb="379">
      <t>ガツ</t>
    </rPh>
    <rPh sb="381" eb="384">
      <t>ハナミガワ</t>
    </rPh>
    <rPh sb="384" eb="387">
      <t>ダンチナイ</t>
    </rPh>
    <rPh sb="388" eb="391">
      <t>ニンチショウ</t>
    </rPh>
    <rPh sb="396" eb="398">
      <t>カショ</t>
    </rPh>
    <rPh sb="398" eb="399">
      <t>タ</t>
    </rPh>
    <rPh sb="400" eb="401">
      <t>ア</t>
    </rPh>
    <rPh sb="405" eb="410">
      <t>イリョウジュウジシャ</t>
    </rPh>
    <rPh sb="411" eb="413">
      <t>シュサイ</t>
    </rPh>
    <rPh sb="415" eb="419">
      <t>チイキジュウミン</t>
    </rPh>
    <rPh sb="420" eb="422">
      <t>キンリン</t>
    </rPh>
    <rPh sb="423" eb="428">
      <t>カイゴジギョウショ</t>
    </rPh>
    <rPh sb="429" eb="431">
      <t>キョウリョク</t>
    </rPh>
    <rPh sb="433" eb="435">
      <t>マイツキ</t>
    </rPh>
    <rPh sb="435" eb="437">
      <t>カイサイ</t>
    </rPh>
    <rPh sb="438" eb="439">
      <t>イタ</t>
    </rPh>
    <rPh sb="452" eb="456">
      <t>セイカツシエン</t>
    </rPh>
    <rPh sb="464" eb="467">
      <t>センモンショク</t>
    </rPh>
    <rPh sb="468" eb="469">
      <t>カカワ</t>
    </rPh>
    <rPh sb="470" eb="474">
      <t>コウホウシエン</t>
    </rPh>
    <rPh sb="475" eb="477">
      <t>ジッシ</t>
    </rPh>
    <rPh sb="480" eb="483">
      <t>ニンチショウ</t>
    </rPh>
    <rPh sb="488" eb="492">
      <t>ヨウセイコウザ</t>
    </rPh>
    <rPh sb="494" eb="495">
      <t>ガツ</t>
    </rPh>
    <rPh sb="496" eb="499">
      <t>ハナミガワ</t>
    </rPh>
    <rPh sb="499" eb="502">
      <t>コウミンカン</t>
    </rPh>
    <rPh sb="504" eb="505">
      <t>ガツ</t>
    </rPh>
    <rPh sb="506" eb="511">
      <t>ナガサクコウミンカン</t>
    </rPh>
    <rPh sb="512" eb="516">
      <t>チイキジュウミン</t>
    </rPh>
    <rPh sb="517" eb="519">
      <t>タイショウ</t>
    </rPh>
    <rPh sb="522" eb="524">
      <t>カイサイ</t>
    </rPh>
    <rPh sb="529" eb="531">
      <t>クナイ</t>
    </rPh>
    <rPh sb="536" eb="541">
      <t>シャカイフクシシ</t>
    </rPh>
    <rPh sb="541" eb="543">
      <t>カイギ</t>
    </rPh>
    <rPh sb="544" eb="548">
      <t>セイネンコウケン</t>
    </rPh>
    <rPh sb="548" eb="550">
      <t>セイド</t>
    </rPh>
    <rPh sb="550" eb="552">
      <t>カツヨウ</t>
    </rPh>
    <rPh sb="553" eb="555">
      <t>ソクシン</t>
    </rPh>
    <rPh sb="559" eb="561">
      <t>ケントウ</t>
    </rPh>
    <rPh sb="561" eb="562">
      <t>チュウ</t>
    </rPh>
    <rPh sb="563" eb="564">
      <t>ホカ</t>
    </rPh>
    <rPh sb="566" eb="567">
      <t>ガツ</t>
    </rPh>
    <rPh sb="568" eb="573">
      <t>ハナミガワダンチ</t>
    </rPh>
    <rPh sb="574" eb="577">
      <t>チバシ</t>
    </rPh>
    <rPh sb="577" eb="583">
      <t>セイネンコウケンシエン</t>
    </rPh>
    <rPh sb="588" eb="589">
      <t>マネ</t>
    </rPh>
    <rPh sb="591" eb="598">
      <t>セイネンコウケ</t>
    </rPh>
    <rPh sb="603" eb="605">
      <t>カイサイ</t>
    </rPh>
    <phoneticPr fontId="2"/>
  </si>
  <si>
    <t>・今年度力を入れて取り組んだ分野である。定期開催中の花見川団地地域ケア会議では、高齢者の見守りの仕組みが出来上がってきた事、千葉市の福祉以外の部署（都市政策課）や団地商店街組合、良品計画、障害福祉サービス事業所等と街づくりのための検討、引きこもりの方への社会復帰のアプローチ方法等、ユニバーサル就労と自治会で組織した互助活動の担い手のマッチングなども検討できた。また、柏井1にて今年度初のケア会議を開催でき、天戸町等も地域運営委員会を通じてあんしんケアセンターの周知、高齢者の見守り等の議題を委員会に投げかけ、検討ができた。</t>
    <rPh sb="20" eb="22">
      <t>テイキ</t>
    </rPh>
    <rPh sb="22" eb="24">
      <t>カイサイ</t>
    </rPh>
    <rPh sb="24" eb="25">
      <t>チュウ</t>
    </rPh>
    <rPh sb="26" eb="29">
      <t>ハナミガワ</t>
    </rPh>
    <rPh sb="29" eb="31">
      <t>ダンチ</t>
    </rPh>
    <rPh sb="31" eb="33">
      <t>チイキ</t>
    </rPh>
    <rPh sb="35" eb="37">
      <t>カイギ</t>
    </rPh>
    <rPh sb="40" eb="43">
      <t>コウレイシャ</t>
    </rPh>
    <rPh sb="44" eb="46">
      <t>ミマモ</t>
    </rPh>
    <rPh sb="48" eb="50">
      <t>シク</t>
    </rPh>
    <rPh sb="52" eb="55">
      <t>デキア</t>
    </rPh>
    <rPh sb="60" eb="61">
      <t>コト</t>
    </rPh>
    <rPh sb="62" eb="65">
      <t>チバシ</t>
    </rPh>
    <rPh sb="66" eb="68">
      <t>フクシ</t>
    </rPh>
    <rPh sb="68" eb="70">
      <t>イガイ</t>
    </rPh>
    <rPh sb="71" eb="73">
      <t>ブショ</t>
    </rPh>
    <rPh sb="74" eb="76">
      <t>トシ</t>
    </rPh>
    <rPh sb="76" eb="79">
      <t>セイサクカ</t>
    </rPh>
    <rPh sb="81" eb="86">
      <t>ダンチショウテンガイ</t>
    </rPh>
    <rPh sb="86" eb="88">
      <t>クミアイ</t>
    </rPh>
    <rPh sb="89" eb="91">
      <t>リョウヒン</t>
    </rPh>
    <rPh sb="91" eb="93">
      <t>ケイカク</t>
    </rPh>
    <rPh sb="94" eb="96">
      <t>ショウガイ</t>
    </rPh>
    <rPh sb="96" eb="98">
      <t>フクシ</t>
    </rPh>
    <rPh sb="102" eb="105">
      <t>ジギョウショ</t>
    </rPh>
    <rPh sb="105" eb="106">
      <t>ナド</t>
    </rPh>
    <rPh sb="107" eb="108">
      <t>マチ</t>
    </rPh>
    <rPh sb="115" eb="117">
      <t>ケントウ</t>
    </rPh>
    <rPh sb="118" eb="119">
      <t>ヒ</t>
    </rPh>
    <rPh sb="124" eb="125">
      <t>カタ</t>
    </rPh>
    <rPh sb="127" eb="131">
      <t>シャカイフッキ</t>
    </rPh>
    <rPh sb="137" eb="139">
      <t>ホウホウ</t>
    </rPh>
    <rPh sb="139" eb="140">
      <t>ナド</t>
    </rPh>
    <rPh sb="147" eb="149">
      <t>シュウロウ</t>
    </rPh>
    <rPh sb="150" eb="153">
      <t>ジチカイ</t>
    </rPh>
    <rPh sb="154" eb="156">
      <t>ソシキ</t>
    </rPh>
    <rPh sb="158" eb="160">
      <t>ゴジョ</t>
    </rPh>
    <rPh sb="160" eb="162">
      <t>カツドウ</t>
    </rPh>
    <rPh sb="163" eb="164">
      <t>ニナ</t>
    </rPh>
    <rPh sb="165" eb="166">
      <t>テ</t>
    </rPh>
    <rPh sb="175" eb="177">
      <t>ケントウ</t>
    </rPh>
    <rPh sb="184" eb="186">
      <t>カシワイ</t>
    </rPh>
    <rPh sb="189" eb="192">
      <t>コンネンド</t>
    </rPh>
    <rPh sb="204" eb="206">
      <t>アマド</t>
    </rPh>
    <rPh sb="206" eb="207">
      <t>チョウ</t>
    </rPh>
    <rPh sb="207" eb="208">
      <t>ナド</t>
    </rPh>
    <rPh sb="209" eb="215">
      <t>チイキウンエイイイン</t>
    </rPh>
    <rPh sb="215" eb="216">
      <t>カイ</t>
    </rPh>
    <rPh sb="217" eb="218">
      <t>ツウ</t>
    </rPh>
    <rPh sb="231" eb="233">
      <t>シュウチ</t>
    </rPh>
    <rPh sb="234" eb="237">
      <t>コウレイシャ</t>
    </rPh>
    <rPh sb="238" eb="240">
      <t>ミマモ</t>
    </rPh>
    <rPh sb="241" eb="242">
      <t>ナド</t>
    </rPh>
    <rPh sb="243" eb="245">
      <t>ギダイ</t>
    </rPh>
    <rPh sb="246" eb="249">
      <t>イインカイ</t>
    </rPh>
    <rPh sb="250" eb="251">
      <t>ナ</t>
    </rPh>
    <rPh sb="255" eb="257">
      <t>ケントウ</t>
    </rPh>
    <phoneticPr fontId="2"/>
  </si>
  <si>
    <t>・毎月既存の体操教室やサロンへ参加して、介護予防や圏域のニーズに合わせて作成したオリジナル広報誌を配布して説明した。高齢者の集まりの場では花見川区健康課と、体操教室では民間の会社（あんしんホーム等）と共同してフレイル予防や活動継続支援を行った。
・7月に花見川いきいきセンターで開催した健康フェスタへ参加して基本チェックリストや相談会を実施した。
・9月に圏域の敬老会に参加して、介護予防普及啓発とあんしんケアセンターの説明を行った。
・センター前で開催しているラジオ体操では10月から2月まで合計2,619名（3月は未カウント）前期人数と併せると5,516名の方が参加され、握力測定会実施の他、介護予防や健康講座開催の告知を行い利用促進を図った。
・いきいき活動手帳の活用促しでは、緊急時の対応を視野に入れ、主治医や緊急連絡先の記入等を定期的に説明し促しをかけた。
・長作町の本区エリアに通いの場がない為、健康課・１層SC・あんしん協働で創設に向け打合せ、現在協議中である。</t>
    <rPh sb="254" eb="255">
      <t>メイ</t>
    </rPh>
    <rPh sb="257" eb="258">
      <t>ガツ</t>
    </rPh>
    <rPh sb="259" eb="260">
      <t>ミ</t>
    </rPh>
    <rPh sb="265" eb="267">
      <t>ゼンキ</t>
    </rPh>
    <rPh sb="267" eb="269">
      <t>ニンズウ</t>
    </rPh>
    <rPh sb="270" eb="271">
      <t>アワ</t>
    </rPh>
    <rPh sb="279" eb="280">
      <t>メイ</t>
    </rPh>
    <rPh sb="385" eb="388">
      <t>ナガサクチョウ</t>
    </rPh>
    <rPh sb="389" eb="391">
      <t>ホンク</t>
    </rPh>
    <rPh sb="395" eb="396">
      <t>カヨ</t>
    </rPh>
    <rPh sb="398" eb="399">
      <t>バ</t>
    </rPh>
    <rPh sb="402" eb="403">
      <t>タメ</t>
    </rPh>
    <rPh sb="404" eb="407">
      <t>ケンコウカ</t>
    </rPh>
    <rPh sb="409" eb="410">
      <t>ソウ</t>
    </rPh>
    <rPh sb="417" eb="419">
      <t>キョウドウ</t>
    </rPh>
    <rPh sb="420" eb="422">
      <t>ソウセツ</t>
    </rPh>
    <rPh sb="423" eb="424">
      <t>ム</t>
    </rPh>
    <rPh sb="425" eb="427">
      <t>ウチアワ</t>
    </rPh>
    <rPh sb="429" eb="431">
      <t>ゲンザイ</t>
    </rPh>
    <rPh sb="431" eb="433">
      <t>キョウギ</t>
    </rPh>
    <rPh sb="433" eb="434">
      <t>チュウ</t>
    </rPh>
    <phoneticPr fontId="2"/>
  </si>
  <si>
    <t>・圏域の民生委員会議に12回参加して、圏域の相談傾向やセンターで捉えているニーズを共有したり民生委員からの問い合わせに対応し関係性の維持を図った。
・圏域のケアマネ交流会を1月、2月、3月に開催した。司法書士を招いての成年後見制度の理解促進、ふくしまるごとサポートセンターによる事業説明や、圏域の民生委員との意見交換会を実施した。
・多職種連携会議では、区内6センター共同で2月に開催し、花見川区第1層生活支援コーディネーターより「生活支援コーディネーターの役割・活動」について事例を通じて講義とグループワークを開催した。
・地域ケア会議では、花見川団地地域ケア会議の定期開催の他、花島地区と柏井地区の民生委員と地域ケア会議の開催に向けた準備を進め、柏井1地区では圏域の3自治会と211民生委員、社会福祉協議会花見川地区部会、地域住民、花見川公民館と10月と2月で開催した。自治会と民生委員間で意見の認識や見解の相違を感じた為、今後も会議を継続して改善を図る。花島町では担当民生委員との打ち合わせに留まり会議までには至らなかったが、民生委員と協働し高齢者の相談事や情報提供は頂け必要な方へのアプローチが行えた。
・天戸地域運営委員会へ12月、1月、2月と3回参加し、年間では計6回参加した。自治会含めた各団体との接触を図っている事や、委員会開催時にあんしんケアセンターの事業説明、実際あんしんケアセンターと関わっている自治会での、独居高齢者や孤立気味になっている高齢者への支援事例をあげる等、関りのない自治会等へ、あんしんケアセンターとの関わり方についてイメージしてもらう取組を進めた。
・生活自立・仕事相談センター花見川と花見川区障害者基幹相談支援センターと各事業の理解を深める、連携支援強化を図る事を目的に合同研修会を2月に開催した。社会福祉協議会花見川事務所では事業概要と災害時の支援事例、福祉まるごとサポートセンターからは取り組み活動事例の説明があり、お互いの事業理解、意見交換が出来た。</t>
    <rPh sb="87" eb="88">
      <t>ガツ</t>
    </rPh>
    <rPh sb="90" eb="91">
      <t>ガツ</t>
    </rPh>
    <rPh sb="93" eb="94">
      <t>ガツ</t>
    </rPh>
    <rPh sb="100" eb="104">
      <t>シホウショシ</t>
    </rPh>
    <rPh sb="105" eb="106">
      <t>マネ</t>
    </rPh>
    <rPh sb="109" eb="111">
      <t>セイネン</t>
    </rPh>
    <rPh sb="111" eb="115">
      <t>コウケンセイド</t>
    </rPh>
    <rPh sb="116" eb="118">
      <t>リカイ</t>
    </rPh>
    <rPh sb="118" eb="120">
      <t>ソクシン</t>
    </rPh>
    <rPh sb="139" eb="141">
      <t>ジギョウ</t>
    </rPh>
    <rPh sb="141" eb="143">
      <t>セツメイ</t>
    </rPh>
    <rPh sb="145" eb="147">
      <t>ケンイキ</t>
    </rPh>
    <rPh sb="148" eb="152">
      <t>ミンセイイイン</t>
    </rPh>
    <rPh sb="167" eb="170">
      <t>タショクシュ</t>
    </rPh>
    <rPh sb="170" eb="172">
      <t>レンケイ</t>
    </rPh>
    <rPh sb="172" eb="174">
      <t>カイギ</t>
    </rPh>
    <rPh sb="177" eb="179">
      <t>クナイ</t>
    </rPh>
    <rPh sb="184" eb="186">
      <t>キョウドウ</t>
    </rPh>
    <rPh sb="190" eb="192">
      <t>カイサイ</t>
    </rPh>
    <rPh sb="194" eb="198">
      <t>ハナミガワク</t>
    </rPh>
    <rPh sb="198" eb="199">
      <t>ダイ</t>
    </rPh>
    <rPh sb="200" eb="201">
      <t>ソウ</t>
    </rPh>
    <rPh sb="201" eb="203">
      <t>セイカツ</t>
    </rPh>
    <rPh sb="203" eb="205">
      <t>シエン</t>
    </rPh>
    <rPh sb="216" eb="218">
      <t>セイカツ</t>
    </rPh>
    <rPh sb="218" eb="220">
      <t>シエン</t>
    </rPh>
    <rPh sb="229" eb="231">
      <t>ヤクワリ</t>
    </rPh>
    <rPh sb="232" eb="234">
      <t>カツドウ</t>
    </rPh>
    <rPh sb="239" eb="241">
      <t>ジレイ</t>
    </rPh>
    <rPh sb="242" eb="243">
      <t>ツウ</t>
    </rPh>
    <rPh sb="245" eb="247">
      <t>コウギ</t>
    </rPh>
    <rPh sb="256" eb="258">
      <t>カイサイ</t>
    </rPh>
    <rPh sb="325" eb="327">
      <t>カシワイ</t>
    </rPh>
    <rPh sb="328" eb="330">
      <t>チク</t>
    </rPh>
    <rPh sb="332" eb="334">
      <t>ケンイキ</t>
    </rPh>
    <rPh sb="336" eb="339">
      <t>ジチカイ</t>
    </rPh>
    <rPh sb="343" eb="345">
      <t>ミンセイ</t>
    </rPh>
    <rPh sb="345" eb="347">
      <t>イイン</t>
    </rPh>
    <rPh sb="348" eb="355">
      <t>シャカイフクシキョウギカイ</t>
    </rPh>
    <rPh sb="355" eb="358">
      <t>ハナミガワ</t>
    </rPh>
    <rPh sb="358" eb="362">
      <t>チクブカイ</t>
    </rPh>
    <rPh sb="363" eb="367">
      <t>チイキジュウミン</t>
    </rPh>
    <rPh sb="368" eb="371">
      <t>ハナミガワ</t>
    </rPh>
    <rPh sb="371" eb="374">
      <t>コウミンカン</t>
    </rPh>
    <rPh sb="377" eb="378">
      <t>ガツ</t>
    </rPh>
    <rPh sb="380" eb="381">
      <t>ガツ</t>
    </rPh>
    <rPh sb="382" eb="384">
      <t>カイサイ</t>
    </rPh>
    <rPh sb="387" eb="390">
      <t>ジチカイ</t>
    </rPh>
    <rPh sb="391" eb="395">
      <t>ミンセイイイン</t>
    </rPh>
    <rPh sb="395" eb="396">
      <t>カン</t>
    </rPh>
    <rPh sb="397" eb="399">
      <t>イケン</t>
    </rPh>
    <rPh sb="400" eb="402">
      <t>ニンシキ</t>
    </rPh>
    <rPh sb="403" eb="405">
      <t>ケンカイ</t>
    </rPh>
    <rPh sb="406" eb="408">
      <t>ソウイ</t>
    </rPh>
    <rPh sb="409" eb="410">
      <t>カン</t>
    </rPh>
    <rPh sb="412" eb="413">
      <t>タメ</t>
    </rPh>
    <rPh sb="414" eb="416">
      <t>コンゴ</t>
    </rPh>
    <rPh sb="417" eb="419">
      <t>カイギ</t>
    </rPh>
    <rPh sb="420" eb="422">
      <t>ケイゾク</t>
    </rPh>
    <rPh sb="424" eb="426">
      <t>カイゼン</t>
    </rPh>
    <rPh sb="427" eb="428">
      <t>ハカ</t>
    </rPh>
    <rPh sb="430" eb="433">
      <t>ハナシマチョウ</t>
    </rPh>
    <rPh sb="435" eb="437">
      <t>タントウ</t>
    </rPh>
    <rPh sb="437" eb="439">
      <t>ミンセイ</t>
    </rPh>
    <rPh sb="439" eb="441">
      <t>イイン</t>
    </rPh>
    <rPh sb="443" eb="444">
      <t>ウ</t>
    </rPh>
    <rPh sb="445" eb="446">
      <t>ア</t>
    </rPh>
    <rPh sb="449" eb="450">
      <t>トド</t>
    </rPh>
    <rPh sb="452" eb="454">
      <t>カイギ</t>
    </rPh>
    <rPh sb="458" eb="459">
      <t>イタ</t>
    </rPh>
    <rPh sb="466" eb="468">
      <t>ミンセイ</t>
    </rPh>
    <rPh sb="468" eb="470">
      <t>イイン</t>
    </rPh>
    <rPh sb="471" eb="473">
      <t>キョウドウ</t>
    </rPh>
    <rPh sb="474" eb="477">
      <t>コウレイシャ</t>
    </rPh>
    <rPh sb="478" eb="480">
      <t>ソウダン</t>
    </rPh>
    <rPh sb="480" eb="481">
      <t>ゴト</t>
    </rPh>
    <rPh sb="482" eb="486">
      <t>ジョウホウテイキョウ</t>
    </rPh>
    <rPh sb="487" eb="488">
      <t>イタダ</t>
    </rPh>
    <rPh sb="489" eb="491">
      <t>ヒツヨウ</t>
    </rPh>
    <rPh sb="492" eb="493">
      <t>カタ</t>
    </rPh>
    <rPh sb="501" eb="502">
      <t>オコナ</t>
    </rPh>
    <rPh sb="519" eb="520">
      <t>ガツ</t>
    </rPh>
    <rPh sb="522" eb="523">
      <t>ガツ</t>
    </rPh>
    <rPh sb="525" eb="526">
      <t>ガツ</t>
    </rPh>
    <rPh sb="528" eb="529">
      <t>カイ</t>
    </rPh>
    <rPh sb="529" eb="531">
      <t>サンカ</t>
    </rPh>
    <rPh sb="533" eb="535">
      <t>ネンカン</t>
    </rPh>
    <rPh sb="537" eb="538">
      <t>ケイ</t>
    </rPh>
    <rPh sb="539" eb="540">
      <t>カイ</t>
    </rPh>
    <rPh sb="615" eb="617">
      <t>ドッキョ</t>
    </rPh>
    <rPh sb="617" eb="620">
      <t>コウレイシャ</t>
    </rPh>
    <rPh sb="621" eb="623">
      <t>コリツ</t>
    </rPh>
    <rPh sb="623" eb="625">
      <t>ギミ</t>
    </rPh>
    <rPh sb="631" eb="634">
      <t>コウレイシャ</t>
    </rPh>
    <rPh sb="644" eb="645">
      <t>ナド</t>
    </rPh>
    <rPh sb="646" eb="647">
      <t>カカワ</t>
    </rPh>
    <rPh sb="651" eb="654">
      <t>ジチカイ</t>
    </rPh>
    <rPh sb="654" eb="655">
      <t>ナド</t>
    </rPh>
    <rPh sb="686" eb="688">
      <t>トリクミ</t>
    </rPh>
    <rPh sb="689" eb="690">
      <t>スス</t>
    </rPh>
    <rPh sb="762" eb="763">
      <t>ガツ</t>
    </rPh>
    <rPh sb="784" eb="788">
      <t>ジギョウガイヨウ</t>
    </rPh>
    <rPh sb="789" eb="791">
      <t>サイガイ</t>
    </rPh>
    <rPh sb="791" eb="792">
      <t>ジ</t>
    </rPh>
    <rPh sb="793" eb="795">
      <t>シエン</t>
    </rPh>
    <rPh sb="795" eb="797">
      <t>ジレイ</t>
    </rPh>
    <rPh sb="798" eb="800">
      <t>フクシ</t>
    </rPh>
    <rPh sb="815" eb="816">
      <t>ト</t>
    </rPh>
    <rPh sb="817" eb="818">
      <t>ク</t>
    </rPh>
    <rPh sb="819" eb="821">
      <t>カツドウ</t>
    </rPh>
    <rPh sb="821" eb="823">
      <t>ジレイ</t>
    </rPh>
    <rPh sb="824" eb="826">
      <t>セツメイ</t>
    </rPh>
    <phoneticPr fontId="2"/>
  </si>
  <si>
    <t>・第1号介護予防支援事業について、第2層生活支援コーディネーターと連携し、インフォーマルサービスの周知を中心に更なる事業強化を目指す。
・認知症サポーター養成講座の開催頻度を増やす他、福祉まるごとサポートセンターや障害者基幹相談支援センター等の他の支援センターとの連携を強化する他、成年後見制度と社協日常生活自立支援事業等の専門機関に繋げる頻度を増やす等、認知症施策の強化を図る。
・事業所主催の「エンジョイさつきが丘」の開催を継続する他、回数の増加を図る。</t>
    <rPh sb="92" eb="94">
      <t>フクシ</t>
    </rPh>
    <rPh sb="120" eb="121">
      <t>ナド</t>
    </rPh>
    <rPh sb="122" eb="123">
      <t>ホカ</t>
    </rPh>
    <rPh sb="124" eb="126">
      <t>シエン</t>
    </rPh>
    <rPh sb="132" eb="134">
      <t>レンケイ</t>
    </rPh>
    <rPh sb="135" eb="137">
      <t>キョウカ</t>
    </rPh>
    <rPh sb="139" eb="140">
      <t>ホカ</t>
    </rPh>
    <rPh sb="176" eb="177">
      <t>ナド</t>
    </rPh>
    <rPh sb="211" eb="213">
      <t>カイサイ</t>
    </rPh>
    <rPh sb="214" eb="216">
      <t>ケイゾク</t>
    </rPh>
    <rPh sb="218" eb="219">
      <t>ホカ</t>
    </rPh>
    <rPh sb="220" eb="222">
      <t>カイスウ</t>
    </rPh>
    <rPh sb="223" eb="225">
      <t>ゾウカ</t>
    </rPh>
    <rPh sb="226" eb="227">
      <t>ハカ</t>
    </rPh>
    <phoneticPr fontId="2"/>
  </si>
  <si>
    <t>・困難ケースについては、包括3職種と連携であたり、課題解決を図ることができた。
・複合的な課題を持つ高齢者について、他機関と共同で支援にあたり終結になるケースが多かった。
・適宜安否確認を行ったことにより、早期対応、早期解決を図ることができた。
・事業所主催にて、終活講座を行うことができなかった。</t>
    <rPh sb="12" eb="14">
      <t>ホウカツ</t>
    </rPh>
    <rPh sb="18" eb="20">
      <t>レンケイ</t>
    </rPh>
    <rPh sb="41" eb="44">
      <t>フクゴウテキ</t>
    </rPh>
    <rPh sb="45" eb="47">
      <t>カダイ</t>
    </rPh>
    <rPh sb="48" eb="49">
      <t>モ</t>
    </rPh>
    <rPh sb="58" eb="61">
      <t>タキカン</t>
    </rPh>
    <rPh sb="62" eb="64">
      <t>キョウドウ</t>
    </rPh>
    <rPh sb="65" eb="67">
      <t>シエン</t>
    </rPh>
    <rPh sb="132" eb="136">
      <t>シュウカツコウザ</t>
    </rPh>
    <rPh sb="137" eb="138">
      <t>オコナ</t>
    </rPh>
    <phoneticPr fontId="2"/>
  </si>
  <si>
    <t xml:space="preserve">・区内のあんしんケアセンター協働にて、偶数月の計3回、区あんしん主任ケアマネの会と区主任ケアマネの会を行った。
・1月15日(木)に区あんしん６センター合同で主任介護支援専門員の更新研修の受講用件となる法定外研修を開催した。後期の2月19日(木)に自由参加のもと、前回出席いただいた自治会員に対し、フィードバックと今後の方針を目的とした2回目の地域ケア会議を実施した。参加者は6名であった。
・圏域内居宅介護支援事業所に訪問調査を行い、介護支援専門員の抱えている課題やあんしんに対する情報共有を行った。
・8050や一人暮らし世帯における継続支援ケースにおいて、介護支援専門員等と継続的に同行訪問を行った。
・地域の介護予防の場において防災時の留意点等の講話を行った。
・出席依頼のあった圏域内の地域密着型サービス運営推進会議に可能な限り出席し、福祉サービスの向上に向けた意見交換を行った。会議出席回数は17回であった。　　　　　　　　　　　
     　　　　　　　　　　　　　　　　　　　　　　　　　　　　　　　　　　　　　　　　　　　　　　　　　　　　　　　　　　　　　　　　　　　　　　　　　                                                                                                                                                     </t>
    <rPh sb="51" eb="52">
      <t>オコナ</t>
    </rPh>
    <phoneticPr fontId="2"/>
  </si>
  <si>
    <t xml:space="preserve">・5/10（土）に来賓として、社協さつきが丘、宮野木台地区部会の総会に出席した。
・5/10（土）に205地区、5/12（月）に214地区の民児協に参加し、前年度の事業所における総合相談内容の内訳を掲載した資料の配布を行った。
8/5（火）千草台ハイツ自治会にて地域ケア会議を実施。参加者の自治会員3名に対しニーズ調査を行った。
・あんしんケアセンターこてはし台と協働し、8/4(月）多職種連携会議を開催した。出席者は主催者を含め50名であった。
・サービス事業所、第2層生活支援コーディネーターと共に、8/7(木）に市自立促進ケア会議に出席した。
・地域密着サービスの運営推進会議について、13事業所から出席依頼があり、計20回の会議に出席した。
・サービス事業所から地域住民への周知を目的とする相談により、5/29(木）にサービス事業所、第1層、第２層生活支援コーディネーターと共に検討を行った。
・区内のあんしんケアセンター協働し、偶数月の計3回、区あんしん主任介護支援専門員の会と区主任介護支援専門員の会を行った。区内介護支援専門員交流会を開催し意見交換を行った。
8/5(火)に千種台ハイツ自治会にて地域課題抽出に関する地域ケア会議を開催した。
</t>
    <rPh sb="157" eb="159">
      <t>チョウサ</t>
    </rPh>
    <rPh sb="160" eb="161">
      <t>オコナ</t>
    </rPh>
    <phoneticPr fontId="2"/>
  </si>
  <si>
    <t>・必要な方に介護予防支援事業が行き届くように事業周知を行う。
・基本チェックリストやいきいき活動手帳を積極的に活用し、相談者が自律（自立）した生活ができるように支援する。
・第2層、第1層の生活支援コーディネーターと協働し、地域の住民活動を含めたインフォーマルな取り組みの情報を提供し、利用者が自ら選択できるようにする。
・委託先の介護支援専門員と連携を密にする。圏域内のケアマネ交流会を開催し、顔の見える関係を作り、相談しやすい環境を作る。そのような環境で委託プランの確認、地域資源等の情報提供を行うようにできるようにする。</t>
    <rPh sb="1" eb="3">
      <t>ヒツヨウ</t>
    </rPh>
    <rPh sb="4" eb="5">
      <t>カタ</t>
    </rPh>
    <rPh sb="6" eb="10">
      <t>カイゴヨボウ</t>
    </rPh>
    <rPh sb="10" eb="14">
      <t>シエンジギョウ</t>
    </rPh>
    <rPh sb="15" eb="16">
      <t>イ</t>
    </rPh>
    <rPh sb="17" eb="18">
      <t>トド</t>
    </rPh>
    <rPh sb="22" eb="26">
      <t>ジギョウシュウチ</t>
    </rPh>
    <rPh sb="27" eb="28">
      <t>オコナ</t>
    </rPh>
    <rPh sb="46" eb="50">
      <t>カツドウテチョウ</t>
    </rPh>
    <rPh sb="51" eb="54">
      <t>セッキョクテキ</t>
    </rPh>
    <rPh sb="59" eb="62">
      <t>ソウダンシャ</t>
    </rPh>
    <rPh sb="63" eb="65">
      <t>ジリツ</t>
    </rPh>
    <rPh sb="66" eb="68">
      <t>ジリツ</t>
    </rPh>
    <rPh sb="71" eb="73">
      <t>セイカツ</t>
    </rPh>
    <rPh sb="80" eb="82">
      <t>シエン</t>
    </rPh>
    <rPh sb="87" eb="88">
      <t>ダイ</t>
    </rPh>
    <rPh sb="89" eb="90">
      <t>ソウ</t>
    </rPh>
    <rPh sb="91" eb="92">
      <t>ダイ</t>
    </rPh>
    <rPh sb="93" eb="94">
      <t>ソウ</t>
    </rPh>
    <rPh sb="182" eb="185">
      <t>ケンイキナイ</t>
    </rPh>
    <rPh sb="190" eb="193">
      <t>コウリュウカイ</t>
    </rPh>
    <rPh sb="194" eb="196">
      <t>カイサイ</t>
    </rPh>
    <rPh sb="198" eb="199">
      <t>カオ</t>
    </rPh>
    <rPh sb="200" eb="201">
      <t>ミ</t>
    </rPh>
    <rPh sb="203" eb="205">
      <t>カンケイ</t>
    </rPh>
    <rPh sb="206" eb="207">
      <t>ツク</t>
    </rPh>
    <rPh sb="209" eb="211">
      <t>ソウダン</t>
    </rPh>
    <rPh sb="218" eb="219">
      <t>ツク</t>
    </rPh>
    <phoneticPr fontId="3"/>
  </si>
  <si>
    <t>・所内で生活支援コーディネーターと一緒にケース会議を開催し、積極的に情報共有した。
・区内の他、2/18に圏域内でケアマネ交流会が開催できた。開催をとおして介護支援専門員同士の顔のみえる繋がりができ、情報共有やネットワーク構築ができた。
・多職種連携会議を開催し、多分野でのネットワークの構築を進めた。</t>
    <rPh sb="1" eb="3">
      <t>ショナイ</t>
    </rPh>
    <rPh sb="4" eb="8">
      <t>セイカツシエン</t>
    </rPh>
    <rPh sb="17" eb="19">
      <t>イッショ</t>
    </rPh>
    <rPh sb="23" eb="25">
      <t>カイギ</t>
    </rPh>
    <rPh sb="26" eb="28">
      <t>カイサイ</t>
    </rPh>
    <rPh sb="30" eb="33">
      <t>セッキョクテキ</t>
    </rPh>
    <rPh sb="34" eb="38">
      <t>ジョウホウキョウユウ</t>
    </rPh>
    <rPh sb="43" eb="45">
      <t>クナイ</t>
    </rPh>
    <rPh sb="46" eb="47">
      <t>ホカ</t>
    </rPh>
    <rPh sb="53" eb="56">
      <t>ケンイキナイ</t>
    </rPh>
    <rPh sb="61" eb="64">
      <t>コウリュウカイ</t>
    </rPh>
    <rPh sb="65" eb="67">
      <t>カイサイ</t>
    </rPh>
    <rPh sb="71" eb="73">
      <t>カイサイ</t>
    </rPh>
    <rPh sb="85" eb="87">
      <t>ドウシ</t>
    </rPh>
    <rPh sb="88" eb="89">
      <t>カオ</t>
    </rPh>
    <rPh sb="93" eb="94">
      <t>ツナ</t>
    </rPh>
    <rPh sb="100" eb="104">
      <t>ジョウホウキョウユウ</t>
    </rPh>
    <rPh sb="147" eb="148">
      <t>スス</t>
    </rPh>
    <phoneticPr fontId="3"/>
  </si>
  <si>
    <t xml:space="preserve">・ケアマネ交流会や研修会を引き続き開催する。開催を通じて地域の介護支援専門員と関係性を構築し、身近な相談窓口となる。
・包括3職種、第2層生活支援コーディネーターで協働し、地域課題を意識して自立促進ケア会議や多職種連携会議に取り組む。
・日々の相談や支援困難事例を通して明らかになる地域課題をもとに、住民、関係機関、生活支援コーディネーター、行政等と連携し解決方法を検討する地域ケア会議を開催する。
</t>
    <rPh sb="5" eb="8">
      <t>コウリュウカイ</t>
    </rPh>
    <rPh sb="9" eb="12">
      <t>ケンシュウカイ</t>
    </rPh>
    <rPh sb="13" eb="14">
      <t>ヒ</t>
    </rPh>
    <rPh sb="15" eb="16">
      <t>ツヅ</t>
    </rPh>
    <rPh sb="17" eb="19">
      <t>カイサイ</t>
    </rPh>
    <rPh sb="22" eb="24">
      <t>カイサイ</t>
    </rPh>
    <rPh sb="25" eb="26">
      <t>ツウ</t>
    </rPh>
    <rPh sb="39" eb="42">
      <t>カンケイセイ</t>
    </rPh>
    <rPh sb="43" eb="45">
      <t>コウチク</t>
    </rPh>
    <rPh sb="60" eb="62">
      <t>ホウカツ</t>
    </rPh>
    <rPh sb="63" eb="65">
      <t>ショクシュ</t>
    </rPh>
    <rPh sb="66" eb="67">
      <t>ダイ</t>
    </rPh>
    <rPh sb="68" eb="69">
      <t>ソウ</t>
    </rPh>
    <rPh sb="69" eb="73">
      <t>セイカツシエン</t>
    </rPh>
    <rPh sb="82" eb="84">
      <t>キョウドウ</t>
    </rPh>
    <rPh sb="86" eb="90">
      <t>チイキカダイ</t>
    </rPh>
    <rPh sb="91" eb="93">
      <t>イシキ</t>
    </rPh>
    <rPh sb="112" eb="113">
      <t>ト</t>
    </rPh>
    <rPh sb="114" eb="115">
      <t>ク</t>
    </rPh>
    <rPh sb="132" eb="133">
      <t>トオ</t>
    </rPh>
    <rPh sb="194" eb="196">
      <t>カイサイ</t>
    </rPh>
    <phoneticPr fontId="3"/>
  </si>
  <si>
    <t>・平日の9時からセンター前でラジオ体操を実施した。熱中症対策も行い、４～9月で延べ1,974人の参加があった。
・健康教室をにれの木台集会室、西小中台団地集会場にて5月から毎月実施した。参加者の介護予防意識の向上を目的に、いきいき活動手帳の活用方法の説明、配布を行った。
・6月に朝日ヶ丘公民館で地区社協主催であんしんケアセンターについて講演を行った。事業や介護予防について説明しチェックリストも実施した。
・シニアリーダー体操連絡会に生活支援コーディネーターが中心になり参加した。その他、研修履修者に地域の実情や事業説明を行った。人材発掘、新たな活動拠点などの支援はできなかった。
・地域リハビリテーションの活動支援や健康課で実施している介護予防活動の紹介等はできなかった。</t>
    <rPh sb="5" eb="6">
      <t>ジ</t>
    </rPh>
    <phoneticPr fontId="3"/>
  </si>
  <si>
    <t>・介護予防意識の向上を目指し、ラジオ体操（平日毎日）や健康教室（月1回、2会場）を継続開催した。健康教室では「坂道と階段がある町で暮らし続けるために」をテーマに地域リハビリテーション活動支援事業と協働することができた。
・いきいき活動手帳を配布（約180冊）し、住民自身の自律（自立）生活、セルフケアの必要性を発信した。</t>
    <rPh sb="21" eb="23">
      <t>ヘイジツ</t>
    </rPh>
    <rPh sb="23" eb="25">
      <t>マイニチ</t>
    </rPh>
    <rPh sb="37" eb="39">
      <t>カイジョウ</t>
    </rPh>
    <rPh sb="48" eb="52">
      <t>ケンコウキョウシツ</t>
    </rPh>
    <rPh sb="55" eb="57">
      <t>サカミチ</t>
    </rPh>
    <rPh sb="58" eb="60">
      <t>カイダン</t>
    </rPh>
    <rPh sb="63" eb="64">
      <t>マチ</t>
    </rPh>
    <rPh sb="65" eb="66">
      <t>ク</t>
    </rPh>
    <rPh sb="68" eb="69">
      <t>ツヅ</t>
    </rPh>
    <rPh sb="80" eb="82">
      <t>チイキ</t>
    </rPh>
    <rPh sb="91" eb="97">
      <t>カツドウシエンジギョウ</t>
    </rPh>
    <rPh sb="98" eb="100">
      <t>キョウドウ</t>
    </rPh>
    <rPh sb="123" eb="124">
      <t>ヤク</t>
    </rPh>
    <rPh sb="127" eb="128">
      <t>サツ</t>
    </rPh>
    <phoneticPr fontId="3"/>
  </si>
  <si>
    <t>・地域の介護支援専門員から、複合的な課題を抱えているケース等困難事例の相談を受付け、支援を行った。その際、地域ケア会議等（3回）を開催し関係者や区担当者も交えて解決方法を検討した。
・あんしんケアセンター花園と共同し「人生会議」をテーマに多職種連携会議を開催した。圏域内の事業所から45名の参加をいただいた。開催後のネットワークが充実したと感じている。
・花見川区の主任ケアマネの会の主催でケアマネ交流会を開催した。居宅介護支援事業所と関係性を構築することができた。</t>
    <phoneticPr fontId="3"/>
  </si>
  <si>
    <t>昭和26年に新検見川駅が開業し、昭和55年に南口にバスターミナルができる。昭和30年頃から花園地区・浪花町・朝日ケ丘で、昭和40年頃から検見川町で急速に宅地化が進む。瑞穂は、平成8年に宅地化が進んだ若いまちではあるが、住民の高齢化が進んでいる。花園圏域には約3万4千人が暮らし、高齢化率は約22％、後期高齢者率は12％である。花見川区内では高齢化率が比較的低いが、独居世帯や高齢者世帯も多く、認知症対応や高齢者サービス等の周知活動がますます必要となっている。南花園と朝日ケ丘4丁目は坂が多く、検見川町や南花園は線路で分断されていることから、今後、高齢化が進むにつれて、通院や買い物などの外出が難しくなる可能性がある。また、地域活動の場所はあるが、駅周辺の交通の便が良い地区に集中しており、周辺部に行くにしたがって、坂が多く、道幅が狭い箇所があり、移動手段が限られている。80・50問題、ゴミ屋敷問題、生活困窮者、身寄りがない等、複合的な問題を抱えた相談が増加している。</t>
    <phoneticPr fontId="2"/>
  </si>
  <si>
    <t>・圏域内の高齢化率は36.07％と、千葉市の中でも高い地域である。
・朝日ケ丘2丁目のUR「にれの木台団地」や「西小中台団地」はエレベーター設置の無い大規模な団地である。両団地は、建設当初からの入居者が多く住み、独居や高齢者世帯が増えている。高齢化率は、47.16％と42.17％と高い地域である。介護予防の普及啓発活動や認知症予防についての活動、集いの場の周知活動や新規開拓などの必要性を感じている。
・朝日ケ丘1丁目、3丁目、5丁目は、戸建てが多い地区で事務所から比較的近く、相談件数も多い。また、民生委員からの情報も多い地区である。
・宮野木台1丁目は、高台の戸建てと低層のマンションやアパートが混在している地域である。買い物などは自家用車やバスを利用している方が多い。
・圏域の約半分の面積を有する畑地区は、農地が広がっている地域と都市整備された地区とに分かれる。農地が広がっている地域は、徒歩圏内にスーパーや商業施設がないが、同居世帯が多いため、買い物などにはそれほど困っていない。一方、昔からの風習が多く残っているためか、家族だけで献身的に介護を行っているケースが多い。高齢化率は28.91％とそれほど高くはないが、介護保険認定者が多く、要介護認定の割合が高くなっていることから、重度化してから介護保険の申請をしている事が予測される。介護予防についての活動や介護保険制度についての情報提供が必要である。</t>
    <rPh sb="35" eb="39">
      <t>アサヒガオカ</t>
    </rPh>
    <rPh sb="203" eb="207">
      <t>アサヒガオカ</t>
    </rPh>
    <phoneticPr fontId="3"/>
  </si>
  <si>
    <t xml:space="preserve">・介護予防啓発につながる広報誌「花園だより」を時節に応じ作成し掲示するとともに、民生委員や自治会館などの協力を得て地域に配布し、発信した。
・活動が不足している地域に対し民生委員、その地域の認知症カフェスタッフ、生活支援コーディネーターとともに介護活動普及の具体的な話し合いを行い、イベント開催した。
・検見川町5丁目シニアリーダー体操の参加者が養成講座を受講しリーダーとなり教室の運営側となる支援を行った。
</t>
    <rPh sb="23" eb="25">
      <t>ジセツ</t>
    </rPh>
    <rPh sb="26" eb="27">
      <t>オウ</t>
    </rPh>
    <rPh sb="152" eb="155">
      <t>ケミガワ</t>
    </rPh>
    <rPh sb="155" eb="156">
      <t>チョウ</t>
    </rPh>
    <rPh sb="157" eb="159">
      <t>チョウメ</t>
    </rPh>
    <rPh sb="166" eb="168">
      <t>タイソウ</t>
    </rPh>
    <rPh sb="169" eb="172">
      <t>サンカシャ</t>
    </rPh>
    <rPh sb="173" eb="175">
      <t>ヨウセイ</t>
    </rPh>
    <rPh sb="175" eb="177">
      <t>コウザ</t>
    </rPh>
    <rPh sb="178" eb="180">
      <t>ジュコウ</t>
    </rPh>
    <rPh sb="188" eb="190">
      <t>キョウシツ</t>
    </rPh>
    <rPh sb="191" eb="193">
      <t>ウンエイ</t>
    </rPh>
    <rPh sb="193" eb="194">
      <t>ガワ</t>
    </rPh>
    <rPh sb="197" eb="199">
      <t>シエン</t>
    </rPh>
    <rPh sb="200" eb="201">
      <t>オコナ</t>
    </rPh>
    <phoneticPr fontId="3"/>
  </si>
  <si>
    <t>・地域活動をきっかけとしたボランティア候補生の発掘や育成マッチングに引き続き取り組む。
・地域住民の社会活動等への理解促進や参加を募り、顔なじみの関係を広げられるような企画を検討する。
・包括3職種とSCが、意識的に所内で情報共有と協議を繰り返しながら、個別の相談対象者や居宅CMの支援にあたる。</t>
    <rPh sb="1" eb="3">
      <t>チイキ</t>
    </rPh>
    <rPh sb="3" eb="5">
      <t>カツドウ</t>
    </rPh>
    <rPh sb="19" eb="22">
      <t>コウホセイ</t>
    </rPh>
    <rPh sb="23" eb="25">
      <t>ハックツ</t>
    </rPh>
    <rPh sb="26" eb="28">
      <t>イクセイ</t>
    </rPh>
    <rPh sb="38" eb="39">
      <t>ト</t>
    </rPh>
    <rPh sb="40" eb="41">
      <t>ク</t>
    </rPh>
    <rPh sb="45" eb="49">
      <t>チイキジュウミン</t>
    </rPh>
    <rPh sb="50" eb="52">
      <t>シャカイ</t>
    </rPh>
    <rPh sb="52" eb="54">
      <t>カツドウ</t>
    </rPh>
    <rPh sb="54" eb="55">
      <t>トウ</t>
    </rPh>
    <rPh sb="57" eb="59">
      <t>リカイ</t>
    </rPh>
    <rPh sb="59" eb="61">
      <t>ソクシン</t>
    </rPh>
    <rPh sb="62" eb="64">
      <t>サンカ</t>
    </rPh>
    <rPh sb="65" eb="66">
      <t>ツノ</t>
    </rPh>
    <rPh sb="68" eb="69">
      <t>カオ</t>
    </rPh>
    <rPh sb="73" eb="75">
      <t>カンケイ</t>
    </rPh>
    <rPh sb="76" eb="77">
      <t>ヒロ</t>
    </rPh>
    <rPh sb="84" eb="86">
      <t>キカク</t>
    </rPh>
    <rPh sb="87" eb="89">
      <t>ケントウ</t>
    </rPh>
    <rPh sb="94" eb="96">
      <t>ホウカツ</t>
    </rPh>
    <rPh sb="104" eb="107">
      <t>イシキテキ</t>
    </rPh>
    <rPh sb="108" eb="110">
      <t>ショナイ</t>
    </rPh>
    <rPh sb="111" eb="113">
      <t>ジョウホウ</t>
    </rPh>
    <rPh sb="113" eb="115">
      <t>キョウユウ</t>
    </rPh>
    <rPh sb="116" eb="118">
      <t>キョウギ</t>
    </rPh>
    <rPh sb="119" eb="120">
      <t>ク</t>
    </rPh>
    <rPh sb="121" eb="122">
      <t>カエ</t>
    </rPh>
    <rPh sb="127" eb="129">
      <t>コベツ</t>
    </rPh>
    <rPh sb="130" eb="132">
      <t>ソウダン</t>
    </rPh>
    <rPh sb="132" eb="135">
      <t>タイショウシャ</t>
    </rPh>
    <rPh sb="136" eb="138">
      <t>キョタク</t>
    </rPh>
    <rPh sb="141" eb="143">
      <t>シエン</t>
    </rPh>
    <phoneticPr fontId="2"/>
  </si>
  <si>
    <t>たんぽぽ広場や集いの場の活動を通じて地域住民の交流機会を設定した。ふみこさん家の活動支援やまちかど相談、たんぽぽ広場祭り等により、当センターの周知を図った。居宅ケアマネジャーからの相談と活動支援として、主任介護支援専門員（以下「主任CM」と示す）、看護職、生活支援コーディネーター（以下「SC」と示す）が圏域居宅をし連携を図った。合わせて、地域課題の抽出やインフォーマル資源の情報などについて整理し、居宅ケアマネジャーへ提供した。</t>
    <rPh sb="4" eb="6">
      <t>ヒロバ</t>
    </rPh>
    <rPh sb="7" eb="8">
      <t>ツド</t>
    </rPh>
    <rPh sb="10" eb="11">
      <t>バ</t>
    </rPh>
    <rPh sb="12" eb="14">
      <t>カツドウ</t>
    </rPh>
    <rPh sb="15" eb="16">
      <t>トオ</t>
    </rPh>
    <rPh sb="18" eb="22">
      <t>チイキジュウミン</t>
    </rPh>
    <rPh sb="23" eb="25">
      <t>コウリュウ</t>
    </rPh>
    <rPh sb="25" eb="27">
      <t>キカイ</t>
    </rPh>
    <rPh sb="28" eb="30">
      <t>セッテイ</t>
    </rPh>
    <rPh sb="38" eb="39">
      <t>イエ</t>
    </rPh>
    <rPh sb="40" eb="42">
      <t>カツドウ</t>
    </rPh>
    <rPh sb="42" eb="44">
      <t>シエン</t>
    </rPh>
    <rPh sb="49" eb="51">
      <t>ソウダン</t>
    </rPh>
    <rPh sb="56" eb="58">
      <t>ヒロバ</t>
    </rPh>
    <rPh sb="58" eb="59">
      <t>マツ</t>
    </rPh>
    <rPh sb="60" eb="61">
      <t>トウ</t>
    </rPh>
    <rPh sb="65" eb="66">
      <t>トウ</t>
    </rPh>
    <rPh sb="71" eb="73">
      <t>シュウチ</t>
    </rPh>
    <rPh sb="74" eb="75">
      <t>ハカ</t>
    </rPh>
    <rPh sb="90" eb="92">
      <t>ソウダン</t>
    </rPh>
    <rPh sb="101" eb="103">
      <t>シュニン</t>
    </rPh>
    <rPh sb="103" eb="107">
      <t>カイゴシエン</t>
    </rPh>
    <rPh sb="107" eb="110">
      <t>センモンイン</t>
    </rPh>
    <rPh sb="114" eb="116">
      <t>シュニン</t>
    </rPh>
    <rPh sb="124" eb="127">
      <t>カンゴショク</t>
    </rPh>
    <rPh sb="152" eb="154">
      <t>ケンイキ</t>
    </rPh>
    <rPh sb="154" eb="156">
      <t>キョタク</t>
    </rPh>
    <rPh sb="158" eb="160">
      <t>レンケイ</t>
    </rPh>
    <rPh sb="161" eb="162">
      <t>ハカ</t>
    </rPh>
    <rPh sb="165" eb="166">
      <t>ア</t>
    </rPh>
    <rPh sb="170" eb="172">
      <t>チイキ</t>
    </rPh>
    <rPh sb="172" eb="174">
      <t>カダイ</t>
    </rPh>
    <rPh sb="175" eb="177">
      <t>チュウシュツ</t>
    </rPh>
    <rPh sb="185" eb="187">
      <t>シゲン</t>
    </rPh>
    <rPh sb="188" eb="190">
      <t>ジョウホウ</t>
    </rPh>
    <rPh sb="196" eb="198">
      <t>セイリ</t>
    </rPh>
    <rPh sb="200" eb="202">
      <t>キョタク</t>
    </rPh>
    <rPh sb="210" eb="212">
      <t>テイキョウ</t>
    </rPh>
    <phoneticPr fontId="2"/>
  </si>
  <si>
    <t>・関係構築と現状把握を目的に、あんしんケアセンターの主任CM、看護師、SCが圏域の居宅介護支援事業所の訪問を実施した。　
・地域住民に向けて、介護保険制度・総合事業に関する講座を開催した。　　　　　　　　　　　　　　　　　　　　　　　　　　　　　　　　　　　　　　　　　　　　　　
・利用者の生活課題をSCと共有し、インフォーマルサービスの情報を収集し提供した。</t>
    <phoneticPr fontId="3"/>
  </si>
  <si>
    <t>・地域の集いの場に積極的に出向き、講座開催や参加をして地域住民の意見を広く聞いた。
・地域住民に向けて、介護保険制度・総合事業に関する講座を開催した。　　　　　　　　　　　　　　　　　　　　　　　　　　　　　　　　　　　　　　　　　　　　　　
・利用者の生活課題をSCと共有し、インフォーマルサービスの情報を収集し提供した。</t>
    <rPh sb="1" eb="3">
      <t>チイキ</t>
    </rPh>
    <rPh sb="4" eb="5">
      <t>ツドイ</t>
    </rPh>
    <rPh sb="7" eb="8">
      <t>バ</t>
    </rPh>
    <rPh sb="9" eb="12">
      <t>セッキョクテキ</t>
    </rPh>
    <rPh sb="13" eb="15">
      <t>デム</t>
    </rPh>
    <rPh sb="17" eb="19">
      <t>コウザ</t>
    </rPh>
    <rPh sb="19" eb="21">
      <t>カイサイ</t>
    </rPh>
    <rPh sb="22" eb="24">
      <t>サンカ</t>
    </rPh>
    <rPh sb="27" eb="29">
      <t>チイキ</t>
    </rPh>
    <rPh sb="29" eb="31">
      <t>ジュウミン</t>
    </rPh>
    <rPh sb="32" eb="34">
      <t>イケン</t>
    </rPh>
    <rPh sb="35" eb="36">
      <t>ヒロ</t>
    </rPh>
    <rPh sb="37" eb="38">
      <t>キ</t>
    </rPh>
    <phoneticPr fontId="3"/>
  </si>
  <si>
    <t>介護保険利用希望してもCMなどの資源が不足、限られた選択肢を利用者が自費サービスとして選択せざるを得ない状況が続いている。その中で介護保険だけではなく、インフォーマルサービスの活用に向けSCと協働し情報収集と提供を行った。地域住民に向け介護保険制度についての講演会を行った。居宅介護支援事業所と顔の見える関係の更なる構築に努めた。</t>
    <phoneticPr fontId="2"/>
  </si>
  <si>
    <t>・介護認定区分が要支援認定であっても担当件数等の調整もあり、サービス開始まで待機となる事がある。待機期間中、民間の自費サービスや住民による自主活動を活用しながら体制構築する場合が多いことから、SCとの情報共有や情報更新を意識的に実施する。また、居宅介護支援事業所と連携をして委託担当頂けるような関係性を今まで以上に築いていく。</t>
    <rPh sb="34" eb="36">
      <t>カイシ</t>
    </rPh>
    <rPh sb="38" eb="40">
      <t>タイキ</t>
    </rPh>
    <rPh sb="43" eb="44">
      <t>コト</t>
    </rPh>
    <rPh sb="48" eb="53">
      <t>タイキキカンチュウ</t>
    </rPh>
    <rPh sb="54" eb="56">
      <t>ミンカン</t>
    </rPh>
    <rPh sb="57" eb="59">
      <t>ジヒ</t>
    </rPh>
    <rPh sb="64" eb="66">
      <t>ジュウミン</t>
    </rPh>
    <rPh sb="69" eb="73">
      <t>ジシュカツドウ</t>
    </rPh>
    <rPh sb="74" eb="76">
      <t>カツヨウ</t>
    </rPh>
    <rPh sb="80" eb="82">
      <t>タイセイ</t>
    </rPh>
    <rPh sb="82" eb="84">
      <t>コウチク</t>
    </rPh>
    <rPh sb="86" eb="88">
      <t>バアイ</t>
    </rPh>
    <rPh sb="89" eb="90">
      <t>オオ</t>
    </rPh>
    <rPh sb="105" eb="107">
      <t>ジョウホウ</t>
    </rPh>
    <rPh sb="107" eb="109">
      <t>コウシン</t>
    </rPh>
    <rPh sb="110" eb="113">
      <t>イシキテキ</t>
    </rPh>
    <rPh sb="114" eb="116">
      <t>ジッシ</t>
    </rPh>
    <rPh sb="122" eb="124">
      <t>キョタク</t>
    </rPh>
    <rPh sb="124" eb="126">
      <t>カイゴ</t>
    </rPh>
    <rPh sb="126" eb="128">
      <t>シエン</t>
    </rPh>
    <rPh sb="128" eb="130">
      <t>ジギョウ</t>
    </rPh>
    <rPh sb="130" eb="131">
      <t>ショ</t>
    </rPh>
    <rPh sb="132" eb="134">
      <t>レンケイ</t>
    </rPh>
    <rPh sb="137" eb="139">
      <t>イタク</t>
    </rPh>
    <rPh sb="139" eb="141">
      <t>タントウ</t>
    </rPh>
    <rPh sb="141" eb="142">
      <t>イタダ</t>
    </rPh>
    <rPh sb="147" eb="150">
      <t>カンケイセイ</t>
    </rPh>
    <rPh sb="151" eb="152">
      <t>イマ</t>
    </rPh>
    <rPh sb="154" eb="156">
      <t>イジョウ</t>
    </rPh>
    <rPh sb="157" eb="158">
      <t>キズ</t>
    </rPh>
    <phoneticPr fontId="2"/>
  </si>
  <si>
    <t>・対象者の早期発見と早期相談につながるようセンターの周知活動を継続する。
・時間的余裕がなく緊急性の高い相談が増えていることから、包括3職種の知識習得と相談対応技術の向上を目的に、積極的に多様な研修へ参加し、受講者は所内での伝達講習を行う。</t>
    <rPh sb="1" eb="4">
      <t>タイショウシャ</t>
    </rPh>
    <rPh sb="5" eb="9">
      <t>ソウキハッケン</t>
    </rPh>
    <rPh sb="10" eb="12">
      <t>ソウキ</t>
    </rPh>
    <rPh sb="12" eb="14">
      <t>ソウダン</t>
    </rPh>
    <rPh sb="26" eb="30">
      <t>シュウチカツドウ</t>
    </rPh>
    <rPh sb="31" eb="33">
      <t>ケイゾク</t>
    </rPh>
    <rPh sb="38" eb="43">
      <t>ジカンテキヨユウ</t>
    </rPh>
    <rPh sb="46" eb="49">
      <t>キンキュウセイ</t>
    </rPh>
    <rPh sb="50" eb="51">
      <t>タカ</t>
    </rPh>
    <rPh sb="52" eb="54">
      <t>ソウダン</t>
    </rPh>
    <rPh sb="55" eb="56">
      <t>フ</t>
    </rPh>
    <rPh sb="65" eb="67">
      <t>ホウカツ</t>
    </rPh>
    <rPh sb="71" eb="73">
      <t>チシキ</t>
    </rPh>
    <rPh sb="73" eb="75">
      <t>シュウトク</t>
    </rPh>
    <rPh sb="76" eb="78">
      <t>ソウダン</t>
    </rPh>
    <rPh sb="78" eb="80">
      <t>タイオウ</t>
    </rPh>
    <rPh sb="80" eb="82">
      <t>ギジュツ</t>
    </rPh>
    <rPh sb="83" eb="85">
      <t>コウジョウ</t>
    </rPh>
    <rPh sb="86" eb="88">
      <t>モクテキ</t>
    </rPh>
    <rPh sb="90" eb="93">
      <t>セッキョクテキ</t>
    </rPh>
    <rPh sb="94" eb="96">
      <t>タヨウ</t>
    </rPh>
    <rPh sb="97" eb="99">
      <t>ケンシュウ</t>
    </rPh>
    <rPh sb="100" eb="102">
      <t>サンカ</t>
    </rPh>
    <rPh sb="104" eb="107">
      <t>ジュコウシャ</t>
    </rPh>
    <rPh sb="108" eb="110">
      <t>ショナイ</t>
    </rPh>
    <rPh sb="112" eb="114">
      <t>デンタツ</t>
    </rPh>
    <rPh sb="114" eb="116">
      <t>コウシュウ</t>
    </rPh>
    <rPh sb="117" eb="118">
      <t>オコナ</t>
    </rPh>
    <phoneticPr fontId="2"/>
  </si>
  <si>
    <t xml:space="preserve">・地域住民が集う場で、詐欺被害の報告、詐欺の内容周知、情報収集を行った。
・千葉市成年後見支援センターと連携し、後見制度の活用を行った。
・認知症の人の居場所づくりとして、認知症看護認定看護師やSC、地域住民と協働し、認知症カフェや作業の場作り及び継続に努めた。
・認知症サポーター養成講座を1回実施した。後期に実施するキッズ認知症サポーター養成講座に向け準備を行った。
</t>
    <rPh sb="109" eb="112">
      <t>ニンチショウ</t>
    </rPh>
    <phoneticPr fontId="3"/>
  </si>
  <si>
    <t>・認知症養成講座を3回、認知症出張学習会や講習会を開催した。千葉県警や千葉市作成の注意喚起情報を活用し、自主活動団体や集いの場などにおいて、特殊詐欺被害防止や防犯対策の呼びかけを行った。
・花見川区内6センターの社会福祉士が成年後見支援のフローチャート作成に着手した。
・成年後見制度利用手続き、居宅の虐待研修をおこなった。
・区高齢障害支援課と虐待や困難事例に対応した。</t>
    <rPh sb="1" eb="4">
      <t>ニンチショウ</t>
    </rPh>
    <rPh sb="4" eb="8">
      <t>ヨウセイコウザ</t>
    </rPh>
    <rPh sb="10" eb="11">
      <t>カイ</t>
    </rPh>
    <rPh sb="12" eb="15">
      <t>ニンチショウ</t>
    </rPh>
    <rPh sb="15" eb="17">
      <t>シュッチョウ</t>
    </rPh>
    <rPh sb="17" eb="19">
      <t>ガクシュウ</t>
    </rPh>
    <rPh sb="19" eb="20">
      <t>カイ</t>
    </rPh>
    <rPh sb="21" eb="24">
      <t>コウシュウカイ</t>
    </rPh>
    <rPh sb="25" eb="27">
      <t>カイサイ</t>
    </rPh>
    <rPh sb="30" eb="34">
      <t>チバケンケイ</t>
    </rPh>
    <rPh sb="35" eb="38">
      <t>チバシ</t>
    </rPh>
    <rPh sb="38" eb="40">
      <t>サクセイ</t>
    </rPh>
    <rPh sb="41" eb="45">
      <t>チュウイカンキ</t>
    </rPh>
    <rPh sb="45" eb="47">
      <t>ジョウホウ</t>
    </rPh>
    <rPh sb="48" eb="50">
      <t>カツヨウ</t>
    </rPh>
    <rPh sb="54" eb="56">
      <t>カツドウ</t>
    </rPh>
    <rPh sb="56" eb="58">
      <t>ダンタイ</t>
    </rPh>
    <rPh sb="59" eb="60">
      <t>ツド</t>
    </rPh>
    <rPh sb="62" eb="63">
      <t>バ</t>
    </rPh>
    <rPh sb="79" eb="81">
      <t>ボウハン</t>
    </rPh>
    <rPh sb="81" eb="83">
      <t>タイサク</t>
    </rPh>
    <rPh sb="84" eb="85">
      <t>ヨ</t>
    </rPh>
    <rPh sb="89" eb="90">
      <t>オコナ</t>
    </rPh>
    <rPh sb="95" eb="99">
      <t>ハナミガワク</t>
    </rPh>
    <rPh sb="99" eb="100">
      <t>ナイ</t>
    </rPh>
    <rPh sb="106" eb="111">
      <t>シャカイフクシシ</t>
    </rPh>
    <rPh sb="112" eb="114">
      <t>セイネン</t>
    </rPh>
    <rPh sb="114" eb="116">
      <t>コウケン</t>
    </rPh>
    <rPh sb="116" eb="118">
      <t>シエン</t>
    </rPh>
    <rPh sb="126" eb="128">
      <t>サクセイ</t>
    </rPh>
    <rPh sb="129" eb="131">
      <t>チャクシュ</t>
    </rPh>
    <rPh sb="136" eb="138">
      <t>セイネン</t>
    </rPh>
    <rPh sb="138" eb="140">
      <t>コウケン</t>
    </rPh>
    <rPh sb="140" eb="142">
      <t>セイド</t>
    </rPh>
    <rPh sb="142" eb="144">
      <t>リヨウ</t>
    </rPh>
    <rPh sb="144" eb="146">
      <t>テツヅ</t>
    </rPh>
    <rPh sb="148" eb="150">
      <t>キョタク</t>
    </rPh>
    <rPh sb="151" eb="153">
      <t>ギャクタイ</t>
    </rPh>
    <rPh sb="153" eb="155">
      <t>ケンシュウ</t>
    </rPh>
    <rPh sb="164" eb="165">
      <t>ク</t>
    </rPh>
    <rPh sb="165" eb="172">
      <t>コウレイショウガイシエンカ</t>
    </rPh>
    <rPh sb="181" eb="183">
      <t>タイオウ</t>
    </rPh>
    <phoneticPr fontId="2"/>
  </si>
  <si>
    <t>・あんしんケアセンター花見川と多職種連携会議、個別地域ケア会議を各1回開催した。
・地域のCMとの日々のやり取りを通して意見交換や地域課題の抽出に取り組んだ。
・主任CM会議で班毎に活動し地域課題を抽出に努めた。
・CM支援として、圏域居宅介護支援事業所に向けて学習会を開催したり、個別の事例相談を繰り返し受け、同行訪問も行った。</t>
    <phoneticPr fontId="2"/>
  </si>
  <si>
    <t>・主任CM会議は班活動を継続し法定外研修を実施した。区内の活動団体の情報を整理し、居宅CMへインフォーマル資源の資料として提供した。
・CM支援として事例相談を受けたケースに同行訪問をおこなった。
・個別地域ケア会議は、複数回開催し多職種、多機関と連携を行った。</t>
    <phoneticPr fontId="2"/>
  </si>
  <si>
    <t>・各種会議や意見収集を担う場面において、職種や職歴を問わず役割を担えるようファシリテートやコーディネートのスキル向上を目指し、自己研鑽の機会を設定する。
・主任CM会議の活動を継続しながら、居宅CMからの情報収集や相談受付、ＳＣとの地域課題・資源情報の共有を図る。
・個別ケア会議から地域課題の抽出を行う。</t>
    <rPh sb="1" eb="3">
      <t>カクシュ</t>
    </rPh>
    <rPh sb="3" eb="5">
      <t>カイギ</t>
    </rPh>
    <rPh sb="6" eb="8">
      <t>イケン</t>
    </rPh>
    <rPh sb="8" eb="10">
      <t>シュウシュウ</t>
    </rPh>
    <rPh sb="11" eb="12">
      <t>ニナ</t>
    </rPh>
    <rPh sb="13" eb="15">
      <t>バメン</t>
    </rPh>
    <rPh sb="20" eb="22">
      <t>ショクシュ</t>
    </rPh>
    <rPh sb="23" eb="25">
      <t>ショクレキ</t>
    </rPh>
    <rPh sb="26" eb="27">
      <t>ト</t>
    </rPh>
    <rPh sb="29" eb="31">
      <t>ヤクワリ</t>
    </rPh>
    <rPh sb="32" eb="33">
      <t>ニナ</t>
    </rPh>
    <rPh sb="56" eb="58">
      <t>コウジョウ</t>
    </rPh>
    <rPh sb="59" eb="61">
      <t>メザ</t>
    </rPh>
    <rPh sb="63" eb="67">
      <t>ジコケンサン</t>
    </rPh>
    <rPh sb="68" eb="70">
      <t>キカイ</t>
    </rPh>
    <rPh sb="71" eb="73">
      <t>セッテイ</t>
    </rPh>
    <rPh sb="78" eb="80">
      <t>シュニン</t>
    </rPh>
    <rPh sb="82" eb="84">
      <t>カイギ</t>
    </rPh>
    <rPh sb="85" eb="87">
      <t>カツドウ</t>
    </rPh>
    <rPh sb="88" eb="90">
      <t>ケイゾク</t>
    </rPh>
    <rPh sb="95" eb="97">
      <t>キョタク</t>
    </rPh>
    <rPh sb="102" eb="106">
      <t>ジョウホウシュウシュウ</t>
    </rPh>
    <rPh sb="107" eb="111">
      <t>ソウダンウケツケ</t>
    </rPh>
    <rPh sb="116" eb="118">
      <t>チイキ</t>
    </rPh>
    <rPh sb="118" eb="120">
      <t>カダイ</t>
    </rPh>
    <rPh sb="121" eb="123">
      <t>シゲン</t>
    </rPh>
    <rPh sb="123" eb="125">
      <t>ジョウホウ</t>
    </rPh>
    <rPh sb="126" eb="128">
      <t>キョウユウ</t>
    </rPh>
    <rPh sb="129" eb="130">
      <t>ハカ</t>
    </rPh>
    <rPh sb="134" eb="136">
      <t>コベツ</t>
    </rPh>
    <rPh sb="138" eb="140">
      <t>カイギ</t>
    </rPh>
    <rPh sb="142" eb="144">
      <t>チイキ</t>
    </rPh>
    <rPh sb="144" eb="146">
      <t>カダイ</t>
    </rPh>
    <rPh sb="147" eb="149">
      <t>チュウシュツ</t>
    </rPh>
    <rPh sb="150" eb="151">
      <t>オコナ</t>
    </rPh>
    <phoneticPr fontId="2"/>
  </si>
  <si>
    <t>・認知症の方や地域の方々の集いの場として、たんぽぽ広場活動を継続し交流の場とした。
・今年度は、民生委員と協働し「たんぽぽ広場祭り」の開催に向けての準備を行っている。
・老人会や地区部会等で健康教室を開催し、参加者にいきいき活動手帳を配布した。
・インフォーマルなサークル等をSCを中心に所内で共有、高齢者には職員全員で繋げる取り組みを行った。
・介護予防教室の講師の打合せ実施した。</t>
    <phoneticPr fontId="3"/>
  </si>
  <si>
    <t>・たんぽぽ広場祭りを圏域独自区民祭りとして初めて開催を行った。祭り開催時に自宅でも出来る社会参加をＳＣと協働し実施した。ふみこさん家の活動支援は継続した。
・老人会や地区部会等で健康教室を開催し、参加者にいきいき活動手帳を配布した。
・インフォーマルなサークル等をSCを中心に所内で共有、高齢者には職員全員で繋げる取り組みを行った。
・介護予防教室の講師の打合せ実施した。</t>
    <rPh sb="5" eb="7">
      <t>ヒロバ</t>
    </rPh>
    <rPh sb="7" eb="8">
      <t>マツ</t>
    </rPh>
    <rPh sb="10" eb="12">
      <t>ケンイキ</t>
    </rPh>
    <rPh sb="12" eb="14">
      <t>ドクジ</t>
    </rPh>
    <rPh sb="14" eb="16">
      <t>クミン</t>
    </rPh>
    <rPh sb="16" eb="17">
      <t>マツ</t>
    </rPh>
    <rPh sb="21" eb="22">
      <t>ハジ</t>
    </rPh>
    <rPh sb="24" eb="26">
      <t>カイサイ</t>
    </rPh>
    <rPh sb="27" eb="28">
      <t>オコナ</t>
    </rPh>
    <rPh sb="31" eb="32">
      <t>マツ</t>
    </rPh>
    <rPh sb="33" eb="35">
      <t>カイサイ</t>
    </rPh>
    <rPh sb="35" eb="36">
      <t>ジ</t>
    </rPh>
    <rPh sb="37" eb="39">
      <t>ジタク</t>
    </rPh>
    <rPh sb="41" eb="43">
      <t>デキ</t>
    </rPh>
    <rPh sb="44" eb="46">
      <t>シャカイ</t>
    </rPh>
    <rPh sb="46" eb="48">
      <t>サンカ</t>
    </rPh>
    <rPh sb="52" eb="54">
      <t>キョウドウ</t>
    </rPh>
    <rPh sb="55" eb="57">
      <t>ジッシ</t>
    </rPh>
    <rPh sb="65" eb="66">
      <t>イエ</t>
    </rPh>
    <rPh sb="67" eb="69">
      <t>カツドウ</t>
    </rPh>
    <rPh sb="69" eb="71">
      <t>シエン</t>
    </rPh>
    <rPh sb="72" eb="74">
      <t>ケイゾク</t>
    </rPh>
    <phoneticPr fontId="2"/>
  </si>
  <si>
    <t>・集いの場の定期開催にあたり、運営役員との協議を丁寧に行い、属性を問わず、多世代で交流できる場を提供することができた。
・高齢者の活動の場の維持継続の支援ができた。
・各種催しへ参加し、多世代への当センターの周知機会になった。</t>
    <phoneticPr fontId="2"/>
  </si>
  <si>
    <t>・山王町、小深町、六方町は四街道市に隣接した地域で、戸建てが多い。　稲毛駅、四街道駅にもバスがでているため　交通の便は良いが、市の境目でフォーマルサービスが届きにくい。
・長沼町、長沼原町はスーパーや商業施設が点在している。長沼町は利便性は良いが、高齢化が進んでいる。長沼原町は農地や工場が多く、利便性の悪い地域もある。
・宮野木町は高齢化率は低いが、75歳以上の高齢者の割合が高い。坂が多いため、移動・買い物などが難しくなる方も多い。
・柏台、小中台町は集合住宅が多い。小中台町は高齢化率が低く、柏台は高齢化率が高いが、地域コミュニティが機能している。圏域の戸建住宅、集合住宅においても地域コミュニティが機能している地域は多いが、高齢化から支える力が弱くなってきている。</t>
    <rPh sb="186" eb="188">
      <t>ワリアイ</t>
    </rPh>
    <rPh sb="189" eb="190">
      <t>タカ</t>
    </rPh>
    <phoneticPr fontId="2"/>
  </si>
  <si>
    <t>生活支援コーディネーターが3月に包括3職種へ異動となり、未配置となる期間ができたが、センター内での異動であったため、適切な情報提供を継続することが出来た。委託ケースに対する書類管理や千葉市自立促進ケア会議の開催など、適切な介護予防ケアマネジメントや自立支援に資する介護予防マネジメントが行われるよう努めることが出来た。</t>
    <rPh sb="0" eb="4">
      <t>セイカツシエン</t>
    </rPh>
    <rPh sb="14" eb="15">
      <t>ツキ</t>
    </rPh>
    <rPh sb="16" eb="18">
      <t>ホウカツ</t>
    </rPh>
    <rPh sb="19" eb="21">
      <t>ショクシュ</t>
    </rPh>
    <rPh sb="22" eb="24">
      <t>イドウ</t>
    </rPh>
    <rPh sb="28" eb="29">
      <t>ミ</t>
    </rPh>
    <rPh sb="29" eb="31">
      <t>ハイチ</t>
    </rPh>
    <rPh sb="34" eb="36">
      <t>キカン</t>
    </rPh>
    <rPh sb="46" eb="47">
      <t>ナイ</t>
    </rPh>
    <rPh sb="49" eb="51">
      <t>イドウ</t>
    </rPh>
    <rPh sb="58" eb="60">
      <t>テキセツ</t>
    </rPh>
    <rPh sb="61" eb="63">
      <t>ジョウホウ</t>
    </rPh>
    <rPh sb="63" eb="65">
      <t>テイキョウ</t>
    </rPh>
    <rPh sb="66" eb="68">
      <t>ケイゾク</t>
    </rPh>
    <rPh sb="73" eb="75">
      <t>デキ</t>
    </rPh>
    <rPh sb="108" eb="110">
      <t>テキセツ</t>
    </rPh>
    <rPh sb="111" eb="113">
      <t>カイゴ</t>
    </rPh>
    <rPh sb="113" eb="115">
      <t>ヨボウ</t>
    </rPh>
    <rPh sb="143" eb="144">
      <t>オコナ</t>
    </rPh>
    <rPh sb="149" eb="150">
      <t>ツト</t>
    </rPh>
    <rPh sb="155" eb="157">
      <t>デキ</t>
    </rPh>
    <phoneticPr fontId="2"/>
  </si>
  <si>
    <t>・24時間電話相談を受ける体制を維持し、適切な機関や制度に繋げることができた。また、相談内容から地域課題の抽出ができるよう努めた。
・医療機関や障害者事業所、生活自立・仕事相談センター、行政等と会議を通じたネットワーク構築を図り、複合的な課題を持つケースに対してセンター内外の専門職と協働してチームアプローチを行った。</t>
    <phoneticPr fontId="2"/>
  </si>
  <si>
    <t>・職員体制を整え、夜間休日の電話相談や緊急時への対応が行える体制を維持できるようにする。
・様々な機関や地域ネットワークなどとネットワークの構築と強化を図る。
・複合した課題を持つ人や世帯に対して適切に対応できるよう、包括3職種によるチームアプローチや他機関の専門職と協働して支援を行う。　　　　　　　　　　　　　　　　　　　　　　　　　　　　　　　　　　　　　　　　　　　　　　　　　　　　　　　　　　　　　　　　　　　　　　　　　　　　　　　　　　　　　　　　　　　　　　　　　　　　　　　　　　　</t>
    <rPh sb="1" eb="3">
      <t>ショクイン</t>
    </rPh>
    <rPh sb="3" eb="5">
      <t>タイセイ</t>
    </rPh>
    <rPh sb="6" eb="7">
      <t>トトノ</t>
    </rPh>
    <rPh sb="14" eb="16">
      <t>デンワ</t>
    </rPh>
    <rPh sb="16" eb="18">
      <t>ソウダン</t>
    </rPh>
    <rPh sb="27" eb="28">
      <t>オコナ</t>
    </rPh>
    <rPh sb="30" eb="32">
      <t>タイセイ</t>
    </rPh>
    <rPh sb="33" eb="35">
      <t>イジ</t>
    </rPh>
    <phoneticPr fontId="2"/>
  </si>
  <si>
    <t>・公衆衛生学会へ【5年以上通いの場に参加する高齢者が通いの場に参加するきっかけと継続要因。～性差を意識した効果的な支援方法の検討～】提出に向けた準備を行った。
・地域活動においては、2ヶ所の公民館で月1回体操教室と介護予防イベントを開催した。介護予防イベントは、病院と連携して歯科と耳鼻咽喉科の医師を講師に招き、オーラルフレイルについての講演を行った。</t>
    <phoneticPr fontId="2"/>
  </si>
  <si>
    <t>公衆衛生学会へ稲毛区のあんしんケアセンター合同で今までの活動の成果を提出することができた。地域活動においては、2ヶ所の公民館での体操教室の継続と介護予防イベントを開催できた。介護予防イベントは、施設や葬儀場を会場に病院や千葉県保険医協会から医師を講師に招くなど、地域と連携しながら介護予防の普及・啓発を図ることができた。</t>
    <rPh sb="7" eb="10">
      <t>イナゲク</t>
    </rPh>
    <rPh sb="21" eb="23">
      <t>ゴウドウ</t>
    </rPh>
    <rPh sb="24" eb="25">
      <t>イマ</t>
    </rPh>
    <rPh sb="28" eb="30">
      <t>カツドウ</t>
    </rPh>
    <rPh sb="31" eb="33">
      <t>セイカ</t>
    </rPh>
    <rPh sb="69" eb="71">
      <t>ケイゾク</t>
    </rPh>
    <rPh sb="97" eb="99">
      <t>シセツ</t>
    </rPh>
    <rPh sb="100" eb="102">
      <t>ソウギ</t>
    </rPh>
    <rPh sb="102" eb="103">
      <t>ジョウ</t>
    </rPh>
    <rPh sb="104" eb="106">
      <t>カイジョウ</t>
    </rPh>
    <rPh sb="110" eb="113">
      <t>チバケン</t>
    </rPh>
    <rPh sb="113" eb="116">
      <t>ホケンイ</t>
    </rPh>
    <rPh sb="116" eb="118">
      <t>キョウカイ</t>
    </rPh>
    <rPh sb="131" eb="133">
      <t>チイキ</t>
    </rPh>
    <rPh sb="134" eb="136">
      <t>レンケイ</t>
    </rPh>
    <rPh sb="140" eb="142">
      <t>カイゴ</t>
    </rPh>
    <rPh sb="142" eb="144">
      <t>ヨボウ</t>
    </rPh>
    <rPh sb="145" eb="147">
      <t>フキュウ</t>
    </rPh>
    <rPh sb="148" eb="150">
      <t>ケイハツ</t>
    </rPh>
    <rPh sb="151" eb="152">
      <t>ハカ</t>
    </rPh>
    <phoneticPr fontId="2"/>
  </si>
  <si>
    <t>ケアプラン内にインフォーマルサービスを1つ以上組みこむように生活支援コーディネーターと情報共有し、利用者に積極的に情報発信することができた。フレイル改善事業に繋がる相談が少なく今年度は1ケースの利用にとどまった。</t>
    <rPh sb="5" eb="6">
      <t>ナイ</t>
    </rPh>
    <rPh sb="21" eb="23">
      <t>イジョウ</t>
    </rPh>
    <rPh sb="23" eb="24">
      <t>ク</t>
    </rPh>
    <rPh sb="30" eb="34">
      <t>セイカツシエン</t>
    </rPh>
    <rPh sb="43" eb="45">
      <t>ジョウホウ</t>
    </rPh>
    <rPh sb="45" eb="47">
      <t>キョウユウ</t>
    </rPh>
    <rPh sb="49" eb="52">
      <t>リヨウシャ</t>
    </rPh>
    <rPh sb="53" eb="56">
      <t>セッキョクテキ</t>
    </rPh>
    <rPh sb="57" eb="59">
      <t>ジョウホウ</t>
    </rPh>
    <rPh sb="59" eb="61">
      <t>ハッシン</t>
    </rPh>
    <rPh sb="74" eb="76">
      <t>カイゼン</t>
    </rPh>
    <rPh sb="76" eb="78">
      <t>ジギョウ</t>
    </rPh>
    <rPh sb="79" eb="80">
      <t>ツナ</t>
    </rPh>
    <rPh sb="82" eb="84">
      <t>ソウダン</t>
    </rPh>
    <rPh sb="85" eb="86">
      <t>スク</t>
    </rPh>
    <rPh sb="88" eb="91">
      <t>コンネンド</t>
    </rPh>
    <rPh sb="97" eb="99">
      <t>リヨウ</t>
    </rPh>
    <phoneticPr fontId="2"/>
  </si>
  <si>
    <t>・地域住民や生活圏の商業施設に向けた認知症の勉強会を開催し、専門職のみならず誰もが共生社会を理解し、実現に向けた取り組みが行えるよう、先ずは土台作りをしっかりと行っていく。　　　　　　　　　　　　　　　　　　　　　　　　　　・圏域ケアマネ連絡会を定期開催し、民生委員・生活支援コーディネーター・各機関と連携を取りながら地域課題の解決に向けて一緒に取り組んでいく。</t>
    <rPh sb="1" eb="3">
      <t>チイキ</t>
    </rPh>
    <rPh sb="3" eb="5">
      <t>ジュウミン</t>
    </rPh>
    <rPh sb="6" eb="8">
      <t>セイカツ</t>
    </rPh>
    <rPh sb="8" eb="9">
      <t>ケン</t>
    </rPh>
    <rPh sb="10" eb="12">
      <t>ショウギョウ</t>
    </rPh>
    <rPh sb="12" eb="14">
      <t>シセツ</t>
    </rPh>
    <rPh sb="15" eb="16">
      <t>ム</t>
    </rPh>
    <rPh sb="18" eb="21">
      <t>ニンチショウ</t>
    </rPh>
    <rPh sb="22" eb="25">
      <t>ベンキョウカイ</t>
    </rPh>
    <rPh sb="26" eb="28">
      <t>カイサイ</t>
    </rPh>
    <rPh sb="30" eb="32">
      <t>センモン</t>
    </rPh>
    <rPh sb="32" eb="33">
      <t>ショク</t>
    </rPh>
    <rPh sb="38" eb="39">
      <t>ダレ</t>
    </rPh>
    <rPh sb="41" eb="43">
      <t>キョウセイ</t>
    </rPh>
    <rPh sb="43" eb="45">
      <t>シャカイ</t>
    </rPh>
    <rPh sb="46" eb="48">
      <t>リカイ</t>
    </rPh>
    <rPh sb="50" eb="52">
      <t>ジツゲン</t>
    </rPh>
    <rPh sb="53" eb="54">
      <t>ム</t>
    </rPh>
    <rPh sb="56" eb="57">
      <t>ト</t>
    </rPh>
    <rPh sb="58" eb="59">
      <t>ク</t>
    </rPh>
    <rPh sb="61" eb="62">
      <t>オコナ</t>
    </rPh>
    <rPh sb="67" eb="68">
      <t>マ</t>
    </rPh>
    <rPh sb="70" eb="72">
      <t>ドダイ</t>
    </rPh>
    <rPh sb="72" eb="73">
      <t>ツク</t>
    </rPh>
    <rPh sb="80" eb="81">
      <t>オコナ</t>
    </rPh>
    <rPh sb="113" eb="115">
      <t>ケンイキ</t>
    </rPh>
    <rPh sb="119" eb="122">
      <t>レンラクカイ</t>
    </rPh>
    <rPh sb="123" eb="125">
      <t>テイキ</t>
    </rPh>
    <rPh sb="125" eb="127">
      <t>カイサイ</t>
    </rPh>
    <rPh sb="129" eb="131">
      <t>ミンセイ</t>
    </rPh>
    <rPh sb="131" eb="133">
      <t>イイン</t>
    </rPh>
    <rPh sb="134" eb="138">
      <t>セイカツシエン</t>
    </rPh>
    <rPh sb="147" eb="150">
      <t>カクキカン</t>
    </rPh>
    <rPh sb="151" eb="153">
      <t>レンケイ</t>
    </rPh>
    <rPh sb="154" eb="155">
      <t>ト</t>
    </rPh>
    <rPh sb="159" eb="161">
      <t>チイキ</t>
    </rPh>
    <rPh sb="161" eb="163">
      <t>カダイ</t>
    </rPh>
    <rPh sb="164" eb="166">
      <t>カイケツ</t>
    </rPh>
    <rPh sb="167" eb="168">
      <t>ム</t>
    </rPh>
    <rPh sb="170" eb="172">
      <t>イッショ</t>
    </rPh>
    <rPh sb="173" eb="174">
      <t>ト</t>
    </rPh>
    <rPh sb="175" eb="176">
      <t>ク</t>
    </rPh>
    <phoneticPr fontId="2"/>
  </si>
  <si>
    <t>・圏域を萩台、千草台、天台、作草部と4つに分けて、それぞれの地域で起きている課題を解決するための地域ケア会議を各1回ずつ開催する。
・認知症に対する理解を深め、地域共生社会を実現する為の認知症サポーター養成講座や声掛け訓練を実施する。
・介護業界全体の人手不足により必要なサービスを受けられない状況を解決する為、社会資源の開発に務めると共に、介護業界だけではなく様々な支援機関や生活支援コーディネーター、民間企業等とも関係性を築いていく。</t>
    <rPh sb="1" eb="3">
      <t>ケンイキ</t>
    </rPh>
    <rPh sb="4" eb="6">
      <t>ハギダイ</t>
    </rPh>
    <rPh sb="7" eb="10">
      <t>チグサダイ</t>
    </rPh>
    <rPh sb="11" eb="13">
      <t>テンダイ</t>
    </rPh>
    <rPh sb="14" eb="17">
      <t>サクサベ</t>
    </rPh>
    <rPh sb="21" eb="22">
      <t>ワ</t>
    </rPh>
    <rPh sb="30" eb="32">
      <t>チイキ</t>
    </rPh>
    <rPh sb="33" eb="34">
      <t>オ</t>
    </rPh>
    <rPh sb="38" eb="40">
      <t>カダイ</t>
    </rPh>
    <rPh sb="41" eb="43">
      <t>カイケツ</t>
    </rPh>
    <rPh sb="48" eb="50">
      <t>チイキ</t>
    </rPh>
    <rPh sb="52" eb="54">
      <t>カイギ</t>
    </rPh>
    <rPh sb="55" eb="56">
      <t>カク</t>
    </rPh>
    <rPh sb="57" eb="58">
      <t>カイ</t>
    </rPh>
    <rPh sb="60" eb="62">
      <t>カイサイ</t>
    </rPh>
    <rPh sb="71" eb="72">
      <t>タイ</t>
    </rPh>
    <rPh sb="74" eb="76">
      <t>リカイ</t>
    </rPh>
    <rPh sb="77" eb="78">
      <t>フカ</t>
    </rPh>
    <rPh sb="80" eb="86">
      <t>チイキキョウセイシャカイ</t>
    </rPh>
    <rPh sb="87" eb="89">
      <t>ジツゲン</t>
    </rPh>
    <rPh sb="91" eb="92">
      <t>タメ</t>
    </rPh>
    <rPh sb="93" eb="96">
      <t>ニンチショウ</t>
    </rPh>
    <rPh sb="101" eb="105">
      <t>ヨウセイコウザ</t>
    </rPh>
    <rPh sb="106" eb="108">
      <t>コエカ</t>
    </rPh>
    <rPh sb="109" eb="111">
      <t>クンレン</t>
    </rPh>
    <rPh sb="112" eb="114">
      <t>ジッシ</t>
    </rPh>
    <rPh sb="119" eb="125">
      <t>カイゴギョウカイゼンタイ</t>
    </rPh>
    <rPh sb="126" eb="130">
      <t>ヒトデブソク</t>
    </rPh>
    <rPh sb="133" eb="135">
      <t>ヒツヨウ</t>
    </rPh>
    <rPh sb="141" eb="142">
      <t>ウ</t>
    </rPh>
    <rPh sb="147" eb="149">
      <t>ジョウキョウ</t>
    </rPh>
    <rPh sb="150" eb="152">
      <t>カイケツ</t>
    </rPh>
    <rPh sb="154" eb="155">
      <t>タメ</t>
    </rPh>
    <rPh sb="156" eb="160">
      <t>シャカイシゲン</t>
    </rPh>
    <rPh sb="161" eb="163">
      <t>カイハツ</t>
    </rPh>
    <rPh sb="164" eb="165">
      <t>ツト</t>
    </rPh>
    <rPh sb="168" eb="169">
      <t>トモ</t>
    </rPh>
    <rPh sb="181" eb="183">
      <t>サマザマ</t>
    </rPh>
    <rPh sb="184" eb="188">
      <t>シエンキカン</t>
    </rPh>
    <rPh sb="189" eb="193">
      <t>セイカツシエン</t>
    </rPh>
    <rPh sb="213" eb="214">
      <t>キズ</t>
    </rPh>
    <phoneticPr fontId="2"/>
  </si>
  <si>
    <t>・萩台地域は認知症の相談件数が多く、現在はゴミの出し方について問題となっている。認知症に対して地域で支えていくと言った考えが根付きにくい。経済的に比較的裕福な世帯が多いが、子ども世代が障害を持っていたり長年自宅に引きこもっていたりしても家族間で解決しようとする傾向が強く問題が表面化しにくい。
・千草台地域は高齢化率の高い集合住宅となっており、身元保証人のいらないＵＲ賃貸住宅の為、親族などの身内がいなかったり、独居高齢者の孤独死等が課題となっている。エレベーターのない集合住宅の為長年ゴミ出し支援が課題となっていたが、近隣中学校の協力もあり徐々に解決に向かっている。
・天台地域は自治会の活動が盛んな所とそうでない所で差が大きく、自治会が主体的に活動している所ではゴミ出し支援など地域課題を地域で解決することが出来ている。今まで地域をけん引してきた人が認知症などになり周囲が対応に苦慮したり、後継者がいなかったりと新たな問題も起こっている。
・作草部地域は地域のちょっとした困りごとを地域で支援する支えあい活動があり、避難訓練も複数の自治会が参加し合同で行うなど地域活動が盛んとなっている。新しく出来たマンションではオートロックで見守りが難しかったり、自治会に加入していない住民の避難所受け入れ等の新たな問題が起きてきている。</t>
    <rPh sb="1" eb="5">
      <t>ハギダイチイキ</t>
    </rPh>
    <rPh sb="6" eb="9">
      <t>ニンチショウ</t>
    </rPh>
    <rPh sb="10" eb="14">
      <t>ソウダンケンスウ</t>
    </rPh>
    <rPh sb="15" eb="16">
      <t>オオ</t>
    </rPh>
    <rPh sb="18" eb="20">
      <t>ゲンザイ</t>
    </rPh>
    <rPh sb="24" eb="25">
      <t>ダ</t>
    </rPh>
    <rPh sb="26" eb="27">
      <t>カタ</t>
    </rPh>
    <rPh sb="31" eb="33">
      <t>モンダイ</t>
    </rPh>
    <rPh sb="40" eb="43">
      <t>ニンチショウ</t>
    </rPh>
    <rPh sb="44" eb="45">
      <t>タイ</t>
    </rPh>
    <rPh sb="47" eb="49">
      <t>チイキ</t>
    </rPh>
    <rPh sb="50" eb="51">
      <t>ササ</t>
    </rPh>
    <rPh sb="56" eb="57">
      <t>イ</t>
    </rPh>
    <rPh sb="59" eb="60">
      <t>カンガ</t>
    </rPh>
    <rPh sb="62" eb="64">
      <t>ネヅ</t>
    </rPh>
    <rPh sb="69" eb="72">
      <t>ケイザイテキ</t>
    </rPh>
    <rPh sb="73" eb="76">
      <t>ヒカクテキ</t>
    </rPh>
    <rPh sb="76" eb="78">
      <t>ユウフク</t>
    </rPh>
    <rPh sb="79" eb="81">
      <t>セタイ</t>
    </rPh>
    <rPh sb="82" eb="83">
      <t>オオ</t>
    </rPh>
    <rPh sb="92" eb="94">
      <t>ショウガイ</t>
    </rPh>
    <rPh sb="95" eb="96">
      <t>モ</t>
    </rPh>
    <rPh sb="101" eb="103">
      <t>ナガネン</t>
    </rPh>
    <rPh sb="103" eb="105">
      <t>ジタク</t>
    </rPh>
    <rPh sb="106" eb="107">
      <t>ヒ</t>
    </rPh>
    <rPh sb="118" eb="121">
      <t>カゾクカン</t>
    </rPh>
    <rPh sb="122" eb="124">
      <t>カイケツ</t>
    </rPh>
    <rPh sb="130" eb="132">
      <t>ケイコウ</t>
    </rPh>
    <rPh sb="133" eb="134">
      <t>ツヨ</t>
    </rPh>
    <rPh sb="135" eb="137">
      <t>モンダイ</t>
    </rPh>
    <rPh sb="138" eb="141">
      <t>ヒョウメンカ</t>
    </rPh>
    <rPh sb="148" eb="153">
      <t>チグサダイチイキ</t>
    </rPh>
    <rPh sb="154" eb="158">
      <t>コウレイカリツ</t>
    </rPh>
    <rPh sb="159" eb="160">
      <t>タカ</t>
    </rPh>
    <rPh sb="161" eb="165">
      <t>シュウゴウジュウタク</t>
    </rPh>
    <rPh sb="172" eb="177">
      <t>ミモトホショウニン</t>
    </rPh>
    <rPh sb="184" eb="186">
      <t>チンタイ</t>
    </rPh>
    <rPh sb="186" eb="188">
      <t>ジュウタク</t>
    </rPh>
    <rPh sb="189" eb="190">
      <t>タメ</t>
    </rPh>
    <rPh sb="191" eb="193">
      <t>シンゾク</t>
    </rPh>
    <rPh sb="196" eb="198">
      <t>ミウチ</t>
    </rPh>
    <rPh sb="206" eb="211">
      <t>ドッキョコウレイシャ</t>
    </rPh>
    <rPh sb="212" eb="216">
      <t>コドクシトウ</t>
    </rPh>
    <rPh sb="217" eb="219">
      <t>カダイ</t>
    </rPh>
    <rPh sb="235" eb="239">
      <t>シュウゴウジュウタク</t>
    </rPh>
    <rPh sb="240" eb="241">
      <t>タメ</t>
    </rPh>
    <rPh sb="241" eb="243">
      <t>ナガネン</t>
    </rPh>
    <rPh sb="250" eb="252">
      <t>カダイ</t>
    </rPh>
    <rPh sb="260" eb="262">
      <t>キンリン</t>
    </rPh>
    <rPh sb="262" eb="265">
      <t>チュウガッコウ</t>
    </rPh>
    <rPh sb="266" eb="268">
      <t>キョウリョク</t>
    </rPh>
    <rPh sb="271" eb="273">
      <t>ジョジョ</t>
    </rPh>
    <rPh sb="274" eb="276">
      <t>カイケツ</t>
    </rPh>
    <rPh sb="277" eb="278">
      <t>ム</t>
    </rPh>
    <rPh sb="286" eb="290">
      <t>テンダイチイキ</t>
    </rPh>
    <rPh sb="291" eb="294">
      <t>ジチカイ</t>
    </rPh>
    <rPh sb="295" eb="297">
      <t>カツドウ</t>
    </rPh>
    <rPh sb="298" eb="299">
      <t>サカ</t>
    </rPh>
    <rPh sb="301" eb="302">
      <t>トコロ</t>
    </rPh>
    <rPh sb="308" eb="309">
      <t>トコロ</t>
    </rPh>
    <rPh sb="310" eb="311">
      <t>サ</t>
    </rPh>
    <rPh sb="312" eb="313">
      <t>オオ</t>
    </rPh>
    <rPh sb="316" eb="319">
      <t>ジチカイ</t>
    </rPh>
    <rPh sb="320" eb="323">
      <t>シュタイテキ</t>
    </rPh>
    <rPh sb="324" eb="326">
      <t>カツドウ</t>
    </rPh>
    <rPh sb="330" eb="331">
      <t>トコロ</t>
    </rPh>
    <rPh sb="341" eb="345">
      <t>チイキカダイ</t>
    </rPh>
    <rPh sb="346" eb="348">
      <t>チイキ</t>
    </rPh>
    <rPh sb="349" eb="351">
      <t>カイケツ</t>
    </rPh>
    <rPh sb="356" eb="358">
      <t>デキ</t>
    </rPh>
    <rPh sb="362" eb="363">
      <t>イマ</t>
    </rPh>
    <rPh sb="365" eb="367">
      <t>チイキ</t>
    </rPh>
    <rPh sb="370" eb="371">
      <t>イン</t>
    </rPh>
    <rPh sb="375" eb="376">
      <t>ヒト</t>
    </rPh>
    <rPh sb="377" eb="380">
      <t>ニンチショウ</t>
    </rPh>
    <rPh sb="385" eb="387">
      <t>シュウイ</t>
    </rPh>
    <rPh sb="388" eb="390">
      <t>タイオウ</t>
    </rPh>
    <rPh sb="391" eb="393">
      <t>クリョ</t>
    </rPh>
    <rPh sb="397" eb="400">
      <t>コウケイシャ</t>
    </rPh>
    <rPh sb="408" eb="409">
      <t>アラ</t>
    </rPh>
    <rPh sb="411" eb="413">
      <t>モンダイ</t>
    </rPh>
    <rPh sb="414" eb="415">
      <t>オ</t>
    </rPh>
    <rPh sb="423" eb="428">
      <t>サクサベチイキ</t>
    </rPh>
    <rPh sb="429" eb="431">
      <t>チイキ</t>
    </rPh>
    <rPh sb="438" eb="439">
      <t>コマ</t>
    </rPh>
    <rPh sb="443" eb="445">
      <t>チイキ</t>
    </rPh>
    <rPh sb="446" eb="448">
      <t>シエン</t>
    </rPh>
    <rPh sb="450" eb="451">
      <t>ササ</t>
    </rPh>
    <rPh sb="454" eb="456">
      <t>カツドウ</t>
    </rPh>
    <rPh sb="460" eb="464">
      <t>ヒナンクンレン</t>
    </rPh>
    <rPh sb="465" eb="467">
      <t>フクスウ</t>
    </rPh>
    <rPh sb="468" eb="471">
      <t>ジチカイ</t>
    </rPh>
    <rPh sb="472" eb="474">
      <t>サンカ</t>
    </rPh>
    <rPh sb="475" eb="477">
      <t>ゴウドウ</t>
    </rPh>
    <rPh sb="478" eb="479">
      <t>オコナ</t>
    </rPh>
    <rPh sb="482" eb="486">
      <t>チイキカツドウ</t>
    </rPh>
    <rPh sb="487" eb="488">
      <t>サカ</t>
    </rPh>
    <rPh sb="496" eb="497">
      <t>アタラ</t>
    </rPh>
    <rPh sb="499" eb="501">
      <t>デキ</t>
    </rPh>
    <rPh sb="516" eb="518">
      <t>ミマモ</t>
    </rPh>
    <rPh sb="520" eb="521">
      <t>ムズカ</t>
    </rPh>
    <rPh sb="527" eb="530">
      <t>ジチカイ</t>
    </rPh>
    <rPh sb="531" eb="533">
      <t>カニュウ</t>
    </rPh>
    <rPh sb="538" eb="540">
      <t>ジュウミン</t>
    </rPh>
    <rPh sb="541" eb="545">
      <t>ヒナンジョウ</t>
    </rPh>
    <rPh sb="546" eb="547">
      <t>イ</t>
    </rPh>
    <rPh sb="548" eb="549">
      <t>トウ</t>
    </rPh>
    <rPh sb="550" eb="551">
      <t>アラ</t>
    </rPh>
    <rPh sb="553" eb="555">
      <t>モンダイ</t>
    </rPh>
    <rPh sb="556" eb="557">
      <t>オ</t>
    </rPh>
    <phoneticPr fontId="2"/>
  </si>
  <si>
    <r>
      <t xml:space="preserve">・あんしん新聞（広報紙）を2回発行し、自治会や行政機関等へ配布することでセンターの周知活動につなげた。
・毎朝のミーティング実施により、前日に受けた相談内容や進捗状況を３職種内で共有した。
・総合相談の中から対応が複雑化したケースについて、ケース検討会議を8回開催した。
</t>
    </r>
    <r>
      <rPr>
        <sz val="10"/>
        <color theme="1"/>
        <rFont val="Meiryo UI"/>
        <family val="3"/>
        <charset val="128"/>
      </rPr>
      <t>・相談内容に応じて、地域住民との交流を目的に通いの場へ案内し、定期参加につながったケースが２件あった。</t>
    </r>
    <rPh sb="5" eb="7">
      <t>シンブン</t>
    </rPh>
    <rPh sb="8" eb="11">
      <t>コウホウシ</t>
    </rPh>
    <rPh sb="14" eb="15">
      <t>カイ</t>
    </rPh>
    <rPh sb="15" eb="17">
      <t>ハッコウ</t>
    </rPh>
    <rPh sb="19" eb="22">
      <t>ジチカイ</t>
    </rPh>
    <rPh sb="23" eb="25">
      <t>ギョウセイ</t>
    </rPh>
    <rPh sb="25" eb="27">
      <t>キカン</t>
    </rPh>
    <rPh sb="27" eb="28">
      <t>トウ</t>
    </rPh>
    <rPh sb="29" eb="31">
      <t>ハイフ</t>
    </rPh>
    <rPh sb="62" eb="64">
      <t>ジッシ</t>
    </rPh>
    <rPh sb="76" eb="78">
      <t>ナイヨウ</t>
    </rPh>
    <rPh sb="79" eb="81">
      <t>シンチョク</t>
    </rPh>
    <rPh sb="81" eb="83">
      <t>ジョウキョウ</t>
    </rPh>
    <rPh sb="87" eb="88">
      <t>ナイ</t>
    </rPh>
    <rPh sb="96" eb="98">
      <t>ソウゴウ</t>
    </rPh>
    <rPh sb="98" eb="100">
      <t>ソウダン</t>
    </rPh>
    <rPh sb="101" eb="102">
      <t>ナカ</t>
    </rPh>
    <rPh sb="104" eb="106">
      <t>タイオウ</t>
    </rPh>
    <rPh sb="107" eb="110">
      <t>フクザツカ</t>
    </rPh>
    <rPh sb="155" eb="157">
      <t>モクテキ</t>
    </rPh>
    <rPh sb="158" eb="159">
      <t>カヨ</t>
    </rPh>
    <rPh sb="161" eb="162">
      <t>バ</t>
    </rPh>
    <rPh sb="163" eb="165">
      <t>アンナイ</t>
    </rPh>
    <rPh sb="167" eb="169">
      <t>テイキ</t>
    </rPh>
    <rPh sb="169" eb="171">
      <t>サンカ</t>
    </rPh>
    <rPh sb="182" eb="183">
      <t>ケン</t>
    </rPh>
    <phoneticPr fontId="2"/>
  </si>
  <si>
    <t>・あんしん新聞の発行（年4回）や、自治会だより（毎月）等の掲載により地域住民に対し幅広い周知に努めた。
・朝ミーティング（毎朝）の実施により相談内容の情報共有を行い、ケース検討会議を4回開催した。
・センター主催の体操教室と出張相談を同時に行い（月３回）、日ごろの気になることを聞き取ることで総合相談対応へ発展させ、適切な関係機関や社会資源へつなげることができた。</t>
    <rPh sb="5" eb="7">
      <t>シンブン</t>
    </rPh>
    <rPh sb="8" eb="10">
      <t>ハッコウ</t>
    </rPh>
    <rPh sb="11" eb="12">
      <t>ネン</t>
    </rPh>
    <rPh sb="13" eb="14">
      <t>カイ</t>
    </rPh>
    <rPh sb="17" eb="20">
      <t>ジチカイ</t>
    </rPh>
    <rPh sb="24" eb="26">
      <t>マイツキ</t>
    </rPh>
    <rPh sb="27" eb="28">
      <t>トウ</t>
    </rPh>
    <rPh sb="29" eb="31">
      <t>ケイサイ</t>
    </rPh>
    <rPh sb="34" eb="36">
      <t>チイキ</t>
    </rPh>
    <rPh sb="36" eb="38">
      <t>ジュウミン</t>
    </rPh>
    <rPh sb="39" eb="40">
      <t>タイ</t>
    </rPh>
    <rPh sb="41" eb="43">
      <t>ハバヒロ</t>
    </rPh>
    <rPh sb="44" eb="46">
      <t>シュウチ</t>
    </rPh>
    <rPh sb="47" eb="48">
      <t>ツト</t>
    </rPh>
    <rPh sb="53" eb="54">
      <t>アサ</t>
    </rPh>
    <rPh sb="61" eb="63">
      <t>マイアサ</t>
    </rPh>
    <rPh sb="65" eb="67">
      <t>ジッシ</t>
    </rPh>
    <rPh sb="70" eb="72">
      <t>ソウダン</t>
    </rPh>
    <rPh sb="72" eb="74">
      <t>ナイヨウ</t>
    </rPh>
    <rPh sb="75" eb="77">
      <t>ジョウホウ</t>
    </rPh>
    <rPh sb="77" eb="79">
      <t>キョウユウ</t>
    </rPh>
    <rPh sb="80" eb="81">
      <t>オコナ</t>
    </rPh>
    <rPh sb="86" eb="88">
      <t>ケントウ</t>
    </rPh>
    <rPh sb="88" eb="90">
      <t>カイギ</t>
    </rPh>
    <rPh sb="92" eb="93">
      <t>カイ</t>
    </rPh>
    <rPh sb="93" eb="95">
      <t>カイサイ</t>
    </rPh>
    <rPh sb="104" eb="106">
      <t>シュサイ</t>
    </rPh>
    <rPh sb="107" eb="109">
      <t>タイソウ</t>
    </rPh>
    <rPh sb="109" eb="111">
      <t>キョウシツ</t>
    </rPh>
    <rPh sb="112" eb="114">
      <t>シュッチョウ</t>
    </rPh>
    <rPh sb="114" eb="116">
      <t>ソウダン</t>
    </rPh>
    <rPh sb="117" eb="119">
      <t>ドウジ</t>
    </rPh>
    <rPh sb="120" eb="121">
      <t>オコナ</t>
    </rPh>
    <rPh sb="123" eb="124">
      <t>ツキ</t>
    </rPh>
    <rPh sb="125" eb="126">
      <t>カイ</t>
    </rPh>
    <rPh sb="128" eb="129">
      <t>ヒ</t>
    </rPh>
    <rPh sb="132" eb="133">
      <t>キ</t>
    </rPh>
    <rPh sb="139" eb="140">
      <t>キ</t>
    </rPh>
    <rPh sb="141" eb="142">
      <t>ト</t>
    </rPh>
    <rPh sb="146" eb="148">
      <t>ソウゴウ</t>
    </rPh>
    <rPh sb="148" eb="150">
      <t>ソウダン</t>
    </rPh>
    <rPh sb="150" eb="152">
      <t>タイオウ</t>
    </rPh>
    <rPh sb="153" eb="155">
      <t>ハッテン</t>
    </rPh>
    <rPh sb="158" eb="160">
      <t>テキセツ</t>
    </rPh>
    <rPh sb="161" eb="163">
      <t>カンケイ</t>
    </rPh>
    <rPh sb="163" eb="165">
      <t>キカン</t>
    </rPh>
    <rPh sb="166" eb="168">
      <t>シャカイ</t>
    </rPh>
    <rPh sb="168" eb="170">
      <t>シゲン</t>
    </rPh>
    <phoneticPr fontId="2"/>
  </si>
  <si>
    <t>・あんしん新聞の発行を年4回に増やすことができ、自治会やＵＲの広報紙にも活動状況を掲載してもらうことで、地域住民に対して身近な相談窓口としての周知を図ることができた。
・３職種と生活支援コーディネーターで朝ミーティングを行うことで、相談内容の共有と共に地域資源へのスムーズな案内につなげることができた。</t>
    <rPh sb="5" eb="7">
      <t>シンブン</t>
    </rPh>
    <rPh sb="8" eb="10">
      <t>ハッコウ</t>
    </rPh>
    <rPh sb="11" eb="12">
      <t>ネン</t>
    </rPh>
    <rPh sb="13" eb="14">
      <t>カイ</t>
    </rPh>
    <rPh sb="15" eb="16">
      <t>フ</t>
    </rPh>
    <rPh sb="24" eb="27">
      <t>ジチカイ</t>
    </rPh>
    <rPh sb="31" eb="34">
      <t>コウホウシ</t>
    </rPh>
    <rPh sb="36" eb="38">
      <t>カツドウ</t>
    </rPh>
    <rPh sb="38" eb="40">
      <t>ジョウキョウ</t>
    </rPh>
    <rPh sb="41" eb="43">
      <t>ケイサイ</t>
    </rPh>
    <rPh sb="52" eb="54">
      <t>チイキ</t>
    </rPh>
    <rPh sb="54" eb="56">
      <t>ジュウミン</t>
    </rPh>
    <rPh sb="57" eb="58">
      <t>タイ</t>
    </rPh>
    <rPh sb="60" eb="62">
      <t>ミヂカ</t>
    </rPh>
    <rPh sb="63" eb="65">
      <t>ソウダン</t>
    </rPh>
    <rPh sb="65" eb="67">
      <t>マドグチ</t>
    </rPh>
    <rPh sb="71" eb="73">
      <t>シュウチ</t>
    </rPh>
    <rPh sb="74" eb="75">
      <t>ハカ</t>
    </rPh>
    <rPh sb="86" eb="88">
      <t>ショクシュ</t>
    </rPh>
    <rPh sb="89" eb="93">
      <t>セイカツシエン</t>
    </rPh>
    <rPh sb="102" eb="103">
      <t>アサ</t>
    </rPh>
    <rPh sb="110" eb="111">
      <t>オコナ</t>
    </rPh>
    <rPh sb="116" eb="118">
      <t>ソウダン</t>
    </rPh>
    <rPh sb="118" eb="120">
      <t>ナイヨウ</t>
    </rPh>
    <rPh sb="121" eb="123">
      <t>キョウユウ</t>
    </rPh>
    <rPh sb="124" eb="125">
      <t>トモ</t>
    </rPh>
    <rPh sb="126" eb="128">
      <t>チイキ</t>
    </rPh>
    <rPh sb="128" eb="130">
      <t>シゲン</t>
    </rPh>
    <rPh sb="137" eb="139">
      <t>アンナイ</t>
    </rPh>
    <phoneticPr fontId="2"/>
  </si>
  <si>
    <t>・みかんの会班活動へ参加し、当事者やご家族の交流が図れるイベントを開催した。
・区内のセンターと合同で、成年後見制度をテーマに介護サービス事業所向けの地域ケア研修会を１月に開催した。
・3月に『あなたならどうするカード』を使用する他センター主催のイベントに参加し、認知症状がみられる友人との関わり方についてグループワークを行った。</t>
    <rPh sb="5" eb="6">
      <t>カイ</t>
    </rPh>
    <rPh sb="6" eb="9">
      <t>ハンカツドウ</t>
    </rPh>
    <rPh sb="10" eb="12">
      <t>サンカ</t>
    </rPh>
    <rPh sb="14" eb="17">
      <t>トウジシャ</t>
    </rPh>
    <rPh sb="19" eb="21">
      <t>カゾク</t>
    </rPh>
    <rPh sb="22" eb="24">
      <t>コウリュウ</t>
    </rPh>
    <rPh sb="25" eb="26">
      <t>ハカ</t>
    </rPh>
    <rPh sb="33" eb="35">
      <t>カイサイ</t>
    </rPh>
    <rPh sb="40" eb="42">
      <t>クナイ</t>
    </rPh>
    <rPh sb="48" eb="50">
      <t>ゴウドウ</t>
    </rPh>
    <rPh sb="52" eb="54">
      <t>セイネン</t>
    </rPh>
    <rPh sb="54" eb="56">
      <t>コウケン</t>
    </rPh>
    <rPh sb="56" eb="58">
      <t>セイド</t>
    </rPh>
    <rPh sb="63" eb="65">
      <t>カイゴ</t>
    </rPh>
    <rPh sb="69" eb="72">
      <t>ジギョウショ</t>
    </rPh>
    <rPh sb="72" eb="73">
      <t>ム</t>
    </rPh>
    <rPh sb="75" eb="77">
      <t>チイキ</t>
    </rPh>
    <rPh sb="79" eb="81">
      <t>ケンシュウ</t>
    </rPh>
    <rPh sb="81" eb="82">
      <t>カイ</t>
    </rPh>
    <rPh sb="84" eb="85">
      <t>ガツ</t>
    </rPh>
    <rPh sb="86" eb="88">
      <t>カイサイ</t>
    </rPh>
    <rPh sb="94" eb="95">
      <t>ガツ</t>
    </rPh>
    <rPh sb="111" eb="113">
      <t>シヨウ</t>
    </rPh>
    <rPh sb="115" eb="116">
      <t>タ</t>
    </rPh>
    <rPh sb="120" eb="122">
      <t>シュサイ</t>
    </rPh>
    <rPh sb="128" eb="130">
      <t>サンカ</t>
    </rPh>
    <rPh sb="132" eb="134">
      <t>ニンチ</t>
    </rPh>
    <rPh sb="134" eb="136">
      <t>ショウジョウ</t>
    </rPh>
    <rPh sb="141" eb="143">
      <t>ユウジン</t>
    </rPh>
    <rPh sb="145" eb="146">
      <t>カカ</t>
    </rPh>
    <rPh sb="148" eb="149">
      <t>カタ</t>
    </rPh>
    <rPh sb="161" eb="162">
      <t>オコナ</t>
    </rPh>
    <phoneticPr fontId="2"/>
  </si>
  <si>
    <r>
      <t>後期に向けた具体的な取り組み計画をすべて実施することができたため。
同じ区内のセンターと合同で、成年後見制度をテーマにした研修をZOOMで開催することで、
24名</t>
    </r>
    <r>
      <rPr>
        <sz val="10"/>
        <rFont val="Meiryo UI"/>
        <family val="3"/>
        <charset val="128"/>
      </rPr>
      <t>の参加があった</t>
    </r>
    <r>
      <rPr>
        <sz val="10"/>
        <color indexed="8"/>
        <rFont val="Meiryo UI"/>
        <family val="3"/>
        <charset val="128"/>
      </rPr>
      <t>。
キッズ認知症サポーター養成講座を千草台東小学校と千草台中学校で実施する事ができた。</t>
    </r>
    <rPh sb="0" eb="2">
      <t>コウキ</t>
    </rPh>
    <rPh sb="3" eb="4">
      <t>ム</t>
    </rPh>
    <rPh sb="6" eb="9">
      <t>グタイテキ</t>
    </rPh>
    <rPh sb="10" eb="11">
      <t>ト</t>
    </rPh>
    <rPh sb="12" eb="13">
      <t>ク</t>
    </rPh>
    <rPh sb="14" eb="16">
      <t>ケイカク</t>
    </rPh>
    <rPh sb="20" eb="22">
      <t>ジッシ</t>
    </rPh>
    <rPh sb="34" eb="35">
      <t>オナ</t>
    </rPh>
    <rPh sb="82" eb="84">
      <t>サンカ</t>
    </rPh>
    <rPh sb="93" eb="96">
      <t>ニンチショウ</t>
    </rPh>
    <rPh sb="101" eb="105">
      <t>ヨウセイコウザ</t>
    </rPh>
    <rPh sb="106" eb="109">
      <t>チグサダイ</t>
    </rPh>
    <rPh sb="109" eb="110">
      <t>ヒガシ</t>
    </rPh>
    <rPh sb="110" eb="113">
      <t>ショウガッコウ</t>
    </rPh>
    <rPh sb="114" eb="117">
      <t>チグサダイ</t>
    </rPh>
    <rPh sb="117" eb="120">
      <t>チュウガッコウ</t>
    </rPh>
    <rPh sb="121" eb="123">
      <t>ジッシ</t>
    </rPh>
    <rPh sb="125" eb="126">
      <t>コト</t>
    </rPh>
    <phoneticPr fontId="2"/>
  </si>
  <si>
    <t xml:space="preserve">・7か所の通いの場で、103人に基本チェックリストを実施した。事業対象者については、生活支援コーディネーター（以下SC）が通いの場で顔を合わせた際に意識した関わりをもち、対象者に変化が見られた際には3職種へつなぐ体制を整え支援した。
・フレイル改善事業では事業対象者を抽出したが、対象者のスケジュールの都合で利用には至らなかった。
・要支援認定者が増えており、総合事業及び介護予防サービス利用希望者が増えていることも変わらず続いている。　　・サービス利用希望待機者は毎月10人前後いるため、対象者のADLやQOLが維持できるように地域の活動の場につないだ。　　　　　　　　　　　　　　　　　　　　　　　　　　　　　　　　　　　　　　　　　　　　　　　
</t>
    <phoneticPr fontId="2"/>
  </si>
  <si>
    <t>前期に訪問していない通いの場5箇所で基本チェックリストを実施した。加えて事業対象者には℡連絡し、個別訪問につなげた。
・総合事業や介護予防サービスの利用希望者の待機者が常に10～15名おり、優先順位をつけて対応した。　　　　    ･フレイル改善事業は事業対象者を抽出し、個別に事業の紹介をしたがつながらなかった。</t>
    <rPh sb="15" eb="17">
      <t>カショ</t>
    </rPh>
    <rPh sb="33" eb="34">
      <t>クワ</t>
    </rPh>
    <rPh sb="36" eb="38">
      <t>ジギョウ</t>
    </rPh>
    <rPh sb="44" eb="46">
      <t>レンラク</t>
    </rPh>
    <rPh sb="84" eb="85">
      <t>ツネ</t>
    </rPh>
    <rPh sb="91" eb="92">
      <t>メイ</t>
    </rPh>
    <rPh sb="136" eb="138">
      <t>コベツ</t>
    </rPh>
    <rPh sb="139" eb="141">
      <t>ジギョウ</t>
    </rPh>
    <rPh sb="142" eb="144">
      <t>ショウカイ</t>
    </rPh>
    <phoneticPr fontId="2"/>
  </si>
  <si>
    <t>・3職種とSCが協力し、地域住民のニーズ把握を行う。その中で年1回の基本チェックリスト実施と対象者の抽出、その後のフォローアップ体制の検討を行う。
・総合事業や介護予防サービスの利用希望者が増え、担当者が決まらず介護サービスをすぐに使える状況にないため、対象者のADLやQOLが維持できるように地域の活動の場につなぎ、必要があればSCが伴走しながら適切なサービスに移行できるよう支援する。　</t>
    <phoneticPr fontId="2"/>
  </si>
  <si>
    <t>・介護サービス事業所を対象とした法テラス千葉の弁護士による成年後見制度の講習会を開催した。2026改正を含む制度の概要や実際の事例についての講義を受け、権利擁護についての普及啓発を行うとともに、法的分野との連携強化に努めた。</t>
    <rPh sb="1" eb="3">
      <t>カイゴ</t>
    </rPh>
    <rPh sb="7" eb="10">
      <t>ジギョウショ</t>
    </rPh>
    <rPh sb="11" eb="13">
      <t>タイショウ</t>
    </rPh>
    <rPh sb="16" eb="17">
      <t>ホウ</t>
    </rPh>
    <rPh sb="20" eb="22">
      <t>チバ</t>
    </rPh>
    <rPh sb="23" eb="26">
      <t>ベンゴシ</t>
    </rPh>
    <rPh sb="29" eb="35">
      <t>セイネンコウケンセイド</t>
    </rPh>
    <rPh sb="36" eb="39">
      <t>コウシュウカイ</t>
    </rPh>
    <rPh sb="40" eb="42">
      <t>カイサイ</t>
    </rPh>
    <rPh sb="49" eb="51">
      <t>カイセイ</t>
    </rPh>
    <rPh sb="52" eb="53">
      <t>フク</t>
    </rPh>
    <rPh sb="54" eb="56">
      <t>セイド</t>
    </rPh>
    <rPh sb="57" eb="59">
      <t>ガイヨウ</t>
    </rPh>
    <rPh sb="60" eb="62">
      <t>ジッサイ</t>
    </rPh>
    <rPh sb="63" eb="65">
      <t>ジレイ</t>
    </rPh>
    <rPh sb="70" eb="72">
      <t>コウギ</t>
    </rPh>
    <rPh sb="73" eb="74">
      <t>ウ</t>
    </rPh>
    <rPh sb="76" eb="80">
      <t>ケンリヨウゴ</t>
    </rPh>
    <rPh sb="85" eb="89">
      <t>フキュウケイハツ</t>
    </rPh>
    <rPh sb="90" eb="91">
      <t>オコナ</t>
    </rPh>
    <rPh sb="97" eb="101">
      <t>ホウテキブンヤ</t>
    </rPh>
    <rPh sb="103" eb="105">
      <t>レンケイ</t>
    </rPh>
    <rPh sb="105" eb="107">
      <t>キョウカ</t>
    </rPh>
    <rPh sb="108" eb="109">
      <t>ツト</t>
    </rPh>
    <phoneticPr fontId="2"/>
  </si>
  <si>
    <t>圏域における65歳以上の人口は7,000人弱であり、昨年度と変動はない。公共交通機関の利便性が良いことから、高齢者自身で他市、他県からの転入、働き世代による両親を呼び寄せ、身近で介護、見守りをする傾向が継続して見受けられる。また、若い世代の転入が増加傾向となり、高齢化率は20.3％と低くなっている。転入後、世代格差や地域のつながりが築きにくい傾向は現在も見受けられ、地域によっては交流が深められず孤立化していることもある。同居世代でも子世代が就労により日中独居となり、他者との交流がないまま孤立した時間を過ごし、不活動になこともあるため、引き続き地域活動の促進を急務に進め、セルフマネジメントの意識強化を図る必要がある。そして総合相談においては、前年度より件数が増加しており、何らかの支援が必要な状態となっている。相談内容の大半は介護保険（認定の申請）の問い合わせであるが、認知症の悩み・精神疾患の対応への不安も聞かれている。各関係機関との連携・体制を強化しながら支援していくことが必要となっている。</t>
    <phoneticPr fontId="2"/>
  </si>
  <si>
    <t>相談件数が増え行く中、相談者に丁寧に向き合って３職種で話し合い、迅速に支援を行うことができた。また、地区部会や自治会単位で地域を分け、個別地域ケア会議の開催や健康測定会、講座等の実施し、関係機関との連携を深め支援に携わった。特に地域で健康測定会を開催することで参加者の人数も増えたためセンターの周知や介護予防の周知に努めることができた。</t>
    <rPh sb="0" eb="4">
      <t>ソウダンケンスウ</t>
    </rPh>
    <rPh sb="5" eb="6">
      <t>フ</t>
    </rPh>
    <rPh sb="7" eb="8">
      <t>ユ</t>
    </rPh>
    <rPh sb="9" eb="10">
      <t>ナカ</t>
    </rPh>
    <rPh sb="11" eb="14">
      <t>ソウダンシャ</t>
    </rPh>
    <rPh sb="15" eb="17">
      <t>テイネイ</t>
    </rPh>
    <rPh sb="18" eb="19">
      <t>ム</t>
    </rPh>
    <rPh sb="20" eb="21">
      <t>ア</t>
    </rPh>
    <rPh sb="27" eb="28">
      <t>ハナ</t>
    </rPh>
    <rPh sb="29" eb="30">
      <t>ア</t>
    </rPh>
    <rPh sb="32" eb="34">
      <t>ジンソク</t>
    </rPh>
    <rPh sb="35" eb="37">
      <t>シエン</t>
    </rPh>
    <rPh sb="38" eb="39">
      <t>オコナ</t>
    </rPh>
    <rPh sb="50" eb="54">
      <t>チクブカイ</t>
    </rPh>
    <rPh sb="55" eb="58">
      <t>ジチカイ</t>
    </rPh>
    <rPh sb="58" eb="60">
      <t>タンイ</t>
    </rPh>
    <rPh sb="61" eb="63">
      <t>チイキ</t>
    </rPh>
    <rPh sb="64" eb="65">
      <t>ワ</t>
    </rPh>
    <rPh sb="76" eb="78">
      <t>カイサイ</t>
    </rPh>
    <rPh sb="79" eb="81">
      <t>ケンコウ</t>
    </rPh>
    <rPh sb="81" eb="84">
      <t>ソクテイカイ</t>
    </rPh>
    <rPh sb="85" eb="87">
      <t>コウザ</t>
    </rPh>
    <rPh sb="87" eb="88">
      <t>ナド</t>
    </rPh>
    <rPh sb="89" eb="91">
      <t>ジッシ</t>
    </rPh>
    <rPh sb="93" eb="95">
      <t>カンケイ</t>
    </rPh>
    <rPh sb="95" eb="97">
      <t>キカン</t>
    </rPh>
    <rPh sb="99" eb="101">
      <t>レンケイ</t>
    </rPh>
    <rPh sb="102" eb="103">
      <t>フカ</t>
    </rPh>
    <rPh sb="104" eb="106">
      <t>シエン</t>
    </rPh>
    <rPh sb="107" eb="108">
      <t>タズサ</t>
    </rPh>
    <rPh sb="112" eb="113">
      <t>トク</t>
    </rPh>
    <rPh sb="114" eb="116">
      <t>チイキ</t>
    </rPh>
    <rPh sb="117" eb="122">
      <t>ケンコウソクテイカイ</t>
    </rPh>
    <rPh sb="123" eb="125">
      <t>カイサイ</t>
    </rPh>
    <rPh sb="130" eb="133">
      <t>サンカシャ</t>
    </rPh>
    <rPh sb="134" eb="136">
      <t>ニンズウ</t>
    </rPh>
    <rPh sb="137" eb="138">
      <t>フ</t>
    </rPh>
    <rPh sb="147" eb="149">
      <t>シュウチ</t>
    </rPh>
    <rPh sb="150" eb="154">
      <t>カイゴヨボウ</t>
    </rPh>
    <rPh sb="155" eb="157">
      <t>シュウチ</t>
    </rPh>
    <rPh sb="158" eb="159">
      <t>ツト</t>
    </rPh>
    <phoneticPr fontId="2"/>
  </si>
  <si>
    <t>・毎朝のカンファレンスと月1回の３職種会議にて支援方法の決定や協議を行い課題解決へ繋げた。
・障害者や生活困窮者の支援機関と事例検討や情報共有を行った。
・複合課題を抱える世帯に対し、障害分野やふくまる等の支援機関と協力して支援を行った。
・相談しやすい関係性を維持するため地域行事へ参加し、地域住民や自治会・民生委員などの関係者との関係を強化した。
・３か月に1度広報誌を作成し、圏域内約45箇所に掲示した他、各種講座で配布を行った。</t>
    <rPh sb="92" eb="94">
      <t>ショウガイ</t>
    </rPh>
    <rPh sb="94" eb="96">
      <t>ブンヤ</t>
    </rPh>
    <rPh sb="101" eb="102">
      <t>トウ</t>
    </rPh>
    <rPh sb="121" eb="123">
      <t>ソウダン</t>
    </rPh>
    <rPh sb="127" eb="130">
      <t>カンケイセイ</t>
    </rPh>
    <rPh sb="131" eb="133">
      <t>イジ</t>
    </rPh>
    <rPh sb="151" eb="154">
      <t>ジチカイ</t>
    </rPh>
    <rPh sb="179" eb="180">
      <t>ゲツ</t>
    </rPh>
    <rPh sb="182" eb="183">
      <t>ド</t>
    </rPh>
    <phoneticPr fontId="2"/>
  </si>
  <si>
    <t xml:space="preserve"> ・毎朝のミーティングで新規相談や継続対応中のケースについて情報を共有し、支援方法の検討や確認を行った。
・月1回の３職種会議ではケースに関する話合いを行い、継続・終結について３職種間で協議を行った。
・個別の地域ケア会議では関係機関や家族・民生委員と情報共有と今後の役割について話し合い、方向性の確認を行った。</t>
    <rPh sb="12" eb="14">
      <t>シンキ</t>
    </rPh>
    <rPh sb="14" eb="16">
      <t>ソウダン</t>
    </rPh>
    <rPh sb="17" eb="19">
      <t>ケイゾク</t>
    </rPh>
    <rPh sb="19" eb="22">
      <t>タイオウチュウ</t>
    </rPh>
    <rPh sb="30" eb="32">
      <t>ジョウホウ</t>
    </rPh>
    <rPh sb="33" eb="35">
      <t>キョウユウ</t>
    </rPh>
    <rPh sb="37" eb="39">
      <t>シエン</t>
    </rPh>
    <rPh sb="39" eb="41">
      <t>ホウホウ</t>
    </rPh>
    <rPh sb="42" eb="44">
      <t>ケントウ</t>
    </rPh>
    <rPh sb="45" eb="47">
      <t>カクニン</t>
    </rPh>
    <rPh sb="48" eb="49">
      <t>オコナ</t>
    </rPh>
    <rPh sb="54" eb="55">
      <t>ツキ</t>
    </rPh>
    <rPh sb="56" eb="57">
      <t>カイ</t>
    </rPh>
    <rPh sb="69" eb="70">
      <t>カン</t>
    </rPh>
    <rPh sb="72" eb="73">
      <t>ハナシ</t>
    </rPh>
    <rPh sb="73" eb="74">
      <t>ア</t>
    </rPh>
    <rPh sb="76" eb="77">
      <t>オコナ</t>
    </rPh>
    <rPh sb="79" eb="81">
      <t>ケイゾク</t>
    </rPh>
    <rPh sb="82" eb="84">
      <t>シュウケツ</t>
    </rPh>
    <rPh sb="93" eb="95">
      <t>キョウギ</t>
    </rPh>
    <rPh sb="96" eb="97">
      <t>オコナ</t>
    </rPh>
    <rPh sb="102" eb="104">
      <t>コベツ</t>
    </rPh>
    <rPh sb="105" eb="107">
      <t>チイキ</t>
    </rPh>
    <rPh sb="109" eb="111">
      <t>カイギ</t>
    </rPh>
    <rPh sb="113" eb="115">
      <t>カンケイ</t>
    </rPh>
    <rPh sb="115" eb="117">
      <t>キカン</t>
    </rPh>
    <phoneticPr fontId="2"/>
  </si>
  <si>
    <t>・３職種会議での情報共有、ケース検討、課題抽出（毎朝、月1回）を実施する。
・あんしんの周知を主な目的とした健康測定会の実施や各地域行事への参加をする。
・社会福祉士連絡会での支援困難ケース検討（定例会は毎月、ケース検討は随時）を実施する。
・地域ケア会議、個別地域ケア会議の実施（随時）する。</t>
    <rPh sb="4" eb="6">
      <t>カイギ</t>
    </rPh>
    <rPh sb="8" eb="12">
      <t>ジョウホウキョウユウ</t>
    </rPh>
    <rPh sb="16" eb="18">
      <t>ケントウ</t>
    </rPh>
    <rPh sb="19" eb="23">
      <t>カダイチュウシュツ</t>
    </rPh>
    <rPh sb="24" eb="26">
      <t>マイアサ</t>
    </rPh>
    <rPh sb="27" eb="28">
      <t>ツキ</t>
    </rPh>
    <rPh sb="29" eb="30">
      <t>カイ</t>
    </rPh>
    <rPh sb="32" eb="34">
      <t>ジッシ</t>
    </rPh>
    <rPh sb="44" eb="46">
      <t>シュウチ</t>
    </rPh>
    <rPh sb="47" eb="48">
      <t>オモ</t>
    </rPh>
    <rPh sb="49" eb="51">
      <t>モクテキ</t>
    </rPh>
    <rPh sb="54" eb="59">
      <t>ケンコウソクテイカイ</t>
    </rPh>
    <rPh sb="60" eb="62">
      <t>ジッシ</t>
    </rPh>
    <rPh sb="63" eb="64">
      <t>カク</t>
    </rPh>
    <rPh sb="64" eb="66">
      <t>チイキ</t>
    </rPh>
    <rPh sb="66" eb="68">
      <t>ギョウジ</t>
    </rPh>
    <rPh sb="70" eb="72">
      <t>サンカ</t>
    </rPh>
    <rPh sb="78" eb="83">
      <t>シャカイフクシシ</t>
    </rPh>
    <rPh sb="83" eb="85">
      <t>レンラク</t>
    </rPh>
    <rPh sb="85" eb="86">
      <t>カイ</t>
    </rPh>
    <rPh sb="88" eb="90">
      <t>シエン</t>
    </rPh>
    <rPh sb="90" eb="92">
      <t>コンナン</t>
    </rPh>
    <rPh sb="95" eb="97">
      <t>ケントウ</t>
    </rPh>
    <rPh sb="98" eb="101">
      <t>テイレイカイ</t>
    </rPh>
    <rPh sb="102" eb="104">
      <t>マイツキ</t>
    </rPh>
    <rPh sb="108" eb="110">
      <t>ケントウ</t>
    </rPh>
    <rPh sb="111" eb="113">
      <t>ズイジ</t>
    </rPh>
    <rPh sb="115" eb="117">
      <t>ジッシ</t>
    </rPh>
    <rPh sb="122" eb="124">
      <t>チイキ</t>
    </rPh>
    <rPh sb="126" eb="128">
      <t>カイギ</t>
    </rPh>
    <rPh sb="129" eb="131">
      <t>コベツ</t>
    </rPh>
    <rPh sb="131" eb="133">
      <t>チイキ</t>
    </rPh>
    <rPh sb="135" eb="137">
      <t>カイギ</t>
    </rPh>
    <rPh sb="138" eb="140">
      <t>ジッシ</t>
    </rPh>
    <rPh sb="141" eb="143">
      <t>ズイジ</t>
    </rPh>
    <phoneticPr fontId="2"/>
  </si>
  <si>
    <t>・社会福祉士連絡会にて、権利擁護講座のとっかかりの場面で使用するハプニングカードの作成、成年後見制度について地域ケア研修会を実施するにあたり準備を行った。
・虐待個別ケースは、関係機関との役割分担を明確にし、安全が確保できるようモニタリングを継続、終結に至った。
・認知症サポーター養成講座、認知症クイズ探しイベントを開催し、認知症の理解を広めた。
・成年後見制度の活用が必要と判断し、病院受診や後見申し立てに向けて支援を実施した。</t>
    <rPh sb="12" eb="16">
      <t>ケンリヨウゴ</t>
    </rPh>
    <rPh sb="16" eb="18">
      <t>コウザ</t>
    </rPh>
    <rPh sb="25" eb="27">
      <t>バメン</t>
    </rPh>
    <rPh sb="28" eb="30">
      <t>シヨウ</t>
    </rPh>
    <rPh sb="44" eb="48">
      <t>セイネンコウケン</t>
    </rPh>
    <rPh sb="48" eb="50">
      <t>セイド</t>
    </rPh>
    <rPh sb="54" eb="56">
      <t>チイキ</t>
    </rPh>
    <rPh sb="58" eb="61">
      <t>ケンシュウカイ</t>
    </rPh>
    <rPh sb="62" eb="64">
      <t>ジッシ</t>
    </rPh>
    <rPh sb="70" eb="72">
      <t>ジュンビ</t>
    </rPh>
    <rPh sb="73" eb="74">
      <t>オコナ</t>
    </rPh>
    <rPh sb="79" eb="81">
      <t>ギャクタイ</t>
    </rPh>
    <rPh sb="124" eb="126">
      <t>シュウケツ</t>
    </rPh>
    <rPh sb="127" eb="128">
      <t>イタ</t>
    </rPh>
    <rPh sb="152" eb="153">
      <t>サガ</t>
    </rPh>
    <rPh sb="176" eb="180">
      <t>セイネンコウケン</t>
    </rPh>
    <rPh sb="180" eb="182">
      <t>セイド</t>
    </rPh>
    <rPh sb="183" eb="185">
      <t>カツヨウ</t>
    </rPh>
    <rPh sb="186" eb="188">
      <t>ヒツヨウ</t>
    </rPh>
    <rPh sb="189" eb="191">
      <t>ハンダン</t>
    </rPh>
    <rPh sb="193" eb="197">
      <t>ビョウインジュシン</t>
    </rPh>
    <rPh sb="198" eb="200">
      <t>コウケン</t>
    </rPh>
    <rPh sb="200" eb="201">
      <t>モウ</t>
    </rPh>
    <rPh sb="202" eb="203">
      <t>タ</t>
    </rPh>
    <rPh sb="205" eb="206">
      <t>ム</t>
    </rPh>
    <rPh sb="208" eb="210">
      <t>シエン</t>
    </rPh>
    <rPh sb="211" eb="213">
      <t>ジッシ</t>
    </rPh>
    <phoneticPr fontId="2"/>
  </si>
  <si>
    <t>認知症の理解を地域住民に広めるために認知症イベントを開催したり、認知症キッズサポーター養成講座、公民館でのイベント実施に繋げることができた。社会福祉士連絡会の活動としては介護事業所を対象に研修会の開催やハプニングカードの作成・実施を行うことができた。</t>
    <rPh sb="0" eb="3">
      <t>ニンチショウ</t>
    </rPh>
    <rPh sb="4" eb="6">
      <t>リカイ</t>
    </rPh>
    <rPh sb="7" eb="9">
      <t>チイキ</t>
    </rPh>
    <rPh sb="9" eb="11">
      <t>ジュウミン</t>
    </rPh>
    <rPh sb="12" eb="13">
      <t>ヒロ</t>
    </rPh>
    <rPh sb="18" eb="21">
      <t>ニンチショウ</t>
    </rPh>
    <rPh sb="26" eb="28">
      <t>カイサイ</t>
    </rPh>
    <rPh sb="43" eb="45">
      <t>ヨウセイ</t>
    </rPh>
    <rPh sb="45" eb="47">
      <t>コウザ</t>
    </rPh>
    <rPh sb="48" eb="51">
      <t>コウミンカン</t>
    </rPh>
    <rPh sb="57" eb="59">
      <t>ジッシ</t>
    </rPh>
    <rPh sb="60" eb="61">
      <t>ツナ</t>
    </rPh>
    <rPh sb="70" eb="75">
      <t>シャカイフクシシ</t>
    </rPh>
    <rPh sb="75" eb="78">
      <t>レンラクカイ</t>
    </rPh>
    <rPh sb="79" eb="81">
      <t>カツドウ</t>
    </rPh>
    <rPh sb="85" eb="87">
      <t>カイゴ</t>
    </rPh>
    <rPh sb="87" eb="90">
      <t>ジギョウショ</t>
    </rPh>
    <rPh sb="91" eb="93">
      <t>タイショウ</t>
    </rPh>
    <rPh sb="94" eb="97">
      <t>ケンシュウカイ</t>
    </rPh>
    <rPh sb="98" eb="100">
      <t>カイサイ</t>
    </rPh>
    <rPh sb="110" eb="112">
      <t>サクセイ</t>
    </rPh>
    <rPh sb="113" eb="115">
      <t>ジッシ</t>
    </rPh>
    <rPh sb="116" eb="117">
      <t>オコナ</t>
    </rPh>
    <phoneticPr fontId="2"/>
  </si>
  <si>
    <t>・社会福祉士連絡会にて、稲毛区の介護事業所向けに、成年後見制度について地域ケア研修会を実施した。
・虐待個別ケースは、関係機関との連絡調整を行い、安全が確保できるようサービス利用に繋げた。
・中学生を対象に認知症キッズサポーター養成講座を実施し、認知症の理解を広めた。
・成年後見制度の利用支援として後見申し立てサポートを実施した。</t>
    <rPh sb="12" eb="15">
      <t>イナゲク</t>
    </rPh>
    <rPh sb="16" eb="18">
      <t>カイゴ</t>
    </rPh>
    <rPh sb="18" eb="21">
      <t>ジギョウショ</t>
    </rPh>
    <rPh sb="21" eb="22">
      <t>ム</t>
    </rPh>
    <rPh sb="65" eb="69">
      <t>レンラクチョウセイ</t>
    </rPh>
    <rPh sb="70" eb="71">
      <t>オコナ</t>
    </rPh>
    <rPh sb="87" eb="89">
      <t>リヨウ</t>
    </rPh>
    <rPh sb="90" eb="91">
      <t>ツナ</t>
    </rPh>
    <rPh sb="96" eb="99">
      <t>チュウガクセイ</t>
    </rPh>
    <rPh sb="100" eb="102">
      <t>タイショウ</t>
    </rPh>
    <rPh sb="114" eb="116">
      <t>ヨウセイ</t>
    </rPh>
    <rPh sb="116" eb="118">
      <t>コウザ</t>
    </rPh>
    <rPh sb="119" eb="121">
      <t>ジッシ</t>
    </rPh>
    <rPh sb="123" eb="126">
      <t>ニンチショウ</t>
    </rPh>
    <rPh sb="143" eb="145">
      <t>リヨウ</t>
    </rPh>
    <rPh sb="145" eb="147">
      <t>シエン</t>
    </rPh>
    <phoneticPr fontId="2"/>
  </si>
  <si>
    <t>・権利擁護普及啓発として講座開催や掲示板にて掲示物や市民対象講座などのお知らせを実施する。
・認知症サポーター養成講座、認知症キッズサポーター養成講座（稲毛中学校）を実施する。
・地域のイベント等で認知症に関するイベントを行い、認知症の理解について多世代に周知を行う。
・認知症初期集中支援チーム会議に月1回参加し、ケース検討・支援を行う。</t>
    <rPh sb="14" eb="16">
      <t>カイサイ</t>
    </rPh>
    <rPh sb="19" eb="20">
      <t>バン</t>
    </rPh>
    <rPh sb="22" eb="25">
      <t>ケイジブツ</t>
    </rPh>
    <rPh sb="26" eb="28">
      <t>シミン</t>
    </rPh>
    <rPh sb="28" eb="30">
      <t>タイショウ</t>
    </rPh>
    <rPh sb="30" eb="32">
      <t>コウザ</t>
    </rPh>
    <rPh sb="36" eb="37">
      <t>シ</t>
    </rPh>
    <rPh sb="40" eb="42">
      <t>ジッシ</t>
    </rPh>
    <rPh sb="83" eb="85">
      <t>ジッシ</t>
    </rPh>
    <rPh sb="90" eb="92">
      <t>チイキ</t>
    </rPh>
    <rPh sb="97" eb="98">
      <t>トウ</t>
    </rPh>
    <rPh sb="103" eb="104">
      <t>カン</t>
    </rPh>
    <rPh sb="111" eb="112">
      <t>オコナ</t>
    </rPh>
    <rPh sb="114" eb="117">
      <t>ニンチショウ</t>
    </rPh>
    <rPh sb="118" eb="120">
      <t>リカイ</t>
    </rPh>
    <rPh sb="124" eb="127">
      <t>タセダイ</t>
    </rPh>
    <rPh sb="128" eb="130">
      <t>シュウチ</t>
    </rPh>
    <rPh sb="131" eb="132">
      <t>オコナ</t>
    </rPh>
    <rPh sb="154" eb="156">
      <t>サンカ</t>
    </rPh>
    <rPh sb="161" eb="163">
      <t>ケントウ</t>
    </rPh>
    <rPh sb="164" eb="166">
      <t>シエン</t>
    </rPh>
    <rPh sb="167" eb="168">
      <t>オコナ</t>
    </rPh>
    <phoneticPr fontId="2"/>
  </si>
  <si>
    <t>・複合的課題のあるケースでは、障害者基幹相談支援センターや生活自立・仕事相談センター、制度の狭間にあるケースでは福祉まるごとサポートセンターやCSWと一緒に対応を検討していった。
・SCと一緒に地域資源マップの見直しを行った。</t>
    <rPh sb="1" eb="4">
      <t>フクゴウテキ</t>
    </rPh>
    <rPh sb="4" eb="6">
      <t>カダイ</t>
    </rPh>
    <rPh sb="15" eb="18">
      <t>ショウガイシャ</t>
    </rPh>
    <rPh sb="18" eb="20">
      <t>キカン</t>
    </rPh>
    <rPh sb="20" eb="22">
      <t>ソウダン</t>
    </rPh>
    <rPh sb="22" eb="24">
      <t>シエン</t>
    </rPh>
    <rPh sb="29" eb="31">
      <t>セイカツ</t>
    </rPh>
    <rPh sb="31" eb="33">
      <t>ジリツ</t>
    </rPh>
    <rPh sb="34" eb="36">
      <t>シゴト</t>
    </rPh>
    <rPh sb="36" eb="38">
      <t>ソウダン</t>
    </rPh>
    <rPh sb="43" eb="45">
      <t>セイド</t>
    </rPh>
    <rPh sb="46" eb="48">
      <t>ハザマ</t>
    </rPh>
    <rPh sb="56" eb="58">
      <t>フクシ</t>
    </rPh>
    <rPh sb="75" eb="77">
      <t>イッショ</t>
    </rPh>
    <rPh sb="78" eb="80">
      <t>タイオウ</t>
    </rPh>
    <rPh sb="81" eb="83">
      <t>ケントウ</t>
    </rPh>
    <rPh sb="94" eb="96">
      <t>イッショ</t>
    </rPh>
    <rPh sb="97" eb="99">
      <t>チイキ</t>
    </rPh>
    <rPh sb="99" eb="101">
      <t>シゲン</t>
    </rPh>
    <rPh sb="105" eb="107">
      <t>ミナオ</t>
    </rPh>
    <rPh sb="109" eb="110">
      <t>オコナ</t>
    </rPh>
    <phoneticPr fontId="2"/>
  </si>
  <si>
    <t>・特別養護老人ホームの地域交流スペースの活用について、民生委員や自治会長に情報提供した結果、社会福祉協議会地区部会の活用に至り、その活動に参加し、次年度は介護予防教室の拠点として活用することにつながった。
・センター内で事例検討を行い、スキルアップに努めた。（毎月）
・総合相談者や要支援認定者に対してインフォーマルサービスの情報提供を行い、地域資源の活用につなげることで自立支援に向けた支援を行った。
・直営と委託の利用者に適切なサービスが提供されているか確認し、必要な支援を行った。
・自立促進ケア会議については幹事センターとして高齢障害支援課の協力を得ながら企画運営を行った。7月の自立促進ケア会議で発表した事例のその後の経過について報告し、専門職から助言を受けながら、より良い支援の在り方や地域活動へのつなぎについて協議を行った。サービス事業所も参加し、多職種による支援体制の強化を図った。（11月）
・介護予防に関する取組として、12月に開催された介護予防に関する意見交換会に参加し、地域における介護予防の取組状況や課題について関係機関と情報共有を行った。（12月）
・個別地域ケア会議を開催し、関係機関やサービス事業所等の多職種と情報共有を行いながら支援の方向性を整理し、課題解決に向けた支援を実施した。</t>
    <rPh sb="1" eb="5">
      <t>トクベツヨウゴ</t>
    </rPh>
    <rPh sb="5" eb="7">
      <t>ロウジン</t>
    </rPh>
    <rPh sb="11" eb="13">
      <t>チイキ</t>
    </rPh>
    <rPh sb="13" eb="15">
      <t>コウリュウ</t>
    </rPh>
    <rPh sb="20" eb="22">
      <t>カツヨウ</t>
    </rPh>
    <rPh sb="37" eb="41">
      <t>ジョウホウテイキョウ</t>
    </rPh>
    <rPh sb="43" eb="45">
      <t>ケッカ</t>
    </rPh>
    <rPh sb="46" eb="53">
      <t>シャカイフクシキョウギカイ</t>
    </rPh>
    <rPh sb="53" eb="57">
      <t>チクブカイ</t>
    </rPh>
    <rPh sb="58" eb="60">
      <t>カツヨウ</t>
    </rPh>
    <rPh sb="61" eb="62">
      <t>イタ</t>
    </rPh>
    <rPh sb="66" eb="68">
      <t>カツドウ</t>
    </rPh>
    <rPh sb="69" eb="71">
      <t>サンカ</t>
    </rPh>
    <rPh sb="73" eb="76">
      <t>ジネンド</t>
    </rPh>
    <rPh sb="77" eb="81">
      <t>カイゴヨボウ</t>
    </rPh>
    <rPh sb="81" eb="83">
      <t>キョウシツ</t>
    </rPh>
    <rPh sb="84" eb="86">
      <t>キョテン</t>
    </rPh>
    <rPh sb="89" eb="91">
      <t>カツヨウ</t>
    </rPh>
    <phoneticPr fontId="2"/>
  </si>
  <si>
    <t>・認知症初期集中支援チームとの同行訪問を行い、対象者の状況に応じた支援方法について検討しながら支援を行った。
・虐待等の支援困難ケースについては、関係機関と密接に連携を図りながら情報共有を行い、早期対応および適切な支援につなげるよう努めた。
・あんしんケアセンター千城台の社会福祉士とともに、司法書士による成年後見制度に関する講習会に参加し、制度理解の深化を図るとともに、グループワークを通じて具体的な事例検討を行い、実務に活かすための知識の習得に努めた。
・キッズ認知症サポーター養成講座の要請がなく、開催に至らなかった。
・警察署からの情報提供書類の内容を適宜センター内のカンファレンスで確認し、関係機関と共有しながら必要な対応を行った。</t>
    <rPh sb="233" eb="236">
      <t>ニンチショウ</t>
    </rPh>
    <rPh sb="241" eb="245">
      <t>ヨウセイコウザ</t>
    </rPh>
    <rPh sb="246" eb="248">
      <t>ヨウセイ</t>
    </rPh>
    <rPh sb="252" eb="254">
      <t>カイサイ</t>
    </rPh>
    <rPh sb="255" eb="256">
      <t>イタ</t>
    </rPh>
    <rPh sb="264" eb="267">
      <t>ケイサツショ</t>
    </rPh>
    <rPh sb="270" eb="274">
      <t>ジョウホウテイキョウ</t>
    </rPh>
    <rPh sb="274" eb="276">
      <t>ショルイ</t>
    </rPh>
    <rPh sb="277" eb="279">
      <t>ナイヨウ</t>
    </rPh>
    <rPh sb="280" eb="282">
      <t>テキギ</t>
    </rPh>
    <rPh sb="286" eb="287">
      <t>ナイ</t>
    </rPh>
    <rPh sb="296" eb="298">
      <t>カクニン</t>
    </rPh>
    <rPh sb="300" eb="302">
      <t>カンケイ</t>
    </rPh>
    <rPh sb="302" eb="304">
      <t>キカン</t>
    </rPh>
    <rPh sb="305" eb="307">
      <t>キョウユウ</t>
    </rPh>
    <rPh sb="311" eb="313">
      <t>ヒツヨウ</t>
    </rPh>
    <rPh sb="314" eb="316">
      <t>タイオウ</t>
    </rPh>
    <rPh sb="317" eb="318">
      <t>オコナ</t>
    </rPh>
    <phoneticPr fontId="2"/>
  </si>
  <si>
    <t>①居宅介護支援事業所からの相談や会議等で、介護予防ケアマネジメントについて、千葉市介護予防ケアマネジメント手引き（第4版）に基づき支援する。
②千葉市自立促進ケア会議に参加して事例提供を行い、支援経過等を話し合い、実践力を養う。 
③生活支援コーディネーターの地域資源把握に協力し、活動や情報提供を支援する。状況に応じて、生活支援コーディネーターと共に訪問し、地域の社会資源の活用等について説明し、利用者が取り組めるよう支援する。
④住民主体型サービスの支援を継続して行う。　　　　　　　　　　　　　　　　　　　　　　　　　　　　　　　　　</t>
    <rPh sb="96" eb="98">
      <t>シエン</t>
    </rPh>
    <rPh sb="98" eb="100">
      <t>ケイカ</t>
    </rPh>
    <rPh sb="100" eb="101">
      <t>トウ</t>
    </rPh>
    <rPh sb="102" eb="103">
      <t>ハナ</t>
    </rPh>
    <rPh sb="104" eb="105">
      <t>ア</t>
    </rPh>
    <rPh sb="199" eb="202">
      <t>リヨウシャ</t>
    </rPh>
    <phoneticPr fontId="2"/>
  </si>
  <si>
    <t>日々のカンファレンスを通じて職員間で相談内容を共有し、３職種の専門性を活かした支援体制を継続することができた。また、出張相談会の開催や地域イベントへの参加を通じてセンターの周知を図り、地域住民が相談しやすい環境づくりに取り組むことができたため、概ね計画どおり事業を実施できたと評価した。</t>
    <phoneticPr fontId="2"/>
  </si>
  <si>
    <t>①自治会、社会福祉協議会地区部会、民生児童委員やUR等地域の関係機関と連携し支援を行う。
②生活自立・仕事相談センター、障害者基幹相談支援センター、成年後見支援センター、福祉まるごとサポートセンター、こころの健康センター、在宅医療・介護連携支援センターなど各種相談機関と連携し、複合的な問題を抱える高齢者の支援を行う。
③生活支援コーディネーターと協働しながら社会資源の創設なども含め、支援体制を整える。
④3職種が専門的見地から的確な状況把握を行い適切な支援を行う。</t>
    <rPh sb="111" eb="113">
      <t>ザイタク</t>
    </rPh>
    <phoneticPr fontId="2"/>
  </si>
  <si>
    <t>・社会資源の活用方法や健康に対する動機づけについて検討した。
・直営および委託のケアプラン点検を通じて、圏域において必要とされるインフォーマルサービスについて協議した。
・対象者の自立支援に向け、セルフケアマネジメントの取組を推進した。
・地域支え合い型通所介護について、新規利用者の参加を促進した。</t>
    <phoneticPr fontId="2"/>
  </si>
  <si>
    <t xml:space="preserve">・ケースについてセンター内で共有を図り、対応職員以外も関われるよう支援体制の強化を図った。
・関係機関と随時情報共有を図り、困難ケースの円滑な課題解決に努めた。
・生活支援コーディネーターと協働し、社会資源の情報を含めたセンターの周知活動を行った。
・「相談しやすいセンター」の運営を目指した。
</t>
    <rPh sb="82" eb="84">
      <t>セイカツ</t>
    </rPh>
    <rPh sb="84" eb="86">
      <t>シエン</t>
    </rPh>
    <phoneticPr fontId="2"/>
  </si>
  <si>
    <t>・生活支援コーディネーターと連携を図り、介護サービス利用前の対象者へインフォーマルサービスや代替的なサービスを案内した。
・ワンストップサービスの実現を目指し、他機関との連携強化や自助互助の意識醸成への働きかけを行った。</t>
    <rPh sb="1" eb="3">
      <t>セイカツ</t>
    </rPh>
    <rPh sb="3" eb="5">
      <t>シエン</t>
    </rPh>
    <rPh sb="14" eb="16">
      <t>レンケイ</t>
    </rPh>
    <rPh sb="17" eb="18">
      <t>ハカ</t>
    </rPh>
    <rPh sb="20" eb="22">
      <t>カイゴ</t>
    </rPh>
    <rPh sb="26" eb="29">
      <t>リヨウマエ</t>
    </rPh>
    <rPh sb="30" eb="33">
      <t>タイショウシャ</t>
    </rPh>
    <rPh sb="46" eb="48">
      <t>ダイガエ</t>
    </rPh>
    <rPh sb="48" eb="49">
      <t>テキ</t>
    </rPh>
    <rPh sb="55" eb="57">
      <t>アンナイ</t>
    </rPh>
    <rPh sb="73" eb="75">
      <t>ジツゲン</t>
    </rPh>
    <rPh sb="76" eb="78">
      <t>メザ</t>
    </rPh>
    <rPh sb="80" eb="83">
      <t>タキカン</t>
    </rPh>
    <rPh sb="85" eb="87">
      <t>レンケイ</t>
    </rPh>
    <rPh sb="87" eb="89">
      <t>キョウカ</t>
    </rPh>
    <rPh sb="90" eb="92">
      <t>ジジョ</t>
    </rPh>
    <rPh sb="92" eb="94">
      <t>ゴジョ</t>
    </rPh>
    <rPh sb="101" eb="102">
      <t>ハタラ</t>
    </rPh>
    <rPh sb="106" eb="107">
      <t>オコナ</t>
    </rPh>
    <phoneticPr fontId="2"/>
  </si>
  <si>
    <t>・介護支援専門員が直面する困難な課題に対応できるよう、研修会や勉強会を開催し、介護支援専門員の資質向上につなげる。
・美浜区主任ケアマネネットワークの後方支援を通じて、主体的な活動への発展をめざす。
・生活支援コーディネーターと協働し、地域資源を活用することで、地域に根差したケアマネジメント力の向上を図る。</t>
    <rPh sb="1" eb="8">
      <t>カイゴシエンセンモンイン</t>
    </rPh>
    <rPh sb="9" eb="11">
      <t>チョクメン</t>
    </rPh>
    <rPh sb="13" eb="15">
      <t>コンナン</t>
    </rPh>
    <rPh sb="16" eb="18">
      <t>カダイ</t>
    </rPh>
    <rPh sb="19" eb="21">
      <t>タイオウ</t>
    </rPh>
    <rPh sb="27" eb="30">
      <t>ケンシュウカイ</t>
    </rPh>
    <rPh sb="31" eb="34">
      <t>ベンキョウカイ</t>
    </rPh>
    <rPh sb="35" eb="37">
      <t>カイサイ</t>
    </rPh>
    <rPh sb="39" eb="41">
      <t>カイゴ</t>
    </rPh>
    <rPh sb="41" eb="43">
      <t>シエン</t>
    </rPh>
    <rPh sb="43" eb="46">
      <t>センモンイン</t>
    </rPh>
    <rPh sb="47" eb="49">
      <t>シシツ</t>
    </rPh>
    <rPh sb="49" eb="51">
      <t>コウジョウ</t>
    </rPh>
    <rPh sb="59" eb="62">
      <t>ミハマク</t>
    </rPh>
    <rPh sb="62" eb="64">
      <t>シュニン</t>
    </rPh>
    <rPh sb="75" eb="79">
      <t>コウホウシエン</t>
    </rPh>
    <rPh sb="80" eb="81">
      <t>ツウ</t>
    </rPh>
    <rPh sb="84" eb="87">
      <t>シュタイテキ</t>
    </rPh>
    <rPh sb="88" eb="90">
      <t>カツドウ</t>
    </rPh>
    <rPh sb="92" eb="94">
      <t>ハッテン</t>
    </rPh>
    <rPh sb="101" eb="103">
      <t>セイカツ</t>
    </rPh>
    <rPh sb="103" eb="105">
      <t>シエン</t>
    </rPh>
    <rPh sb="114" eb="116">
      <t>キョウドウ</t>
    </rPh>
    <rPh sb="118" eb="122">
      <t>チイキシゲン</t>
    </rPh>
    <rPh sb="123" eb="125">
      <t>カツヨウ</t>
    </rPh>
    <rPh sb="131" eb="133">
      <t>チイキ</t>
    </rPh>
    <rPh sb="134" eb="136">
      <t>ネザ</t>
    </rPh>
    <rPh sb="146" eb="147">
      <t>リョク</t>
    </rPh>
    <rPh sb="148" eb="150">
      <t>コウジョウ</t>
    </rPh>
    <rPh sb="151" eb="152">
      <t>ハカ</t>
    </rPh>
    <phoneticPr fontId="2"/>
  </si>
  <si>
    <t xml:space="preserve">・健康課や生活支援コーディネーターと連携し、担当地区の高齢者に対する保健活動や自立支援の取り組みについて検討を開始する。
・美浜区保健職会議に参加し、ロールモデルとなる地区診断や動機づけ支援の方法について検討する。
・地域活動やイベントを通して、あんしんケアセンターの周知及び介護予防普及啓発を促進する。
</t>
    <rPh sb="1" eb="4">
      <t>ケンコウカ</t>
    </rPh>
    <rPh sb="5" eb="9">
      <t>セイカツシエン</t>
    </rPh>
    <rPh sb="18" eb="20">
      <t>レンケイ</t>
    </rPh>
    <rPh sb="22" eb="24">
      <t>タントウ</t>
    </rPh>
    <rPh sb="24" eb="26">
      <t>チク</t>
    </rPh>
    <rPh sb="27" eb="30">
      <t>コウレイシャ</t>
    </rPh>
    <rPh sb="31" eb="32">
      <t>タイ</t>
    </rPh>
    <rPh sb="34" eb="38">
      <t>ホケンカツドウ</t>
    </rPh>
    <rPh sb="39" eb="41">
      <t>ジリツ</t>
    </rPh>
    <rPh sb="41" eb="43">
      <t>シエン</t>
    </rPh>
    <rPh sb="44" eb="45">
      <t>ト</t>
    </rPh>
    <rPh sb="46" eb="47">
      <t>ク</t>
    </rPh>
    <rPh sb="52" eb="54">
      <t>ケントウ</t>
    </rPh>
    <rPh sb="62" eb="65">
      <t>ミハマク</t>
    </rPh>
    <rPh sb="65" eb="70">
      <t>ホケンショクカイギ</t>
    </rPh>
    <rPh sb="71" eb="73">
      <t>サンカ</t>
    </rPh>
    <rPh sb="84" eb="88">
      <t>チクシンダン</t>
    </rPh>
    <rPh sb="93" eb="95">
      <t>シエン</t>
    </rPh>
    <rPh sb="96" eb="98">
      <t>ホウホウ</t>
    </rPh>
    <rPh sb="102" eb="104">
      <t>ケントウ</t>
    </rPh>
    <rPh sb="109" eb="111">
      <t>チイキ</t>
    </rPh>
    <rPh sb="111" eb="113">
      <t>カツドウ</t>
    </rPh>
    <rPh sb="119" eb="120">
      <t>トオ</t>
    </rPh>
    <rPh sb="136" eb="137">
      <t>オヨ</t>
    </rPh>
    <rPh sb="138" eb="142">
      <t>カイゴヨボウ</t>
    </rPh>
    <rPh sb="142" eb="146">
      <t>フキュウケイハツ</t>
    </rPh>
    <rPh sb="147" eb="149">
      <t>ソクシン</t>
    </rPh>
    <phoneticPr fontId="2"/>
  </si>
  <si>
    <t>・複合的な相談に対して、対象者への積極的なアプローチや関係機関との連携に努めていく。　　　　　　　　　　　　　　　　　　　　　　　　　　　　　　　　　　　　　　　　　　　　　　　　　　　　　　　　　　　　
・生活支援コーディネーターとの連携を図り地域資源の調査に努め、情報を住民に提供する事で介護予防の促進に努める。
・事務所のある建物は住民の出入りが激しいことから、そのことを有効活用し来所者への予防促進や掲示板にて普及啓発活動を行っていく。</t>
    <rPh sb="1" eb="4">
      <t>フクゴウテキ</t>
    </rPh>
    <rPh sb="5" eb="7">
      <t>ソウダン</t>
    </rPh>
    <rPh sb="8" eb="11">
      <t>タイショウシャ</t>
    </rPh>
    <rPh sb="29" eb="30">
      <t>ツト</t>
    </rPh>
    <rPh sb="153" eb="156">
      <t>ジムショ</t>
    </rPh>
    <rPh sb="201" eb="202">
      <t>ショ</t>
    </rPh>
    <rPh sb="204" eb="205">
      <t>オオ</t>
    </rPh>
    <rPh sb="206" eb="207">
      <t>タメ</t>
    </rPh>
    <phoneticPr fontId="2"/>
  </si>
  <si>
    <t>・新任生活支援コーディネーターと連携を図り、業務把握に努め、地域資源の確認を行った。
・ケアマネジャーの待機者に対し積極的なアプローチを図り、必要な支援の確認を行いインフォーマルサービスを促した。
・介護予防・日常生活支援総合事業の利用者に対し、積極的に地域資源の活用を促した。
・自立促進ケア会議の開催により、専門職からの意見を学び、圏域の特性を学ぶことが出来た。</t>
    <rPh sb="1" eb="3">
      <t>シンニン</t>
    </rPh>
    <rPh sb="3" eb="7">
      <t>セイカツシエン</t>
    </rPh>
    <rPh sb="16" eb="18">
      <t>レンケイ</t>
    </rPh>
    <rPh sb="19" eb="20">
      <t>ハカ</t>
    </rPh>
    <rPh sb="22" eb="26">
      <t>ギョウムハアク</t>
    </rPh>
    <rPh sb="27" eb="28">
      <t>ツト</t>
    </rPh>
    <rPh sb="30" eb="34">
      <t>チイキシゲン</t>
    </rPh>
    <rPh sb="35" eb="37">
      <t>カクニン</t>
    </rPh>
    <rPh sb="38" eb="39">
      <t>オコナ</t>
    </rPh>
    <rPh sb="52" eb="54">
      <t>タイキ</t>
    </rPh>
    <rPh sb="54" eb="55">
      <t>シャ</t>
    </rPh>
    <rPh sb="56" eb="57">
      <t>タイ</t>
    </rPh>
    <rPh sb="58" eb="61">
      <t>セッキョクテキ</t>
    </rPh>
    <rPh sb="68" eb="69">
      <t>ハカ</t>
    </rPh>
    <rPh sb="71" eb="73">
      <t>ヒツヨウ</t>
    </rPh>
    <rPh sb="74" eb="76">
      <t>シエン</t>
    </rPh>
    <rPh sb="77" eb="79">
      <t>カクニン</t>
    </rPh>
    <rPh sb="80" eb="81">
      <t>オコナ</t>
    </rPh>
    <rPh sb="94" eb="95">
      <t>ウナガ</t>
    </rPh>
    <rPh sb="100" eb="102">
      <t>カイゴ</t>
    </rPh>
    <rPh sb="102" eb="104">
      <t>ヨボウ</t>
    </rPh>
    <rPh sb="105" eb="107">
      <t>ニチジョウ</t>
    </rPh>
    <rPh sb="107" eb="109">
      <t>セイカツ</t>
    </rPh>
    <rPh sb="109" eb="111">
      <t>シエン</t>
    </rPh>
    <rPh sb="111" eb="113">
      <t>ソウゴウ</t>
    </rPh>
    <rPh sb="113" eb="115">
      <t>ジギョウ</t>
    </rPh>
    <rPh sb="116" eb="119">
      <t>リヨウシャ</t>
    </rPh>
    <rPh sb="120" eb="121">
      <t>タイ</t>
    </rPh>
    <rPh sb="123" eb="126">
      <t>セッキョクテキ</t>
    </rPh>
    <rPh sb="127" eb="129">
      <t>チイキ</t>
    </rPh>
    <rPh sb="129" eb="131">
      <t>シゲン</t>
    </rPh>
    <rPh sb="132" eb="134">
      <t>カツヨウ</t>
    </rPh>
    <rPh sb="135" eb="136">
      <t>ウナガ</t>
    </rPh>
    <rPh sb="141" eb="143">
      <t>ジリツ</t>
    </rPh>
    <rPh sb="143" eb="145">
      <t>ソクシン</t>
    </rPh>
    <rPh sb="147" eb="149">
      <t>カイギ</t>
    </rPh>
    <rPh sb="150" eb="152">
      <t>カイサイ</t>
    </rPh>
    <rPh sb="156" eb="158">
      <t>センモン</t>
    </rPh>
    <rPh sb="158" eb="159">
      <t>ショク</t>
    </rPh>
    <rPh sb="162" eb="164">
      <t>イケン</t>
    </rPh>
    <rPh sb="165" eb="166">
      <t>マナ</t>
    </rPh>
    <rPh sb="168" eb="170">
      <t>ケンイキ</t>
    </rPh>
    <rPh sb="171" eb="173">
      <t>トクセイ</t>
    </rPh>
    <rPh sb="174" eb="175">
      <t>マナ</t>
    </rPh>
    <rPh sb="179" eb="181">
      <t>デキ</t>
    </rPh>
    <phoneticPr fontId="2"/>
  </si>
  <si>
    <t>・千葉市フレイル改善事業を開始し、センター内で手法の情報共有を行った。
・美浜区全体で第2回自立促進ケア会議を開催し、情報共有と課題の抽出を行った。
・第1層の協議体に出席し、美浜区内の関係機関と課題解決に向けた話し合いを行った。
・ケアマネジャーが選定できない要支援者に対し、積極的にインフォーマルサービスを促した。</t>
    <rPh sb="1" eb="4">
      <t>チバシ</t>
    </rPh>
    <rPh sb="8" eb="10">
      <t>カイゼン</t>
    </rPh>
    <rPh sb="10" eb="12">
      <t>ジギョウ</t>
    </rPh>
    <rPh sb="13" eb="15">
      <t>カイシ</t>
    </rPh>
    <rPh sb="21" eb="22">
      <t>ナイ</t>
    </rPh>
    <rPh sb="23" eb="25">
      <t>シュホウ</t>
    </rPh>
    <rPh sb="26" eb="28">
      <t>ジョウホウ</t>
    </rPh>
    <rPh sb="28" eb="30">
      <t>キョウユウ</t>
    </rPh>
    <rPh sb="31" eb="32">
      <t>オコナ</t>
    </rPh>
    <rPh sb="37" eb="40">
      <t>ミハマク</t>
    </rPh>
    <rPh sb="40" eb="42">
      <t>ゼンタイ</t>
    </rPh>
    <rPh sb="43" eb="44">
      <t>ダイ</t>
    </rPh>
    <rPh sb="45" eb="46">
      <t>カイ</t>
    </rPh>
    <rPh sb="46" eb="50">
      <t>ジリツソクシン</t>
    </rPh>
    <rPh sb="52" eb="54">
      <t>カイギ</t>
    </rPh>
    <rPh sb="55" eb="57">
      <t>カイサイ</t>
    </rPh>
    <rPh sb="59" eb="63">
      <t>ジョウホウキョウユウ</t>
    </rPh>
    <rPh sb="64" eb="66">
      <t>カダイ</t>
    </rPh>
    <rPh sb="67" eb="69">
      <t>チュウシュツ</t>
    </rPh>
    <rPh sb="70" eb="71">
      <t>オコナ</t>
    </rPh>
    <rPh sb="78" eb="79">
      <t>ソウ</t>
    </rPh>
    <rPh sb="80" eb="83">
      <t>キョウギタイ</t>
    </rPh>
    <rPh sb="84" eb="86">
      <t>シュッセキ</t>
    </rPh>
    <rPh sb="88" eb="92">
      <t>ミハマクナイ</t>
    </rPh>
    <rPh sb="93" eb="95">
      <t>カンケイ</t>
    </rPh>
    <rPh sb="95" eb="97">
      <t>キカン</t>
    </rPh>
    <rPh sb="98" eb="100">
      <t>カダイ</t>
    </rPh>
    <rPh sb="100" eb="102">
      <t>カイケツ</t>
    </rPh>
    <rPh sb="103" eb="104">
      <t>ム</t>
    </rPh>
    <rPh sb="106" eb="107">
      <t>ハナ</t>
    </rPh>
    <rPh sb="108" eb="109">
      <t>ア</t>
    </rPh>
    <rPh sb="111" eb="112">
      <t>オコナ</t>
    </rPh>
    <rPh sb="125" eb="127">
      <t>センテイ</t>
    </rPh>
    <rPh sb="131" eb="132">
      <t>ヨウ</t>
    </rPh>
    <rPh sb="132" eb="135">
      <t>シエンシャ</t>
    </rPh>
    <rPh sb="136" eb="137">
      <t>タイ</t>
    </rPh>
    <rPh sb="139" eb="142">
      <t>セッキョクテキ</t>
    </rPh>
    <rPh sb="155" eb="156">
      <t>ウナガ</t>
    </rPh>
    <phoneticPr fontId="2"/>
  </si>
  <si>
    <t>・美浜区高齢障害支援課の支援を受け、他センターと合同で自立促進ケア会議の企画運営を行うことが出来た。
・要支援者のケアマネジャーの選定が難しい中、待機リストを作成し管理することで苦情が減少した。</t>
    <rPh sb="1" eb="11">
      <t>ミハマクコウレイショウガイシエンカ</t>
    </rPh>
    <rPh sb="12" eb="14">
      <t>シエン</t>
    </rPh>
    <rPh sb="15" eb="16">
      <t>ウ</t>
    </rPh>
    <rPh sb="18" eb="19">
      <t>タ</t>
    </rPh>
    <rPh sb="24" eb="26">
      <t>ゴウドウ</t>
    </rPh>
    <rPh sb="27" eb="29">
      <t>ジリツ</t>
    </rPh>
    <rPh sb="29" eb="31">
      <t>ソクシン</t>
    </rPh>
    <rPh sb="33" eb="35">
      <t>カイギ</t>
    </rPh>
    <rPh sb="36" eb="38">
      <t>キカク</t>
    </rPh>
    <rPh sb="38" eb="40">
      <t>ウンエイ</t>
    </rPh>
    <rPh sb="41" eb="42">
      <t>オコナ</t>
    </rPh>
    <rPh sb="46" eb="48">
      <t>デキ</t>
    </rPh>
    <rPh sb="52" eb="56">
      <t>ヨウシエンシャ</t>
    </rPh>
    <rPh sb="65" eb="67">
      <t>センテイ</t>
    </rPh>
    <rPh sb="68" eb="69">
      <t>ムズカ</t>
    </rPh>
    <rPh sb="71" eb="72">
      <t>ナカ</t>
    </rPh>
    <rPh sb="73" eb="75">
      <t>タイキ</t>
    </rPh>
    <rPh sb="79" eb="81">
      <t>サクセイ</t>
    </rPh>
    <rPh sb="82" eb="84">
      <t>カンリ</t>
    </rPh>
    <rPh sb="89" eb="91">
      <t>クジョウ</t>
    </rPh>
    <phoneticPr fontId="2"/>
  </si>
  <si>
    <t>・困難ケースの対応においては高齢障害支援課へ随時相談、報告を行い連携の上、解決を図った。
・問題が多様化しており、美浜区障害基幹支援センターや生活自立・仕事相談センター美浜と連携を図った。
・総合相談未終結が350件を超えている中、積極的なアプローチにより、解決を図った。</t>
    <rPh sb="46" eb="48">
      <t>モンダイ</t>
    </rPh>
    <rPh sb="49" eb="52">
      <t>タヨウカ</t>
    </rPh>
    <rPh sb="57" eb="60">
      <t>ミハマク</t>
    </rPh>
    <rPh sb="60" eb="62">
      <t>ショウガイ</t>
    </rPh>
    <rPh sb="62" eb="64">
      <t>キカン</t>
    </rPh>
    <rPh sb="64" eb="66">
      <t>シエン</t>
    </rPh>
    <rPh sb="71" eb="73">
      <t>セイカツ</t>
    </rPh>
    <rPh sb="73" eb="75">
      <t>ジリツ</t>
    </rPh>
    <rPh sb="76" eb="80">
      <t>シゴトソウダン</t>
    </rPh>
    <rPh sb="84" eb="86">
      <t>ミハマ</t>
    </rPh>
    <rPh sb="87" eb="89">
      <t>レンケイ</t>
    </rPh>
    <rPh sb="90" eb="91">
      <t>ハカ</t>
    </rPh>
    <rPh sb="96" eb="98">
      <t>ソウゴウ</t>
    </rPh>
    <rPh sb="98" eb="100">
      <t>ソウダン</t>
    </rPh>
    <rPh sb="100" eb="101">
      <t>ミ</t>
    </rPh>
    <rPh sb="101" eb="103">
      <t>シュウケツ</t>
    </rPh>
    <rPh sb="107" eb="108">
      <t>ケン</t>
    </rPh>
    <rPh sb="109" eb="110">
      <t>コ</t>
    </rPh>
    <rPh sb="114" eb="115">
      <t>ナカ</t>
    </rPh>
    <rPh sb="116" eb="119">
      <t>セッキョクテキ</t>
    </rPh>
    <rPh sb="129" eb="131">
      <t>カイケツ</t>
    </rPh>
    <rPh sb="132" eb="133">
      <t>ハカ</t>
    </rPh>
    <phoneticPr fontId="2"/>
  </si>
  <si>
    <t xml:space="preserve">・多様化している相談に対し、関係機関との連携がしっかり図ることが出来た。
・未終結の相談が増えているも、解決に向け随時センターで話し合いが出来た。
・急な来客者や緊急対応のケースが増えている中、柔軟に対応が出来た。
</t>
    <rPh sb="1" eb="4">
      <t>タヨウカ</t>
    </rPh>
    <rPh sb="8" eb="10">
      <t>ソウダン</t>
    </rPh>
    <rPh sb="11" eb="12">
      <t>タイ</t>
    </rPh>
    <rPh sb="14" eb="16">
      <t>カンケイ</t>
    </rPh>
    <rPh sb="16" eb="18">
      <t>キカン</t>
    </rPh>
    <rPh sb="20" eb="22">
      <t>レンケイ</t>
    </rPh>
    <rPh sb="27" eb="28">
      <t>ハカ</t>
    </rPh>
    <rPh sb="32" eb="34">
      <t>デキ</t>
    </rPh>
    <rPh sb="38" eb="39">
      <t>ミ</t>
    </rPh>
    <rPh sb="39" eb="41">
      <t>シュウケツ</t>
    </rPh>
    <rPh sb="42" eb="44">
      <t>ソウダン</t>
    </rPh>
    <rPh sb="45" eb="46">
      <t>フ</t>
    </rPh>
    <rPh sb="52" eb="54">
      <t>カイケツ</t>
    </rPh>
    <rPh sb="55" eb="56">
      <t>ム</t>
    </rPh>
    <rPh sb="57" eb="59">
      <t>ズイジ</t>
    </rPh>
    <rPh sb="64" eb="65">
      <t>ハナ</t>
    </rPh>
    <rPh sb="66" eb="67">
      <t>ア</t>
    </rPh>
    <rPh sb="69" eb="71">
      <t>デキ</t>
    </rPh>
    <rPh sb="75" eb="76">
      <t>キュウ</t>
    </rPh>
    <rPh sb="77" eb="80">
      <t>ライキャクシャ</t>
    </rPh>
    <rPh sb="81" eb="83">
      <t>キンキュウ</t>
    </rPh>
    <rPh sb="83" eb="85">
      <t>タイオウ</t>
    </rPh>
    <rPh sb="90" eb="91">
      <t>フ</t>
    </rPh>
    <rPh sb="95" eb="96">
      <t>ナカ</t>
    </rPh>
    <rPh sb="97" eb="99">
      <t>ジュウナン</t>
    </rPh>
    <rPh sb="100" eb="102">
      <t>タイオウ</t>
    </rPh>
    <rPh sb="103" eb="105">
      <t>デキ</t>
    </rPh>
    <phoneticPr fontId="2"/>
  </si>
  <si>
    <t>・各地域の民生委員の会議に出席し、地域問題の解決に向けた連携を深めていく。
・総合相談未終結者に対し、積極的にアプローチをかけ、状態確認や問題解決に向けた支援を行っていく。
・障害者基幹相談支援センター、生活自立・仕事相談センターと連携し、複合的な問題を抱える高齢者の支援を行う。</t>
    <rPh sb="39" eb="41">
      <t>ソウゴウ</t>
    </rPh>
    <rPh sb="41" eb="43">
      <t>ソウダン</t>
    </rPh>
    <rPh sb="43" eb="47">
      <t>ミシュウケツシャ</t>
    </rPh>
    <rPh sb="48" eb="49">
      <t>タイ</t>
    </rPh>
    <rPh sb="51" eb="54">
      <t>セッキョクテキ</t>
    </rPh>
    <rPh sb="64" eb="66">
      <t>ジョウタイ</t>
    </rPh>
    <rPh sb="66" eb="68">
      <t>カクニン</t>
    </rPh>
    <rPh sb="69" eb="73">
      <t>モンダイカイケツ</t>
    </rPh>
    <rPh sb="74" eb="75">
      <t>ム</t>
    </rPh>
    <rPh sb="77" eb="79">
      <t>シエン</t>
    </rPh>
    <rPh sb="80" eb="81">
      <t>オコナ</t>
    </rPh>
    <rPh sb="102" eb="104">
      <t>セイカツ</t>
    </rPh>
    <rPh sb="104" eb="106">
      <t>ジリツ</t>
    </rPh>
    <rPh sb="107" eb="111">
      <t>シゴトソウダン</t>
    </rPh>
    <rPh sb="116" eb="118">
      <t>レンケイ</t>
    </rPh>
    <rPh sb="120" eb="123">
      <t>フクゴウテキ</t>
    </rPh>
    <rPh sb="124" eb="126">
      <t>モンダイ</t>
    </rPh>
    <rPh sb="127" eb="128">
      <t>カカ</t>
    </rPh>
    <rPh sb="130" eb="133">
      <t>コウレイシャ</t>
    </rPh>
    <rPh sb="134" eb="136">
      <t>シエン</t>
    </rPh>
    <rPh sb="137" eb="138">
      <t>オコナ</t>
    </rPh>
    <phoneticPr fontId="2"/>
  </si>
  <si>
    <t>・虐待ケースを認知症初期集中支援チームに挙げ、解決を図った。
・後見制度の活用に向け、成年後見支援センター、司法書士等と積極的に連携を図った。
・小学生を対象とした認知症キッズサポーター養成講座を実施した。
・美浜区社会福祉士会では講師を招いて、家族信託についての勉強会を実施した。</t>
    <rPh sb="1" eb="3">
      <t>ギャクタイ</t>
    </rPh>
    <rPh sb="7" eb="12">
      <t>ニンチショウショキ</t>
    </rPh>
    <rPh sb="12" eb="14">
      <t>シュウチュウ</t>
    </rPh>
    <rPh sb="14" eb="16">
      <t>シエン</t>
    </rPh>
    <rPh sb="20" eb="21">
      <t>ア</t>
    </rPh>
    <rPh sb="23" eb="25">
      <t>カイケツ</t>
    </rPh>
    <rPh sb="26" eb="27">
      <t>ハカ</t>
    </rPh>
    <rPh sb="32" eb="34">
      <t>コウケン</t>
    </rPh>
    <rPh sb="34" eb="36">
      <t>セイド</t>
    </rPh>
    <rPh sb="37" eb="39">
      <t>カツヨウ</t>
    </rPh>
    <rPh sb="40" eb="41">
      <t>ム</t>
    </rPh>
    <rPh sb="43" eb="45">
      <t>セイネン</t>
    </rPh>
    <rPh sb="45" eb="47">
      <t>コウケン</t>
    </rPh>
    <rPh sb="47" eb="49">
      <t>シエン</t>
    </rPh>
    <rPh sb="54" eb="58">
      <t>シホウショシ</t>
    </rPh>
    <rPh sb="58" eb="59">
      <t>トウ</t>
    </rPh>
    <rPh sb="60" eb="63">
      <t>セッキョクテキ</t>
    </rPh>
    <rPh sb="64" eb="66">
      <t>レンケイ</t>
    </rPh>
    <rPh sb="67" eb="68">
      <t>ハカ</t>
    </rPh>
    <rPh sb="73" eb="76">
      <t>ショウガクセイ</t>
    </rPh>
    <rPh sb="77" eb="79">
      <t>タイショウ</t>
    </rPh>
    <rPh sb="82" eb="85">
      <t>ニンチショウ</t>
    </rPh>
    <rPh sb="93" eb="95">
      <t>ヨウセイ</t>
    </rPh>
    <rPh sb="95" eb="97">
      <t>コウザ</t>
    </rPh>
    <rPh sb="98" eb="100">
      <t>ジッシ</t>
    </rPh>
    <rPh sb="105" eb="108">
      <t>ミハマク</t>
    </rPh>
    <rPh sb="108" eb="110">
      <t>シャカイ</t>
    </rPh>
    <rPh sb="110" eb="112">
      <t>フクシ</t>
    </rPh>
    <rPh sb="112" eb="113">
      <t>シ</t>
    </rPh>
    <rPh sb="113" eb="114">
      <t>カイ</t>
    </rPh>
    <rPh sb="116" eb="118">
      <t>コウシ</t>
    </rPh>
    <rPh sb="119" eb="120">
      <t>マネ</t>
    </rPh>
    <rPh sb="123" eb="125">
      <t>カゾク</t>
    </rPh>
    <rPh sb="125" eb="127">
      <t>シンタク</t>
    </rPh>
    <rPh sb="132" eb="135">
      <t>ベンキョウカイ</t>
    </rPh>
    <rPh sb="136" eb="138">
      <t>ジッシ</t>
    </rPh>
    <phoneticPr fontId="2"/>
  </si>
  <si>
    <t xml:space="preserve">・小学生や美浜いきいきプラザ職員を対象とした認知症サポーター養成講座を実施した。
・美浜区社会福祉士会では関係機関を招いて、8050問題の事例検討会を行った。
・認知症初期集中支援チームとの連携により、対象者に対し継続した支援を行った。
・虐待ケースに対し関係機関とのカンファレンスを行い、解決を図った。
</t>
    <rPh sb="1" eb="4">
      <t>ショウガクセイ</t>
    </rPh>
    <rPh sb="5" eb="7">
      <t>ミハマ</t>
    </rPh>
    <rPh sb="14" eb="16">
      <t>ショクイン</t>
    </rPh>
    <rPh sb="17" eb="19">
      <t>タイショウ</t>
    </rPh>
    <rPh sb="22" eb="25">
      <t>ニンチショウ</t>
    </rPh>
    <rPh sb="30" eb="34">
      <t>ヨウセイコウザ</t>
    </rPh>
    <rPh sb="35" eb="37">
      <t>ジッシ</t>
    </rPh>
    <rPh sb="42" eb="45">
      <t>ミハマク</t>
    </rPh>
    <rPh sb="45" eb="50">
      <t>シャカイフクシシ</t>
    </rPh>
    <rPh sb="50" eb="51">
      <t>カイ</t>
    </rPh>
    <rPh sb="53" eb="55">
      <t>カンケイ</t>
    </rPh>
    <rPh sb="55" eb="57">
      <t>キカン</t>
    </rPh>
    <rPh sb="58" eb="59">
      <t>マネ</t>
    </rPh>
    <rPh sb="66" eb="68">
      <t>モンダイ</t>
    </rPh>
    <rPh sb="69" eb="74">
      <t>ジレイケントウカイ</t>
    </rPh>
    <rPh sb="75" eb="76">
      <t>オコナ</t>
    </rPh>
    <rPh sb="81" eb="84">
      <t>ニンチショウ</t>
    </rPh>
    <rPh sb="84" eb="86">
      <t>ショキ</t>
    </rPh>
    <rPh sb="86" eb="88">
      <t>シュウチュウ</t>
    </rPh>
    <rPh sb="88" eb="90">
      <t>シエン</t>
    </rPh>
    <rPh sb="95" eb="97">
      <t>レンケイ</t>
    </rPh>
    <rPh sb="101" eb="104">
      <t>タイショウシャ</t>
    </rPh>
    <rPh sb="105" eb="106">
      <t>タイ</t>
    </rPh>
    <rPh sb="107" eb="109">
      <t>ケイゾク</t>
    </rPh>
    <rPh sb="111" eb="113">
      <t>シエン</t>
    </rPh>
    <rPh sb="114" eb="115">
      <t>オコナ</t>
    </rPh>
    <rPh sb="120" eb="122">
      <t>ギャクタイ</t>
    </rPh>
    <rPh sb="126" eb="127">
      <t>タイ</t>
    </rPh>
    <rPh sb="128" eb="130">
      <t>カンケイ</t>
    </rPh>
    <rPh sb="130" eb="132">
      <t>キカン</t>
    </rPh>
    <rPh sb="142" eb="143">
      <t>オコナ</t>
    </rPh>
    <rPh sb="145" eb="147">
      <t>カイケツ</t>
    </rPh>
    <rPh sb="148" eb="149">
      <t>ハカ</t>
    </rPh>
    <phoneticPr fontId="2"/>
  </si>
  <si>
    <t>・圏域4地区の民生委員会議に出席し、あんしんケアセンターの業務説明を行い、住民に普及啓発物3千部の配布を依頼した。
・社会福祉協議会地区部会の会議に参加し、ネットワークの構築を図った。
・個別、地域課題の地域ケア会議を実施した。
・他センターと合同で自立促進会議を開催した。</t>
    <rPh sb="1" eb="3">
      <t>ケンイキ</t>
    </rPh>
    <rPh sb="4" eb="6">
      <t>チク</t>
    </rPh>
    <rPh sb="7" eb="9">
      <t>ミンセイ</t>
    </rPh>
    <rPh sb="9" eb="11">
      <t>イイン</t>
    </rPh>
    <rPh sb="11" eb="13">
      <t>カイギ</t>
    </rPh>
    <rPh sb="14" eb="16">
      <t>シュッセキ</t>
    </rPh>
    <rPh sb="29" eb="31">
      <t>ギョウム</t>
    </rPh>
    <rPh sb="31" eb="33">
      <t>セツメイ</t>
    </rPh>
    <rPh sb="34" eb="35">
      <t>オコナ</t>
    </rPh>
    <rPh sb="37" eb="39">
      <t>ジュウミン</t>
    </rPh>
    <rPh sb="40" eb="42">
      <t>フキュウ</t>
    </rPh>
    <rPh sb="42" eb="44">
      <t>ケイハツ</t>
    </rPh>
    <rPh sb="44" eb="45">
      <t>ブツ</t>
    </rPh>
    <rPh sb="52" eb="54">
      <t>イライ</t>
    </rPh>
    <rPh sb="59" eb="61">
      <t>シャカイ</t>
    </rPh>
    <rPh sb="61" eb="63">
      <t>フクシ</t>
    </rPh>
    <rPh sb="63" eb="66">
      <t>キョウギカイ</t>
    </rPh>
    <rPh sb="66" eb="68">
      <t>チク</t>
    </rPh>
    <rPh sb="68" eb="70">
      <t>ブカイ</t>
    </rPh>
    <rPh sb="71" eb="73">
      <t>カイギ</t>
    </rPh>
    <rPh sb="74" eb="76">
      <t>サンカ</t>
    </rPh>
    <rPh sb="85" eb="87">
      <t>コウチク</t>
    </rPh>
    <rPh sb="88" eb="89">
      <t>ハカ</t>
    </rPh>
    <rPh sb="94" eb="96">
      <t>コベツ</t>
    </rPh>
    <rPh sb="97" eb="99">
      <t>チイキ</t>
    </rPh>
    <rPh sb="99" eb="101">
      <t>カダイ</t>
    </rPh>
    <rPh sb="102" eb="104">
      <t>チイキ</t>
    </rPh>
    <rPh sb="106" eb="108">
      <t>カイギ</t>
    </rPh>
    <rPh sb="109" eb="111">
      <t>ジッシ</t>
    </rPh>
    <rPh sb="116" eb="117">
      <t>タ</t>
    </rPh>
    <rPh sb="122" eb="124">
      <t>ゴウドウ</t>
    </rPh>
    <rPh sb="125" eb="127">
      <t>ジリツ</t>
    </rPh>
    <rPh sb="127" eb="129">
      <t>ソクシン</t>
    </rPh>
    <rPh sb="129" eb="131">
      <t>カイギ</t>
    </rPh>
    <rPh sb="132" eb="134">
      <t>カイサイ</t>
    </rPh>
    <phoneticPr fontId="2"/>
  </si>
  <si>
    <t>・美浜区、圏域の多職種連携会議の開催により、関係機関とのネットワークの形成が出来た。
・他センターと合同で、ケアマネジャーを対象とした虐待研修を開催した。
・圏域の居宅介護支援事業所を訪問し、相談に応じたり課題解決に向けて情報共有を行った。
・千葉市在宅医療・介護連携支援センターが主催した「人生会議」の観賞会に同席し、あんしんケアセンターの普及啓発活動を行った。</t>
    <rPh sb="1" eb="4">
      <t>ミハマク</t>
    </rPh>
    <rPh sb="5" eb="7">
      <t>ケンイキ</t>
    </rPh>
    <rPh sb="8" eb="13">
      <t>タショクシュレンケイ</t>
    </rPh>
    <rPh sb="13" eb="15">
      <t>カイギ</t>
    </rPh>
    <rPh sb="16" eb="18">
      <t>カイサイ</t>
    </rPh>
    <rPh sb="22" eb="24">
      <t>カンケイ</t>
    </rPh>
    <rPh sb="24" eb="26">
      <t>キカン</t>
    </rPh>
    <rPh sb="35" eb="37">
      <t>ケイセイ</t>
    </rPh>
    <rPh sb="38" eb="40">
      <t>デキ</t>
    </rPh>
    <rPh sb="79" eb="81">
      <t>ケンイキ</t>
    </rPh>
    <rPh sb="82" eb="91">
      <t>キョタクカイゴシエンジギョウショ</t>
    </rPh>
    <rPh sb="92" eb="94">
      <t>ホウモン</t>
    </rPh>
    <rPh sb="96" eb="98">
      <t>ソウダン</t>
    </rPh>
    <rPh sb="99" eb="100">
      <t>オウ</t>
    </rPh>
    <rPh sb="103" eb="105">
      <t>カダイ</t>
    </rPh>
    <rPh sb="105" eb="107">
      <t>カイケツ</t>
    </rPh>
    <rPh sb="108" eb="109">
      <t>ム</t>
    </rPh>
    <rPh sb="111" eb="115">
      <t>ジョウホウキョウユウ</t>
    </rPh>
    <rPh sb="116" eb="117">
      <t>オコナ</t>
    </rPh>
    <rPh sb="152" eb="154">
      <t>カンショウ</t>
    </rPh>
    <rPh sb="154" eb="155">
      <t>カイ</t>
    </rPh>
    <rPh sb="171" eb="173">
      <t>フキュウ</t>
    </rPh>
    <rPh sb="173" eb="175">
      <t>ケイハツ</t>
    </rPh>
    <phoneticPr fontId="2"/>
  </si>
  <si>
    <t>・ケアマネジャーからの相談リストを作成していることで、滞りなく支援を行うことが出来た。
・ケアマネジャーへ各種ネットワーク会議への参加を促し、横のつながりを作った。
・徐々にではあるが、ケアプランの委託をしているケアマネジャーへ社会資源の周知を行い、利用者へつなげるよう指導・助言を行う努力をした。</t>
    <rPh sb="11" eb="13">
      <t>ソウダン</t>
    </rPh>
    <rPh sb="17" eb="19">
      <t>サクセイ</t>
    </rPh>
    <rPh sb="27" eb="28">
      <t>トドコオ</t>
    </rPh>
    <rPh sb="31" eb="33">
      <t>シエン</t>
    </rPh>
    <rPh sb="34" eb="35">
      <t>オコナ</t>
    </rPh>
    <rPh sb="39" eb="41">
      <t>デキ</t>
    </rPh>
    <rPh sb="53" eb="55">
      <t>カクシュ</t>
    </rPh>
    <rPh sb="61" eb="63">
      <t>カイギ</t>
    </rPh>
    <rPh sb="65" eb="67">
      <t>サンカ</t>
    </rPh>
    <rPh sb="68" eb="69">
      <t>ウナガ</t>
    </rPh>
    <rPh sb="71" eb="72">
      <t>ヨコ</t>
    </rPh>
    <rPh sb="78" eb="79">
      <t>ツク</t>
    </rPh>
    <rPh sb="84" eb="86">
      <t>ジョジョ</t>
    </rPh>
    <rPh sb="99" eb="101">
      <t>イタク</t>
    </rPh>
    <rPh sb="114" eb="118">
      <t>シャカイシゲン</t>
    </rPh>
    <rPh sb="119" eb="121">
      <t>シュウチ</t>
    </rPh>
    <rPh sb="122" eb="123">
      <t>オコナ</t>
    </rPh>
    <rPh sb="135" eb="137">
      <t>シドウ</t>
    </rPh>
    <rPh sb="138" eb="140">
      <t>ジョゲン</t>
    </rPh>
    <rPh sb="141" eb="142">
      <t>オコナ</t>
    </rPh>
    <rPh sb="143" eb="145">
      <t>ドリョク</t>
    </rPh>
    <phoneticPr fontId="2"/>
  </si>
  <si>
    <t>・ケアマネジャーのネットワーク構築を図るため、多職種連携会議を開催する。
・ケアマネジャーから受けた困難ケースの相談に対し、継続的に支援を行っていく。
・ケアマネジャーに地域資源の情報を提供出来るよう、生活支援コーディネーターとの交流の場を設け周知を図る。</t>
    <rPh sb="15" eb="17">
      <t>コウチク</t>
    </rPh>
    <rPh sb="18" eb="19">
      <t>ハカ</t>
    </rPh>
    <rPh sb="23" eb="30">
      <t>タショクシュレンケイカイギ</t>
    </rPh>
    <rPh sb="31" eb="33">
      <t>カイサイ</t>
    </rPh>
    <rPh sb="47" eb="48">
      <t>ウ</t>
    </rPh>
    <rPh sb="50" eb="52">
      <t>コンナン</t>
    </rPh>
    <rPh sb="56" eb="58">
      <t>ソウダン</t>
    </rPh>
    <rPh sb="59" eb="60">
      <t>タイ</t>
    </rPh>
    <rPh sb="62" eb="65">
      <t>ケイゾクテキ</t>
    </rPh>
    <rPh sb="66" eb="68">
      <t>シエン</t>
    </rPh>
    <rPh sb="69" eb="70">
      <t>オコナ</t>
    </rPh>
    <rPh sb="85" eb="87">
      <t>チイキ</t>
    </rPh>
    <rPh sb="87" eb="89">
      <t>シゲン</t>
    </rPh>
    <rPh sb="90" eb="92">
      <t>ジョウホウ</t>
    </rPh>
    <rPh sb="93" eb="95">
      <t>テイキョウ</t>
    </rPh>
    <rPh sb="95" eb="97">
      <t>デキ</t>
    </rPh>
    <rPh sb="101" eb="105">
      <t>セイカツシエン</t>
    </rPh>
    <rPh sb="115" eb="117">
      <t>コウリュウ</t>
    </rPh>
    <rPh sb="118" eb="119">
      <t>バ</t>
    </rPh>
    <rPh sb="120" eb="121">
      <t>モウ</t>
    </rPh>
    <rPh sb="122" eb="124">
      <t>シュウチ</t>
    </rPh>
    <rPh sb="125" eb="126">
      <t>ハカ</t>
    </rPh>
    <phoneticPr fontId="2"/>
  </si>
  <si>
    <r>
      <t>・URの通いの場に参加、座談会や施設紹介会社に講師を依頼し講義を実施した。
・UR、福祉用具事業者と連携を図り、住民向けの講座を実施した。
・社会福祉協議会地区部会の総会に出席し、あんしんケアセンタ</t>
    </r>
    <r>
      <rPr>
        <sz val="10"/>
        <rFont val="Meiryo UI"/>
        <family val="3"/>
        <charset val="128"/>
      </rPr>
      <t>ーの</t>
    </r>
    <r>
      <rPr>
        <sz val="10"/>
        <color indexed="8"/>
        <rFont val="Meiryo UI"/>
        <family val="3"/>
        <charset val="128"/>
      </rPr>
      <t xml:space="preserve">普及啓発活動を行った。
・高洲2丁目の住民を対象とした介護保険、認知症講座を実施した。
</t>
    </r>
    <rPh sb="4" eb="5">
      <t>カヨ</t>
    </rPh>
    <rPh sb="7" eb="8">
      <t>バ</t>
    </rPh>
    <rPh sb="9" eb="11">
      <t>サンカ</t>
    </rPh>
    <rPh sb="12" eb="15">
      <t>ザダンカイ</t>
    </rPh>
    <rPh sb="16" eb="18">
      <t>シセツ</t>
    </rPh>
    <rPh sb="18" eb="22">
      <t>ショウカイカイシャ</t>
    </rPh>
    <rPh sb="23" eb="25">
      <t>コウシ</t>
    </rPh>
    <rPh sb="26" eb="28">
      <t>イライ</t>
    </rPh>
    <rPh sb="29" eb="31">
      <t>コウギ</t>
    </rPh>
    <rPh sb="32" eb="34">
      <t>ジッシ</t>
    </rPh>
    <rPh sb="64" eb="66">
      <t>ジッシ</t>
    </rPh>
    <rPh sb="71" eb="73">
      <t>シャカイ</t>
    </rPh>
    <rPh sb="73" eb="75">
      <t>フクシ</t>
    </rPh>
    <rPh sb="75" eb="78">
      <t>キョウギカイ</t>
    </rPh>
    <rPh sb="78" eb="80">
      <t>チク</t>
    </rPh>
    <rPh sb="80" eb="82">
      <t>ブカイ</t>
    </rPh>
    <rPh sb="83" eb="85">
      <t>ソウカイ</t>
    </rPh>
    <rPh sb="86" eb="88">
      <t>シュッセキ</t>
    </rPh>
    <rPh sb="101" eb="103">
      <t>フキュウ</t>
    </rPh>
    <rPh sb="103" eb="105">
      <t>ケイハツ</t>
    </rPh>
    <rPh sb="105" eb="107">
      <t>カツドウ</t>
    </rPh>
    <rPh sb="108" eb="109">
      <t>オコナ</t>
    </rPh>
    <rPh sb="114" eb="116">
      <t>タカス</t>
    </rPh>
    <rPh sb="117" eb="119">
      <t>チョウメ</t>
    </rPh>
    <rPh sb="120" eb="122">
      <t>ジュウミン</t>
    </rPh>
    <rPh sb="123" eb="125">
      <t>タイショウ</t>
    </rPh>
    <rPh sb="128" eb="130">
      <t>カイゴ</t>
    </rPh>
    <rPh sb="130" eb="132">
      <t>ホケン</t>
    </rPh>
    <rPh sb="133" eb="136">
      <t>ニンチショウ</t>
    </rPh>
    <rPh sb="136" eb="138">
      <t>コウザ</t>
    </rPh>
    <rPh sb="139" eb="141">
      <t>ジッシ</t>
    </rPh>
    <phoneticPr fontId="2"/>
  </si>
  <si>
    <t xml:space="preserve">・美浜区民フェスティバルでは運営に携わり352名に対しアンケートを実施し、あんしんケアセンターの普及啓発活動を行った。
・第1層協議体に参加し、圏域内の関係機関と情報共有を行い、地域の課題解決に向けて話し合った。
・美浜区の新任民生委員に対し、あんしんケアセンターの役割を説明した。
・604地区の民生委員に対し、介護保険と認知症の講座を開催した。
・住民との座談会を継続し、相談対応や介護予防事業の普及啓発活動を行った。
・社会資源冊子の見直しを行い、公共機関等に随時設置した。
</t>
    <rPh sb="1" eb="3">
      <t>ミハマ</t>
    </rPh>
    <rPh sb="3" eb="5">
      <t>クミン</t>
    </rPh>
    <rPh sb="14" eb="16">
      <t>ウンエイ</t>
    </rPh>
    <rPh sb="17" eb="18">
      <t>タズサ</t>
    </rPh>
    <rPh sb="23" eb="24">
      <t>メイ</t>
    </rPh>
    <rPh sb="25" eb="26">
      <t>タイ</t>
    </rPh>
    <rPh sb="33" eb="35">
      <t>ジッシ</t>
    </rPh>
    <rPh sb="48" eb="50">
      <t>フキュウ</t>
    </rPh>
    <rPh sb="50" eb="52">
      <t>ケイハツ</t>
    </rPh>
    <rPh sb="52" eb="54">
      <t>カツドウ</t>
    </rPh>
    <rPh sb="55" eb="56">
      <t>オコナ</t>
    </rPh>
    <rPh sb="81" eb="85">
      <t>ジョウホウキョウユウ</t>
    </rPh>
    <rPh sb="86" eb="87">
      <t>オコナ</t>
    </rPh>
    <rPh sb="89" eb="91">
      <t>チイキ</t>
    </rPh>
    <rPh sb="92" eb="96">
      <t>カダイカイケツ</t>
    </rPh>
    <rPh sb="97" eb="98">
      <t>ム</t>
    </rPh>
    <rPh sb="100" eb="101">
      <t>ハナ</t>
    </rPh>
    <rPh sb="102" eb="103">
      <t>ア</t>
    </rPh>
    <rPh sb="146" eb="148">
      <t>チク</t>
    </rPh>
    <rPh sb="149" eb="151">
      <t>ミンセイ</t>
    </rPh>
    <rPh sb="151" eb="153">
      <t>イイン</t>
    </rPh>
    <rPh sb="154" eb="155">
      <t>タイ</t>
    </rPh>
    <rPh sb="157" eb="159">
      <t>カイゴ</t>
    </rPh>
    <rPh sb="159" eb="161">
      <t>ホケン</t>
    </rPh>
    <rPh sb="162" eb="165">
      <t>ニンチショウ</t>
    </rPh>
    <rPh sb="166" eb="168">
      <t>コウザ</t>
    </rPh>
    <rPh sb="169" eb="171">
      <t>カイサイ</t>
    </rPh>
    <rPh sb="176" eb="178">
      <t>ジュウミン</t>
    </rPh>
    <rPh sb="180" eb="183">
      <t>ザダンカイ</t>
    </rPh>
    <rPh sb="184" eb="186">
      <t>ケイゾク</t>
    </rPh>
    <rPh sb="188" eb="190">
      <t>ソウダン</t>
    </rPh>
    <rPh sb="190" eb="192">
      <t>タイオウ</t>
    </rPh>
    <rPh sb="193" eb="195">
      <t>カイゴ</t>
    </rPh>
    <rPh sb="195" eb="197">
      <t>ヨボウ</t>
    </rPh>
    <rPh sb="197" eb="199">
      <t>ジギョウ</t>
    </rPh>
    <rPh sb="200" eb="202">
      <t>フキュウ</t>
    </rPh>
    <rPh sb="202" eb="204">
      <t>ケイハツ</t>
    </rPh>
    <rPh sb="204" eb="206">
      <t>カツドウ</t>
    </rPh>
    <rPh sb="207" eb="208">
      <t>オコナ</t>
    </rPh>
    <rPh sb="213" eb="215">
      <t>シャカイ</t>
    </rPh>
    <rPh sb="215" eb="217">
      <t>シゲン</t>
    </rPh>
    <rPh sb="217" eb="219">
      <t>サッシ</t>
    </rPh>
    <rPh sb="220" eb="222">
      <t>ミナオ</t>
    </rPh>
    <rPh sb="224" eb="225">
      <t>オコナ</t>
    </rPh>
    <rPh sb="227" eb="229">
      <t>コウキョウ</t>
    </rPh>
    <rPh sb="229" eb="231">
      <t>キカン</t>
    </rPh>
    <rPh sb="231" eb="232">
      <t>トウ</t>
    </rPh>
    <rPh sb="233" eb="235">
      <t>ズイジ</t>
    </rPh>
    <rPh sb="235" eb="237">
      <t>セッチ</t>
    </rPh>
    <phoneticPr fontId="2"/>
  </si>
  <si>
    <t>・住民と協働した活動支援を通じて、地域資源を開発することができた。
・総合相談及び第1号介護予防支援事業を通じて、地域資源への繋ぎを継続的に実施した。
・地域ケア会議を活用し、個別ケースの支援に加え、地域課題の抽出や地域資源の開発に取り組むこともできた。</t>
    <rPh sb="1" eb="3">
      <t>ジュウミン</t>
    </rPh>
    <rPh sb="4" eb="6">
      <t>キョウドウ</t>
    </rPh>
    <rPh sb="8" eb="12">
      <t>カツドウシエン</t>
    </rPh>
    <rPh sb="13" eb="14">
      <t>ツウ</t>
    </rPh>
    <rPh sb="17" eb="21">
      <t>チイキシゲン</t>
    </rPh>
    <rPh sb="22" eb="24">
      <t>カイハツ</t>
    </rPh>
    <rPh sb="35" eb="39">
      <t>ソウゴウソウダン</t>
    </rPh>
    <rPh sb="39" eb="40">
      <t>オヨ</t>
    </rPh>
    <rPh sb="44" eb="48">
      <t>カイゴヨボウ</t>
    </rPh>
    <rPh sb="48" eb="52">
      <t>シエンジギョウ</t>
    </rPh>
    <rPh sb="53" eb="54">
      <t>ツウ</t>
    </rPh>
    <rPh sb="57" eb="61">
      <t>チイキシゲン</t>
    </rPh>
    <rPh sb="63" eb="64">
      <t>ツナ</t>
    </rPh>
    <rPh sb="66" eb="69">
      <t>ケイゾクテキ</t>
    </rPh>
    <rPh sb="70" eb="72">
      <t>ジッシ</t>
    </rPh>
    <rPh sb="77" eb="79">
      <t>チイキ</t>
    </rPh>
    <rPh sb="81" eb="83">
      <t>カイギ</t>
    </rPh>
    <rPh sb="84" eb="86">
      <t>カツヨウ</t>
    </rPh>
    <rPh sb="88" eb="90">
      <t>コベツ</t>
    </rPh>
    <rPh sb="94" eb="96">
      <t>シエン</t>
    </rPh>
    <rPh sb="97" eb="98">
      <t>クワ</t>
    </rPh>
    <rPh sb="100" eb="102">
      <t>チイキ</t>
    </rPh>
    <rPh sb="102" eb="104">
      <t>カダイ</t>
    </rPh>
    <rPh sb="105" eb="107">
      <t>チュウシュツ</t>
    </rPh>
    <rPh sb="108" eb="112">
      <t>チイキシゲン</t>
    </rPh>
    <rPh sb="113" eb="115">
      <t>カイハツ</t>
    </rPh>
    <rPh sb="116" eb="117">
      <t>ト</t>
    </rPh>
    <rPh sb="118" eb="119">
      <t>ク</t>
    </rPh>
    <phoneticPr fontId="2"/>
  </si>
  <si>
    <t xml:space="preserve">【高浜・磯辺】一部を除き、低層マンションや戸建地区。ほぼ全域が住居専用地域のため商店などが少ない。戸建地区では高齢化が高く、高浜では後期高齢化率が40％近い。磯辺は町丁によるが、高齢化率が50％近く、後期高齢者率は35％前後。マンション地区はエレベーターがない低層マンションが多く、外出や地域活動でも困難が生じている。
【打瀬】オートロックの高層マンション群である。気軽な声かけ、見守りがしにくいため、孤立しやすい。ボランティアやサークルなどの社会参加の意識は比較的高いが、専業主婦の減少や退職年齢の延伸から地域活動の担い手探しには苦慮している。
【幕張西・浜田】地域住民が共有して使用できる場所が少ない（公民館、ウエルシア内スペース）。そのため地域全体で連携をとりながら活動しづらく、地域全体の結びつきが希薄である。自治会単位での活動になりがちで、活動の差が、大きい。
【共通の特徴】圏域全体が埋立地で、地縁が薄い。しかし地理的高低差が小さく、移動のしやすさはある。
【課題】介護サービス事業所が少なく、後期高齢者の占める割合の増加が顕著である。事業所が少ないため、軽度者のサービス利用が制限されることがある。住民が住み慣れた地域でどのように暮らしていくか、主体的に考えられるよう体制を整える。
</t>
    <rPh sb="1" eb="3">
      <t>タカハマ</t>
    </rPh>
    <rPh sb="4" eb="6">
      <t>イソベ</t>
    </rPh>
    <rPh sb="7" eb="9">
      <t>イチブ</t>
    </rPh>
    <rPh sb="10" eb="11">
      <t>ノゾ</t>
    </rPh>
    <rPh sb="13" eb="15">
      <t>テイソウ</t>
    </rPh>
    <rPh sb="21" eb="23">
      <t>コダ</t>
    </rPh>
    <rPh sb="23" eb="25">
      <t>チク</t>
    </rPh>
    <rPh sb="28" eb="30">
      <t>ゼンイキ</t>
    </rPh>
    <rPh sb="31" eb="33">
      <t>ジュウキョ</t>
    </rPh>
    <rPh sb="33" eb="37">
      <t>センヨウチイキ</t>
    </rPh>
    <rPh sb="40" eb="42">
      <t>ショウテン</t>
    </rPh>
    <rPh sb="45" eb="46">
      <t>スク</t>
    </rPh>
    <rPh sb="49" eb="51">
      <t>コダテ</t>
    </rPh>
    <rPh sb="51" eb="53">
      <t>チク</t>
    </rPh>
    <rPh sb="55" eb="58">
      <t>コウレイカ</t>
    </rPh>
    <rPh sb="59" eb="60">
      <t>タカ</t>
    </rPh>
    <rPh sb="62" eb="64">
      <t>タカハマ</t>
    </rPh>
    <rPh sb="66" eb="71">
      <t>コウキコウレイカ</t>
    </rPh>
    <rPh sb="71" eb="72">
      <t>リツ</t>
    </rPh>
    <rPh sb="76" eb="77">
      <t>チカ</t>
    </rPh>
    <rPh sb="79" eb="81">
      <t>イソベ</t>
    </rPh>
    <rPh sb="82" eb="84">
      <t>チョウチョウ</t>
    </rPh>
    <rPh sb="89" eb="93">
      <t>コウレイカリツ</t>
    </rPh>
    <rPh sb="97" eb="98">
      <t>チカ</t>
    </rPh>
    <rPh sb="100" eb="106">
      <t>コウキコウレイシャリツ</t>
    </rPh>
    <rPh sb="110" eb="112">
      <t>ゼンゴ</t>
    </rPh>
    <rPh sb="118" eb="120">
      <t>チク</t>
    </rPh>
    <rPh sb="130" eb="132">
      <t>テイソウ</t>
    </rPh>
    <rPh sb="138" eb="139">
      <t>オオ</t>
    </rPh>
    <rPh sb="141" eb="143">
      <t>ガイシュツ</t>
    </rPh>
    <rPh sb="144" eb="146">
      <t>チイキ</t>
    </rPh>
    <rPh sb="146" eb="148">
      <t>カツドウ</t>
    </rPh>
    <rPh sb="150" eb="152">
      <t>コンナン</t>
    </rPh>
    <rPh sb="153" eb="154">
      <t>ショウ</t>
    </rPh>
    <rPh sb="161" eb="163">
      <t>ウタセ</t>
    </rPh>
    <rPh sb="171" eb="173">
      <t>コウソウ</t>
    </rPh>
    <rPh sb="178" eb="179">
      <t>グン</t>
    </rPh>
    <rPh sb="183" eb="185">
      <t>キガル</t>
    </rPh>
    <rPh sb="186" eb="187">
      <t>コエ</t>
    </rPh>
    <rPh sb="190" eb="192">
      <t>ミマモ</t>
    </rPh>
    <rPh sb="201" eb="203">
      <t>コリツ</t>
    </rPh>
    <rPh sb="222" eb="226">
      <t>シャカイサンカ</t>
    </rPh>
    <rPh sb="227" eb="229">
      <t>イシキ</t>
    </rPh>
    <rPh sb="230" eb="233">
      <t>ヒカクテキ</t>
    </rPh>
    <rPh sb="233" eb="234">
      <t>タカ</t>
    </rPh>
    <rPh sb="237" eb="241">
      <t>センギョウシュフ</t>
    </rPh>
    <rPh sb="242" eb="244">
      <t>ゲンショウ</t>
    </rPh>
    <rPh sb="245" eb="247">
      <t>タイショク</t>
    </rPh>
    <rPh sb="247" eb="249">
      <t>ネンレイ</t>
    </rPh>
    <rPh sb="250" eb="252">
      <t>エンシン</t>
    </rPh>
    <rPh sb="254" eb="258">
      <t>チイキカツドウ</t>
    </rPh>
    <rPh sb="259" eb="260">
      <t>ニナ</t>
    </rPh>
    <rPh sb="261" eb="262">
      <t>テ</t>
    </rPh>
    <rPh sb="262" eb="263">
      <t>サガ</t>
    </rPh>
    <rPh sb="266" eb="268">
      <t>クリョ</t>
    </rPh>
    <rPh sb="275" eb="277">
      <t>マクハリ</t>
    </rPh>
    <rPh sb="277" eb="278">
      <t>ニシ</t>
    </rPh>
    <rPh sb="279" eb="281">
      <t>ハマダ</t>
    </rPh>
    <rPh sb="282" eb="286">
      <t>チイキジュウミン</t>
    </rPh>
    <rPh sb="287" eb="289">
      <t>キョウユウ</t>
    </rPh>
    <rPh sb="291" eb="293">
      <t>シヨウ</t>
    </rPh>
    <rPh sb="296" eb="298">
      <t>バショ</t>
    </rPh>
    <rPh sb="299" eb="300">
      <t>スク</t>
    </rPh>
    <rPh sb="303" eb="306">
      <t>コウミンカン</t>
    </rPh>
    <rPh sb="312" eb="313">
      <t>ナイ</t>
    </rPh>
    <rPh sb="323" eb="327">
      <t>チイキゼンタイ</t>
    </rPh>
    <rPh sb="328" eb="330">
      <t>レンケイ</t>
    </rPh>
    <rPh sb="336" eb="338">
      <t>カツドウ</t>
    </rPh>
    <rPh sb="387" eb="389">
      <t>キョウツウ</t>
    </rPh>
    <rPh sb="390" eb="392">
      <t>トクチョウ</t>
    </rPh>
    <rPh sb="393" eb="395">
      <t>ケンイキ</t>
    </rPh>
    <rPh sb="395" eb="397">
      <t>ゼンタイ</t>
    </rPh>
    <rPh sb="398" eb="401">
      <t>ウメタテチ</t>
    </rPh>
    <rPh sb="403" eb="405">
      <t>チエン</t>
    </rPh>
    <rPh sb="406" eb="407">
      <t>ウス</t>
    </rPh>
    <rPh sb="412" eb="415">
      <t>チリテキ</t>
    </rPh>
    <rPh sb="415" eb="418">
      <t>コウテイサ</t>
    </rPh>
    <rPh sb="419" eb="420">
      <t>チイ</t>
    </rPh>
    <rPh sb="423" eb="425">
      <t>イドウ</t>
    </rPh>
    <rPh sb="436" eb="438">
      <t>カダイ</t>
    </rPh>
    <rPh sb="439" eb="441">
      <t>カイゴ</t>
    </rPh>
    <rPh sb="445" eb="448">
      <t>ジギョウショ</t>
    </rPh>
    <rPh sb="449" eb="450">
      <t>スク</t>
    </rPh>
    <rPh sb="453" eb="458">
      <t>コウキコウレイシャ</t>
    </rPh>
    <rPh sb="459" eb="460">
      <t>シ</t>
    </rPh>
    <rPh sb="462" eb="464">
      <t>ワリアイ</t>
    </rPh>
    <rPh sb="465" eb="467">
      <t>ゾウカ</t>
    </rPh>
    <rPh sb="468" eb="470">
      <t>ケンチョ</t>
    </rPh>
    <rPh sb="474" eb="477">
      <t>ジギョウショ</t>
    </rPh>
    <rPh sb="478" eb="479">
      <t>スク</t>
    </rPh>
    <rPh sb="484" eb="487">
      <t>ケイドシャ</t>
    </rPh>
    <rPh sb="492" eb="494">
      <t>リヨウ</t>
    </rPh>
    <rPh sb="495" eb="497">
      <t>セイゲン</t>
    </rPh>
    <rPh sb="506" eb="508">
      <t>ジュウミン</t>
    </rPh>
    <rPh sb="509" eb="510">
      <t>ス</t>
    </rPh>
    <rPh sb="511" eb="512">
      <t>ナ</t>
    </rPh>
    <rPh sb="514" eb="516">
      <t>チイキ</t>
    </rPh>
    <rPh sb="522" eb="523">
      <t>ク</t>
    </rPh>
    <rPh sb="530" eb="533">
      <t>シュタイテキ</t>
    </rPh>
    <rPh sb="534" eb="535">
      <t>カンガ</t>
    </rPh>
    <rPh sb="541" eb="543">
      <t>タイセイ</t>
    </rPh>
    <rPh sb="544" eb="545">
      <t>トトノ</t>
    </rPh>
    <phoneticPr fontId="2"/>
  </si>
  <si>
    <t>・美浜区社会福祉士専門職会議にて講師を依頼し、家族信託の勉強会を行った。
・虐待の疑いがあるケースに関し、担当介護支援専門員、介護サービス事業所、区高齢障害支援課と密に連携を図り、対応を検討した。
・実際に起きた特殊詐欺被害に関して民生委員と検討を図り、地域のサロンでの防犯講話の開催に繋げることができた。
・地域支え合い通所支援事業（幸町1丁目健康プラザ）にて地域住民向けに警察の詐欺講話を行った。
・成年後見支援センター等と連携を図り、親族申し立ての支援を行った。</t>
    <rPh sb="19" eb="21">
      <t>イライ</t>
    </rPh>
    <rPh sb="39" eb="41">
      <t>ギャクタイ</t>
    </rPh>
    <rPh sb="42" eb="43">
      <t>ウタガ</t>
    </rPh>
    <rPh sb="51" eb="52">
      <t>カン</t>
    </rPh>
    <rPh sb="61" eb="62">
      <t>イン</t>
    </rPh>
    <rPh sb="107" eb="109">
      <t>トクシュ</t>
    </rPh>
    <rPh sb="109" eb="111">
      <t>サギ</t>
    </rPh>
    <rPh sb="124" eb="125">
      <t>ハカ</t>
    </rPh>
    <rPh sb="202" eb="208">
      <t>セイネンコウケンシエン</t>
    </rPh>
    <rPh sb="212" eb="213">
      <t>トウ</t>
    </rPh>
    <rPh sb="214" eb="216">
      <t>レンケイ</t>
    </rPh>
    <rPh sb="217" eb="218">
      <t>ハカ</t>
    </rPh>
    <rPh sb="220" eb="223">
      <t>シンゾクモウ</t>
    </rPh>
    <rPh sb="224" eb="225">
      <t>タ</t>
    </rPh>
    <rPh sb="227" eb="229">
      <t>シエン</t>
    </rPh>
    <rPh sb="230" eb="231">
      <t>オコナ</t>
    </rPh>
    <phoneticPr fontId="2"/>
  </si>
  <si>
    <t>・介護支援専門員が抱える困難な課題に対して障害者基幹相談支援センター、福祉まるごとサポートセンター、生活自立・仕事相談センター、高齢障害支援課と課題解決に向けて連携した。
・介護支援専門員からの困難な課題を抱えるケース相談に対して、関係機関と連携、協働し支援した。
・介護支援専門員の資質向上のため、美浜区ケアマネ研修会を開催した。
・美浜区主任ケアマネネットワークの活動の後方支援を行い、8/19ケアマネ交流会を開催した。
・介護支援専門員からの困難な課題を抱えるケース相談に対して関係機関と連携、協働し支援した。
・あんしんケアセンター高洲と合同で9/12　自立促進ケア会議、9/18　図書館と連携し高齢者対応の研修会を行った。
・主任介護支援専門員の担当する困難ケースに関して、ケース会議に参加し後方支援を行った。</t>
    <rPh sb="1" eb="8">
      <t>カイゴシエンセンモンイン</t>
    </rPh>
    <rPh sb="9" eb="10">
      <t>カカ</t>
    </rPh>
    <rPh sb="12" eb="14">
      <t>コンナン</t>
    </rPh>
    <rPh sb="15" eb="17">
      <t>カダイ</t>
    </rPh>
    <rPh sb="18" eb="19">
      <t>タイ</t>
    </rPh>
    <rPh sb="21" eb="24">
      <t>ショウガイシャ</t>
    </rPh>
    <rPh sb="24" eb="28">
      <t>キカンソウダン</t>
    </rPh>
    <rPh sb="28" eb="30">
      <t>シエン</t>
    </rPh>
    <rPh sb="35" eb="37">
      <t>フクシ</t>
    </rPh>
    <rPh sb="50" eb="54">
      <t>セイカツジリツ</t>
    </rPh>
    <rPh sb="55" eb="57">
      <t>シゴト</t>
    </rPh>
    <rPh sb="57" eb="59">
      <t>ソウダン</t>
    </rPh>
    <rPh sb="64" eb="71">
      <t>コウレイショウガイシエンカ</t>
    </rPh>
    <rPh sb="72" eb="74">
      <t>カダイ</t>
    </rPh>
    <rPh sb="80" eb="82">
      <t>レンケイ</t>
    </rPh>
    <rPh sb="142" eb="146">
      <t>シシツコウジョウ</t>
    </rPh>
    <rPh sb="150" eb="153">
      <t>ミハマク</t>
    </rPh>
    <phoneticPr fontId="2"/>
  </si>
  <si>
    <t>・美浜区保健師職会議に参加し、2040年（団塊世代の子どもが75歳になる）に備え、想定される問題を話し合った。
・ケアマネジメントBについて、対象者や支援の問題点（動機付けの難しさ）を話し合った。
・定期的にセンター主催の体操教室を開催し、健康づくりや介護予防を考えてもらう機会を提供した。
・美浜区キッズ認知症サポーター養成講座の打ち合わせを行い、後期の取り組みに繋げた。
・幸町2丁目の地区課題把握のために関係機関と連携を図って、6,000世帯を対象にアンケート調査を行った。</t>
    <rPh sb="1" eb="4">
      <t>ミハマク</t>
    </rPh>
    <rPh sb="4" eb="10">
      <t>ホケンシショクカイギ</t>
    </rPh>
    <rPh sb="11" eb="13">
      <t>サンカ</t>
    </rPh>
    <rPh sb="19" eb="20">
      <t>ネン</t>
    </rPh>
    <rPh sb="21" eb="25">
      <t>ダンカイセダイ</t>
    </rPh>
    <rPh sb="26" eb="27">
      <t>コ</t>
    </rPh>
    <rPh sb="32" eb="33">
      <t>サイ</t>
    </rPh>
    <rPh sb="38" eb="39">
      <t>ソナ</t>
    </rPh>
    <rPh sb="41" eb="43">
      <t>ソウテイ</t>
    </rPh>
    <rPh sb="46" eb="48">
      <t>モンダイ</t>
    </rPh>
    <rPh sb="49" eb="50">
      <t>ハナ</t>
    </rPh>
    <rPh sb="51" eb="52">
      <t>ア</t>
    </rPh>
    <rPh sb="71" eb="74">
      <t>タイショウシャ</t>
    </rPh>
    <rPh sb="75" eb="77">
      <t>シエン</t>
    </rPh>
    <rPh sb="78" eb="81">
      <t>モンダイテン</t>
    </rPh>
    <rPh sb="82" eb="85">
      <t>ドウキヅ</t>
    </rPh>
    <rPh sb="87" eb="88">
      <t>ムズカ</t>
    </rPh>
    <rPh sb="92" eb="93">
      <t>ハナ</t>
    </rPh>
    <rPh sb="94" eb="95">
      <t>ア</t>
    </rPh>
    <rPh sb="100" eb="103">
      <t>テイキテキ</t>
    </rPh>
    <rPh sb="108" eb="110">
      <t>シュサイ</t>
    </rPh>
    <rPh sb="111" eb="115">
      <t>タイソウキョウシツ</t>
    </rPh>
    <rPh sb="116" eb="118">
      <t>カイサイ</t>
    </rPh>
    <rPh sb="120" eb="122">
      <t>ケンコウ</t>
    </rPh>
    <rPh sb="126" eb="130">
      <t>カイゴヨボウ</t>
    </rPh>
    <rPh sb="131" eb="132">
      <t>カンガ</t>
    </rPh>
    <rPh sb="137" eb="139">
      <t>キカイ</t>
    </rPh>
    <rPh sb="140" eb="142">
      <t>テイキョウ</t>
    </rPh>
    <rPh sb="147" eb="150">
      <t>ミハマク</t>
    </rPh>
    <rPh sb="153" eb="156">
      <t>ニンチショウ</t>
    </rPh>
    <rPh sb="161" eb="163">
      <t>ヨウセイ</t>
    </rPh>
    <rPh sb="163" eb="165">
      <t>コウザ</t>
    </rPh>
    <rPh sb="166" eb="167">
      <t>ウ</t>
    </rPh>
    <rPh sb="168" eb="169">
      <t>ア</t>
    </rPh>
    <rPh sb="172" eb="173">
      <t>オコナ</t>
    </rPh>
    <rPh sb="175" eb="177">
      <t>コウキ</t>
    </rPh>
    <rPh sb="178" eb="179">
      <t>ト</t>
    </rPh>
    <rPh sb="180" eb="181">
      <t>ク</t>
    </rPh>
    <rPh sb="183" eb="184">
      <t>ツナ</t>
    </rPh>
    <rPh sb="189" eb="191">
      <t>サイワイチョウ</t>
    </rPh>
    <rPh sb="192" eb="194">
      <t>チョウメ</t>
    </rPh>
    <rPh sb="195" eb="197">
      <t>チク</t>
    </rPh>
    <rPh sb="197" eb="199">
      <t>カダイ</t>
    </rPh>
    <rPh sb="199" eb="201">
      <t>ハアク</t>
    </rPh>
    <rPh sb="205" eb="207">
      <t>カンケイ</t>
    </rPh>
    <rPh sb="207" eb="209">
      <t>キカン</t>
    </rPh>
    <rPh sb="210" eb="212">
      <t>レンケイ</t>
    </rPh>
    <rPh sb="213" eb="214">
      <t>ハカ</t>
    </rPh>
    <rPh sb="222" eb="224">
      <t>セタイ</t>
    </rPh>
    <rPh sb="225" eb="227">
      <t>タイショウ</t>
    </rPh>
    <rPh sb="233" eb="235">
      <t>チョウサ</t>
    </rPh>
    <rPh sb="236" eb="237">
      <t>オコナ</t>
    </rPh>
    <phoneticPr fontId="2"/>
  </si>
  <si>
    <t>直営のプランについては、生活支援コーディネーターと協働して体操教室、ごみ捨て、家事支援、フットケア、共食の場など、45件インフォーマルサービスに繋ぐことができた。
ケアマネジメントCでは前期17件、住民主体の通いの場に繋ぎ、住民自らが介護予防に取り組めるよう促すことができた。ケアマネジメントBは前期2件、取り組むことができた。
委託のケアプランチェックについては、利用者ごとの管理台帳を作成し、マネジメントの進捗状況を一覧で把握できるよう管理している。
自立促進ケア会議では、委託先のケアマネジャーに自立促進に資するケアマネジメントの事例発表を行ってもらった。</t>
    <rPh sb="0" eb="2">
      <t>チョクエイ</t>
    </rPh>
    <rPh sb="12" eb="14">
      <t>セイカツ</t>
    </rPh>
    <rPh sb="14" eb="16">
      <t>シエン</t>
    </rPh>
    <rPh sb="25" eb="27">
      <t>キョウドウ</t>
    </rPh>
    <rPh sb="59" eb="60">
      <t>ケン</t>
    </rPh>
    <rPh sb="72" eb="73">
      <t>ツナ</t>
    </rPh>
    <rPh sb="93" eb="95">
      <t>ゼンキ</t>
    </rPh>
    <rPh sb="97" eb="98">
      <t>ケン</t>
    </rPh>
    <rPh sb="99" eb="103">
      <t>ジュウミンシュタイ</t>
    </rPh>
    <rPh sb="104" eb="105">
      <t>カヨ</t>
    </rPh>
    <rPh sb="107" eb="108">
      <t>バ</t>
    </rPh>
    <rPh sb="109" eb="110">
      <t>ツナ</t>
    </rPh>
    <rPh sb="112" eb="114">
      <t>ジュウミン</t>
    </rPh>
    <rPh sb="114" eb="115">
      <t>ミズカ</t>
    </rPh>
    <rPh sb="117" eb="121">
      <t>カイゴヨボウ</t>
    </rPh>
    <rPh sb="122" eb="123">
      <t>ト</t>
    </rPh>
    <rPh sb="124" eb="125">
      <t>ク</t>
    </rPh>
    <rPh sb="129" eb="130">
      <t>ウナガ</t>
    </rPh>
    <rPh sb="148" eb="150">
      <t>ゼンキ</t>
    </rPh>
    <rPh sb="151" eb="152">
      <t>ケン</t>
    </rPh>
    <rPh sb="153" eb="154">
      <t>ト</t>
    </rPh>
    <rPh sb="155" eb="156">
      <t>ク</t>
    </rPh>
    <rPh sb="165" eb="167">
      <t>イタク</t>
    </rPh>
    <rPh sb="183" eb="186">
      <t>リヨウシャ</t>
    </rPh>
    <rPh sb="189" eb="193">
      <t>カンリダイチョウ</t>
    </rPh>
    <rPh sb="194" eb="196">
      <t>サクセイ</t>
    </rPh>
    <rPh sb="205" eb="209">
      <t>シンチョクジョウキョウ</t>
    </rPh>
    <rPh sb="210" eb="212">
      <t>イチラン</t>
    </rPh>
    <rPh sb="213" eb="215">
      <t>ハアク</t>
    </rPh>
    <rPh sb="220" eb="222">
      <t>カンリ</t>
    </rPh>
    <rPh sb="228" eb="230">
      <t>ジリツ</t>
    </rPh>
    <rPh sb="230" eb="232">
      <t>ソクシン</t>
    </rPh>
    <rPh sb="234" eb="236">
      <t>カイギ</t>
    </rPh>
    <rPh sb="239" eb="242">
      <t>イタクサキ</t>
    </rPh>
    <rPh sb="251" eb="253">
      <t>ジリツ</t>
    </rPh>
    <rPh sb="253" eb="255">
      <t>ソクシン</t>
    </rPh>
    <rPh sb="256" eb="257">
      <t>シ</t>
    </rPh>
    <rPh sb="268" eb="270">
      <t>ジレイ</t>
    </rPh>
    <rPh sb="270" eb="272">
      <t>ハッピョウ</t>
    </rPh>
    <rPh sb="273" eb="274">
      <t>オコナ</t>
    </rPh>
    <phoneticPr fontId="2"/>
  </si>
  <si>
    <t xml:space="preserve">・直営のケアプランにおいては、生活支援コーディネーターと協働しインフォーマルサービスへの接続を新たに15件実施した。
・住民主体の通いの場（ケアマネジメントC）への接続を1件、フレイル改善事業への接続を4件実施した。
</t>
    <rPh sb="15" eb="19">
      <t>セイカツシエン</t>
    </rPh>
    <rPh sb="44" eb="46">
      <t>セツゾク</t>
    </rPh>
    <rPh sb="47" eb="48">
      <t>アラ</t>
    </rPh>
    <rPh sb="52" eb="53">
      <t>ケン</t>
    </rPh>
    <rPh sb="53" eb="55">
      <t>ジッシ</t>
    </rPh>
    <rPh sb="60" eb="64">
      <t>ジュウミンシュタイ</t>
    </rPh>
    <rPh sb="65" eb="66">
      <t>カヨ</t>
    </rPh>
    <rPh sb="68" eb="69">
      <t>バ</t>
    </rPh>
    <rPh sb="82" eb="84">
      <t>セツゾク</t>
    </rPh>
    <rPh sb="86" eb="87">
      <t>ケン</t>
    </rPh>
    <rPh sb="92" eb="96">
      <t>カイゼンジギョウ</t>
    </rPh>
    <rPh sb="98" eb="100">
      <t>セツゾク</t>
    </rPh>
    <rPh sb="102" eb="103">
      <t>ケン</t>
    </rPh>
    <rPh sb="103" eb="105">
      <t>ジッシ</t>
    </rPh>
    <phoneticPr fontId="2"/>
  </si>
  <si>
    <r>
      <t xml:space="preserve">３職種の専門性を活かし、必要に応じて2人体制で対応した。
毎朝の申し送りで相談内容をセンター全体で共有、検討した。
</t>
    </r>
    <r>
      <rPr>
        <sz val="10"/>
        <color theme="1"/>
        <rFont val="Meiryo UI"/>
        <family val="3"/>
        <charset val="128"/>
      </rPr>
      <t>民間の</t>
    </r>
    <r>
      <rPr>
        <sz val="10"/>
        <color indexed="8"/>
        <rFont val="Meiryo UI"/>
        <family val="3"/>
        <charset val="128"/>
      </rPr>
      <t>身元保証サービスを利用しやすくするために、愛の会から講師をしてもらい終活講座を協働で開催した。(1回)
成年後見制度の利用促進のため、情報提供をし、総合相談から2件申立てにつながった。
民生委員、自治会、マンション管理組合と連携し、地域住民の困りごとに対応する支援体制を構築できた。
警察、生活自立・仕事相談センター、高齢障害支援課、障害者支援事業所などと連携し、3件の家族支援を行った。
総合相談では、既存のフォーマル資源だけでなく、インフォーマル資源の情報も85件情報提供することができた。</t>
    </r>
    <rPh sb="1" eb="3">
      <t>ショクシュ</t>
    </rPh>
    <rPh sb="4" eb="7">
      <t>センモンセイ</t>
    </rPh>
    <rPh sb="8" eb="9">
      <t>イ</t>
    </rPh>
    <rPh sb="12" eb="14">
      <t>ヒツヨウ</t>
    </rPh>
    <rPh sb="15" eb="16">
      <t>オウ</t>
    </rPh>
    <rPh sb="19" eb="20">
      <t>ニン</t>
    </rPh>
    <rPh sb="20" eb="22">
      <t>タイセイ</t>
    </rPh>
    <rPh sb="23" eb="25">
      <t>タイオウ</t>
    </rPh>
    <rPh sb="29" eb="31">
      <t>マイアサ</t>
    </rPh>
    <rPh sb="32" eb="33">
      <t>モウ</t>
    </rPh>
    <rPh sb="34" eb="35">
      <t>オク</t>
    </rPh>
    <rPh sb="37" eb="41">
      <t>ソウダンナイヨウ</t>
    </rPh>
    <rPh sb="46" eb="48">
      <t>ゼンタイ</t>
    </rPh>
    <rPh sb="49" eb="51">
      <t>キョウユウ</t>
    </rPh>
    <rPh sb="52" eb="54">
      <t>ケントウ</t>
    </rPh>
    <rPh sb="63" eb="65">
      <t>ホショウ</t>
    </rPh>
    <rPh sb="70" eb="72">
      <t>リヨウ</t>
    </rPh>
    <rPh sb="82" eb="83">
      <t>アイ</t>
    </rPh>
    <rPh sb="84" eb="85">
      <t>カイ</t>
    </rPh>
    <rPh sb="87" eb="89">
      <t>コウシ</t>
    </rPh>
    <rPh sb="95" eb="97">
      <t>シュウカツ</t>
    </rPh>
    <rPh sb="97" eb="99">
      <t>コウザ</t>
    </rPh>
    <rPh sb="100" eb="102">
      <t>キョウドウ</t>
    </rPh>
    <rPh sb="103" eb="105">
      <t>カイサイ</t>
    </rPh>
    <rPh sb="110" eb="111">
      <t>カイ</t>
    </rPh>
    <rPh sb="113" eb="117">
      <t>セイネンコウケン</t>
    </rPh>
    <rPh sb="117" eb="119">
      <t>セイド</t>
    </rPh>
    <rPh sb="120" eb="124">
      <t>リヨウソクシン</t>
    </rPh>
    <rPh sb="128" eb="130">
      <t>ジョウホウ</t>
    </rPh>
    <rPh sb="130" eb="132">
      <t>テイキョウ</t>
    </rPh>
    <rPh sb="135" eb="139">
      <t>ソウゴウソウダン</t>
    </rPh>
    <rPh sb="142" eb="143">
      <t>ケン</t>
    </rPh>
    <rPh sb="143" eb="145">
      <t>モウシタ</t>
    </rPh>
    <rPh sb="154" eb="158">
      <t>ミンセイイイン</t>
    </rPh>
    <rPh sb="159" eb="162">
      <t>ジチカイ</t>
    </rPh>
    <rPh sb="168" eb="172">
      <t>カンリクミアイ</t>
    </rPh>
    <rPh sb="173" eb="175">
      <t>レンケイ</t>
    </rPh>
    <rPh sb="177" eb="181">
      <t>チイキジュウミン</t>
    </rPh>
    <rPh sb="182" eb="183">
      <t>コマ</t>
    </rPh>
    <rPh sb="187" eb="189">
      <t>タイオウ</t>
    </rPh>
    <rPh sb="191" eb="193">
      <t>シエン</t>
    </rPh>
    <rPh sb="193" eb="195">
      <t>タイセイ</t>
    </rPh>
    <rPh sb="196" eb="198">
      <t>コウチク</t>
    </rPh>
    <rPh sb="203" eb="205">
      <t>ケイサツ</t>
    </rPh>
    <rPh sb="206" eb="208">
      <t>セイカツ</t>
    </rPh>
    <rPh sb="208" eb="210">
      <t>ジリツ</t>
    </rPh>
    <rPh sb="211" eb="213">
      <t>シゴト</t>
    </rPh>
    <rPh sb="213" eb="215">
      <t>ソウダン</t>
    </rPh>
    <rPh sb="220" eb="227">
      <t>コウレイショウガイシエンカ</t>
    </rPh>
    <rPh sb="228" eb="231">
      <t>ショウガイシャ</t>
    </rPh>
    <rPh sb="231" eb="236">
      <t>シエンジギョウショ</t>
    </rPh>
    <rPh sb="239" eb="241">
      <t>レンケイ</t>
    </rPh>
    <rPh sb="244" eb="245">
      <t>ケン</t>
    </rPh>
    <rPh sb="246" eb="248">
      <t>カゾク</t>
    </rPh>
    <rPh sb="248" eb="250">
      <t>シエン</t>
    </rPh>
    <rPh sb="251" eb="252">
      <t>オコナ</t>
    </rPh>
    <rPh sb="256" eb="260">
      <t>ソウゴウソウダン</t>
    </rPh>
    <rPh sb="263" eb="265">
      <t>キゾン</t>
    </rPh>
    <rPh sb="271" eb="273">
      <t>シゲン</t>
    </rPh>
    <rPh sb="286" eb="288">
      <t>シゲン</t>
    </rPh>
    <phoneticPr fontId="2"/>
  </si>
  <si>
    <r>
      <t>・３職種の専門性を活かし、必要に応じて複数人態勢で対応した。
・住民向け講座として、施設紹介会社を講師に招き介護施設の勉強会、及び人生会議について各1件ずつ実施した。</t>
    </r>
    <r>
      <rPr>
        <strike/>
        <sz val="10"/>
        <rFont val="Meiryo UI"/>
        <family val="3"/>
        <charset val="128"/>
      </rPr>
      <t xml:space="preserve">
</t>
    </r>
    <r>
      <rPr>
        <sz val="10"/>
        <rFont val="Meiryo UI"/>
        <family val="3"/>
        <charset val="128"/>
      </rPr>
      <t xml:space="preserve">・総合相談から成年後見制度の必要性がある方について、情報提供や支援を実施し、申し立てに繋がった事例が2件あった。
・住民サークルにおいて終活ノートを活用し、将来の介護に備えた意思整理を促した。
・総合相談において、地域資源の紹介を107件実施した。
</t>
    </r>
    <rPh sb="5" eb="8">
      <t>センモンセイ</t>
    </rPh>
    <rPh sb="9" eb="10">
      <t>イ</t>
    </rPh>
    <rPh sb="13" eb="15">
      <t>ヒツヨウ</t>
    </rPh>
    <rPh sb="16" eb="17">
      <t>オウ</t>
    </rPh>
    <rPh sb="19" eb="22">
      <t>フクスウニン</t>
    </rPh>
    <rPh sb="22" eb="24">
      <t>タイセイ</t>
    </rPh>
    <rPh sb="25" eb="27">
      <t>タイオウ</t>
    </rPh>
    <rPh sb="32" eb="35">
      <t>ジュウミンム</t>
    </rPh>
    <rPh sb="36" eb="38">
      <t>コウザ</t>
    </rPh>
    <rPh sb="42" eb="48">
      <t>シセツショウカイカイシャ</t>
    </rPh>
    <rPh sb="49" eb="51">
      <t>コウシ</t>
    </rPh>
    <rPh sb="52" eb="53">
      <t>マネ</t>
    </rPh>
    <rPh sb="54" eb="58">
      <t>カイゴシセツ</t>
    </rPh>
    <rPh sb="59" eb="62">
      <t>ベンキョウカイ</t>
    </rPh>
    <rPh sb="63" eb="64">
      <t>オヨ</t>
    </rPh>
    <rPh sb="65" eb="67">
      <t>ジンセイ</t>
    </rPh>
    <rPh sb="67" eb="69">
      <t>カイギ</t>
    </rPh>
    <rPh sb="73" eb="74">
      <t>カク</t>
    </rPh>
    <rPh sb="75" eb="76">
      <t>ケン</t>
    </rPh>
    <rPh sb="78" eb="80">
      <t>ジッシ</t>
    </rPh>
    <rPh sb="85" eb="89">
      <t>ソウゴウソウダン</t>
    </rPh>
    <rPh sb="91" eb="97">
      <t>セイネンコウケンセイド</t>
    </rPh>
    <rPh sb="98" eb="100">
      <t>ヒツヨウ</t>
    </rPh>
    <rPh sb="100" eb="101">
      <t>セイ</t>
    </rPh>
    <rPh sb="104" eb="105">
      <t>カタ</t>
    </rPh>
    <rPh sb="110" eb="114">
      <t>ジョウホウテイキョウ</t>
    </rPh>
    <rPh sb="115" eb="117">
      <t>シエン</t>
    </rPh>
    <rPh sb="118" eb="120">
      <t>ジッシ</t>
    </rPh>
    <rPh sb="122" eb="123">
      <t>モウ</t>
    </rPh>
    <rPh sb="124" eb="125">
      <t>タ</t>
    </rPh>
    <rPh sb="127" eb="128">
      <t>ツナ</t>
    </rPh>
    <rPh sb="131" eb="133">
      <t>ジレイ</t>
    </rPh>
    <rPh sb="135" eb="136">
      <t>ケン</t>
    </rPh>
    <rPh sb="142" eb="144">
      <t>ジュウミン</t>
    </rPh>
    <rPh sb="152" eb="154">
      <t>シュウカツ</t>
    </rPh>
    <rPh sb="158" eb="160">
      <t>カツヨウ</t>
    </rPh>
    <rPh sb="162" eb="164">
      <t>ショウライ</t>
    </rPh>
    <rPh sb="165" eb="167">
      <t>カイゴ</t>
    </rPh>
    <rPh sb="168" eb="169">
      <t>ソナ</t>
    </rPh>
    <rPh sb="171" eb="175">
      <t>イシセイリ</t>
    </rPh>
    <rPh sb="176" eb="177">
      <t>ウナガ</t>
    </rPh>
    <rPh sb="182" eb="186">
      <t>ソウゴウソウダン</t>
    </rPh>
    <rPh sb="191" eb="195">
      <t>チイキシゲン</t>
    </rPh>
    <rPh sb="196" eb="198">
      <t>ショウカイ</t>
    </rPh>
    <rPh sb="202" eb="203">
      <t>ケン</t>
    </rPh>
    <rPh sb="203" eb="205">
      <t>ジッシ</t>
    </rPh>
    <phoneticPr fontId="2"/>
  </si>
  <si>
    <t>・高齢障害支援課、社協、警察、自治会、民児協、自治会などの関係機関との連携を継続する。
・３職種をはじめ、生活支援コーディネーターとの連携もさらに強化し、総合相談の段階で幅広い資源の情報提供とマッチングが行えるようにする。
・今年度とは別の場所で終活講座を開催する。</t>
    <rPh sb="1" eb="8">
      <t>コウレイショウガイシエンカ</t>
    </rPh>
    <rPh sb="9" eb="11">
      <t>シャキョウ</t>
    </rPh>
    <rPh sb="12" eb="14">
      <t>ケイサツ</t>
    </rPh>
    <rPh sb="15" eb="18">
      <t>ジチカイ</t>
    </rPh>
    <rPh sb="19" eb="22">
      <t>ミンジキョウ</t>
    </rPh>
    <rPh sb="23" eb="26">
      <t>ジチカイ</t>
    </rPh>
    <rPh sb="29" eb="33">
      <t>カンケイキカン</t>
    </rPh>
    <rPh sb="35" eb="37">
      <t>レンケイ</t>
    </rPh>
    <rPh sb="38" eb="40">
      <t>ケイゾク</t>
    </rPh>
    <rPh sb="53" eb="57">
      <t>セイカツシエン</t>
    </rPh>
    <rPh sb="67" eb="69">
      <t>レンケイ</t>
    </rPh>
    <rPh sb="73" eb="75">
      <t>キョウカ</t>
    </rPh>
    <rPh sb="77" eb="81">
      <t>ソウゴウソウダン</t>
    </rPh>
    <rPh sb="82" eb="84">
      <t>ダンカイ</t>
    </rPh>
    <rPh sb="85" eb="87">
      <t>ハバヒロ</t>
    </rPh>
    <rPh sb="88" eb="90">
      <t>シゲン</t>
    </rPh>
    <rPh sb="91" eb="95">
      <t>ジョウホウテイキョウ</t>
    </rPh>
    <rPh sb="102" eb="103">
      <t>オコナ</t>
    </rPh>
    <rPh sb="113" eb="116">
      <t>コンネンド</t>
    </rPh>
    <rPh sb="118" eb="119">
      <t>ベツ</t>
    </rPh>
    <rPh sb="120" eb="122">
      <t>バショ</t>
    </rPh>
    <rPh sb="123" eb="125">
      <t>シュウカツ</t>
    </rPh>
    <rPh sb="125" eb="127">
      <t>コウザ</t>
    </rPh>
    <rPh sb="128" eb="130">
      <t>カイサイ</t>
    </rPh>
    <phoneticPr fontId="2"/>
  </si>
  <si>
    <t>成年後見制度の利用促進において、2件の親族申立に繋がり相談者の権利擁護に貢献できた。
高齢者虐待防止の観点から、2件の虐待が疑われる家族に対して虐待防止教育を実施し、相談者の権利擁護に貢献できた。
消費者被害防止のため、国民生活センターなどのリーフレットを磯辺・打瀬を中心に100部以上配布した。</t>
    <phoneticPr fontId="2"/>
  </si>
  <si>
    <t>・成年後見制度の利用促進において、2件の親族申立に繋がり相談者の権利擁護に貢献できた。
・虐待が疑われるケースについては、高齢障害支援課、民生委員、介護サービス事業所等、関係機関を集め地域ケア会議を開催し、多職種の視点で協議した。
・消費者被害防止のため、国民生活センターなどのリーフレットを磯辺・打瀬・幕張西を中心にほぼ毎月100部以上配布した。</t>
    <rPh sb="45" eb="47">
      <t>ギャクタイ</t>
    </rPh>
    <rPh sb="48" eb="49">
      <t>ウタガ</t>
    </rPh>
    <rPh sb="61" eb="68">
      <t>コウレイショウガイシエンカ</t>
    </rPh>
    <rPh sb="69" eb="73">
      <t>ミンセイイイン</t>
    </rPh>
    <rPh sb="74" eb="76">
      <t>カイゴ</t>
    </rPh>
    <rPh sb="80" eb="83">
      <t>ジギョウショ</t>
    </rPh>
    <rPh sb="83" eb="84">
      <t>トウ</t>
    </rPh>
    <rPh sb="85" eb="89">
      <t>カンケイキカン</t>
    </rPh>
    <rPh sb="90" eb="91">
      <t>アツ</t>
    </rPh>
    <rPh sb="92" eb="94">
      <t>チイキ</t>
    </rPh>
    <rPh sb="96" eb="98">
      <t>カイギ</t>
    </rPh>
    <rPh sb="99" eb="101">
      <t>カイサイ</t>
    </rPh>
    <rPh sb="103" eb="106">
      <t>タショクシュ</t>
    </rPh>
    <rPh sb="107" eb="109">
      <t>シテン</t>
    </rPh>
    <rPh sb="110" eb="112">
      <t>キョウギ</t>
    </rPh>
    <rPh sb="117" eb="120">
      <t>ショウヒシャ</t>
    </rPh>
    <rPh sb="120" eb="124">
      <t>ヒガイボウシ</t>
    </rPh>
    <rPh sb="128" eb="132">
      <t>コクミンセイカツ</t>
    </rPh>
    <rPh sb="146" eb="148">
      <t>イソベ</t>
    </rPh>
    <rPh sb="149" eb="151">
      <t>ウタセ</t>
    </rPh>
    <rPh sb="152" eb="154">
      <t>マクハリ</t>
    </rPh>
    <rPh sb="154" eb="155">
      <t>ニシ</t>
    </rPh>
    <rPh sb="156" eb="158">
      <t>チュウシン</t>
    </rPh>
    <rPh sb="161" eb="163">
      <t>マイツキ</t>
    </rPh>
    <rPh sb="166" eb="167">
      <t>ブ</t>
    </rPh>
    <rPh sb="167" eb="169">
      <t>イジョウ</t>
    </rPh>
    <rPh sb="169" eb="171">
      <t>ハイフ</t>
    </rPh>
    <phoneticPr fontId="2"/>
  </si>
  <si>
    <t>個別ケースのケアマネ支援を17件行った。
区内の主任ケアマネを中心とした主任ケアマネネットワークの後方支援を行い、ケアマネ交流会などの支援を行った。
ケアマネ連絡会を開催し、8050の事例をもとに障害者福祉制度の研修を行った。
個別ケースの地域ケア会議を4件、地域課題発見の地域ケア会議を1件。地域づくり・資源開発の地域ケア会議を2件行った。圏域の多職種連携会議は行えなかった。</t>
    <rPh sb="70" eb="71">
      <t>オコナ</t>
    </rPh>
    <phoneticPr fontId="2"/>
  </si>
  <si>
    <t xml:space="preserve">・個別ケースのケアマネ支援を43件実施した。
・美浜区内の主任ケアマネネットワークの後方支援、及び事例検討などの支援を実施した。
・ケアマネ連絡会でBCPシュミレーション訓練を実施した。
・圏域のネットワーク構築のための多職種連携会議を１回、区全体の多職種連携会議を１回実施した。
・個別ケースの地域ケア会議を計4件（個別2件、地域づくり・資源開発2件）実施した。
・自立支援に資する地域ケア会議（自立促進ケア会議）を１回実施した。前期に実施した会議の内容を踏まえて、実践報告を行ってもらうため、ケアマネにも参加してもらった。
・ケアマネジャーにもあんしんケアセンター磯辺の公式LINEアカウントの登録をしてもらい、地域資源などの情報発信を毎月実施した。
</t>
    <rPh sb="17" eb="19">
      <t>ジッシ</t>
    </rPh>
    <rPh sb="24" eb="26">
      <t>ミハマ</t>
    </rPh>
    <rPh sb="26" eb="28">
      <t>クナイ</t>
    </rPh>
    <rPh sb="29" eb="31">
      <t>シュニン</t>
    </rPh>
    <rPh sb="42" eb="46">
      <t>コウホウシエン</t>
    </rPh>
    <rPh sb="47" eb="48">
      <t>オヨ</t>
    </rPh>
    <rPh sb="49" eb="53">
      <t>ジレイケントウ</t>
    </rPh>
    <rPh sb="56" eb="58">
      <t>シエン</t>
    </rPh>
    <rPh sb="59" eb="61">
      <t>ジッシ</t>
    </rPh>
    <rPh sb="70" eb="73">
      <t>レンラクカイ</t>
    </rPh>
    <rPh sb="85" eb="87">
      <t>クンレン</t>
    </rPh>
    <rPh sb="88" eb="90">
      <t>ジッシ</t>
    </rPh>
    <rPh sb="95" eb="97">
      <t>ケンイキ</t>
    </rPh>
    <rPh sb="104" eb="106">
      <t>コウチク</t>
    </rPh>
    <rPh sb="110" eb="117">
      <t>タショクシュレンケイカイギ</t>
    </rPh>
    <rPh sb="119" eb="120">
      <t>カイ</t>
    </rPh>
    <rPh sb="121" eb="122">
      <t>ク</t>
    </rPh>
    <rPh sb="122" eb="124">
      <t>ゼンタイ</t>
    </rPh>
    <rPh sb="125" eb="128">
      <t>タショクシュ</t>
    </rPh>
    <rPh sb="128" eb="132">
      <t>レンケイカイギ</t>
    </rPh>
    <rPh sb="134" eb="135">
      <t>カイ</t>
    </rPh>
    <rPh sb="135" eb="137">
      <t>ジッシ</t>
    </rPh>
    <rPh sb="142" eb="144">
      <t>コベツ</t>
    </rPh>
    <rPh sb="148" eb="150">
      <t>チイキ</t>
    </rPh>
    <rPh sb="152" eb="154">
      <t>カイギ</t>
    </rPh>
    <rPh sb="160" eb="162">
      <t>チイキ</t>
    </rPh>
    <rPh sb="164" eb="166">
      <t>チイキ</t>
    </rPh>
    <rPh sb="170" eb="174">
      <t>シゲンカイハツ</t>
    </rPh>
    <rPh sb="175" eb="176">
      <t>ケン</t>
    </rPh>
    <rPh sb="177" eb="179">
      <t>ジッシ</t>
    </rPh>
    <rPh sb="185" eb="187">
      <t>チイキ</t>
    </rPh>
    <rPh sb="189" eb="191">
      <t>カイギ</t>
    </rPh>
    <rPh sb="192" eb="196">
      <t>ジリツソクシン</t>
    </rPh>
    <rPh sb="198" eb="200">
      <t>カイギ</t>
    </rPh>
    <rPh sb="206" eb="208">
      <t>ゼンキ</t>
    </rPh>
    <rPh sb="210" eb="211">
      <t>カイ</t>
    </rPh>
    <rPh sb="211" eb="213">
      <t>ジッシ</t>
    </rPh>
    <rPh sb="219" eb="221">
      <t>ジッシ</t>
    </rPh>
    <rPh sb="226" eb="228">
      <t>ジッセン</t>
    </rPh>
    <rPh sb="228" eb="230">
      <t>ホウコク</t>
    </rPh>
    <rPh sb="256" eb="257">
      <t>カイ</t>
    </rPh>
    <rPh sb="257" eb="258">
      <t>オコナ</t>
    </rPh>
    <rPh sb="272" eb="274">
      <t>トウロク</t>
    </rPh>
    <rPh sb="284" eb="286">
      <t>イソベ</t>
    </rPh>
    <rPh sb="287" eb="289">
      <t>コウシキ</t>
    </rPh>
    <rPh sb="308" eb="310">
      <t>ジョウホウ</t>
    </rPh>
    <rPh sb="310" eb="312">
      <t>ハッシン</t>
    </rPh>
    <rPh sb="313" eb="315">
      <t>マイツキ</t>
    </rPh>
    <rPh sb="315" eb="316">
      <t>オコナ</t>
    </rPh>
    <rPh sb="322" eb="324">
      <t>ジッシ</t>
    </rPh>
    <phoneticPr fontId="2"/>
  </si>
  <si>
    <t xml:space="preserve">・個別ケースのケアマネ支援に力をいれた。
・ケアマネ連絡会では、居宅だけでなく訪問系の介護サービス事業所も含めて、非常時の対応の支援体制について、一緒に考えることができた。
・地域づくり・資源開発の地域ケア会議については、住民、民生委員、社会福祉協議会、生活支援コーディネーターとも共同して検討・協議することができ、通いの場の継続維持することができた。
</t>
    <rPh sb="1" eb="3">
      <t>コベツ</t>
    </rPh>
    <rPh sb="11" eb="13">
      <t>シエン</t>
    </rPh>
    <rPh sb="14" eb="15">
      <t>チカラ</t>
    </rPh>
    <rPh sb="26" eb="28">
      <t>レンラク</t>
    </rPh>
    <rPh sb="28" eb="29">
      <t>カイ</t>
    </rPh>
    <rPh sb="32" eb="34">
      <t>キョタク</t>
    </rPh>
    <rPh sb="39" eb="42">
      <t>ホウモンケイ</t>
    </rPh>
    <rPh sb="43" eb="45">
      <t>カイゴ</t>
    </rPh>
    <rPh sb="49" eb="52">
      <t>ジギョウショ</t>
    </rPh>
    <rPh sb="53" eb="54">
      <t>フク</t>
    </rPh>
    <rPh sb="57" eb="60">
      <t>ヒジョウジ</t>
    </rPh>
    <rPh sb="61" eb="63">
      <t>タイオウ</t>
    </rPh>
    <rPh sb="64" eb="68">
      <t>シエンタイセイ</t>
    </rPh>
    <rPh sb="73" eb="75">
      <t>イッショ</t>
    </rPh>
    <rPh sb="76" eb="77">
      <t>カンガ</t>
    </rPh>
    <rPh sb="88" eb="90">
      <t>チイキ</t>
    </rPh>
    <rPh sb="94" eb="98">
      <t>シゲンカイハツ</t>
    </rPh>
    <rPh sb="99" eb="101">
      <t>チイキ</t>
    </rPh>
    <rPh sb="103" eb="105">
      <t>カイギ</t>
    </rPh>
    <rPh sb="111" eb="113">
      <t>ジュウミン</t>
    </rPh>
    <rPh sb="114" eb="118">
      <t>ミンセイイイン</t>
    </rPh>
    <rPh sb="119" eb="126">
      <t>シャカイフクシキョウギカイ</t>
    </rPh>
    <rPh sb="127" eb="129">
      <t>セイカツ</t>
    </rPh>
    <rPh sb="129" eb="131">
      <t>シエン</t>
    </rPh>
    <rPh sb="141" eb="143">
      <t>キョウドウ</t>
    </rPh>
    <rPh sb="145" eb="147">
      <t>ケントウ</t>
    </rPh>
    <rPh sb="148" eb="150">
      <t>キョウギ</t>
    </rPh>
    <rPh sb="158" eb="159">
      <t>カヨ</t>
    </rPh>
    <rPh sb="161" eb="162">
      <t>バ</t>
    </rPh>
    <rPh sb="163" eb="165">
      <t>ケイゾク</t>
    </rPh>
    <rPh sb="165" eb="167">
      <t>イジ</t>
    </rPh>
    <phoneticPr fontId="2"/>
  </si>
  <si>
    <t>・住民、ケアマネジャー自らが介護保険以外の介護予防に取り組めるよう、資源情報へアクセスしやすい仕組み整備を進める。
・困難事例に対応できるよう、多職種視点でのネットワーク構築をさらに進めていく。
・自立促進ケア会議は、あんしんケアセンターが主体となって取り組んでいく。</t>
    <rPh sb="1" eb="3">
      <t>ジュウミン</t>
    </rPh>
    <rPh sb="11" eb="12">
      <t>ミズカ</t>
    </rPh>
    <rPh sb="14" eb="18">
      <t>カイゴホケン</t>
    </rPh>
    <rPh sb="18" eb="20">
      <t>イガイ</t>
    </rPh>
    <rPh sb="21" eb="25">
      <t>カイゴヨボウ</t>
    </rPh>
    <rPh sb="26" eb="27">
      <t>ト</t>
    </rPh>
    <rPh sb="28" eb="29">
      <t>ク</t>
    </rPh>
    <rPh sb="34" eb="36">
      <t>シゲン</t>
    </rPh>
    <rPh sb="36" eb="38">
      <t>ジョウホウ</t>
    </rPh>
    <rPh sb="47" eb="49">
      <t>シク</t>
    </rPh>
    <rPh sb="50" eb="52">
      <t>セイビ</t>
    </rPh>
    <rPh sb="53" eb="54">
      <t>スス</t>
    </rPh>
    <rPh sb="59" eb="63">
      <t>コンナンジレイ</t>
    </rPh>
    <rPh sb="64" eb="66">
      <t>タイオウ</t>
    </rPh>
    <rPh sb="72" eb="75">
      <t>タショクシュ</t>
    </rPh>
    <rPh sb="75" eb="77">
      <t>シテン</t>
    </rPh>
    <rPh sb="85" eb="87">
      <t>コウチク</t>
    </rPh>
    <rPh sb="91" eb="92">
      <t>スス</t>
    </rPh>
    <rPh sb="99" eb="101">
      <t>ジリツ</t>
    </rPh>
    <rPh sb="101" eb="103">
      <t>ソクシン</t>
    </rPh>
    <rPh sb="105" eb="107">
      <t>カイギ</t>
    </rPh>
    <rPh sb="120" eb="122">
      <t>シュタイ</t>
    </rPh>
    <rPh sb="126" eb="127">
      <t>ト</t>
    </rPh>
    <rPh sb="128" eb="129">
      <t>ク</t>
    </rPh>
    <phoneticPr fontId="2"/>
  </si>
  <si>
    <t>磯辺公民館で健康課と連携し、食育に関する健康講座を開催した。
幕張西東県営住宅では、いきいき真砂と連携し毎月の通いの場を開催し、体力測定を実施した。
生活サポートブックを配布し、健康づくりに資する情報提供を行い住民のセルフマネジメントの機会を提供した。
磯辺西住宅において、老人会の協力を得て体操教室を開催し、自主活動ができるよう後方支援を行った。
地域リハビリテーション事業を活用して、2か所で体力測定を行った。
孤食防止のための共食の場について、毎月2か所で開催し後方支援を行った。
住民がセルフマネジメントに取り組めるように、生活サポートブックを活用し、様々な資源を提供した。
認知症カフェ（ほっとくるカフェ）の支援を行い、参加者増につながった。
通いの場においては、生活支援コーディネーターと協力してモニタリングを行い、活動継続の支援を行った。
コートビレッジで健康講座を開催したが、インフォーマルサービスの紹介には至らなかった。住民によるラジオ体操を促したができなかった。</t>
    <rPh sb="0" eb="2">
      <t>イソベ</t>
    </rPh>
    <rPh sb="2" eb="5">
      <t>コウミンカン</t>
    </rPh>
    <rPh sb="6" eb="9">
      <t>ケンコウカ</t>
    </rPh>
    <rPh sb="10" eb="12">
      <t>レンケイ</t>
    </rPh>
    <rPh sb="14" eb="16">
      <t>ショクイク</t>
    </rPh>
    <rPh sb="17" eb="18">
      <t>カン</t>
    </rPh>
    <rPh sb="20" eb="24">
      <t>ケンコウコウザ</t>
    </rPh>
    <rPh sb="25" eb="27">
      <t>カイサイ</t>
    </rPh>
    <rPh sb="31" eb="33">
      <t>マクハリ</t>
    </rPh>
    <rPh sb="33" eb="34">
      <t>ニシ</t>
    </rPh>
    <rPh sb="34" eb="35">
      <t>ヒガシ</t>
    </rPh>
    <rPh sb="35" eb="37">
      <t>ケンエイ</t>
    </rPh>
    <rPh sb="37" eb="39">
      <t>ジュウタク</t>
    </rPh>
    <rPh sb="46" eb="48">
      <t>マサゴ</t>
    </rPh>
    <rPh sb="49" eb="51">
      <t>レンケイ</t>
    </rPh>
    <rPh sb="52" eb="54">
      <t>マイツキ</t>
    </rPh>
    <rPh sb="55" eb="56">
      <t>カヨ</t>
    </rPh>
    <rPh sb="58" eb="59">
      <t>バ</t>
    </rPh>
    <rPh sb="60" eb="62">
      <t>カイサイ</t>
    </rPh>
    <rPh sb="64" eb="66">
      <t>タイリョク</t>
    </rPh>
    <rPh sb="66" eb="68">
      <t>ソクテイ</t>
    </rPh>
    <rPh sb="69" eb="71">
      <t>ジッシ</t>
    </rPh>
    <rPh sb="75" eb="77">
      <t>セイカツ</t>
    </rPh>
    <rPh sb="85" eb="87">
      <t>ハイフ</t>
    </rPh>
    <rPh sb="89" eb="91">
      <t>ケンコウ</t>
    </rPh>
    <rPh sb="95" eb="96">
      <t>シ</t>
    </rPh>
    <rPh sb="98" eb="102">
      <t>ジョウホウテイキョウ</t>
    </rPh>
    <rPh sb="103" eb="104">
      <t>オコナ</t>
    </rPh>
    <rPh sb="105" eb="107">
      <t>ジュウミン</t>
    </rPh>
    <rPh sb="118" eb="120">
      <t>キカイ</t>
    </rPh>
    <rPh sb="121" eb="123">
      <t>テイキョウ</t>
    </rPh>
    <rPh sb="127" eb="129">
      <t>イソベ</t>
    </rPh>
    <rPh sb="129" eb="132">
      <t>ニシジュウタク</t>
    </rPh>
    <rPh sb="137" eb="140">
      <t>ロウジンカイ</t>
    </rPh>
    <rPh sb="141" eb="143">
      <t>キョウリョク</t>
    </rPh>
    <rPh sb="144" eb="145">
      <t>エ</t>
    </rPh>
    <rPh sb="146" eb="150">
      <t>タイソウキョウシツ</t>
    </rPh>
    <rPh sb="151" eb="153">
      <t>カイサイ</t>
    </rPh>
    <rPh sb="155" eb="159">
      <t>ジシュカツドウ</t>
    </rPh>
    <rPh sb="165" eb="167">
      <t>コウホウ</t>
    </rPh>
    <rPh sb="167" eb="169">
      <t>シエン</t>
    </rPh>
    <rPh sb="170" eb="171">
      <t>オコナ</t>
    </rPh>
    <rPh sb="175" eb="177">
      <t>チイキ</t>
    </rPh>
    <rPh sb="186" eb="188">
      <t>ジギョウ</t>
    </rPh>
    <rPh sb="189" eb="191">
      <t>カツヨウ</t>
    </rPh>
    <rPh sb="196" eb="197">
      <t>ショ</t>
    </rPh>
    <rPh sb="198" eb="202">
      <t>タイリョクソクテイ</t>
    </rPh>
    <rPh sb="203" eb="204">
      <t>オコナ</t>
    </rPh>
    <rPh sb="208" eb="210">
      <t>コショク</t>
    </rPh>
    <rPh sb="210" eb="212">
      <t>ボウシ</t>
    </rPh>
    <rPh sb="216" eb="218">
      <t>キョウショク</t>
    </rPh>
    <rPh sb="219" eb="220">
      <t>バ</t>
    </rPh>
    <rPh sb="225" eb="227">
      <t>マイツキ</t>
    </rPh>
    <rPh sb="229" eb="230">
      <t>ショ</t>
    </rPh>
    <rPh sb="231" eb="233">
      <t>カイサイ</t>
    </rPh>
    <rPh sb="234" eb="238">
      <t>コウホウシエン</t>
    </rPh>
    <rPh sb="239" eb="240">
      <t>オコナ</t>
    </rPh>
    <rPh sb="244" eb="246">
      <t>ジュウミン</t>
    </rPh>
    <rPh sb="257" eb="258">
      <t>ト</t>
    </rPh>
    <rPh sb="259" eb="260">
      <t>ク</t>
    </rPh>
    <rPh sb="266" eb="268">
      <t>セイカツ</t>
    </rPh>
    <rPh sb="276" eb="278">
      <t>カツヨウ</t>
    </rPh>
    <rPh sb="280" eb="282">
      <t>サマザマ</t>
    </rPh>
    <rPh sb="283" eb="285">
      <t>シゲン</t>
    </rPh>
    <rPh sb="286" eb="288">
      <t>テイキョウ</t>
    </rPh>
    <rPh sb="292" eb="295">
      <t>ニンチショウ</t>
    </rPh>
    <rPh sb="309" eb="311">
      <t>シエン</t>
    </rPh>
    <rPh sb="312" eb="313">
      <t>オコナ</t>
    </rPh>
    <rPh sb="315" eb="318">
      <t>サンカシャ</t>
    </rPh>
    <rPh sb="318" eb="319">
      <t>ゾウ</t>
    </rPh>
    <rPh sb="327" eb="328">
      <t>カヨ</t>
    </rPh>
    <rPh sb="330" eb="331">
      <t>バ</t>
    </rPh>
    <rPh sb="337" eb="341">
      <t>セイカツシエン</t>
    </rPh>
    <rPh sb="350" eb="352">
      <t>キョウリョク</t>
    </rPh>
    <rPh sb="361" eb="362">
      <t>オコナ</t>
    </rPh>
    <rPh sb="364" eb="366">
      <t>カツドウ</t>
    </rPh>
    <rPh sb="366" eb="368">
      <t>ケイゾク</t>
    </rPh>
    <rPh sb="369" eb="371">
      <t>シエン</t>
    </rPh>
    <rPh sb="372" eb="373">
      <t>オコナ</t>
    </rPh>
    <phoneticPr fontId="2"/>
  </si>
  <si>
    <t xml:space="preserve">・体力測定を2か所で実施した。（目標4か所）
・体力測定の結果をいきいき活動手帳に記載し、自身の状態について把握できるよう自己管理の促進を図った。
・生活支援コーディネーターと協働し、地域でラジオ体操を開始し、住民自ら運営できるように支援した。
・孤食防止のための共食の場を2か所、あんしんケアセンターが主体となって実施した。また住民主体の共食の場（1か所）の活動支援を継続した。
・磯辺1丁目の体操教室でアンケートを実施し、自分の健康状態を前向きにとらえている傾向を把握した。
</t>
    <rPh sb="1" eb="5">
      <t>タイリョクソクテイ</t>
    </rPh>
    <rPh sb="8" eb="9">
      <t>ショ</t>
    </rPh>
    <rPh sb="10" eb="12">
      <t>ジッシ</t>
    </rPh>
    <rPh sb="16" eb="18">
      <t>モクヒョウ</t>
    </rPh>
    <rPh sb="20" eb="21">
      <t>ショ</t>
    </rPh>
    <rPh sb="24" eb="28">
      <t>タイリョクソクテイ</t>
    </rPh>
    <rPh sb="29" eb="31">
      <t>ケッカ</t>
    </rPh>
    <rPh sb="36" eb="38">
      <t>カツドウ</t>
    </rPh>
    <rPh sb="38" eb="40">
      <t>テチョウ</t>
    </rPh>
    <rPh sb="41" eb="43">
      <t>キサイ</t>
    </rPh>
    <rPh sb="45" eb="47">
      <t>ジシン</t>
    </rPh>
    <rPh sb="48" eb="50">
      <t>ジョウタイ</t>
    </rPh>
    <rPh sb="54" eb="56">
      <t>ハアク</t>
    </rPh>
    <rPh sb="61" eb="65">
      <t>ジコカンリ</t>
    </rPh>
    <rPh sb="66" eb="68">
      <t>ソクシン</t>
    </rPh>
    <rPh sb="69" eb="70">
      <t>ハカ</t>
    </rPh>
    <rPh sb="75" eb="79">
      <t>セイカツシエン</t>
    </rPh>
    <rPh sb="88" eb="90">
      <t>キョウドウ</t>
    </rPh>
    <rPh sb="92" eb="94">
      <t>チイキ</t>
    </rPh>
    <rPh sb="98" eb="100">
      <t>タイソウ</t>
    </rPh>
    <rPh sb="101" eb="103">
      <t>カイシ</t>
    </rPh>
    <rPh sb="105" eb="107">
      <t>ジュウミン</t>
    </rPh>
    <rPh sb="107" eb="108">
      <t>ミズカ</t>
    </rPh>
    <rPh sb="109" eb="111">
      <t>ウンエイ</t>
    </rPh>
    <rPh sb="117" eb="119">
      <t>シエン</t>
    </rPh>
    <rPh sb="124" eb="126">
      <t>コショク</t>
    </rPh>
    <rPh sb="126" eb="128">
      <t>ボウシ</t>
    </rPh>
    <rPh sb="132" eb="134">
      <t>キョウショク</t>
    </rPh>
    <rPh sb="135" eb="136">
      <t>バ</t>
    </rPh>
    <rPh sb="139" eb="140">
      <t>ショ</t>
    </rPh>
    <rPh sb="152" eb="154">
      <t>シュタイ</t>
    </rPh>
    <rPh sb="158" eb="160">
      <t>ジッシ</t>
    </rPh>
    <rPh sb="165" eb="167">
      <t>ジュウミン</t>
    </rPh>
    <rPh sb="167" eb="169">
      <t>シュタイ</t>
    </rPh>
    <rPh sb="170" eb="172">
      <t>キョウショク</t>
    </rPh>
    <rPh sb="173" eb="174">
      <t>バ</t>
    </rPh>
    <rPh sb="177" eb="178">
      <t>ショ</t>
    </rPh>
    <rPh sb="180" eb="182">
      <t>カツドウ</t>
    </rPh>
    <rPh sb="182" eb="184">
      <t>シエン</t>
    </rPh>
    <rPh sb="185" eb="187">
      <t>ケイゾク</t>
    </rPh>
    <rPh sb="192" eb="194">
      <t>イソベ</t>
    </rPh>
    <rPh sb="195" eb="197">
      <t>チョウメ</t>
    </rPh>
    <rPh sb="198" eb="200">
      <t>タイソウ</t>
    </rPh>
    <rPh sb="200" eb="202">
      <t>キョウシツ</t>
    </rPh>
    <rPh sb="209" eb="211">
      <t>ジッシ</t>
    </rPh>
    <rPh sb="213" eb="215">
      <t>ジブン</t>
    </rPh>
    <rPh sb="216" eb="220">
      <t>ケンコウジョウタイ</t>
    </rPh>
    <rPh sb="221" eb="223">
      <t>マエム</t>
    </rPh>
    <rPh sb="231" eb="233">
      <t>ケイコウ</t>
    </rPh>
    <rPh sb="234" eb="236">
      <t>ハアク</t>
    </rPh>
    <phoneticPr fontId="2"/>
  </si>
  <si>
    <t>①-1ケアプランの作成において、特定の事業者に偏ることが無いよう紹介割合を確認し、公正中立を徹底した。①-2センター独自のケアプランチェック表を活用し、委託先ケアマネジャーへ指導助言を行った。②第2層生活支援コーディネーターと連携し、地域住民からの相談に対して、体操会（2名）、スポーツセンター（1名）、サークル（1名）、新聞エコバッグ作り（3名）通いの場や新しい社会参加の手法を提案・つなぎ支援を行い住民のセルフケア促進に貢献した。</t>
    <rPh sb="97" eb="98">
      <t>ダイ</t>
    </rPh>
    <phoneticPr fontId="2"/>
  </si>
  <si>
    <t>①-1介護サービスの選定にあたり、公正中立を徹底した。事業所の選定において、訪問介護相当20事業所、通所介護相当34事業所、通所リハ2事業所から特定の事業所に偏らないように選択した。①-2委託先ケアマネジャー（57事業所）に対し、チェック表により、インフォーマルサービスも含めたケアプラン作成などの指導助言を行った。②圏域第2層生活支援コーディネーターと連携し、地域住民を体操会（9名）、いきいきプラザ・センター（4名）、認知症カフェ（2名）、麻雀サークル（1名）、コミュニティースペース（1名）、新聞エコバッグ作り（1名）繋ぎ、セルフケアの促進に貢献した。</t>
    <rPh sb="3" eb="5">
      <t>カイゴ</t>
    </rPh>
    <rPh sb="10" eb="12">
      <t>センテイ</t>
    </rPh>
    <rPh sb="17" eb="21">
      <t>コウセイチュウリツ</t>
    </rPh>
    <rPh sb="22" eb="24">
      <t>テッテイ</t>
    </rPh>
    <rPh sb="27" eb="30">
      <t>ジギョウショ</t>
    </rPh>
    <rPh sb="31" eb="33">
      <t>センテイ</t>
    </rPh>
    <rPh sb="38" eb="40">
      <t>ホウモン</t>
    </rPh>
    <rPh sb="40" eb="42">
      <t>カイゴ</t>
    </rPh>
    <rPh sb="42" eb="44">
      <t>ソウトウ</t>
    </rPh>
    <rPh sb="46" eb="49">
      <t>ジギョウショ</t>
    </rPh>
    <rPh sb="50" eb="52">
      <t>ツウショ</t>
    </rPh>
    <rPh sb="52" eb="54">
      <t>カイゴ</t>
    </rPh>
    <rPh sb="54" eb="56">
      <t>ソウトウ</t>
    </rPh>
    <rPh sb="58" eb="61">
      <t>ジギョウショ</t>
    </rPh>
    <rPh sb="62" eb="64">
      <t>ツウショ</t>
    </rPh>
    <rPh sb="67" eb="70">
      <t>ジギョウショ</t>
    </rPh>
    <rPh sb="72" eb="74">
      <t>トクテイ</t>
    </rPh>
    <rPh sb="75" eb="78">
      <t>ジギョウショ</t>
    </rPh>
    <rPh sb="79" eb="80">
      <t>カタヨ</t>
    </rPh>
    <rPh sb="86" eb="88">
      <t>センタク</t>
    </rPh>
    <rPh sb="94" eb="97">
      <t>イタクサキ</t>
    </rPh>
    <rPh sb="107" eb="110">
      <t>ジギョウショ</t>
    </rPh>
    <rPh sb="112" eb="113">
      <t>タイ</t>
    </rPh>
    <rPh sb="119" eb="120">
      <t>ヒョウ</t>
    </rPh>
    <rPh sb="136" eb="137">
      <t>フク</t>
    </rPh>
    <rPh sb="144" eb="146">
      <t>サクセイ</t>
    </rPh>
    <rPh sb="149" eb="153">
      <t>シドウジョゲン</t>
    </rPh>
    <rPh sb="154" eb="155">
      <t>オコナ</t>
    </rPh>
    <rPh sb="159" eb="161">
      <t>ケンイキ</t>
    </rPh>
    <rPh sb="161" eb="162">
      <t>ダイ</t>
    </rPh>
    <rPh sb="163" eb="164">
      <t>ソウ</t>
    </rPh>
    <rPh sb="164" eb="168">
      <t>セイカツシエン</t>
    </rPh>
    <rPh sb="177" eb="179">
      <t>レンケイ</t>
    </rPh>
    <rPh sb="181" eb="185">
      <t>チイキジュウミン</t>
    </rPh>
    <rPh sb="186" eb="189">
      <t>タイソウカイ</t>
    </rPh>
    <rPh sb="191" eb="192">
      <t>メイ</t>
    </rPh>
    <rPh sb="208" eb="209">
      <t>メイ</t>
    </rPh>
    <rPh sb="211" eb="214">
      <t>ニンチショウ</t>
    </rPh>
    <rPh sb="219" eb="220">
      <t>メイ</t>
    </rPh>
    <rPh sb="222" eb="224">
      <t>マージャン</t>
    </rPh>
    <rPh sb="230" eb="231">
      <t>メイ</t>
    </rPh>
    <rPh sb="246" eb="247">
      <t>メイ</t>
    </rPh>
    <rPh sb="249" eb="251">
      <t>シンブン</t>
    </rPh>
    <rPh sb="256" eb="257">
      <t>ヅク</t>
    </rPh>
    <rPh sb="260" eb="261">
      <t>メイ</t>
    </rPh>
    <rPh sb="262" eb="263">
      <t>ツナ</t>
    </rPh>
    <rPh sb="271" eb="273">
      <t>ソクシン</t>
    </rPh>
    <rPh sb="274" eb="276">
      <t>コウケン</t>
    </rPh>
    <phoneticPr fontId="2"/>
  </si>
  <si>
    <t>①-1支援困難ケースに対し、個別支援調整、地域ケア会議等を開催した。①-2介護認定代行申請支援及び96名（※3/7時点）のケアマネジャー紹介を行った。また、千葉市緊急通報システム、どこシル伝言板などの保健福祉制度、住民主体の地域活動の紹介及び繋ぎ支援を行った。②-1障害者基幹相談支援センター、生活自立・仕事相談センター、美浜区高齢障害支援課、健康課と相談者に関連した情報共有を行い、支援体制及び連携の基盤を整えた。②-2　2/3後期評価時に総合相談利用者の終結確認を行った。相談の傾向として、経済的困窮、緊急性が高い方が減り、老後の不安を抱える比較的お元気な世代が増えたことを把握した。</t>
    <rPh sb="3" eb="7">
      <t>シエンコンナン</t>
    </rPh>
    <rPh sb="11" eb="12">
      <t>タイ</t>
    </rPh>
    <rPh sb="14" eb="18">
      <t>コベツシエン</t>
    </rPh>
    <rPh sb="18" eb="20">
      <t>チョウセイ</t>
    </rPh>
    <rPh sb="21" eb="23">
      <t>チイキ</t>
    </rPh>
    <rPh sb="25" eb="27">
      <t>カイギ</t>
    </rPh>
    <rPh sb="27" eb="28">
      <t>トウ</t>
    </rPh>
    <rPh sb="29" eb="31">
      <t>カイサイ</t>
    </rPh>
    <rPh sb="37" eb="41">
      <t>カイゴニンテイ</t>
    </rPh>
    <rPh sb="41" eb="45">
      <t>ダイコウシンセイ</t>
    </rPh>
    <rPh sb="45" eb="47">
      <t>シエン</t>
    </rPh>
    <rPh sb="47" eb="48">
      <t>オヨ</t>
    </rPh>
    <rPh sb="51" eb="52">
      <t>メイ</t>
    </rPh>
    <rPh sb="57" eb="59">
      <t>ジテン</t>
    </rPh>
    <rPh sb="68" eb="70">
      <t>ショウカイ</t>
    </rPh>
    <rPh sb="71" eb="72">
      <t>オコナ</t>
    </rPh>
    <rPh sb="78" eb="81">
      <t>チバシ</t>
    </rPh>
    <rPh sb="81" eb="85">
      <t>キンキュウツウホウ</t>
    </rPh>
    <rPh sb="94" eb="97">
      <t>デンゴンバン</t>
    </rPh>
    <rPh sb="100" eb="104">
      <t>ホケンフクシ</t>
    </rPh>
    <rPh sb="104" eb="106">
      <t>セイド</t>
    </rPh>
    <rPh sb="107" eb="111">
      <t>ジュウミンシュタイ</t>
    </rPh>
    <rPh sb="112" eb="116">
      <t>チイキカツドウ</t>
    </rPh>
    <rPh sb="117" eb="119">
      <t>ショウカイ</t>
    </rPh>
    <rPh sb="119" eb="120">
      <t>オヨ</t>
    </rPh>
    <rPh sb="121" eb="122">
      <t>ツナ</t>
    </rPh>
    <rPh sb="123" eb="125">
      <t>シエン</t>
    </rPh>
    <rPh sb="126" eb="127">
      <t>オコナ</t>
    </rPh>
    <rPh sb="133" eb="136">
      <t>ショウガイシャ</t>
    </rPh>
    <rPh sb="136" eb="138">
      <t>キカン</t>
    </rPh>
    <rPh sb="138" eb="142">
      <t>ソウダンシエン</t>
    </rPh>
    <rPh sb="147" eb="151">
      <t>セイカツジリツ</t>
    </rPh>
    <rPh sb="152" eb="154">
      <t>シゴト</t>
    </rPh>
    <rPh sb="154" eb="156">
      <t>ソウダン</t>
    </rPh>
    <rPh sb="161" eb="164">
      <t>ミハマク</t>
    </rPh>
    <rPh sb="164" eb="170">
      <t>コウレイショウガイシエン</t>
    </rPh>
    <rPh sb="170" eb="171">
      <t>カ</t>
    </rPh>
    <rPh sb="172" eb="175">
      <t>ケンコウカ</t>
    </rPh>
    <rPh sb="176" eb="179">
      <t>ソウダンシャ</t>
    </rPh>
    <rPh sb="180" eb="182">
      <t>カンレン</t>
    </rPh>
    <rPh sb="184" eb="188">
      <t>ジョウホウキョウユウ</t>
    </rPh>
    <rPh sb="189" eb="190">
      <t>オコナ</t>
    </rPh>
    <rPh sb="192" eb="196">
      <t>シエンタイセイ</t>
    </rPh>
    <rPh sb="196" eb="197">
      <t>オヨ</t>
    </rPh>
    <rPh sb="198" eb="200">
      <t>レンケイ</t>
    </rPh>
    <rPh sb="201" eb="203">
      <t>キバン</t>
    </rPh>
    <rPh sb="204" eb="205">
      <t>トトノ</t>
    </rPh>
    <rPh sb="215" eb="217">
      <t>コウキ</t>
    </rPh>
    <rPh sb="217" eb="220">
      <t>ヒョウカジ</t>
    </rPh>
    <rPh sb="221" eb="225">
      <t>ソウゴウソウダン</t>
    </rPh>
    <rPh sb="225" eb="228">
      <t>リヨウシャ</t>
    </rPh>
    <rPh sb="229" eb="233">
      <t>シュウケツカクニン</t>
    </rPh>
    <rPh sb="234" eb="235">
      <t>オコナ</t>
    </rPh>
    <rPh sb="238" eb="240">
      <t>ソウダン</t>
    </rPh>
    <rPh sb="241" eb="243">
      <t>ケイコウ</t>
    </rPh>
    <rPh sb="267" eb="269">
      <t>フアン</t>
    </rPh>
    <rPh sb="270" eb="271">
      <t>カカ</t>
    </rPh>
    <rPh sb="273" eb="276">
      <t>ヒカクテキ</t>
    </rPh>
    <rPh sb="277" eb="279">
      <t>ゲンキ</t>
    </rPh>
    <rPh sb="289" eb="291">
      <t>ハアク</t>
    </rPh>
    <phoneticPr fontId="2"/>
  </si>
  <si>
    <t>①-1　高齢者虐待疑い対象者9名（新規2名※2/28現在）に対し、高齢障害支援課、関係者機関と連携し対応した。①-2　11/7第2回高齢者虐待対応委員会を開催、ケアマネジャー対象のアンケート調査の実施について取りまとめた。②12/1～12/19でケアマネジャーに対し、高齢者虐待対応アンケート調査を実施した。1/30に結果の分析を行い、好意的な回答がある一方で、職員の対応差が大きいとのご指摘や助言の充実、相談しやすい環境、判断基準の明確化、虐待対応においては、疑いケースの悩み相談、緊急時の対応、家族や本人への直接の支援、研修会開催、行政対応支援などの要望が寄せられた。課題を整理、次年度に向けて改善策を検討、具体的な計画を策定した。③2/3千葉西警察署へ特殊詐欺、悪質商法被害、手口の情報収集を行い、「国際電話、偽警察を騙る、PC画面の警告画面詐欺」の増加を把握した。圏域での被害報告や相談は無かった。2/7、ケアマネジャーに情報提供を行い、注意喚起を行った。年間を通じ、包括専門職及び事務員、第2層生活支援コーディネーター含め全員が高齢者虐待に関する研修を受講した。</t>
    <rPh sb="4" eb="9">
      <t>コウレイシャギャクタイ</t>
    </rPh>
    <rPh sb="9" eb="10">
      <t>ウタガ</t>
    </rPh>
    <rPh sb="11" eb="14">
      <t>タイショウシャ</t>
    </rPh>
    <rPh sb="15" eb="16">
      <t>メイ</t>
    </rPh>
    <rPh sb="17" eb="19">
      <t>シンキ</t>
    </rPh>
    <rPh sb="20" eb="21">
      <t>メイ</t>
    </rPh>
    <rPh sb="26" eb="28">
      <t>ゲンザイ</t>
    </rPh>
    <rPh sb="30" eb="31">
      <t>タイ</t>
    </rPh>
    <rPh sb="33" eb="40">
      <t>コウレイショウガイシエンカ</t>
    </rPh>
    <rPh sb="41" eb="44">
      <t>カンケイシャ</t>
    </rPh>
    <rPh sb="44" eb="46">
      <t>キカン</t>
    </rPh>
    <rPh sb="47" eb="49">
      <t>レンケイ</t>
    </rPh>
    <rPh sb="63" eb="64">
      <t>ダイ</t>
    </rPh>
    <rPh sb="65" eb="66">
      <t>カイ</t>
    </rPh>
    <rPh sb="66" eb="69">
      <t>コウレイシャ</t>
    </rPh>
    <rPh sb="69" eb="71">
      <t>ギャクタイ</t>
    </rPh>
    <rPh sb="71" eb="73">
      <t>タイオウ</t>
    </rPh>
    <rPh sb="73" eb="76">
      <t>イインカイ</t>
    </rPh>
    <rPh sb="77" eb="79">
      <t>カイサイ</t>
    </rPh>
    <rPh sb="87" eb="89">
      <t>タイショウ</t>
    </rPh>
    <rPh sb="95" eb="97">
      <t>チョウサ</t>
    </rPh>
    <rPh sb="98" eb="100">
      <t>ジッシ</t>
    </rPh>
    <rPh sb="104" eb="105">
      <t>ト</t>
    </rPh>
    <rPh sb="131" eb="132">
      <t>タイ</t>
    </rPh>
    <rPh sb="134" eb="139">
      <t>コウレイシャギャクタイ</t>
    </rPh>
    <rPh sb="139" eb="141">
      <t>タイオウ</t>
    </rPh>
    <rPh sb="146" eb="148">
      <t>チョウサ</t>
    </rPh>
    <rPh sb="149" eb="151">
      <t>ジッシ</t>
    </rPh>
    <rPh sb="159" eb="161">
      <t>ケッカ</t>
    </rPh>
    <rPh sb="162" eb="164">
      <t>ブンセキ</t>
    </rPh>
    <rPh sb="165" eb="166">
      <t>オコナ</t>
    </rPh>
    <rPh sb="168" eb="171">
      <t>コウイテキ</t>
    </rPh>
    <rPh sb="172" eb="174">
      <t>カイトウ</t>
    </rPh>
    <rPh sb="177" eb="179">
      <t>イッポウ</t>
    </rPh>
    <rPh sb="181" eb="183">
      <t>ショクイン</t>
    </rPh>
    <rPh sb="184" eb="187">
      <t>タイオウサ</t>
    </rPh>
    <rPh sb="188" eb="189">
      <t>オオ</t>
    </rPh>
    <rPh sb="194" eb="196">
      <t>シテキ</t>
    </rPh>
    <rPh sb="197" eb="199">
      <t>ジョゲン</t>
    </rPh>
    <rPh sb="200" eb="202">
      <t>ジュウジツ</t>
    </rPh>
    <rPh sb="203" eb="205">
      <t>ソウダン</t>
    </rPh>
    <rPh sb="209" eb="211">
      <t>カンキョウ</t>
    </rPh>
    <rPh sb="212" eb="216">
      <t>ハンダンキジュン</t>
    </rPh>
    <rPh sb="217" eb="220">
      <t>メイカクカ</t>
    </rPh>
    <rPh sb="221" eb="223">
      <t>ギャクタイ</t>
    </rPh>
    <rPh sb="223" eb="225">
      <t>タイオウ</t>
    </rPh>
    <rPh sb="231" eb="232">
      <t>ウタガ</t>
    </rPh>
    <rPh sb="237" eb="238">
      <t>ナヤ</t>
    </rPh>
    <rPh sb="239" eb="241">
      <t>ソウダン</t>
    </rPh>
    <rPh sb="242" eb="245">
      <t>キンキュウジ</t>
    </rPh>
    <rPh sb="246" eb="248">
      <t>タイオウ</t>
    </rPh>
    <rPh sb="249" eb="251">
      <t>カゾク</t>
    </rPh>
    <rPh sb="252" eb="254">
      <t>ホンニン</t>
    </rPh>
    <rPh sb="256" eb="258">
      <t>チョクセツ</t>
    </rPh>
    <rPh sb="259" eb="261">
      <t>シエン</t>
    </rPh>
    <rPh sb="262" eb="265">
      <t>ケンシュウカイ</t>
    </rPh>
    <rPh sb="265" eb="267">
      <t>カイサイ</t>
    </rPh>
    <rPh sb="268" eb="272">
      <t>ギョウセイタイオウ</t>
    </rPh>
    <rPh sb="272" eb="274">
      <t>シエン</t>
    </rPh>
    <rPh sb="277" eb="279">
      <t>ヨウボウ</t>
    </rPh>
    <rPh sb="280" eb="281">
      <t>ヨ</t>
    </rPh>
    <rPh sb="286" eb="288">
      <t>カダイ</t>
    </rPh>
    <rPh sb="289" eb="291">
      <t>セイリ</t>
    </rPh>
    <rPh sb="292" eb="295">
      <t>ジネンド</t>
    </rPh>
    <rPh sb="296" eb="297">
      <t>ム</t>
    </rPh>
    <rPh sb="299" eb="301">
      <t>カイゼン</t>
    </rPh>
    <rPh sb="301" eb="302">
      <t>サク</t>
    </rPh>
    <rPh sb="303" eb="305">
      <t>ケントウ</t>
    </rPh>
    <rPh sb="306" eb="309">
      <t>グタイテキ</t>
    </rPh>
    <rPh sb="310" eb="312">
      <t>ケイカク</t>
    </rPh>
    <rPh sb="313" eb="315">
      <t>サクテイ</t>
    </rPh>
    <rPh sb="322" eb="328">
      <t>チバニシケイサツショ</t>
    </rPh>
    <rPh sb="329" eb="333">
      <t>トクシュサギ</t>
    </rPh>
    <rPh sb="334" eb="338">
      <t>アクシツショウホウ</t>
    </rPh>
    <rPh sb="341" eb="343">
      <t>テグチ</t>
    </rPh>
    <rPh sb="344" eb="348">
      <t>ジョウホウシュウシュウ</t>
    </rPh>
    <rPh sb="349" eb="350">
      <t>オコナ</t>
    </rPh>
    <rPh sb="353" eb="357">
      <t>コクサイデンワ</t>
    </rPh>
    <rPh sb="358" eb="359">
      <t>ニセ</t>
    </rPh>
    <rPh sb="359" eb="361">
      <t>ケイサツ</t>
    </rPh>
    <rPh sb="362" eb="363">
      <t>カタ</t>
    </rPh>
    <rPh sb="378" eb="380">
      <t>ゾウカ</t>
    </rPh>
    <rPh sb="381" eb="383">
      <t>ハアク</t>
    </rPh>
    <rPh sb="386" eb="388">
      <t>ケンイキ</t>
    </rPh>
    <rPh sb="390" eb="394">
      <t>ヒガイホウコク</t>
    </rPh>
    <rPh sb="395" eb="397">
      <t>ソウダン</t>
    </rPh>
    <rPh sb="398" eb="399">
      <t>ナ</t>
    </rPh>
    <rPh sb="415" eb="419">
      <t>ジョウホウテイキョウ</t>
    </rPh>
    <rPh sb="420" eb="421">
      <t>オコナ</t>
    </rPh>
    <rPh sb="423" eb="427">
      <t>チュウイカンキ</t>
    </rPh>
    <rPh sb="428" eb="429">
      <t>オコナ</t>
    </rPh>
    <rPh sb="432" eb="434">
      <t>ネンカン</t>
    </rPh>
    <rPh sb="435" eb="436">
      <t>ツウ</t>
    </rPh>
    <rPh sb="449" eb="450">
      <t>ダイ</t>
    </rPh>
    <rPh sb="452" eb="456">
      <t>セイカツシエン</t>
    </rPh>
    <phoneticPr fontId="2"/>
  </si>
  <si>
    <t>【地区概況】人口43,562人　　高齢者人口13,959人　　高齢化率32.04％（令和6年12月31日時点）　
・JR外房線を境に北部は田畑が広がる地域で昔から居住する住民が多い。1～2年前から土気駅に近い地域が宅地開発され、子育て世代が移り住んでいる地区もある。南部は1980年代に宅地開発された新興住宅地あすみが丘や1970年代に宅地開発された戸建て団地がある大椎町、大木戸町、越智町等の地域がある。
・子育て世代の転入で高齢化率が10％に満たない新興住宅地が一部ある一方、高齢化率が45％を超えている戸建て団地が複数あり、圏域全体に高齢化が進行している。
【地区課題】
・高齢化率が高い地域では単身や高齢者夫婦のみの世帯が多く、孤独死の発生や老老介護が多い。
・親族が遠方で疎遠であったり、頼れる親族がいない世帯に関する相談が増加している。
・認知症の進行や持病が悪化していても適切な医療や介護サービスに繋がっていないなど、緊急性が高い相談が増えている。また、高齢者と同居する家族が精神疾患や障害を抱えている等8050事例や複合的な課題を抱える世帯の相談が増加している。
・入院可能な病院が療養型病院しかなく、入院治療が必要な場合は遠方の医療機関へ行かなければならない。
・バス路線の廃止や減便など、圏域全体に公共交通の課題があり、通院や買い物、通いの場等への移動に困る高齢者が多い。
・民生委員や社協地区部会、自治会等地域活動の担い手不足が深刻化している。</t>
    <phoneticPr fontId="2"/>
  </si>
  <si>
    <t>・次年度も関係機関、多職種と連携を図り高齢者及びその家族全体を支援できる体制づくりに取り組む。
・民生委員の交代もあり、地域の関係者との連携強化及び地域課題検討のための地域ケア会議を継続的に実施する。
・認知症カフェの継続支援等認知症について、地域への働きかけを継続する。</t>
    <phoneticPr fontId="2"/>
  </si>
  <si>
    <t>・多角的な視点でアセスメントを行い、利用者のニーズを丁寧に聞き取りながら、地域の通いの場等インフォーマルな資源を提案しながらケアマネジメントを実施した。
・生活支援コーディネーターと連携を図り、社会資源の情報収集を行い、介護支援専門員に対し情報発信をした。
・関係機関とインフォーマルケア会議を３度実施し、地域で活用できる資源についての意見交換を行った。
・プランナー2名体制でケアマネジメントを実施しているが、地域の介護支援専門員不足により20名以上ケアマネジメントを待機している現状がある。</t>
    <phoneticPr fontId="2"/>
  </si>
  <si>
    <t>・4地区の民生委員協議会の定例会、社協地区部会の会議へ出席し、センターの周知及び地区の高齢化の状況、昨年度の相談実績について説明、意見交換を行い、顔の見える関係づくりを継続して行った。（5回）
・複雑多様化する相談に対し、センター内で共有を図り、チームで支援するよう取り組んだ。また、高齢者だけでなく家族への支援も含め、関係機関と地域ケア会議等を行い、情報共有し、分野や制度横断的に支援を行った。
・生活自立・仕事相談センター、障害者基幹相談支援センターと連携し合同出張相談会を2回実施した。</t>
    <rPh sb="165" eb="167">
      <t>チイキ</t>
    </rPh>
    <phoneticPr fontId="2"/>
  </si>
  <si>
    <t>・虐待が疑われる事例について高齢障害支援課や関係機関と連携し、分離保護する対応をした。(1件)養護者側に精神疾患や疾病がある事例も多く、関係機関へ相談を繋ぎ、ケース会議を実施し養護者側への支援も並行して行った。
・身寄りがなかったり、親族の支援を受けられない高齢者について、行政や法テラス、司法専門職と連携し、成年後見制度申立てへ繋げる支援を行った。(4件)
・消費者被害について民生委員や介護支援専門員、地域の関係者へ情報発信し、啓発した。</t>
    <rPh sb="4" eb="5">
      <t>ウタガ</t>
    </rPh>
    <rPh sb="31" eb="33">
      <t>ブンリ</t>
    </rPh>
    <rPh sb="45" eb="46">
      <t>ケン</t>
    </rPh>
    <rPh sb="47" eb="50">
      <t>ヨウゴシャ</t>
    </rPh>
    <rPh sb="57" eb="59">
      <t>シッペイ</t>
    </rPh>
    <rPh sb="65" eb="66">
      <t>オオ</t>
    </rPh>
    <rPh sb="68" eb="72">
      <t>カンケイキカン</t>
    </rPh>
    <rPh sb="73" eb="75">
      <t>ソウダン</t>
    </rPh>
    <rPh sb="76" eb="77">
      <t>ツナ</t>
    </rPh>
    <rPh sb="82" eb="84">
      <t>カイギ</t>
    </rPh>
    <rPh sb="85" eb="87">
      <t>ジッシ</t>
    </rPh>
    <rPh sb="88" eb="91">
      <t>ヨウゴシャ</t>
    </rPh>
    <rPh sb="91" eb="92">
      <t>ガワ</t>
    </rPh>
    <rPh sb="94" eb="96">
      <t>シエン</t>
    </rPh>
    <rPh sb="97" eb="99">
      <t>ヘイコウ</t>
    </rPh>
    <rPh sb="101" eb="102">
      <t>オコナ</t>
    </rPh>
    <rPh sb="107" eb="109">
      <t>ミヨ</t>
    </rPh>
    <rPh sb="117" eb="119">
      <t>シンゾク</t>
    </rPh>
    <rPh sb="120" eb="122">
      <t>シエン</t>
    </rPh>
    <rPh sb="123" eb="124">
      <t>ウ</t>
    </rPh>
    <rPh sb="129" eb="132">
      <t>コウレイシャ</t>
    </rPh>
    <rPh sb="155" eb="157">
      <t>セイネン</t>
    </rPh>
    <rPh sb="157" eb="161">
      <t>コウケンセイド</t>
    </rPh>
    <rPh sb="165" eb="166">
      <t>ツナ</t>
    </rPh>
    <rPh sb="177" eb="178">
      <t>ケン</t>
    </rPh>
    <phoneticPr fontId="2"/>
  </si>
  <si>
    <t>・虐待対応が必要な事例について高齢障害支援課や関係機関と連携し、迅速に対応できたため。
・成年後見制度が必要な高齢者について関係機関と連携し、制度利用に繋げられた為。</t>
    <rPh sb="62" eb="66">
      <t>カンケイキカン</t>
    </rPh>
    <rPh sb="67" eb="69">
      <t>レンケイ</t>
    </rPh>
    <phoneticPr fontId="2"/>
  </si>
  <si>
    <t>・虐待に関する相談も増加傾向であるため、センター職員の相談対応スキルを高める。
・圏域の介護支援専門員と合同で虐待防止の研修等継続的に実施し、虐待の予防と早期発見できる体制づくりを行う。
・成年後見制度が必要な事例が増加している為、法テラスや弁護士、司法書士等との連携を強化する。</t>
    <rPh sb="27" eb="29">
      <t>ソウダン</t>
    </rPh>
    <rPh sb="52" eb="54">
      <t>ゴウドウ</t>
    </rPh>
    <rPh sb="105" eb="107">
      <t>ジレイ</t>
    </rPh>
    <rPh sb="114" eb="115">
      <t>タメ</t>
    </rPh>
    <rPh sb="123" eb="124">
      <t>シ</t>
    </rPh>
    <rPh sb="125" eb="129">
      <t>シホウショシ</t>
    </rPh>
    <rPh sb="129" eb="130">
      <t>トウ</t>
    </rPh>
    <phoneticPr fontId="2"/>
  </si>
  <si>
    <t>・民生委員、自治会等の地域関係機関と、地域課題検討のための地域ケア会議を毎月行った。高齢者の支援で地域課題となっている事をテーマに、関係機関担当者を講師に迎え、意見交換を行った。（在宅医療・介護連携支援センター、成年後見支援センター、セルプガーデンハウス施設長等）
・高齢者虐待について、昨年立ち上げた「土気圏域高齢者虐待防止委員会」で、高齢者虐待防止の研修会を行った。
・圏域の介護支援専門員を対象とした研修会や事例検討会を企画、実施した。圏域では法テラス弁護士によるカスハラ研修や緑区合同では千葉県介護支援専門員協議会指導者による「適切なケアマネジメント」について学んだ。</t>
    <rPh sb="1" eb="5">
      <t>ミンセイイイン</t>
    </rPh>
    <rPh sb="6" eb="9">
      <t>ジチカイ</t>
    </rPh>
    <rPh sb="9" eb="10">
      <t>トウ</t>
    </rPh>
    <rPh sb="11" eb="13">
      <t>チイキ</t>
    </rPh>
    <rPh sb="13" eb="15">
      <t>カンケイ</t>
    </rPh>
    <rPh sb="15" eb="17">
      <t>キカン</t>
    </rPh>
    <rPh sb="19" eb="23">
      <t>チイキカダイ</t>
    </rPh>
    <rPh sb="23" eb="25">
      <t>ケントウ</t>
    </rPh>
    <rPh sb="29" eb="31">
      <t>チイキ</t>
    </rPh>
    <rPh sb="33" eb="35">
      <t>カイギ</t>
    </rPh>
    <rPh sb="36" eb="38">
      <t>マイツキ</t>
    </rPh>
    <rPh sb="38" eb="39">
      <t>オコナ</t>
    </rPh>
    <rPh sb="42" eb="45">
      <t>コウレイシャ</t>
    </rPh>
    <rPh sb="46" eb="48">
      <t>シエン</t>
    </rPh>
    <rPh sb="49" eb="51">
      <t>チイキ</t>
    </rPh>
    <rPh sb="51" eb="53">
      <t>カダイ</t>
    </rPh>
    <rPh sb="59" eb="60">
      <t>コト</t>
    </rPh>
    <rPh sb="66" eb="70">
      <t>カンケイキカン</t>
    </rPh>
    <rPh sb="70" eb="73">
      <t>タントウシャ</t>
    </rPh>
    <rPh sb="74" eb="76">
      <t>コウシ</t>
    </rPh>
    <rPh sb="77" eb="78">
      <t>ムカ</t>
    </rPh>
    <rPh sb="80" eb="84">
      <t>イケンコウカン</t>
    </rPh>
    <rPh sb="85" eb="86">
      <t>オコナ</t>
    </rPh>
    <rPh sb="90" eb="94">
      <t>ザイタクイリョウ</t>
    </rPh>
    <rPh sb="95" eb="97">
      <t>カイゴ</t>
    </rPh>
    <rPh sb="97" eb="99">
      <t>レンケイ</t>
    </rPh>
    <rPh sb="99" eb="101">
      <t>シエン</t>
    </rPh>
    <rPh sb="106" eb="108">
      <t>セイネン</t>
    </rPh>
    <rPh sb="108" eb="110">
      <t>コウケン</t>
    </rPh>
    <rPh sb="110" eb="112">
      <t>シエン</t>
    </rPh>
    <rPh sb="127" eb="130">
      <t>シセツチョウ</t>
    </rPh>
    <rPh sb="130" eb="131">
      <t>トウ</t>
    </rPh>
    <rPh sb="144" eb="146">
      <t>サクネン</t>
    </rPh>
    <rPh sb="146" eb="147">
      <t>タ</t>
    </rPh>
    <rPh sb="148" eb="149">
      <t>ア</t>
    </rPh>
    <rPh sb="187" eb="189">
      <t>ケンイキ</t>
    </rPh>
    <rPh sb="190" eb="194">
      <t>カイゴシエン</t>
    </rPh>
    <rPh sb="194" eb="197">
      <t>センモンイン</t>
    </rPh>
    <rPh sb="198" eb="200">
      <t>タイショウ</t>
    </rPh>
    <rPh sb="207" eb="209">
      <t>ジレイ</t>
    </rPh>
    <rPh sb="209" eb="212">
      <t>ケントウカイ</t>
    </rPh>
    <rPh sb="213" eb="215">
      <t>キカク</t>
    </rPh>
    <rPh sb="216" eb="218">
      <t>ジッシ</t>
    </rPh>
    <phoneticPr fontId="2"/>
  </si>
  <si>
    <t>・民生委員と圏域の介護支援専門員との意見交換会を1回実施した。それぞれの業務、役割について再確認を行い、特に身よりのない人の事例の支援について介護支援専門員、民生委員とでシャドーワークについて意見交換を行った。　　　　　　　　　　　　　　　　　　　　　　　　　　　　　　　　　　　　　　　　　　　　　　　　　　　　　　　　　　　　　　　　　　　　　　　　・圏域の居宅介護支援事業所と昨年立ち上げた「土気圏域自然災害・感染症対策委員会」で震災、台風、感染症を想定したBCP机上訓練を行った。
・圏域の介護支援専門員に対し事例検討会を行い、「個人情報とプライバシー保護」をテーマに事例検討を行った。　　　　　　　　　　　　　　　　　　　　　　　　　　　　　　　　　　　　　　　　　　　　　　　　　　　・緑区あんしん合同研修として、緑区障害者基幹相談支援センターと合同開催で介護支援専門員と障害の相談支援専門員とで「65歳移行」「若年性認知症」をテーマに講義、グループワークを行った。・関係機関との連携強化、地域課題の検討の為の地域ケア会議を5回実施した。　　　　　　　　　　　　　　　　　　　　　　　　　　　　　　　　　　　　　　　　　　　　　　　　　　　　　　　　　　　　　　　　　　　　　　　　　　　　　　　　　　　　　　</t>
    <rPh sb="1" eb="5">
      <t>ミンセイイイン</t>
    </rPh>
    <rPh sb="6" eb="8">
      <t>ケンイキ</t>
    </rPh>
    <rPh sb="9" eb="13">
      <t>カイゴシエン</t>
    </rPh>
    <rPh sb="13" eb="16">
      <t>センモンイン</t>
    </rPh>
    <rPh sb="18" eb="22">
      <t>イケンコウカン</t>
    </rPh>
    <rPh sb="22" eb="23">
      <t>カイ</t>
    </rPh>
    <rPh sb="25" eb="26">
      <t>カイ</t>
    </rPh>
    <rPh sb="26" eb="28">
      <t>ジッシ</t>
    </rPh>
    <rPh sb="36" eb="38">
      <t>ギョウム</t>
    </rPh>
    <rPh sb="39" eb="41">
      <t>ヤクワリ</t>
    </rPh>
    <rPh sb="45" eb="48">
      <t>サイカクニン</t>
    </rPh>
    <rPh sb="49" eb="50">
      <t>オコナ</t>
    </rPh>
    <rPh sb="52" eb="53">
      <t>トク</t>
    </rPh>
    <rPh sb="54" eb="55">
      <t>ミ</t>
    </rPh>
    <rPh sb="60" eb="61">
      <t>ヒト</t>
    </rPh>
    <rPh sb="62" eb="64">
      <t>ジレイ</t>
    </rPh>
    <rPh sb="65" eb="67">
      <t>シエン</t>
    </rPh>
    <rPh sb="71" eb="75">
      <t>カイゴシエン</t>
    </rPh>
    <rPh sb="75" eb="78">
      <t>センモンイン</t>
    </rPh>
    <rPh sb="79" eb="83">
      <t>ミンセイイイン</t>
    </rPh>
    <rPh sb="96" eb="100">
      <t>イケンコウカン</t>
    </rPh>
    <rPh sb="101" eb="102">
      <t>オコナ</t>
    </rPh>
    <rPh sb="181" eb="185">
      <t>キョタクカイゴ</t>
    </rPh>
    <rPh sb="185" eb="187">
      <t>シエン</t>
    </rPh>
    <rPh sb="187" eb="190">
      <t>ジギョウショ</t>
    </rPh>
    <rPh sb="218" eb="220">
      <t>シンサイ</t>
    </rPh>
    <rPh sb="221" eb="223">
      <t>タイフウ</t>
    </rPh>
    <rPh sb="224" eb="227">
      <t>カンセンショウ</t>
    </rPh>
    <rPh sb="228" eb="230">
      <t>ソウテイ</t>
    </rPh>
    <rPh sb="235" eb="237">
      <t>キジョウ</t>
    </rPh>
    <rPh sb="246" eb="248">
      <t>ケンイキ</t>
    </rPh>
    <rPh sb="249" eb="253">
      <t>カイゴシエン</t>
    </rPh>
    <rPh sb="253" eb="255">
      <t>センモン</t>
    </rPh>
    <rPh sb="255" eb="256">
      <t>イン</t>
    </rPh>
    <rPh sb="257" eb="258">
      <t>タイ</t>
    </rPh>
    <rPh sb="259" eb="261">
      <t>ジレイ</t>
    </rPh>
    <rPh sb="261" eb="264">
      <t>ケントウカイ</t>
    </rPh>
    <rPh sb="265" eb="266">
      <t>オコナ</t>
    </rPh>
    <rPh sb="269" eb="273">
      <t>コジンジョウホウ</t>
    </rPh>
    <rPh sb="280" eb="282">
      <t>ホゴ</t>
    </rPh>
    <rPh sb="288" eb="290">
      <t>ジレイ</t>
    </rPh>
    <rPh sb="290" eb="292">
      <t>ケントウ</t>
    </rPh>
    <rPh sb="293" eb="294">
      <t>オコナ</t>
    </rPh>
    <rPh sb="349" eb="351">
      <t>ミドリク</t>
    </rPh>
    <rPh sb="355" eb="357">
      <t>ゴウドウ</t>
    </rPh>
    <rPh sb="357" eb="359">
      <t>ケンシュウ</t>
    </rPh>
    <rPh sb="363" eb="365">
      <t>ミドリク</t>
    </rPh>
    <rPh sb="365" eb="368">
      <t>ショウガイシャ</t>
    </rPh>
    <rPh sb="368" eb="370">
      <t>キカン</t>
    </rPh>
    <rPh sb="370" eb="372">
      <t>ソウダン</t>
    </rPh>
    <rPh sb="372" eb="374">
      <t>シエン</t>
    </rPh>
    <rPh sb="379" eb="383">
      <t>ゴウドウカイサイ</t>
    </rPh>
    <rPh sb="384" eb="388">
      <t>カイゴシエン</t>
    </rPh>
    <rPh sb="388" eb="391">
      <t>センモンイン</t>
    </rPh>
    <rPh sb="392" eb="394">
      <t>ショウガイ</t>
    </rPh>
    <rPh sb="395" eb="397">
      <t>ソウダン</t>
    </rPh>
    <rPh sb="397" eb="399">
      <t>シエン</t>
    </rPh>
    <rPh sb="399" eb="402">
      <t>センモンイン</t>
    </rPh>
    <rPh sb="407" eb="408">
      <t>サイ</t>
    </rPh>
    <rPh sb="408" eb="410">
      <t>イコウ</t>
    </rPh>
    <rPh sb="412" eb="414">
      <t>ジャクネン</t>
    </rPh>
    <rPh sb="414" eb="415">
      <t>セイ</t>
    </rPh>
    <rPh sb="415" eb="418">
      <t>ニンチショウ</t>
    </rPh>
    <rPh sb="424" eb="426">
      <t>コウギ</t>
    </rPh>
    <rPh sb="435" eb="436">
      <t>オコナ</t>
    </rPh>
    <rPh sb="440" eb="444">
      <t>カンケイキカン</t>
    </rPh>
    <rPh sb="446" eb="450">
      <t>レンケイキョウカ</t>
    </rPh>
    <rPh sb="451" eb="455">
      <t>チイキカダイ</t>
    </rPh>
    <rPh sb="456" eb="458">
      <t>ケントウ</t>
    </rPh>
    <rPh sb="459" eb="460">
      <t>タメ</t>
    </rPh>
    <rPh sb="461" eb="463">
      <t>チイキ</t>
    </rPh>
    <rPh sb="465" eb="467">
      <t>カイギ</t>
    </rPh>
    <rPh sb="469" eb="470">
      <t>カイ</t>
    </rPh>
    <rPh sb="470" eb="472">
      <t>ジッシ</t>
    </rPh>
    <phoneticPr fontId="2"/>
  </si>
  <si>
    <t>関係機関と連携強化、地域課題の検討のための地域ケア会議を11回計画通り実施できた。また、圏域の介護支援専門員に対する研修として圏域事例検討会3回、ケアマネ連絡会１回（民生委員との意見交換会）、圏域自然災害感染症対策委員会2回（1回は訓練）、土気圏域虐待防止委員会2回（1回は研修会）、緑区合同での研修会を1回を行うなど計画通り実施できた。地域の介護支援専門員の資質向上と連携強化ができたため。</t>
    <rPh sb="0" eb="4">
      <t>カンケイキカン</t>
    </rPh>
    <rPh sb="5" eb="7">
      <t>レンケイ</t>
    </rPh>
    <rPh sb="7" eb="9">
      <t>キョウカ</t>
    </rPh>
    <rPh sb="10" eb="14">
      <t>チイキカダイ</t>
    </rPh>
    <rPh sb="15" eb="17">
      <t>ケントウ</t>
    </rPh>
    <rPh sb="21" eb="23">
      <t>チイキ</t>
    </rPh>
    <rPh sb="25" eb="27">
      <t>カイギ</t>
    </rPh>
    <rPh sb="30" eb="31">
      <t>カイ</t>
    </rPh>
    <rPh sb="31" eb="34">
      <t>ケイカクドオ</t>
    </rPh>
    <rPh sb="35" eb="37">
      <t>ジッシ</t>
    </rPh>
    <rPh sb="44" eb="46">
      <t>ケンイキ</t>
    </rPh>
    <rPh sb="55" eb="56">
      <t>タイ</t>
    </rPh>
    <rPh sb="58" eb="60">
      <t>ケンシュウ</t>
    </rPh>
    <rPh sb="63" eb="65">
      <t>ケンイキ</t>
    </rPh>
    <rPh sb="65" eb="67">
      <t>ジレイ</t>
    </rPh>
    <rPh sb="67" eb="70">
      <t>ケントウカイ</t>
    </rPh>
    <rPh sb="71" eb="72">
      <t>カイ</t>
    </rPh>
    <rPh sb="77" eb="80">
      <t>レンラクカイ</t>
    </rPh>
    <rPh sb="81" eb="82">
      <t>カイ</t>
    </rPh>
    <rPh sb="83" eb="87">
      <t>ミンセイイイン</t>
    </rPh>
    <rPh sb="89" eb="91">
      <t>イケン</t>
    </rPh>
    <rPh sb="91" eb="94">
      <t>コウカンカイ</t>
    </rPh>
    <rPh sb="96" eb="98">
      <t>ケンイキ</t>
    </rPh>
    <rPh sb="98" eb="102">
      <t>シゼンサイガイ</t>
    </rPh>
    <rPh sb="102" eb="105">
      <t>カンセンショウ</t>
    </rPh>
    <rPh sb="105" eb="107">
      <t>タイサク</t>
    </rPh>
    <rPh sb="107" eb="110">
      <t>イインカイ</t>
    </rPh>
    <rPh sb="111" eb="112">
      <t>カイ</t>
    </rPh>
    <rPh sb="114" eb="115">
      <t>カイ</t>
    </rPh>
    <rPh sb="116" eb="118">
      <t>クンレン</t>
    </rPh>
    <rPh sb="120" eb="122">
      <t>トケ</t>
    </rPh>
    <rPh sb="122" eb="124">
      <t>ケンイキ</t>
    </rPh>
    <rPh sb="124" eb="128">
      <t>ギャクタイボウシ</t>
    </rPh>
    <rPh sb="128" eb="131">
      <t>イインカイ</t>
    </rPh>
    <rPh sb="132" eb="133">
      <t>カイ</t>
    </rPh>
    <rPh sb="135" eb="136">
      <t>カイ</t>
    </rPh>
    <rPh sb="137" eb="140">
      <t>ケンシュウカイ</t>
    </rPh>
    <rPh sb="142" eb="144">
      <t>ミドリク</t>
    </rPh>
    <rPh sb="144" eb="146">
      <t>ゴウドウ</t>
    </rPh>
    <rPh sb="153" eb="154">
      <t>カイ</t>
    </rPh>
    <rPh sb="155" eb="156">
      <t>オコナ</t>
    </rPh>
    <rPh sb="169" eb="171">
      <t>チイキ</t>
    </rPh>
    <rPh sb="180" eb="182">
      <t>シシツ</t>
    </rPh>
    <rPh sb="182" eb="184">
      <t>コウジョウ</t>
    </rPh>
    <rPh sb="185" eb="189">
      <t>レンケイキョウカ</t>
    </rPh>
    <phoneticPr fontId="2"/>
  </si>
  <si>
    <t xml:space="preserve">・関係機関、地域の関係者との連携を強化、地域課題検討のための地域ケア会議を月1回継続的に行う。
・圏域の介護支援専門員の資質向上と介護支援専門員同士のネットワークづくりのため、研修会や事例検討会を行う。圏域自然災害・感染症対策委員会の机上訓練については企画段階から介護支援専門員にも参画してもらうようにする。
・困難事例やケアプラン等について相談しやすい体制を作り、地域の介護支援専門員に対して後方支援を行う。　　　　　　　　　　
</t>
    <rPh sb="1" eb="3">
      <t>カンケイ</t>
    </rPh>
    <rPh sb="3" eb="5">
      <t>キカン</t>
    </rPh>
    <rPh sb="6" eb="8">
      <t>チイキ</t>
    </rPh>
    <rPh sb="9" eb="12">
      <t>カンケイシャ</t>
    </rPh>
    <rPh sb="14" eb="16">
      <t>レンケイ</t>
    </rPh>
    <rPh sb="17" eb="19">
      <t>キョウカ</t>
    </rPh>
    <rPh sb="20" eb="24">
      <t>チイキカダイ</t>
    </rPh>
    <rPh sb="24" eb="26">
      <t>ケントウ</t>
    </rPh>
    <rPh sb="30" eb="32">
      <t>チイキ</t>
    </rPh>
    <rPh sb="34" eb="36">
      <t>カイギ</t>
    </rPh>
    <rPh sb="37" eb="38">
      <t>ツキ</t>
    </rPh>
    <rPh sb="40" eb="43">
      <t>ケイゾクテキ</t>
    </rPh>
    <rPh sb="44" eb="45">
      <t>オコナ</t>
    </rPh>
    <rPh sb="49" eb="51">
      <t>ケンイキ</t>
    </rPh>
    <rPh sb="52" eb="56">
      <t>カイゴシエン</t>
    </rPh>
    <rPh sb="56" eb="59">
      <t>センモンイン</t>
    </rPh>
    <rPh sb="60" eb="62">
      <t>シシツ</t>
    </rPh>
    <rPh sb="62" eb="64">
      <t>コウジョウ</t>
    </rPh>
    <rPh sb="65" eb="69">
      <t>カイゴシエン</t>
    </rPh>
    <rPh sb="69" eb="74">
      <t>センモンインドウシ</t>
    </rPh>
    <rPh sb="88" eb="91">
      <t>ケンシュウカイ</t>
    </rPh>
    <rPh sb="92" eb="94">
      <t>ジレイ</t>
    </rPh>
    <rPh sb="94" eb="97">
      <t>ケントウカイ</t>
    </rPh>
    <rPh sb="98" eb="99">
      <t>オコナ</t>
    </rPh>
    <phoneticPr fontId="2"/>
  </si>
  <si>
    <t>・健康増進やフレイル対策の普及啓発は、サロン8カ所訪問、健康相談会は2回予定通り実施した。圏域内のシニアリーダー教室1か所へも訪問した。地域活動支援としては、地域活動の場5か所へ延べ18回訪問した。事務所前広場でのラジオ体操は、前期は709人の参加があった。7月～9月は気温が高く参加者は少なめであった。フレイル改善事業利用が1名あった。</t>
    <rPh sb="1" eb="5">
      <t>ケンコウゾウシン</t>
    </rPh>
    <rPh sb="10" eb="12">
      <t>タイサク</t>
    </rPh>
    <rPh sb="13" eb="17">
      <t>フキュウケイハツ</t>
    </rPh>
    <rPh sb="24" eb="25">
      <t>ショ</t>
    </rPh>
    <rPh sb="25" eb="27">
      <t>ホウモン</t>
    </rPh>
    <rPh sb="28" eb="33">
      <t>ケンコウソウダンカイ</t>
    </rPh>
    <rPh sb="45" eb="46">
      <t>ケン</t>
    </rPh>
    <rPh sb="46" eb="48">
      <t>イキナイ</t>
    </rPh>
    <rPh sb="56" eb="58">
      <t>キョウシツ</t>
    </rPh>
    <rPh sb="60" eb="61">
      <t>ショ</t>
    </rPh>
    <rPh sb="63" eb="65">
      <t>ホウモン</t>
    </rPh>
    <rPh sb="68" eb="70">
      <t>チイキ</t>
    </rPh>
    <rPh sb="70" eb="72">
      <t>カツドウ</t>
    </rPh>
    <rPh sb="72" eb="74">
      <t>シエン</t>
    </rPh>
    <rPh sb="79" eb="83">
      <t>チイキカツドウ</t>
    </rPh>
    <rPh sb="84" eb="85">
      <t>バ</t>
    </rPh>
    <rPh sb="87" eb="88">
      <t>ショ</t>
    </rPh>
    <rPh sb="89" eb="90">
      <t>ノ</t>
    </rPh>
    <rPh sb="93" eb="94">
      <t>カイ</t>
    </rPh>
    <rPh sb="94" eb="96">
      <t>ホウモン</t>
    </rPh>
    <rPh sb="99" eb="103">
      <t>ジムショマエ</t>
    </rPh>
    <rPh sb="103" eb="105">
      <t>ヒロバ</t>
    </rPh>
    <rPh sb="110" eb="112">
      <t>タイソウ</t>
    </rPh>
    <rPh sb="130" eb="131">
      <t>ガツ</t>
    </rPh>
    <rPh sb="133" eb="134">
      <t>ガツ</t>
    </rPh>
    <rPh sb="135" eb="137">
      <t>キオン</t>
    </rPh>
    <rPh sb="138" eb="139">
      <t>タカ</t>
    </rPh>
    <rPh sb="140" eb="143">
      <t>サンカシャ</t>
    </rPh>
    <rPh sb="144" eb="145">
      <t>スク</t>
    </rPh>
    <rPh sb="156" eb="158">
      <t>カイゼン</t>
    </rPh>
    <rPh sb="158" eb="160">
      <t>ジギョウ</t>
    </rPh>
    <rPh sb="160" eb="162">
      <t>リヨウ</t>
    </rPh>
    <rPh sb="164" eb="165">
      <t>メイ</t>
    </rPh>
    <phoneticPr fontId="2"/>
  </si>
  <si>
    <t>【地区概況】　
・高齢者人口は6,514人、高齢化率は、25.97％である。一部の地域は開発が進み若い世代の転入もみられるため、高齢化率は前年度から横ばいだが、75歳以上の増加がみられるため後期高齢化率は1.6％上昇している。
・東西に幹線道路とJRがほぼ並走しており、生活に必要な機関や施設もその沿線に集中している。
・農村地域では、地縁が強く、住民同士の連帯意識は高い。
【地域課題】
①圏域の多くは交通が不便なため、幹線道路沿線から離れると、移動手段がない。また、坂道が多く徒歩での移動がしにくく、歩道も狭く歩行器やセニアカーが使いにくい。
②‘体操より畑仕事’という高齢者も多く、介護予防の意識が育たない。通いの場への参加意欲はあっても、上記①により参加できない。一方で担い手となる後継者がいない、あるいは地域事情で場所がなくなるなどの課題もある。
③開業医の減少により、かつ上記①の事情もあり、医療につながりにくい地域が増えた。
　</t>
    <phoneticPr fontId="2"/>
  </si>
  <si>
    <t>１.生活支援コーディネーターとともに、介護予防のための通いの場が継続できるような支援、また通いの場の創設への支援、活動を担うことができる人材の発掘に努める。
２.多問題を抱えるケースが増えているため、各関係機関との連携を迅速に行い、チームとして課題解決に努める。
３.地域への出張活動を行い、課題を抱える住民の早期発見につなげるとともに、地域住民の介護予防・セルフケアマネジメントの意識を高めていく。</t>
    <phoneticPr fontId="2"/>
  </si>
  <si>
    <t>要支援の介護支援専門員がなかなか見つからない中、待っている間に身体機能が低下しないように、助言など行うことができている。
フレイル改善事業の対象者を見つけることができず、つなぐことができなかったが、地域の運動などの提案をした。</t>
    <rPh sb="0" eb="3">
      <t>ヨウシエン</t>
    </rPh>
    <rPh sb="4" eb="11">
      <t>カイゴシエンセンモンイン</t>
    </rPh>
    <rPh sb="16" eb="17">
      <t>ミ</t>
    </rPh>
    <rPh sb="22" eb="23">
      <t>ナカ</t>
    </rPh>
    <rPh sb="24" eb="25">
      <t>マ</t>
    </rPh>
    <rPh sb="29" eb="30">
      <t>カン</t>
    </rPh>
    <rPh sb="31" eb="35">
      <t>シンタイキノウ</t>
    </rPh>
    <rPh sb="36" eb="38">
      <t>テイカ</t>
    </rPh>
    <rPh sb="45" eb="47">
      <t>ジョゲン</t>
    </rPh>
    <rPh sb="49" eb="50">
      <t>オコナ</t>
    </rPh>
    <rPh sb="65" eb="69">
      <t>カイゼンジギョウ</t>
    </rPh>
    <rPh sb="70" eb="73">
      <t>タイショウシャ</t>
    </rPh>
    <rPh sb="74" eb="75">
      <t>ミ</t>
    </rPh>
    <rPh sb="99" eb="101">
      <t>チイキ</t>
    </rPh>
    <rPh sb="102" eb="104">
      <t>ウンドウ</t>
    </rPh>
    <rPh sb="107" eb="109">
      <t>テイアン</t>
    </rPh>
    <phoneticPr fontId="2"/>
  </si>
  <si>
    <t>・出張相談会を、いきいきプラザの健康測定会の際に開催し、地域に出向いてあんしんケアセンターの周知及び相談を受けることができた。その他、2ヵ所でも出張相談会を開催した。
・相談を受ける中、生活困窮が疑われる方について、迅速に生活自立・仕事相談センターと連携を図り、支援をすることができた。</t>
    <phoneticPr fontId="2"/>
  </si>
  <si>
    <t>・前期に続いて、誉田1丁目や誉田2丁目等様々な地域に訪問して出張相談会を開催した。民生委員と連携をすることで、事前の周知に協力をいただき、普段よりも多くの方に集まっていただくことができた。
・ケアマネジャーからの困難ケースについて、地域ケア会議を行い、チームでかかわることができた。</t>
    <rPh sb="1" eb="3">
      <t>ゼンキ</t>
    </rPh>
    <rPh sb="4" eb="5">
      <t>ツヅ</t>
    </rPh>
    <rPh sb="8" eb="10">
      <t>ホンダ</t>
    </rPh>
    <rPh sb="11" eb="13">
      <t>チョウメ</t>
    </rPh>
    <rPh sb="14" eb="16">
      <t>ホンダ</t>
    </rPh>
    <rPh sb="17" eb="20">
      <t>チョウメナド</t>
    </rPh>
    <rPh sb="20" eb="22">
      <t>サマザマ</t>
    </rPh>
    <rPh sb="23" eb="25">
      <t>チイキ</t>
    </rPh>
    <rPh sb="26" eb="28">
      <t>ホウモン</t>
    </rPh>
    <rPh sb="30" eb="32">
      <t>シュッチョウ</t>
    </rPh>
    <rPh sb="32" eb="35">
      <t>ソウダンカイ</t>
    </rPh>
    <rPh sb="36" eb="38">
      <t>カイサイ</t>
    </rPh>
    <rPh sb="41" eb="45">
      <t>ミンセイイイン</t>
    </rPh>
    <rPh sb="46" eb="48">
      <t>レンケイ</t>
    </rPh>
    <rPh sb="55" eb="57">
      <t>ジゼン</t>
    </rPh>
    <rPh sb="58" eb="60">
      <t>シュウチ</t>
    </rPh>
    <rPh sb="61" eb="63">
      <t>キョウリョク</t>
    </rPh>
    <rPh sb="69" eb="71">
      <t>フダン</t>
    </rPh>
    <rPh sb="74" eb="75">
      <t>オオ</t>
    </rPh>
    <rPh sb="77" eb="78">
      <t>カタ</t>
    </rPh>
    <rPh sb="79" eb="80">
      <t>アツ</t>
    </rPh>
    <rPh sb="106" eb="108">
      <t>コンナン</t>
    </rPh>
    <rPh sb="116" eb="118">
      <t>チイキ</t>
    </rPh>
    <rPh sb="120" eb="122">
      <t>カイギ</t>
    </rPh>
    <rPh sb="123" eb="124">
      <t>オコナ</t>
    </rPh>
    <phoneticPr fontId="2"/>
  </si>
  <si>
    <t>・年間を通して出張相談会を年6回開催する事ができた。それぞれの場所で希望者は血管年齢測定ができる様にしたり、体操を同時開催するようにしたり企画内容の見直しを行った。
・多問題家族について、他機関との連携を図り、チームでかかわることができた。</t>
    <rPh sb="1" eb="3">
      <t>ネンカン</t>
    </rPh>
    <rPh sb="4" eb="5">
      <t>トオ</t>
    </rPh>
    <rPh sb="7" eb="12">
      <t>シュッチョウソウダンカイ</t>
    </rPh>
    <rPh sb="13" eb="14">
      <t>ネン</t>
    </rPh>
    <rPh sb="15" eb="16">
      <t>カイ</t>
    </rPh>
    <rPh sb="16" eb="18">
      <t>カイサイ</t>
    </rPh>
    <rPh sb="20" eb="21">
      <t>コト</t>
    </rPh>
    <rPh sb="31" eb="33">
      <t>バショ</t>
    </rPh>
    <rPh sb="34" eb="37">
      <t>キボウシャ</t>
    </rPh>
    <rPh sb="38" eb="44">
      <t>ケッカンネンレイソクテイ</t>
    </rPh>
    <rPh sb="48" eb="49">
      <t>ヨウ</t>
    </rPh>
    <rPh sb="54" eb="56">
      <t>タイソウ</t>
    </rPh>
    <rPh sb="57" eb="61">
      <t>ドウジカイサイ</t>
    </rPh>
    <rPh sb="69" eb="73">
      <t>キカクナイヨウ</t>
    </rPh>
    <rPh sb="74" eb="76">
      <t>ミナオ</t>
    </rPh>
    <rPh sb="78" eb="79">
      <t>オコナ</t>
    </rPh>
    <rPh sb="84" eb="89">
      <t>タモンダイカゾク</t>
    </rPh>
    <rPh sb="94" eb="97">
      <t>タキカン</t>
    </rPh>
    <rPh sb="99" eb="101">
      <t>レンケイ</t>
    </rPh>
    <rPh sb="102" eb="103">
      <t>ハカ</t>
    </rPh>
    <phoneticPr fontId="2"/>
  </si>
  <si>
    <t>・広報誌を2回発行した中で、消費者被害防止の記事を載せ、地域住民へ向け注意喚起を行った。
・成年後見制度とACPについて、講師を呼び、あんしん講座を2回開催した。
・緑区虐待対応連絡会に出席し、対応方法を共有した。
・地域のサロンに訪問した際に地域での詐欺被害について情報共有し、消費者被害防止を呼び掛けた。</t>
    <phoneticPr fontId="2"/>
  </si>
  <si>
    <t>・前期と同様、広報誌を2回発行し、地域住民へ向け消費者被害防止を呼び掛けた。
・成年後見制度支援とACPについて、あんしん講座を2回開催し地域住民に情報提供を行った。
･緑区虐待対応連絡会に出席し、対応方法を共有した。
・終活に関する相談が入った際、エンディングノートを渡しエンディングサポートに関する情報を提供した。</t>
    <rPh sb="1" eb="3">
      <t>ゼンキ</t>
    </rPh>
    <rPh sb="4" eb="6">
      <t>ドウヨウ</t>
    </rPh>
    <rPh sb="7" eb="10">
      <t>コウホウシ</t>
    </rPh>
    <rPh sb="12" eb="13">
      <t>カイ</t>
    </rPh>
    <rPh sb="13" eb="15">
      <t>ハッコウ</t>
    </rPh>
    <rPh sb="17" eb="19">
      <t>チイキ</t>
    </rPh>
    <rPh sb="19" eb="21">
      <t>ジュウミン</t>
    </rPh>
    <rPh sb="22" eb="23">
      <t>ム</t>
    </rPh>
    <rPh sb="24" eb="27">
      <t>ショウヒシャ</t>
    </rPh>
    <rPh sb="27" eb="29">
      <t>ヒガイ</t>
    </rPh>
    <rPh sb="29" eb="31">
      <t>ボウシ</t>
    </rPh>
    <rPh sb="32" eb="33">
      <t>ヨ</t>
    </rPh>
    <rPh sb="34" eb="35">
      <t>カ</t>
    </rPh>
    <rPh sb="61" eb="63">
      <t>コウザ</t>
    </rPh>
    <rPh sb="65" eb="66">
      <t>カイ</t>
    </rPh>
    <rPh sb="66" eb="68">
      <t>カイサイ</t>
    </rPh>
    <rPh sb="69" eb="71">
      <t>チイキ</t>
    </rPh>
    <rPh sb="71" eb="73">
      <t>ジュウミン</t>
    </rPh>
    <rPh sb="74" eb="76">
      <t>ジョウホウ</t>
    </rPh>
    <rPh sb="76" eb="78">
      <t>テイキョウ</t>
    </rPh>
    <rPh sb="79" eb="80">
      <t>オコナ</t>
    </rPh>
    <rPh sb="85" eb="87">
      <t>ミドリク</t>
    </rPh>
    <rPh sb="87" eb="89">
      <t>ギャクタイ</t>
    </rPh>
    <rPh sb="89" eb="91">
      <t>タイオウ</t>
    </rPh>
    <rPh sb="91" eb="93">
      <t>レンラク</t>
    </rPh>
    <rPh sb="93" eb="94">
      <t>カイ</t>
    </rPh>
    <rPh sb="95" eb="97">
      <t>シュッセキ</t>
    </rPh>
    <rPh sb="99" eb="101">
      <t>タイオウ</t>
    </rPh>
    <rPh sb="101" eb="103">
      <t>ホウホウ</t>
    </rPh>
    <rPh sb="104" eb="106">
      <t>キョウユウ</t>
    </rPh>
    <rPh sb="111" eb="113">
      <t>シュウカツ</t>
    </rPh>
    <rPh sb="114" eb="115">
      <t>カン</t>
    </rPh>
    <rPh sb="117" eb="119">
      <t>ソウダン</t>
    </rPh>
    <rPh sb="120" eb="121">
      <t>ハイ</t>
    </rPh>
    <rPh sb="123" eb="124">
      <t>サイ</t>
    </rPh>
    <rPh sb="135" eb="136">
      <t>ワタ</t>
    </rPh>
    <rPh sb="148" eb="149">
      <t>カン</t>
    </rPh>
    <rPh sb="151" eb="153">
      <t>ジョウホウ</t>
    </rPh>
    <rPh sb="154" eb="156">
      <t>テイキョウ</t>
    </rPh>
    <phoneticPr fontId="2"/>
  </si>
  <si>
    <t>・千葉市成年後見支援センター等外部講師を呼び、権利擁護に関する講座を年4回企画・開催した。
・今年度は個別ケース会議を必要とする虐待案件はなかったが、虐待が疑われる案件に対し区の高齢支援班と情報共有を行い、関係者と共に対策を考えることができた。</t>
    <rPh sb="14" eb="15">
      <t>ナド</t>
    </rPh>
    <rPh sb="15" eb="17">
      <t>ガイブ</t>
    </rPh>
    <rPh sb="23" eb="27">
      <t>ケンリヨウゴ</t>
    </rPh>
    <rPh sb="28" eb="29">
      <t>カン</t>
    </rPh>
    <rPh sb="31" eb="33">
      <t>コウザ</t>
    </rPh>
    <rPh sb="34" eb="35">
      <t>ネン</t>
    </rPh>
    <rPh sb="36" eb="37">
      <t>カイ</t>
    </rPh>
    <rPh sb="37" eb="39">
      <t>キカク</t>
    </rPh>
    <rPh sb="40" eb="42">
      <t>カイサイ</t>
    </rPh>
    <rPh sb="47" eb="49">
      <t>コンネン</t>
    </rPh>
    <rPh sb="49" eb="50">
      <t>ド</t>
    </rPh>
    <rPh sb="51" eb="53">
      <t>コベツ</t>
    </rPh>
    <rPh sb="56" eb="58">
      <t>カイギ</t>
    </rPh>
    <rPh sb="59" eb="61">
      <t>ヒツヨウ</t>
    </rPh>
    <rPh sb="64" eb="66">
      <t>ギャクタイ</t>
    </rPh>
    <rPh sb="66" eb="68">
      <t>アンケン</t>
    </rPh>
    <rPh sb="75" eb="77">
      <t>ギャクタイ</t>
    </rPh>
    <rPh sb="78" eb="79">
      <t>ウタガ</t>
    </rPh>
    <rPh sb="82" eb="84">
      <t>アンケン</t>
    </rPh>
    <rPh sb="85" eb="86">
      <t>タイ</t>
    </rPh>
    <rPh sb="87" eb="88">
      <t>ク</t>
    </rPh>
    <rPh sb="89" eb="94">
      <t>コウレイシエンハン</t>
    </rPh>
    <rPh sb="95" eb="99">
      <t>ジョウホウキョウユウ</t>
    </rPh>
    <rPh sb="100" eb="101">
      <t>オコナ</t>
    </rPh>
    <rPh sb="103" eb="106">
      <t>カンケイシャ</t>
    </rPh>
    <rPh sb="107" eb="108">
      <t>トモ</t>
    </rPh>
    <rPh sb="109" eb="111">
      <t>タイサク</t>
    </rPh>
    <rPh sb="112" eb="113">
      <t>カンガ</t>
    </rPh>
    <phoneticPr fontId="2"/>
  </si>
  <si>
    <t>・警察、病院、サービス事業所等と連携し、虐待の早期発見に努め、迅速に対応できるように準備する。
・緑区虐待対応連絡会に出席し、関連機関との連携に努める。
・広報誌（年3回発行）などを活用し、消費者被害防止の注意喚起を行う。
・終活やACPに関するあんしん講座を年4回開催する。</t>
    <rPh sb="78" eb="81">
      <t>コウホウシ</t>
    </rPh>
    <rPh sb="82" eb="83">
      <t>ネン</t>
    </rPh>
    <rPh sb="84" eb="85">
      <t>カイ</t>
    </rPh>
    <rPh sb="85" eb="87">
      <t>ハッコウ</t>
    </rPh>
    <rPh sb="91" eb="93">
      <t>カツヨウ</t>
    </rPh>
    <rPh sb="95" eb="98">
      <t>ショウヒシャ</t>
    </rPh>
    <rPh sb="98" eb="100">
      <t>ヒガイ</t>
    </rPh>
    <rPh sb="100" eb="102">
      <t>ボウシ</t>
    </rPh>
    <rPh sb="103" eb="107">
      <t>チュウイカンキ</t>
    </rPh>
    <rPh sb="108" eb="109">
      <t>オコナ</t>
    </rPh>
    <rPh sb="113" eb="115">
      <t>シュウカツ</t>
    </rPh>
    <rPh sb="120" eb="121">
      <t>カン</t>
    </rPh>
    <rPh sb="130" eb="131">
      <t>ネン</t>
    </rPh>
    <rPh sb="132" eb="133">
      <t>カイ</t>
    </rPh>
    <phoneticPr fontId="2"/>
  </si>
  <si>
    <t>・鎌取圏域と合同で事例検討会を2回開催し、圏域勉強会を1回開催した。
・介護支援専門員に対して、地域資源マップを周知した。
・介護支援専門員からの相談に対して、必要時地域ケア会議を開催する体制が取れた。</t>
    <rPh sb="1" eb="5">
      <t>カマトリケンイキ</t>
    </rPh>
    <rPh sb="6" eb="8">
      <t>ゴウドウ</t>
    </rPh>
    <rPh sb="9" eb="14">
      <t>ジレイケントウカイ</t>
    </rPh>
    <rPh sb="16" eb="17">
      <t>カイ</t>
    </rPh>
    <rPh sb="17" eb="19">
      <t>カイサイ</t>
    </rPh>
    <rPh sb="21" eb="26">
      <t>ケンイキベンキョウカイ</t>
    </rPh>
    <rPh sb="28" eb="29">
      <t>カイ</t>
    </rPh>
    <rPh sb="29" eb="31">
      <t>カイサイ</t>
    </rPh>
    <rPh sb="36" eb="43">
      <t>カイゴシエン</t>
    </rPh>
    <rPh sb="44" eb="45">
      <t>タイ</t>
    </rPh>
    <rPh sb="48" eb="52">
      <t>チイキシゲン</t>
    </rPh>
    <rPh sb="56" eb="58">
      <t>シュウチ</t>
    </rPh>
    <rPh sb="63" eb="70">
      <t>カイゴシエンセンモンイン</t>
    </rPh>
    <rPh sb="73" eb="75">
      <t>ソウダン</t>
    </rPh>
    <rPh sb="76" eb="77">
      <t>タイ</t>
    </rPh>
    <rPh sb="80" eb="83">
      <t>ヒツヨウジ</t>
    </rPh>
    <rPh sb="83" eb="85">
      <t>チイキ</t>
    </rPh>
    <rPh sb="87" eb="89">
      <t>カイギ</t>
    </rPh>
    <rPh sb="90" eb="92">
      <t>カイサイ</t>
    </rPh>
    <rPh sb="94" eb="96">
      <t>タイセイ</t>
    </rPh>
    <rPh sb="97" eb="98">
      <t>ト</t>
    </rPh>
    <phoneticPr fontId="2"/>
  </si>
  <si>
    <t>・ケアマネジャーが一人で抱え込まずに、相談ができるように、民生委員との交流会や必要時地域ケア会議など横のつながりが持てるようにしていく。</t>
    <rPh sb="9" eb="11">
      <t>ヒトリ</t>
    </rPh>
    <rPh sb="12" eb="13">
      <t>カカ</t>
    </rPh>
    <rPh sb="14" eb="15">
      <t>コ</t>
    </rPh>
    <rPh sb="19" eb="21">
      <t>ソウダン</t>
    </rPh>
    <rPh sb="29" eb="33">
      <t>ミンセイイイン</t>
    </rPh>
    <rPh sb="35" eb="38">
      <t>コウリュウカイ</t>
    </rPh>
    <rPh sb="39" eb="42">
      <t>ヒツヨウジ</t>
    </rPh>
    <rPh sb="42" eb="44">
      <t>チイキ</t>
    </rPh>
    <rPh sb="46" eb="48">
      <t>カイギ</t>
    </rPh>
    <rPh sb="50" eb="51">
      <t>ヨコ</t>
    </rPh>
    <rPh sb="57" eb="58">
      <t>モ</t>
    </rPh>
    <phoneticPr fontId="2"/>
  </si>
  <si>
    <r>
      <t>要支援認定者・フレイル高齢者のケアマネジメントにおいては、総合事業サービスの調整だけでなく、地域資源の活用を意識しながら支援を行った。またSCとの連携強化を目的に</t>
    </r>
    <r>
      <rPr>
        <sz val="10"/>
        <color rgb="FFFF0000"/>
        <rFont val="Meiryo UI"/>
        <family val="3"/>
        <charset val="128"/>
      </rPr>
      <t>、</t>
    </r>
    <r>
      <rPr>
        <sz val="10"/>
        <color indexed="8"/>
        <rFont val="Meiryo UI"/>
        <family val="3"/>
        <charset val="128"/>
      </rPr>
      <t>毎月開催している緑区SC定例会に参加したり、自立促進ケア会議を通じて地域資源の活用に関する意見を聴取し、個々のケアマネジメントへの反映に努めた。</t>
    </r>
    <rPh sb="75" eb="77">
      <t>キョウカ</t>
    </rPh>
    <rPh sb="78" eb="80">
      <t>モクテキ</t>
    </rPh>
    <rPh sb="130" eb="132">
      <t>チョウシュ</t>
    </rPh>
    <rPh sb="134" eb="136">
      <t>ココ</t>
    </rPh>
    <phoneticPr fontId="2"/>
  </si>
  <si>
    <r>
      <t>今年度、当センターはSCが未配置であったが、第1層SCと連携を深め、要支援認定者の生活意欲向上に向け、地域資源に繋げることができた。また、自立促進ケア会議では、圏域毎の開催となったことを</t>
    </r>
    <r>
      <rPr>
        <sz val="10"/>
        <rFont val="Meiryo UI"/>
        <family val="3"/>
        <charset val="128"/>
      </rPr>
      <t>契機</t>
    </r>
    <r>
      <rPr>
        <sz val="10"/>
        <color theme="1"/>
        <rFont val="Meiryo UI"/>
        <family val="3"/>
        <charset val="128"/>
      </rPr>
      <t>に、闊達な議論に繋がるよう事例選定や会議進行を工夫した。その結果、会議内容が充実したことに加え、自立支援に向けたネットワーク構築に繋がったと評価した。</t>
    </r>
    <rPh sb="0" eb="3">
      <t>コンネンド</t>
    </rPh>
    <rPh sb="31" eb="32">
      <t>フカ</t>
    </rPh>
    <rPh sb="56" eb="57">
      <t>ツナ</t>
    </rPh>
    <rPh sb="93" eb="95">
      <t>ケイキ</t>
    </rPh>
    <rPh sb="97" eb="99">
      <t>カッタツ</t>
    </rPh>
    <rPh sb="100" eb="102">
      <t>ギロン</t>
    </rPh>
    <rPh sb="103" eb="104">
      <t>ツナ</t>
    </rPh>
    <rPh sb="113" eb="115">
      <t>カイギ</t>
    </rPh>
    <rPh sb="125" eb="127">
      <t>ケッカ</t>
    </rPh>
    <rPh sb="128" eb="130">
      <t>カイギ</t>
    </rPh>
    <rPh sb="140" eb="141">
      <t>クワ</t>
    </rPh>
    <rPh sb="160" eb="161">
      <t>ツナ</t>
    </rPh>
    <rPh sb="165" eb="167">
      <t>ヒョウカ</t>
    </rPh>
    <phoneticPr fontId="2"/>
  </si>
  <si>
    <t>・包括3職種が、保健・福祉・医療に関する動向を調査・共有し、日々の申し送りを通して、誰が担当しても相談者に適切な情報提供が行える体制を構築し、支援に結び付けられるよう対応した。
・複合的な問題を抱える世帯や虐待が疑われた事案には、民生委員や、高齢障害支援課・警察等の行政機関の支援を得て、直面している問題をスピード感を持って解決し、将来の課題解決に向けた包括的な支援に取り組むことができた。</t>
    <rPh sb="23" eb="25">
      <t>チョウサ</t>
    </rPh>
    <rPh sb="30" eb="32">
      <t>ヒビ</t>
    </rPh>
    <rPh sb="38" eb="39">
      <t>トオ</t>
    </rPh>
    <rPh sb="42" eb="43">
      <t>ダレ</t>
    </rPh>
    <rPh sb="44" eb="46">
      <t>タントウ</t>
    </rPh>
    <rPh sb="61" eb="62">
      <t>オコナ</t>
    </rPh>
    <rPh sb="64" eb="66">
      <t>タイセイ</t>
    </rPh>
    <rPh sb="67" eb="69">
      <t>コウチク</t>
    </rPh>
    <rPh sb="94" eb="96">
      <t>モンダイ</t>
    </rPh>
    <rPh sb="97" eb="98">
      <t>カカ</t>
    </rPh>
    <rPh sb="106" eb="107">
      <t>ウタガ</t>
    </rPh>
    <rPh sb="110" eb="112">
      <t>ジアン</t>
    </rPh>
    <rPh sb="121" eb="123">
      <t>コウレイ</t>
    </rPh>
    <rPh sb="123" eb="125">
      <t>ショウガイ</t>
    </rPh>
    <rPh sb="125" eb="127">
      <t>シエン</t>
    </rPh>
    <rPh sb="127" eb="128">
      <t>カ</t>
    </rPh>
    <rPh sb="129" eb="131">
      <t>ケイサツ</t>
    </rPh>
    <rPh sb="131" eb="132">
      <t>トウ</t>
    </rPh>
    <rPh sb="133" eb="135">
      <t>ギョウセイ</t>
    </rPh>
    <rPh sb="138" eb="140">
      <t>シエン</t>
    </rPh>
    <rPh sb="141" eb="142">
      <t>エ</t>
    </rPh>
    <rPh sb="144" eb="146">
      <t>チョクメン</t>
    </rPh>
    <rPh sb="150" eb="152">
      <t>モンダイ</t>
    </rPh>
    <rPh sb="162" eb="164">
      <t>カイケツ</t>
    </rPh>
    <rPh sb="166" eb="168">
      <t>ショウライ</t>
    </rPh>
    <rPh sb="184" eb="185">
      <t>ト</t>
    </rPh>
    <rPh sb="186" eb="187">
      <t>ク</t>
    </rPh>
    <phoneticPr fontId="2"/>
  </si>
  <si>
    <t>高齢者虐待に関する相談について、包括3職種間での情報共有を行うとともに関係機関と連携を図りながら対応した。今年度発生した虐待疑いのケースについては経過を把握し再発防止に努めることができた。また、高齢者虐待防止研修を開催し、虐待防止に関する意識向上を図ることができたため。</t>
    <rPh sb="9" eb="11">
      <t>ソウダン</t>
    </rPh>
    <rPh sb="16" eb="18">
      <t>ホウカツ</t>
    </rPh>
    <rPh sb="53" eb="56">
      <t>コンネンド</t>
    </rPh>
    <rPh sb="56" eb="58">
      <t>ハッセイ</t>
    </rPh>
    <rPh sb="60" eb="62">
      <t>ギャクタイ</t>
    </rPh>
    <rPh sb="62" eb="63">
      <t>ウタガ</t>
    </rPh>
    <rPh sb="97" eb="100">
      <t>コウレイシャ</t>
    </rPh>
    <rPh sb="100" eb="102">
      <t>ギャクタイ</t>
    </rPh>
    <rPh sb="102" eb="104">
      <t>ボウシ</t>
    </rPh>
    <rPh sb="104" eb="106">
      <t>ケンシュウ</t>
    </rPh>
    <rPh sb="107" eb="109">
      <t>カイサイ</t>
    </rPh>
    <rPh sb="111" eb="113">
      <t>ギャクタイ</t>
    </rPh>
    <rPh sb="113" eb="115">
      <t>ボウシ</t>
    </rPh>
    <rPh sb="116" eb="117">
      <t>カン</t>
    </rPh>
    <rPh sb="119" eb="121">
      <t>イシキ</t>
    </rPh>
    <rPh sb="121" eb="123">
      <t>コウジョウ</t>
    </rPh>
    <rPh sb="124" eb="125">
      <t>ハカ</t>
    </rPh>
    <phoneticPr fontId="2"/>
  </si>
  <si>
    <t>・多様化、複合化する総合相談に対応するために包括3職種の専門性を高め、生活支援コーディネーターや関係機関と連携を図りながら、相談者の個別課題を解決し、地域包括ケアシステムのさらなる深化を図る。　　　　　　　　　　　　　　　　　　　　　　　　　　　　　　　　　　　　　　　　　　　　　　　　　　　　　　　　　　　　　　　　　　　　　　　　　　　　　　　　　　　　　　　　　　　　　　　　　　　　　　　　　　　　　　　　　　　　　　　　　　　　　　　　　　　　　　　　・介護保険の認定者が増加しているが、介護保険を必要としない健康寿命延伸に必要な健康づくりの場の充実のため直営体操教室の利用定員を拡大するほか、千葉市と協定を結んでいる民間事業者と連携して、健康維持に必要な講座等を開催し、健康寿命延伸に必要な情報提供を行う。</t>
    <rPh sb="338" eb="340">
      <t>カイサイ</t>
    </rPh>
    <phoneticPr fontId="2"/>
  </si>
  <si>
    <t>（担当圏域地区概況）　　　　　　　　　　　　　　　　　　　　　　　　　　　　　　　　　　　　　　　　　　　　　　　　　　　　　　　　　　　　　　　　　　　　　　　　　　　　　　　　　　　　　　　　　　　　　　　　　　　　　　　　　　　　　　　　　　　　　　・令和6年12月末の高齢者人口は11,889人、高齢化率31,1％、高齢者人口は前年同月比－197人。千葉都市モノレール沿線や御成街道沿いの地域は、商業施設や公共施設が存在し、圏域人口の約90％が居住、郊外の農村地区は田畑が多く農業等が盛んで、地縁血縁等による住民同士の結びつきが強い。　　　　　　　　　　　　　　　　　　　　　　　　　　　　　　　　　　　　　　　　　　　　　　　　　　　　　　　　　　　　　　　　・圏域内に市内市営住宅の34,8％にあたる2,368戸が存在、単身や高齢夫婦のみの世帯が居住しているケースが多いが、同住宅の空室率は35,3％で、市営住宅再編計画等により地域を取り巻く環境が変化している。　　　　　　　　　　　　　　　　　　　　　　　　　　　　　　　　　　　　　　　　　　　　　　　　　　　　　　　　　　　　　　　　　　　　　　（地区課題）　　　　　　　　　　　　　　　　　　　　　　　　　　　　　　　　　　　　　　　　　　　　　　　　　　　　　　　　　　　　　　　　　　　　　　　　　　　　　　　　　　　　　　　　　　　　　　　　　　　　　　　　　　　　　　　　　　　　　　　　　　　　　　　　　・単身高齢者や高齢者のみの世帯をはじめ、地域との結びつきが希薄な高齢者も多く、地域活動や交流機会の減少による社会的孤立が散見され、閉じこもりや認知症等が顕在化する前の早期発見による介入が必要となっている。　　　　　　
・介護保険の相談は年々増加しているが、ケアマネジャー不足でサービスにつながるまでに時間を要することが多い。　　　　　　　　　　　　　　　　　　　　　　　　　　　　　　　　　　　　　　　　　　　　　　　　　　　　　　　　　　　　　　　　　　　　　　　　　　　　　　　　　　　　　　・郊外では公共交通機関の利便性に難があり、買物や通院等の移動手段確保に苦慮する地域がある。　</t>
    <phoneticPr fontId="2"/>
  </si>
  <si>
    <t>・若葉区内相談員連絡会（前期1回）を開催、相談員の支援者個人としての姿勢の確認と情報交換が行えた。
・総合相談にて障害・介護・司法・地域住民・店舗等あらゆる関係機関と連携し個別的な支援にあたった。
・地域資源の活動や参加状況を把握し、必要な情報提供が行えるよう備災畑の進捗確認や地域で開催するイベント、認知症カフェへの訪問等を生活支援コーディネーターと協力し行った。</t>
    <phoneticPr fontId="2"/>
  </si>
  <si>
    <t>・総合相談で相談機関以外にも不動産屋等の地域資源と協力し、個別ケースの支援や情報交換を行った。
・地域資源の活動把握の一環で、高齢者住宅が取り組むボランティア活動について主旨説明を受け、総合相談のケースにおいて情報提供を行った。
・若葉区内の相談員連絡会(後期1回)を開催し、終活の基本知識の習得と支援者間の交流を行った。</t>
    <rPh sb="1" eb="3">
      <t>ソウゴウ</t>
    </rPh>
    <rPh sb="3" eb="5">
      <t>ソウダン</t>
    </rPh>
    <rPh sb="6" eb="8">
      <t>ソウダン</t>
    </rPh>
    <rPh sb="8" eb="10">
      <t>キカン</t>
    </rPh>
    <rPh sb="10" eb="12">
      <t>イガイ</t>
    </rPh>
    <rPh sb="14" eb="18">
      <t>フドウサンヤ</t>
    </rPh>
    <rPh sb="18" eb="19">
      <t>トウ</t>
    </rPh>
    <rPh sb="20" eb="22">
      <t>チイキ</t>
    </rPh>
    <rPh sb="22" eb="24">
      <t>シゲン</t>
    </rPh>
    <rPh sb="25" eb="27">
      <t>キョウリョク</t>
    </rPh>
    <rPh sb="29" eb="31">
      <t>コベツ</t>
    </rPh>
    <rPh sb="35" eb="37">
      <t>シエン</t>
    </rPh>
    <rPh sb="38" eb="40">
      <t>ジョウホウ</t>
    </rPh>
    <rPh sb="40" eb="42">
      <t>コウカン</t>
    </rPh>
    <rPh sb="43" eb="44">
      <t>オコナ</t>
    </rPh>
    <rPh sb="49" eb="51">
      <t>チイキ</t>
    </rPh>
    <rPh sb="51" eb="53">
      <t>シゲン</t>
    </rPh>
    <rPh sb="54" eb="56">
      <t>カツドウ</t>
    </rPh>
    <rPh sb="56" eb="58">
      <t>ハアク</t>
    </rPh>
    <rPh sb="59" eb="61">
      <t>イッカン</t>
    </rPh>
    <rPh sb="63" eb="66">
      <t>コウレイシャ</t>
    </rPh>
    <rPh sb="66" eb="68">
      <t>ジュウタク</t>
    </rPh>
    <rPh sb="69" eb="70">
      <t>ト</t>
    </rPh>
    <rPh sb="71" eb="72">
      <t>ク</t>
    </rPh>
    <rPh sb="79" eb="81">
      <t>カツドウ</t>
    </rPh>
    <rPh sb="85" eb="87">
      <t>シュシ</t>
    </rPh>
    <rPh sb="87" eb="89">
      <t>セツメイ</t>
    </rPh>
    <rPh sb="90" eb="91">
      <t>ウ</t>
    </rPh>
    <rPh sb="93" eb="95">
      <t>ソウゴウ</t>
    </rPh>
    <rPh sb="95" eb="97">
      <t>ソウダン</t>
    </rPh>
    <rPh sb="105" eb="107">
      <t>ジョウホウ</t>
    </rPh>
    <rPh sb="107" eb="109">
      <t>テイキョウ</t>
    </rPh>
    <rPh sb="110" eb="111">
      <t>オコナ</t>
    </rPh>
    <rPh sb="116" eb="120">
      <t>ワカバクナイ</t>
    </rPh>
    <rPh sb="121" eb="123">
      <t>ソウダン</t>
    </rPh>
    <rPh sb="123" eb="124">
      <t>イン</t>
    </rPh>
    <rPh sb="124" eb="126">
      <t>レンラク</t>
    </rPh>
    <rPh sb="126" eb="127">
      <t>カイ</t>
    </rPh>
    <rPh sb="128" eb="130">
      <t>コウキ</t>
    </rPh>
    <rPh sb="131" eb="132">
      <t>カイ</t>
    </rPh>
    <rPh sb="134" eb="136">
      <t>カイサイ</t>
    </rPh>
    <rPh sb="138" eb="140">
      <t>シュウカツ</t>
    </rPh>
    <rPh sb="141" eb="143">
      <t>キホン</t>
    </rPh>
    <rPh sb="143" eb="145">
      <t>チシキ</t>
    </rPh>
    <rPh sb="146" eb="148">
      <t>シュウトク</t>
    </rPh>
    <rPh sb="149" eb="152">
      <t>シエンシャ</t>
    </rPh>
    <rPh sb="152" eb="153">
      <t>カン</t>
    </rPh>
    <rPh sb="154" eb="156">
      <t>コウリュウ</t>
    </rPh>
    <rPh sb="157" eb="158">
      <t>オコナ</t>
    </rPh>
    <phoneticPr fontId="2"/>
  </si>
  <si>
    <t>・圏域の介護支援専門員連絡会にて、自立促進ケア会議の実践報告をおこない、地域の社会資源を活用して「その人らしさ」を生かせるマネージメントの実例を紹介した。
・「適切なケアマネジメント手法」について、若葉区内のあんしんケアセンターで研修会を開催し、利用者の生活課題を多角的に捉える視点を共有できた。
・圏域のケアマネジャーへのニーズ調査について、アンケートを3月中に配布する。</t>
    <rPh sb="1" eb="3">
      <t>ケンイキ</t>
    </rPh>
    <rPh sb="4" eb="6">
      <t>カイゴ</t>
    </rPh>
    <rPh sb="6" eb="8">
      <t>シエン</t>
    </rPh>
    <rPh sb="8" eb="11">
      <t>センモンイン</t>
    </rPh>
    <rPh sb="11" eb="14">
      <t>レンラクカイ</t>
    </rPh>
    <rPh sb="44" eb="46">
      <t>カツヨウ</t>
    </rPh>
    <rPh sb="51" eb="52">
      <t>ヒト</t>
    </rPh>
    <rPh sb="57" eb="58">
      <t>イ</t>
    </rPh>
    <rPh sb="69" eb="71">
      <t>ジツレイ</t>
    </rPh>
    <rPh sb="72" eb="74">
      <t>ショウカイ</t>
    </rPh>
    <rPh sb="80" eb="82">
      <t>テキセツ</t>
    </rPh>
    <rPh sb="91" eb="93">
      <t>シュホウ</t>
    </rPh>
    <rPh sb="99" eb="102">
      <t>ワカバク</t>
    </rPh>
    <rPh sb="102" eb="103">
      <t>ナイ</t>
    </rPh>
    <rPh sb="115" eb="118">
      <t>ケンシュウカイ</t>
    </rPh>
    <rPh sb="119" eb="121">
      <t>カイサイ</t>
    </rPh>
    <rPh sb="123" eb="126">
      <t>リヨウシャ</t>
    </rPh>
    <rPh sb="127" eb="129">
      <t>セイカツ</t>
    </rPh>
    <rPh sb="129" eb="131">
      <t>カダイ</t>
    </rPh>
    <rPh sb="132" eb="135">
      <t>タカクテキ</t>
    </rPh>
    <rPh sb="136" eb="137">
      <t>トラ</t>
    </rPh>
    <rPh sb="139" eb="141">
      <t>シテン</t>
    </rPh>
    <rPh sb="142" eb="144">
      <t>キョウユウ</t>
    </rPh>
    <rPh sb="150" eb="152">
      <t>ケンイキ</t>
    </rPh>
    <rPh sb="165" eb="167">
      <t>チョウサ</t>
    </rPh>
    <rPh sb="179" eb="180">
      <t>ガツ</t>
    </rPh>
    <rPh sb="180" eb="181">
      <t>ナカ</t>
    </rPh>
    <rPh sb="182" eb="184">
      <t>ハイフ</t>
    </rPh>
    <phoneticPr fontId="2"/>
  </si>
  <si>
    <t>「適切なケアマネジメント手法」、「自立促進ケア会議の実践報告」において、圏域のケアマネジャーに在宅生活の継続を支えるケアマネジメントを学ぶ機会を提供できた。ケアマネジャーから生活支援コーディネーターへの相談が定着し増えていること等は評価できるが、圏域のケアマネジャーへのニーズ調査が予定通りにできなかったので評価をCとした。</t>
    <rPh sb="1" eb="3">
      <t>テキセツ</t>
    </rPh>
    <rPh sb="12" eb="14">
      <t>シュホウ</t>
    </rPh>
    <rPh sb="26" eb="28">
      <t>ジッセン</t>
    </rPh>
    <rPh sb="28" eb="30">
      <t>ホウコク</t>
    </rPh>
    <rPh sb="36" eb="38">
      <t>ケンイキ</t>
    </rPh>
    <rPh sb="67" eb="68">
      <t>マナ</t>
    </rPh>
    <rPh sb="69" eb="71">
      <t>キカイ</t>
    </rPh>
    <rPh sb="72" eb="74">
      <t>テイキョウ</t>
    </rPh>
    <rPh sb="87" eb="88">
      <t>セイ</t>
    </rPh>
    <rPh sb="88" eb="89">
      <t>カツ</t>
    </rPh>
    <rPh sb="89" eb="91">
      <t>シエン</t>
    </rPh>
    <rPh sb="101" eb="103">
      <t>ソウダン</t>
    </rPh>
    <rPh sb="104" eb="106">
      <t>テイチャク</t>
    </rPh>
    <rPh sb="107" eb="108">
      <t>フ</t>
    </rPh>
    <rPh sb="114" eb="115">
      <t>ナド</t>
    </rPh>
    <rPh sb="116" eb="118">
      <t>ヒョウカ</t>
    </rPh>
    <rPh sb="123" eb="125">
      <t>ケンイキ</t>
    </rPh>
    <rPh sb="138" eb="140">
      <t>チョウサ</t>
    </rPh>
    <rPh sb="141" eb="143">
      <t>ヨテイ</t>
    </rPh>
    <rPh sb="143" eb="144">
      <t>ドオ</t>
    </rPh>
    <rPh sb="154" eb="156">
      <t>ヒョウカ</t>
    </rPh>
    <phoneticPr fontId="2"/>
  </si>
  <si>
    <t>・直営の介護予防体操教室、参加者多数となり、会場を大きなホールに変更して開催。2か所・2回/月行った。
・1回/半年開催している介護予防教室を実施し、参加者がセルフケアにつなげられるよう、いきいき手帳を配布、体力測定後のアドバイスシートを一人一人に作成した。介護予防教室では、民間事業者と協力し、歩き方教室を開催した。
・地域のサロン・介護予防体操教室等に訪問、円滑な運営を支援するとともに介護予防の普及啓発を行った。</t>
    <phoneticPr fontId="2"/>
  </si>
  <si>
    <t>①支援内容や状況に応じ複数の職員体制で、迅速で丁寧な対応を展開する。　　　　　 　　　　　　　　　　          　　　　
②地域の特性や課題を、関係機関と連携を図りながら、地域包括ケアシステムを推進する。
③研修会の参加、事例検討会等で職員の援助技術の向上を図る。また、個々の総合相談に対し、必要時は地域住民と協働し、関係機関との連携を図り迅速に丁寧に行動する。　　　　　　　　　　　　　　　　　　　　　　　　　　　　　　　　　　　　　　　　　　　　　　　　　　　　④自然災害や感染症対策、不審者等不測の事態発生に備え、適切な運営ができるよう職員間、関係機関との連携体制を整えておく。</t>
    <rPh sb="26" eb="28">
      <t>タイオウ</t>
    </rPh>
    <rPh sb="172" eb="173">
      <t>ハカ</t>
    </rPh>
    <rPh sb="177" eb="179">
      <t>テイネイ</t>
    </rPh>
    <rPh sb="285" eb="287">
      <t>レンケイ</t>
    </rPh>
    <phoneticPr fontId="2"/>
  </si>
  <si>
    <r>
      <t>①居宅介護支援事業所からケアマネジャー交代希望</t>
    </r>
    <r>
      <rPr>
        <sz val="10"/>
        <color theme="1"/>
        <rFont val="Meiryo UI"/>
        <family val="3"/>
        <charset val="128"/>
      </rPr>
      <t>等</t>
    </r>
    <r>
      <rPr>
        <sz val="10"/>
        <color indexed="8"/>
        <rFont val="Meiryo UI"/>
        <family val="3"/>
        <charset val="128"/>
      </rPr>
      <t>の相談があり、速やかに対応した。(2件）
②千葉市自立促進ケア会議に参加し、事例提供を行った。（7月）
③生活支援コーディネーターの地域資源把握に協力し、情報共有した。 
④住民主体型サービスの支援を継続した。
⑤生活支援コーディネーターと共に訪問し、地域の社会資源の活用等について説明、利用者が前向きに取り組めるよう支援した。(訪問1件、情報提供1件）</t>
    </r>
    <rPh sb="23" eb="24">
      <t>トウ</t>
    </rPh>
    <rPh sb="39" eb="40">
      <t>ケン</t>
    </rPh>
    <rPh sb="73" eb="74">
      <t>ガツ</t>
    </rPh>
    <rPh sb="89" eb="93">
      <t>シエンケイカ</t>
    </rPh>
    <rPh sb="93" eb="94">
      <t>トウ</t>
    </rPh>
    <phoneticPr fontId="2"/>
  </si>
  <si>
    <t>①若葉区内のあんしんケアセンター社会福祉士を中心に、ソーシャルワーカー連絡会（人生会議について）を開催した。（9月）
②5センター合同で千葉東警察署との情報交換会を開催した。（7月）
③千葉市高齢者虐待については相談はなかった。
④成年後見制度については、問い合わせや相談があり、関係機関を紹介した。
⑤消費者被害を防止するため情報を把握し、地域住民、介護支援専門員等に向けて情報提供を行った。（11件）</t>
    <rPh sb="39" eb="41">
      <t>ジンセイ</t>
    </rPh>
    <rPh sb="41" eb="43">
      <t>カイギ</t>
    </rPh>
    <rPh sb="56" eb="57">
      <t>ガツ</t>
    </rPh>
    <rPh sb="68" eb="70">
      <t>チバ</t>
    </rPh>
    <rPh sb="89" eb="90">
      <t>ガツ</t>
    </rPh>
    <rPh sb="106" eb="108">
      <t>ソウダン</t>
    </rPh>
    <rPh sb="134" eb="136">
      <t>ソウダン</t>
    </rPh>
    <rPh sb="140" eb="142">
      <t>カンケイ</t>
    </rPh>
    <rPh sb="142" eb="144">
      <t>キカン</t>
    </rPh>
    <rPh sb="145" eb="147">
      <t>ショウカイ</t>
    </rPh>
    <rPh sb="200" eb="201">
      <t>ケン</t>
    </rPh>
    <phoneticPr fontId="2"/>
  </si>
  <si>
    <t>①若葉区内あんしんケアセンター社会福祉士を中心に、ソーシャルワーカー連絡会を開催し、連携と専門知識の向上を目指す。
②5センター合同で千葉東警察署との情報交換会を開催する。
③千葉市高齢者虐待防止マニュアルに沿って関係機関と連携を図り、高齢者虐待事例に適切に対応する。
④成年後見制度の利用促進に取り組み、適切な利用に繋げられるよう、関係機関と連携して支援を行う。
⑤消費者被害を防止するため、情報を把握し、地域住民や介護支援専門員等に向けて情報提供を行う。　</t>
    <rPh sb="67" eb="69">
      <t>チバ</t>
    </rPh>
    <rPh sb="118" eb="123">
      <t>コウレイシャギャクタイ</t>
    </rPh>
    <rPh sb="123" eb="125">
      <t>ジレイ</t>
    </rPh>
    <phoneticPr fontId="2"/>
  </si>
  <si>
    <t>①5センター合同での定例地域ケア会議は毎月第3火曜日に開催し、地域課題の検討、情報共有を図り、地域ケア会議としての役割を果たすよう努めた。その他、自立促進ケア会議（11月）や年度末は若葉区高齢者保健福祉相談ネットワーク連絡会を実施した。（3月）
②在宅医療・介護連携支援センターの支援を受けながら、多職種連携会議を開催した。「望む暮らしを続ける」をテーマに、パネルディスカッションで開催した。（2月）
③圏域内の個別地域ケア会議開催時には、積極的に参加した。（4件）
④認知症サポーター養成講座を開催し、認知症の理解を図った。担当圏域の中学生向け講座（若葉区こども力プロジェクト）を実施した。（12月）
⑤生活支援コーディネーターとの連携を密に、社会資源、資源開発等の情報共有を図り、積極的に活用した。
⑥介護支援専門員に対しては研修会（1月）の開催や、居宅介護支援事業所の事例検討会（12月・1月）、困難事例の相談等について、適宜必要な支援を行った。</t>
    <rPh sb="84" eb="85">
      <t>ガツ</t>
    </rPh>
    <rPh sb="120" eb="121">
      <t>ガツ</t>
    </rPh>
    <rPh sb="163" eb="164">
      <t>ノゾ</t>
    </rPh>
    <rPh sb="165" eb="166">
      <t>ク</t>
    </rPh>
    <rPh sb="169" eb="170">
      <t>ツヅ</t>
    </rPh>
    <rPh sb="191" eb="193">
      <t>カイサイ</t>
    </rPh>
    <rPh sb="198" eb="199">
      <t>ガツ</t>
    </rPh>
    <rPh sb="202" eb="205">
      <t>ケンイキナイ</t>
    </rPh>
    <rPh sb="231" eb="232">
      <t>ケン</t>
    </rPh>
    <rPh sb="259" eb="260">
      <t>ハカ</t>
    </rPh>
    <rPh sb="299" eb="300">
      <t>ガツ</t>
    </rPh>
    <rPh sb="370" eb="371">
      <t>ガツ</t>
    </rPh>
    <rPh sb="395" eb="396">
      <t>ガツ</t>
    </rPh>
    <rPh sb="398" eb="399">
      <t>ガツ</t>
    </rPh>
    <phoneticPr fontId="2"/>
  </si>
  <si>
    <t>5センターで行う会議等については予定通り実施でき、地域課題の検討や情報共有を図ることができた。介護支援専門員の研修会の実施、居宅介護支援事業所の事例検討への参加で、新たな知識の共有や、対応策について学ぶことができた。居宅介護支援事業所からの困難事例については、関係機関と相談しながら対応した。</t>
    <rPh sb="6" eb="7">
      <t>オコナ</t>
    </rPh>
    <rPh sb="8" eb="10">
      <t>カイギ</t>
    </rPh>
    <rPh sb="10" eb="11">
      <t>トウ</t>
    </rPh>
    <rPh sb="16" eb="18">
      <t>ヨテイ</t>
    </rPh>
    <rPh sb="18" eb="19">
      <t>ドオ</t>
    </rPh>
    <rPh sb="20" eb="22">
      <t>ジッシ</t>
    </rPh>
    <rPh sb="25" eb="27">
      <t>チイキ</t>
    </rPh>
    <rPh sb="27" eb="29">
      <t>カダイ</t>
    </rPh>
    <rPh sb="30" eb="32">
      <t>ケントウ</t>
    </rPh>
    <rPh sb="33" eb="35">
      <t>ジョウホウ</t>
    </rPh>
    <rPh sb="35" eb="37">
      <t>キョウユウ</t>
    </rPh>
    <rPh sb="38" eb="39">
      <t>ハカ</t>
    </rPh>
    <rPh sb="47" eb="49">
      <t>カイゴ</t>
    </rPh>
    <rPh sb="49" eb="51">
      <t>シエン</t>
    </rPh>
    <rPh sb="51" eb="54">
      <t>センモンイン</t>
    </rPh>
    <rPh sb="55" eb="58">
      <t>ケンシュウカイ</t>
    </rPh>
    <rPh sb="59" eb="61">
      <t>ジッシ</t>
    </rPh>
    <rPh sb="62" eb="64">
      <t>キョタク</t>
    </rPh>
    <rPh sb="64" eb="66">
      <t>カイゴ</t>
    </rPh>
    <rPh sb="66" eb="68">
      <t>シエン</t>
    </rPh>
    <rPh sb="68" eb="71">
      <t>ジギョウショ</t>
    </rPh>
    <rPh sb="72" eb="74">
      <t>ジレイ</t>
    </rPh>
    <rPh sb="74" eb="76">
      <t>ケントウ</t>
    </rPh>
    <rPh sb="78" eb="80">
      <t>サンカ</t>
    </rPh>
    <rPh sb="82" eb="83">
      <t>アラ</t>
    </rPh>
    <rPh sb="85" eb="87">
      <t>チシキ</t>
    </rPh>
    <rPh sb="88" eb="90">
      <t>キョウユウ</t>
    </rPh>
    <rPh sb="92" eb="94">
      <t>タイオウ</t>
    </rPh>
    <rPh sb="94" eb="95">
      <t>サク</t>
    </rPh>
    <rPh sb="99" eb="100">
      <t>マナ</t>
    </rPh>
    <rPh sb="108" eb="110">
      <t>キョタク</t>
    </rPh>
    <rPh sb="110" eb="112">
      <t>カイゴ</t>
    </rPh>
    <rPh sb="112" eb="114">
      <t>シエン</t>
    </rPh>
    <rPh sb="114" eb="116">
      <t>ジギョウ</t>
    </rPh>
    <rPh sb="116" eb="117">
      <t>ショ</t>
    </rPh>
    <rPh sb="120" eb="122">
      <t>コンナン</t>
    </rPh>
    <rPh sb="122" eb="124">
      <t>ジレイ</t>
    </rPh>
    <rPh sb="130" eb="132">
      <t>カンケイ</t>
    </rPh>
    <rPh sb="132" eb="134">
      <t>キカン</t>
    </rPh>
    <rPh sb="135" eb="137">
      <t>ソウダン</t>
    </rPh>
    <rPh sb="141" eb="143">
      <t>タイオウ</t>
    </rPh>
    <phoneticPr fontId="2"/>
  </si>
  <si>
    <t>①総合相談や介護予防ケアマネジメントで一般介護予防事業の広報活動を行った。（フレイル予防の講演会7月）
②シニアリーダー体操教室の支援や、地域住民へのいきいき活動手帳等の広報活動を実施した。
③地域の体操教室2か所への支援をあんしんケアセンター都賀と合同で実施した。(毎週金曜日）
④都賀コミュニティ祭り、都賀いきいきセンター祭り等で広報活動に努めた。（9月）
⑤生活支援コーディネーターの情報から、必要な情報が適宜提供できる体制を整えた。
⑥小桜薬局でのフレイル予防の勉強会を継続した。（2回）
⑦若葉区あんしんケアセンターと行政の看護職会議に参加し、連携を図った。（6月）</t>
    <rPh sb="42" eb="44">
      <t>ヨボウ</t>
    </rPh>
    <rPh sb="45" eb="47">
      <t>コウエン</t>
    </rPh>
    <rPh sb="47" eb="48">
      <t>カイ</t>
    </rPh>
    <rPh sb="49" eb="50">
      <t>ガツ</t>
    </rPh>
    <rPh sb="79" eb="81">
      <t>カツドウ</t>
    </rPh>
    <rPh sb="109" eb="111">
      <t>シエン</t>
    </rPh>
    <rPh sb="128" eb="130">
      <t>ジッシ</t>
    </rPh>
    <rPh sb="134" eb="136">
      <t>マイシュウ</t>
    </rPh>
    <rPh sb="136" eb="139">
      <t>キンヨウビ</t>
    </rPh>
    <rPh sb="178" eb="179">
      <t>ガツ</t>
    </rPh>
    <rPh sb="246" eb="247">
      <t>カイ</t>
    </rPh>
    <rPh sb="277" eb="279">
      <t>レンケイ</t>
    </rPh>
    <rPh sb="280" eb="281">
      <t>ハカ</t>
    </rPh>
    <rPh sb="286" eb="287">
      <t>ガツ</t>
    </rPh>
    <phoneticPr fontId="2"/>
  </si>
  <si>
    <t xml:space="preserve">・圏域内において高齢化率が40％を超える地域と10％台の地域と差がある。　
・愛生町には新しい戸建て住宅も建ち始めている。
・移動スーパーがスタートし、住民同士のコミュニケーションの場にもなりつつある。
・支え合い活動が充実している地域とそうでない地域の差異がある。
・エレベーターのない団地の高齢化が進み、買い物や受診等の生活に支援が必要な世帯が増えている。
・地域福祉を推進して行く次世代の担い手が不足している。
・複合的な課題を有している世帯の相談が増えており、他機関との連携、職員のスキルアップがより必要になっている。
・認知症や経済的問題での相談が増えており、複数回の関わりが必要なケースが多い。
</t>
    <rPh sb="26" eb="27">
      <t>ダイ</t>
    </rPh>
    <rPh sb="28" eb="30">
      <t>チイキ</t>
    </rPh>
    <rPh sb="31" eb="32">
      <t>サ</t>
    </rPh>
    <rPh sb="39" eb="42">
      <t>アイオイチョウ</t>
    </rPh>
    <rPh sb="44" eb="45">
      <t>アタラ</t>
    </rPh>
    <rPh sb="47" eb="49">
      <t>コダ</t>
    </rPh>
    <rPh sb="50" eb="52">
      <t>ジュウタク</t>
    </rPh>
    <rPh sb="53" eb="54">
      <t>タ</t>
    </rPh>
    <rPh sb="55" eb="56">
      <t>ハジ</t>
    </rPh>
    <rPh sb="63" eb="65">
      <t>イドウ</t>
    </rPh>
    <rPh sb="76" eb="80">
      <t>ジュウミンドウシ</t>
    </rPh>
    <rPh sb="91" eb="92">
      <t>バ</t>
    </rPh>
    <rPh sb="210" eb="213">
      <t>フクゴウテキ</t>
    </rPh>
    <rPh sb="234" eb="235">
      <t>タ</t>
    </rPh>
    <rPh sb="242" eb="244">
      <t>ショクイン</t>
    </rPh>
    <rPh sb="254" eb="256">
      <t>ヒツヨウ</t>
    </rPh>
    <rPh sb="265" eb="268">
      <t>ニンチショウ</t>
    </rPh>
    <rPh sb="269" eb="272">
      <t>ケイザイテキ</t>
    </rPh>
    <rPh sb="272" eb="274">
      <t>モンダイ</t>
    </rPh>
    <rPh sb="276" eb="278">
      <t>ソウダン</t>
    </rPh>
    <rPh sb="279" eb="280">
      <t>フ</t>
    </rPh>
    <rPh sb="285" eb="288">
      <t>フクスウカイ</t>
    </rPh>
    <rPh sb="289" eb="290">
      <t>カカ</t>
    </rPh>
    <rPh sb="293" eb="295">
      <t>ヒツヨウ</t>
    </rPh>
    <rPh sb="300" eb="301">
      <t>オオ</t>
    </rPh>
    <phoneticPr fontId="2"/>
  </si>
  <si>
    <r>
      <t>・圏域のケアマネジャー連絡会の開催により、家族介護者向けの交流会の情報提供や自立促進ケア会議についての意見交換を行うことができ、地域課題の解決に向けた取り組みに繋げる事が出来た。　　　　　　　　　　　　　　　　　　　　　　　　　　　　　　　　　　　　　　　　　　　　　　　　　　　　　　　　　　　　　　　　　　　　　　　　　　　　　　　　　　　　　　　　　　　　　　　　　　　　　　　　　　　　　　　　　　　　　　　　　　　　　　　　　　　　　　　　　　　　　　　　　　　　　　　　　　　　　　　　　　　　　　　　　　　　　　　　　　　　　　　　　　　　　　　　　　　　　　　　　　　　　　　　　　　　　　　　・生活支援コーディネーターへの相談、協働にて交流会や各種会議が開催でき</t>
    </r>
    <r>
      <rPr>
        <strike/>
        <sz val="10"/>
        <color theme="1"/>
        <rFont val="Meiryo UI"/>
        <family val="3"/>
        <charset val="128"/>
      </rPr>
      <t>て</t>
    </r>
    <r>
      <rPr>
        <sz val="10"/>
        <color theme="1"/>
        <rFont val="Meiryo UI"/>
        <family val="3"/>
        <charset val="128"/>
      </rPr>
      <t>、社会参加に繋がっている。　　　　　　　　　　　　　　　　　　　　　　　　　　　　　　　　　　　　　　　　　　　　　　　　　　　　　　　　　　　・みつわ台圏域自立促進ケア会議にて各種専門職からの意見を伺いつつ、次回の会議に向けた取組みを周知した。</t>
    </r>
    <rPh sb="53" eb="55">
      <t>コウカン</t>
    </rPh>
    <rPh sb="417" eb="418">
      <t>ダイ</t>
    </rPh>
    <rPh sb="418" eb="420">
      <t>ケンイキ</t>
    </rPh>
    <rPh sb="446" eb="448">
      <t>ジカイ</t>
    </rPh>
    <rPh sb="449" eb="451">
      <t>カイギ</t>
    </rPh>
    <rPh sb="452" eb="453">
      <t>ム</t>
    </rPh>
    <rPh sb="455" eb="457">
      <t>トリクミ</t>
    </rPh>
    <rPh sb="459" eb="461">
      <t>シュウチ</t>
    </rPh>
    <phoneticPr fontId="2"/>
  </si>
  <si>
    <t>・利用者の強みや特技に着目し、2回の継続した自立促進ケア会議を実施し、会議参加者全体で共有ができた。日常業務でもフレイル改善や自立支援を意識してケアにつながっているとの意見が聞けたため。</t>
    <rPh sb="1" eb="4">
      <t>リヨウシャ</t>
    </rPh>
    <rPh sb="5" eb="6">
      <t>ツヨ</t>
    </rPh>
    <rPh sb="8" eb="10">
      <t>トクギ</t>
    </rPh>
    <rPh sb="11" eb="13">
      <t>チャクモク</t>
    </rPh>
    <rPh sb="16" eb="17">
      <t>カイ</t>
    </rPh>
    <rPh sb="18" eb="20">
      <t>ケイゾク</t>
    </rPh>
    <rPh sb="22" eb="24">
      <t>ジリツ</t>
    </rPh>
    <rPh sb="24" eb="26">
      <t>ソクシン</t>
    </rPh>
    <rPh sb="28" eb="30">
      <t>カイギ</t>
    </rPh>
    <rPh sb="31" eb="33">
      <t>ジッシ</t>
    </rPh>
    <rPh sb="35" eb="40">
      <t>カイギサンカシャ</t>
    </rPh>
    <rPh sb="40" eb="42">
      <t>ゼンタイ</t>
    </rPh>
    <rPh sb="43" eb="45">
      <t>キョウユウ</t>
    </rPh>
    <rPh sb="50" eb="54">
      <t>ニチジョウギョウム</t>
    </rPh>
    <rPh sb="60" eb="62">
      <t>カイゼン</t>
    </rPh>
    <rPh sb="63" eb="67">
      <t>ジリツシエン</t>
    </rPh>
    <rPh sb="68" eb="70">
      <t>イシキ</t>
    </rPh>
    <rPh sb="84" eb="86">
      <t>イケン</t>
    </rPh>
    <rPh sb="87" eb="88">
      <t>キ</t>
    </rPh>
    <phoneticPr fontId="2"/>
  </si>
  <si>
    <t xml:space="preserve">・3職種でケース検討を行い、その中で必要に応じて他機関への相談や連携、支援方法を決めていった。
・ケースによっては、専門職2名で訪問する等の対応に取り組み、チームで課題解決に向けて動いた。
・年度初めに民生委員定例会や自治会長会議に出席し、地域の代表者との協力体制の確認を行った。
・近隣のスーパーに置かせて頂いている「あんしんケアセンターのパンフレット」を補充、確認した。
・上半期の総合相談集計を地域ケア会議にて報告した。
</t>
    <rPh sb="8" eb="10">
      <t>ケントウ</t>
    </rPh>
    <rPh sb="11" eb="12">
      <t>オコナ</t>
    </rPh>
    <rPh sb="16" eb="17">
      <t>ナカ</t>
    </rPh>
    <rPh sb="18" eb="20">
      <t>ヒツヨウ</t>
    </rPh>
    <rPh sb="21" eb="22">
      <t>オウ</t>
    </rPh>
    <rPh sb="24" eb="25">
      <t>タ</t>
    </rPh>
    <rPh sb="25" eb="27">
      <t>キカン</t>
    </rPh>
    <rPh sb="29" eb="31">
      <t>ソウダン</t>
    </rPh>
    <rPh sb="32" eb="34">
      <t>レンケイ</t>
    </rPh>
    <rPh sb="35" eb="39">
      <t>シエンホウホウ</t>
    </rPh>
    <rPh sb="40" eb="41">
      <t>キ</t>
    </rPh>
    <rPh sb="58" eb="61">
      <t>センモンショク</t>
    </rPh>
    <rPh sb="62" eb="63">
      <t>メイ</t>
    </rPh>
    <rPh sb="64" eb="66">
      <t>ホウモン</t>
    </rPh>
    <rPh sb="68" eb="69">
      <t>トウ</t>
    </rPh>
    <rPh sb="70" eb="72">
      <t>タイオウ</t>
    </rPh>
    <rPh sb="73" eb="74">
      <t>ト</t>
    </rPh>
    <rPh sb="75" eb="76">
      <t>ク</t>
    </rPh>
    <rPh sb="82" eb="84">
      <t>カダイ</t>
    </rPh>
    <rPh sb="84" eb="86">
      <t>カイケツ</t>
    </rPh>
    <rPh sb="87" eb="88">
      <t>ム</t>
    </rPh>
    <rPh sb="90" eb="91">
      <t>ウゴ</t>
    </rPh>
    <rPh sb="96" eb="99">
      <t>ネンドハジ</t>
    </rPh>
    <rPh sb="128" eb="132">
      <t>キョウリョクタイセイ</t>
    </rPh>
    <rPh sb="133" eb="135">
      <t>カクニン</t>
    </rPh>
    <rPh sb="140" eb="142">
      <t>キンリン</t>
    </rPh>
    <rPh sb="148" eb="149">
      <t>オ</t>
    </rPh>
    <rPh sb="152" eb="153">
      <t>イタダ</t>
    </rPh>
    <phoneticPr fontId="2"/>
  </si>
  <si>
    <t>・定例地域ケア会議（4、5、6、8月）や自立促進ケアを通して、関係機関との情報共有ができた。　　　　　　　　　　　　　　　　　　　　　　　　　　　　　　　　　　　　　　　　　　　　　　　　　　　　　　　　　　　　　・都賀みつわ台圏域多職種連携会議を7月に開催することができ、専門職が必要とする社会資源の明確化に繋がった。また、専門職間の相互理解と協働意識の向上につながった。　　　　　　　　　　　　　　　　　　　　　　　　　　　　　　　　　　　　　　　　　　　　　　　　　　　　　　　　　　　　　　　　　　　　　　　　　　　　　　　　　　　　　　　　　　　　・千葉東警察との情報交換会を7月に開催する事ができ、行方不明高齢者の発見活動や特殊詐欺の対策方法・傾向、防犯対策等について参加者と共有できた。</t>
    <rPh sb="17" eb="18">
      <t>ガツ</t>
    </rPh>
    <rPh sb="280" eb="282">
      <t>チバ</t>
    </rPh>
    <phoneticPr fontId="2"/>
  </si>
  <si>
    <t>・地域住民が千葉市の介護予防の冊子などを効果的に活用出来るように、二次元コードの読み取り方やZOOM会議の活用の仕方について学べるスマホ教室を開催し、フレイル予防やオーラルフレイル予防の動画を視聴し、容易に介護予防が図れるよう推進した。（12月）また、スマホ教室へのニーズが多く、ミニスマホ教室を追加開催した。（2月）
・原町健康測定会を開催し、基本チェックリストを実施し、セルフマネジメントを試み、自身にあった健康講話に参加できるよう促した。
・介護予防に関する意見交換会により、5センターの保健師職と健康課と高齢障害支援課との連携強化を図り、一体化事業の対象者に地域資源との繋がりを継続できるよう体制を整え支援していくことが出来た。</t>
    <rPh sb="6" eb="9">
      <t>チバシ</t>
    </rPh>
    <rPh sb="10" eb="14">
      <t>カイゴヨボウ</t>
    </rPh>
    <rPh sb="15" eb="17">
      <t>サッシ</t>
    </rPh>
    <rPh sb="20" eb="23">
      <t>コウカテキ</t>
    </rPh>
    <rPh sb="68" eb="70">
      <t>キョウシツ</t>
    </rPh>
    <rPh sb="71" eb="73">
      <t>カイサイ</t>
    </rPh>
    <rPh sb="113" eb="115">
      <t>スイシン</t>
    </rPh>
    <rPh sb="121" eb="122">
      <t>ガツ</t>
    </rPh>
    <rPh sb="129" eb="131">
      <t>キョウシツ</t>
    </rPh>
    <rPh sb="137" eb="138">
      <t>オオ</t>
    </rPh>
    <rPh sb="145" eb="147">
      <t>キョウシツ</t>
    </rPh>
    <rPh sb="148" eb="150">
      <t>ツイカ</t>
    </rPh>
    <rPh sb="150" eb="152">
      <t>カイサイ</t>
    </rPh>
    <rPh sb="157" eb="158">
      <t>ガツ</t>
    </rPh>
    <rPh sb="161" eb="163">
      <t>ハラマチ</t>
    </rPh>
    <rPh sb="163" eb="168">
      <t>ケンコウソクテイカイ</t>
    </rPh>
    <rPh sb="169" eb="171">
      <t>カイサイ</t>
    </rPh>
    <rPh sb="197" eb="198">
      <t>ココロ</t>
    </rPh>
    <rPh sb="200" eb="202">
      <t>ジシン</t>
    </rPh>
    <rPh sb="206" eb="208">
      <t>ケンコウ</t>
    </rPh>
    <rPh sb="208" eb="210">
      <t>コウワ</t>
    </rPh>
    <rPh sb="211" eb="213">
      <t>サンカ</t>
    </rPh>
    <rPh sb="218" eb="219">
      <t>ウナガ</t>
    </rPh>
    <rPh sb="224" eb="228">
      <t>カイゴヨボウ</t>
    </rPh>
    <rPh sb="229" eb="230">
      <t>カン</t>
    </rPh>
    <rPh sb="232" eb="234">
      <t>イケン</t>
    </rPh>
    <rPh sb="234" eb="237">
      <t>コウカンカイ</t>
    </rPh>
    <rPh sb="247" eb="251">
      <t>ホケンシショク</t>
    </rPh>
    <rPh sb="252" eb="255">
      <t>ケンコウカ</t>
    </rPh>
    <rPh sb="256" eb="262">
      <t>コウレイショウガイシエン</t>
    </rPh>
    <rPh sb="262" eb="263">
      <t>カ</t>
    </rPh>
    <rPh sb="265" eb="269">
      <t>レンケイキョウカ</t>
    </rPh>
    <rPh sb="270" eb="271">
      <t>ハカ</t>
    </rPh>
    <rPh sb="273" eb="276">
      <t>イッタイカ</t>
    </rPh>
    <rPh sb="276" eb="278">
      <t>ジギョウ</t>
    </rPh>
    <rPh sb="279" eb="282">
      <t>タイショウシャ</t>
    </rPh>
    <rPh sb="283" eb="287">
      <t>チイキシゲン</t>
    </rPh>
    <rPh sb="289" eb="290">
      <t>ツナ</t>
    </rPh>
    <rPh sb="293" eb="295">
      <t>ケイゾク</t>
    </rPh>
    <rPh sb="300" eb="302">
      <t>タイセイ</t>
    </rPh>
    <rPh sb="303" eb="304">
      <t>トトノ</t>
    </rPh>
    <rPh sb="305" eb="307">
      <t>シエン</t>
    </rPh>
    <rPh sb="314" eb="316">
      <t>デキ</t>
    </rPh>
    <phoneticPr fontId="2"/>
  </si>
  <si>
    <t>・花見川区の最北端で八千代市、佐倉市、四街道市、稲毛区と隣接し、戸建住宅が多い地域である。圏域人口の減少（令和元年12月末18,239人→令和6年12月末17,098人,1,141人の減少）、高齢化率の高い地域（令和元年12月36.20％⇒令和6年12月37.4％）となっている。支援者も高齢化が進んでおり、今後の支援体制や社会資源不足への不安がある。
・こてはし台では、ここ数年で新しい住宅が建ち、住民の入れ替わりが見られる。そのため、65歳以上の人口が減少し全体的に高齢化率が下がっている。対して横戸台は、令和7年12月時点で高齢化率57.50％の地域であり、高齢化率が上昇傾向となっている。
・み春野については、 平成12年に宇那谷町から区画整理されてから20年以上が経過し、現在0歳から14歳の人口は減少している。自治会等の役員は他の地域より年齢層が若く、地域の行事等活発である。現在、圏域内では低い高齢化率（11％～14％）であるが、10年後には、前期高齢者が増え、高齢者数の増加が予測され、買い物、通院等に支障をきたす方が増えると考えられる。</t>
    <phoneticPr fontId="2"/>
  </si>
  <si>
    <t>・センター主体の「センター前ラジオ体操」「月2回のはつらつ元気教室」の継続できた。
・あんしんケアセンター主催でシニアサロン（トルト歩行分析について）を開催することができた。
・センター主催の認知症カフェの開催で、ケアラーズカフェ実施計画を立案しネットワークをさらに拡大できた。
・健康フェスティバルにて基本チェックリスト活用。いきいき活動手帳の活用方法をあんしん、住民向けに「手引き」を作成。</t>
    <rPh sb="5" eb="7">
      <t>シュタイ</t>
    </rPh>
    <rPh sb="13" eb="14">
      <t>マエ</t>
    </rPh>
    <rPh sb="17" eb="19">
      <t>タイソウ</t>
    </rPh>
    <rPh sb="21" eb="22">
      <t>ツキ</t>
    </rPh>
    <rPh sb="23" eb="24">
      <t>カイ</t>
    </rPh>
    <rPh sb="29" eb="33">
      <t>ゲンキキョウシツ</t>
    </rPh>
    <rPh sb="35" eb="37">
      <t>ケイゾク</t>
    </rPh>
    <rPh sb="103" eb="105">
      <t>カイサイ</t>
    </rPh>
    <rPh sb="115" eb="117">
      <t>ジッシ</t>
    </rPh>
    <rPh sb="117" eb="119">
      <t>ケイカク</t>
    </rPh>
    <rPh sb="120" eb="122">
      <t>リツアン</t>
    </rPh>
    <rPh sb="133" eb="135">
      <t>カクダイ</t>
    </rPh>
    <rPh sb="141" eb="143">
      <t>ケンコウ</t>
    </rPh>
    <rPh sb="152" eb="154">
      <t>キホン</t>
    </rPh>
    <rPh sb="161" eb="163">
      <t>カツヨウ</t>
    </rPh>
    <rPh sb="168" eb="172">
      <t>カツドウテチョウ</t>
    </rPh>
    <rPh sb="173" eb="177">
      <t>カツヨウホウホウ</t>
    </rPh>
    <rPh sb="183" eb="186">
      <t>ジュウミンム</t>
    </rPh>
    <rPh sb="189" eb="191">
      <t>テビ</t>
    </rPh>
    <rPh sb="194" eb="196">
      <t>サクセイ</t>
    </rPh>
    <phoneticPr fontId="2"/>
  </si>
  <si>
    <t>・事業所の職員の異動が多かったものの、支障なく業務を継続する事ができた。
・事業所主催の介護予防教室を開催した。多くの地域住民に参加いただく事が出来たが、犢橋地区において、新たな地域資源を創出する事ができなかった。
・認知症サポーター養成講座含む出張講座を計6回開催することができたが、その中で終活講座や消費者被害に関する講座など、講座内容において開催が出来なかったものもあった。
・千種町地域(千種台ハイツ自治会)にて、地域ケア会議を2回、開催する事ができた。</t>
    <rPh sb="8" eb="10">
      <t>イドウ</t>
    </rPh>
    <rPh sb="11" eb="12">
      <t>オオ</t>
    </rPh>
    <rPh sb="19" eb="21">
      <t>シショウ</t>
    </rPh>
    <rPh sb="23" eb="25">
      <t>ギョウム</t>
    </rPh>
    <rPh sb="26" eb="28">
      <t>ケイゾク</t>
    </rPh>
    <rPh sb="30" eb="31">
      <t>コト</t>
    </rPh>
    <rPh sb="38" eb="43">
      <t>ジギョウショシュサイ</t>
    </rPh>
    <rPh sb="44" eb="50">
      <t>カイゴヨボウキョウシツ</t>
    </rPh>
    <rPh sb="51" eb="53">
      <t>カイサイ</t>
    </rPh>
    <rPh sb="56" eb="57">
      <t>オオ</t>
    </rPh>
    <rPh sb="59" eb="63">
      <t>チイキジュウミン</t>
    </rPh>
    <rPh sb="64" eb="66">
      <t>サンカ</t>
    </rPh>
    <rPh sb="70" eb="71">
      <t>コト</t>
    </rPh>
    <rPh sb="77" eb="81">
      <t>コテハシチク</t>
    </rPh>
    <rPh sb="86" eb="87">
      <t>アラ</t>
    </rPh>
    <rPh sb="89" eb="93">
      <t>チイキシゲン</t>
    </rPh>
    <rPh sb="94" eb="96">
      <t>ソウシュツ</t>
    </rPh>
    <rPh sb="98" eb="99">
      <t>コト</t>
    </rPh>
    <rPh sb="145" eb="146">
      <t>ナカ</t>
    </rPh>
    <rPh sb="147" eb="151">
      <t>シュウカツコウザ</t>
    </rPh>
    <rPh sb="152" eb="157">
      <t>ショウヒシャヒガイ</t>
    </rPh>
    <rPh sb="158" eb="159">
      <t>カン</t>
    </rPh>
    <rPh sb="161" eb="163">
      <t>コウザ</t>
    </rPh>
    <rPh sb="166" eb="170">
      <t>コウザナイヨウ</t>
    </rPh>
    <rPh sb="174" eb="176">
      <t>カイサイ</t>
    </rPh>
    <rPh sb="177" eb="179">
      <t>デキ</t>
    </rPh>
    <rPh sb="192" eb="195">
      <t>チグサチョウ</t>
    </rPh>
    <rPh sb="195" eb="197">
      <t>チイキ</t>
    </rPh>
    <rPh sb="198" eb="201">
      <t>チグサダイ</t>
    </rPh>
    <rPh sb="204" eb="207">
      <t>ジチカイ</t>
    </rPh>
    <rPh sb="211" eb="213">
      <t>チイキ</t>
    </rPh>
    <rPh sb="215" eb="217">
      <t>カイギ</t>
    </rPh>
    <rPh sb="219" eb="220">
      <t>カイ</t>
    </rPh>
    <rPh sb="221" eb="223">
      <t>カイサイ</t>
    </rPh>
    <rPh sb="225" eb="226">
      <t>コト</t>
    </rPh>
    <phoneticPr fontId="2"/>
  </si>
  <si>
    <t>・圏域内の認知症カフェ（ホットスペース畑）の活動支援をした。認知症カフェへの参加者を増やすために、検討を行った。
・西小中台小学校の認知症キッズサポーター養成研修を担当した。その他、畑小学校での開催も予定している。
・朝日ヶ丘公民館からの依頼で、2/14に認知症サポーター養成講座の開催を企画調整した。
・認知症初期集中支援チーム会議には毎回出席した。具体的なケースも1件繋ぐことができた。
・認知症地域支援推進員の活動は生活支援コーディネーターが担当し活動に参加した。
・圏域内の介護支援専門員や介護事業所から虐待疑いの相談があり、高齢障害支援課と共有し、迅速に対応した。
・人生会議の研修を地域住民対象に行うことができた。成年後見制度の周知は行えていない。</t>
    <phoneticPr fontId="3"/>
  </si>
  <si>
    <t>・認知症カフェのホットスペース畑の活動について、認知症カフェに求められる役割を分析し、市の認知症対策班や生活支援コーディネーター、民生委員などと協議相談の上、側方支援を実施した。
・朝日ヶ丘公民館から認知症サポーター養成講座の講師依頼を受け、2/14に実施し、25名の参加があった。
・認知症初期集中支援チームに出席し、新たに2ケースを繋ぐことができた。
・8050や認認介護の世帯の相談支援依頼があり、高齢障害支援課と虐待の疑いも含め、迅速に対応した。
・経済的な虐待が疑われるケースについて、成年後見制度の利用を促す対応をした。
・千葉市消費生活センターを招き、悪質商法の手口と対処法というテーマで講演を開催し、19名の参加があった。</t>
    <rPh sb="79" eb="83">
      <t>ソクホウシエン</t>
    </rPh>
    <rPh sb="84" eb="86">
      <t>ジッシ</t>
    </rPh>
    <rPh sb="91" eb="95">
      <t>アサヒガオカ</t>
    </rPh>
    <rPh sb="95" eb="98">
      <t>コウミンカン</t>
    </rPh>
    <rPh sb="113" eb="115">
      <t>コウシ</t>
    </rPh>
    <rPh sb="115" eb="117">
      <t>イライ</t>
    </rPh>
    <rPh sb="118" eb="119">
      <t>ウ</t>
    </rPh>
    <rPh sb="126" eb="128">
      <t>ジッシ</t>
    </rPh>
    <rPh sb="132" eb="133">
      <t>メイ</t>
    </rPh>
    <rPh sb="134" eb="136">
      <t>サンカ</t>
    </rPh>
    <rPh sb="143" eb="146">
      <t>ニンチショウ</t>
    </rPh>
    <rPh sb="146" eb="152">
      <t>ショキシュウチュウシエン</t>
    </rPh>
    <rPh sb="156" eb="158">
      <t>シュッセキ</t>
    </rPh>
    <rPh sb="160" eb="161">
      <t>アラ</t>
    </rPh>
    <rPh sb="184" eb="186">
      <t>ニンニン</t>
    </rPh>
    <rPh sb="186" eb="188">
      <t>カイゴ</t>
    </rPh>
    <rPh sb="189" eb="191">
      <t>セタイ</t>
    </rPh>
    <rPh sb="192" eb="196">
      <t>ソウダンシエン</t>
    </rPh>
    <rPh sb="196" eb="198">
      <t>イライ</t>
    </rPh>
    <rPh sb="202" eb="209">
      <t>コウレイショウガイシエンカ</t>
    </rPh>
    <rPh sb="210" eb="212">
      <t>ギャクタイ</t>
    </rPh>
    <rPh sb="213" eb="214">
      <t>ウタガ</t>
    </rPh>
    <rPh sb="216" eb="217">
      <t>フク</t>
    </rPh>
    <rPh sb="219" eb="221">
      <t>ジンソク</t>
    </rPh>
    <rPh sb="222" eb="224">
      <t>タイオウ</t>
    </rPh>
    <rPh sb="229" eb="232">
      <t>ケイザイテキ</t>
    </rPh>
    <rPh sb="233" eb="235">
      <t>ギャクタイ</t>
    </rPh>
    <rPh sb="236" eb="237">
      <t>ウタガ</t>
    </rPh>
    <rPh sb="248" eb="254">
      <t>セイネンコウケンセイド</t>
    </rPh>
    <rPh sb="255" eb="257">
      <t>リヨウ</t>
    </rPh>
    <rPh sb="258" eb="259">
      <t>ウナガ</t>
    </rPh>
    <rPh sb="260" eb="262">
      <t>タイオウ</t>
    </rPh>
    <rPh sb="268" eb="271">
      <t>チバシ</t>
    </rPh>
    <rPh sb="271" eb="275">
      <t>ショウヒセイカツ</t>
    </rPh>
    <rPh sb="280" eb="281">
      <t>マネ</t>
    </rPh>
    <rPh sb="301" eb="303">
      <t>コウエン</t>
    </rPh>
    <rPh sb="310" eb="311">
      <t>メイ</t>
    </rPh>
    <rPh sb="312" eb="314">
      <t>サンカ</t>
    </rPh>
    <phoneticPr fontId="3"/>
  </si>
  <si>
    <t>・ケアプラン作成時利用者の住んでいる地域に体操教室等通いの場はないか生活支援コーディネーターに適宜確認しケアプランに反映できるように努めた。
・フレイル改善事業については総合相談にて２件相談を受け、1件利用（10月開始）に繋がった。また、新たにフレイル一体化事業のファイリングを作成するとともに、３職種が適切にフレイル改善事業へつなげられるように所内で情報共有を図った。</t>
    <rPh sb="6" eb="8">
      <t>サクセイ</t>
    </rPh>
    <rPh sb="8" eb="9">
      <t>ジ</t>
    </rPh>
    <rPh sb="9" eb="11">
      <t>リヨウ</t>
    </rPh>
    <rPh sb="11" eb="12">
      <t>シャ</t>
    </rPh>
    <rPh sb="13" eb="14">
      <t>ス</t>
    </rPh>
    <rPh sb="18" eb="20">
      <t>チイキ</t>
    </rPh>
    <rPh sb="21" eb="23">
      <t>タイソウ</t>
    </rPh>
    <rPh sb="23" eb="25">
      <t>キョウシツ</t>
    </rPh>
    <rPh sb="25" eb="26">
      <t>ナド</t>
    </rPh>
    <rPh sb="26" eb="27">
      <t>カヨ</t>
    </rPh>
    <rPh sb="29" eb="30">
      <t>バ</t>
    </rPh>
    <rPh sb="34" eb="38">
      <t>セイカツシエン</t>
    </rPh>
    <rPh sb="47" eb="49">
      <t>テキギ</t>
    </rPh>
    <rPh sb="49" eb="51">
      <t>カクニン</t>
    </rPh>
    <rPh sb="58" eb="60">
      <t>ハンエイ</t>
    </rPh>
    <rPh sb="66" eb="67">
      <t>ツト</t>
    </rPh>
    <rPh sb="76" eb="78">
      <t>カイゼン</t>
    </rPh>
    <rPh sb="78" eb="80">
      <t>ジギョウ</t>
    </rPh>
    <rPh sb="85" eb="87">
      <t>ソウゴウ</t>
    </rPh>
    <rPh sb="87" eb="89">
      <t>ソウダン</t>
    </rPh>
    <rPh sb="92" eb="93">
      <t>ケン</t>
    </rPh>
    <rPh sb="93" eb="95">
      <t>ソウダン</t>
    </rPh>
    <rPh sb="96" eb="97">
      <t>ウ</t>
    </rPh>
    <rPh sb="100" eb="101">
      <t>ケン</t>
    </rPh>
    <rPh sb="101" eb="103">
      <t>リヨウ</t>
    </rPh>
    <rPh sb="106" eb="107">
      <t>ガツ</t>
    </rPh>
    <rPh sb="107" eb="109">
      <t>カイシ</t>
    </rPh>
    <rPh sb="111" eb="112">
      <t>ツナ</t>
    </rPh>
    <rPh sb="149" eb="151">
      <t>ショクシュ</t>
    </rPh>
    <rPh sb="152" eb="154">
      <t>テキセツ</t>
    </rPh>
    <rPh sb="159" eb="161">
      <t>カイゼン</t>
    </rPh>
    <rPh sb="161" eb="163">
      <t>ジギョウ</t>
    </rPh>
    <rPh sb="173" eb="174">
      <t>ショ</t>
    </rPh>
    <rPh sb="174" eb="175">
      <t>ナイ</t>
    </rPh>
    <rPh sb="176" eb="178">
      <t>ジョウホウ</t>
    </rPh>
    <rPh sb="178" eb="180">
      <t>キョウユウ</t>
    </rPh>
    <rPh sb="181" eb="182">
      <t>ハカ</t>
    </rPh>
    <phoneticPr fontId="2"/>
  </si>
  <si>
    <t>・圏域ケアマネ連絡会を開催し、民生委員や行政・医療機関と地域のゴミ問題に関しての課題や対策方法について検討した。
・小仲台、山王圏域の生活支援コーディネーターとミーティングを行い、共同で地域資源の開発を検討した。</t>
    <rPh sb="1" eb="3">
      <t>ケンイキ</t>
    </rPh>
    <rPh sb="7" eb="10">
      <t>レンラクカイ</t>
    </rPh>
    <rPh sb="11" eb="13">
      <t>カイサイ</t>
    </rPh>
    <rPh sb="15" eb="17">
      <t>ミンセイ</t>
    </rPh>
    <rPh sb="17" eb="19">
      <t>イイン</t>
    </rPh>
    <rPh sb="20" eb="22">
      <t>ギョウセイ</t>
    </rPh>
    <rPh sb="23" eb="25">
      <t>イリョウ</t>
    </rPh>
    <rPh sb="25" eb="27">
      <t>キカン</t>
    </rPh>
    <rPh sb="28" eb="30">
      <t>チイキ</t>
    </rPh>
    <rPh sb="33" eb="35">
      <t>モンダイ</t>
    </rPh>
    <rPh sb="36" eb="37">
      <t>カン</t>
    </rPh>
    <rPh sb="40" eb="42">
      <t>カダイ</t>
    </rPh>
    <rPh sb="43" eb="45">
      <t>タイサク</t>
    </rPh>
    <rPh sb="45" eb="47">
      <t>ホウホウ</t>
    </rPh>
    <rPh sb="51" eb="53">
      <t>ケントウ</t>
    </rPh>
    <rPh sb="58" eb="61">
      <t>コナカダイ</t>
    </rPh>
    <rPh sb="62" eb="64">
      <t>サンノウ</t>
    </rPh>
    <rPh sb="64" eb="66">
      <t>ケンイキ</t>
    </rPh>
    <rPh sb="87" eb="88">
      <t>オコナ</t>
    </rPh>
    <rPh sb="90" eb="92">
      <t>キョウドウ</t>
    </rPh>
    <rPh sb="93" eb="95">
      <t>チイキ</t>
    </rPh>
    <rPh sb="95" eb="97">
      <t>シゲン</t>
    </rPh>
    <rPh sb="98" eb="100">
      <t>カイハツ</t>
    </rPh>
    <rPh sb="101" eb="103">
      <t>ケントウ</t>
    </rPh>
    <phoneticPr fontId="2"/>
  </si>
  <si>
    <t>・認知症サポーター養成講座を5回、うち2回企業向けに開催し、57名参加した。
・区民祭りや社協祭りなどのイベント、URや健康課協同による健康測定会を6回実施した。
・介護保険制度や認知症予防、健康に関する講座を4回開催し、71名参加した。
・既存の体操教室にて季節に応じた保健講話を8回実施した。
・いきいき活動手帳を既存の体操教室やイベントで56冊配布した。　　　　　　　　　　　　　　　　　　　　　　　　　　　　　　　　　　　　　　　　　　　　　　　　　　　　　　　　　　　　　　　　　　　　　　　　　　　　　　　　　　　　　　　　　　　　　　　　　　　　　　　　　　　　　　　　　　　　　　　　　　　　　　　　　　　</t>
    <rPh sb="1" eb="4">
      <t>ニンチショウ</t>
    </rPh>
    <rPh sb="9" eb="11">
      <t>ヨウセイ</t>
    </rPh>
    <rPh sb="11" eb="13">
      <t>コウザ</t>
    </rPh>
    <rPh sb="15" eb="16">
      <t>カイ</t>
    </rPh>
    <rPh sb="20" eb="21">
      <t>カイ</t>
    </rPh>
    <rPh sb="21" eb="24">
      <t>キギョウム</t>
    </rPh>
    <rPh sb="26" eb="28">
      <t>カイサイ</t>
    </rPh>
    <rPh sb="32" eb="33">
      <t>メイ</t>
    </rPh>
    <rPh sb="33" eb="35">
      <t>サンカ</t>
    </rPh>
    <phoneticPr fontId="2"/>
  </si>
  <si>
    <t>千葉市あんしんケアセンターみつわ台</t>
    <rPh sb="0" eb="3">
      <t>チバシ</t>
    </rPh>
    <rPh sb="16" eb="17">
      <t>ダイ</t>
    </rPh>
    <phoneticPr fontId="2"/>
  </si>
  <si>
    <t>・区内5センター共催によりケアマネジャー連絡会を開催し、他市より講師を招聘してケアマネジメントの視点についての研修を実施した。地域の介護支援専門員の知識向上およびケアマネジメントの質の向上を図った。（1月）
・委託ケースに関する契約書類やケアプランの進捗状況をデータ化し管理体制を整備することで、支援が適切に継続されるよう確認および助言を行った。一方で、ケアプランの更新が適切に行われていないケースも見受けられ、継続的なフォローの必要性が確認された。
・若葉区多職種連携会議については幹事センターとして企画運営を行い、「臨む暮らしを地域で続ける」ことをテーマに、100名を超える参加者を得て多職種間の連携強化を図ることができた。（2月）
・一方で、圏域の居宅介護支援事業所との連絡会等の交流機会を企画開催することができず、地域の介護支援専門員への継続的な支援体制の強化に課題が残った。</t>
    <rPh sb="260" eb="261">
      <t>ノゾ</t>
    </rPh>
    <rPh sb="262" eb="263">
      <t>ク</t>
    </rPh>
    <rPh sb="266" eb="268">
      <t>チイキ</t>
    </rPh>
    <rPh sb="269" eb="270">
      <t>ツヅ</t>
    </rPh>
    <rPh sb="284" eb="285">
      <t>メイ</t>
    </rPh>
    <rPh sb="286" eb="287">
      <t>コ</t>
    </rPh>
    <rPh sb="289" eb="292">
      <t>サンカシャ</t>
    </rPh>
    <rPh sb="293" eb="294">
      <t>エ</t>
    </rPh>
    <phoneticPr fontId="2"/>
  </si>
  <si>
    <t>1.独居率が高く高齢者世帯も多い。親族が不在だったり、遠距離に在住していることで、認知機能をはじめとする身体・精神症状の変化の発見が遅れ、生活や医療等への対応が困難となる事案が増えている。
2.集合住宅で占められている地域で他市・他県から移住してくる方が多く、地域の資源やコミュニティをうまく活用出来ないことにより「孤立化」している方が増えている。
3.サービス事業者、高齢者施設が少ないことに加え、要支援者へのケアマネジャーの選定が難しくなっており、適切なサービスに結びつけていくことに時間を費やしている。
4.キーパーソン不在により後見制度の利用が望ましい高齢者が多いが、制度の理解が不十分なことから結びつけていくことに時間がかかっている。
5.介護申請後の認定調査に時間がかかっているため、インフォーマルサービスの利用や自主的な予防を図っていく必要性がある。</t>
    <rPh sb="325" eb="327">
      <t>カイゴ</t>
    </rPh>
    <rPh sb="327" eb="330">
      <t>シンセイゴ</t>
    </rPh>
    <rPh sb="331" eb="335">
      <t>ニンテイチョウサ</t>
    </rPh>
    <rPh sb="336" eb="338">
      <t>ジカン</t>
    </rPh>
    <rPh sb="360" eb="362">
      <t>リヨウ</t>
    </rPh>
    <rPh sb="363" eb="366">
      <t>ジシュテキ</t>
    </rPh>
    <rPh sb="367" eb="369">
      <t>ヨボウ</t>
    </rPh>
    <rPh sb="370" eb="371">
      <t>ハカ</t>
    </rPh>
    <rPh sb="375" eb="378">
      <t>ヒツヨウセイ</t>
    </rPh>
    <phoneticPr fontId="2"/>
  </si>
  <si>
    <t>千葉市あんしんケアセンター高洲</t>
    <rPh sb="0" eb="3">
      <t>チバシ</t>
    </rPh>
    <rPh sb="13" eb="15">
      <t>タカス</t>
    </rPh>
    <phoneticPr fontId="2"/>
  </si>
  <si>
    <t>P37</t>
    <phoneticPr fontId="2"/>
  </si>
  <si>
    <t>・介護予防プランの適切なフォーマル・インフォーマルサービスを紹介し、利用者が住み慣れた地域の中で生活が維持できるよう努めた。
・自立促進ケア会議を2回開催した。他職種や行政と地域の中でいかに自立して生活していけるか、意見交換ができた。</t>
    <rPh sb="1" eb="3">
      <t>カイゴ</t>
    </rPh>
    <rPh sb="3" eb="5">
      <t>ヨボウ</t>
    </rPh>
    <rPh sb="9" eb="11">
      <t>テキセツ</t>
    </rPh>
    <rPh sb="30" eb="32">
      <t>ショウカイ</t>
    </rPh>
    <rPh sb="34" eb="37">
      <t>リヨウシャ</t>
    </rPh>
    <rPh sb="38" eb="39">
      <t>ス</t>
    </rPh>
    <rPh sb="40" eb="41">
      <t>ナ</t>
    </rPh>
    <rPh sb="43" eb="45">
      <t>チイキ</t>
    </rPh>
    <rPh sb="46" eb="47">
      <t>ナカ</t>
    </rPh>
    <rPh sb="48" eb="50">
      <t>セイカツ</t>
    </rPh>
    <rPh sb="51" eb="53">
      <t>イジ</t>
    </rPh>
    <rPh sb="58" eb="59">
      <t>ツト</t>
    </rPh>
    <rPh sb="64" eb="66">
      <t>ジリツ</t>
    </rPh>
    <rPh sb="66" eb="68">
      <t>ソクシン</t>
    </rPh>
    <rPh sb="70" eb="72">
      <t>カイギ</t>
    </rPh>
    <rPh sb="74" eb="75">
      <t>カイ</t>
    </rPh>
    <rPh sb="75" eb="77">
      <t>カイサイ</t>
    </rPh>
    <rPh sb="80" eb="83">
      <t>タショクシュ</t>
    </rPh>
    <rPh sb="84" eb="86">
      <t>ギョウセイ</t>
    </rPh>
    <rPh sb="87" eb="89">
      <t>チイキ</t>
    </rPh>
    <rPh sb="90" eb="91">
      <t>ナカ</t>
    </rPh>
    <rPh sb="95" eb="97">
      <t>ジリツ</t>
    </rPh>
    <rPh sb="99" eb="101">
      <t>セイカツ</t>
    </rPh>
    <rPh sb="108" eb="112">
      <t>イケンコウカン</t>
    </rPh>
    <phoneticPr fontId="2"/>
  </si>
  <si>
    <t>・地域の定例会や地域ケア会議を通じて、支援が必要な方への対応を地域関係者と協働し、介護保険制度や社会資源の利用を進めた。
・学びの場の設定では他事業所と共に、「認知症カフェ」の立ち上げと継続運営を支援した。
・活動する場が居所付近になく、介護保険サービスを利用しないと介護予防が図れない地域を確認し、社会福祉協議会花見川区事務所、花見川区健康課と協議をし、枯渇する地域の社会資源創出の検討を行った。
・千葉市成年後見支援センターや千葉市消費者相談センターを通じて地域で講座を複数回開催し制度の利用促進した。　　</t>
    <rPh sb="19" eb="21">
      <t>シエン</t>
    </rPh>
    <rPh sb="22" eb="24">
      <t>ヒツヨウ</t>
    </rPh>
    <rPh sb="25" eb="26">
      <t>カタ</t>
    </rPh>
    <rPh sb="28" eb="30">
      <t>タイオウ</t>
    </rPh>
    <rPh sb="31" eb="33">
      <t>チイキ</t>
    </rPh>
    <rPh sb="33" eb="36">
      <t>カンケイシャ</t>
    </rPh>
    <rPh sb="37" eb="39">
      <t>キョウドウ</t>
    </rPh>
    <rPh sb="53" eb="55">
      <t>リヨウ</t>
    </rPh>
    <rPh sb="56" eb="57">
      <t>スス</t>
    </rPh>
    <rPh sb="76" eb="77">
      <t>トモ</t>
    </rPh>
    <rPh sb="105" eb="107">
      <t>カツドウ</t>
    </rPh>
    <rPh sb="109" eb="110">
      <t>バ</t>
    </rPh>
    <rPh sb="111" eb="113">
      <t>キョショ</t>
    </rPh>
    <rPh sb="113" eb="115">
      <t>フキン</t>
    </rPh>
    <rPh sb="119" eb="123">
      <t>カイゴホケン</t>
    </rPh>
    <rPh sb="128" eb="130">
      <t>リヨウ</t>
    </rPh>
    <rPh sb="134" eb="138">
      <t>カイゴヨボウ</t>
    </rPh>
    <rPh sb="139" eb="140">
      <t>ハカ</t>
    </rPh>
    <rPh sb="143" eb="145">
      <t>チイキ</t>
    </rPh>
    <rPh sb="146" eb="148">
      <t>カクニン</t>
    </rPh>
    <rPh sb="150" eb="154">
      <t>シャカイフクシ</t>
    </rPh>
    <rPh sb="154" eb="156">
      <t>キョウギ</t>
    </rPh>
    <rPh sb="156" eb="157">
      <t>カイ</t>
    </rPh>
    <rPh sb="157" eb="161">
      <t>ハナミガワク</t>
    </rPh>
    <rPh sb="161" eb="164">
      <t>ジムショ</t>
    </rPh>
    <rPh sb="165" eb="169">
      <t>ハナミガワク</t>
    </rPh>
    <rPh sb="169" eb="172">
      <t>ケンコウカ</t>
    </rPh>
    <rPh sb="173" eb="175">
      <t>キョウギ</t>
    </rPh>
    <rPh sb="178" eb="180">
      <t>コカツ</t>
    </rPh>
    <rPh sb="182" eb="184">
      <t>チイキ</t>
    </rPh>
    <rPh sb="185" eb="187">
      <t>シャカイ</t>
    </rPh>
    <rPh sb="187" eb="189">
      <t>シゲン</t>
    </rPh>
    <rPh sb="189" eb="191">
      <t>ソウシュツ</t>
    </rPh>
    <rPh sb="192" eb="194">
      <t>ケントウ</t>
    </rPh>
    <rPh sb="195" eb="196">
      <t>オコナ</t>
    </rPh>
    <phoneticPr fontId="2"/>
  </si>
  <si>
    <t>・個別支援においては所内のケース会議で課題を整理し、第2層生活支援コーディネーターを含めて地域情報の共有をすることができた。要介護の認定を受けた人が、子ども食堂や食事会の調理ボランティアとしての活動に関われる等、マッチングを成功させることができた。
・保健師が中心になり、いきいき活動手帳の説明と配布（180冊）をし、セルフマネジメントの大切さを伝えることができた。</t>
    <rPh sb="1" eb="5">
      <t>コベツシエン</t>
    </rPh>
    <rPh sb="10" eb="12">
      <t>ショナイ</t>
    </rPh>
    <rPh sb="16" eb="18">
      <t>カイギ</t>
    </rPh>
    <rPh sb="19" eb="21">
      <t>カダイ</t>
    </rPh>
    <rPh sb="22" eb="24">
      <t>セイリ</t>
    </rPh>
    <rPh sb="26" eb="27">
      <t>ダイ</t>
    </rPh>
    <rPh sb="28" eb="29">
      <t>ソウ</t>
    </rPh>
    <rPh sb="29" eb="33">
      <t>セイカツシエン</t>
    </rPh>
    <rPh sb="42" eb="43">
      <t>フク</t>
    </rPh>
    <rPh sb="45" eb="47">
      <t>チイキ</t>
    </rPh>
    <rPh sb="47" eb="49">
      <t>ジョウホウ</t>
    </rPh>
    <rPh sb="50" eb="52">
      <t>キョウユウ</t>
    </rPh>
    <rPh sb="62" eb="65">
      <t>ヨウカイゴ</t>
    </rPh>
    <rPh sb="66" eb="68">
      <t>ニンテイ</t>
    </rPh>
    <rPh sb="69" eb="70">
      <t>ウ</t>
    </rPh>
    <rPh sb="72" eb="73">
      <t>ヒト</t>
    </rPh>
    <rPh sb="75" eb="76">
      <t>コ</t>
    </rPh>
    <rPh sb="78" eb="80">
      <t>ショクドウ</t>
    </rPh>
    <rPh sb="81" eb="84">
      <t>ショクジカイ</t>
    </rPh>
    <rPh sb="85" eb="87">
      <t>チョウリ</t>
    </rPh>
    <rPh sb="97" eb="99">
      <t>カツドウ</t>
    </rPh>
    <rPh sb="100" eb="101">
      <t>カカ</t>
    </rPh>
    <rPh sb="104" eb="105">
      <t>ナド</t>
    </rPh>
    <rPh sb="112" eb="114">
      <t>セイコウ</t>
    </rPh>
    <rPh sb="126" eb="129">
      <t>ホケンシ</t>
    </rPh>
    <rPh sb="130" eb="132">
      <t>チュウシン</t>
    </rPh>
    <rPh sb="140" eb="144">
      <t>カツドウテチョウ</t>
    </rPh>
    <rPh sb="145" eb="147">
      <t>セツメイ</t>
    </rPh>
    <rPh sb="148" eb="150">
      <t>ハイフ</t>
    </rPh>
    <rPh sb="154" eb="155">
      <t>サツ</t>
    </rPh>
    <rPh sb="169" eb="171">
      <t>タイセツ</t>
    </rPh>
    <rPh sb="173" eb="174">
      <t>ツタ</t>
    </rPh>
    <phoneticPr fontId="3"/>
  </si>
  <si>
    <t>・所内ケース会議での確認を通し、2件認知症初期集中支援チームに繋ぐことができた。
・ホットスペース畑の活動について、所管課や民生委員と連携し主催者と粘り強く協議し、役割や方向性を共有できた。
・介護・医療連携室と協働して、健康教室で人生会議の研修会を11月に開催した（合計22名参加）。
・詐欺被害が増える中、千葉市消費生活センターと連携し講演いただき、注意喚起できたとともに、センターの周知もでき相談のハードルを下げることができた。</t>
    <rPh sb="1" eb="3">
      <t>ショナイ</t>
    </rPh>
    <rPh sb="6" eb="8">
      <t>カイギ</t>
    </rPh>
    <rPh sb="10" eb="12">
      <t>カクニン</t>
    </rPh>
    <rPh sb="13" eb="14">
      <t>トオ</t>
    </rPh>
    <rPh sb="17" eb="18">
      <t>ケン</t>
    </rPh>
    <rPh sb="18" eb="23">
      <t>ニンチショウショキ</t>
    </rPh>
    <rPh sb="23" eb="27">
      <t>シュウチュウシエン</t>
    </rPh>
    <rPh sb="31" eb="32">
      <t>ツナ</t>
    </rPh>
    <rPh sb="49" eb="50">
      <t>ハタ</t>
    </rPh>
    <rPh sb="51" eb="53">
      <t>カツドウ</t>
    </rPh>
    <rPh sb="58" eb="61">
      <t>ショカンカ</t>
    </rPh>
    <rPh sb="62" eb="66">
      <t>ミンセイイイン</t>
    </rPh>
    <rPh sb="67" eb="69">
      <t>レンケイ</t>
    </rPh>
    <rPh sb="70" eb="73">
      <t>シュサイシャ</t>
    </rPh>
    <rPh sb="74" eb="75">
      <t>ネバ</t>
    </rPh>
    <rPh sb="76" eb="77">
      <t>ヅヨ</t>
    </rPh>
    <rPh sb="78" eb="80">
      <t>キョウギ</t>
    </rPh>
    <rPh sb="82" eb="84">
      <t>ヤクワリ</t>
    </rPh>
    <rPh sb="85" eb="88">
      <t>ホウコウセイ</t>
    </rPh>
    <rPh sb="89" eb="91">
      <t>キョウユウ</t>
    </rPh>
    <rPh sb="97" eb="99">
      <t>カイゴ</t>
    </rPh>
    <rPh sb="100" eb="102">
      <t>イリョウ</t>
    </rPh>
    <rPh sb="102" eb="105">
      <t>レンケイシツ</t>
    </rPh>
    <rPh sb="106" eb="108">
      <t>キョウドウ</t>
    </rPh>
    <rPh sb="111" eb="115">
      <t>ケンコウキョウシツ</t>
    </rPh>
    <rPh sb="116" eb="120">
      <t>ジンセイカイギ</t>
    </rPh>
    <rPh sb="121" eb="124">
      <t>ケンシュウカイ</t>
    </rPh>
    <rPh sb="127" eb="128">
      <t>ガツ</t>
    </rPh>
    <rPh sb="129" eb="131">
      <t>カイサイ</t>
    </rPh>
    <rPh sb="134" eb="136">
      <t>ゴウケイ</t>
    </rPh>
    <rPh sb="138" eb="139">
      <t>メイ</t>
    </rPh>
    <rPh sb="139" eb="141">
      <t>サンカ</t>
    </rPh>
    <rPh sb="145" eb="149">
      <t>サギヒガイ</t>
    </rPh>
    <rPh sb="150" eb="151">
      <t>フ</t>
    </rPh>
    <rPh sb="153" eb="154">
      <t>ナカ</t>
    </rPh>
    <rPh sb="155" eb="158">
      <t>チバシ</t>
    </rPh>
    <rPh sb="158" eb="160">
      <t>ショウヒ</t>
    </rPh>
    <rPh sb="160" eb="162">
      <t>セイカツ</t>
    </rPh>
    <rPh sb="167" eb="169">
      <t>レンケイ</t>
    </rPh>
    <rPh sb="170" eb="172">
      <t>コウエン</t>
    </rPh>
    <rPh sb="177" eb="181">
      <t>チュウイカンキ</t>
    </rPh>
    <rPh sb="194" eb="196">
      <t>シュウチ</t>
    </rPh>
    <rPh sb="199" eb="201">
      <t>ソウダン</t>
    </rPh>
    <rPh sb="207" eb="208">
      <t>サ</t>
    </rPh>
    <phoneticPr fontId="3"/>
  </si>
  <si>
    <t>・直営ケースや総合相談の方々に地域の通いの場、交流の場を紹介し、利用を勧めた。また、生活支援コーディネーターへ利用者を紹介し、地域資源とのマッチングを依頼した。
・居宅介護支援事業所が企画した研修会に生活支援コーディネーターと共に参加し、生活支援サイトの紹介と圏域内の通いの場の紹介を行った。</t>
    <phoneticPr fontId="3"/>
  </si>
  <si>
    <t>総合相談や直営ケースの中で、生活支援コーディネーターと協力し、通いの場などの情報提供やその利用支援を積極的に行った。また、圏域内の社会資源の情報を相談業務などで活用できるよう所内で共有するとともに、研修などを通し、一部の居宅介護支援事業所となったが共有した。</t>
    <rPh sb="0" eb="2">
      <t>ソウゴウ</t>
    </rPh>
    <rPh sb="2" eb="4">
      <t>ソウダン</t>
    </rPh>
    <rPh sb="5" eb="7">
      <t>チョクエイ</t>
    </rPh>
    <rPh sb="11" eb="12">
      <t>ナカ</t>
    </rPh>
    <rPh sb="14" eb="16">
      <t>セイカツ</t>
    </rPh>
    <rPh sb="16" eb="18">
      <t>シエン</t>
    </rPh>
    <rPh sb="27" eb="29">
      <t>キョウリョク</t>
    </rPh>
    <rPh sb="31" eb="32">
      <t>カヨ</t>
    </rPh>
    <rPh sb="34" eb="35">
      <t>バ</t>
    </rPh>
    <rPh sb="38" eb="40">
      <t>ジョウホウ</t>
    </rPh>
    <rPh sb="40" eb="42">
      <t>テイキョウ</t>
    </rPh>
    <rPh sb="45" eb="49">
      <t>リヨウシエン</t>
    </rPh>
    <rPh sb="50" eb="53">
      <t>セッキョクテキ</t>
    </rPh>
    <rPh sb="54" eb="55">
      <t>オコナ</t>
    </rPh>
    <rPh sb="61" eb="64">
      <t>ケンイキナイ</t>
    </rPh>
    <rPh sb="65" eb="67">
      <t>シャカイ</t>
    </rPh>
    <rPh sb="67" eb="69">
      <t>シゲン</t>
    </rPh>
    <rPh sb="70" eb="72">
      <t>ジョウホウ</t>
    </rPh>
    <rPh sb="73" eb="75">
      <t>ソウダン</t>
    </rPh>
    <rPh sb="75" eb="77">
      <t>ギョウム</t>
    </rPh>
    <rPh sb="80" eb="82">
      <t>カツヨウ</t>
    </rPh>
    <rPh sb="87" eb="89">
      <t>ショナイ</t>
    </rPh>
    <rPh sb="90" eb="92">
      <t>キョウユウ</t>
    </rPh>
    <rPh sb="99" eb="101">
      <t>ケンシュウ</t>
    </rPh>
    <rPh sb="104" eb="105">
      <t>トオ</t>
    </rPh>
    <rPh sb="124" eb="126">
      <t>キョウユウ</t>
    </rPh>
    <phoneticPr fontId="3"/>
  </si>
  <si>
    <t xml:space="preserve">・セミナーを実施する。（ニーズ把握、依頼を受けて）
・認知症サポーター養成講座の実施する。（幕張総合高校看護科、てぃーだ真砂）
・真砂コミュニティーふれあいまつりにて、認知症ケアに関するブースを出店する。
・はなまるカレンダーの作成支援を行い、活用方法の検討を行う。地域の高齢者へ配布し、実践の評価を行う。
</t>
    <rPh sb="6" eb="8">
      <t>ジッシ</t>
    </rPh>
    <rPh sb="15" eb="17">
      <t>ハアク</t>
    </rPh>
    <rPh sb="18" eb="20">
      <t>イライ</t>
    </rPh>
    <rPh sb="21" eb="22">
      <t>ウ</t>
    </rPh>
    <rPh sb="27" eb="30">
      <t>ニンチショウ</t>
    </rPh>
    <rPh sb="35" eb="39">
      <t>ヨウセイコウザ</t>
    </rPh>
    <rPh sb="40" eb="42">
      <t>ジッシ</t>
    </rPh>
    <rPh sb="46" eb="52">
      <t>マクハリソウゴウコウコウ</t>
    </rPh>
    <rPh sb="52" eb="55">
      <t>カンゴカ</t>
    </rPh>
    <rPh sb="60" eb="62">
      <t>マサゴ</t>
    </rPh>
    <rPh sb="65" eb="67">
      <t>マサゴ</t>
    </rPh>
    <rPh sb="84" eb="87">
      <t>ニンチショウ</t>
    </rPh>
    <rPh sb="90" eb="91">
      <t>カン</t>
    </rPh>
    <rPh sb="97" eb="99">
      <t>シュッテン</t>
    </rPh>
    <rPh sb="114" eb="116">
      <t>サクセイ</t>
    </rPh>
    <rPh sb="116" eb="118">
      <t>シエン</t>
    </rPh>
    <rPh sb="119" eb="120">
      <t>オコナ</t>
    </rPh>
    <rPh sb="122" eb="124">
      <t>カツヨウ</t>
    </rPh>
    <rPh sb="124" eb="126">
      <t>ホウホウ</t>
    </rPh>
    <rPh sb="127" eb="129">
      <t>ケントウ</t>
    </rPh>
    <rPh sb="130" eb="131">
      <t>オコナ</t>
    </rPh>
    <rPh sb="133" eb="135">
      <t>チイキ</t>
    </rPh>
    <rPh sb="136" eb="139">
      <t>コウレイシャ</t>
    </rPh>
    <rPh sb="140" eb="142">
      <t>ハイフ</t>
    </rPh>
    <rPh sb="144" eb="146">
      <t>ジッセン</t>
    </rPh>
    <rPh sb="147" eb="149">
      <t>ヒョウカ</t>
    </rPh>
    <rPh sb="150" eb="151">
      <t>オコナ</t>
    </rPh>
    <phoneticPr fontId="2"/>
  </si>
  <si>
    <t>地域住民、小学生、圏域を超えた様々な世代の方に対しセミナー（認知症サポーター養成講座を含む）を年間で11回開催し、介護予防のセルフマネジメント、介護保険制度やサービス利用のコツ、認知症高齢者の支援について普及啓発を行うことができた。また、第2層生活支援コーディネーターと連携協働で、地域の活動団体に対する活動支援を行ったほか、「はなまるカレンダー」、「新聞エコバッグ作り」などの取り組みを通じて、フレイル予防の取り組みが高校や大学の看護科、薬局、デイサービスへ展開し、地域包括ケアシステムの推進、深化にも貢献できたと判断しA評価とした。</t>
    <rPh sb="30" eb="33">
      <t>ニンチショウ</t>
    </rPh>
    <rPh sb="38" eb="42">
      <t>ヨウセイコウザ</t>
    </rPh>
    <rPh sb="43" eb="44">
      <t>フク</t>
    </rPh>
    <rPh sb="47" eb="49">
      <t>ネンカン</t>
    </rPh>
    <rPh sb="76" eb="78">
      <t>セイド</t>
    </rPh>
    <rPh sb="83" eb="85">
      <t>リヨウ</t>
    </rPh>
    <rPh sb="119" eb="120">
      <t>ダイ</t>
    </rPh>
    <rPh sb="137" eb="139">
      <t>キョウドウ</t>
    </rPh>
    <rPh sb="176" eb="178">
      <t>シンブン</t>
    </rPh>
    <rPh sb="183" eb="184">
      <t>ヅク</t>
    </rPh>
    <rPh sb="194" eb="195">
      <t>ツウ</t>
    </rPh>
    <rPh sb="202" eb="204">
      <t>ヨボウ</t>
    </rPh>
    <rPh sb="210" eb="212">
      <t>コウコウ</t>
    </rPh>
    <rPh sb="213" eb="215">
      <t>ダイガク</t>
    </rPh>
    <rPh sb="216" eb="218">
      <t>カンゴ</t>
    </rPh>
    <rPh sb="218" eb="219">
      <t>カ</t>
    </rPh>
    <rPh sb="220" eb="222">
      <t>ヤッキョク</t>
    </rPh>
    <rPh sb="230" eb="232">
      <t>テンカイ</t>
    </rPh>
    <rPh sb="234" eb="238">
      <t>チイキホウカツ</t>
    </rPh>
    <rPh sb="245" eb="247">
      <t>スイシン</t>
    </rPh>
    <rPh sb="248" eb="250">
      <t>シンカ</t>
    </rPh>
    <rPh sb="252" eb="254">
      <t>コウケン</t>
    </rPh>
    <rPh sb="258" eb="260">
      <t>ハンダン</t>
    </rPh>
    <phoneticPr fontId="2"/>
  </si>
  <si>
    <t>①対象者なし②-1　10/5美浜区民フェスティバルに参加し、測定会を通じてあんしんケアセンターの周知活動を行った。10/18真砂CCふれあいまつりでブースを出店し、どこシル伝言板の周知活動を行った。②-2　キッズ認知症サポーター養成講座を行った（10/24真砂西小、10/29真砂５小、12/2真砂東小）。②-3総合相談支援においてフレイルリスクのある方へ基本チェックリストを実施した。フレイルのリスクを可視化することで健康づくりや介護予防の意識を高めることができた。③前期シニアリーダー養成講座を受講した2名の方を既存体操会のリーダーとして繋ぎ、経験を積んだところで新たな体操会立ち上げサポートを行った。また、後期に開催されたシニアリーダー養成講座受講者３名のうち２名をヘルプ役として既存体操会につなげた。</t>
    <rPh sb="1" eb="4">
      <t>タイショウシャ</t>
    </rPh>
    <rPh sb="14" eb="16">
      <t>ミハマ</t>
    </rPh>
    <rPh sb="16" eb="18">
      <t>クミン</t>
    </rPh>
    <rPh sb="26" eb="28">
      <t>サンカ</t>
    </rPh>
    <rPh sb="30" eb="32">
      <t>ソクテイ</t>
    </rPh>
    <rPh sb="32" eb="33">
      <t>カイ</t>
    </rPh>
    <rPh sb="34" eb="35">
      <t>ツウ</t>
    </rPh>
    <rPh sb="48" eb="50">
      <t>シュウチ</t>
    </rPh>
    <rPh sb="50" eb="52">
      <t>カツドウ</t>
    </rPh>
    <rPh sb="53" eb="54">
      <t>オコナ</t>
    </rPh>
    <rPh sb="62" eb="64">
      <t>マサゴ</t>
    </rPh>
    <rPh sb="78" eb="80">
      <t>シュッテン</t>
    </rPh>
    <rPh sb="86" eb="89">
      <t>デンゴンバン</t>
    </rPh>
    <rPh sb="90" eb="94">
      <t>シュウチカツドウ</t>
    </rPh>
    <rPh sb="95" eb="96">
      <t>オコナ</t>
    </rPh>
    <rPh sb="128" eb="130">
      <t>マサゴ</t>
    </rPh>
    <rPh sb="130" eb="131">
      <t>ニシ</t>
    </rPh>
    <rPh sb="131" eb="132">
      <t>ショウ</t>
    </rPh>
    <rPh sb="138" eb="140">
      <t>マサゴ</t>
    </rPh>
    <rPh sb="141" eb="142">
      <t>ショウ</t>
    </rPh>
    <rPh sb="147" eb="149">
      <t>マサゴ</t>
    </rPh>
    <rPh sb="149" eb="150">
      <t>ヒガシ</t>
    </rPh>
    <rPh sb="150" eb="151">
      <t>ショウ</t>
    </rPh>
    <rPh sb="156" eb="162">
      <t>ソウゴウソウダンシエン</t>
    </rPh>
    <rPh sb="176" eb="177">
      <t>カタ</t>
    </rPh>
    <rPh sb="178" eb="180">
      <t>キホン</t>
    </rPh>
    <rPh sb="188" eb="190">
      <t>ジッシ</t>
    </rPh>
    <rPh sb="202" eb="205">
      <t>カシカ</t>
    </rPh>
    <rPh sb="210" eb="212">
      <t>ケンコウ</t>
    </rPh>
    <rPh sb="216" eb="220">
      <t>カイゴヨボウ</t>
    </rPh>
    <rPh sb="221" eb="223">
      <t>イシキ</t>
    </rPh>
    <rPh sb="224" eb="225">
      <t>タカ</t>
    </rPh>
    <rPh sb="235" eb="237">
      <t>ゼンキ</t>
    </rPh>
    <rPh sb="244" eb="248">
      <t>ヨウセイコウザ</t>
    </rPh>
    <rPh sb="249" eb="251">
      <t>ジュコウ</t>
    </rPh>
    <rPh sb="254" eb="255">
      <t>メイ</t>
    </rPh>
    <rPh sb="256" eb="257">
      <t>カタ</t>
    </rPh>
    <rPh sb="258" eb="260">
      <t>キゾン</t>
    </rPh>
    <rPh sb="260" eb="263">
      <t>タイソウカイ</t>
    </rPh>
    <rPh sb="271" eb="272">
      <t>ツナ</t>
    </rPh>
    <rPh sb="274" eb="276">
      <t>ケイケン</t>
    </rPh>
    <rPh sb="277" eb="278">
      <t>ツ</t>
    </rPh>
    <rPh sb="284" eb="285">
      <t>アラ</t>
    </rPh>
    <rPh sb="287" eb="290">
      <t>タイソウカイ</t>
    </rPh>
    <rPh sb="290" eb="291">
      <t>タ</t>
    </rPh>
    <rPh sb="292" eb="293">
      <t>ア</t>
    </rPh>
    <rPh sb="299" eb="300">
      <t>オコナ</t>
    </rPh>
    <rPh sb="306" eb="308">
      <t>コウキ</t>
    </rPh>
    <rPh sb="309" eb="311">
      <t>カイサイ</t>
    </rPh>
    <rPh sb="321" eb="325">
      <t>ヨウセイコウザ</t>
    </rPh>
    <rPh sb="325" eb="328">
      <t>ジュコウシャ</t>
    </rPh>
    <rPh sb="329" eb="330">
      <t>メイ</t>
    </rPh>
    <rPh sb="334" eb="335">
      <t>メイ</t>
    </rPh>
    <rPh sb="339" eb="340">
      <t>ヤク</t>
    </rPh>
    <phoneticPr fontId="2"/>
  </si>
  <si>
    <t>①高齢者低栄養事業で対象となった高齢者への支援を、健康課と連携し行った。
②-1　4/12地区民生委員向け研修「地域課題・資源」20名、5/15セザール検見川浜「介護保険」16名、7/11オウカス幕張職員研修「介護保険」8名、UR真砂第1団地「介護予防①5/20 栄養9名、②6/18 口腔10名、③7/29 運動11名、④8/26 社会参加12名」計7回、参加者計86名の方に対しセミナーを実施した。
②-2後期実施のキッズ認知症サポーター養成講座打合せを行った。（8/28真砂第五小、7/10真砂西小）
②-3総合相談でのアセスメント、課題分析により、住民を集いの場や健康づくり・介護予防セミナーへ繋ぐなどの取り組みを行った。
③地域資源の実態調査の結果を踏まえ、9/1真砂地域ケアマップ（HP）を更新した。</t>
    <rPh sb="240" eb="241">
      <t>ダイ</t>
    </rPh>
    <rPh sb="241" eb="242">
      <t>ゴ</t>
    </rPh>
    <phoneticPr fontId="2"/>
  </si>
  <si>
    <t>・圏域ケアマネ連絡会（兼　圏域多職種連携会議・研修会）の実施する。
・ケアマネジャーのニーズ把握を行う。
・自立促進ケア会議、美浜区多職種連携会議の企画内容や担当者の見直しを行う。</t>
    <rPh sb="1" eb="3">
      <t>ケンイキ</t>
    </rPh>
    <rPh sb="7" eb="10">
      <t>レンラクカイ</t>
    </rPh>
    <rPh sb="11" eb="12">
      <t>ケン</t>
    </rPh>
    <rPh sb="13" eb="15">
      <t>ケンイキ</t>
    </rPh>
    <rPh sb="15" eb="22">
      <t>タショクシュレンケイカイギ</t>
    </rPh>
    <rPh sb="23" eb="26">
      <t>ケンシュウカイ</t>
    </rPh>
    <rPh sb="28" eb="30">
      <t>ジッシ</t>
    </rPh>
    <rPh sb="46" eb="48">
      <t>ハアク</t>
    </rPh>
    <rPh sb="49" eb="50">
      <t>オコナ</t>
    </rPh>
    <rPh sb="54" eb="56">
      <t>ジリツ</t>
    </rPh>
    <rPh sb="56" eb="58">
      <t>ソクシン</t>
    </rPh>
    <rPh sb="60" eb="62">
      <t>カイギ</t>
    </rPh>
    <rPh sb="63" eb="66">
      <t>ミハマク</t>
    </rPh>
    <rPh sb="66" eb="73">
      <t>タショクシュレンケイカイギ</t>
    </rPh>
    <rPh sb="74" eb="76">
      <t>キカク</t>
    </rPh>
    <rPh sb="76" eb="78">
      <t>ナイヨウ</t>
    </rPh>
    <rPh sb="79" eb="82">
      <t>タントウシャ</t>
    </rPh>
    <rPh sb="83" eb="85">
      <t>ミナオ</t>
    </rPh>
    <rPh sb="87" eb="88">
      <t>オコナ</t>
    </rPh>
    <phoneticPr fontId="2"/>
  </si>
  <si>
    <t>①前期同様に関係機関との連携会議へ参加し、ネットワーク機能の向上に取り組んだ。②ケアマネジャーへの相談助言、同行訪問、支援会議の開催調整を行った。ケアマネジャーの交代相談が12件あり、全て後任ケアマネジャーを紹介した。③10/15ケアマネジャー及び訪問系サービス事業所向けにBCP研修・シミュレーション訓練を実施した。④11/19、1/21美浜区主任ケアマネネットワーク会議での定例会オブザーバー、12/12事例検討会のファシリテーターとして後方支援を行った。⑤10/31個別事例の検討、11/11、1/13地域課題の分析、ネットワーク構築、11/20第2回自立促進ケア会議、1/21「認知症のおひとり様支援」をテーマに美浜区あんしん4センター合同で美浜区多職種連携会議を開催した。</t>
    <rPh sb="1" eb="3">
      <t>ゼンキ</t>
    </rPh>
    <rPh sb="3" eb="5">
      <t>ドウヨウ</t>
    </rPh>
    <rPh sb="6" eb="10">
      <t>カンケイキカン</t>
    </rPh>
    <rPh sb="12" eb="16">
      <t>レンケイカイギ</t>
    </rPh>
    <rPh sb="17" eb="19">
      <t>サンカ</t>
    </rPh>
    <rPh sb="27" eb="29">
      <t>キノウ</t>
    </rPh>
    <rPh sb="30" eb="32">
      <t>コウジョウ</t>
    </rPh>
    <rPh sb="33" eb="34">
      <t>ト</t>
    </rPh>
    <rPh sb="35" eb="36">
      <t>ク</t>
    </rPh>
    <rPh sb="92" eb="93">
      <t>スベ</t>
    </rPh>
    <rPh sb="122" eb="123">
      <t>オヨ</t>
    </rPh>
    <rPh sb="124" eb="127">
      <t>ホウモンケイ</t>
    </rPh>
    <rPh sb="131" eb="134">
      <t>ジギョウショ</t>
    </rPh>
    <rPh sb="134" eb="135">
      <t>ム</t>
    </rPh>
    <rPh sb="189" eb="192">
      <t>テイレイカイ</t>
    </rPh>
    <rPh sb="204" eb="209">
      <t>ジレイケントウカイ</t>
    </rPh>
    <rPh sb="236" eb="238">
      <t>コベツ</t>
    </rPh>
    <rPh sb="238" eb="240">
      <t>ジレイ</t>
    </rPh>
    <rPh sb="241" eb="243">
      <t>ケントウ</t>
    </rPh>
    <rPh sb="254" eb="258">
      <t>チイキカダイ</t>
    </rPh>
    <rPh sb="259" eb="261">
      <t>ブンセキ</t>
    </rPh>
    <rPh sb="268" eb="270">
      <t>コウチク</t>
    </rPh>
    <rPh sb="276" eb="277">
      <t>ダイ</t>
    </rPh>
    <rPh sb="278" eb="279">
      <t>カイ</t>
    </rPh>
    <rPh sb="279" eb="283">
      <t>ジリツソクシン</t>
    </rPh>
    <rPh sb="285" eb="287">
      <t>カイギ</t>
    </rPh>
    <rPh sb="293" eb="296">
      <t>ニンチショウ</t>
    </rPh>
    <rPh sb="301" eb="302">
      <t>サマ</t>
    </rPh>
    <rPh sb="302" eb="304">
      <t>シエン</t>
    </rPh>
    <rPh sb="325" eb="328">
      <t>ミハマク</t>
    </rPh>
    <rPh sb="336" eb="338">
      <t>カイサイ</t>
    </rPh>
    <phoneticPr fontId="2"/>
  </si>
  <si>
    <t>・R8.6/18ケアマネジャー及びサービス事業所に対し、高齢者虐待対応研修の実施する。
・R8.12月　第2回ケアマネジャー向けアンケート調査を実施する。
・高齢者虐待の相談、通報の手引き作成を行う。</t>
    <rPh sb="15" eb="16">
      <t>オヨ</t>
    </rPh>
    <rPh sb="21" eb="24">
      <t>ジギョウショ</t>
    </rPh>
    <rPh sb="25" eb="26">
      <t>タイ</t>
    </rPh>
    <rPh sb="28" eb="33">
      <t>コウレイシャギャクタイ</t>
    </rPh>
    <rPh sb="33" eb="35">
      <t>タイオウ</t>
    </rPh>
    <rPh sb="35" eb="37">
      <t>ケンシュウ</t>
    </rPh>
    <rPh sb="38" eb="40">
      <t>ジッシ</t>
    </rPh>
    <rPh sb="50" eb="51">
      <t>ガツ</t>
    </rPh>
    <rPh sb="52" eb="53">
      <t>ダイ</t>
    </rPh>
    <rPh sb="54" eb="55">
      <t>カイ</t>
    </rPh>
    <rPh sb="62" eb="63">
      <t>ム</t>
    </rPh>
    <rPh sb="69" eb="71">
      <t>チョウサ</t>
    </rPh>
    <rPh sb="72" eb="74">
      <t>ジッシ</t>
    </rPh>
    <rPh sb="79" eb="84">
      <t>コウレイシャギャクタイ</t>
    </rPh>
    <rPh sb="85" eb="87">
      <t>ソウダン</t>
    </rPh>
    <rPh sb="88" eb="90">
      <t>ツウホウ</t>
    </rPh>
    <rPh sb="91" eb="93">
      <t>テビ</t>
    </rPh>
    <rPh sb="94" eb="96">
      <t>サクセイ</t>
    </rPh>
    <rPh sb="97" eb="98">
      <t>オコナ</t>
    </rPh>
    <phoneticPr fontId="2"/>
  </si>
  <si>
    <t xml:space="preserve">・出張相談の実施方法の検討する。
・センターの受付、相談室の環境整備を行う。
</t>
    <rPh sb="1" eb="5">
      <t>シュッチョウソウダン</t>
    </rPh>
    <rPh sb="6" eb="10">
      <t>ジッシホウホウ</t>
    </rPh>
    <rPh sb="11" eb="13">
      <t>ケントウ</t>
    </rPh>
    <rPh sb="23" eb="25">
      <t>ウケツケ</t>
    </rPh>
    <rPh sb="26" eb="29">
      <t>ソウダンシツ</t>
    </rPh>
    <rPh sb="30" eb="34">
      <t>カンキョウセイビ</t>
    </rPh>
    <rPh sb="35" eb="36">
      <t>オコナ</t>
    </rPh>
    <phoneticPr fontId="2"/>
  </si>
  <si>
    <t xml:space="preserve">・ケアプランにおけるインフォーマルサービスの集計を行う。
・ケアプランデータ連携システムを活用する。
</t>
    <rPh sb="22" eb="24">
      <t>シュウケイ</t>
    </rPh>
    <rPh sb="25" eb="26">
      <t>オコナ</t>
    </rPh>
    <rPh sb="38" eb="40">
      <t>レンケイ</t>
    </rPh>
    <rPh sb="45" eb="47">
      <t>カツヨウ</t>
    </rPh>
    <phoneticPr fontId="2"/>
  </si>
  <si>
    <t>・緑いきいきプラザ、地域リハビリテーション事業等関係機関に協力をいただき、千葉市あんしんケアセンター単独では困難だった項目の測定ができるようになり、より実りある機会を提供する事ができた。</t>
    <rPh sb="1" eb="2">
      <t>ミドリ</t>
    </rPh>
    <rPh sb="10" eb="12">
      <t>チイキ</t>
    </rPh>
    <rPh sb="21" eb="23">
      <t>ジギョウ</t>
    </rPh>
    <rPh sb="23" eb="24">
      <t>ナド</t>
    </rPh>
    <rPh sb="24" eb="28">
      <t>カンケイキカン</t>
    </rPh>
    <rPh sb="29" eb="31">
      <t>キョウリョク</t>
    </rPh>
    <rPh sb="37" eb="40">
      <t>チバシ</t>
    </rPh>
    <rPh sb="50" eb="52">
      <t>タンドク</t>
    </rPh>
    <rPh sb="54" eb="56">
      <t>コンナン</t>
    </rPh>
    <rPh sb="59" eb="61">
      <t>コウモク</t>
    </rPh>
    <rPh sb="62" eb="64">
      <t>ソクテイ</t>
    </rPh>
    <rPh sb="76" eb="77">
      <t>ミノ</t>
    </rPh>
    <rPh sb="80" eb="82">
      <t>キカイ</t>
    </rPh>
    <rPh sb="83" eb="85">
      <t>テイキョウ</t>
    </rPh>
    <rPh sb="87" eb="88">
      <t>コト</t>
    </rPh>
    <phoneticPr fontId="2"/>
  </si>
  <si>
    <t>・今年度通いの場で普及啓発を行っていく中で、次年度も同様の内容でお願いしたい等の声が聞かれたため、測定会や講座を実施していく。開催を希望しない箇所についても、様子を伺いながらできる範囲で介護予防や健康に関する情報を提供していく。</t>
    <phoneticPr fontId="2"/>
  </si>
  <si>
    <t>・困難ケースに対して、地域ケア会議を行い、チームで関わることができた。
・ケアマネ勉強会は年間当初に計画をした回数は予定通りに行えた。
・介護支援専門員と民生委員との交流会を開催することができなかったが、必要なケースについては情報共有を行った。</t>
    <rPh sb="1" eb="3">
      <t>コンナン</t>
    </rPh>
    <rPh sb="7" eb="8">
      <t>タイ</t>
    </rPh>
    <rPh sb="11" eb="13">
      <t>チイキ</t>
    </rPh>
    <rPh sb="15" eb="17">
      <t>カイギ</t>
    </rPh>
    <rPh sb="18" eb="19">
      <t>オコナ</t>
    </rPh>
    <rPh sb="25" eb="26">
      <t>カカ</t>
    </rPh>
    <rPh sb="41" eb="44">
      <t>ベンキョウカイ</t>
    </rPh>
    <rPh sb="45" eb="49">
      <t>ネンカントウショ</t>
    </rPh>
    <rPh sb="50" eb="52">
      <t>ケイカク</t>
    </rPh>
    <rPh sb="55" eb="57">
      <t>カイスウ</t>
    </rPh>
    <rPh sb="58" eb="61">
      <t>ヨテイドオ</t>
    </rPh>
    <rPh sb="63" eb="64">
      <t>オコナ</t>
    </rPh>
    <rPh sb="69" eb="73">
      <t>カイゴシエン</t>
    </rPh>
    <rPh sb="73" eb="76">
      <t>センモンイン</t>
    </rPh>
    <rPh sb="77" eb="81">
      <t>ミンセイイイン</t>
    </rPh>
    <rPh sb="83" eb="86">
      <t>コウリュウカイ</t>
    </rPh>
    <rPh sb="87" eb="89">
      <t>カイサイ</t>
    </rPh>
    <rPh sb="102" eb="104">
      <t>ヒツヨウ</t>
    </rPh>
    <rPh sb="113" eb="117">
      <t>ジョウホウキョウユウ</t>
    </rPh>
    <rPh sb="118" eb="119">
      <t>オコナ</t>
    </rPh>
    <phoneticPr fontId="2"/>
  </si>
  <si>
    <r>
      <t>・緑区の介護支援専門員に</t>
    </r>
    <r>
      <rPr>
        <sz val="10"/>
        <color theme="1"/>
        <rFont val="Meiryo UI"/>
        <family val="3"/>
        <charset val="128"/>
      </rPr>
      <t>対して</t>
    </r>
    <r>
      <rPr>
        <sz val="10"/>
        <color indexed="8"/>
        <rFont val="Meiryo UI"/>
        <family val="3"/>
        <charset val="128"/>
      </rPr>
      <t>「適切なケアマネジメント手法」の研修を区内3センターで企画・実施した。また、鎌取圏域と合同で、事例検討会を2回開催し、圏域内勉強会を1回開催した。
・介護支援専門員に対して、地域資源を紹介し、介護保険サービスだけでなく、地域資源が活用できる様に</t>
    </r>
    <r>
      <rPr>
        <sz val="10"/>
        <color theme="1"/>
        <rFont val="Meiryo UI"/>
        <family val="3"/>
        <charset val="128"/>
      </rPr>
      <t>助言した。</t>
    </r>
    <r>
      <rPr>
        <sz val="10"/>
        <color indexed="8"/>
        <rFont val="Meiryo UI"/>
        <family val="3"/>
        <charset val="128"/>
      </rPr>
      <t xml:space="preserve">
</t>
    </r>
    <rPh sb="1" eb="3">
      <t>ミドリク</t>
    </rPh>
    <rPh sb="4" eb="10">
      <t>カイゴシエンセンモン</t>
    </rPh>
    <rPh sb="10" eb="11">
      <t>イン</t>
    </rPh>
    <rPh sb="12" eb="13">
      <t>タイ</t>
    </rPh>
    <rPh sb="16" eb="18">
      <t>テキセツ</t>
    </rPh>
    <rPh sb="27" eb="29">
      <t>シュホウ</t>
    </rPh>
    <rPh sb="31" eb="33">
      <t>ケンシュウ</t>
    </rPh>
    <rPh sb="42" eb="44">
      <t>キカク</t>
    </rPh>
    <rPh sb="45" eb="47">
      <t>ジッシ</t>
    </rPh>
    <rPh sb="53" eb="55">
      <t>カマトリ</t>
    </rPh>
    <rPh sb="55" eb="57">
      <t>ケンイキ</t>
    </rPh>
    <rPh sb="58" eb="60">
      <t>ゴウドウ</t>
    </rPh>
    <rPh sb="62" eb="67">
      <t>ジレイケントウカイ</t>
    </rPh>
    <rPh sb="69" eb="70">
      <t>カイ</t>
    </rPh>
    <rPh sb="70" eb="72">
      <t>カイサイ</t>
    </rPh>
    <rPh sb="74" eb="80">
      <t>ケンイキナイベンキョウカイ</t>
    </rPh>
    <rPh sb="82" eb="83">
      <t>カイ</t>
    </rPh>
    <rPh sb="83" eb="85">
      <t>カイサイ</t>
    </rPh>
    <rPh sb="90" eb="94">
      <t>カイゴシエン</t>
    </rPh>
    <rPh sb="94" eb="97">
      <t>センモンイン</t>
    </rPh>
    <rPh sb="98" eb="99">
      <t>タイ</t>
    </rPh>
    <rPh sb="102" eb="106">
      <t>チイキシゲン</t>
    </rPh>
    <rPh sb="107" eb="109">
      <t>ショウカイ</t>
    </rPh>
    <rPh sb="111" eb="115">
      <t>カイゴホケン</t>
    </rPh>
    <rPh sb="125" eb="129">
      <t>チイキシゲン</t>
    </rPh>
    <rPh sb="130" eb="132">
      <t>カツヨウ</t>
    </rPh>
    <rPh sb="135" eb="136">
      <t>ヨウ</t>
    </rPh>
    <rPh sb="137" eb="139">
      <t>ジョゲン</t>
    </rPh>
    <phoneticPr fontId="2"/>
  </si>
  <si>
    <t>・理学療法士などの医療関係者と連携し、家でできるセルフケアをケアプランに取り入れ、日頃から目標に向けた意識が持てるように利用者に促した。
・社会資源をまとめたインフォーマルマップを活用し、地域のシニアリーダー体操や集いの場への参加を提案し利用につながった。また、介護支援専門員にもインフォーマル資源についての情報を伝えることができた。</t>
    <phoneticPr fontId="2"/>
  </si>
  <si>
    <t>・要支援認定者が作成した「折り紙ブロック」を、緑区第1層SCより当活動へのご理解とご協力をいただき、緑保健福祉センターや圏域内保育所等への展示が実現した。
・自立促進ケア会議では、前期に実施した会議の反省点を踏まえ、新たな会議形式にて開催した。多職種とフレイル改善や地域資源とのマッチングについて協議したことで闊達な意見交換に繋がり、支援方法の選択肢を広げることができた。</t>
    <rPh sb="1" eb="4">
      <t>ヨウシエン</t>
    </rPh>
    <rPh sb="4" eb="7">
      <t>ニンテイシャ</t>
    </rPh>
    <rPh sb="8" eb="10">
      <t>サクセイ</t>
    </rPh>
    <rPh sb="13" eb="14">
      <t>オ</t>
    </rPh>
    <rPh sb="15" eb="16">
      <t>ガミ</t>
    </rPh>
    <rPh sb="23" eb="25">
      <t>ミドリク</t>
    </rPh>
    <rPh sb="32" eb="33">
      <t>トウ</t>
    </rPh>
    <rPh sb="33" eb="35">
      <t>カツドウ</t>
    </rPh>
    <rPh sb="38" eb="40">
      <t>リカイ</t>
    </rPh>
    <rPh sb="42" eb="44">
      <t>キョウリョク</t>
    </rPh>
    <rPh sb="50" eb="51">
      <t>ミドリ</t>
    </rPh>
    <rPh sb="51" eb="53">
      <t>ホケン</t>
    </rPh>
    <rPh sb="53" eb="55">
      <t>フクシ</t>
    </rPh>
    <rPh sb="60" eb="63">
      <t>ケンイキナイ</t>
    </rPh>
    <rPh sb="63" eb="66">
      <t>ホイクショ</t>
    </rPh>
    <rPh sb="66" eb="67">
      <t>トウ</t>
    </rPh>
    <rPh sb="69" eb="71">
      <t>テンジ</t>
    </rPh>
    <rPh sb="72" eb="74">
      <t>ジツゲン</t>
    </rPh>
    <rPh sb="79" eb="83">
      <t>ジリツソクシン</t>
    </rPh>
    <rPh sb="85" eb="87">
      <t>カイギ</t>
    </rPh>
    <rPh sb="90" eb="92">
      <t>ゼンキ</t>
    </rPh>
    <rPh sb="93" eb="95">
      <t>ジッシ</t>
    </rPh>
    <rPh sb="100" eb="102">
      <t>ハンセイ</t>
    </rPh>
    <rPh sb="102" eb="103">
      <t>テン</t>
    </rPh>
    <rPh sb="104" eb="105">
      <t>フ</t>
    </rPh>
    <rPh sb="108" eb="109">
      <t>アラ</t>
    </rPh>
    <rPh sb="111" eb="115">
      <t>カイギケイシキ</t>
    </rPh>
    <rPh sb="117" eb="119">
      <t>カイサイ</t>
    </rPh>
    <rPh sb="122" eb="125">
      <t>タショクシュ</t>
    </rPh>
    <rPh sb="130" eb="132">
      <t>カイゼン</t>
    </rPh>
    <rPh sb="133" eb="135">
      <t>チイキ</t>
    </rPh>
    <rPh sb="135" eb="137">
      <t>シゲン</t>
    </rPh>
    <rPh sb="148" eb="150">
      <t>キョウギ</t>
    </rPh>
    <rPh sb="155" eb="157">
      <t>カッタツ</t>
    </rPh>
    <rPh sb="158" eb="160">
      <t>イケン</t>
    </rPh>
    <rPh sb="160" eb="162">
      <t>コウカン</t>
    </rPh>
    <rPh sb="163" eb="164">
      <t>ツナ</t>
    </rPh>
    <rPh sb="167" eb="169">
      <t>シエン</t>
    </rPh>
    <rPh sb="169" eb="171">
      <t>ホウホウ</t>
    </rPh>
    <rPh sb="172" eb="175">
      <t>センタクシ</t>
    </rPh>
    <rPh sb="176" eb="177">
      <t>ヒロ</t>
    </rPh>
    <phoneticPr fontId="2"/>
  </si>
  <si>
    <t>成年後見制度の活用や高齢者虐待等、家族支援も含めた支援を行うにあたりセンター内での連携や役割分担がスムーズだったことや、地域や警察、生活自立仕事相談センター、障害者基幹相談支援センター等多機関と連携を図り対応にあたれたことから、これまでの関係構築の成果と職員の日頃の研鑽の結果が実を結んだものと考えた。</t>
    <rPh sb="0" eb="6">
      <t>セイネンコウケンセイド</t>
    </rPh>
    <rPh sb="7" eb="9">
      <t>カツヨウ</t>
    </rPh>
    <rPh sb="10" eb="15">
      <t>コウレイシャギャクタイ</t>
    </rPh>
    <rPh sb="15" eb="16">
      <t>トウ</t>
    </rPh>
    <rPh sb="17" eb="19">
      <t>カゾク</t>
    </rPh>
    <rPh sb="19" eb="21">
      <t>シエン</t>
    </rPh>
    <rPh sb="22" eb="23">
      <t>フク</t>
    </rPh>
    <rPh sb="25" eb="27">
      <t>シエン</t>
    </rPh>
    <rPh sb="28" eb="29">
      <t>オコナ</t>
    </rPh>
    <rPh sb="38" eb="39">
      <t>ナイ</t>
    </rPh>
    <rPh sb="41" eb="43">
      <t>レンケイ</t>
    </rPh>
    <rPh sb="44" eb="48">
      <t>ヤクワリブンタン</t>
    </rPh>
    <rPh sb="60" eb="62">
      <t>チイキ</t>
    </rPh>
    <rPh sb="63" eb="65">
      <t>ケイサツ</t>
    </rPh>
    <rPh sb="66" eb="74">
      <t>セイカツジリツシゴトソウダン</t>
    </rPh>
    <rPh sb="79" eb="88">
      <t>ショウガイシャキカンソウダンシエン</t>
    </rPh>
    <rPh sb="92" eb="93">
      <t>トウ</t>
    </rPh>
    <rPh sb="93" eb="96">
      <t>タキカン</t>
    </rPh>
    <rPh sb="97" eb="99">
      <t>レンケイ</t>
    </rPh>
    <rPh sb="100" eb="101">
      <t>ハカ</t>
    </rPh>
    <rPh sb="102" eb="104">
      <t>タイオウ</t>
    </rPh>
    <rPh sb="119" eb="123">
      <t>カンケイコウチク</t>
    </rPh>
    <rPh sb="124" eb="126">
      <t>セイカ</t>
    </rPh>
    <rPh sb="127" eb="129">
      <t>ショクイン</t>
    </rPh>
    <rPh sb="130" eb="132">
      <t>ヒゴロ</t>
    </rPh>
    <rPh sb="133" eb="135">
      <t>ケンサン</t>
    </rPh>
    <rPh sb="136" eb="138">
      <t>ケッカ</t>
    </rPh>
    <rPh sb="139" eb="140">
      <t>ミ</t>
    </rPh>
    <rPh sb="141" eb="142">
      <t>ムス</t>
    </rPh>
    <rPh sb="147" eb="148">
      <t>カンガ</t>
    </rPh>
    <phoneticPr fontId="2"/>
  </si>
  <si>
    <t>・R7年度の花見川区の社会福祉士の会において、成年後見制度に関する冊子を作成したため、次年度はその冊子を用いて地域のケアマネジャーに向けた啓発活動を行う予定である。
・高齢者虐待や消費者被害等、地域や支援者に向けて予防や早期発見の意識を高めるための注意喚起や予防啓発を継続的に行う。</t>
    <rPh sb="3" eb="5">
      <t>ネンド</t>
    </rPh>
    <rPh sb="6" eb="10">
      <t>ハナミガワク</t>
    </rPh>
    <phoneticPr fontId="2"/>
  </si>
  <si>
    <r>
      <t>・シニアリーダー体操の後方支援、体操教室の定期開催を行い、介護予防に取り組む事ができた。
・</t>
    </r>
    <r>
      <rPr>
        <sz val="10"/>
        <color theme="1"/>
        <rFont val="Meiryo UI"/>
        <family val="3"/>
        <charset val="128"/>
      </rPr>
      <t>第2層</t>
    </r>
    <r>
      <rPr>
        <i/>
        <sz val="10"/>
        <color theme="1"/>
        <rFont val="Meiryo UI"/>
        <family val="3"/>
        <charset val="128"/>
      </rPr>
      <t>生活支援コーディネーターからの地域資源情報について、次年度への繰り越し検討となった。</t>
    </r>
    <rPh sb="75" eb="78">
      <t>ジネンド</t>
    </rPh>
    <rPh sb="80" eb="81">
      <t>ク</t>
    </rPh>
    <rPh sb="82" eb="83">
      <t>コ</t>
    </rPh>
    <rPh sb="84" eb="86">
      <t>ケントウ</t>
    </rPh>
    <phoneticPr fontId="2"/>
  </si>
  <si>
    <t>・身寄りのない認知症高齢者に対し、生活を維持するために必要な支援策を講じ、市長申し立てに繋いだ。
・認知症初期集中支援チームを活用し、夫婦が自宅で生活できるよう必要な介護サービスの利用に繋ぐと共に不必要に警察が介入する事がないように支援した。
・消費者被害等に関する講座へ参加して最新情報を習得し、地域活動として民生委員等に対し情報提供と共に注意喚起を行った。</t>
    <phoneticPr fontId="2"/>
  </si>
  <si>
    <t>高齢者虐待（疑い）の通報及び相談のあった29名（うち新規4名）について、速やかに行政へ報告し、事実確認及び関係者協議を実施できたことで、当該年度内に7名の方々を終結させることができた。センター内の高齢者虐待対応委員会（年間2回開催）で立案された、ケアマネジャー対象の高齢者虐待に関する研修会の開催や、あんしんケアセンター真砂に対する評価アンケートをそれぞれ1回ずつ実施することができた。アンケート結果を踏まえ、相談室の環境整備及び相談通報手引きの作成等、来期に向け、より一層、相談し易いセンターになるための改善案を策定できたこと。加えて、高齢者の詐欺・悪質商法被害の防止のため、住民及びケアマネジャーに対する注意喚起・啓蒙活動を継続的に行い、高齢者の権利擁護への取り組みが進展したことなどを踏まえ、A評価とした。</t>
    <rPh sb="0" eb="5">
      <t>コウレイシャギャクタイ</t>
    </rPh>
    <rPh sb="6" eb="7">
      <t>ウタガ</t>
    </rPh>
    <rPh sb="10" eb="12">
      <t>ツウホウ</t>
    </rPh>
    <rPh sb="12" eb="13">
      <t>オヨ</t>
    </rPh>
    <rPh sb="14" eb="16">
      <t>ソウダン</t>
    </rPh>
    <rPh sb="22" eb="23">
      <t>メイ</t>
    </rPh>
    <rPh sb="26" eb="28">
      <t>シンキ</t>
    </rPh>
    <rPh sb="29" eb="30">
      <t>メイ</t>
    </rPh>
    <rPh sb="36" eb="37">
      <t>スミ</t>
    </rPh>
    <rPh sb="40" eb="42">
      <t>ギョウセイ</t>
    </rPh>
    <rPh sb="43" eb="45">
      <t>ホウコク</t>
    </rPh>
    <rPh sb="47" eb="49">
      <t>ジジツ</t>
    </rPh>
    <rPh sb="49" eb="51">
      <t>カクニン</t>
    </rPh>
    <rPh sb="51" eb="52">
      <t>オヨ</t>
    </rPh>
    <rPh sb="53" eb="56">
      <t>カンケイシャ</t>
    </rPh>
    <rPh sb="56" eb="58">
      <t>キョウギ</t>
    </rPh>
    <rPh sb="59" eb="61">
      <t>ジッシ</t>
    </rPh>
    <rPh sb="68" eb="70">
      <t>トウガイ</t>
    </rPh>
    <rPh sb="70" eb="72">
      <t>ネンド</t>
    </rPh>
    <rPh sb="72" eb="73">
      <t>ナイ</t>
    </rPh>
    <rPh sb="75" eb="76">
      <t>メイ</t>
    </rPh>
    <rPh sb="77" eb="79">
      <t>カタガタ</t>
    </rPh>
    <rPh sb="80" eb="82">
      <t>シュウケツ</t>
    </rPh>
    <rPh sb="96" eb="97">
      <t>ナイ</t>
    </rPh>
    <rPh sb="98" eb="103">
      <t>コウレイシャギャクタイ</t>
    </rPh>
    <rPh sb="103" eb="105">
      <t>タイオウ</t>
    </rPh>
    <rPh sb="105" eb="108">
      <t>イインカイ</t>
    </rPh>
    <rPh sb="109" eb="111">
      <t>ネンカン</t>
    </rPh>
    <rPh sb="112" eb="113">
      <t>カイ</t>
    </rPh>
    <rPh sb="113" eb="115">
      <t>カイサイ</t>
    </rPh>
    <rPh sb="117" eb="119">
      <t>リツアン</t>
    </rPh>
    <rPh sb="130" eb="132">
      <t>タイショウ</t>
    </rPh>
    <rPh sb="133" eb="136">
      <t>コウレイシャ</t>
    </rPh>
    <rPh sb="136" eb="138">
      <t>ギャクタイ</t>
    </rPh>
    <rPh sb="139" eb="140">
      <t>カン</t>
    </rPh>
    <rPh sb="144" eb="145">
      <t>カイ</t>
    </rPh>
    <rPh sb="160" eb="162">
      <t>マサゴ</t>
    </rPh>
    <rPh sb="163" eb="164">
      <t>タイ</t>
    </rPh>
    <rPh sb="166" eb="168">
      <t>ヒョウカ</t>
    </rPh>
    <rPh sb="179" eb="180">
      <t>カイ</t>
    </rPh>
    <rPh sb="182" eb="184">
      <t>ジッシ</t>
    </rPh>
    <rPh sb="198" eb="200">
      <t>ケッカ</t>
    </rPh>
    <rPh sb="201" eb="202">
      <t>フ</t>
    </rPh>
    <rPh sb="205" eb="208">
      <t>ソウダンシツ</t>
    </rPh>
    <rPh sb="209" eb="211">
      <t>カンキョウ</t>
    </rPh>
    <rPh sb="211" eb="213">
      <t>セイビ</t>
    </rPh>
    <rPh sb="213" eb="214">
      <t>オヨ</t>
    </rPh>
    <rPh sb="215" eb="219">
      <t>ソウダンツウホウ</t>
    </rPh>
    <rPh sb="219" eb="221">
      <t>テビ</t>
    </rPh>
    <rPh sb="223" eb="225">
      <t>サクセイ</t>
    </rPh>
    <rPh sb="225" eb="226">
      <t>トウ</t>
    </rPh>
    <rPh sb="227" eb="229">
      <t>ライキ</t>
    </rPh>
    <rPh sb="230" eb="231">
      <t>ム</t>
    </rPh>
    <rPh sb="235" eb="237">
      <t>イッソウ</t>
    </rPh>
    <rPh sb="238" eb="240">
      <t>ソウダン</t>
    </rPh>
    <rPh sb="241" eb="242">
      <t>ヤス</t>
    </rPh>
    <rPh sb="253" eb="255">
      <t>カイゼン</t>
    </rPh>
    <rPh sb="255" eb="256">
      <t>アン</t>
    </rPh>
    <rPh sb="257" eb="259">
      <t>サクテイ</t>
    </rPh>
    <rPh sb="265" eb="266">
      <t>クワ</t>
    </rPh>
    <rPh sb="269" eb="272">
      <t>コウレイシャ</t>
    </rPh>
    <rPh sb="273" eb="275">
      <t>サギ</t>
    </rPh>
    <rPh sb="276" eb="278">
      <t>アクシツ</t>
    </rPh>
    <rPh sb="278" eb="280">
      <t>ショウホウ</t>
    </rPh>
    <rPh sb="280" eb="282">
      <t>ヒガイ</t>
    </rPh>
    <rPh sb="283" eb="285">
      <t>ボウシ</t>
    </rPh>
    <rPh sb="289" eb="291">
      <t>ジュウミン</t>
    </rPh>
    <rPh sb="291" eb="292">
      <t>オヨ</t>
    </rPh>
    <rPh sb="301" eb="302">
      <t>タイ</t>
    </rPh>
    <rPh sb="304" eb="306">
      <t>チュウイ</t>
    </rPh>
    <rPh sb="306" eb="308">
      <t>カンキ</t>
    </rPh>
    <rPh sb="309" eb="313">
      <t>ケイモウカツドウ</t>
    </rPh>
    <rPh sb="314" eb="317">
      <t>ケイゾクテキ</t>
    </rPh>
    <rPh sb="318" eb="319">
      <t>オコナ</t>
    </rPh>
    <rPh sb="321" eb="324">
      <t>コウレイシャ</t>
    </rPh>
    <rPh sb="325" eb="329">
      <t>ケンリヨウゴ</t>
    </rPh>
    <rPh sb="350" eb="352">
      <t>ヒョウカ</t>
    </rPh>
    <phoneticPr fontId="2"/>
  </si>
  <si>
    <t>・ラジオ体操や健康教室を継続実施した。年間で延べ4,000人を超える参加となった。
また、いきいき手帳について説明し、1年で約180冊を配布した。介護予防の意識の変化等を感じることができた。
・自立促進ケア会議を通し、地域リハビリテーション事業やシニアリーダー体操連絡会とつながりができ、対応を検討できるようになったことは大きい。</t>
    <rPh sb="19" eb="21">
      <t>ネンカン</t>
    </rPh>
    <rPh sb="22" eb="23">
      <t>ノ</t>
    </rPh>
    <rPh sb="29" eb="30">
      <t>ニン</t>
    </rPh>
    <rPh sb="31" eb="32">
      <t>コ</t>
    </rPh>
    <rPh sb="60" eb="61">
      <t>ネン</t>
    </rPh>
    <rPh sb="62" eb="63">
      <t>ヤク</t>
    </rPh>
    <rPh sb="66" eb="67">
      <t>サツ</t>
    </rPh>
    <rPh sb="97" eb="101">
      <t>ジリツソクシン</t>
    </rPh>
    <rPh sb="103" eb="105">
      <t>カイギ</t>
    </rPh>
    <rPh sb="106" eb="107">
      <t>トオ</t>
    </rPh>
    <rPh sb="109" eb="111">
      <t>チイキ</t>
    </rPh>
    <rPh sb="120" eb="122">
      <t>ジギョウ</t>
    </rPh>
    <rPh sb="130" eb="132">
      <t>タイソウ</t>
    </rPh>
    <rPh sb="132" eb="135">
      <t>レンラクカイ</t>
    </rPh>
    <rPh sb="144" eb="146">
      <t>タイオウ</t>
    </rPh>
    <rPh sb="147" eb="149">
      <t>ケントウ</t>
    </rPh>
    <rPh sb="161" eb="162">
      <t>オオ</t>
    </rPh>
    <phoneticPr fontId="3"/>
  </si>
  <si>
    <t>・ここ数年でシニアリーダー体操教室や体操教室の場は医療職や2層生活支援コーディネーターが関わりながら立ち上げ支援をしており、現在進行形のエリアもある。さらに、活動する場が付近にない地域の社会資源の創出と継続維持に向けて、地域から見た視点も含めて関わっていきたい。</t>
    <rPh sb="3" eb="5">
      <t>スウネン</t>
    </rPh>
    <rPh sb="13" eb="15">
      <t>タイソウ</t>
    </rPh>
    <rPh sb="15" eb="17">
      <t>キョウシツ</t>
    </rPh>
    <rPh sb="18" eb="22">
      <t>タイソウキョウシツ</t>
    </rPh>
    <rPh sb="23" eb="24">
      <t>バ</t>
    </rPh>
    <rPh sb="25" eb="28">
      <t>イリョウショク</t>
    </rPh>
    <rPh sb="30" eb="31">
      <t>ソウ</t>
    </rPh>
    <rPh sb="31" eb="35">
      <t>セイカツシエン</t>
    </rPh>
    <rPh sb="44" eb="45">
      <t>カカワ</t>
    </rPh>
    <rPh sb="50" eb="51">
      <t>タ</t>
    </rPh>
    <rPh sb="52" eb="53">
      <t>ア</t>
    </rPh>
    <rPh sb="54" eb="56">
      <t>シエン</t>
    </rPh>
    <rPh sb="62" eb="67">
      <t>ゲンザイシンコウケイ</t>
    </rPh>
    <rPh sb="90" eb="92">
      <t>チイキ</t>
    </rPh>
    <rPh sb="93" eb="97">
      <t>シャカイシゲン</t>
    </rPh>
    <rPh sb="98" eb="100">
      <t>ソウシュツ</t>
    </rPh>
    <rPh sb="101" eb="103">
      <t>ケイゾク</t>
    </rPh>
    <rPh sb="103" eb="105">
      <t>イジ</t>
    </rPh>
    <rPh sb="106" eb="107">
      <t>ム</t>
    </rPh>
    <rPh sb="110" eb="112">
      <t>チイキ</t>
    </rPh>
    <rPh sb="114" eb="115">
      <t>ミ</t>
    </rPh>
    <rPh sb="116" eb="118">
      <t>シテン</t>
    </rPh>
    <rPh sb="119" eb="120">
      <t>フク</t>
    </rPh>
    <rPh sb="122" eb="123">
      <t>カカ</t>
    </rPh>
    <phoneticPr fontId="2"/>
  </si>
  <si>
    <t>①中央区</t>
    <rPh sb="1" eb="4">
      <t>チュウオウク</t>
    </rPh>
    <phoneticPr fontId="2"/>
  </si>
  <si>
    <t>②花見川区</t>
    <rPh sb="1" eb="4">
      <t>ハナミガワ</t>
    </rPh>
    <rPh sb="4" eb="5">
      <t>ク</t>
    </rPh>
    <phoneticPr fontId="2"/>
  </si>
  <si>
    <t>③稲毛区</t>
    <rPh sb="1" eb="3">
      <t>イナゲ</t>
    </rPh>
    <rPh sb="3" eb="4">
      <t>ク</t>
    </rPh>
    <phoneticPr fontId="2"/>
  </si>
  <si>
    <t>⑤緑区</t>
    <rPh sb="1" eb="2">
      <t>ミドリ</t>
    </rPh>
    <rPh sb="2" eb="3">
      <t>ク</t>
    </rPh>
    <phoneticPr fontId="2"/>
  </si>
  <si>
    <t>④若葉区</t>
    <rPh sb="1" eb="3">
      <t>ワカバ</t>
    </rPh>
    <rPh sb="3" eb="4">
      <t>ク</t>
    </rPh>
    <phoneticPr fontId="2"/>
  </si>
  <si>
    <t>⑥美浜区</t>
    <rPh sb="1" eb="3">
      <t>ミハマ</t>
    </rPh>
    <rPh sb="3" eb="4">
      <t>ク</t>
    </rPh>
    <phoneticPr fontId="2"/>
  </si>
  <si>
    <t>①中央区</t>
    <phoneticPr fontId="2"/>
  </si>
  <si>
    <t>②花見川区</t>
    <rPh sb="1" eb="4">
      <t>ハナミガワ</t>
    </rPh>
    <phoneticPr fontId="2"/>
  </si>
  <si>
    <t>③稲毛区</t>
    <rPh sb="1" eb="4">
      <t>イナゲク</t>
    </rPh>
    <phoneticPr fontId="2"/>
  </si>
  <si>
    <t>④若葉区</t>
    <rPh sb="1" eb="4">
      <t>ワカバク</t>
    </rPh>
    <phoneticPr fontId="2"/>
  </si>
  <si>
    <t>⑤緑区</t>
    <rPh sb="1" eb="3">
      <t>ミドリク</t>
    </rPh>
    <phoneticPr fontId="2"/>
  </si>
  <si>
    <t>⑥美浜区</t>
    <rPh sb="1" eb="4">
      <t>ミハマク</t>
    </rPh>
    <phoneticPr fontId="2"/>
  </si>
  <si>
    <t>・地域資源等を相談者や介護支援専門員へ情報提供することが出来た。
・シニアリーダー体操教室、地域の体操教室への開催に向けた後方支援を行い介護予防に取り組んだ。
・いきいきプラザ健康フェスタに参加し、基本チェックリストの活用により、セルフマネジメントの必要性の理解等介護予防に取り組んだ。
・あんしんケアセンター主催で、介護予防を目的とした体操教室（はつらつ体操教室）を月2回開催した。</t>
    <phoneticPr fontId="2"/>
  </si>
  <si>
    <t>・通いの場・交流の場に参加する際には、フレイル予防を主とした内容の「あんしんさつきが丘便り」の他、介護予防に関連する内容のチラシを配布した。
・2月に圏域内の居宅介護支援事業所を訪問し、委託ケースを担当している介護支援専門員に対し、各事業所の体制や担当件数、地域活動の確認、あんしんケアセンターへの要望等を確認した。
・事業所のプランナーが担当している利用者1名について、第2層生活支援コーディネーターと連携し、11/5(水)に利用者の強みを活かした自然観察会を開催した。参加者は10名であった。</t>
    <phoneticPr fontId="2"/>
  </si>
  <si>
    <t>・第2層生活支援コーディネーターと連携し、直営担当ケースに対し地域の体操教室やサロン等の活動の場を紹介した。
・毎月の包括3職種と第2層生活支援コーディネーターの連携会議にて、活発な意見交換を行い、「自立支援」や「介護予防」についての共通認識を図った。
・主任介護支援専門員より、他の包括3職種やプランナーに対し、インフォーマルサービスを位置付けた自立に資するケアプランを作成するよう、指導を行った。
・通いの場・交流の場に参加する際には、フレイル予防を主とした内容の「あんしんさつきが丘便り」の他、介護予防に関連する内容のチラシを配布した。</t>
    <rPh sb="1" eb="2">
      <t>ダイ</t>
    </rPh>
    <rPh sb="3" eb="4">
      <t>ソウ</t>
    </rPh>
    <rPh sb="4" eb="8">
      <t>セイカツシエン</t>
    </rPh>
    <rPh sb="17" eb="19">
      <t>レンケイ</t>
    </rPh>
    <rPh sb="21" eb="23">
      <t>チョクエイ</t>
    </rPh>
    <rPh sb="23" eb="25">
      <t>タントウ</t>
    </rPh>
    <rPh sb="29" eb="30">
      <t>タイ</t>
    </rPh>
    <rPh sb="31" eb="33">
      <t>チイキ</t>
    </rPh>
    <rPh sb="34" eb="38">
      <t>タイソウキョウシツ</t>
    </rPh>
    <rPh sb="42" eb="43">
      <t>ナド</t>
    </rPh>
    <rPh sb="44" eb="46">
      <t>カツドウ</t>
    </rPh>
    <rPh sb="47" eb="48">
      <t>バ</t>
    </rPh>
    <rPh sb="49" eb="51">
      <t>ショウカイ</t>
    </rPh>
    <phoneticPr fontId="3"/>
  </si>
  <si>
    <t>・65歳以上の方の相談に限らず、地域の様々な相談の第一窓口としての役割が大きくなっている。
・「坂が多い」「交通の便が悪い」「車通りは多いが歩道が狭い」地域があり、そういった箇所の方が気軽に参加できる居場所作りが必要になっている。
・昭和40年代に建てられたマンションも多く、年々住民の高齢化が進み、老々介護の世帯も増えている。
圏域の団地では外国人世帯が増加してきており、今後、言語の問題や文化の違いによって問題が出てくる可能性が高い。</t>
    <rPh sb="3" eb="4">
      <t>サイ</t>
    </rPh>
    <rPh sb="4" eb="6">
      <t>イジョウ</t>
    </rPh>
    <rPh sb="7" eb="8">
      <t>カタ</t>
    </rPh>
    <rPh sb="9" eb="11">
      <t>ソウダン</t>
    </rPh>
    <rPh sb="12" eb="13">
      <t>カギ</t>
    </rPh>
    <rPh sb="16" eb="18">
      <t>チイキ</t>
    </rPh>
    <rPh sb="19" eb="21">
      <t>サマザマ</t>
    </rPh>
    <rPh sb="22" eb="24">
      <t>ソウダン</t>
    </rPh>
    <rPh sb="33" eb="35">
      <t>ヤクワリ</t>
    </rPh>
    <rPh sb="36" eb="37">
      <t>オオ</t>
    </rPh>
    <rPh sb="48" eb="49">
      <t>サカ</t>
    </rPh>
    <rPh sb="50" eb="51">
      <t>オオ</t>
    </rPh>
    <rPh sb="59" eb="60">
      <t>ワル</t>
    </rPh>
    <rPh sb="63" eb="64">
      <t>クルマ</t>
    </rPh>
    <rPh sb="64" eb="65">
      <t>ドオ</t>
    </rPh>
    <rPh sb="67" eb="68">
      <t>オオ</t>
    </rPh>
    <rPh sb="70" eb="72">
      <t>ホドウ</t>
    </rPh>
    <rPh sb="73" eb="74">
      <t>セマ</t>
    </rPh>
    <rPh sb="87" eb="89">
      <t>カショ</t>
    </rPh>
    <rPh sb="90" eb="91">
      <t>カタ</t>
    </rPh>
    <rPh sb="92" eb="94">
      <t>キガル</t>
    </rPh>
    <rPh sb="95" eb="97">
      <t>サンカ</t>
    </rPh>
    <rPh sb="100" eb="103">
      <t>イバショ</t>
    </rPh>
    <rPh sb="103" eb="104">
      <t>ヅク</t>
    </rPh>
    <rPh sb="106" eb="108">
      <t>ヒツヨウ</t>
    </rPh>
    <rPh sb="117" eb="119">
      <t>ショウワ</t>
    </rPh>
    <rPh sb="121" eb="123">
      <t>ネンダイ</t>
    </rPh>
    <rPh sb="124" eb="125">
      <t>タ</t>
    </rPh>
    <rPh sb="135" eb="136">
      <t>オオ</t>
    </rPh>
    <rPh sb="138" eb="140">
      <t>ネンネン</t>
    </rPh>
    <rPh sb="141" eb="142">
      <t/>
    </rPh>
    <rPh sb="150" eb="154">
      <t>ロウロウカイゴ</t>
    </rPh>
    <rPh sb="155" eb="157">
      <t>セタイ</t>
    </rPh>
    <rPh sb="158" eb="159">
      <t>フ</t>
    </rPh>
    <rPh sb="165" eb="167">
      <t>ケンイキ</t>
    </rPh>
    <rPh sb="168" eb="170">
      <t>ダンチ</t>
    </rPh>
    <rPh sb="172" eb="175">
      <t>ガイコクジン</t>
    </rPh>
    <rPh sb="175" eb="177">
      <t>セタイ</t>
    </rPh>
    <rPh sb="178" eb="180">
      <t>ゾウカ</t>
    </rPh>
    <rPh sb="187" eb="189">
      <t>コンゴ</t>
    </rPh>
    <rPh sb="190" eb="192">
      <t>ゲンゴ</t>
    </rPh>
    <rPh sb="193" eb="195">
      <t>モンダイ</t>
    </rPh>
    <rPh sb="196" eb="198">
      <t>ブンカ</t>
    </rPh>
    <rPh sb="199" eb="200">
      <t>チガ</t>
    </rPh>
    <rPh sb="205" eb="207">
      <t>モンダイ</t>
    </rPh>
    <rPh sb="208" eb="209">
      <t>デ</t>
    </rPh>
    <rPh sb="212" eb="215">
      <t>カノウセイ</t>
    </rPh>
    <rPh sb="216" eb="217">
      <t>タカ</t>
    </rPh>
    <phoneticPr fontId="2"/>
  </si>
  <si>
    <t>自己評価</t>
    <phoneticPr fontId="2"/>
  </si>
  <si>
    <t>①総合相談や介護予防ケアマネジメントで、一般介護予防事業の広報活動を行った。（小桜薬局でフレイル予防勉強会）
②シニアリーダー体操教室の支援や、地域住民へのいきいき活動手帳（いきいき倶楽部・1月）等の広報活動を実施した。
③地域の体操教室2か所について、月2回、あんしんケアセンター都賀と合同で支援した。（毎週金曜日）
④都賀コミュニティ祭り、都賀いきいきセンター祭り等で広報活動に努めた。（11月以降はなし）
⑤生活支援コーディネーターの情報から、必要な情報が適宜提供できる体制を整えた。（地区部会での講演会開催2月）
⑤小桜薬局でフレイル予防の勉強会を継続した。（12月、3月）
⑥若葉区あんしんケアセンターと行政との看護職会議に参加し、「高齢者の保健事業と介護予防の一体的な実施」について連携した。(12月）</t>
    <rPh sb="39" eb="41">
      <t>コザクラ</t>
    </rPh>
    <rPh sb="41" eb="43">
      <t>ヤッキョク</t>
    </rPh>
    <rPh sb="48" eb="50">
      <t>ヨボウ</t>
    </rPh>
    <rPh sb="50" eb="53">
      <t>ベンキョウカイ</t>
    </rPh>
    <rPh sb="91" eb="94">
      <t>クラブ</t>
    </rPh>
    <rPh sb="96" eb="97">
      <t>ガツ</t>
    </rPh>
    <rPh sb="198" eb="201">
      <t>ガツイコウ</t>
    </rPh>
    <rPh sb="246" eb="248">
      <t>チク</t>
    </rPh>
    <rPh sb="248" eb="250">
      <t>ブカイ</t>
    </rPh>
    <rPh sb="252" eb="255">
      <t>コウエンカイ</t>
    </rPh>
    <rPh sb="255" eb="257">
      <t>カイサイ</t>
    </rPh>
    <rPh sb="258" eb="259">
      <t>ガツ</t>
    </rPh>
    <rPh sb="286" eb="287">
      <t>ガツ</t>
    </rPh>
    <rPh sb="289" eb="290">
      <t>ガツ</t>
    </rPh>
    <rPh sb="355" eb="356">
      <t>ガツ</t>
    </rPh>
    <phoneticPr fontId="2"/>
  </si>
  <si>
    <t>①5センター合同での定例地域ケア会議を毎月第3火曜に開催できた。4センターで自立促進ケア会議を開催した。（7月）
②在宅医療・介護連携支援センターの支援を受けながら、多職種連携会議を開催した。（8月）
③地域ケア会議（加曽利町6月、9月）や、個別地域ケア会議（2件）開催時は積極的に参加した。
④生活支援コーディネーターとの連携を密にし、社会資源、資源開発等の情報共有を図った。（ゴミ出し支援、手作り作品発表の場等）
⑤介護支援専門員に対し研修会の開催（6月）や居宅介護支援事業所の事例検討会（7月）、困難事例の相談等については、適宜必要な支援を行った。（2件）</t>
    <rPh sb="47" eb="49">
      <t>カイサイ</t>
    </rPh>
    <rPh sb="54" eb="55">
      <t>ガツ</t>
    </rPh>
    <rPh sb="98" eb="99">
      <t>ガツ</t>
    </rPh>
    <rPh sb="109" eb="113">
      <t>カソリチョウ</t>
    </rPh>
    <rPh sb="114" eb="115">
      <t>ガツ</t>
    </rPh>
    <rPh sb="117" eb="118">
      <t>ガツ</t>
    </rPh>
    <rPh sb="121" eb="125">
      <t>コベツチイキ</t>
    </rPh>
    <rPh sb="127" eb="129">
      <t>カイギ</t>
    </rPh>
    <rPh sb="131" eb="132">
      <t>ケン</t>
    </rPh>
    <rPh sb="192" eb="193">
      <t>ダ</t>
    </rPh>
    <rPh sb="194" eb="196">
      <t>シエン</t>
    </rPh>
    <rPh sb="197" eb="199">
      <t>テヅク</t>
    </rPh>
    <rPh sb="200" eb="202">
      <t>サクヒン</t>
    </rPh>
    <rPh sb="202" eb="204">
      <t>ハッピョウ</t>
    </rPh>
    <rPh sb="205" eb="206">
      <t>バ</t>
    </rPh>
    <rPh sb="206" eb="207">
      <t>トウ</t>
    </rPh>
    <rPh sb="228" eb="229">
      <t>ガツ</t>
    </rPh>
    <rPh sb="248" eb="249">
      <t>ガツ</t>
    </rPh>
    <rPh sb="279" eb="280">
      <t>ケン</t>
    </rPh>
    <phoneticPr fontId="2"/>
  </si>
  <si>
    <t>自己評価（５段階選択式）の基準は、以下のとおりです。</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</si>
</sst>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P##"/>
  </numFmts>
  <fonts count="48">
    <font>
      <sz val="11"/>
      <color theme="1"/>
      <name val="游ゴシック"/>
      <family val="2"/>
      <charset val="128"/>
      <scheme val="minor"/>
    </font>
    <font>
      <sz val="11"/>
      <color indexed="8"/>
      <name val="游ゴシック"/>
      <family val="3"/>
      <charset val="128"/>
      <scheme val="minor"/>
    </font>
    <font>
      <sz val="6"/>
      <name val="游ゴシック"/>
      <family val="2"/>
      <charset val="128"/>
      <scheme val="minor"/>
    </font>
    <font>
      <sz val="6"/>
      <name val="游ゴシック"/>
      <family val="3"/>
      <charset val="128"/>
      <scheme val="minor"/>
    </font>
    <font>
      <sz val="11"/>
      <color theme="1"/>
      <name val="游ゴシック"/>
      <family val="2"/>
      <scheme val="minor"/>
    </font>
    <font>
      <sz val="12"/>
      <color theme="1"/>
      <name val="ＭＳ 明朝"/>
      <family val="1"/>
      <charset val="128"/>
    </font>
    <font>
      <sz val="11"/>
      <color theme="1"/>
      <name val="ＭＳ 明朝"/>
      <family val="1"/>
      <charset val="128"/>
    </font>
    <font>
      <sz val="14"/>
      <color theme="1"/>
      <name val="游ゴシック"/>
      <family val="2"/>
      <charset val="128"/>
      <scheme val="minor"/>
    </font>
    <font>
      <sz val="16"/>
      <color theme="1"/>
      <name val="游ゴシック"/>
      <family val="3"/>
      <charset val="128"/>
      <scheme val="minor"/>
    </font>
    <font>
      <sz val="16"/>
      <color theme="1"/>
      <name val="游ゴシック"/>
      <family val="2"/>
      <scheme val="minor"/>
    </font>
    <font>
      <b/>
      <sz val="14"/>
      <color indexed="8"/>
      <name val="Meiryo UI"/>
      <family val="3"/>
      <charset val="128"/>
    </font>
    <font>
      <sz val="6"/>
      <name val="ＭＳ Ｐゴシック"/>
      <family val="3"/>
      <charset val="128"/>
    </font>
    <font>
      <sz val="11"/>
      <color indexed="8"/>
      <name val="Meiryo UI"/>
      <family val="3"/>
      <charset val="128"/>
    </font>
    <font>
      <sz val="12"/>
      <color indexed="8"/>
      <name val="Meiryo UI"/>
      <family val="3"/>
      <charset val="128"/>
    </font>
    <font>
      <strike/>
      <sz val="12"/>
      <color indexed="8"/>
      <name val="Meiryo UI"/>
      <family val="3"/>
      <charset val="128"/>
    </font>
    <font>
      <b/>
      <u/>
      <sz val="12"/>
      <color rgb="FFFF0000"/>
      <name val="Meiryo UI"/>
      <family val="3"/>
      <charset val="128"/>
    </font>
    <font>
      <sz val="10"/>
      <color indexed="8"/>
      <name val="Meiryo UI"/>
      <family val="3"/>
      <charset val="128"/>
    </font>
    <font>
      <sz val="10"/>
      <name val="Meiryo UI"/>
      <family val="3"/>
      <charset val="128"/>
    </font>
    <font>
      <sz val="9.5"/>
      <color indexed="8"/>
      <name val="Meiryo UI"/>
      <family val="3"/>
      <charset val="128"/>
    </font>
    <font>
      <sz val="10"/>
      <color rgb="FFFF0000"/>
      <name val="Meiryo UI"/>
      <family val="3"/>
      <charset val="128"/>
    </font>
    <font>
      <sz val="9"/>
      <color indexed="8"/>
      <name val="Meiryo UI"/>
      <family val="3"/>
      <charset val="128"/>
    </font>
    <font>
      <sz val="9"/>
      <color theme="1"/>
      <name val="Meiryo UI"/>
      <family val="3"/>
      <charset val="128"/>
    </font>
    <font>
      <sz val="10"/>
      <color theme="1"/>
      <name val="Meiryo UI"/>
      <family val="3"/>
      <charset val="128"/>
    </font>
    <font>
      <sz val="9"/>
      <name val="Meiryo UI"/>
      <family val="3"/>
      <charset val="128"/>
    </font>
    <font>
      <strike/>
      <sz val="9"/>
      <color rgb="FFFF0000"/>
      <name val="Meiryo UI"/>
      <family val="3"/>
      <charset val="128"/>
    </font>
    <font>
      <strike/>
      <sz val="9"/>
      <name val="Meiryo UI"/>
      <family val="3"/>
      <charset val="128"/>
    </font>
    <font>
      <sz val="11"/>
      <name val="Meiryo UI"/>
      <family val="3"/>
      <charset val="128"/>
    </font>
    <font>
      <sz val="10"/>
      <color rgb="FF000000"/>
      <name val="Meiryo UI"/>
      <family val="3"/>
      <charset val="128"/>
    </font>
    <font>
      <b/>
      <sz val="14"/>
      <color theme="1"/>
      <name val="Meiryo UI"/>
      <family val="3"/>
      <charset val="128"/>
    </font>
    <font>
      <sz val="11"/>
      <color theme="1"/>
      <name val="Meiryo UI"/>
      <family val="3"/>
      <charset val="128"/>
    </font>
    <font>
      <sz val="12"/>
      <color theme="1"/>
      <name val="Meiryo UI"/>
      <family val="3"/>
      <charset val="128"/>
    </font>
    <font>
      <i/>
      <sz val="10"/>
      <color theme="1"/>
      <name val="Meiryo UI"/>
      <family val="3"/>
      <charset val="128"/>
    </font>
    <font>
      <sz val="9.5"/>
      <color theme="1"/>
      <name val="Meiryo UI"/>
      <family val="3"/>
      <charset val="128"/>
    </font>
    <font>
      <b/>
      <sz val="14"/>
      <name val="Meiryo UI"/>
      <family val="3"/>
      <charset val="128"/>
    </font>
    <font>
      <sz val="12"/>
      <name val="Meiryo UI"/>
      <family val="3"/>
      <charset val="128"/>
    </font>
    <font>
      <sz val="9.5"/>
      <name val="Meiryo UI"/>
      <family val="3"/>
      <charset val="128"/>
    </font>
    <font>
      <u/>
      <sz val="10"/>
      <color indexed="8"/>
      <name val="Meiryo UI"/>
      <family val="3"/>
      <charset val="128"/>
    </font>
    <font>
      <sz val="11"/>
      <color theme="1"/>
      <name val="游ゴシック"/>
      <family val="3"/>
      <charset val="128"/>
      <scheme val="minor"/>
    </font>
    <font>
      <sz val="11"/>
      <name val="游ゴシック"/>
      <family val="3"/>
      <charset val="128"/>
      <scheme val="minor"/>
    </font>
    <font>
      <sz val="10"/>
      <name val="メイリオ"/>
      <family val="3"/>
      <charset val="128"/>
    </font>
    <font>
      <strike/>
      <sz val="10"/>
      <name val="Meiryo UI"/>
      <family val="3"/>
      <charset val="128"/>
    </font>
    <font>
      <sz val="8"/>
      <color indexed="8"/>
      <name val="Meiryo UI"/>
      <family val="3"/>
      <charset val="128"/>
    </font>
    <font>
      <sz val="8"/>
      <name val="Meiryo UI"/>
      <family val="3"/>
      <charset val="128"/>
    </font>
    <font>
      <b/>
      <sz val="9"/>
      <color indexed="81"/>
      <name val="MS P ゴシック"/>
      <family val="3"/>
      <charset val="128"/>
    </font>
    <font>
      <strike/>
      <sz val="10"/>
      <color theme="1"/>
      <name val="Meiryo UI"/>
      <family val="3"/>
      <charset val="128"/>
    </font>
    <font>
      <sz val="72"/>
      <color theme="1"/>
      <name val="游ゴシック"/>
      <family val="2"/>
      <scheme val="minor"/>
    </font>
    <font>
      <b/>
      <sz val="16"/>
      <color theme="1"/>
      <name val="游ゴシック"/>
      <family val="3"/>
      <charset val="128"/>
      <scheme val="minor"/>
    </font>
    <font>
      <b/>
      <sz val="11"/>
      <color theme="1"/>
      <name val="游ゴシック"/>
      <family val="3"/>
      <charset val="128"/>
      <scheme val="minor"/>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85961485641044"/>
        <bgColor indexed="64"/>
      </patternFill>
    </fill>
    <fill>
      <patternFill patternType="solid">
        <fgColor theme="0" tint="-0.14996795556505021"/>
        <bgColor indexed="64"/>
      </patternFill>
    </fill>
    <fill>
      <patternFill patternType="solid">
        <fgColor theme="4" tint="0.79982909634693444"/>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s>
  <cellStyleXfs count="4">
    <xf numFmtId="0" fontId="0" fillId="0" borderId="0">
      <alignment vertical="center"/>
    </xf>
    <xf numFmtId="0" fontId="1" fillId="0" borderId="0">
      <alignment vertical="center"/>
    </xf>
    <xf numFmtId="0" fontId="4" fillId="0" borderId="0"/>
    <xf numFmtId="0" fontId="37" fillId="0" borderId="0">
      <alignment vertical="center"/>
    </xf>
  </cellStyleXfs>
  <cellXfs count="205">
    <xf numFmtId="0" fontId="0" fillId="0" borderId="0" xfId="0">
      <alignment vertical="center"/>
    </xf>
    <xf numFmtId="0" fontId="5" fillId="0" borderId="0" xfId="2" applyFont="1" applyAlignment="1">
      <alignment vertical="center"/>
    </xf>
    <xf numFmtId="0" fontId="6" fillId="0" borderId="0" xfId="2" applyFont="1" applyAlignment="1">
      <alignment vertical="center"/>
    </xf>
    <xf numFmtId="0" fontId="4" fillId="0" borderId="0" xfId="2" applyAlignment="1">
      <alignment vertical="center"/>
    </xf>
    <xf numFmtId="176" fontId="7" fillId="0" borderId="0" xfId="2" applyNumberFormat="1" applyFont="1" applyAlignment="1">
      <alignment vertical="center"/>
    </xf>
    <xf numFmtId="176" fontId="7" fillId="0" borderId="0" xfId="2" applyNumberFormat="1" applyFont="1" applyAlignment="1">
      <alignment horizontal="right" vertical="center"/>
    </xf>
    <xf numFmtId="0" fontId="8" fillId="0" borderId="0" xfId="2" applyFont="1" applyAlignment="1">
      <alignment horizontal="left" vertical="center" wrapText="1"/>
    </xf>
    <xf numFmtId="0" fontId="8" fillId="0" borderId="0" xfId="2" applyFont="1" applyAlignment="1">
      <alignment horizontal="right" vertical="center" wrapText="1"/>
    </xf>
    <xf numFmtId="176" fontId="7" fillId="0" borderId="0" xfId="2" applyNumberFormat="1" applyFont="1" applyAlignment="1">
      <alignment horizontal="center" vertical="center"/>
    </xf>
    <xf numFmtId="0" fontId="4" fillId="0" borderId="0" xfId="2" applyAlignment="1">
      <alignment horizontal="center" vertical="center"/>
    </xf>
    <xf numFmtId="49" fontId="7" fillId="0" borderId="0" xfId="2" applyNumberFormat="1" applyFont="1" applyAlignment="1">
      <alignment horizontal="right" vertical="center"/>
    </xf>
    <xf numFmtId="0" fontId="9" fillId="0" borderId="0" xfId="2" applyFont="1" applyAlignment="1">
      <alignment horizontal="centerContinuous"/>
    </xf>
    <xf numFmtId="0" fontId="4" fillId="0" borderId="0" xfId="2" applyAlignment="1">
      <alignment horizontal="centerContinuous"/>
    </xf>
    <xf numFmtId="0" fontId="4" fillId="0" borderId="0" xfId="2"/>
    <xf numFmtId="0" fontId="9" fillId="0" borderId="0" xfId="2" applyFont="1"/>
    <xf numFmtId="0" fontId="8" fillId="0" borderId="0" xfId="2" applyFont="1"/>
    <xf numFmtId="0" fontId="10" fillId="0" borderId="0" xfId="1" applyFont="1" applyAlignment="1">
      <alignment vertical="center" shrinkToFit="1"/>
    </xf>
    <xf numFmtId="0" fontId="12" fillId="0" borderId="0" xfId="1" applyFont="1">
      <alignment vertical="center"/>
    </xf>
    <xf numFmtId="0" fontId="13" fillId="0" borderId="0" xfId="1" applyFont="1" applyAlignment="1">
      <alignment vertical="center" wrapText="1"/>
    </xf>
    <xf numFmtId="0" fontId="12" fillId="0" borderId="0" xfId="1" applyFont="1" applyAlignment="1">
      <alignment vertical="center" wrapText="1"/>
    </xf>
    <xf numFmtId="0" fontId="12" fillId="0" borderId="0" xfId="1" applyFont="1" applyAlignment="1">
      <alignment vertical="top" wrapText="1"/>
    </xf>
    <xf numFmtId="0" fontId="16" fillId="0" borderId="4" xfId="1" applyFont="1" applyBorder="1">
      <alignment vertical="center"/>
    </xf>
    <xf numFmtId="0" fontId="16" fillId="0" borderId="5" xfId="1" applyFont="1" applyBorder="1">
      <alignment vertical="center"/>
    </xf>
    <xf numFmtId="0" fontId="16" fillId="0" borderId="6" xfId="1" applyFont="1" applyBorder="1">
      <alignment vertical="center"/>
    </xf>
    <xf numFmtId="0" fontId="16" fillId="0" borderId="1" xfId="1" applyFont="1" applyBorder="1" applyAlignment="1">
      <alignment horizontal="center" vertical="center" wrapText="1"/>
    </xf>
    <xf numFmtId="0" fontId="17" fillId="0" borderId="1" xfId="1" applyFont="1" applyBorder="1" applyAlignment="1">
      <alignment vertical="top" wrapText="1"/>
    </xf>
    <xf numFmtId="0" fontId="16" fillId="0" borderId="7" xfId="1" applyFont="1" applyBorder="1">
      <alignment vertical="center"/>
    </xf>
    <xf numFmtId="0" fontId="16" fillId="0" borderId="0" xfId="1" applyFont="1">
      <alignment vertical="center"/>
    </xf>
    <xf numFmtId="0" fontId="16" fillId="0" borderId="8" xfId="1" applyFont="1" applyBorder="1">
      <alignment vertical="center"/>
    </xf>
    <xf numFmtId="0" fontId="16" fillId="0" borderId="12" xfId="1" applyFont="1" applyBorder="1">
      <alignment vertical="center"/>
    </xf>
    <xf numFmtId="0" fontId="16" fillId="0" borderId="13" xfId="1" applyFont="1" applyBorder="1">
      <alignment vertical="center"/>
    </xf>
    <xf numFmtId="0" fontId="16" fillId="0" borderId="14" xfId="1" applyFont="1" applyBorder="1">
      <alignment vertical="center"/>
    </xf>
    <xf numFmtId="0" fontId="16" fillId="0" borderId="1" xfId="1" applyFont="1" applyBorder="1" applyAlignment="1">
      <alignment vertical="center" textRotation="255"/>
    </xf>
    <xf numFmtId="0" fontId="16" fillId="0" borderId="9" xfId="1" applyFont="1" applyBorder="1" applyAlignment="1">
      <alignment vertical="center" wrapText="1"/>
    </xf>
    <xf numFmtId="0" fontId="16" fillId="0" borderId="11" xfId="1" applyFont="1" applyBorder="1" applyAlignment="1">
      <alignment vertical="center" wrapText="1"/>
    </xf>
    <xf numFmtId="0" fontId="16" fillId="0" borderId="10" xfId="1" applyFont="1" applyBorder="1" applyAlignment="1">
      <alignment vertical="center" wrapText="1"/>
    </xf>
    <xf numFmtId="0" fontId="16" fillId="0" borderId="1" xfId="1" applyFont="1" applyBorder="1" applyAlignment="1">
      <alignment vertical="top" wrapText="1"/>
    </xf>
    <xf numFmtId="0" fontId="16" fillId="0" borderId="1" xfId="1" applyFont="1" applyBorder="1" applyAlignment="1">
      <alignment horizontal="left" vertical="top" wrapText="1"/>
    </xf>
    <xf numFmtId="0" fontId="28" fillId="0" borderId="0" xfId="1" applyFont="1" applyAlignment="1">
      <alignment vertical="center" shrinkToFit="1"/>
    </xf>
    <xf numFmtId="0" fontId="29" fillId="0" borderId="0" xfId="1" applyFont="1">
      <alignment vertical="center"/>
    </xf>
    <xf numFmtId="0" fontId="30" fillId="0" borderId="0" xfId="1" applyFont="1" applyAlignment="1">
      <alignment vertical="center" wrapText="1"/>
    </xf>
    <xf numFmtId="0" fontId="29" fillId="0" borderId="0" xfId="1" applyFont="1" applyAlignment="1">
      <alignment vertical="center" wrapText="1"/>
    </xf>
    <xf numFmtId="0" fontId="29" fillId="0" borderId="0" xfId="1" applyFont="1" applyAlignment="1">
      <alignment vertical="top" wrapText="1"/>
    </xf>
    <xf numFmtId="0" fontId="22" fillId="0" borderId="4" xfId="1" applyFont="1" applyBorder="1">
      <alignment vertical="center"/>
    </xf>
    <xf numFmtId="0" fontId="22" fillId="0" borderId="5" xfId="1" applyFont="1" applyBorder="1">
      <alignment vertical="center"/>
    </xf>
    <xf numFmtId="0" fontId="22" fillId="0" borderId="6" xfId="1" applyFont="1" applyBorder="1">
      <alignment vertical="center"/>
    </xf>
    <xf numFmtId="0" fontId="22" fillId="0" borderId="1" xfId="1" applyFont="1" applyBorder="1" applyAlignment="1">
      <alignment horizontal="center" vertical="center" wrapText="1"/>
    </xf>
    <xf numFmtId="0" fontId="22" fillId="0" borderId="1" xfId="1" applyFont="1" applyBorder="1" applyAlignment="1">
      <alignment vertical="top" wrapText="1"/>
    </xf>
    <xf numFmtId="0" fontId="22" fillId="0" borderId="7" xfId="1" applyFont="1" applyBorder="1">
      <alignment vertical="center"/>
    </xf>
    <xf numFmtId="0" fontId="22" fillId="0" borderId="0" xfId="1" applyFont="1">
      <alignment vertical="center"/>
    </xf>
    <xf numFmtId="0" fontId="22" fillId="0" borderId="8" xfId="1" applyFont="1" applyBorder="1">
      <alignment vertical="center"/>
    </xf>
    <xf numFmtId="0" fontId="22" fillId="0" borderId="12" xfId="1" applyFont="1" applyBorder="1">
      <alignment vertical="center"/>
    </xf>
    <xf numFmtId="0" fontId="22" fillId="0" borderId="13" xfId="1" applyFont="1" applyBorder="1">
      <alignment vertical="center"/>
    </xf>
    <xf numFmtId="0" fontId="22" fillId="0" borderId="14" xfId="1" applyFont="1" applyBorder="1">
      <alignment vertical="center"/>
    </xf>
    <xf numFmtId="0" fontId="22" fillId="0" borderId="1" xfId="1" applyFont="1" applyBorder="1" applyAlignment="1">
      <alignment vertical="center" textRotation="255"/>
    </xf>
    <xf numFmtId="0" fontId="22" fillId="0" borderId="9" xfId="1" applyFont="1" applyBorder="1" applyAlignment="1">
      <alignment vertical="center" wrapText="1"/>
    </xf>
    <xf numFmtId="0" fontId="22" fillId="0" borderId="11" xfId="1" applyFont="1" applyBorder="1" applyAlignment="1">
      <alignment vertical="center" wrapText="1"/>
    </xf>
    <xf numFmtId="0" fontId="22" fillId="0" borderId="10" xfId="1" applyFont="1" applyBorder="1" applyAlignment="1">
      <alignment vertical="center" wrapText="1"/>
    </xf>
    <xf numFmtId="0" fontId="31" fillId="0" borderId="1" xfId="1" applyFont="1" applyBorder="1" applyAlignment="1">
      <alignment vertical="top" wrapText="1"/>
    </xf>
    <xf numFmtId="0" fontId="33" fillId="0" borderId="0" xfId="1" applyFont="1" applyAlignment="1">
      <alignment vertical="center" shrinkToFit="1"/>
    </xf>
    <xf numFmtId="0" fontId="26" fillId="0" borderId="0" xfId="1" applyFont="1">
      <alignment vertical="center"/>
    </xf>
    <xf numFmtId="0" fontId="34" fillId="0" borderId="0" xfId="1" applyFont="1" applyAlignment="1">
      <alignment vertical="center" wrapText="1"/>
    </xf>
    <xf numFmtId="0" fontId="26" fillId="0" borderId="0" xfId="1" applyFont="1" applyAlignment="1">
      <alignment vertical="center" wrapText="1"/>
    </xf>
    <xf numFmtId="0" fontId="26" fillId="0" borderId="0" xfId="1" applyFont="1" applyAlignment="1">
      <alignment vertical="top" wrapText="1"/>
    </xf>
    <xf numFmtId="0" fontId="17" fillId="0" borderId="4" xfId="1" applyFont="1" applyBorder="1">
      <alignment vertical="center"/>
    </xf>
    <xf numFmtId="0" fontId="17" fillId="0" borderId="5" xfId="1" applyFont="1" applyBorder="1">
      <alignment vertical="center"/>
    </xf>
    <xf numFmtId="0" fontId="17" fillId="0" borderId="6" xfId="1" applyFont="1" applyBorder="1">
      <alignment vertical="center"/>
    </xf>
    <xf numFmtId="0" fontId="17" fillId="0" borderId="1" xfId="1" applyFont="1" applyBorder="1" applyAlignment="1">
      <alignment horizontal="center" vertical="center" wrapText="1"/>
    </xf>
    <xf numFmtId="0" fontId="17" fillId="0" borderId="7" xfId="1" applyFont="1" applyBorder="1">
      <alignment vertical="center"/>
    </xf>
    <xf numFmtId="0" fontId="17" fillId="0" borderId="0" xfId="1" applyFont="1">
      <alignment vertical="center"/>
    </xf>
    <xf numFmtId="0" fontId="17" fillId="0" borderId="8" xfId="1" applyFont="1" applyBorder="1">
      <alignment vertical="center"/>
    </xf>
    <xf numFmtId="0" fontId="17" fillId="0" borderId="12" xfId="1" applyFont="1" applyBorder="1">
      <alignment vertical="center"/>
    </xf>
    <xf numFmtId="0" fontId="17" fillId="0" borderId="13" xfId="1" applyFont="1" applyBorder="1">
      <alignment vertical="center"/>
    </xf>
    <xf numFmtId="0" fontId="17" fillId="0" borderId="14" xfId="1" applyFont="1" applyBorder="1">
      <alignment vertical="center"/>
    </xf>
    <xf numFmtId="0" fontId="17" fillId="0" borderId="1" xfId="1" applyFont="1" applyBorder="1" applyAlignment="1">
      <alignment vertical="center" textRotation="255"/>
    </xf>
    <xf numFmtId="0" fontId="17" fillId="0" borderId="9" xfId="1" applyFont="1" applyBorder="1" applyAlignment="1">
      <alignment vertical="center" wrapText="1"/>
    </xf>
    <xf numFmtId="0" fontId="17" fillId="0" borderId="11" xfId="1" applyFont="1" applyBorder="1" applyAlignment="1">
      <alignment vertical="center" wrapText="1"/>
    </xf>
    <xf numFmtId="0" fontId="17" fillId="0" borderId="10" xfId="1" applyFont="1" applyBorder="1" applyAlignment="1">
      <alignment vertical="center" wrapText="1"/>
    </xf>
    <xf numFmtId="0" fontId="17" fillId="0" borderId="1" xfId="1" applyFont="1" applyBorder="1" applyAlignment="1">
      <alignment horizontal="left" vertical="top" wrapText="1"/>
    </xf>
    <xf numFmtId="0" fontId="22" fillId="0" borderId="1" xfId="1" applyFont="1" applyBorder="1" applyAlignment="1">
      <alignment horizontal="left" vertical="top" wrapText="1"/>
    </xf>
    <xf numFmtId="0" fontId="16" fillId="3" borderId="1" xfId="1" applyFont="1" applyFill="1" applyBorder="1" applyAlignment="1">
      <alignment horizontal="center" vertical="center" wrapText="1"/>
    </xf>
    <xf numFmtId="0" fontId="35" fillId="0" borderId="1" xfId="1" applyFont="1" applyBorder="1" applyAlignment="1">
      <alignment vertical="top" wrapText="1"/>
    </xf>
    <xf numFmtId="0" fontId="12" fillId="3" borderId="0" xfId="1" applyFont="1" applyFill="1" applyAlignment="1">
      <alignment vertical="top" wrapText="1"/>
    </xf>
    <xf numFmtId="0" fontId="16" fillId="3" borderId="1" xfId="1" applyFont="1" applyFill="1" applyBorder="1" applyAlignment="1">
      <alignment vertical="top" wrapText="1"/>
    </xf>
    <xf numFmtId="176" fontId="8" fillId="0" borderId="0" xfId="2" applyNumberFormat="1" applyFont="1" applyAlignment="1">
      <alignment vertical="center"/>
    </xf>
    <xf numFmtId="176" fontId="8" fillId="0" borderId="0" xfId="2" applyNumberFormat="1" applyFont="1" applyAlignment="1">
      <alignment horizontal="right" vertical="center"/>
    </xf>
    <xf numFmtId="177" fontId="8" fillId="0" borderId="0" xfId="2" applyNumberFormat="1" applyFont="1" applyAlignment="1">
      <alignment horizontal="right" vertical="center"/>
    </xf>
    <xf numFmtId="176" fontId="46" fillId="0" borderId="0" xfId="2" applyNumberFormat="1" applyFont="1" applyAlignment="1">
      <alignment vertical="center"/>
    </xf>
    <xf numFmtId="0" fontId="46" fillId="0" borderId="0" xfId="2" applyFont="1" applyAlignment="1">
      <alignment horizontal="left" vertical="center" wrapText="1"/>
    </xf>
    <xf numFmtId="0" fontId="9" fillId="0" borderId="0" xfId="2" applyFont="1" applyAlignment="1">
      <alignment horizontal="left" vertical="center"/>
    </xf>
    <xf numFmtId="0" fontId="46" fillId="0" borderId="0" xfId="2" applyFont="1"/>
    <xf numFmtId="0" fontId="47" fillId="0" borderId="0" xfId="2" applyFont="1"/>
    <xf numFmtId="0" fontId="46" fillId="0" borderId="0" xfId="2" applyFont="1" applyAlignment="1">
      <alignment horizontal="center" vertical="center"/>
    </xf>
    <xf numFmtId="0" fontId="45" fillId="0" borderId="0" xfId="2" applyFont="1" applyAlignment="1">
      <alignment horizontal="center" vertical="center"/>
    </xf>
    <xf numFmtId="0" fontId="14" fillId="0" borderId="2" xfId="1" applyFont="1" applyBorder="1" applyAlignment="1">
      <alignment horizontal="left" vertical="center" wrapText="1"/>
    </xf>
    <xf numFmtId="0" fontId="14" fillId="0" borderId="3" xfId="1" applyFont="1" applyBorder="1" applyAlignment="1">
      <alignment horizontal="left" vertical="center" wrapText="1"/>
    </xf>
    <xf numFmtId="0" fontId="10" fillId="0" borderId="0" xfId="1" applyFont="1" applyAlignment="1">
      <alignment horizontal="center" vertical="center" shrinkToFit="1"/>
    </xf>
    <xf numFmtId="0" fontId="12" fillId="2" borderId="1" xfId="1" applyFont="1" applyFill="1" applyBorder="1" applyAlignment="1">
      <alignment horizontal="center" vertical="center"/>
    </xf>
    <xf numFmtId="0" fontId="13" fillId="2" borderId="1" xfId="1" applyFont="1" applyFill="1" applyBorder="1" applyAlignment="1">
      <alignment horizontal="center" vertical="center" wrapText="1"/>
    </xf>
    <xf numFmtId="0" fontId="12" fillId="3" borderId="1" xfId="1" applyFont="1" applyFill="1" applyBorder="1" applyAlignment="1">
      <alignment horizontal="center" vertical="center" wrapText="1"/>
    </xf>
    <xf numFmtId="0" fontId="16" fillId="3" borderId="1" xfId="1" applyFont="1" applyFill="1" applyBorder="1" applyAlignment="1">
      <alignment horizontal="left" vertical="top" wrapText="1"/>
    </xf>
    <xf numFmtId="0" fontId="16" fillId="4" borderId="1" xfId="1" applyFont="1" applyFill="1" applyBorder="1" applyAlignment="1">
      <alignment horizontal="left" vertical="center"/>
    </xf>
    <xf numFmtId="0" fontId="16" fillId="0" borderId="1" xfId="1" applyFont="1" applyBorder="1" applyAlignment="1">
      <alignment horizontal="center" vertical="center" textRotation="255"/>
    </xf>
    <xf numFmtId="0" fontId="16" fillId="0" borderId="1" xfId="1" applyFont="1" applyBorder="1" applyAlignment="1">
      <alignment horizontal="center" vertical="center" wrapText="1"/>
    </xf>
    <xf numFmtId="0" fontId="16" fillId="0" borderId="9" xfId="1" applyFont="1" applyBorder="1" applyAlignment="1">
      <alignment horizontal="center" vertical="center" wrapText="1"/>
    </xf>
    <xf numFmtId="0" fontId="16" fillId="0" borderId="10" xfId="1" applyFont="1" applyBorder="1" applyAlignment="1">
      <alignment horizontal="center" vertical="center" wrapText="1"/>
    </xf>
    <xf numFmtId="0" fontId="17" fillId="0" borderId="9" xfId="1" applyFont="1" applyBorder="1" applyAlignment="1">
      <alignment horizontal="left" vertical="top" wrapText="1"/>
    </xf>
    <xf numFmtId="0" fontId="17" fillId="0" borderId="11" xfId="1" applyFont="1" applyBorder="1" applyAlignment="1">
      <alignment horizontal="left" vertical="top" wrapText="1"/>
    </xf>
    <xf numFmtId="0" fontId="17" fillId="0" borderId="10" xfId="1" applyFont="1" applyBorder="1" applyAlignment="1">
      <alignment horizontal="left" vertical="top" wrapText="1"/>
    </xf>
    <xf numFmtId="0" fontId="17" fillId="0" borderId="1" xfId="1" applyFont="1" applyBorder="1" applyAlignment="1">
      <alignment horizontal="left" vertical="top" wrapText="1"/>
    </xf>
    <xf numFmtId="0" fontId="16" fillId="2" borderId="1" xfId="1" applyFont="1" applyFill="1" applyBorder="1" applyAlignment="1">
      <alignment horizontal="center" vertical="center" textRotation="255"/>
    </xf>
    <xf numFmtId="0" fontId="16" fillId="2" borderId="1" xfId="1" applyFont="1" applyFill="1" applyBorder="1" applyAlignment="1">
      <alignment horizontal="center" vertical="center" wrapText="1"/>
    </xf>
    <xf numFmtId="0" fontId="16" fillId="2" borderId="1" xfId="1" applyFont="1" applyFill="1" applyBorder="1" applyAlignment="1">
      <alignment horizontal="left" vertical="top" wrapText="1"/>
    </xf>
    <xf numFmtId="0" fontId="18" fillId="0" borderId="9" xfId="1" applyFont="1" applyBorder="1" applyAlignment="1">
      <alignment horizontal="center" vertical="center" wrapText="1"/>
    </xf>
    <xf numFmtId="0" fontId="18" fillId="0" borderId="10" xfId="1" applyFont="1" applyBorder="1" applyAlignment="1">
      <alignment horizontal="center" vertical="center" wrapText="1"/>
    </xf>
    <xf numFmtId="0" fontId="16" fillId="2" borderId="15" xfId="1" applyFont="1" applyFill="1" applyBorder="1" applyAlignment="1">
      <alignment horizontal="center" vertical="center" textRotation="255"/>
    </xf>
    <xf numFmtId="0" fontId="16" fillId="2" borderId="16" xfId="1" applyFont="1" applyFill="1" applyBorder="1" applyAlignment="1">
      <alignment horizontal="center" vertical="center" textRotation="255"/>
    </xf>
    <xf numFmtId="0" fontId="16" fillId="2" borderId="17" xfId="1" applyFont="1" applyFill="1" applyBorder="1" applyAlignment="1">
      <alignment horizontal="center" vertical="center" textRotation="255"/>
    </xf>
    <xf numFmtId="0" fontId="17" fillId="3" borderId="1" xfId="1" applyFont="1" applyFill="1" applyBorder="1" applyAlignment="1">
      <alignment horizontal="left" vertical="top" wrapText="1"/>
    </xf>
    <xf numFmtId="0" fontId="19" fillId="0" borderId="1" xfId="1" applyFont="1" applyBorder="1" applyAlignment="1">
      <alignment horizontal="left" vertical="top" wrapText="1"/>
    </xf>
    <xf numFmtId="0" fontId="16" fillId="0" borderId="9" xfId="1" applyFont="1" applyBorder="1" applyAlignment="1">
      <alignment horizontal="left" vertical="top" wrapText="1"/>
    </xf>
    <xf numFmtId="0" fontId="16" fillId="0" borderId="11" xfId="1" applyFont="1" applyBorder="1" applyAlignment="1">
      <alignment horizontal="left" vertical="top" wrapText="1"/>
    </xf>
    <xf numFmtId="0" fontId="16" fillId="0" borderId="10" xfId="1" applyFont="1" applyBorder="1" applyAlignment="1">
      <alignment horizontal="left" vertical="top" wrapText="1"/>
    </xf>
    <xf numFmtId="0" fontId="16" fillId="0" borderId="1" xfId="1" applyFont="1" applyBorder="1" applyAlignment="1">
      <alignment horizontal="left" vertical="top" wrapText="1"/>
    </xf>
    <xf numFmtId="0" fontId="13" fillId="0" borderId="2" xfId="1" applyFont="1" applyBorder="1" applyAlignment="1">
      <alignment horizontal="left" vertical="center" wrapText="1"/>
    </xf>
    <xf numFmtId="0" fontId="13" fillId="0" borderId="3" xfId="1" applyFont="1" applyBorder="1" applyAlignment="1">
      <alignment horizontal="left" vertical="center" wrapText="1"/>
    </xf>
    <xf numFmtId="0" fontId="20" fillId="0" borderId="1" xfId="1" applyFont="1" applyBorder="1" applyAlignment="1">
      <alignment horizontal="left" vertical="top" wrapText="1"/>
    </xf>
    <xf numFmtId="0" fontId="22" fillId="0" borderId="1" xfId="1" applyFont="1" applyBorder="1" applyAlignment="1">
      <alignment horizontal="left" vertical="top" wrapText="1"/>
    </xf>
    <xf numFmtId="0" fontId="16" fillId="3" borderId="1" xfId="1" applyFont="1" applyFill="1" applyBorder="1" applyAlignment="1">
      <alignment horizontal="center" vertical="center" wrapText="1"/>
    </xf>
    <xf numFmtId="0" fontId="23" fillId="0" borderId="1" xfId="1" applyFont="1" applyBorder="1" applyAlignment="1">
      <alignment horizontal="left" vertical="top" wrapText="1"/>
    </xf>
    <xf numFmtId="0" fontId="30" fillId="0" borderId="2" xfId="1" applyFont="1" applyBorder="1" applyAlignment="1">
      <alignment horizontal="left" vertical="center" wrapText="1"/>
    </xf>
    <xf numFmtId="0" fontId="30" fillId="0" borderId="3" xfId="1" applyFont="1" applyBorder="1" applyAlignment="1">
      <alignment horizontal="left" vertical="center" wrapText="1"/>
    </xf>
    <xf numFmtId="0" fontId="28" fillId="0" borderId="0" xfId="1" applyFont="1" applyAlignment="1">
      <alignment horizontal="center" vertical="center" shrinkToFit="1"/>
    </xf>
    <xf numFmtId="0" fontId="29" fillId="2" borderId="1" xfId="1" applyFont="1" applyFill="1" applyBorder="1" applyAlignment="1">
      <alignment horizontal="center" vertical="center"/>
    </xf>
    <xf numFmtId="0" fontId="30" fillId="2" borderId="1" xfId="1" applyFont="1" applyFill="1" applyBorder="1" applyAlignment="1">
      <alignment horizontal="center" vertical="center" wrapText="1"/>
    </xf>
    <xf numFmtId="0" fontId="29" fillId="3" borderId="1" xfId="1" applyFont="1" applyFill="1" applyBorder="1" applyAlignment="1">
      <alignment horizontal="center" vertical="center" wrapText="1"/>
    </xf>
    <xf numFmtId="0" fontId="22" fillId="3" borderId="1" xfId="1" applyFont="1" applyFill="1" applyBorder="1" applyAlignment="1">
      <alignment horizontal="left" vertical="top" wrapText="1"/>
    </xf>
    <xf numFmtId="0" fontId="22" fillId="4" borderId="1" xfId="1" applyFont="1" applyFill="1" applyBorder="1" applyAlignment="1">
      <alignment horizontal="left" vertical="center"/>
    </xf>
    <xf numFmtId="0" fontId="22" fillId="0" borderId="1" xfId="1" applyFont="1" applyBorder="1" applyAlignment="1">
      <alignment horizontal="center" vertical="center" textRotation="255"/>
    </xf>
    <xf numFmtId="0" fontId="22" fillId="0" borderId="1" xfId="1" applyFont="1" applyBorder="1" applyAlignment="1">
      <alignment horizontal="center" vertical="center" wrapText="1"/>
    </xf>
    <xf numFmtId="0" fontId="22" fillId="0" borderId="9" xfId="1" applyFont="1" applyBorder="1" applyAlignment="1">
      <alignment horizontal="center" vertical="center" wrapText="1"/>
    </xf>
    <xf numFmtId="0" fontId="22" fillId="0" borderId="10" xfId="1" applyFont="1" applyBorder="1" applyAlignment="1">
      <alignment horizontal="center" vertical="center" wrapText="1"/>
    </xf>
    <xf numFmtId="0" fontId="22" fillId="0" borderId="9" xfId="1" applyFont="1" applyBorder="1" applyAlignment="1">
      <alignment horizontal="left" vertical="top" wrapText="1"/>
    </xf>
    <xf numFmtId="0" fontId="22" fillId="0" borderId="11" xfId="1" applyFont="1" applyBorder="1" applyAlignment="1">
      <alignment horizontal="left" vertical="top" wrapText="1"/>
    </xf>
    <xf numFmtId="0" fontId="22" fillId="0" borderId="10" xfId="1" applyFont="1" applyBorder="1" applyAlignment="1">
      <alignment horizontal="left" vertical="top" wrapText="1"/>
    </xf>
    <xf numFmtId="0" fontId="22" fillId="2" borderId="1" xfId="1" applyFont="1" applyFill="1" applyBorder="1" applyAlignment="1">
      <alignment horizontal="center" vertical="center" textRotation="255"/>
    </xf>
    <xf numFmtId="0" fontId="22" fillId="2" borderId="1" xfId="1" applyFont="1" applyFill="1" applyBorder="1" applyAlignment="1">
      <alignment horizontal="center" vertical="center" wrapText="1"/>
    </xf>
    <xf numFmtId="0" fontId="22" fillId="2" borderId="1" xfId="1" applyFont="1" applyFill="1" applyBorder="1" applyAlignment="1">
      <alignment horizontal="left" vertical="top" wrapText="1"/>
    </xf>
    <xf numFmtId="0" fontId="32" fillId="0" borderId="9" xfId="1" applyFont="1" applyBorder="1" applyAlignment="1">
      <alignment horizontal="center" vertical="center" wrapText="1"/>
    </xf>
    <xf numFmtId="0" fontId="32" fillId="0" borderId="10" xfId="1" applyFont="1" applyBorder="1" applyAlignment="1">
      <alignment horizontal="center" vertical="center" wrapText="1"/>
    </xf>
    <xf numFmtId="0" fontId="22" fillId="2" borderId="15" xfId="1" applyFont="1" applyFill="1" applyBorder="1" applyAlignment="1">
      <alignment horizontal="center" vertical="center" textRotation="255"/>
    </xf>
    <xf numFmtId="0" fontId="22" fillId="2" borderId="16" xfId="1" applyFont="1" applyFill="1" applyBorder="1" applyAlignment="1">
      <alignment horizontal="center" vertical="center" textRotation="255"/>
    </xf>
    <xf numFmtId="0" fontId="22" fillId="2" borderId="17" xfId="1" applyFont="1" applyFill="1" applyBorder="1" applyAlignment="1">
      <alignment horizontal="center" vertical="center" textRotation="255"/>
    </xf>
    <xf numFmtId="0" fontId="34" fillId="0" borderId="2" xfId="1" applyFont="1" applyBorder="1" applyAlignment="1">
      <alignment horizontal="left" vertical="center" wrapText="1"/>
    </xf>
    <xf numFmtId="0" fontId="34" fillId="0" borderId="3" xfId="1" applyFont="1" applyBorder="1" applyAlignment="1">
      <alignment horizontal="left" vertical="center" wrapText="1"/>
    </xf>
    <xf numFmtId="0" fontId="33" fillId="0" borderId="0" xfId="1" applyFont="1" applyAlignment="1">
      <alignment horizontal="center" vertical="center" shrinkToFit="1"/>
    </xf>
    <xf numFmtId="0" fontId="26" fillId="2" borderId="1" xfId="1" applyFont="1" applyFill="1" applyBorder="1" applyAlignment="1">
      <alignment horizontal="center" vertical="center"/>
    </xf>
    <xf numFmtId="0" fontId="34" fillId="2" borderId="1" xfId="1" applyFont="1" applyFill="1" applyBorder="1" applyAlignment="1">
      <alignment horizontal="center" vertical="center" wrapText="1"/>
    </xf>
    <xf numFmtId="0" fontId="26" fillId="3" borderId="1" xfId="1" applyFont="1" applyFill="1" applyBorder="1" applyAlignment="1">
      <alignment horizontal="center" vertical="center" wrapText="1"/>
    </xf>
    <xf numFmtId="0" fontId="17" fillId="4" borderId="1" xfId="1" applyFont="1" applyFill="1" applyBorder="1" applyAlignment="1">
      <alignment horizontal="left" vertical="center"/>
    </xf>
    <xf numFmtId="0" fontId="17" fillId="0" borderId="1" xfId="1" applyFont="1" applyBorder="1" applyAlignment="1">
      <alignment horizontal="center" vertical="center" textRotation="255"/>
    </xf>
    <xf numFmtId="0" fontId="17" fillId="0" borderId="1" xfId="1" applyFont="1" applyBorder="1" applyAlignment="1">
      <alignment horizontal="center" vertical="center" wrapText="1"/>
    </xf>
    <xf numFmtId="0" fontId="17" fillId="0" borderId="9" xfId="1" applyFont="1" applyBorder="1" applyAlignment="1">
      <alignment horizontal="center" vertical="center" wrapText="1"/>
    </xf>
    <xf numFmtId="0" fontId="17" fillId="0" borderId="10" xfId="1" applyFont="1" applyBorder="1" applyAlignment="1">
      <alignment horizontal="center" vertical="center" wrapText="1"/>
    </xf>
    <xf numFmtId="0" fontId="17" fillId="2" borderId="1" xfId="1" applyFont="1" applyFill="1" applyBorder="1" applyAlignment="1">
      <alignment horizontal="center" vertical="center" textRotation="255"/>
    </xf>
    <xf numFmtId="0" fontId="17" fillId="2" borderId="1" xfId="1" applyFont="1" applyFill="1" applyBorder="1" applyAlignment="1">
      <alignment horizontal="center" vertical="center" wrapText="1"/>
    </xf>
    <xf numFmtId="0" fontId="35" fillId="0" borderId="9" xfId="1" applyFont="1" applyBorder="1" applyAlignment="1">
      <alignment horizontal="center" vertical="center" wrapText="1"/>
    </xf>
    <xf numFmtId="0" fontId="35" fillId="0" borderId="10" xfId="1" applyFont="1" applyBorder="1" applyAlignment="1">
      <alignment horizontal="center" vertical="center" wrapText="1"/>
    </xf>
    <xf numFmtId="0" fontId="17" fillId="2" borderId="15" xfId="1" applyFont="1" applyFill="1" applyBorder="1" applyAlignment="1">
      <alignment horizontal="center" vertical="center" textRotation="255"/>
    </xf>
    <xf numFmtId="0" fontId="17" fillId="2" borderId="16" xfId="1" applyFont="1" applyFill="1" applyBorder="1" applyAlignment="1">
      <alignment horizontal="center" vertical="center" textRotation="255"/>
    </xf>
    <xf numFmtId="0" fontId="17" fillId="2" borderId="17" xfId="1" applyFont="1" applyFill="1" applyBorder="1" applyAlignment="1">
      <alignment horizontal="center" vertical="center" textRotation="255"/>
    </xf>
    <xf numFmtId="0" fontId="34" fillId="2" borderId="1" xfId="1" quotePrefix="1" applyFont="1" applyFill="1" applyBorder="1" applyAlignment="1">
      <alignment horizontal="center" vertical="center" wrapText="1"/>
    </xf>
    <xf numFmtId="0" fontId="16" fillId="0" borderId="9" xfId="1" applyFont="1" applyBorder="1" applyAlignment="1">
      <alignment horizontal="left" vertical="center" wrapText="1"/>
    </xf>
    <xf numFmtId="0" fontId="16" fillId="0" borderId="11" xfId="1" applyFont="1" applyBorder="1" applyAlignment="1">
      <alignment horizontal="left" vertical="center" wrapText="1"/>
    </xf>
    <xf numFmtId="0" fontId="16" fillId="0" borderId="10" xfId="1" applyFont="1" applyBorder="1" applyAlignment="1">
      <alignment horizontal="left" vertical="center" wrapText="1"/>
    </xf>
    <xf numFmtId="0" fontId="16" fillId="0" borderId="1" xfId="1" applyFont="1" applyBorder="1" applyAlignment="1">
      <alignment horizontal="left" vertical="center" wrapText="1"/>
    </xf>
    <xf numFmtId="0" fontId="27" fillId="0" borderId="1" xfId="1" applyFont="1" applyBorder="1" applyAlignment="1">
      <alignment horizontal="left" vertical="top" wrapText="1"/>
    </xf>
    <xf numFmtId="0" fontId="27" fillId="0" borderId="9" xfId="1" applyFont="1" applyBorder="1" applyAlignment="1">
      <alignment horizontal="left" vertical="top" wrapText="1"/>
    </xf>
    <xf numFmtId="0" fontId="17" fillId="0" borderId="1" xfId="1" applyFont="1" applyBorder="1" applyAlignment="1">
      <alignment horizontal="left" vertical="center" wrapText="1"/>
    </xf>
    <xf numFmtId="0" fontId="26" fillId="5" borderId="1" xfId="1" applyFont="1" applyFill="1" applyBorder="1" applyAlignment="1">
      <alignment horizontal="center" vertical="center"/>
    </xf>
    <xf numFmtId="0" fontId="34" fillId="5" borderId="1" xfId="1" applyFont="1" applyFill="1" applyBorder="1" applyAlignment="1">
      <alignment horizontal="center" vertical="center" wrapText="1"/>
    </xf>
    <xf numFmtId="0" fontId="17" fillId="6" borderId="1" xfId="1" applyFont="1" applyFill="1" applyBorder="1" applyAlignment="1">
      <alignment horizontal="left" vertical="center"/>
    </xf>
    <xf numFmtId="0" fontId="17" fillId="5" borderId="1" xfId="1" applyFont="1" applyFill="1" applyBorder="1" applyAlignment="1">
      <alignment horizontal="center" vertical="center" textRotation="255"/>
    </xf>
    <xf numFmtId="0" fontId="17" fillId="5" borderId="1" xfId="1" applyFont="1" applyFill="1" applyBorder="1" applyAlignment="1">
      <alignment horizontal="center" vertical="center" wrapText="1"/>
    </xf>
    <xf numFmtId="0" fontId="17" fillId="5" borderId="1" xfId="1" applyFont="1" applyFill="1" applyBorder="1" applyAlignment="1">
      <alignment horizontal="left" vertical="top" wrapText="1"/>
    </xf>
    <xf numFmtId="0" fontId="17" fillId="5" borderId="15" xfId="1" applyFont="1" applyFill="1" applyBorder="1" applyAlignment="1">
      <alignment horizontal="center" vertical="center" textRotation="255"/>
    </xf>
    <xf numFmtId="0" fontId="17" fillId="5" borderId="16" xfId="1" applyFont="1" applyFill="1" applyBorder="1" applyAlignment="1">
      <alignment horizontal="center" vertical="center" textRotation="255"/>
    </xf>
    <xf numFmtId="0" fontId="17" fillId="5" borderId="17" xfId="1" applyFont="1" applyFill="1" applyBorder="1" applyAlignment="1">
      <alignment horizontal="center" vertical="center" textRotation="255"/>
    </xf>
    <xf numFmtId="0" fontId="38" fillId="0" borderId="11" xfId="3" applyFont="1" applyBorder="1" applyAlignment="1">
      <alignment horizontal="left" vertical="top" wrapText="1"/>
    </xf>
    <xf numFmtId="0" fontId="38" fillId="0" borderId="10" xfId="3" applyFont="1" applyBorder="1" applyAlignment="1">
      <alignment horizontal="left" vertical="top" wrapText="1"/>
    </xf>
    <xf numFmtId="0" fontId="12" fillId="0" borderId="1" xfId="1" applyFont="1" applyBorder="1" applyAlignment="1">
      <alignment horizontal="center" vertical="center" wrapText="1"/>
    </xf>
    <xf numFmtId="0" fontId="16" fillId="0" borderId="7" xfId="1" applyFont="1" applyBorder="1" applyAlignment="1">
      <alignment horizontal="center" vertical="center"/>
    </xf>
    <xf numFmtId="0" fontId="16" fillId="0" borderId="12" xfId="1" applyFont="1" applyBorder="1" applyAlignment="1">
      <alignment horizontal="center" vertical="center"/>
    </xf>
    <xf numFmtId="0" fontId="19" fillId="0" borderId="11" xfId="1" applyFont="1" applyBorder="1" applyAlignment="1">
      <alignment horizontal="left" vertical="top" wrapText="1"/>
    </xf>
    <xf numFmtId="0" fontId="19" fillId="0" borderId="10" xfId="1" applyFont="1" applyBorder="1" applyAlignment="1">
      <alignment horizontal="left" vertical="top" wrapText="1"/>
    </xf>
    <xf numFmtId="0" fontId="17" fillId="2" borderId="1" xfId="1" applyFont="1" applyFill="1" applyBorder="1" applyAlignment="1">
      <alignment horizontal="left" vertical="top" wrapText="1"/>
    </xf>
    <xf numFmtId="0" fontId="27" fillId="3" borderId="1" xfId="1" applyFont="1" applyFill="1" applyBorder="1" applyAlignment="1">
      <alignment horizontal="left" vertical="top" wrapText="1"/>
    </xf>
    <xf numFmtId="0" fontId="16" fillId="3" borderId="9" xfId="1" applyFont="1" applyFill="1" applyBorder="1" applyAlignment="1">
      <alignment horizontal="left" vertical="top" wrapText="1"/>
    </xf>
    <xf numFmtId="0" fontId="16" fillId="3" borderId="11" xfId="1" applyFont="1" applyFill="1" applyBorder="1" applyAlignment="1">
      <alignment horizontal="left" vertical="top" wrapText="1"/>
    </xf>
    <xf numFmtId="0" fontId="16" fillId="3" borderId="10" xfId="1" applyFont="1" applyFill="1" applyBorder="1" applyAlignment="1">
      <alignment horizontal="left" vertical="top" wrapText="1"/>
    </xf>
    <xf numFmtId="0" fontId="21" fillId="0" borderId="1" xfId="1" applyFont="1" applyBorder="1" applyAlignment="1">
      <alignment horizontal="left" vertical="top" wrapText="1"/>
    </xf>
    <xf numFmtId="0" fontId="17" fillId="0" borderId="1" xfId="1" applyFont="1" applyBorder="1" applyAlignment="1">
      <alignment vertical="top" wrapText="1"/>
    </xf>
    <xf numFmtId="0" fontId="20" fillId="2" borderId="1" xfId="1" applyFont="1" applyFill="1" applyBorder="1" applyAlignment="1">
      <alignment horizontal="left" vertical="top" wrapText="1"/>
    </xf>
    <xf numFmtId="0" fontId="42" fillId="0" borderId="1" xfId="1" applyFont="1" applyBorder="1" applyAlignment="1">
      <alignment horizontal="left" vertical="top" wrapText="1"/>
    </xf>
    <xf numFmtId="0" fontId="41" fillId="2" borderId="1" xfId="1" applyFont="1" applyFill="1" applyBorder="1" applyAlignment="1">
      <alignment horizontal="left" vertical="top" wrapText="1"/>
    </xf>
  </cellXfs>
  <cellStyles count="4">
    <cellStyle name="標準" xfId="0" builtinId="0"/>
    <cellStyle name="標準 2" xfId="1" xr:uid="{DE6ECF49-F7CC-4A89-A5BF-16E8F5DA9D60}"/>
    <cellStyle name="標準 3" xfId="2" xr:uid="{B18D9E9A-E6BA-4045-AD52-206CE7CA4F81}"/>
    <cellStyle name="標準 4" xfId="3" xr:uid="{76F0E34E-AB10-4BB2-882C-E7FAE01E577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63" Type="http://schemas.openxmlformats.org/officeDocument/2006/relationships/externalLink" Target="externalLinks/externalLink2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externalLink" Target="externalLinks/externalLink17.xml"/><Relationship Id="rId58" Type="http://schemas.openxmlformats.org/officeDocument/2006/relationships/externalLink" Target="externalLinks/externalLink22.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2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56" Type="http://schemas.openxmlformats.org/officeDocument/2006/relationships/externalLink" Target="externalLinks/externalLink20.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59" Type="http://schemas.openxmlformats.org/officeDocument/2006/relationships/externalLink" Target="externalLinks/externalLink23.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externalLink" Target="externalLinks/externalLink18.xml"/><Relationship Id="rId62"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 Id="rId57" Type="http://schemas.openxmlformats.org/officeDocument/2006/relationships/externalLink" Target="externalLinks/externalLink2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externalLink" Target="externalLinks/externalLink16.xml"/><Relationship Id="rId60" Type="http://schemas.openxmlformats.org/officeDocument/2006/relationships/externalLink" Target="externalLinks/externalLink24.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F221B81E-0267-448A-8AF2-E76809E4204E}"/>
            </a:ext>
          </a:extLst>
        </xdr:cNvPr>
        <xdr:cNvSpPr/>
      </xdr:nvSpPr>
      <xdr:spPr>
        <a:xfrm rot="5400000">
          <a:off x="7159625" y="860425"/>
          <a:ext cx="381000" cy="5651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468FB012-3C67-4B5A-B85D-DF14EFE1844A}"/>
            </a:ext>
          </a:extLst>
        </xdr:cNvPr>
        <xdr:cNvSpPr/>
      </xdr:nvSpPr>
      <xdr:spPr>
        <a:xfrm>
          <a:off x="9055100" y="209550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70556</xdr:colOff>
      <xdr:row>9</xdr:row>
      <xdr:rowOff>14111</xdr:rowOff>
    </xdr:from>
    <xdr:to>
      <xdr:col>11</xdr:col>
      <xdr:colOff>49390</xdr:colOff>
      <xdr:row>9</xdr:row>
      <xdr:rowOff>726721</xdr:rowOff>
    </xdr:to>
    <xdr:sp macro="" textlink="">
      <xdr:nvSpPr>
        <xdr:cNvPr id="4" name="正方形/長方形 3">
          <a:extLst>
            <a:ext uri="{FF2B5EF4-FFF2-40B4-BE49-F238E27FC236}">
              <a16:creationId xmlns:a16="http://schemas.microsoft.com/office/drawing/2014/main" id="{D24A299A-A512-4639-82C6-67E425AB4A61}"/>
            </a:ext>
          </a:extLst>
        </xdr:cNvPr>
        <xdr:cNvSpPr/>
      </xdr:nvSpPr>
      <xdr:spPr>
        <a:xfrm>
          <a:off x="7862006" y="6929261"/>
          <a:ext cx="3344334" cy="71261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①「年度当初提出」シートの</a:t>
          </a:r>
          <a:r>
            <a:rPr kumimoji="1" lang="ja-JP" altLang="en-US" sz="1100" b="1" u="sng"/>
            <a:t>Ｄ６セル</a:t>
          </a:r>
          <a:r>
            <a:rPr kumimoji="1" lang="ja-JP" altLang="en-US" sz="1100"/>
            <a:t>をコピー</a:t>
          </a:r>
          <a:endParaRPr kumimoji="1" lang="en-US" altLang="ja-JP" sz="1100"/>
        </a:p>
        <a:p>
          <a:pPr algn="l"/>
          <a:r>
            <a:rPr kumimoji="1" lang="ja-JP" altLang="en-US" sz="1100"/>
            <a:t>②　①でコピーしたセルを貼り付け</a:t>
          </a:r>
          <a:endParaRPr kumimoji="1" lang="en-US" altLang="ja-JP" sz="1100"/>
        </a:p>
        <a:p>
          <a:pPr algn="l"/>
          <a:endParaRPr kumimoji="1" lang="ja-JP" altLang="en-US" sz="1100"/>
        </a:p>
      </xdr:txBody>
    </xdr:sp>
    <xdr:clientData/>
  </xdr:twoCellAnchor>
  <xdr:twoCellAnchor>
    <xdr:from>
      <xdr:col>9</xdr:col>
      <xdr:colOff>77611</xdr:colOff>
      <xdr:row>10</xdr:row>
      <xdr:rowOff>42333</xdr:rowOff>
    </xdr:from>
    <xdr:to>
      <xdr:col>11</xdr:col>
      <xdr:colOff>56445</xdr:colOff>
      <xdr:row>10</xdr:row>
      <xdr:rowOff>754943</xdr:rowOff>
    </xdr:to>
    <xdr:sp macro="" textlink="">
      <xdr:nvSpPr>
        <xdr:cNvPr id="5" name="正方形/長方形 4">
          <a:extLst>
            <a:ext uri="{FF2B5EF4-FFF2-40B4-BE49-F238E27FC236}">
              <a16:creationId xmlns:a16="http://schemas.microsoft.com/office/drawing/2014/main" id="{FF7EF703-B7A5-4E36-8F21-84DAE858B408}"/>
            </a:ext>
          </a:extLst>
        </xdr:cNvPr>
        <xdr:cNvSpPr/>
      </xdr:nvSpPr>
      <xdr:spPr>
        <a:xfrm>
          <a:off x="7869061" y="8233833"/>
          <a:ext cx="3344334" cy="50306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①「年度当初提出」シートの</a:t>
          </a:r>
          <a:r>
            <a:rPr kumimoji="1" lang="ja-JP" altLang="en-US" sz="1100" b="1" u="sng"/>
            <a:t>Ｄ７セル</a:t>
          </a:r>
          <a:r>
            <a:rPr kumimoji="1" lang="ja-JP" altLang="en-US" sz="1100"/>
            <a:t>をコピー</a:t>
          </a:r>
          <a:endParaRPr kumimoji="1" lang="en-US" altLang="ja-JP" sz="1100"/>
        </a:p>
        <a:p>
          <a:pPr algn="l"/>
          <a:r>
            <a:rPr kumimoji="1" lang="ja-JP" altLang="en-US" sz="1100"/>
            <a:t>②　①でコピーしたセルを貼り付け</a:t>
          </a:r>
          <a:endParaRPr kumimoji="1" lang="en-US" altLang="ja-JP" sz="1100"/>
        </a:p>
        <a:p>
          <a:pPr algn="l"/>
          <a:endParaRPr kumimoji="1" lang="ja-JP" altLang="en-US" sz="1100"/>
        </a:p>
      </xdr:txBody>
    </xdr:sp>
    <xdr:clientData/>
  </xdr:twoCellAnchor>
  <xdr:twoCellAnchor>
    <xdr:from>
      <xdr:col>9</xdr:col>
      <xdr:colOff>0</xdr:colOff>
      <xdr:row>14</xdr:row>
      <xdr:rowOff>0</xdr:rowOff>
    </xdr:from>
    <xdr:to>
      <xdr:col>10</xdr:col>
      <xdr:colOff>2307167</xdr:colOff>
      <xdr:row>14</xdr:row>
      <xdr:rowOff>712610</xdr:rowOff>
    </xdr:to>
    <xdr:sp macro="" textlink="">
      <xdr:nvSpPr>
        <xdr:cNvPr id="6" name="正方形/長方形 5">
          <a:extLst>
            <a:ext uri="{FF2B5EF4-FFF2-40B4-BE49-F238E27FC236}">
              <a16:creationId xmlns:a16="http://schemas.microsoft.com/office/drawing/2014/main" id="{25E92E75-484C-4BCE-BD27-C857E9B78551}"/>
            </a:ext>
          </a:extLst>
        </xdr:cNvPr>
        <xdr:cNvSpPr/>
      </xdr:nvSpPr>
      <xdr:spPr>
        <a:xfrm>
          <a:off x="7791450" y="11576050"/>
          <a:ext cx="3342217" cy="71261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①「年度当初提出」シートの</a:t>
          </a:r>
          <a:r>
            <a:rPr kumimoji="1" lang="ja-JP" altLang="en-US" sz="1100" b="1" u="sng"/>
            <a:t>Ｄ９セル</a:t>
          </a:r>
          <a:r>
            <a:rPr kumimoji="1" lang="ja-JP" altLang="en-US" sz="1100"/>
            <a:t>をコピー</a:t>
          </a:r>
          <a:endParaRPr kumimoji="1" lang="en-US" altLang="ja-JP" sz="1100"/>
        </a:p>
        <a:p>
          <a:pPr algn="l"/>
          <a:r>
            <a:rPr kumimoji="1" lang="ja-JP" altLang="en-US" sz="1100"/>
            <a:t>②　①でコピーしたセルを貼り付け</a:t>
          </a:r>
          <a:endParaRPr kumimoji="1" lang="en-US" altLang="ja-JP" sz="1100"/>
        </a:p>
        <a:p>
          <a:pPr algn="l"/>
          <a:endParaRPr kumimoji="1" lang="ja-JP" altLang="en-US" sz="1100"/>
        </a:p>
      </xdr:txBody>
    </xdr:sp>
    <xdr:clientData/>
  </xdr:twoCellAnchor>
  <xdr:twoCellAnchor>
    <xdr:from>
      <xdr:col>9</xdr:col>
      <xdr:colOff>0</xdr:colOff>
      <xdr:row>15</xdr:row>
      <xdr:rowOff>0</xdr:rowOff>
    </xdr:from>
    <xdr:to>
      <xdr:col>10</xdr:col>
      <xdr:colOff>2307167</xdr:colOff>
      <xdr:row>15</xdr:row>
      <xdr:rowOff>712610</xdr:rowOff>
    </xdr:to>
    <xdr:sp macro="" textlink="">
      <xdr:nvSpPr>
        <xdr:cNvPr id="7" name="正方形/長方形 6">
          <a:extLst>
            <a:ext uri="{FF2B5EF4-FFF2-40B4-BE49-F238E27FC236}">
              <a16:creationId xmlns:a16="http://schemas.microsoft.com/office/drawing/2014/main" id="{BAE84159-AF9B-4A05-A143-C8773251B205}"/>
            </a:ext>
          </a:extLst>
        </xdr:cNvPr>
        <xdr:cNvSpPr/>
      </xdr:nvSpPr>
      <xdr:spPr>
        <a:xfrm>
          <a:off x="7791450" y="12592050"/>
          <a:ext cx="3342217" cy="70626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①「年度当初提出」シートの</a:t>
          </a:r>
          <a:r>
            <a:rPr kumimoji="1" lang="ja-JP" altLang="en-US" sz="1100" b="1" u="sng"/>
            <a:t>Ｄ１０セル</a:t>
          </a:r>
          <a:r>
            <a:rPr kumimoji="1" lang="ja-JP" altLang="en-US" sz="1100"/>
            <a:t>をコピー</a:t>
          </a:r>
          <a:endParaRPr kumimoji="1" lang="en-US" altLang="ja-JP" sz="1100"/>
        </a:p>
        <a:p>
          <a:pPr algn="l"/>
          <a:r>
            <a:rPr kumimoji="1" lang="ja-JP" altLang="en-US" sz="1100"/>
            <a:t>②　①でコピーしたセルを貼り付け</a:t>
          </a:r>
          <a:endParaRPr kumimoji="1" lang="en-US" altLang="ja-JP" sz="1100"/>
        </a:p>
        <a:p>
          <a:pPr algn="l"/>
          <a:endParaRPr kumimoji="1" lang="ja-JP" altLang="en-US" sz="1100"/>
        </a:p>
      </xdr:txBody>
    </xdr:sp>
    <xdr:clientData/>
  </xdr:twoCellAnchor>
  <xdr:twoCellAnchor>
    <xdr:from>
      <xdr:col>9</xdr:col>
      <xdr:colOff>77611</xdr:colOff>
      <xdr:row>19</xdr:row>
      <xdr:rowOff>98778</xdr:rowOff>
    </xdr:from>
    <xdr:to>
      <xdr:col>11</xdr:col>
      <xdr:colOff>56445</xdr:colOff>
      <xdr:row>19</xdr:row>
      <xdr:rowOff>698500</xdr:rowOff>
    </xdr:to>
    <xdr:sp macro="" textlink="">
      <xdr:nvSpPr>
        <xdr:cNvPr id="8" name="正方形/長方形 7">
          <a:extLst>
            <a:ext uri="{FF2B5EF4-FFF2-40B4-BE49-F238E27FC236}">
              <a16:creationId xmlns:a16="http://schemas.microsoft.com/office/drawing/2014/main" id="{C15145CE-41AB-4265-A261-5F9E3072A769}"/>
            </a:ext>
          </a:extLst>
        </xdr:cNvPr>
        <xdr:cNvSpPr/>
      </xdr:nvSpPr>
      <xdr:spPr>
        <a:xfrm>
          <a:off x="7869061" y="15256228"/>
          <a:ext cx="3344334" cy="59972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①「年度当初提出」シートの</a:t>
          </a:r>
          <a:r>
            <a:rPr kumimoji="1" lang="ja-JP" altLang="en-US" sz="1100" b="1" u="sng"/>
            <a:t>Ｄ１２セル</a:t>
          </a:r>
          <a:r>
            <a:rPr kumimoji="1" lang="ja-JP" altLang="en-US" sz="1100"/>
            <a:t>をコピー</a:t>
          </a:r>
          <a:endParaRPr kumimoji="1" lang="en-US" altLang="ja-JP" sz="1100"/>
        </a:p>
        <a:p>
          <a:pPr algn="l"/>
          <a:r>
            <a:rPr kumimoji="1" lang="ja-JP" altLang="en-US" sz="1100"/>
            <a:t>②　①でコピーしたセルを貼り付け</a:t>
          </a:r>
          <a:endParaRPr kumimoji="1" lang="en-US" altLang="ja-JP" sz="1100"/>
        </a:p>
        <a:p>
          <a:pPr algn="l"/>
          <a:endParaRPr kumimoji="1" lang="ja-JP" altLang="en-US" sz="1100"/>
        </a:p>
      </xdr:txBody>
    </xdr:sp>
    <xdr:clientData/>
  </xdr:twoCellAnchor>
  <xdr:twoCellAnchor>
    <xdr:from>
      <xdr:col>9</xdr:col>
      <xdr:colOff>70555</xdr:colOff>
      <xdr:row>20</xdr:row>
      <xdr:rowOff>49388</xdr:rowOff>
    </xdr:from>
    <xdr:to>
      <xdr:col>11</xdr:col>
      <xdr:colOff>49389</xdr:colOff>
      <xdr:row>20</xdr:row>
      <xdr:rowOff>670277</xdr:rowOff>
    </xdr:to>
    <xdr:sp macro="" textlink="">
      <xdr:nvSpPr>
        <xdr:cNvPr id="9" name="正方形/長方形 8">
          <a:extLst>
            <a:ext uri="{FF2B5EF4-FFF2-40B4-BE49-F238E27FC236}">
              <a16:creationId xmlns:a16="http://schemas.microsoft.com/office/drawing/2014/main" id="{0510717C-F00F-440A-847C-C7458DA608ED}"/>
            </a:ext>
          </a:extLst>
        </xdr:cNvPr>
        <xdr:cNvSpPr/>
      </xdr:nvSpPr>
      <xdr:spPr>
        <a:xfrm>
          <a:off x="7862005" y="16127588"/>
          <a:ext cx="3344334" cy="557389"/>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①「年度当初提出」シートの</a:t>
          </a:r>
          <a:r>
            <a:rPr kumimoji="1" lang="ja-JP" altLang="en-US" sz="1100" b="1" u="sng"/>
            <a:t>Ｄ１３セル</a:t>
          </a:r>
          <a:r>
            <a:rPr kumimoji="1" lang="ja-JP" altLang="en-US" sz="1100"/>
            <a:t>をコピー</a:t>
          </a:r>
          <a:endParaRPr kumimoji="1" lang="en-US" altLang="ja-JP" sz="1100"/>
        </a:p>
        <a:p>
          <a:pPr algn="l"/>
          <a:r>
            <a:rPr kumimoji="1" lang="ja-JP" altLang="en-US" sz="1100"/>
            <a:t>②　①でコピーしたセルを貼り付け</a:t>
          </a:r>
          <a:endParaRPr kumimoji="1" lang="en-US" altLang="ja-JP" sz="1100"/>
        </a:p>
        <a:p>
          <a:pPr algn="l"/>
          <a:endParaRPr kumimoji="1" lang="ja-JP" altLang="en-US" sz="1100"/>
        </a:p>
      </xdr:txBody>
    </xdr:sp>
    <xdr:clientData/>
  </xdr:twoCellAnchor>
  <xdr:twoCellAnchor>
    <xdr:from>
      <xdr:col>9</xdr:col>
      <xdr:colOff>105833</xdr:colOff>
      <xdr:row>29</xdr:row>
      <xdr:rowOff>127000</xdr:rowOff>
    </xdr:from>
    <xdr:to>
      <xdr:col>11</xdr:col>
      <xdr:colOff>84667</xdr:colOff>
      <xdr:row>29</xdr:row>
      <xdr:rowOff>726722</xdr:rowOff>
    </xdr:to>
    <xdr:sp macro="" textlink="">
      <xdr:nvSpPr>
        <xdr:cNvPr id="10" name="正方形/長方形 9">
          <a:extLst>
            <a:ext uri="{FF2B5EF4-FFF2-40B4-BE49-F238E27FC236}">
              <a16:creationId xmlns:a16="http://schemas.microsoft.com/office/drawing/2014/main" id="{7D6CDADA-7935-45EE-8350-124C1687E7C8}"/>
            </a:ext>
          </a:extLst>
        </xdr:cNvPr>
        <xdr:cNvSpPr/>
      </xdr:nvSpPr>
      <xdr:spPr>
        <a:xfrm>
          <a:off x="7897283" y="24587200"/>
          <a:ext cx="3344334" cy="59972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①「年度当初提出」シートの</a:t>
          </a:r>
          <a:r>
            <a:rPr kumimoji="1" lang="ja-JP" altLang="en-US" sz="1100" b="1" u="sng"/>
            <a:t>Ｄ１８セル</a:t>
          </a:r>
          <a:r>
            <a:rPr kumimoji="1" lang="ja-JP" altLang="en-US" sz="1100"/>
            <a:t>をコピー</a:t>
          </a:r>
          <a:endParaRPr kumimoji="1" lang="en-US" altLang="ja-JP" sz="1100"/>
        </a:p>
        <a:p>
          <a:pPr algn="l"/>
          <a:r>
            <a:rPr kumimoji="1" lang="ja-JP" altLang="en-US" sz="1100"/>
            <a:t>②　①でコピーしたセルを貼り付け</a:t>
          </a:r>
          <a:endParaRPr kumimoji="1" lang="en-US" altLang="ja-JP" sz="1100"/>
        </a:p>
        <a:p>
          <a:pPr algn="l"/>
          <a:endParaRPr kumimoji="1" lang="ja-JP" altLang="en-US" sz="1100"/>
        </a:p>
      </xdr:txBody>
    </xdr:sp>
    <xdr:clientData/>
  </xdr:twoCellAnchor>
  <xdr:twoCellAnchor>
    <xdr:from>
      <xdr:col>9</xdr:col>
      <xdr:colOff>84667</xdr:colOff>
      <xdr:row>30</xdr:row>
      <xdr:rowOff>70556</xdr:rowOff>
    </xdr:from>
    <xdr:to>
      <xdr:col>11</xdr:col>
      <xdr:colOff>63501</xdr:colOff>
      <xdr:row>30</xdr:row>
      <xdr:rowOff>670278</xdr:rowOff>
    </xdr:to>
    <xdr:sp macro="" textlink="">
      <xdr:nvSpPr>
        <xdr:cNvPr id="11" name="正方形/長方形 10">
          <a:extLst>
            <a:ext uri="{FF2B5EF4-FFF2-40B4-BE49-F238E27FC236}">
              <a16:creationId xmlns:a16="http://schemas.microsoft.com/office/drawing/2014/main" id="{42D6BB96-CEE5-4BE1-B13B-963206010E72}"/>
            </a:ext>
          </a:extLst>
        </xdr:cNvPr>
        <xdr:cNvSpPr/>
      </xdr:nvSpPr>
      <xdr:spPr>
        <a:xfrm>
          <a:off x="7876117" y="26010306"/>
          <a:ext cx="3344334" cy="59972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①「年度当初提出」シートの</a:t>
          </a:r>
          <a:r>
            <a:rPr kumimoji="1" lang="ja-JP" altLang="en-US" sz="1100" b="1" u="sng"/>
            <a:t>Ｄ１９セル</a:t>
          </a:r>
          <a:r>
            <a:rPr kumimoji="1" lang="ja-JP" altLang="en-US" sz="1100"/>
            <a:t>をコピー</a:t>
          </a:r>
          <a:endParaRPr kumimoji="1" lang="en-US" altLang="ja-JP" sz="1100"/>
        </a:p>
        <a:p>
          <a:pPr algn="l"/>
          <a:r>
            <a:rPr kumimoji="1" lang="ja-JP" altLang="en-US" sz="1100"/>
            <a:t>②　①でコピーしたセルを貼り付け</a:t>
          </a:r>
          <a:endParaRPr kumimoji="1" lang="en-US" altLang="ja-JP" sz="1100"/>
        </a:p>
        <a:p>
          <a:pPr algn="l"/>
          <a:endParaRPr kumimoji="1" lang="ja-JP" altLang="en-US" sz="1100"/>
        </a:p>
      </xdr:txBody>
    </xdr:sp>
    <xdr:clientData/>
  </xdr:twoCellAnchor>
  <xdr:twoCellAnchor>
    <xdr:from>
      <xdr:col>9</xdr:col>
      <xdr:colOff>77611</xdr:colOff>
      <xdr:row>24</xdr:row>
      <xdr:rowOff>49389</xdr:rowOff>
    </xdr:from>
    <xdr:to>
      <xdr:col>11</xdr:col>
      <xdr:colOff>56445</xdr:colOff>
      <xdr:row>24</xdr:row>
      <xdr:rowOff>649111</xdr:rowOff>
    </xdr:to>
    <xdr:sp macro="" textlink="">
      <xdr:nvSpPr>
        <xdr:cNvPr id="12" name="正方形/長方形 11">
          <a:extLst>
            <a:ext uri="{FF2B5EF4-FFF2-40B4-BE49-F238E27FC236}">
              <a16:creationId xmlns:a16="http://schemas.microsoft.com/office/drawing/2014/main" id="{85894C53-E412-42C5-ABED-5ED6FDCF0E7B}"/>
            </a:ext>
          </a:extLst>
        </xdr:cNvPr>
        <xdr:cNvSpPr/>
      </xdr:nvSpPr>
      <xdr:spPr>
        <a:xfrm>
          <a:off x="7869061" y="19073989"/>
          <a:ext cx="3344334" cy="59972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①「年度当初提出」シートの</a:t>
          </a:r>
          <a:r>
            <a:rPr kumimoji="1" lang="ja-JP" altLang="en-US" sz="1100" b="1" u="sng"/>
            <a:t>Ｄ１５セル</a:t>
          </a:r>
          <a:r>
            <a:rPr kumimoji="1" lang="ja-JP" altLang="en-US" sz="1100"/>
            <a:t>をコピー</a:t>
          </a:r>
          <a:endParaRPr kumimoji="1" lang="en-US" altLang="ja-JP" sz="1100"/>
        </a:p>
        <a:p>
          <a:pPr algn="l"/>
          <a:r>
            <a:rPr kumimoji="1" lang="ja-JP" altLang="en-US" sz="1100"/>
            <a:t>②　①でコピーしたセルを貼り付け</a:t>
          </a:r>
          <a:endParaRPr kumimoji="1" lang="en-US" altLang="ja-JP" sz="1100"/>
        </a:p>
        <a:p>
          <a:pPr algn="l"/>
          <a:endParaRPr kumimoji="1" lang="ja-JP" altLang="en-US" sz="1100"/>
        </a:p>
      </xdr:txBody>
    </xdr:sp>
    <xdr:clientData/>
  </xdr:twoCellAnchor>
  <xdr:twoCellAnchor>
    <xdr:from>
      <xdr:col>9</xdr:col>
      <xdr:colOff>134055</xdr:colOff>
      <xdr:row>25</xdr:row>
      <xdr:rowOff>70555</xdr:rowOff>
    </xdr:from>
    <xdr:to>
      <xdr:col>11</xdr:col>
      <xdr:colOff>112889</xdr:colOff>
      <xdr:row>25</xdr:row>
      <xdr:rowOff>670277</xdr:rowOff>
    </xdr:to>
    <xdr:sp macro="" textlink="">
      <xdr:nvSpPr>
        <xdr:cNvPr id="13" name="正方形/長方形 12">
          <a:extLst>
            <a:ext uri="{FF2B5EF4-FFF2-40B4-BE49-F238E27FC236}">
              <a16:creationId xmlns:a16="http://schemas.microsoft.com/office/drawing/2014/main" id="{185BDA92-D09C-4396-BBF4-3F7E7EFC7CB7}"/>
            </a:ext>
          </a:extLst>
        </xdr:cNvPr>
        <xdr:cNvSpPr/>
      </xdr:nvSpPr>
      <xdr:spPr>
        <a:xfrm>
          <a:off x="7925505" y="20917605"/>
          <a:ext cx="3344334" cy="59972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①「年度当初提出」シートの</a:t>
          </a:r>
          <a:r>
            <a:rPr kumimoji="1" lang="ja-JP" altLang="en-US" sz="1100" b="1" u="sng"/>
            <a:t>Ｄ１６セル</a:t>
          </a:r>
          <a:r>
            <a:rPr kumimoji="1" lang="ja-JP" altLang="en-US" sz="1100"/>
            <a:t>をコピー</a:t>
          </a:r>
          <a:endParaRPr kumimoji="1" lang="en-US" altLang="ja-JP" sz="1100"/>
        </a:p>
        <a:p>
          <a:pPr algn="l"/>
          <a:r>
            <a:rPr kumimoji="1" lang="ja-JP" altLang="en-US" sz="1100"/>
            <a:t>②　①でコピーしたセルを貼り付け</a:t>
          </a:r>
          <a:endParaRPr kumimoji="1" lang="en-US" altLang="ja-JP" sz="1100"/>
        </a:p>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FFF53B56-A77A-4646-83E0-DD6B046BF6E6}"/>
            </a:ext>
          </a:extLst>
        </xdr:cNvPr>
        <xdr:cNvSpPr/>
      </xdr:nvSpPr>
      <xdr:spPr>
        <a:xfrm rot="5400000">
          <a:off x="7159625" y="860425"/>
          <a:ext cx="381000" cy="5651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5271E3D2-3383-4039-B7F7-680F4CC9FC7B}"/>
            </a:ext>
          </a:extLst>
        </xdr:cNvPr>
        <xdr:cNvSpPr/>
      </xdr:nvSpPr>
      <xdr:spPr>
        <a:xfrm>
          <a:off x="9055100" y="278130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7615A387-2596-4AF5-B83A-C53A1206FCF6}"/>
            </a:ext>
          </a:extLst>
        </xdr:cNvPr>
        <xdr:cNvSpPr/>
      </xdr:nvSpPr>
      <xdr:spPr>
        <a:xfrm rot="5400000">
          <a:off x="7159625" y="860425"/>
          <a:ext cx="381000" cy="5651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0BCA5791-BF8F-48C5-8AE0-E2240F0084F8}"/>
            </a:ext>
          </a:extLst>
        </xdr:cNvPr>
        <xdr:cNvSpPr/>
      </xdr:nvSpPr>
      <xdr:spPr>
        <a:xfrm>
          <a:off x="9055100" y="294005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3126C616-1BA2-41AC-8051-89D8DD0F99F9}"/>
            </a:ext>
          </a:extLst>
        </xdr:cNvPr>
        <xdr:cNvSpPr/>
      </xdr:nvSpPr>
      <xdr:spPr>
        <a:xfrm rot="5400000">
          <a:off x="7159625" y="860425"/>
          <a:ext cx="381000" cy="5651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716CC22C-BCC5-4149-8FDA-80792332B2E9}"/>
            </a:ext>
          </a:extLst>
        </xdr:cNvPr>
        <xdr:cNvSpPr/>
      </xdr:nvSpPr>
      <xdr:spPr>
        <a:xfrm>
          <a:off x="9055100" y="278130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8BF2B53A-0BA5-463C-B212-E51EE8AF95D0}"/>
            </a:ext>
          </a:extLst>
        </xdr:cNvPr>
        <xdr:cNvSpPr/>
      </xdr:nvSpPr>
      <xdr:spPr>
        <a:xfrm rot="5400000">
          <a:off x="7159625" y="860425"/>
          <a:ext cx="381000" cy="5651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737CEEE1-95A8-483F-B5AB-BC900C7AFA17}"/>
            </a:ext>
          </a:extLst>
        </xdr:cNvPr>
        <xdr:cNvSpPr/>
      </xdr:nvSpPr>
      <xdr:spPr>
        <a:xfrm>
          <a:off x="9055100" y="278130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730167B6-6629-4117-BE52-EFCC7DA5AECD}"/>
            </a:ext>
          </a:extLst>
        </xdr:cNvPr>
        <xdr:cNvSpPr/>
      </xdr:nvSpPr>
      <xdr:spPr>
        <a:xfrm rot="5400000">
          <a:off x="7159625" y="860425"/>
          <a:ext cx="381000" cy="5651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6766F726-9E11-4445-8479-89F571050A38}"/>
            </a:ext>
          </a:extLst>
        </xdr:cNvPr>
        <xdr:cNvSpPr/>
      </xdr:nvSpPr>
      <xdr:spPr>
        <a:xfrm>
          <a:off x="9055100" y="287655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2B4376E1-D046-4869-AC77-51E6EACE7E1A}"/>
            </a:ext>
          </a:extLst>
        </xdr:cNvPr>
        <xdr:cNvSpPr/>
      </xdr:nvSpPr>
      <xdr:spPr>
        <a:xfrm rot="5400000">
          <a:off x="7159625" y="860425"/>
          <a:ext cx="381000" cy="5651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E69F5C45-1C54-4469-AD80-4B7F6D061FFD}"/>
            </a:ext>
          </a:extLst>
        </xdr:cNvPr>
        <xdr:cNvSpPr/>
      </xdr:nvSpPr>
      <xdr:spPr>
        <a:xfrm>
          <a:off x="9055100" y="221615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E2FA6080-A2C5-44B0-B01C-C99C9EAEAF7A}"/>
            </a:ext>
          </a:extLst>
        </xdr:cNvPr>
        <xdr:cNvSpPr/>
      </xdr:nvSpPr>
      <xdr:spPr>
        <a:xfrm rot="5400000">
          <a:off x="7159625" y="860425"/>
          <a:ext cx="381000" cy="5651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590D7736-6092-456D-BEC7-FE3B4786F807}"/>
            </a:ext>
          </a:extLst>
        </xdr:cNvPr>
        <xdr:cNvSpPr/>
      </xdr:nvSpPr>
      <xdr:spPr>
        <a:xfrm>
          <a:off x="9055100" y="278130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65252A10-C717-44FA-9ED2-9E2B45F78453}"/>
            </a:ext>
          </a:extLst>
        </xdr:cNvPr>
        <xdr:cNvSpPr/>
      </xdr:nvSpPr>
      <xdr:spPr>
        <a:xfrm rot="5400000">
          <a:off x="7159625" y="860425"/>
          <a:ext cx="381000" cy="5651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C451852D-7492-4673-BEFC-5AA776F2096A}"/>
            </a:ext>
          </a:extLst>
        </xdr:cNvPr>
        <xdr:cNvSpPr/>
      </xdr:nvSpPr>
      <xdr:spPr>
        <a:xfrm>
          <a:off x="9055100" y="278130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6FECAFC7-A8BB-4B4B-AF04-295E106C6752}"/>
            </a:ext>
          </a:extLst>
        </xdr:cNvPr>
        <xdr:cNvSpPr/>
      </xdr:nvSpPr>
      <xdr:spPr>
        <a:xfrm rot="5400000">
          <a:off x="7159625" y="860425"/>
          <a:ext cx="381000" cy="5651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C90C4305-8223-4D34-89C1-FA40D4198E09}"/>
            </a:ext>
          </a:extLst>
        </xdr:cNvPr>
        <xdr:cNvSpPr/>
      </xdr:nvSpPr>
      <xdr:spPr>
        <a:xfrm>
          <a:off x="9055100" y="434975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B117A413-A802-46FF-9975-4A58AD01A203}"/>
            </a:ext>
          </a:extLst>
        </xdr:cNvPr>
        <xdr:cNvSpPr/>
      </xdr:nvSpPr>
      <xdr:spPr>
        <a:xfrm rot="5400000">
          <a:off x="7889875" y="866775"/>
          <a:ext cx="381000" cy="5524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CD011A8A-4ADF-48BA-8E80-4F96F28DE580}"/>
            </a:ext>
          </a:extLst>
        </xdr:cNvPr>
        <xdr:cNvSpPr/>
      </xdr:nvSpPr>
      <xdr:spPr>
        <a:xfrm>
          <a:off x="9779000" y="224155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5B0C8CE4-F560-4AD0-9BD9-13CFC86775CB}"/>
            </a:ext>
          </a:extLst>
        </xdr:cNvPr>
        <xdr:cNvSpPr/>
      </xdr:nvSpPr>
      <xdr:spPr>
        <a:xfrm rot="5400000">
          <a:off x="7159625" y="860425"/>
          <a:ext cx="381000" cy="5651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4E066968-AA3A-4473-921F-1C00BBDAEAF5}"/>
            </a:ext>
          </a:extLst>
        </xdr:cNvPr>
        <xdr:cNvSpPr/>
      </xdr:nvSpPr>
      <xdr:spPr>
        <a:xfrm>
          <a:off x="9055100" y="278130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66BE3724-D2A5-49D0-98BB-BF65A02BFAD4}"/>
            </a:ext>
          </a:extLst>
        </xdr:cNvPr>
        <xdr:cNvSpPr/>
      </xdr:nvSpPr>
      <xdr:spPr>
        <a:xfrm rot="5400000">
          <a:off x="7556500" y="869950"/>
          <a:ext cx="381000" cy="5461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0C4B1225-A4A9-4EFE-A282-424682E7EDF5}"/>
            </a:ext>
          </a:extLst>
        </xdr:cNvPr>
        <xdr:cNvSpPr/>
      </xdr:nvSpPr>
      <xdr:spPr>
        <a:xfrm>
          <a:off x="9442450" y="283210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AB74D0D9-9731-4CB6-BC88-CE74B465A304}"/>
            </a:ext>
          </a:extLst>
        </xdr:cNvPr>
        <xdr:cNvSpPr/>
      </xdr:nvSpPr>
      <xdr:spPr>
        <a:xfrm rot="5400000">
          <a:off x="7159625" y="860425"/>
          <a:ext cx="381000" cy="5651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53390A97-05C5-45BF-B618-F5D1E1861A19}"/>
            </a:ext>
          </a:extLst>
        </xdr:cNvPr>
        <xdr:cNvSpPr/>
      </xdr:nvSpPr>
      <xdr:spPr>
        <a:xfrm>
          <a:off x="9055100" y="278130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228600</xdr:colOff>
      <xdr:row>3</xdr:row>
      <xdr:rowOff>190500</xdr:rowOff>
    </xdr:from>
    <xdr:to>
      <xdr:col>10</xdr:col>
      <xdr:colOff>609600</xdr:colOff>
      <xdr:row>3</xdr:row>
      <xdr:rowOff>762000</xdr:rowOff>
    </xdr:to>
    <xdr:sp macro="" textlink="">
      <xdr:nvSpPr>
        <xdr:cNvPr id="2" name="矢印: 下 1">
          <a:extLst>
            <a:ext uri="{FF2B5EF4-FFF2-40B4-BE49-F238E27FC236}">
              <a16:creationId xmlns:a16="http://schemas.microsoft.com/office/drawing/2014/main" id="{345EEA01-35FF-4278-92DD-EC74DC6F7B5B}"/>
            </a:ext>
          </a:extLst>
        </xdr:cNvPr>
        <xdr:cNvSpPr/>
      </xdr:nvSpPr>
      <xdr:spPr>
        <a:xfrm>
          <a:off x="9055100" y="278130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254CDBCF-89B6-4973-93DE-6825D518FD3C}"/>
            </a:ext>
          </a:extLst>
        </xdr:cNvPr>
        <xdr:cNvSpPr/>
      </xdr:nvSpPr>
      <xdr:spPr>
        <a:xfrm rot="5400000">
          <a:off x="7159625" y="860425"/>
          <a:ext cx="381000" cy="5651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F2AABEAE-3C81-4730-864A-DC44D7F63290}"/>
            </a:ext>
          </a:extLst>
        </xdr:cNvPr>
        <xdr:cNvSpPr/>
      </xdr:nvSpPr>
      <xdr:spPr>
        <a:xfrm>
          <a:off x="9055100" y="272415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34B561A7-E729-4ED7-924A-CFA35CE38739}"/>
            </a:ext>
          </a:extLst>
        </xdr:cNvPr>
        <xdr:cNvSpPr/>
      </xdr:nvSpPr>
      <xdr:spPr>
        <a:xfrm rot="5400000">
          <a:off x="7118350" y="869950"/>
          <a:ext cx="381000" cy="5461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846DD9A4-C009-454A-9A02-CC6B86E13E96}"/>
            </a:ext>
          </a:extLst>
        </xdr:cNvPr>
        <xdr:cNvSpPr/>
      </xdr:nvSpPr>
      <xdr:spPr>
        <a:xfrm>
          <a:off x="9004300" y="278130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56032D72-11D1-48E7-8FB8-815E9BA293A9}"/>
            </a:ext>
          </a:extLst>
        </xdr:cNvPr>
        <xdr:cNvSpPr/>
      </xdr:nvSpPr>
      <xdr:spPr>
        <a:xfrm rot="5400000">
          <a:off x="7159625" y="860425"/>
          <a:ext cx="381000" cy="5651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BC14B893-7845-4BDA-B337-C93D3534C50A}"/>
            </a:ext>
          </a:extLst>
        </xdr:cNvPr>
        <xdr:cNvSpPr/>
      </xdr:nvSpPr>
      <xdr:spPr>
        <a:xfrm>
          <a:off x="9055100" y="240030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BBB4703C-5494-4E14-9C26-F0C9ED895DF3}"/>
            </a:ext>
          </a:extLst>
        </xdr:cNvPr>
        <xdr:cNvSpPr/>
      </xdr:nvSpPr>
      <xdr:spPr>
        <a:xfrm rot="5400000">
          <a:off x="7159625" y="860425"/>
          <a:ext cx="381000" cy="5651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9B6D9D86-7D28-4BDA-92D9-42E06DA596E1}"/>
            </a:ext>
          </a:extLst>
        </xdr:cNvPr>
        <xdr:cNvSpPr/>
      </xdr:nvSpPr>
      <xdr:spPr>
        <a:xfrm>
          <a:off x="9055100" y="347980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2BD6F88A-5641-43A0-A2B4-6D4653E5C2C3}"/>
            </a:ext>
          </a:extLst>
        </xdr:cNvPr>
        <xdr:cNvSpPr/>
      </xdr:nvSpPr>
      <xdr:spPr>
        <a:xfrm rot="5400000">
          <a:off x="7178675" y="847725"/>
          <a:ext cx="381000" cy="5778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915CF5D4-1549-46AD-81DD-08A8C3587A15}"/>
            </a:ext>
          </a:extLst>
        </xdr:cNvPr>
        <xdr:cNvSpPr/>
      </xdr:nvSpPr>
      <xdr:spPr>
        <a:xfrm>
          <a:off x="9080500" y="300355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D6B50599-268D-432E-AABD-70B3296117EB}"/>
            </a:ext>
          </a:extLst>
        </xdr:cNvPr>
        <xdr:cNvSpPr/>
      </xdr:nvSpPr>
      <xdr:spPr>
        <a:xfrm rot="5400000">
          <a:off x="7178675" y="847725"/>
          <a:ext cx="381000" cy="5778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2CC5CFBF-22E4-44C8-83BB-FAE232E6161B}"/>
            </a:ext>
          </a:extLst>
        </xdr:cNvPr>
        <xdr:cNvSpPr/>
      </xdr:nvSpPr>
      <xdr:spPr>
        <a:xfrm>
          <a:off x="9080500" y="283210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A7156F79-F6DD-4C36-8342-118370A3986F}"/>
            </a:ext>
          </a:extLst>
        </xdr:cNvPr>
        <xdr:cNvSpPr/>
      </xdr:nvSpPr>
      <xdr:spPr>
        <a:xfrm rot="5400000">
          <a:off x="7178675" y="847725"/>
          <a:ext cx="381000" cy="5778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4296F4E0-32B5-4FFE-B058-B5EC44D0B3EF}"/>
            </a:ext>
          </a:extLst>
        </xdr:cNvPr>
        <xdr:cNvSpPr/>
      </xdr:nvSpPr>
      <xdr:spPr>
        <a:xfrm>
          <a:off x="9080500" y="289560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E6B744EB-D49A-4A0D-804E-1AFF0FDAD776}"/>
            </a:ext>
          </a:extLst>
        </xdr:cNvPr>
        <xdr:cNvSpPr/>
      </xdr:nvSpPr>
      <xdr:spPr>
        <a:xfrm rot="5400000">
          <a:off x="7159625" y="860425"/>
          <a:ext cx="381000" cy="5651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864C90C7-8BCF-4B0A-A53A-131D3829265F}"/>
            </a:ext>
          </a:extLst>
        </xdr:cNvPr>
        <xdr:cNvSpPr/>
      </xdr:nvSpPr>
      <xdr:spPr>
        <a:xfrm>
          <a:off x="9055100" y="278130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54178121-DD96-430D-A0DE-66BBCA869912}"/>
            </a:ext>
          </a:extLst>
        </xdr:cNvPr>
        <xdr:cNvSpPr/>
      </xdr:nvSpPr>
      <xdr:spPr>
        <a:xfrm rot="5400000">
          <a:off x="7140575" y="866775"/>
          <a:ext cx="381000" cy="5524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D02DAB6E-875B-485F-A0B6-0B4F1853EFAD}"/>
            </a:ext>
          </a:extLst>
        </xdr:cNvPr>
        <xdr:cNvSpPr/>
      </xdr:nvSpPr>
      <xdr:spPr>
        <a:xfrm>
          <a:off x="9029700" y="278130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A7A96AE5-F999-4AE7-83FF-804C4C942C89}"/>
            </a:ext>
          </a:extLst>
        </xdr:cNvPr>
        <xdr:cNvSpPr/>
      </xdr:nvSpPr>
      <xdr:spPr>
        <a:xfrm rot="5400000">
          <a:off x="7159625" y="860425"/>
          <a:ext cx="381000" cy="5651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33A400ED-8F26-4FB9-A8EF-00FA4BF518F0}"/>
            </a:ext>
          </a:extLst>
        </xdr:cNvPr>
        <xdr:cNvSpPr/>
      </xdr:nvSpPr>
      <xdr:spPr>
        <a:xfrm>
          <a:off x="9055100" y="299085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749C91BA-DC04-43ED-A520-9634370C8F2F}"/>
            </a:ext>
          </a:extLst>
        </xdr:cNvPr>
        <xdr:cNvSpPr/>
      </xdr:nvSpPr>
      <xdr:spPr>
        <a:xfrm rot="5400000">
          <a:off x="7178675" y="847725"/>
          <a:ext cx="381000" cy="5778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7B2EAED6-DC79-4D2C-A7BF-A49C621431CF}"/>
            </a:ext>
          </a:extLst>
        </xdr:cNvPr>
        <xdr:cNvSpPr/>
      </xdr:nvSpPr>
      <xdr:spPr>
        <a:xfrm>
          <a:off x="9080500" y="313055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7E6E1EEC-4780-45F1-A653-10BD4CE19EBE}"/>
            </a:ext>
          </a:extLst>
        </xdr:cNvPr>
        <xdr:cNvSpPr/>
      </xdr:nvSpPr>
      <xdr:spPr>
        <a:xfrm rot="5400000">
          <a:off x="7159625" y="860425"/>
          <a:ext cx="381000" cy="5651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6E8E2E47-72BB-43CB-A47F-0804458347AE}"/>
            </a:ext>
          </a:extLst>
        </xdr:cNvPr>
        <xdr:cNvSpPr/>
      </xdr:nvSpPr>
      <xdr:spPr>
        <a:xfrm>
          <a:off x="9055100" y="289560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209550</xdr:colOff>
      <xdr:row>2</xdr:row>
      <xdr:rowOff>381000</xdr:rowOff>
    </xdr:from>
    <xdr:to>
      <xdr:col>8</xdr:col>
      <xdr:colOff>342900</xdr:colOff>
      <xdr:row>2</xdr:row>
      <xdr:rowOff>762000</xdr:rowOff>
    </xdr:to>
    <xdr:sp macro="" textlink="">
      <xdr:nvSpPr>
        <xdr:cNvPr id="2" name="矢印: 下 1">
          <a:extLst>
            <a:ext uri="{FF2B5EF4-FFF2-40B4-BE49-F238E27FC236}">
              <a16:creationId xmlns:a16="http://schemas.microsoft.com/office/drawing/2014/main" id="{F88B3763-F9BC-4ADD-8AEC-B8272B543704}"/>
            </a:ext>
          </a:extLst>
        </xdr:cNvPr>
        <xdr:cNvSpPr/>
      </xdr:nvSpPr>
      <xdr:spPr>
        <a:xfrm rot="5400000">
          <a:off x="7159625" y="860425"/>
          <a:ext cx="381000" cy="56515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228600</xdr:colOff>
      <xdr:row>3</xdr:row>
      <xdr:rowOff>190500</xdr:rowOff>
    </xdr:from>
    <xdr:to>
      <xdr:col>10</xdr:col>
      <xdr:colOff>609600</xdr:colOff>
      <xdr:row>3</xdr:row>
      <xdr:rowOff>762000</xdr:rowOff>
    </xdr:to>
    <xdr:sp macro="" textlink="">
      <xdr:nvSpPr>
        <xdr:cNvPr id="3" name="矢印: 下 2">
          <a:extLst>
            <a:ext uri="{FF2B5EF4-FFF2-40B4-BE49-F238E27FC236}">
              <a16:creationId xmlns:a16="http://schemas.microsoft.com/office/drawing/2014/main" id="{45856508-38EB-4F4F-8FBD-55B107C8912A}"/>
            </a:ext>
          </a:extLst>
        </xdr:cNvPr>
        <xdr:cNvSpPr/>
      </xdr:nvSpPr>
      <xdr:spPr>
        <a:xfrm>
          <a:off x="9055100" y="3848100"/>
          <a:ext cx="381000" cy="571500"/>
        </a:xfrm>
        <a:prstGeom prst="downArrow">
          <a:avLst/>
        </a:prstGeom>
        <a:solidFill>
          <a:schemeClr val="accent5">
            <a:lumMod val="20000"/>
            <a:lumOff val="80000"/>
          </a:schemeClr>
        </a:solidFill>
        <a:ln w="28575">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1_&#20013;&#22830;&#21306;\01_&#24321;&#22825;\&#12304;&#35413;&#20385;&#20837;&#21147;&#12305;&#12354;&#12435;&#12375;&#12435;&#12465;&#12450;&#12475;&#12531;&#12479;&#12540;&#23455;&#32318;&#22577;&#21578;&#12471;&#12540;&#12488;_.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1_&#20013;&#22830;&#21306;\01_&#24321;&#22825;\&#12304;&#35413;&#20385;&#20837;&#21147;&#12305;&#12354;&#12435;&#12375;&#12435;&#12465;&#12450;&#12475;&#12531;&#12479;&#12540;&#23455;&#32318;&#22577;&#21578;&#12471;&#12540;&#12488;_.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2_&#33457;&#35211;&#24029;&#21306;\&#24149;&#24373;\&#12304;&#36039;&#26009;4-8&#12305;&#12304;&#20196;&#21644;&#65303;&#24180;&#24230;&#24149;&#24373;&#12305;&#12354;&#12435;&#12375;&#12435;&#12465;&#12450;&#12475;&#12531;&#12479;&#12540;&#23455;&#32318;&#22577;&#21578;&#12471;&#12540;&#12488;.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2_&#33457;&#35211;&#24029;&#21306;\&#24149;&#24373;\&#12304;&#36039;&#26009;4-8&#12305;&#12304;&#20196;&#21644;&#65303;&#24180;&#24230;&#24149;&#24373;&#12305;&#12354;&#12435;&#12375;&#12435;&#12465;&#12450;&#12475;&#12531;&#12479;&#12540;&#23455;&#32318;&#22577;&#21578;&#12471;&#12540;&#12488;.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3_&#31282;&#27611;&#21306;\01_&#23665;&#29579;\&#12304;&#24180;&#24230;&#26411;&#25552;&#20986;&#12305;&#12304;&#36039;&#26009;&#65300;&#65293;&#65298;&#65292;&#65299;&#65292;&#65300;&#12305;&#12304;&#20196;&#21644;&#65303;&#24180;&#24230;&#12305;&#12354;&#12435;&#12375;&#12435;&#12465;&#12450;&#12475;&#12531;&#12479;&#12540;&#23455;&#32318;&#22577;&#21578;&#12471;&#12540;&#12488;%20-%20.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3_&#31282;&#27611;&#21306;\01_&#23665;&#29579;\&#12304;&#24180;&#24230;&#26411;&#25552;&#20986;&#12305;&#12304;&#36039;&#26009;&#65300;&#65293;&#65298;&#65292;&#65299;&#65292;&#65300;&#12305;&#12304;&#20196;&#21644;&#65303;&#24180;&#24230;&#12305;&#12354;&#12435;&#12375;&#12435;&#12465;&#12450;&#12475;&#12531;&#12479;&#12540;&#23455;&#32318;&#22577;&#21578;&#12471;&#12540;&#12488;%20-%20.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3_&#31282;&#27611;&#21306;\02_&#22290;&#29983;\&#12304;&#20196;&#21644;&#65303;&#24180;&#24230;&#24180;&#24230;&#26411;&#65289;&#12304;&#22290;&#29983;&#12305;&#12354;&#12435;&#12375;&#12435;&#12465;&#12450;&#12475;&#12531;&#12479;&#12540;&#23455;&#32318;&#22577;&#21578;&#12471;&#12540;&#12488;%20.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3_&#31282;&#27611;&#21306;\02_&#22290;&#29983;\&#12304;&#20196;&#21644;&#65303;&#24180;&#24230;&#24180;&#24230;&#26411;&#65289;&#12304;&#22290;&#29983;&#12305;&#12354;&#12435;&#12375;&#12435;&#12465;&#12450;&#12475;&#12531;&#12479;&#12540;&#23455;&#32318;&#22577;&#21578;&#12471;&#12540;&#12488;%20.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3_&#31282;&#27611;&#21306;\03_&#22825;&#21488;\&#65288;&#24180;&#24230;&#26411;&#25552;&#20986;&#65289;&#12354;&#12435;&#12375;&#12435;&#12465;&#12450;&#12475;&#12531;&#12479;&#12540;&#23455;&#32318;&#22577;&#21578;&#12471;&#12540;&#12488;.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3_&#31282;&#27611;&#21306;\03_&#22825;&#21488;\&#65288;&#24180;&#24230;&#26411;&#25552;&#20986;&#65289;&#12354;&#12435;&#12375;&#12435;&#12465;&#12450;&#12475;&#12531;&#12479;&#12540;&#23455;&#32318;&#22577;&#21578;&#12471;&#12540;&#12488;.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3_&#31282;&#27611;&#21306;\04_&#23567;&#20210;&#21488;\&#9733;&#12304;&#20196;&#21644;&#65303;&#24180;&#24230;&#12305;&#12354;&#12435;&#12375;&#12435;&#12465;&#12450;&#12475;&#12531;&#12479;&#12540;&#23455;&#32318;&#22577;&#21578;&#12471;&#12540;&#12488;.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3_&#31282;&#27611;&#21306;\04_&#23567;&#20210;&#21488;\&#9733;&#12304;&#20196;&#21644;&#65303;&#24180;&#24230;&#12305;&#12354;&#12435;&#12375;&#12435;&#12465;&#12450;&#12475;&#12531;&#12479;&#12540;&#23455;&#32318;&#22577;&#21578;&#12471;&#12540;&#12488;.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3_&#31282;&#27611;&#21306;\05_&#31282;&#27611;\&#12304;&#36039;&#26009;&#65300;&#65293;&#65298;&#65292;&#65299;&#65292;&#65300;&#12305;&#12304;&#20196;&#21644;&#65303;&#24180;&#24230;&#12305;&#12354;&#12435;&#12375;&#12435;&#12465;&#12450;&#12475;&#12531;&#12479;&#12540;&#23455;&#32318;&#22577;&#21578;&#12471;&#12540;&#12488;.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3_&#31282;&#27611;&#21306;\05_&#31282;&#27611;\&#12304;&#36039;&#26009;&#65300;&#65293;&#65298;&#65292;&#65299;&#65292;&#65300;&#12305;&#12304;&#20196;&#21644;&#65303;&#24180;&#24230;&#12305;&#12354;&#12435;&#12375;&#12435;&#12465;&#12450;&#12475;&#12531;&#12479;&#12540;&#23455;&#32318;&#22577;&#21578;&#12471;&#12540;&#12488;.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4_&#33509;&#33865;&#21306;\&#12415;&#12388;&#12431;&#21488;\&#36039;&#26009;4-8&#12304;&#12415;&#12388;&#12431;&#21488;&#12305;&#36939;&#21942;&#20107;&#26989;&#35336;&#30011;&#12539;&#23455;&#32318;&#22577;&#21578;&#12471;&#12540;&#12488;.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4_&#33509;&#33865;&#21306;\&#12415;&#12388;&#12431;&#21488;\&#36039;&#26009;4-8&#12304;&#12415;&#12388;&#12431;&#21488;&#12305;&#36939;&#21942;&#20107;&#26989;&#35336;&#30011;&#12539;&#23455;&#32318;&#22577;&#21578;&#12471;&#12540;&#12488;.xlsx"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4_&#33509;&#33865;&#21306;\&#37117;&#36032;\&#37117;&#36032;&#12304;&#36039;&#26009;&#65300;&#8722;&#65298;&#65292;&#65299;&#65292;&#65300;&#12305;&#12304;&#20196;&#21644;&#65303;&#24180;&#24230;&#12305;&#12354;&#12435;&#12375;&#12435;&#12465;&#12450;&#12475;&#12531;&#12479;&#12540;&#23455;&#32318;&#22577;&#21578;&#12471;&#12540;&#12488;.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4_&#33509;&#33865;&#21306;\&#37117;&#36032;\&#37117;&#36032;&#12304;&#36039;&#26009;&#65300;&#8722;&#65298;&#65292;&#65299;&#65292;&#65300;&#12305;&#12304;&#20196;&#21644;&#65303;&#24180;&#24230;&#12305;&#12354;&#12435;&#12375;&#12435;&#12465;&#12450;&#12475;&#12531;&#12479;&#12540;&#23455;&#32318;&#22577;&#21578;&#12471;&#12540;&#12488;.xlsx"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4_&#33509;&#33865;&#21306;\&#26716;&#26408;\&#24180;&#24230;&#26411;&#26716;&#26408;&#12304;&#20196;&#21644;&#65303;&#24180;&#24230;&#12305;&#12354;&#12435;&#12375;&#12435;&#12465;&#12450;&#12475;&#12531;&#12479;&#12540;&#26716;&#26408;&#23455;&#32318;&#22577;&#21578;&#12471;&#12540;&#12488;%20.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4_&#33509;&#33865;&#21306;\&#26716;&#26408;\&#24180;&#24230;&#26411;&#26716;&#26408;&#12304;&#20196;&#21644;&#65303;&#24180;&#24230;&#12305;&#12354;&#12435;&#12375;&#12435;&#12465;&#12450;&#12475;&#12531;&#12479;&#12540;&#26716;&#26408;&#23455;&#32318;&#22577;&#21578;&#12471;&#12540;&#12488;%20.xlsx"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4_&#33509;&#33865;&#21306;\&#21315;&#22478;&#21488;\&#12304;&#36039;&#26009;&#65300;&#65293;8&#12305;&#12304;&#20196;&#21644;&#65303;&#24180;&#24230;&#12305;&#12354;&#12435;&#12375;&#12435;&#12465;&#12450;&#12475;&#12531;&#12479;&#12540;&#23455;&#32318;&#22577;&#21578;&#12471;&#12540;&#12488;.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4_&#33509;&#33865;&#21306;\&#21315;&#22478;&#21488;\&#12304;&#36039;&#26009;&#65300;&#65293;8&#12305;&#12304;&#20196;&#21644;&#65303;&#24180;&#24230;&#12305;&#12354;&#12435;&#12375;&#12435;&#12465;&#12450;&#12475;&#12531;&#12479;&#12540;&#23455;&#32318;&#22577;&#21578;&#12471;&#12540;&#12488;.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1_&#20013;&#22830;&#21306;\02_&#20013;&#22830;\&#12304;&#36039;&#26009;&#65300;&#65293;&#65298;&#65292;&#65299;&#65292;&#65300;&#12305;&#12304;&#20196;&#21644;&#65303;&#24180;&#24230;&#12305;&#12354;&#12435;&#12375;&#12435;&#12465;&#12450;&#12475;&#12531;&#12479;&#12540;&#23455;&#32318;&#22577;&#21578;&#12471;&#12540;&#12488;.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1_&#20013;&#22830;&#21306;\02_&#20013;&#22830;\&#12304;&#36039;&#26009;&#65300;&#65293;&#65298;&#65292;&#65299;&#65292;&#65300;&#12305;&#12304;&#20196;&#21644;&#65303;&#24180;&#24230;&#12305;&#12354;&#12435;&#12375;&#12435;&#12465;&#12450;&#12475;&#12531;&#12479;&#12540;&#23455;&#32318;&#22577;&#21578;&#12471;&#12540;&#12488;.xlsx"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4_&#33509;&#33865;&#21306;\&#22823;&#23470;&#21488;\&#12304;&#22823;&#23470;&#21488;&#12305;&#20196;&#21644;&#65303;&#24180;&#24230;%20&#12354;&#12435;&#12375;&#12435;&#12465;&#12450;&#12475;&#12531;&#12479;&#12540;&#23455;&#32318;&#22577;&#21578;&#12471;&#12540;&#12488;.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4_&#33509;&#33865;&#21306;\&#22823;&#23470;&#21488;\&#12304;&#22823;&#23470;&#21488;&#12305;&#20196;&#21644;&#65303;&#24180;&#24230;%20&#12354;&#12435;&#12375;&#12435;&#12465;&#12450;&#12475;&#12531;&#12479;&#12540;&#23455;&#32318;&#22577;&#21578;&#12471;&#12540;&#12488;.xlsx"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5_&#32209;&#21306;\&#37772;&#21462;\&#12304;&#21306;&#25552;&#20986;&#29256;&#12305;&#12304;&#36039;&#26009;&#65300;&#65293;&#65304;&#12305;&#12304;&#20196;&#21644;&#65303;&#24180;&#24230;&#12305;&#12354;&#12435;&#12375;&#12435;&#12465;&#12450;&#12475;&#12531;&#12479;&#12540;&#23455;&#32318;&#22577;&#21578;&#12471;&#12540;&#12488;.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5_&#32209;&#21306;\&#37772;&#21462;\&#12304;&#21306;&#25552;&#20986;&#29256;&#12305;&#12304;&#36039;&#26009;&#65300;&#65293;&#65304;&#12305;&#12304;&#20196;&#21644;&#65303;&#24180;&#24230;&#12305;&#12354;&#12435;&#12375;&#12435;&#12465;&#12450;&#12475;&#12531;&#12479;&#12540;&#23455;&#32318;&#22577;&#21578;&#12471;&#12540;&#12488;.xlsx"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5_&#32209;&#21306;\&#35465;&#30000;\&#12304;&#20196;&#21644;&#65303;&#24180;&#24230;&#12305;&#12354;&#12435;&#12375;&#12435;&#12465;&#12450;&#12475;&#12531;&#12479;&#12540;&#23455;&#32318;&#22577;&#21578;&#12471;&#12540;&#12488;.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5_&#32209;&#21306;\&#35465;&#30000;\&#12304;&#20196;&#21644;&#65303;&#24180;&#24230;&#12305;&#12354;&#12435;&#12375;&#12435;&#12465;&#12450;&#12475;&#12531;&#12479;&#12540;&#23455;&#32318;&#22577;&#21578;&#12471;&#12540;&#12488;.xlsx"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5_&#32209;&#21306;\&#22303;&#27671;\&#25552;&#20986;&#12304;&#22303;&#27671;&#12305;&#12304;&#20196;&#21644;&#65303;&#24180;&#24230;&#12305;&#12354;&#12435;&#12375;&#12435;&#12465;&#12450;&#12475;&#12531;&#12479;&#12540;&#23455;&#32318;&#22577;&#21578;&#12471;&#12540;&#12488;.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5_&#32209;&#21306;\&#22303;&#27671;\&#25552;&#20986;&#12304;&#22303;&#27671;&#12305;&#12304;&#20196;&#21644;&#65303;&#24180;&#24230;&#12305;&#12354;&#12435;&#12375;&#12435;&#12465;&#12450;&#12475;&#12531;&#12479;&#12540;&#23455;&#32318;&#22577;&#21578;&#12471;&#12540;&#12488;.xlsx"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6_&#32654;&#27996;&#21306;\&#30495;&#30722;\&#27770;&#35009;&#28168;&#12288;&#24460;&#26399;&#35413;&#20385;&#12304;&#36039;&#26009;&#65300;&#65293;&#65298;&#65292;&#65299;&#65292;&#65300;&#12305;&#12304;&#20196;&#21644;&#65303;&#24180;&#24230;&#12305;&#12354;&#12435;&#12375;&#12435;&#12465;&#12450;&#12475;&#12531;&#12479;&#12540;&#23455;&#32318;&#22577;&#21578;&#12471;&#12540;&#12488;.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6_&#32654;&#27996;&#21306;\&#30495;&#30722;\&#27770;&#35009;&#28168;&#12288;&#24460;&#26399;&#35413;&#20385;&#12304;&#36039;&#26009;&#65300;&#65293;&#65298;&#65292;&#65299;&#65292;&#65300;&#12305;&#12304;&#20196;&#21644;&#65303;&#24180;&#24230;&#12305;&#12354;&#12435;&#12375;&#12435;&#12465;&#12450;&#12475;&#12531;&#12479;&#12540;&#23455;&#32318;&#22577;&#21578;&#12471;&#12540;&#12488;.xlsx"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6_&#32654;&#27996;&#21306;\&#30959;&#36794;\&#23436;&#20102;&#29256;&#12304;&#9733;&#30959;&#36794;&#12305;&#12304;&#20196;&#21644;7&#24180;&#24230;&#12305;&#12354;&#12435;&#12375;&#12435;&#12465;&#12450;&#12475;&#12531;&#12479;&#12540;&#23455;&#32318;&#22577;&#21578;&#12471;&#12540;&#12488;%20.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6_&#32654;&#27996;&#21306;\&#30959;&#36794;\&#23436;&#20102;&#29256;&#12304;&#9733;&#30959;&#36794;&#12305;&#12304;&#20196;&#21644;7&#24180;&#24230;&#12305;&#12354;&#12435;&#12375;&#12435;&#12465;&#12450;&#12475;&#12531;&#12479;&#12540;&#23455;&#32318;&#22577;&#21578;&#12471;&#12540;&#12488;%20.xlsx"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6_&#32654;&#27996;&#21306;\&#39640;&#27954;\&#65288;&#39640;&#27954;&#65289;&#9313;&#12304;&#20196;&#21644;7&#24180;&#24230;&#12305;&#12354;&#12435;&#12375;&#12435;&#12465;&#12450;&#12475;&#12531;&#12479;&#12540;&#39640;&#27954;&#23455;&#32318;&#22577;&#21578;&#12471;&#12540;&#12488;.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6_&#32654;&#27996;&#21306;\&#39640;&#27954;\&#65288;&#39640;&#27954;&#65289;&#9313;&#12304;&#20196;&#21644;7&#24180;&#24230;&#12305;&#12354;&#12435;&#12375;&#12435;&#12465;&#12450;&#12475;&#12531;&#12479;&#12540;&#39640;&#27954;&#23455;&#32318;&#22577;&#21578;&#12471;&#12540;&#12488;.xlsx"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6_&#32654;&#27996;&#21306;\&#24184;&#30010;\&#24184;&#30010;&#12288;&#20196;&#21644;&#65303;&#24180;&#24230;&#12354;&#12435;&#12375;&#12435;&#12465;&#12450;&#12475;&#12531;&#12479;&#12540;&#23455;&#32318;&#22577;&#21578;&#12471;&#12540;&#12488;%20&#65288;&#24460;&#26399;&#65289;.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6_&#32654;&#27996;&#21306;\&#24184;&#30010;\&#24184;&#30010;&#12288;&#20196;&#21644;&#65303;&#24180;&#24230;&#12354;&#12435;&#12375;&#12435;&#12465;&#12450;&#12475;&#12531;&#12479;&#12540;&#23455;&#32318;&#22577;&#21578;&#12471;&#12540;&#12488;%20&#65288;&#24460;&#26399;&#65289;.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1_&#20013;&#22830;&#21306;\03_&#21315;&#33865;&#23546;\&#12304;&#21315;&#33865;&#23546;&#12305;&#12304;&#20196;&#21644;&#65303;&#24180;&#24230;&#12305;&#12354;&#12435;&#12375;&#12435;&#12465;&#12450;&#12475;&#12531;&#12479;&#12540;&#23455;&#32318;&#22577;&#21578;&#12471;&#12540;&#12488;%20(1).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1_&#20013;&#22830;&#21306;\03_&#21315;&#33865;&#23546;\&#12304;&#21315;&#33865;&#23546;&#12305;&#12304;&#20196;&#21644;&#65303;&#24180;&#24230;&#12305;&#12354;&#12435;&#12375;&#12435;&#12465;&#12450;&#12475;&#12531;&#12479;&#12540;&#23455;&#32318;&#22577;&#21578;&#12471;&#12540;&#12488;%20(1).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1_&#20013;&#22830;&#21306;\04_&#26494;&#12465;&#19992;\&#12304;&#20196;&#21644;&#65303;&#24180;&#24230;&#12305;&#12354;&#12435;&#12375;&#12435;&#12465;&#12450;&#12475;&#12531;&#12479;&#12540;&#23455;&#32318;&#22577;&#21578;&#12471;&#12540;&#12488;.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1_&#20013;&#22830;&#21306;\04_&#26494;&#12465;&#19992;\&#12304;&#20196;&#21644;&#65303;&#24180;&#24230;&#12305;&#12354;&#12435;&#12375;&#12435;&#12465;&#12450;&#12475;&#12531;&#12479;&#12540;&#23455;&#32318;&#22577;&#21578;&#12471;&#12540;&#12488;.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1_&#20013;&#22830;&#21306;\05_&#27996;&#37326;\&#27996;&#37326;&#12304;R&#65303;&#24460;&#26399;&#12305;&#12354;&#12435;&#12375;&#12435;&#12465;&#12450;&#12475;&#12531;&#12479;&#12540;&#23455;&#32318;&#22577;&#21578;&#12471;&#12540;&#12488;%20-.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1_&#20013;&#22830;&#21306;\05_&#27996;&#37326;\&#27996;&#37326;&#12304;R&#65303;&#24460;&#26399;&#12305;&#12354;&#12435;&#12375;&#12435;&#12465;&#12450;&#12475;&#12531;&#12479;&#12540;&#23455;&#32318;&#22577;&#21578;&#12471;&#12540;&#12488;%20-.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2_&#33457;&#35211;&#24029;&#21306;\&#12371;&#12390;&#12399;&#12375;&#21488;\&#12304;4-8&#12305;&#12304;&#20196;&#21644;7&#24180;&#24230;&#12371;&#12390;&#12399;&#12375;&#21488;&#12305;&#12354;&#12435;&#12375;&#12435;&#12465;&#12450;&#12475;&#12531;&#12479;&#12540;&#23455;&#32318;&#22577;&#21578;&#12471;&#12540;&#12488;.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2_&#33457;&#35211;&#24029;&#21306;\&#12371;&#12390;&#12399;&#12375;&#21488;\&#12304;4-8&#12305;&#12304;&#20196;&#21644;7&#24180;&#24230;&#12371;&#12390;&#12399;&#12375;&#21488;&#12305;&#12354;&#12435;&#12375;&#12435;&#12465;&#12450;&#12475;&#12531;&#12479;&#12540;&#23455;&#32318;&#22577;&#21578;&#12471;&#12540;&#12488;.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2_&#33457;&#35211;&#24029;&#21306;\&#33457;&#35211;&#24029;\&#12304;&#36039;&#26009;4-8&#12305;&#12304;&#20196;&#21644;&#65303;&#24180;&#24230;&#33457;&#35211;&#24029;&#12305;&#12354;&#12435;&#12375;&#12435;&#12465;&#12450;&#12475;&#12531;&#12479;&#12540;&#23455;&#32318;&#22577;&#21578;&#12471;&#12540;&#12488;.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2_&#33457;&#35211;&#24029;&#21306;\&#33457;&#35211;&#24029;\&#12304;&#36039;&#26009;4-8&#12305;&#12304;&#20196;&#21644;&#65303;&#24180;&#24230;&#33457;&#35211;&#24029;&#12305;&#12354;&#12435;&#12375;&#12435;&#12465;&#12450;&#12475;&#12531;&#12479;&#12540;&#23455;&#32318;&#22577;&#21578;&#12471;&#12540;&#12488;.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2_&#33457;&#35211;&#24029;&#21306;\&#12395;&#12428;&#12398;&#26408;&#21488;\&#12304;&#36039;&#26009;4-8&#12305;&#65288;&#20196;&#21644;&#65303;&#24180;&#24230;&#12288;&#12395;&#12288;&#12428;&#12398;&#26408;&#21488;&#65289;&#36939;&#21942;&#20107;&#26989;&#35336;&#30011;&#12539;&#23455;&#32318;&#22577;&#21578;&#12471;&#12540;&#12488;%20&#65288;&#19979;&#21322;&#26399;&#65289;.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2_&#33457;&#35211;&#24029;&#21306;\&#12395;&#12428;&#12398;&#26408;&#21488;\&#12304;&#36039;&#26009;4-8&#12305;&#65288;&#20196;&#21644;&#65303;&#24180;&#24230;&#12288;&#12395;&#12288;&#12428;&#12398;&#26408;&#21488;&#65289;&#36939;&#21942;&#20107;&#26989;&#35336;&#30011;&#12539;&#23455;&#32318;&#22577;&#21578;&#12471;&#12540;&#12488;%20&#65288;&#19979;&#21322;&#26399;&#65289;.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2_&#33457;&#35211;&#24029;&#21306;\&#33457;&#22290;\&#12304;&#36039;&#26009;4-8&#12305;&#12304;&#20196;&#21644;&#65303;&#24180;&#24230;&#33457;&#12288;&#22290;&#12305;&#12354;&#12435;&#12375;&#12435;&#12465;&#12450;&#12475;&#12531;&#12479;&#12540;&#33457;&#22290;&#23455;&#32318;&#22577;&#21578;&#12471;&#12540;&#12488;.xlsx" TargetMode="External"/><Relationship Id="rId1" Type="http://schemas.openxmlformats.org/officeDocument/2006/relationships/externalLinkPath" Target="file:///N:\17_&#20445;&#20581;&#31119;&#31049;&#23616;\17102000_&#20445;&#20581;&#31119;&#31049;&#23616;&#20581;&#24247;&#31119;&#31049;&#37096;&#22320;&#22495;&#21253;&#25324;&#12465;&#12450;&#25512;&#36914;&#35506;\&#21306;&#8660;&#22320;&#22495;&#21253;&#25324;&#12465;&#12450;&#25512;&#36914;&#35506;&#65288;&#24460;&#26041;&#25903;&#25588;&#12288;&#33258;&#31435;&#20419;&#36914;&#12465;&#12450;&#20250;&#35696;&#12288;&#35469;&#30693;&#30151;&#12469;&#12509;&#65289;\06%20&#12354;&#12435;&#12375;&#12435;&#12465;&#12450;&#12475;&#12531;&#12479;&#12540;&#36939;&#21942;&#20107;&#26989;&#35336;&#30011;&#12539;&#23455;&#32318;&#22577;&#21578;&#12471;&#12540;&#12488;\R7&#35336;&#30011;&#65286;&#23455;&#32318;\03_&#24180;&#24230;&#26411;\02_&#33457;&#35211;&#24029;&#21306;\&#33457;&#22290;\&#12304;&#36039;&#26009;4-8&#12305;&#12304;&#20196;&#21644;&#65303;&#24180;&#24230;&#33457;&#12288;&#22290;&#12305;&#12354;&#12435;&#12375;&#12435;&#12465;&#12450;&#12475;&#12531;&#12479;&#12540;&#33457;&#22290;&#23455;&#32318;&#22577;&#21578;&#12471;&#12540;&#124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2">
          <cell r="D2" t="str">
            <v>千葉市あんしんケアセンター弁天</v>
          </cell>
        </row>
        <row r="3">
          <cell r="A3" t="str">
            <v>担当圏域
地区概況及び
地区課題</v>
          </cell>
        </row>
      </sheetData>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2">
          <cell r="D2" t="str">
            <v>千葉市あんしんケアセンター幕張</v>
          </cell>
        </row>
        <row r="3">
          <cell r="A3" t="str">
            <v>担当圏域
地区概況及び
地区課題</v>
          </cell>
        </row>
      </sheetData>
      <sheetData sheetId="1"/>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2">
          <cell r="D2" t="str">
            <v>千葉市あんしんケアセンター山王</v>
          </cell>
        </row>
        <row r="3">
          <cell r="A3" t="str">
            <v>担当圏域
地区概況及び
地区課題</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2">
          <cell r="D2" t="str">
            <v>千葉市あんしんケアセンター園生</v>
          </cell>
        </row>
        <row r="3">
          <cell r="A3" t="str">
            <v>担当圏域
地区概況及び
地区課題</v>
          </cell>
        </row>
        <row r="4">
          <cell r="D4" t="str">
            <v>・どのような相談であっても、最初から断ることなく「相手の話をまずは聞く」ということを大事にする。
・地域の方が「安心して通える居場所」作りを生活支援コーディネーターと取り組む。
・問題の多様化に対応できるよう「職員の知識および技術向上」を目指す。</v>
          </cell>
        </row>
        <row r="6">
          <cell r="D6" t="str">
            <v>・介護予防サービス利用者に対しケアプランに地域の通いの場やサークル活動等インフォーマルサービスを組み込み、セルフケアの観点で個々の自立を促すように生活支援コーディネーターと連携を図る。　　　　　　　　　　　　　　　　　　　　　　　　　　
・フレイル一体化事業開始に伴い、ニーズに合致する住民をスムーズにご案内し利用に繋げる。</v>
          </cell>
        </row>
        <row r="7">
          <cell r="D7" t="str">
            <v>・ケアプラン内にインフォーマルサービスを必ず１つ以上組み込むようにし、生活支援コーディネーターから適宜地域資源情報共有し活用していく。
・所内でフレイル一体化事業について勉強会開催し、総合相談等の場面で適切に提案できる体制をつくる。　　　　　　　　　　　　　　　　　　　
・短期リハビリ年間４ケース以上の利用につなげる。</v>
          </cell>
        </row>
        <row r="9">
          <cell r="D9" t="str">
            <v>・高齢者分野以外の相談に対しても「まずは聞く」という姿勢を大切にし、地域の気軽な相談窓口を目指す。
・３職種が専門家としての立場で向き合うだけでなく、「人として出来ることは積極的にやっていこう。共に」のwithの精神を忘れないようにする。
・生活支援コーディネーターと連携し、民間サービス等もうまく活用しながら適切に対応する。</v>
          </cell>
        </row>
        <row r="10">
          <cell r="D10" t="str">
            <v>・積極的に高齢者分野以外の研修等にも参加し、各職員がどのような分野の相談であっても対応できるようスキルアップを図る。(各職員が2回以上の外部研修を受ける）
・機械的（マニュアル的・白黒で分けるのではなく）対応ではなく、３職種が各専門性を活かしつつ、生活支援コーディネーターと連携し、あらゆるサービスを検討しながら、相談者の理解と納得のもと支援出来るように対応する。</v>
          </cell>
        </row>
        <row r="12">
          <cell r="D12" t="str">
            <v>・虐待による死亡事案を防止するとももに、虐待が速やかに発見できるよう通報義務の周知を図る。
・認知症や精神障害を抱えた方が自分の意思で物事を決定し、「自分らしい暮らし」を継続できるための地域作りを目指す。
・成年後見支援センターや各専門団体と連携し、成年後見制度の利用促進を図る。</v>
          </cell>
        </row>
        <row r="13">
          <cell r="D13" t="str">
            <v>・千葉市高齢者虐待防止マニュアルに従い、区高齢障害支援課と迅速かつ適切に対応する。
・経済的困窮、介護疲れなどからの虐待が起きることがないよう、自治会や民生委員に対して、「早めの相談」「虐待の通報義務」を意識してもらえるよう周知する。
・民間企業及び成年後見支援センター等と連携を図り、「元気なうちから先のことを考える」ということを周知する。</v>
          </cell>
        </row>
        <row r="15">
          <cell r="D15" t="str">
            <v>・「地域共生社会の実現」を目指し、医療と介護をはじめ、様々な関係団体と連携を行い、「地域の強み」となる関係を構築していく。
・高齢者、障害者、児童等で分けることなく、お互いに理解し、支え合えることができる地域作りを目指す。</v>
          </cell>
        </row>
        <row r="16">
          <cell r="D16" t="str">
            <v>・どのような方でも安心して生活できる地域作りを目指し、定期的に（３か月に１回程度）介護支援専門員、民生委員、様々な分野の関係機関との連携会議を開催する。
・多世代の課題をもつ事例への支援や、生活支援コーディネーターとの連携の中から、高齢者分野とは関係の無い団体等であっても積極的に関わっていく。　</v>
          </cell>
        </row>
        <row r="18">
          <cell r="D18" t="str">
            <v>・既存の体操教室やサロンで、多職種の協力を得ながら、健康に関する知識の普及を図る。
・通いの場にまたいきたいと思えるように「笑顔」になれることを目指す。
・健康課と協同で介護予防・介護保険に関する研修を開催していく。</v>
          </cell>
        </row>
        <row r="19">
          <cell r="D19" t="str">
            <v>・区健康課・自治会等と連携し介護予防に関する講演　年２回以上開催していく。　　　　　　　　　　　　　　　　　　　　　　　　　
・認知症に対する正しい知識の周知のため、認知症サポーター養成講座を年6回以上開催する。　　　　　　　　　　　　　　　　　　　　　　　　　　　　　　　　　
・多世代交流の場作りに生活支援コーディネーターと協力し,健康測定会等のイベント行う。　　　　　　　　　　　　
・いきいき活動手帳年間6０冊以上配布しフレイル予防を啓発する。</v>
          </cell>
        </row>
      </sheetData>
      <sheetData sheetId="1">
        <row r="10">
          <cell r="D10" t="str">
            <v>・職員全員が「まずは聞く」という意識をもって地域の方の様々な相談に対応することができた。
・ゴミ屋敷や片づけ等の介護相談以外の案件に対しても、生活支援コーディネーターと協力しインフォーマルサービスや他機関と連携して対応することができた。
・認知症だけでなく精神的な病気がある方やそのご家族に対しても他機関と連携して対応することができた。
・介護分野以外の研修に各職員が1回以上参加しスキルアップを図ることができた。</v>
          </cell>
        </row>
        <row r="14">
          <cell r="D14" t="str">
            <v>・ケアマネジャーからの虐待相談が数件あったものの、全てのケースにおいて千葉市高齢者虐待防止マニュアルに従い、48時間以内に区高齢障害支援課、ケアマネジャー、他機関と連携し対応することができた。
・地域住民向けに5・6・7・8月に認知症サポーター養成講座を開催した。
・地域住民向けに8月に終活についての講座を開催した。区内センターと協力し『あなたならどうするカード』を作成した。</v>
          </cell>
        </row>
        <row r="22">
          <cell r="D22" t="str">
            <v>・既存の体操教室やサロンで健康課や理学療法士による専門的なスキルを情報提供し、新規利用者も増加した。
・保健師による最近のニュースを交えた保健講話を9月時点で8回実施した。
・あやめ台いきいきセンターのいきがい活動で介護保険講座6回開催60名参加した。
・認知症サポーター養成講座を4回開催し、56名参加した。9月フレイル予防講座を開催し、15名参加した。</v>
          </cell>
        </row>
      </sheetData>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2">
          <cell r="D2" t="str">
            <v>千葉市あんしんケアセンター天台</v>
          </cell>
        </row>
        <row r="3">
          <cell r="A3" t="str">
            <v>担当圏域
地区概況及び
地区課題</v>
          </cell>
        </row>
      </sheetData>
      <sheetData sheetId="1"/>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提出済み 作成不要））"/>
      <sheetName val="年度末提出（3月頃）"/>
      <sheetName val="【記載にあたっての留意点】"/>
    </sheetNames>
    <sheetDataSet>
      <sheetData sheetId="0">
        <row r="2">
          <cell r="D2" t="str">
            <v>千葉市あんしんケアセンター小仲台</v>
          </cell>
        </row>
        <row r="3">
          <cell r="A3" t="str">
            <v>担当圏域
地区概況及び
地区課題</v>
          </cell>
          <cell r="D3" t="str">
            <v>・小仲台圏域では地区によって町会・自治会の自治意識に差が生じている。自治意識が高い地域(小仲台、穴川)は自助、互助への意識が比較的高く、高齢者同士の助け合いや見守り活動へとつながっている。
・一方で、自治意識が比較的低い地域(轟町、弥生町)では、コロナウィルス感染拡大を機に地域住民同士の関係性の脆弱化が進み、公助、共助へ依存する傾向にある。
・圏域全体的に民生委員の世代交代も重なり、あんしんケアセンターと民生委員との新たな関係づくりが進むと共に、民生委員の協力を得ながら多職種協働で地域住民への支援を行う機会が増えている。
・2024年度より総合事業・介護予防サービスの利用を希望する圏域の高齢者数が増え、ケアプラン作成の待機者が増加している。</v>
          </cell>
        </row>
        <row r="4">
          <cell r="D4" t="str">
            <v>・元気な時から「自立した生活が送れる」ことを目指し、住民一人一人が具体的課題について取り組めるように、介護予防普及啓発と合わせて,圏域全体で自助、互助への意識をさらに広める。
・住民主体で運営されているサロンや体操教室の後方支援や、あんしん主催の講座の開催を引き続き実施する。
・圏域の民生委員とコミュニケーションを積極的に図ると共に、地域住民が自立した生活が送れるように民生委員とも連携しながら支援する。
・事業所で策定したBCPについても、地域で運用していけるように関係職種と連携を図る体制作りに努める。
・ケアプラン作成の待機者については、積極的に基本チェックリストを実施し、総合事業・介護予防サービスの必要性をアセスメントした上で、可能であればインフォーマルなサービスを活用した支援策を対象者に提案する。</v>
          </cell>
        </row>
        <row r="6">
          <cell r="D6"/>
        </row>
        <row r="7">
          <cell r="D7"/>
        </row>
        <row r="9">
          <cell r="D9"/>
        </row>
        <row r="10">
          <cell r="D10"/>
        </row>
        <row r="12">
          <cell r="D12"/>
        </row>
        <row r="13">
          <cell r="D13"/>
        </row>
        <row r="15">
          <cell r="D15"/>
        </row>
        <row r="16">
          <cell r="D16"/>
        </row>
        <row r="18">
          <cell r="D18"/>
        </row>
        <row r="19">
          <cell r="D19"/>
        </row>
      </sheetData>
      <sheetData sheetId="1"/>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2">
          <cell r="D2" t="str">
            <v>千葉市あんしんケアセンター稲毛</v>
          </cell>
        </row>
        <row r="3">
          <cell r="A3" t="str">
            <v>担当圏域
地区概況及び
地区課題</v>
          </cell>
        </row>
        <row r="15">
          <cell r="D15" t="str">
            <v>稲毛区全体で地域ケア会議や多職種連携を実施し、各専門職や機関とのこれまでの関係性を保ちながら地域の課題解決のために取り組むと共に、主任介護支援専門員との共同により地域づくりの基盤整備を継続する。主任介護支援専門員との連携をこまめに行い、主任介護支援専門員の主体性を尊重しながらケアマネジメントへの支援を行う。圏域では研修会や勉強会を設け、連携を深めていく。</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3">
          <cell r="A3" t="str">
            <v>担当圏域
地区概況及び
地区課題</v>
          </cell>
        </row>
        <row r="4">
          <cell r="D4" t="str">
            <v>・生活支援コーディネーターと連携を図り、インフォーマルサービスを活用しセルフケアが向上できるように働きかけを行う。
・集いの場や支え合い活動が維持、活性化するように関係者との関わりを大切にしていく。
・地域ケア会議を開催し、地域課題を共有し、課題解決に向けて取り組みを行う。
・複合的な課題に対して、他機関と連携を図りながら、包括的に支援できるよう会議の場を設けていく。</v>
          </cell>
        </row>
        <row r="6">
          <cell r="D6" t="str">
            <v>・介護予防・日常生活支援総合事業の対象者に対し、セルフケアマネジメントの力が高められるようにしていく。
・生活支援コーディネーターと連携し、インフォーマルサービスを効果的に活用できるように、指定介護予防支援事業所に対して情報提供を定期的に行えるようにしていく。</v>
          </cell>
        </row>
        <row r="7">
          <cell r="D7" t="str">
            <v>・圏域のケアマネ連絡会を通じて、ケアマネからの意見も聞き、インフォーマルサービスの情報資料の見直しをする。
・総合相談において、適切なインフォーマルサービスの情報提供を行っていくよう3職種会議等を通じて意識付けをしていく。
・生活支援コーディネーターへの相談、協働を行い、主体的に社会参加ができるようにしていく。
・自立促進ケア会議へ参加する。
・フレイル改善事業（短期リハビリ型訪問サービス）を正しく理解し、サービス利用に繋げていく。</v>
          </cell>
        </row>
        <row r="9">
          <cell r="D9" t="str">
            <v>・地域に住まわれている方へ総合的に相談対応を行い、共に考え、介護、医療、保健、福祉、障害等適切な関係機関に繋げられるよう努める。
・３職種の専門性、相談援助技術を高め、、ケースの特性を踏まえ利用者及び家族、ケアマネジャー等の専門職等への継続的なサポートを行っていく。</v>
          </cell>
        </row>
        <row r="10">
          <cell r="D10" t="str">
            <v>・近隣のスーパー等にあんしんケアセンターのパンフレットを置かせて頂きあんしんケアセンターの周知活動を行っていく。
・相談受付をした相談内容についてセンター内の３職種にて協議、検討をその都度行い、必要な関係期間に繋げていく。
・民生委員や支え合いの会等のボランティア団体の定例会等に参加し相談しやすい関係性を構築していく。
・センター内で研修会を行い、専門性や相談援助技術を高めていく。</v>
          </cell>
        </row>
        <row r="12">
          <cell r="D12" t="str">
            <v>・地域にお住まいの方々が尊厳あるその方らしい生活を続けられるよう、権利擁護や消費者被害等の周知・啓発活動を行う。
・虐待対応については、相談を受けた際に速やかに行政に報告し、関係機関や介護保険のサービス事業所と連携を図り速やかに課題解決に向けて取り組んでいく。また、緊急時にスムーズに対応ができるようセンター内の虐待研修を開催、関係機関と連携が図れるよう日頃よりネットワークの構築を図りっていく。</v>
          </cell>
        </row>
        <row r="13">
          <cell r="D13" t="str">
            <v>・認知症になっても住み慣れた地域で生活ができるよう、地域住民に認知症サポーター養成講座を開催する。また、認知症カフェ、本人ミーティング等も開催していく。
・地域にて開催されているサロンやカフェ、支えあいの会及び民生委員の定例会等に参加し消費者被害防止や成年後見制度等の周知を行う。
・若葉区ソーシャルワーカー連絡会(年２回)を開催し、各職域のソーシャルワーカーとの連携の強化を図り、相談援助技術及び知識の向上を図る。</v>
          </cell>
        </row>
        <row r="15">
          <cell r="D15" t="str">
            <v>・関係機関や関係者との関係性を深め、多種多様な社会資源の有機的な機能連携、協働体制の構築に繋がる様、環境整備に努め、地域課題を関係者と共有していく。</v>
          </cell>
        </row>
        <row r="16">
          <cell r="D16" t="str">
            <v>・定例地域ケア会議（毎月）事例検討を行い対応方法等の情報共有を行う。
・若葉区多職種連携会議（年1回、2月）事例を通して多職種の方々と連携を強化する。
・都賀・みつわ台圏域多職種連携会議（年１回、８月）圏域内の多職種が協働して会議を開催し連携を深める。　　　　　　　　　　　　　　　　　　　　　　　　　　　　　　　　　　　　　　　　・東警察署との情報交換会（年１回）地域の防犯対策や詐欺被害の防止等に向けて意見交換を行っていく。
・圏域ケアマネ交流会を開催（年２回８月、２月）ケアマネジャーの抱える課題を共有し、解決に繋げていく。
・若葉区介護支援員専門員会議（研修会年2回）にて、主任介護支援専門員及び介護支援専門員の資質向上を図る。</v>
          </cell>
        </row>
        <row r="18">
          <cell r="D18" t="str">
            <v>・高齢者だけでなく、その家族や様々な関係者への働きかけや連携により、地域全体への介護予防の普及啓発につとめ、セルフケアマネジメントの推進を図る。また、セルフマネジメントの推進を図る手段として基本チェックリストやいきいき活動手帳を活用し、高齢者自らが意欲的に目標をあげ、取り組み、自分なりに評価できるよう支援する。
・若葉区保健福祉センターや生活支援コーディネーター、コミュニティソーシャルワーカー等と協力し、交流の場・通いの場も含めた情報を提供できるように体制を整備する。</v>
          </cell>
        </row>
        <row r="19">
          <cell r="D19" t="str">
            <v>・地域住民にフレイル予防やオーラルフレイル予防の動画を用いて周知を図る為、動画視聴する方法を知る講座や専門職の講座などを取り入れ、地域住民が容易に介護予防を取り組めるよう体制づくりを検討し、実施していく。
・介護予防に関する意見交換会（年２回程度）に参加し、５センターの保健師職等と健康課、高齢障害支援課との連携を強化する。
・生活支援コーディネーターと協力し、交流の場・通いの場に出向き、いきいき活動手帳を用いてセルフマネジメントの手法を周知すると共に、高齢者が自ら役割を見出し活動できるよう支援していく。</v>
          </cell>
        </row>
      </sheetData>
      <sheetData sheetId="1">
        <row r="14">
          <cell r="D14" t="str">
            <v>・民生委員の定例会に合わせてエンディングサポート及び成年後見についての講座を実施した。
・虐待対応は、相談を受けた際に速やかにセンター内で情報共有をし、高齢障害支援課への報告を行い、関係機関と連携して支援方法の共有ができた。
・地域共生社会の実現に向けて、認知症サポーター養成講座やステップアップ修了者の交流会、本人ミーティングを行った。
・若葉区ソーシャルワーカー連絡会を開催し、今後の終活における自己決定の重要性を学び、地域住民に向けて啓発することができた。（9月）
・千葉東警察と情報交換会を開催し、最近の被害状況や防犯対策について得た知識を地域住民に啓発することができた。</v>
          </cell>
        </row>
        <row r="22">
          <cell r="D22" t="str">
            <v>・高品ハイツ自治会にて、お茶会の開催が定着してきており、都賀いきいきセンターや企業と連携を図り、歩行測定や骨密度測定を実施した。
・企業と地域団体と協力し、マルシェの開催と健康測定会を実施した。高齢者だけでなく、多世代への健康意識を高める活動ができた。
・地域住民がフレイル予防やオーラルフレイル予防の動画を視聴し、容易に介護予防が図れるようスマホ教室の企画を進めている。（12月）</v>
          </cell>
        </row>
      </sheetData>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2">
          <cell r="D2" t="str">
            <v>千葉市あんしんケアセンター都賀</v>
          </cell>
        </row>
        <row r="3">
          <cell r="A3" t="str">
            <v>担当圏域
地区概況及び
地区課題</v>
          </cell>
          <cell r="D3" t="str">
            <v>【都賀】　駅から近く、高齢化率は25％となり、単身や高齢世帯は増加している。自治会館が閉鎖された地区もあり、住民の活動拠点の確保が必要になっている。
【都賀の台】　住民の介護予防に対する意識が高く、住民主体のサロンや食堂、体操等の活動が盛んで、隣近所の繋がりにより課題が発見されることもあるが、高齢化率は40％台前半を推移し単身や高齢世帯は増加傾向にある。
【西都賀】駅から近く商業施設は多数あるが、坂が多く外出の妨げになっている。住民主体の認知症予防や体操等の活動を定期的に開催し、自治会・老人会・支え合いの会の協働により、季節行事を行う地区もある。一方で、戸建てと集合住宅が混在しており、集合住宅の高齢者は地域との繋がりが希薄で、問題が深刻化することがある。
【若松町】　南北に長く、若い世帯と高齢世帯が混在しており、地域全体の結びつきが希薄である。交通量は多いが道路が狭く、歩道も整備されていない地区があり、外出の妨げになっている。地域拠点となっているサービス事業所等とも協力し、地域特性や住民ニーズ等の実態把握を行う必要がある。
【若松台】　同時期に移り住んだ住宅地では、高齢化率は40％台前半を推移し、高齢化率が急速に高まっている。徒歩圏内に商業施設が少なく交通手段が限られているため、買物等の生活支援を必要とする世帯が増えている。バスの減便により通院手段が限られ、継続した受診が困難になっている。
・各地区ともボランティアやサークル活動の中心メンバーの高齢化により、担い手の確保と育成が課題となっている。
・8050問題等、高齢者のみの相談ではなく、複合的な課題を抱えているケースが増加している。</v>
          </cell>
        </row>
        <row r="4">
          <cell r="D4" t="str">
            <v>・地域の支援者や関係機関との関係性をさらに深め連携力を強化するとともに、職員は研修会への参加や事例検討等を通じて研鑽し、個々の援助技術力の向上を図ることで、複雑・複合化した多様な相談に応じられる支援体制を再構築する。
・生活支援コーディネーターと連携し、介護予防講座や地域の活動団体への支援を行い、インフォーマルサービスの活動定着と、地域住民や関係団体とのネットワーク構築を図る。
・住み慣れた地域において生活が継続できるよう、適切な支援を行い、改めて地域特性等の実態把握に取り組む。
・定期的に広報誌を作成して高齢者に必要な情報を発信し、セルフケアによる介護予防の普及広報を図る。</v>
          </cell>
        </row>
        <row r="6">
          <cell r="D6" t="str">
            <v xml:space="preserve">・住み慣れた地域で自立した生活を継続できるよう、適切なアセスメントに基づき公正中立な立場で情報を提供し、利用者個々が自ら選択し、必要かつ適切なサービスが効果的に提供されるよう支援する。
・インフォーマルサービスを含め適切なサービスを選択できるよう、圏域や委託先の居宅介護支援事業所にも、地域資源の情報提供を行う。
</v>
          </cell>
        </row>
        <row r="7">
          <cell r="D7" t="str">
            <v>・研修会の参加やセンター内の会議等での事例検討を通じ、職員のスキルアップを図り、適切なマネジメントを行う。
・生活支援コーディネーターとともに、地域資源の内容把握と情報整理を行い、生活支援コーディネーターと連携して地域資源を活用し、自立支援に資するように支援する。
・要支援者や事業対象者に対して、地域資源の情報を提供し、自らサービスを選択できるよう支援する。
・介護予防に関する意見交換会に参加する（年2～3回）。
・自立促進ケア会議に参加する（年2～3回）。</v>
          </cell>
        </row>
        <row r="9">
          <cell r="D9" t="str">
            <v>・地域住民の身近な相談機関として、様々な相談に対しワンストップで対応できるよう、センター内での意見交換や情報共有を通じて職員間の連携を図り、職員が協働して支援できるよう体制を整備する。
・状況やニーズを把握し、適切なフォーマル・インフォーマルサービスの情報提供、連絡調整等、総合的な支援を行う。
・支援困難ケースは複数職員で対応し、行政や関係機関とも適宜情報共有しながら、連携して対応する。
・あんしんケアセンターの周知を図り、センターの利用促進及び住民が必要とする情報提供を行う。</v>
          </cell>
        </row>
        <row r="10">
          <cell r="D10" t="str">
            <v>・毎夕のカンファレンスで事例を共有し、それぞれの専門性を活かして対応方法を検討し、支援を円滑に進行する。
・生活支援コーディネーターと連携し、社会資源の情報提供や支援に繋げる。
・社会福祉協議会都賀地区部会と共催の広報誌を発行する（隔月）。
・支援困難ケースでは個別地域ケア会議を開催し、関係機関と連携して対応する。
・可能な限り研修に参加し、職員のスキルアップを図る。</v>
          </cell>
        </row>
        <row r="12">
          <cell r="D12" t="str">
            <v>・高齢者虐待の早期発見に努め、速やかに区に報告し、行政や他機関と連携して対応する。
・認知症になっても住み慣れた地域で安心して生活が継続できるよう、住民に対して認知症に対する正しい知識と対応方法について、普及啓発活動を行う。
・詐欺や悪徳商法を未然に防ぐため、地域住民や介護支援専門員に情報提供、注意喚起を行う。
・成年後見制度や日常生活自立支援事業の利用が必要な高齢者に、関係機関と連携して対応する。
・成年後見制度や高齢者虐待等、迅速かつ適切な支援が行えるよう、職員のスキルアップを図る。</v>
          </cell>
        </row>
        <row r="13">
          <cell r="D13" t="str">
            <v>・若葉区5センター共催で千葉東警察署との情報交換会を開催する（6月）。
・若葉区ソーシャルワーカー連絡会を開催し、他機関との情報共有、ソーシャルワーカーとして資質向上を図る（年2～3回）。
・認知症サポーター養成講座を開催する（都賀いきいきセンター・希望のあった圏域内高校）。
・キッズ認知症サポーター養成講座を開催する（希望のあった圏域内中学校）。
・認知症初期集中支援チームのチーム員会議に参加する（毎月）。</v>
          </cell>
        </row>
        <row r="15">
          <cell r="D15" t="str">
            <v xml:space="preserve">・高齢者が住み慣れた地域で暮らせるよう地域の介護支援専門員や多職種と連携を図り、事例検討会を通じてネットワークを構築できるよう努める。
・介護支援専門員からの相談に対し、同行訪問、情報提供、個別地域ケア会議の調整等の後方支援を強化する。
・介護支援専門員の抱える課題やニーズを把握し、課題解決のために必要な検討会や勉強会を企画する。
・民生委員児童委員会や地区社協と連携を図り、地域の課題を把握する。
</v>
          </cell>
        </row>
        <row r="16">
          <cell r="D16" t="str">
            <v>・若葉区5センター共催で若葉区介護支援専門員連絡会を開催する（6月・1月）
・若葉区あんしんケアセンター主任介護支援専門員連絡会を開催する（6月・9月・12月・3月）
・圏域介護支援専門員ネットワーク会議を開催する（8月・1月）
・若葉区5センター共催で多職種連携会議を開催する（圏域8月・区全体2月）</v>
          </cell>
        </row>
        <row r="18">
          <cell r="D18" t="str">
            <v>・地域での講座や体操等に参加し、基本チェックリストやいきいき活動手帳を活用して、地域住民が自主的に介護予防の意識が持てるよう啓発活動を行う。
・生活支援コーディネーターや若葉区健康課と連携し、地域の介護予防活動が継続できるよう、後方支援を行う。
・生活支援コーディネーターと連携し、住民活動の拠点として協力いただける場の開拓と活動を希望する住民とのマッチングが円滑に進むよう、後方支援を行う。
・住民が一体となって介護予防への取り組みが実践できる地域づくりを目ざし、生活支援コーディネーターや運営推進会議に参加している施設等と協働し、地域特性やニーズ把握のための実態把握に取り組む。</v>
          </cell>
        </row>
        <row r="19">
          <cell r="D19" t="str">
            <v>・都賀いきいきセンターの体操教室に参加する（週1回）。
・行政や関係機関等の協力を得ながら、若松公民館でフレイル予防教室を開催する（月1回）。
・地域住民が立ち上げた若松町の体操教室が継続できるよう支援する（月1回）。
・地域の催しや教室に参加し、介護予防のパンフレットの配布や情報提供、基本チェックリストや体力測定を行い、地域住民が介護予防の必要性に気付けるよう、情報を発信する。
・生活支援コーディネーターや運営推進会議に参加している施設等と協働し、地域の情報が得づらく地域特性やニーズ把握が行えていない地域の実態把握を行う。</v>
          </cell>
        </row>
      </sheetData>
      <sheetData sheetId="1">
        <row r="6">
          <cell r="D6" t="str">
            <v xml:space="preserve">・介護予防に関する意見交換会に参加した。（6月）
・自立促進ケア会議にサービス事業所と参加し、専門職からの助言を得て広く共有し、支援した。（7月）
・総合相談や地域の通いの場の参加者に対し、必要に応じて生活支援コーディネーターと連携しインフォーマルサービスの情報を提供した。
・要支援者に対して適切なアセスメントを行い、セルフケアの啓発を行った。
・地域住民、利用者のニーズを見極め、公平中立の立場から、情報提供を行い支援した。
・センター会議で事例検討し、視野を広げ知識を得る等、職員個々の自己研鑽を図った。（毎月）
・職員個々が各種研修会（初任者研修、キャラバンメイト、認知症地域支援推進員）に積極的に参加し、職員個々のスキルアップを図り、複雑・複合化した多様な相談に応じられる支援体制の構築を行った。
</v>
          </cell>
        </row>
        <row r="10">
          <cell r="D10" t="str">
            <v>・社会福祉協議会都賀地区部会と共催で広報誌を作成し、センターの周知を図った。（隔月）
・認知症サポーター養成講座と出張相談会を開催した。あんしんケアセンターの業務と役割について説明し周知した。（都賀いきいきセンター9月）
・毎夕のカンファレンスで、３職種間の情報共有と対応方法の検討を行うとともに、支援困難ケースでは関係機関や地区担当民生委員と情報共有、連携し、支援した。</v>
          </cell>
        </row>
        <row r="14">
          <cell r="D14" t="str">
            <v>・認知症初期集中支援チーム員会議に参加するとともに、依頼案件については訪問同行を行い医療機関受診や今後の対応支援のあり方について協議共有を図った。（毎月）
・千葉東警察署との情報交換会については、緊急対応のため参加することができなかった。（6月）
・認知症サポーター養成講座（スーパー店員向け）の開催を支援した。（ヨークマート都賀店6月）
・認知症サポーター養成講座（地域住民向け）を開催し、生活支援コーディネーターが講師を勤めた。（都賀いきいきセンター9月：14名参加）
・高齢者虐待防止の理解と支援体制の構築を図るため、若葉区介護支援専門員連絡会を開催した。（6月）
・住民主体の教室や利用者宅訪問時に、消費者被害のチラシを配布する等、権利擁護に関する普及啓発、注意喚起を行った。
・区内5センター共催で若葉区ソーシャルワーカー連絡会を開催した。（9月）
・成年後見制度や日常生活自立支援事業について、必要と思われる高齢者や家族に対し、利用・対応方法の説明や情報提供、調整を行った。</v>
          </cell>
        </row>
        <row r="18">
          <cell r="D18" t="str">
            <v>・若葉区5センター共催で若葉区介護支援専門員連絡会を開催した。（6月）
・委託ケースの契約書類・ケアプラン等必要書類の進捗管理をセンター内で可視化できるようデータ整理し、ケアマネジャーとの連携・支援を円滑に行える体制を再構築し、一層の信頼関係を図ることができた。
・区内あんしんケアセンター主任介護支援専門員連絡会を開催し、情報共有と研修内容を討議した。（4・9月）
・あんしんケアセンターみつわ台と共催で、圏域の多職種連携会議（小さい圏域）を開催した。（7月）
・個別地域ケア会議を開催し、ケアマネジャー、サービス事業所、関係機関と支援の方向性・役割分担を協議し包括的・継続的な支援を行った。（9月）</v>
          </cell>
        </row>
        <row r="22">
          <cell r="D22" t="str">
            <v>・若松公民館でフレイル予防教室を月1回開催した。（4～7月：月1回）
・出張相談時等に介護予防のパンフレットを配布したり握力測定を行い、地域住民へ介護予防の普及啓発と意識向上を図った。
・あんしんケアセンター桜木と協力し、地域住民主体の体操教室の活動支援を行った。（都賀いきいきセンター毎週1回）
・地域住民立ち上げの体操教室継続のため後方支援を行ってきたが、集会所の施錠課題との折り合いがつかず、代替案等側面的支援を行ったが休止することとなり、活動継続を支援することができなかった。（ミニデイわかまつ月2回）
・生活支援コーディネーターと連携し、既存の体操教室の活動状況の把握と、地域の体操教室に出向いて季節毎の注意喚起、感染症対策や地域の情報提供を行い、活動の継続を支援した。
・地域の通いの場に出向き、活動状況や意向確認を行うなかで、生活支援コーディネーターと連携し、ボッチャの交流試合を行った。</v>
          </cell>
        </row>
      </sheetData>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2">
          <cell r="D2" t="str">
            <v>千葉市あんしんケアセンター桜木</v>
          </cell>
        </row>
        <row r="3">
          <cell r="A3" t="str">
            <v>担当圏域
地区概況及び
地区課題</v>
          </cell>
          <cell r="D3" t="str">
            <v>①団塊の世代が後期高齢者に達する中、高齢者、独居高齢者が増え、本人、家族、地域住民からの相談だけでなく、行政、病院、警察、消防、民間事業所からの情報共有や支援等に関する相談も増えている。また、支援内容により迅速な対応や、時間をかけた繊細な対応等が増え、関連機関との密なる連携が更に必要となっている。
②個別ケース相談では、認知症、精神疾患、身寄りのない高齢者、複雑な家族関係、金銭問題、虐待等も絡む複合的な内容が増え、関係機関や地域との円滑な連携、迅速で細やかな対応が必要である。
③福祉活動の支援者を次に引継ぎたくても担い手不足である。</v>
          </cell>
        </row>
        <row r="6">
          <cell r="D6" t="str">
            <v>介護予防・日常生活支援総合事業の対象者の状態の悪化を防止し、対象者の意欲向上を目的に、適切なサービスが包括的かつ効果的に提供されるよう支援する。さらに自立支援に向けて個々のニーズや状況に合わせた支援を、生活支援コーディネーターと連携し、インフォーマルサービス等様々な社会資源を活用しながら、介護予防ケアマネジメントを目指す。高齢者が通いの場、交流の場等の社会資源の活用に自ら取り組めるよう支援する。</v>
          </cell>
        </row>
        <row r="7">
          <cell r="D7" t="str">
            <v>①居宅介護支援事業所からの相談や会議等で、介護予防ケアマネジメントについて千葉市介護予防ケアマネジメント手引き（第3版）に基づき支援する。②千葉市自立促進ケア会議に参加し事例提供を行い、実践力を養う。 ③生活支援コーディネーターの地域資源把握に協力し、活動や情報提供を支援する。 ④住民主体型サービスの支援を継続する。④状況により、生活支援コーディネーターと共に訪問し地域の社会資源の活用等について説明、取り組めるよう支援する。</v>
          </cell>
        </row>
        <row r="9">
          <cell r="D9" t="str">
            <v>相談者の気持ちに丁寧に寄り添い、迅速に対応し、関係機関と連携を図り 、地域のネットワークを活用し情報収集、実態把握を行い、状況に応じた支援を行う。また、包括３職種の専門性を生かし、生活支援コーディネーターと連携しながらインフォーマル資源等適した支援を行う。適切な支援と継続的な見守りを行い、更なる問題を防止するため、ネットワークの構築を図り、継続・終結等進捗管理を行う。終活に関する相談には、専門的な知識を持つ民間企業と協働し、相談内容に応じ対応する。</v>
          </cell>
        </row>
        <row r="10">
          <cell r="D10" t="str">
            <v>①施設内外の研修会に参加し援助技術の向上に努める。②毎日の朝礼、毎月のスタッフ会議、事例検討会で情報を共有し、担当者だけでなくチームでの対応を強化する。③センターだけで解決できないケースは、認知症初期集中支援チーム、行政、関係機関等と相談やアドバイス等で連携を図り、必要に応じて個別事例の地域ケア会議等を開催して情報の共有と問題の解決に努める。④あんしんケアセンターから遠い地域は、公民館等で出張相談を行う。　⑤終活相談には、本人、家族のニーズに対応しながら、民間企業と協働し対応する。</v>
          </cell>
        </row>
        <row r="12">
          <cell r="D12" t="str">
            <v>権利擁護に関する相談窓口の周知、知識の普及のため、高齢者虐待防止、成年後見制度、消費者被害防止等の啓発活動に努める。通報や相談を受けた場合、必要な関係機関と連携を図り、適切に対応する。本人の尊厳ある生活を維持するために、社会福祉士を中心として、権利擁護を目的とするサービスや仕組みを有効活用し、関係機関につなぐ等適切な支援を行う。</v>
          </cell>
        </row>
        <row r="13">
          <cell r="D13" t="str">
            <v>①若葉区内あんしんケアセンター社会福祉士を中心に、ソーシャルワーカー連絡会を開催し連携と専門知識の向上を目指す。②5センター合同で東警察署との情報交換会を開催する。③千葉市高齢者虐待防止マニュアルに沿って、関係機関と対応する。④成年後見制度の利用促進に取り組み、適切な利用に繋げられるよう、関係機関との連携を図る。⑤消費者被害を防止するため、情報を把握し地域住民、介護支援専門員等に向け情報提供を行う。　</v>
          </cell>
        </row>
        <row r="15">
          <cell r="D15" t="str">
            <v>関係機関との連携体制の構築・強化を図るため、地域の関係者とのつながりを築き、日常的に円滑な連携を図る。地域において、住宅と施設の連携、多職種相互の協働を図る等、体制づくりを構築する。また、介護支援専門員に対する支援等を行い、同行訪問や必要に応じた地域ケア会議、事例検討会、研修会の開催等支援を行い、包括的・継続的ケアマネジメントの実践を図る。</v>
          </cell>
        </row>
        <row r="16">
          <cell r="D16" t="str">
            <v>①5センター合同での定例地域ケア会議は毎月第3火曜日に開催し、地域課題の検討、情報共有を図り、地域ケア会議としての役割を果たすようにする。その他自立促進ケア会議、年度末は若葉区高齢者保健福祉相談ネットワーク連絡会とする。②在宅医療・介護連携支援センターの支援を受けながら多職種連携会議を開催する。③地域の個別地域ケア会議開催時は積極的に参加する。⑤認知症サポーター養成講座を開催し、認知症の理解を図る。担当圏域の中学生向け講座（若葉区こども力プロジェクト）を実施する。⑥生活支援コーディネーターとの連携を密に、社会資源、資源開発等の情報共有を図り積極的に活用する。⑦介護支援専門員に対し研修会の開催や居宅介護支援事業所の事例検討会、困難事例の相談等については、適宜必要な支援を行う。</v>
          </cell>
        </row>
        <row r="18">
          <cell r="D18" t="str">
            <v>効果的な介護予防に向け、保健福祉センターと連携強化を図る。地域全体への介護予防の普及啓発に努め、高齢者の健康増進・フレイル予防の取り組みが意欲的に進むよう、セルフマネジメントを推進し、関係機関と協力しながら支援する。地域介護予防活動支援の取り組みが主体的に実施されるよう、地域活動組織の発掘育成や自主サークルで行う体操教室の活動、生活支援コーディネーターの情報収集、シニアリーダー体操教室、ボランティア団体等多様な活動に対し継続して支援する。</v>
          </cell>
        </row>
        <row r="19">
          <cell r="D19" t="str">
            <v>①総合相談や介護予防ケアマネジメントに行政の一般介護予防事業の広報活動を行う。②シニアリーダー体操教室の支援や地域住民への生きがい手帳等の広報活動を実施する。③地域の体操教室2か所月2回をあんしんケアセンター都賀と合同で支援する。④区民祭り、都賀コミュニティ祭り、都賀いきいきセンター祭り等で広報活動に努める。⑤生活支援コーディネーターの情報から必要な情報が適宜提供できる体制を整える。⑤小桜薬局でフレイル予防の勉強会を継続する。⑥若葉区あんしんケアセンターと行政の看護職会議に参加し、「高齢者の保健事業と介護予防の一体的な実施」について連携する。</v>
          </cell>
        </row>
      </sheetData>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年度末提出（3月頃）"/>
      <sheetName val="前期終了時提出（10月頃）"/>
      <sheetName val="【記載にあたっての留意点】"/>
    </sheetNames>
    <sheetDataSet>
      <sheetData sheetId="0">
        <row r="2">
          <cell r="D2" t="str">
            <v>千葉市あんしんケアセンター千城台</v>
          </cell>
        </row>
        <row r="3">
          <cell r="A3" t="str">
            <v>担当圏域
地区概況及び
地区課題</v>
          </cell>
        </row>
        <row r="6">
          <cell r="D6" t="str">
            <v>・介護予防・日常生活支援総合事業の利用者に対し、自分らしい生活を住み慣れた地域で続けられるよう支援する。
・利用者自らがセルフケア・セルフマネジメントに取り組む姿勢を持てるように、利用者本人への支援に加え、地域づくりや委託のケアマネジャーを含めた支援者への働きかけを行い、包括的に介護予防が実践できる環境を整える。</v>
          </cell>
        </row>
        <row r="7">
          <cell r="D7" t="str">
            <v>・基本チェックリストを用い、利用者が自身の心身状態を知り、健康増進や介護予防の意識を高める。
・インフォーマルサービスが効果的に提供される地域づくりを生活支援コーディネーターと連携しながら行う。
・制作した”若葉食べよう体操””15分体操”をセルフケアやインフォーマルサービスとして利用できるようにする。
・委託のケアマネジャーに対し、介護予防に関する知識・地域資源の情報提供を行う。</v>
          </cell>
        </row>
        <row r="9">
          <cell r="D9" t="str">
            <v>・「来てよかった」と思えるような地域住民の方が立ち寄りやすい雰囲気づくりをこころがけ、自己決定を支援できるよう情報提供を行い必要に応じて支援機関に繋げていく。
・医療・介護・障害等各分野との柔軟な連携がとれるよう、相談員同士の意見交換で繋がる機会を確保する。
・地域住民の方があらゆる社会資源との繋がりをもてるよう社会資源の把握や情報提供に努める。</v>
          </cell>
        </row>
        <row r="10">
          <cell r="D10" t="str">
            <v>・若葉区内の相談員連絡会を年２回開催し、医療・介護・障害分野の相談員と担当者が変わっても連携が続けられるよう適宜情報・意見の交換やソーシャルワーカーの自己研鑽の場とする。
・地域住民の方に必要な社会資源の情報提供が行えるよう生活支援コーディネーターと協力し情報把握・共有を行う。
・多制度を横断し柔軟に個別ケースに対応できるよう、より地域単位での勉強会開催を視野に入れ意見聴取をする。</v>
          </cell>
        </row>
        <row r="12">
          <cell r="D12" t="str">
            <v>・地域住民や関連機関に対し、認知症の正しい知識と対応方法について、普及啓発活動を行う。
・権利擁護活動として成年後見制度や日常生活自立支援事業の利用支援や終活の普及啓発を行う。
・特殊詐欺、悪質商法被害を未然に防止するための注意喚起を行う。
・権利侵害の早期発見に努め、行政や関連機関と連携し速やかに対応する。</v>
          </cell>
        </row>
        <row r="13">
          <cell r="D13" t="str">
            <v>・地域住民や学生、商業施設等に向けて認知症サポーター養成講座を開催する。（年３回以上）さらに生活支援コーディネーターと協力しサポーターの活動の場を広めていく。
・成年後見制度等のリーフレットの配布、エンディングノートの書き方講座を開催し、権利擁護への関心を高める。
・高齢者虐待の予防・早期発見、対応できるよう日頃から行政や司法専門職と相談しやすい関係性を構築する。</v>
          </cell>
        </row>
        <row r="15">
          <cell r="D15" t="str">
            <v>・生活支援コーディネーターと介護支援専門員間の連携を深化させ、社会資源の開発に向けた取り組みを行う。
・圏域内の居宅介護支援事業所などを中心に多職種・多制度間の連携が強化できるよう具体的事例などを用いてケアマネジメントの質の向上を図る。
・自立支援に向けた支援やその手法などについて関係者間で情報を共有できる体制を構築する</v>
          </cell>
        </row>
        <row r="16">
          <cell r="D16" t="str">
            <v>・定期的な圏域居宅介護支援事業所の連絡会などにおいてインフォーマル社会資源についての意見交換や社会資源の創出に向けた議論を行う。
・自立支援促進ケア会議の参加などを居宅介護支援事業所に促し参加などを通じてい自立支援に向けたケアマネジメントなどについて検討を行い、実践事例などを共有していく。</v>
          </cell>
        </row>
        <row r="18">
          <cell r="D18" t="str">
            <v>地域住民が、生きがいを持って生活を楽しみ、自らの意思で健康維持・介護予防に取り組む地域づくりを行う。
高齢者だけでなく、これから高齢を迎えるであろう一般成人を含む地域住民全体に、フレイル予防に関するセルフケア・セルフマネジメントの知識の普及啓発に努める。
また、生活支援コーディネーターと共同し、介護予防に資する地域団体との連携強化・支援、また開発に努める。</v>
          </cell>
        </row>
        <row r="19">
          <cell r="D19" t="str">
            <v>・若葉区内あんしんケアセンターと連携を図り、定期的に介護予防教室を開催する。
・制作した”若葉食べよう体操””15分体操”が一般住民に普及するよう、地域団体・施設、民間の事業所や店舗、個人などに情報提供する。
・地域のサロン・介護予防体操教室等に訪問し、円滑な運営を支援するとともに、介護予防の普及啓発を行う。</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2">
          <cell r="D2" t="str">
            <v>千葉市あんしんケアセンター中央</v>
          </cell>
        </row>
        <row r="3">
          <cell r="A3" t="str">
            <v>担当圏域
地区概況及び
地区課題</v>
          </cell>
        </row>
      </sheetData>
      <sheetData sheetId="1"/>
      <sheetData sheetId="2"/>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2">
          <cell r="D2" t="str">
            <v>千葉市あんしんケアセンター大宮台</v>
          </cell>
        </row>
        <row r="3">
          <cell r="A3" t="str">
            <v>担当圏域
地区概況及び
地区課題</v>
          </cell>
          <cell r="D3" t="str">
            <v>【地区概況】
・若葉区でも面積の広い地域であり、農業が盛んで集落が点在している地域特性がある。
・高齢化率46％を超える圏域であり、独居や高齢者世帯が多く、認知症(疑い)の方も増えている。
・圏域内の商店や開業医が減っており、交通の利便性も良くない。さらに路線バスの減便・廃止が進んでいる。
【地域課題】
・何らかのニーズを持っていてもサービスにつながっていなかったり、問題を抱えたまま生活しているケースが考えられる。複合的な問題を抱えたケースの相談が増えている。
・買い物や通院、集いの場・交流の場に出かける際に利用できる移動手段の確保が困難である。</v>
          </cell>
        </row>
        <row r="4">
          <cell r="D4" t="str">
            <v>・地区特性や実情を踏まえて、地域ケア会議等を通じて地域住民が抱える課題を把握し、地域の様々な関係機関と連携を図りながら、「地域包括ケアシステム」の深化・推進に取り組む。
・在宅医療・介護連携支援センターと連携し、在宅医療・介護に関する情報収集や相談支援を行い、医療機関や介護サービス事業者等の高齢者に関わる様々な資源が協働できる体制づくりに取り組む。
・緊急時においてもICT等を活用することで、関係機関と連携しながら、会議等の開催や地域活動の支援を行う。</v>
          </cell>
        </row>
        <row r="6">
          <cell r="D6" t="str">
            <v>・自立支援のための介護予防ケアマネジメントを実施する。自らが選択し、意欲的に取り組めるように支援する。
・介護予防・日常生活支援総合事業の利用者に対するケアマネジメントの実施にあたり、通いの場・交流の場を含めた多様なインフォーマル資源等を有効活用する。</v>
          </cell>
        </row>
        <row r="7">
          <cell r="D7" t="str">
            <v>・適切なアセスメントを行い、個々のニーズに合ったサービスを提案する。公正・中立性を確保する。また、インフォーマル資源も効果的に活用する。
・生活支援コーディネーターと連携して地域の社会資源を把握し、高齢者や介護支援専門員、関係機関等に情報提供を行う。若葉保健福祉センターや若葉いきいきプラザ、大宮いきいきセンターと連携を図る。</v>
          </cell>
        </row>
        <row r="9">
          <cell r="D9" t="str">
            <v>・包括3職種の専門性を活かしたチームアプローチを実践する。多職種・多機関とのネットワークを強化し、地域のワンストップサービスとして機能する。より身近な地域で気軽に相談できるよう、定期的に出張相談を行う。
・認知症の支援困難事例に対し、認知症疾患医療センターや医療機関、認知症初期集中支援チーム、生活支援コーディネーター(認知症地域支援推進員)等と連携を図る。認知症初期集中支援チーム員会議(毎月)に出席する。</v>
          </cell>
        </row>
        <row r="10">
          <cell r="D10" t="str">
            <v>・3職種が連携し、迅速対応を心掛け、適切に対応する。必要に応じて適切な専門機関や制度、サービス等につなげる。その後の経過を把握しフォローする。3職種で継続・終結を含めた進捗管理を行う。泉市民センターにて出張相談を行う。
・多職種連携会議(年2回/若葉区2月・3圏域7～9月中)、若葉区介護支援専門員連絡会(年2回)、若葉区ソーシャルワーカー連絡会(年2、3回)を開催する。</v>
          </cell>
        </row>
        <row r="12">
          <cell r="D12" t="str">
            <v>・権利擁護の相談に対し、高齢障害支援課や他関係機関と連携を図る。高齢者虐待への対応については、「千葉市高齢者虐待防止マニュアル」に従い適切に対応する。
・権利擁護について普及啓発を行い、高齢者虐待の早期発見や成年後見制度の利用促進、消費者被害の防止につなげる。千葉東警察署管内電話de詐欺防犯アドバイザーとして、パンフレットの配布等を行い、防犯意識を高める。</v>
          </cell>
        </row>
        <row r="13">
          <cell r="D13" t="str">
            <v>・社協地区部会や自治会、民生委員、介護支援専門員等に向け、権利擁護について普及啓発活動を行う。
・高齢障害支援課や成年後見支援センター、消費生活センター、千葉東警察署等の関係機関と連携し対応する。
・若葉区ソーシャルワーカー連絡会(年2、3回)、区内センター社会福祉士会議(随時)を開催する。
・千葉東警察署と介護サービス事業者等との情報交換会(年1回/6月)を開催する。</v>
          </cell>
        </row>
        <row r="15">
          <cell r="D15" t="str">
            <v>・介護支援専門員のスキルアップを図り、お互いに相談し合える関係づくりを支援する。
・地域ケア会議等を開催し、地域の課題分析や適切な支援を行い、さらなる関係機関との連携強化に努める。
・自立促進ケア会議(年3回程度)、高齢者保健福祉相談ネットワーク連絡会(年1回/3月)、若葉区支え合いのまち推進協議会(年4回程度)、地域密着型サ－ビス運営推進会議(随時)等に出席し、質の向上と機能強化に取り組む。</v>
          </cell>
        </row>
        <row r="16">
          <cell r="D16" t="str">
            <v>・圏域内介護支援専門員対象の情報交換会(年2回)、若葉区介護支援専門員連絡会(年2回)、区内センター主任介護支援専門員会議(年４回)を開催する。指定介護予防支援を行う事業者の求めに応じて助言を行う。
・個別事例の地域ケア会議(随時)、圏域(地区)毎の地域ケア会議(年1回)、定例地域ケア会議(月1回程度)、多職種連携会議(年2回/若葉区2月・3圏域7～9月中)を開催する。</v>
          </cell>
        </row>
        <row r="18">
          <cell r="D18" t="str">
            <v>・フレイル予防に関するセルフマネジメントの知識の普及啓発を通じて、地域全体の健康増進に努める。
・認知症や介護予防に関する講座を積極的に開催する。基本チェックリストやいきいき活動手帳を活用する。
・関係機関と連携して自主活動やボランティア活動等の情報収集と活動支援を行い、高齢者が主体的に利用できるように努める。介護予防事業に関する意見交換会(年2、3回)や若葉区シニアリーダー連絡会(月1回)に出席する。</v>
          </cell>
        </row>
        <row r="19">
          <cell r="D19" t="str">
            <v>・セルフケアへの関心を高めるため、フレイル予防に向けて作成した動画や資料を活用し、普及啓発活動を行う。
・認知症サポーター養成講座(随時)、認知症や介護予防に関する講座(随時)を開催する。
・自主サークルや認知症カフェ等を支援する。公園等の公共施設にて「青空のびのび講座」(年3回)、自治会館等の地域住民が訪れやすい場所にて「健康測定会」(年1回)を開催する。若葉区民まつり(11月)に参加し、普及啓発を行う。</v>
          </cell>
        </row>
      </sheetData>
      <sheetData sheetId="1">
        <row r="6">
          <cell r="D6" t="str">
            <v>・適切なアセスメントを行い、個々のニーズに合ったサービスを提案した。公正・中立性の確保に努め、利用者が自ら選択・意欲的に取り組める支援を行った。
・第2層生活支援コーディネーターと連携し、地域の社会資源や活動状況を把握した。地域住民や介護支援専門員等からの相談に対し、ごみ出し支援や移動販売、認知症カフェ、自主サークルの利用につなげる等の支援を行った。
・白井地区部会役員と、地域活動や出張相談等について定期的に情報交換を行った。</v>
          </cell>
        </row>
        <row r="10">
          <cell r="D10" t="str">
            <v>・3職種が連携して対応し、支援の継続・終結を含めた進捗管理を行った。支援困難事例については複数人で関わり、関係機関とも連携して対応した。認知症初期集中支援チーム員会議に出席した(6回)。
・泉市民センターにて出張相談を行い、地域住民が気軽に相談できる機会を設けた(6回)。
・桜木・千城台・大宮台圏域多職種連携会議(8月)と第1回若葉区介護支援専門員連絡会(6月)をオンライン形式で開催した。第24回若葉区ソーシャルワーカー連絡会(9月)を対面形式で開催した。</v>
          </cell>
        </row>
        <row r="14">
          <cell r="D14" t="str">
            <v>・「今から備える　あなたと家族のこれからの話～人生会議を考える～」をテーマに、第24回若葉区ソーシャルワーカー連絡会(9月)を対面形式で開催した。区内センター社会福祉士会議を開催した(3回)。
・虐待相談ケースについては、3職種や関係機関と連携して対応した。千葉東警察署と介護サービス事業者等との情報交換会(7月)を対面形式で開催した。</v>
          </cell>
        </row>
        <row r="18">
          <cell r="D18" t="str">
            <v>・「高齢者虐待防止法〜虐待の気づきと連携について〜」をテーマに、第1回若葉区介護支援専門員連絡会(6月)をオンライン形式で開催した。区内センター主任介護支援専門員会議を開催した(2回)。
・個別事例の地域ケア会議(1回)と定例地域ケア会議(4回)を開催した。桜木・千城台・大宮台圏域多職種連携会議(8月)をオンライン形式で開催した。自立促進ケア会議(7月)を開催した。</v>
          </cell>
        </row>
        <row r="22">
          <cell r="D22" t="str">
            <v>・白井中学校にて認知症サポーター養成講座を開催した(5月)。
・ひまわりの会、八重桜(3回)、第一和楽会、白井地区17連協、大宮いきいきセンターにて説明会を行った。
・自主サークルの後方支援を行った(6ヵ所/25回)。認知症カフェ「ほのぼの亭」や26地区部会子育てサロン「ちゃいるど」を訪問し、運営状況を確認した。
・青空のびのび講座、あんしん大宮台測定会、若葉いきいきプラザ測定会を開催した。千城小地区部会主催のシニア向け健康測定会を後援し、千城台コミュニティセンター健康測定会に協力した。</v>
          </cell>
        </row>
      </sheetData>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2">
          <cell r="D2" t="str">
            <v>千葉市あんしんケアセンター鎌取</v>
          </cell>
        </row>
        <row r="3">
          <cell r="A3" t="str">
            <v>担当圏域
地区概況及び
地区課題</v>
          </cell>
          <cell r="D3" t="str">
            <v xml:space="preserve">令和6年12月末現在、鎌取圏域の総人口は60,759人、高齢者人口は、11,444人（前期高齢者5,565人、後期高齢者5,879人）となっている。高齢化率は18.84％と他の圏域高齢化率に比較して低値であるものの、年々上昇を続けている。人口構成としては40代～50代の割合が32.26％と最も多く、今後10年の間に急速な高齢化が予測される。
高齢化の進行に伴い、認知症や貧困といった相談だけでなく、精神疾患や8050問題など、高齢者を取り巻く課題も複雑・多様化しており、支援に対してはより専門性が求められると同時に、多機関・多職種との連携が必要不可欠となっている。
このような状況に対して、介護保険サービスは需要と供給のバランスが崩れつつあり、慢性的な介護支援専門員不足や、生活援助型訪問サービスの担い手不足が課題となっている。住民同士の共助が必要となっているが、見守り活動やサロン等でも高齢化が進み、担い手や後継者の問題を抱えているところも少なくない。 </v>
          </cell>
        </row>
        <row r="4">
          <cell r="D4" t="str">
            <v xml:space="preserve">①積極的なアウトリーチを図りながら、個々の高齢者が抱える潜在的ニーズや地域課題の発見に努める。また 発見されたニーズや課題については、多職種連携や多職種協働により早期解決に努めるほか、地域ケア会議の手法を通じ、地域包括ケアシステムの深化推進を目指す。
②生活支援コーディネーター「以下SC]との連携を通じ、地域のサロンや見守り活動団体への支援を行うほか、住民が積極的に介護予防に取り組めるよう、健康に関する啓発を行う。
</v>
          </cell>
        </row>
        <row r="6">
          <cell r="D6" t="str">
            <v>対象者が、多様な選択肢の中から自身の可能性を見出し、自分らしい生き方ができるよう、健康に関するセルフマネジメント力を主体的に身に付けられることを目指して包括的に支援をしていく。</v>
          </cell>
        </row>
        <row r="7">
          <cell r="D7" t="str">
            <v>①生活支援コーディネーターの有するインフォーマルサービスの情報を対象者や委託先の介護支援専門員に発信をする。また、新たに獲得した地域資源になり得る情報について生活支援コーディネーターと共有し、情報を集約していく。
②市の関係機関と自立促進ケア会議を協働で開催し、センター職員の自立支援に関する実践力を高めていく。
③フレイル改善事業の周知、利用を促進する。</v>
          </cell>
        </row>
        <row r="9">
          <cell r="D9" t="str">
            <v>①保健・医療・福祉に関するワンストップの相談窓口として、誰もが住み慣れた地域で安心して生活を送ることができるよう支援する。
②複雑・多様化している高齢者の課題に対し、包括３職種の専門性を活かしたチームアプローチを行うとともに、多機関・多職種との連携を強化し、包括的な支援を行う。</v>
          </cell>
        </row>
        <row r="10">
          <cell r="D10" t="str">
            <v>①包括３職種による専門性を活かしたチームアプローチから個々の状況に適した支援を行っていく。
②関係機関とのネットワークを活用することで、支援を必要とする高齢者の早期発見に努めていく。また、積極的にアウトリーチの手法を用いることで対象者の生活面や家族関係等を包括的に捉え、課題解決を目指していく。
③生活支援コーディネーターとの連携から地域資源に関する情報を収集し、支援に繋げていく。</v>
          </cell>
        </row>
        <row r="12">
          <cell r="D12" t="str">
            <v>①養護者からの不当な扱いにより高齢者の権利利益が侵害されることないよう虐待案件に対して適切に対応する。
②成年後見制度や日常生活自立支援事業の利用促進から高齢者が安心して尊厳ある生活ができるよう努める。
③消費者被害に関する情報収集に努め、被害を未然に防ぐために必要な支援を行う。</v>
          </cell>
        </row>
        <row r="13">
          <cell r="D13" t="str">
            <v>①高齢者虐待防止に関する研修や関係機関との連携から虐待の予防及び早期発見・早期解決を目指す。
②千葉市成年後見支援センターとの連携を図るとともに、権利擁護に関する制度の普及啓発活動を行う。
③消費生活センターとの情報交換や民生委員、介護事業所等への情報提供を行い、消費者被害の防止に取り組む。</v>
          </cell>
        </row>
        <row r="15">
          <cell r="D15" t="str">
            <v>①高齢者を取り巻く複合的な問題に対し、医療・介護及び多様な関係機関との連携体制構築・強化を図り、高齢者が住み慣れた地域で生活を続けられるよう支援する。
②介護支援専門員等の抱える課題やニーズの把握に努めるとともに、地域ケア会議や事例検討会を通じて専門職の視点・生活者の視点で検討し、介護支援専門員等の実践力が高められるよう努める。</v>
          </cell>
        </row>
        <row r="16">
          <cell r="D16" t="str">
            <v>①関係機関及び関係者とのネットワークを構築、活用し、課題解決に向けた支援体制を強化する。
②生活支援コーディネーターと連携し、地域住民や介護支援専門員に対し、インフォーマルに関する情報を発信をする。
③介護支援専門員等が専門職として、視点を広げるための事例検討会や勉強会を企画・運営する。</v>
          </cell>
        </row>
        <row r="18">
          <cell r="D18" t="str">
            <v>①元気なうちから積極的に健康づくりや介護予防に取り組むきっかけとなるように、地域の幅広い年代に向けた介護予防の普及啓発に努める。
②介護予防に向けた自主的な取り組みを促進するため、交流の場・通いの場への活動支援を行う。
③社会参加や生きがいづくりにつながるよう、交流の場・通いの場を含めた多様な情報を提供できる体制を整備する。</v>
          </cell>
        </row>
        <row r="19">
          <cell r="D19" t="str">
            <v>①高齢者自らが健康について考えるきっかけとなるように、健康測定会やミニ講座の実施およびセンターにて作成した広報紙による多様な情報の提供に努める。
②高齢者のセルフマネジメント力を高められるよう、いきいき活動手帳の活用を推進する。
③効果的な介護予防普及啓発活動を行うため、定期的に交流の場・通いの場に赴き、活動状況やニーズを把握する。</v>
          </cell>
        </row>
      </sheetData>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2">
          <cell r="D2" t="str">
            <v>千葉市あんしんケアセンター誉田</v>
          </cell>
        </row>
        <row r="3">
          <cell r="A3" t="str">
            <v>担当圏域
地区概況及び
地区課題</v>
          </cell>
        </row>
      </sheetData>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2">
          <cell r="D2" t="str">
            <v>千葉市あんしんケアセンター土気</v>
          </cell>
        </row>
        <row r="3">
          <cell r="A3" t="str">
            <v>担当圏域
地区概況及び
地区課題</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2">
          <cell r="D2" t="str">
            <v>千葉市あんしんケアセンター真砂</v>
          </cell>
        </row>
        <row r="3">
          <cell r="A3" t="str">
            <v>担当圏域
地区概況及び
地区課題</v>
          </cell>
          <cell r="D3" t="str">
            <v>●独居・高齢世帯の相談が増加している。
●認知症・精神・知的障害など複数の問題を抱える世帯が増え、本人だけでなく、世帯丸ごとの支援が必要である。また利用者本人に生活能力はあるが精神疾患やメンタル不調が原因となって、地域住民や身近な方が対応に追われ疲弊している状況もみられ、医療・多機関との連携や制度利用の繋ぎ支援が必要である。
●障害制度や法的な問題に対しても、地域住民及び専門職や支援者のサポートが必要である。
●近隣の交流・見守り体制が希薄、生活困窮や介護状態の悪化時に相談先を知らないことで問題が潜在化し、事態の重症化を招き易い。
●エレベーターのない低中層住宅がおよそ80棟、居住する高齢者の閉じこもりや外出困難事例が増加する。</v>
          </cell>
        </row>
        <row r="4">
          <cell r="D4" t="str">
            <v>●地域課題を住民へ伝え、介護予防及び地域の見守り意識を高める。住民の通報により、要支援高齢者が早期に発見された場合には、住み慣れた地域で安心して暮らせるように総合相談、権利擁護、介護予防ケアマネジメントなど適切な支援につなげる。
●地域包括ケアシステムの推進に向けて、介護予防講座の開催、介護予防活動団体への支援、2層生活支援コーディネーターとの連携により地域住民や関係機関・団体など多様な主体とのネットワークを活用し、高齢者自身のセルフマネジメントを促す。
●在宅医療と介護、障害の情報収集に努め、複合的な問題を抱える世帯への相談支援及び連携体制の基盤づくりに取組む。
●自然災害や感染症のまん延などの不測の事態においても、適切なセンター運営ができるよう、有事を想定したシミュレーション訓練及びBCP計画（自然災害・感染症）の見直しを適宜行う。</v>
          </cell>
        </row>
      </sheetData>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社福士用"/>
      <sheetName val="保健師用"/>
      <sheetName val="主マネ用"/>
      <sheetName val="年度当初提出"/>
      <sheetName val="前期終了時提出（10月頃）"/>
      <sheetName val="年度末提出（3月頃）"/>
      <sheetName val="【記載にあたっての留意点】"/>
    </sheetNames>
    <sheetDataSet>
      <sheetData sheetId="0"/>
      <sheetData sheetId="1"/>
      <sheetData sheetId="2"/>
      <sheetData sheetId="3">
        <row r="2">
          <cell r="D2" t="str">
            <v>千葉市あんしんケアセンター磯辺</v>
          </cell>
        </row>
        <row r="3">
          <cell r="A3" t="str">
            <v>担当圏域
地区概況及び
地区課題</v>
          </cell>
        </row>
        <row r="4">
          <cell r="D4" t="str">
            <v>・各地区の特性やニーズに合わせて保健福祉センター、医療機関、介護サービス事業所、民生委員、自治か、社会福祉協議会や民間事業者との連携を深め、協働して支援体制のさらなる構築、強化に取り組む。
・地域で住民が健康増進を意識し、主体的に介護予防となる活動に取り組めるように、関係機関との連携を図り支援する。</v>
          </cell>
        </row>
        <row r="6">
          <cell r="D6" t="str">
            <v>住み慣れた地域でその人らしい自立した生活ができるよう、生活支援コーディネーターと連携をとりながら、インフォーマル資源を効果的に活用する。
「孤立・閉じこもり」「社会参加」「生きがいづくり」に配慮し、早い段階から介護予防に取り組めるように支援する。</v>
          </cell>
        </row>
        <row r="7">
          <cell r="D7" t="str">
            <v>委託の介護予防ケアマネジメントのケアプランチェックを継続する。
直営におけるケアマネジメントにおいては、プランにインフォーマル資源を位置づけ、高齢者自らが自立に向けてのマネジメントができるようにするための支援を行えるよう努力する。
定期的に直営のプランにおいてインフォーマル資源を利用者に提案した件数、インフォーマル資源、SCと連携したプランニングができた件数をチェックする。
委託の居宅介護支援事業所に自立支援に資するマネジメントの事例を発表する機会を設ける。
インフォーマルサービスに結びつかないケースについては何故か、利用者の意識調査を行う。（アンケートの内容を保健師職が中心に検討する。）</v>
          </cell>
        </row>
        <row r="9">
          <cell r="D9" t="str">
            <v>3職種の専門性や地域のネットワークを活かし、包括的に対応する。
支援を要する高齢者については、地域の様々な関係者とのネットワークを活用し、継続的な見守りを行う。
家族介護者の支援が必要と考えられる相談については、関係機関と連携し、家族全体の支援を行う。
高齢者自身やその家族が人生の最後まで自分らしく暮らせるように関係機関と協働し、心構えを持てるように機会を提供したり、必要なニーズに対応する。</v>
          </cell>
        </row>
        <row r="10">
          <cell r="D10" t="str">
            <v>民生委員等、地域の関係機関との意見交換などを図りながら見守り体制を構築する。
申し送りなど三職種で家族支援が必要かどうかを判断し、必要に応じて関係機関と連携する。
民間身元保証サービスや後見制度の情報提供をしやすくするよう、パンフレットなどを活用する。
相談内容によっては、センター内でおこなう事業や関係機関へつなぐ。
自治会の単位で高齢者を対象に人生会議の講座を開催する。</v>
          </cell>
        </row>
        <row r="12">
          <cell r="D12" t="str">
            <v xml:space="preserve">成年後見制度については、総合相談の段階でその利用の必要性を判断し、情報提供や利用促進のための支援を行う。
また制度利用にあたっては、成年後見支援センター等、関係機関と連携して行う。
市民、関係機関に対し、「高齢者虐待防止」「成年後見制度」「消費者被害防止」の啓発活動を行う。
虐待（疑い含む）及び虐待防止については、高齢障害支援課、医療機関他関係機関とコア会議や地域ケア会議を行い、多視点で対応する。
</v>
          </cell>
        </row>
        <row r="13">
          <cell r="D13" t="str">
            <v>・市民や関係機関から虐待（疑い含む）の通報があったケースに対し、高齢障害支援課に報告し判断を仰いだうえで、地域ケア会議・コア会議を開催し、医療機関他関係機関と連携し解決を図る。
・住民や民生委員、関係機関に対し「高齢者虐待防止」「成年後見制度」「消費者被害防止」「終活」など、生活支援コーディネーターや他職種と連携し、住民のニーズに則した普及啓発を行う。</v>
          </cell>
        </row>
        <row r="15">
          <cell r="D15" t="str">
            <v>各機能に応じた地域ケア会議を開催する。開催にあたっては、関係機関のネットワークを活用する。
介護支援専門員に対し、個別ケースの指導、助言を行う。
介護支援専門員の資質向上、支援を目的に、事例検討、研修会、交流会を行う。その際は必要に応じて関係機関と連携して行う。
介護支援専門員のニーズに応じて多様な関係機関とネットワークが構築できる機会を設ける。</v>
          </cell>
        </row>
        <row r="16">
          <cell r="D16" t="str">
            <v>あらゆる機関からの相談に関し、困難性が高いものなどについては、関係者間と連携をとりながら地域ケア会議を活用し解決を図る。
区内の主任ケアマネで構成される美浜区主マネネットワーク主催の事例検討会(12月予定）、交流会(8月予定）の後方支援を行う。
圏域内でのケアマネ対象に事例検討会を1回（2月・インフォーマルを用いた介護予防ケアに資する内容）行い研修と交流の機会を提供する。
在宅医療介護連携センターの協力を得ながら圏域内での多職種連携機能向上のための会議(6月予定）、区内での会議（1月予定）を企画、開催をする。
高齢障害支援課等と連携し、自立促進のための地域ケア会議を年２回開催する。</v>
          </cell>
        </row>
        <row r="18">
          <cell r="D18" t="str">
            <v xml:space="preserve">住民自ら介護予防に取り組めるように、地域全体に普及啓発を行う。
セルフマネジメントを推進するにあたり、基本チェックリスト、いきいき活動手帳を活用する。
介護予防及びセルフマネジメントに向けた取り組みが継続できるよう、保健福祉センター、コミュニティソーシャルワーカー、生活支援コーディネーターなどと協力して地域組織を支援する。また中心となる担い手の課題などを共有しながら支援を継続する。
保健福祉センター、生活支援コーディネーター等と協力し、「交流の場・通いの場」を含めた多様な情報の発信方法を用意する。
</v>
          </cell>
        </row>
        <row r="19">
          <cell r="D19" t="str">
            <v xml:space="preserve">①東県営住宅の毎月の幕西ﾌｨｯﾄﾈｽに参加し、年1回は体力測定を行う。
②幕張ハイツの茶話会に参加し、新しい見守り活動へつなげる支援をする。
③ホッとくるカフェに毎月参加し、認知症当事者の参加者を増やす。
④ｺｰﾄビレッジの健康講座で、インフォーマルサービスのアピールをする。
⑤磯辺西住宅において老人会と協働し、通いの場を強化する。
上記活動においては、健康課と連携し、協働し普及啓発をおこなう。
体力測定等、実施する場合は、いきいき活動手帳を活用し、セルフマネジメントができるよう支援する。
住民の介護予防ニーズをアンケートなどで収集し、生活支援コーディネータや関係機関と協働し介護予防に資する情報提供を行う。
多様な資源から住民が選択できるよう、自主活動のサークル（ラジオ体操、茶話会、シニアフィットネス、食べよう会、体操教室など）が継続できるようモニタリングし支援を行う。
</v>
          </cell>
        </row>
      </sheetData>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3">
          <cell r="A3" t="str">
            <v>担当圏域
地区概況及び
地区課題</v>
          </cell>
        </row>
        <row r="6">
          <cell r="D6" t="str">
            <v>　介護予防・日常生活支援総合事業利用対象者に対し、心身の状況や生活環境を踏まえ、適切なサービスが提供出来るよう支援する。介護予防ケアマネジメントの質の向上を図り、必要とされるニーズを効果的に位置づけていく中で、総合支援事業の理解、地域資源の把握に努め、高齢者自らがセルフマネジメントを目指し、さらに継続することができるよう支援を行っていく。</v>
          </cell>
        </row>
        <row r="7">
          <cell r="D7" t="str">
            <v>・基本チェックリストの活用、適切なアセスメントによりケアマネジメントの質を高めていく。その為、センター内外の研修や自立促進ケア会議へ積極的に参加する。　　　　　　　　　　　　　　　　　　　　　　　　　　　　　　　　　　　　　　
・ケアマネージャーの選定が難しく支援までに時間を費やしていることから、代替えとなるサービス等を提案することで住民に選択肢を与えていく。　　　　　　　　　　　　　　　　　　　　　　
・利用者の支援に必要な事業者の選定は公正中立に行い、インフォーマルサービスの活用も常に検討していく。　　　　　　　　　　　　　　　　　　　　　　　　　　　　　　　</v>
          </cell>
        </row>
        <row r="9">
          <cell r="D9" t="str">
            <v>　居住する地域において住民が安心して過ごすことが出来るよう、相談内容に応じて必要な支援をセンター内で協議し、介護保険サービス、地域の健康づくり、ボランティア活動、支え合い等総合的な支援につなげる。行政、民生委員、自治会、医療機関、サービス事業者等との連携を積極的に図り、たらい回しにされることのない相談窓口となることを目指す。</v>
          </cell>
        </row>
        <row r="10">
          <cell r="D10" t="str">
            <v>・未解決ケースはセンター内の定期会議にて方針や役割を明確にした上で、積極的なアプローチを行う。
・地域の特色を理解する為、分析を行い（９月・３月）、対応策を検討する。　　　　　　　　　　　　　　　　　　　　　　　　　　　　　　　　　　　　　　　　　　　　　　　　　　　　　　　　・困難事例は高齢障害支援課をはじめとする関係機関と連携を図り、解決に向けて活動する。　　　　　　　　　　　　　　　　　　　　　　　　　　　　　　　　　　　　　　　　　　　　　　　　　　　　　　　　　　　・生活支援コーディネーターと相談対応していく機会を増やしていき、相談力の向上を目指していく。
・医療機関からの相談が増えていることから、互いの役割を明確にし協力し合うことで問題解決を図る。</v>
          </cell>
        </row>
        <row r="12">
          <cell r="D12" t="str">
            <v>　地域住民の人権や財産を守るため、成年後見制度の利用が円滑に図れるように支援する。「高齢者虐待の防止、高齢者の養護者に対する支援等に関する法律」に照らし合わせ、問題の早期発見、適切な処置を行い防止に努めるための啓蒙活動を行う。また警察との連携により高齢者被害の情報把握に努め、素早い対応が出来る体制を作る。</v>
          </cell>
        </row>
        <row r="13">
          <cell r="D13" t="str">
            <v>・成年後見制度の普及啓発活動を行っていくと同時に、個別の相談から制度の必要性を見極め結び付けていく体制を作っていく。その後においても関係機関との連携、フォロー対策を継続していく。　　　　　　　　　　　　　　　　　　　　　　　　　　　　　　　　　　　　　　　　　　　　　　　　　　　　　　　　　　　　　　　　　　　　　　　　　　　　　　　　　　　　　　　　　　　　　　　　　　　　　　　　　　　　　　　　　　　　　　　　　　　　　　　　　　　　　　　　　・虐待事案は区高齢障害支援課や関係機関と連携を図り、早期且つタイムリーな支援を進める。
・認知症初期集中支援チームとの協働により、認知症の早期発見・早期対応を推進していく。　　　　　　　　　　　　　　　　　　　　　　　　　　　　　　　　　
・地域の消費者被害に関する警察からの情報を掲示、配布することで、住民への普及啓発と注意喚起を図る。</v>
          </cell>
        </row>
        <row r="15">
          <cell r="D15" t="str">
            <v>　地域の特性や状況に応じ、関係機関及び関係者とのネットワークを構築していく。また介護支援専門員が円滑に活動が行えるように現場の声を集約し、課題解決の為の支援を行う。
　介護支援専門員に対し困難ケースの相談、支援を実施していくほか、連絡会の開催、事業所訪問等により、質の向上やネットワークの構築を目指す。</v>
          </cell>
        </row>
        <row r="16">
          <cell r="D16" t="str">
            <v>・介護支援専門員からの相談を分かりやすく記録に残し、センター職員全員が対応出来る体制を作る。（相談に対しての記録、話し合いを随時行っていく）　　　　　　　　　　　　　　　　　　　　　　　　　　　　　　　　　　　　　　　　　　　　　　　　　　　　　　　　　　　　　　　　　　　　　　　　　　　　　　　　　　　　　　　　　　　　　　　　　　　　　　　　　　　　　　　　　　　　　　　　　　　　　　　　　　　　　　　　　　　　　　・多職種連携会議（年２回）、自立促進ケア会議の参加を促し、顔の見える関係作りを構築していく。
・ケアプランにインフォーマルサービスの位置付けを意識してもらい、支援に活用するよう助言等行っていく。</v>
          </cell>
        </row>
        <row r="18">
          <cell r="D18" t="str">
            <v>　元気なうちから積極的に健康づくりや介護予防に取り組むきっかけを作れるよう介護予防の普及啓発に努め、対象者に合った予防事業への参加を促していく。
　高齢者対応に留まることなく、自助努力によって支え合う地域の方々と介護予防に取り組める体制を作っていく。</v>
          </cell>
        </row>
        <row r="19">
          <cell r="D19" t="str">
            <v>・介護予防活動の自主サークルやイベントは、ＵＲ・シニアリーダー等の各関係機関と連携を図り、運動だけでなく、認知症や引きこもり・消費者被害の予防啓発など幅広い視点で取り組む。
・生活支援コーディネーターと積極的に地域の通いの場に出向き、活動状況を把握し、住民へ情報提供を行い支援につなげていく。
・ＵＲ主催の「たちよりルーム」にて高齢者が知りたいテーマをあげて講義や座談会を実施していく。（１／３M）</v>
          </cell>
        </row>
      </sheetData>
      <sheetData sheetId="1"/>
      <sheetData sheetId="2"/>
      <sheetData sheetId="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2">
          <cell r="D2" t="str">
            <v>千葉市あんしんケアセンター幸町</v>
          </cell>
        </row>
        <row r="3">
          <cell r="A3" t="str">
            <v>担当圏域
地区概況及び
地区課題</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2">
          <cell r="D2" t="str">
            <v>千葉市あんしんケアセンター千葉寺</v>
          </cell>
        </row>
        <row r="3">
          <cell r="A3" t="str">
            <v>担当圏域
地区概況及び
地区課題</v>
          </cell>
          <cell r="D3" t="str">
            <v>圏域北部には、行政機関が複数所在し、中心部には県や市の急性期医療の中枢を担う複数の医療機関、地域住民の社会教育の推進や福祉行政の拠点、憩いの場として公民館や、県立公園等がある。
寺社における伝統行事が行われている地区は、行事に参加している住民を中心に住民の繋がりが活発であるが、大きな公営団地や集合住宅のある地域や区画整理の進められた地域は、コミュニティの姿に変化が起きており、地域住民の繋がりの希薄化が進んでいる。また、多世代間の交流機会が減っていることから、地域活動の担い手不足という課題が生じている。
駅前や主要道路沿いを中心にスーパーやドラッグストアが展開し、移動スーパーも普及し始めている。鉄道や路線バスが複数路線、圏域内を通っている。一方で、路線バスのダイヤ変更による減便によって、受診や買い物などの交通手段がなくなり、該当地域の人々の生活課題に繋がっている。坂道の多さや、道幅の狭さ、駐車スペースの問題等もあり、緊急車両の通行や介護サービスの利用に支障が出ている。また、ケアマネジャーや介護サービス事業所不足により、支援に繋がるまで時間を要しているため、地域での自主的な体操教室やサークル活動の活性化並びに活用が期待される。</v>
          </cell>
        </row>
        <row r="4">
          <cell r="D4" t="str">
            <v xml:space="preserve">・高齢者やその家族が、住み慣れた地域での生活が継続できるよう各関係機関と連携し、ワンストップの相談窓口としての機能維持を図る。また、地域住民や地域の多様な主体と連携し、圏域内の地域力強化を目指す。
・生活支援コーディネーターや関係機関と連携し、高齢者の健康意識を高め、高齢者が主体となって地域で活躍できるよう、働きかけていく。
</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2">
          <cell r="D2" t="str">
            <v>千葉市あんしんケアセンター松ケ丘</v>
          </cell>
        </row>
        <row r="3">
          <cell r="A3" t="str">
            <v>担当圏域
地区概況及び
地区課題</v>
          </cell>
          <cell r="D3" t="str">
            <v>・圏域内の高齢者人口は16,202人（令和6年12月末現在）、高齢化率は23.55％となっている。蘇我駅周辺に大型マンションが建設中であり、高齢者専用のマンションも建設中であることから、今後も高齢者人口が増加していくことが見込まれる。
・それに反し、介護サービス事業所の閉鎖や介護支援専門員の減少により、特に要支援者の介護サービスの利用が難しくなってきている。
・独居高齢者の増加による孤独死や孤立の問題も多く抱えている。
・坂の多い地域で、特に大網街道沿いについては大網街道を頂点として都川や日本池に向かって下り坂となっており、買い物に行くためには坂道を上り、帰りは荷物を持って坂を下らなければならない。
・地域の担い手不足も顕著で、お助け隊の活動などの継続が難しい地域もある。
・早い段階から介護予防の取り組みや地域活動に参加することで、地域とのつながりを持ち孤立・孤独を防止し、体力や筋力を維持することで買い物などが自身で行える状態の維持を図ることが必要となっている。
・問題が複雑化・深刻化してからの相談も依然として多くあるため、あんしんケアセンターの周知を図り、早期の相談につなげる必要がある。</v>
          </cell>
        </row>
        <row r="4">
          <cell r="D4" t="str">
            <v>・多世代にあんしんケアセンターの周知を図り、問題が複雑化・深刻化する前の段階で相談に結びつくようにする。
・孤立・孤独の問題を抱える地域の現状や課題を抽出し、支援の方法等を検討していく。
・坂があっても自身の力で買い物等ができるよう、地域の課題を把握し、セルフケアの取り組みの促進や普及啓発を図る。</v>
          </cell>
        </row>
        <row r="6">
          <cell r="D6" t="str">
            <v>・介護予防・日常生活支援総合事業の利用者に対し、QOLの維持向上を目指し、効果的なサービスを提供できるよう、内容を的確に把握し必要な支援を行っていく。
・利用者自身や家族が生活機能の低下を理解、把握することができるよう支援する。そのうえで、生きがいを持ち住み慣れた地域で暮らしていけるよう、社会参加やインフォーマルサービスの更なる活用を目指す。
・委託先居宅介護支援事業所の書類等の適切な管理を行う。</v>
          </cell>
        </row>
        <row r="7">
          <cell r="D7" t="str">
            <v>・基本チェックリストを通し、利用者自身が心身や生活機能の状態を把握できるよう支援する。
・生活支援コーディネーターと連携し、利用者の状態やニーズを踏まえインフォーマルサービスを積極的に活用できるよう情報を提供する。
・委託先居宅介護支援事業所が適切なケアマネジメントが行えるよう情報提供を行う。また、センター内でも提出書類の適切な管理を行うよう努める。</v>
          </cell>
        </row>
        <row r="9">
          <cell r="D9" t="str">
            <v>・高齢者の方、8050世帯、ヤングケアラーなどの課題を抱えている方や幅広い年代の方に対してあんしんケアセンターの周知を図り、ワンストップの相談窓口としての機能の維持・強化に努める。
・介護サービスを希望される方が増加する中で、介護保険の利用だけでなく地域資源などの提案を併せて行っていく。
・複合的な課題を抱えるケースに関しては、各関係機関と連携を図り対応をして行く。</v>
          </cell>
        </row>
        <row r="10">
          <cell r="D10" t="str">
            <v>・地域に根差した相談窓口として出張相談会の開催、近隣スーパー等でのポスター の掲示やパンフレットの配布を行い、幅広い年代の地域住民への周知を図る。
・介護サービスの提案にとどまらず、地域資源についても生活支援コーディネーターと協働して支援をしていく。
・複合的な課題を抱えるケースに対して、個別地域ケア会議を開催し、各関係機関と協働して課題解決に取り組む。</v>
          </cell>
        </row>
        <row r="12">
          <cell r="D12" t="str">
            <v>・高齢者虐待の早期発見と予防に努め、発見時は速やかに状況を把握し、行政機関と連携し対応する。
・消費者被害を未然に防止をするため、定期的に地域住民への啓発活動に取り組む。
・成年後見制度を身近に感じて頂くため、普及啓発活動に取り組む。
・認知症になっても住み慣れた地域で役割や生きがいを持ち、安心して暮らせる地域づくりを実践する。
・地域住民を対象にエンディングサポートの情報の提供について取り組む。</v>
          </cell>
        </row>
        <row r="13">
          <cell r="D13" t="str">
            <v xml:space="preserve">・介護支援専門員や介護サービス事業所が、虐待を早期発見するための研修会を開催する。
・地域の集まりに出向いて消費者被害に関する注意喚起を行い、被害の防止を図る。
・中央区あんしんケアセンター社会福祉士が協働で権利擁護についての市民向け講座を開催する。
・認知症サポーター養成講座の開催、認知症関連のイベントに協力する。
・エンディングサポートの取り組みについて、幅広い情報の収集を行い地域の住民に向けての講座を開催する。
</v>
          </cell>
        </row>
        <row r="15">
          <cell r="D15" t="str">
            <v>・事例検討会、研修会を開催し、地域に住んでいる高齢者が多様な課題を抱えていても、その人らしく生活を継続していくために圏域内居宅介護支援事業所の資質向上、実践力向上を図る。
・介護支援専門員同士のネットワーク構築支援、意見交換の場の設定等を行い、やりがいの共有、精神的サポート等を行う。
・支援困難事例の相談・対応、利用者が医療・保健・福祉・介護等の専門的支援の他、多種多様な社会資源とつながり、住み慣れた地域で暮らし続けられるよう介護支援専門員への情報提供、後方支援、研修会のテーマ設定を検討する。また、個別地域ケア会議を開催し、介護支援専門員が課題を1人で抱えこむことがないよう、ケアマネジメント支援を行う。
・多職種連携会議や地域ケア会議を開催し、医療と介護の連携強化を図る。</v>
          </cell>
        </row>
        <row r="16">
          <cell r="D16" t="str">
            <v>・圏域内居宅事業所向けに主任介護支援専門員更新研修の要件を満たす研修会を1回開催する。
・特定事業所加算を算定している居宅介護支援事業所が主催する事例検討会等の後方支援を行う。
・介護支援専門員から寄せられた支援困難ケースの相談・対応、個別地域ケア会議の開催し、ケアマネジメント支援を行う。
・圏域内居宅介護支援事業所へアンケートを行い、事業所の現状調査、抱えている課題等を把握し、後方支援や研修会等を開催する。</v>
          </cell>
        </row>
        <row r="18">
          <cell r="D18" t="str">
            <v>・基本チェックリストやいきいき活動手帳を活用し、高齢者が主体的に介護予防及びセルフマネジメントに取り組めるよう支援する。　　　　　　　　　　　　　　　　　　　　　　　　　　　　　　　　　　　　　　　　　　　　　　　　　　　　　　　　　　　　　　　　　　　　　・高齢者が歩いて通える範囲に多様な活動の場が展開されるよう活動組織の発掘、育成、支援を行う。</v>
          </cell>
        </row>
        <row r="19">
          <cell r="D19" t="str">
            <v>・出張講座や地域のイベント、サークル等高齢者の活動場所に出向き、基本チェックリストやいきいき活動手帳、介護予防に関する資料を活用しながら、高齢者がフレイル予防に積極的に取り組めるよう支援する。　　　　　　　　　　　　　　　　　　　　　　　　　　　　　　　　　　　　　　　　　　　　　　　　　　　　　　　　　　・町内自治会、民児協、社協、保健福祉センター、シニアリーダー、生活支援コーディネーターと連携し、新たな活動の場の立ち上げや既存の通いの場の後方支援を行う。</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2">
          <cell r="D2" t="str">
            <v>千葉市あんしんケアセンター浜野</v>
          </cell>
        </row>
        <row r="3">
          <cell r="A3" t="str">
            <v>担当圏域
地区概況及び
地区課題</v>
          </cell>
        </row>
      </sheetData>
      <sheetData sheetId="1">
        <row r="6">
          <cell r="D6" t="str">
            <v>・インフォーマルサービスについては、センター内で情報共有を図るだけでなく、総合相談の際や居宅介護支援事業所の情報提供できるように、資料を種別ごとにまとめることができた。また、センターの会議室の活動についてチラシを作成した。
・ゴミ捨て支援について、社協地区部会の活動としての立ち上げを目指し、少しずつではあるが協議を進めることができた。
・居宅介護支援事業所に委託している利用者の書類は、適切に管理できた。</v>
          </cell>
          <cell r="E6"/>
          <cell r="F6"/>
        </row>
        <row r="10">
          <cell r="D10" t="str">
            <v>・4/16、23に生浜公民館で出張講座を開催した。9月には、広報紙を発行して周知活動を行った。
・昨年度の町別相談傾向をまとめ、民生委員定例会で報告した。相談事例に対するセンターの支援方法についてまとめた「民生委員向け相談ガイドブック」を作成して配布した。また、町別の民生委員意見交換会を行った。
・総合相談の進捗はセンター内で共有し、必要に応じて関係機関とも連携を図り、終結を意識しながら支援を実施した。</v>
          </cell>
          <cell r="E10"/>
          <cell r="F10"/>
        </row>
        <row r="14">
          <cell r="D14" t="str">
            <v>・生浜公民館の出張講座で、成年後見制度についての講座を行った。また、市民向け講座の広報活動を実施した。
・4/30、7/8、8/2に、地域住民に向けた認知症サポーター養成講座を開催した。5/30には、先生方にも協力していただき、生浜中学校でキッズサポーター養成講座を行った。
・7/12のはまフェス2025イベント開催時に、どこシル伝言板を活用した徘徊模擬訓練を実施した。</v>
          </cell>
          <cell r="E14"/>
          <cell r="F14"/>
        </row>
        <row r="18">
          <cell r="D18" t="str">
            <v>・7/12に生浜東小学校で開催した「はまフェス2025」は、地域の各団体・他機関の協力を得て125名の参加があった。
・5/17に中央区弁護士との勉強会･交流会、7/15に圏域事例検討会を開催した。7/10の区介護予防作成研修と9/18の浜野･松ヶ丘合同研修では受講票を発行した。支援方法を検討する個別地域ケア会議は5回開催した。
・8/25の自立促進ケア会議では地域課題、9/26の多職種連携会議では認知症をテーマにそれぞれ開催した。</v>
          </cell>
          <cell r="E18"/>
          <cell r="F18"/>
        </row>
        <row r="22">
          <cell r="D22" t="str">
            <v>・6月いきいきサロン5箇所にて、薬剤師会・地域の薬局に依頼し、お薬に関する勉強会を実施した。
・体操参加者に自主活動の提案として、体操番組の紹介といきいき活動手帳の活用案内、毎週脳トレを配布した。
・歩こう会を4/8公園お花見、5/9ボタニカミュージアムで実施した。若年性認知症の方に支援者として参加を依頼した。
・4/1に孤食予防を目的としたカレーパーティを開催した。参加者にはまフェス準備を手伝ってもらうことができた。</v>
          </cell>
          <cell r="E22"/>
          <cell r="F22"/>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2">
          <cell r="D2" t="str">
            <v>千葉市あんしんケアセンターこてはし台</v>
          </cell>
        </row>
        <row r="3">
          <cell r="A3" t="str">
            <v>担当圏域
地区概況及び
地区課題</v>
          </cell>
        </row>
        <row r="4">
          <cell r="D4" t="str">
            <v>・地域ケア会議等を活用し、自治会、民生委員児童委員などの関係機関と連携を図り、支援が必要な高齢者へ早期に支援が行える体制を強化する。また、地域課題を把握し地域づくり・資源開発に向けて取り組みを行う。
・生活支援コーディネーターと連携し、介護予防の取り組みや自治会等で開催している通いの場等への支援を行う。
・支援者や家族介護者などに向けた支援の充実、学びの場の提供を行う。</v>
          </cell>
        </row>
        <row r="6">
          <cell r="D6" t="str">
            <v>・フォーマルサービスやインフォーマルサービス（住民主体の通いの場の活用など）から、個々のニーズに合わせた適切なサービスの選択ができるように支援を行う。
・生活支援コーディネーターと連携し、高齢者が地域の中で、生きがいや役割を持って生活できる居場所へ通い続けられるように援助する。</v>
          </cell>
        </row>
        <row r="7">
          <cell r="D7" t="str">
            <v>・生活支援コーディネーターと連携し、インフォーマルサービス（通いの場・交流の場）を含め、自身で適切なサービスが選択できるよう支援する。
・基本チェックリスト等を活用し、自身では気づきにくい心身の衰えやリスクなどを確認することで、「孤立や閉じこもり予防」「社会参加」「生きがいづくり」等、介護予防に意識が向けられるよう支援す</v>
          </cell>
        </row>
        <row r="9">
          <cell r="D9" t="str">
            <v>・支援を必要とする高齢者等が、どこに相談すれば良いか困らないように、相談窓口機能の周知を図る。
・多様化・複雑化する相談に対し適切に支援できるよう、職員間の情報共有や支援策の検討を密に行う。相談者の課題やニーズに合わせ、必要かつ適切な相談・支援機関に繋げられるよう、多機関との連携を強化していく。</v>
          </cell>
        </row>
        <row r="10">
          <cell r="D10" t="str">
            <v>・地域ケア会議等を活用し、地域の関係機関（自治会、民生委員児童委員等）にあんしんケアセンターの機能周知を行う。また、広報誌等の媒体を活用し、サロン等の参加者にもあんしんケアセンターの活動周知を行い、身近な相談先としての認知度を上げる。
・緊急性の判断、支援方法、終結について、包括３職種で適宜進捗状況を共有し、支援を行う。
・地域の関係機関、生活支援コーディネーター等と連携し、地域の資源を最大限に活用することで、家族全体に対する包括的な支援を行う。</v>
          </cell>
        </row>
        <row r="12">
          <cell r="D12" t="str">
            <v>・住み慣れた地域で安心して暮らし続けるために、高齢者の権利や生命が脅かされる事がないよう支援する。
・高齢者が地域の生活者として、最期まで自己選択・自己決定ができるよう、意識づくりの基盤が構築されるための活動を行う。</v>
          </cell>
        </row>
        <row r="13">
          <cell r="D13" t="str">
            <v>・高齢者虐待が疑われる場合には、関係機関と連携を図り、不適切な状態の解消を図る。
・認知機能低下がある高齢者や身寄りのない高齢者等、金銭管理や手続き等の支援が必要な場合には、日常生活自立支援事業や成年後見制度等の利用に繋げる。
・消費者被害等に関する注意喚起を行い、必要に応じて消費生活センター等と連携を図る。
・地域のサロン等において、終活や自己決定等に関する講座を開催する。</v>
          </cell>
        </row>
        <row r="15">
          <cell r="D15" t="str">
            <v>・研修会を通じて、地域の介護支援専門員に対し、ケアマネジメントの質の向上や関係機関との円滑な連携が取れるように図る。
・介護支援専門員からの多岐にわたる相談に対応するため、センター職員とチーム支援が行えるように連携を図る。
・地域からの相談事例をもとに、地域課題の抽出を行い、住み慣れた地域での生活を実現できるようにしていく。</v>
          </cell>
        </row>
        <row r="16">
          <cell r="D16" t="str">
            <v>・センターでの事例検討を実施する。（毎月）
・あんしんケアセンター主任介護支援専門員とともに、地域の介護支援専門員向けに研修開催を企画する。
・多職種連携会議を定期開催し、医療・介護・行政等の関係機関とのネットワークを強化していく。（年度２回）
・地域の介護支援専門員に対して統一した対応が行えるように、区あんしんケアセンターと情報共有等を行う。</v>
          </cell>
        </row>
        <row r="18">
          <cell r="D18" t="str">
            <v>・多職種とともに在宅生活継続に向けた資源をつくる。
・介護予防に取り組む活動の後方支援を行う。また、新たな取り組みのニーズを把握し支援する。
・住民との出会いを次の出会いにつなげ、地域のネットワークを広げていく。
・基本チェックリスト・いきいき活動手帳を活用し、住民の生きがいづくりになるよう介護予防普及啓発活動を行う。</v>
          </cell>
        </row>
        <row r="19">
          <cell r="D19" t="str">
            <v>・センターが主体となり、「朝のセンター前ラジオ体操」「月2回のはつらつ元気教室」を継続する。
・関係機関と協力し「シニアサロン」を企画・運営する。
・既存の活動以外にも生活支援コーディネーターや健康課と連携し、「住民の活動場所」を拡大できるか検討する。
・圏域の「健診受診率　低値」から昨年度取り組んだアンケート結果を分析して「地域の特性」の理解を一層深める。</v>
          </cell>
        </row>
      </sheetData>
      <sheetData sheetId="1">
        <row r="18">
          <cell r="D18" t="str">
            <v>・区内のあんしんケアセンターの主任介護支援専門員により、法定外研修開催の準備を進めた。
・区内居宅介護支援事業所における主任介護支援専門員の会議（主任ケアマネの会）の運営等に向け後方支援を行った。
・地域の介護支援専門員からの相談に対して、センターにて支援検討を行った。
・「障害サービスから介護保険サービスへのスムーズな移行」をテーマに多職種連携会議を開催した。</v>
          </cell>
        </row>
      </sheetData>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2">
          <cell r="D2" t="str">
            <v>千葉市あんしんケアセンター花見川</v>
          </cell>
        </row>
        <row r="3">
          <cell r="A3" t="str">
            <v>担当圏域
地区概況及び
地区課題</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2">
          <cell r="D2" t="str">
            <v>千葉市あんしんケアセンターにれの木台</v>
          </cell>
        </row>
        <row r="3">
          <cell r="A3" t="str">
            <v>担当圏域
地区概況及び
地区課題</v>
          </cell>
        </row>
      </sheetData>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度当初提出"/>
      <sheetName val="前期終了時提出（10月頃）"/>
      <sheetName val="年度末提出（3月頃）"/>
      <sheetName val="【記載にあたっての留意点】"/>
    </sheetNames>
    <sheetDataSet>
      <sheetData sheetId="0">
        <row r="2">
          <cell r="D2" t="str">
            <v>千葉市あんしんケアセンター花園</v>
          </cell>
        </row>
        <row r="3">
          <cell r="A3" t="str">
            <v>担当圏域
地区概況及び
地区課題</v>
          </cell>
        </row>
      </sheetData>
      <sheetData sheetId="1"/>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9.xml"/><Relationship Id="rId1" Type="http://schemas.openxmlformats.org/officeDocument/2006/relationships/printerSettings" Target="../printerSettings/printerSettings25.bin"/><Relationship Id="rId4" Type="http://schemas.openxmlformats.org/officeDocument/2006/relationships/comments" Target="../comments2.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DF566-354B-4697-8890-3AFB73C7EFA6}">
  <sheetPr>
    <pageSetUpPr fitToPage="1"/>
  </sheetPr>
  <dimension ref="B2:I38"/>
  <sheetViews>
    <sheetView tabSelected="1" workbookViewId="0">
      <selection activeCell="B8" sqref="B8"/>
    </sheetView>
  </sheetViews>
  <sheetFormatPr defaultColWidth="9" defaultRowHeight="22.5"/>
  <cols>
    <col min="1" max="1" width="21.83203125" style="3" customWidth="1"/>
    <col min="2" max="2" width="19.1640625" style="3" customWidth="1"/>
    <col min="3" max="3" width="15.25" style="8" customWidth="1"/>
    <col min="4" max="4" width="13.25" style="8" customWidth="1"/>
    <col min="5" max="5" width="8" style="10" customWidth="1"/>
    <col min="6" max="6" width="31.4140625" style="8" customWidth="1"/>
    <col min="7" max="7" width="12" style="3" customWidth="1"/>
    <col min="8" max="16384" width="9" style="3"/>
  </cols>
  <sheetData>
    <row r="2" spans="2:9" ht="18">
      <c r="B2" s="92" t="s">
        <v>34</v>
      </c>
      <c r="C2" s="92"/>
      <c r="D2" s="92"/>
      <c r="E2" s="92"/>
      <c r="F2" s="92"/>
      <c r="G2" s="1"/>
      <c r="H2" s="2"/>
    </row>
    <row r="3" spans="2:9" ht="18">
      <c r="B3" s="92"/>
      <c r="C3" s="92"/>
      <c r="D3" s="92"/>
      <c r="E3" s="92"/>
      <c r="F3" s="92"/>
      <c r="G3" s="1"/>
    </row>
    <row r="4" spans="2:9">
      <c r="C4" s="4"/>
      <c r="D4" s="4"/>
      <c r="E4" s="5"/>
      <c r="F4" s="4"/>
    </row>
    <row r="5" spans="2:9" ht="26.5">
      <c r="B5" s="6"/>
      <c r="C5" s="87" t="s">
        <v>806</v>
      </c>
      <c r="D5" s="84"/>
      <c r="E5" s="85"/>
      <c r="F5" s="4"/>
    </row>
    <row r="6" spans="2:9" ht="26.5">
      <c r="C6" s="6" t="s">
        <v>0</v>
      </c>
      <c r="D6" s="7" t="s">
        <v>1</v>
      </c>
      <c r="E6" s="86">
        <v>1</v>
      </c>
    </row>
    <row r="7" spans="2:9" ht="26.5">
      <c r="C7" s="6" t="s">
        <v>2</v>
      </c>
      <c r="D7" s="7" t="s">
        <v>1</v>
      </c>
      <c r="E7" s="86">
        <v>5</v>
      </c>
    </row>
    <row r="8" spans="2:9" ht="26.5">
      <c r="C8" s="6" t="s">
        <v>3</v>
      </c>
      <c r="D8" s="7" t="s">
        <v>1</v>
      </c>
      <c r="E8" s="86">
        <v>9</v>
      </c>
    </row>
    <row r="9" spans="2:9" ht="26.5">
      <c r="C9" s="6" t="s">
        <v>4</v>
      </c>
      <c r="D9" s="7" t="s">
        <v>1</v>
      </c>
      <c r="E9" s="86">
        <v>13</v>
      </c>
      <c r="I9" s="9"/>
    </row>
    <row r="10" spans="2:9" ht="26.5">
      <c r="C10" s="6" t="s">
        <v>5</v>
      </c>
      <c r="D10" s="7" t="s">
        <v>1</v>
      </c>
      <c r="E10" s="86">
        <v>17</v>
      </c>
      <c r="I10" s="9"/>
    </row>
    <row r="11" spans="2:9" ht="26.5">
      <c r="C11" s="87" t="s">
        <v>807</v>
      </c>
      <c r="D11" s="7"/>
      <c r="E11" s="86"/>
      <c r="I11" s="9"/>
    </row>
    <row r="12" spans="2:9" ht="26.5">
      <c r="C12" s="6" t="s">
        <v>6</v>
      </c>
      <c r="D12" s="7" t="s">
        <v>1</v>
      </c>
      <c r="E12" s="86">
        <v>21</v>
      </c>
    </row>
    <row r="13" spans="2:9" ht="26.5">
      <c r="C13" s="6" t="s">
        <v>7</v>
      </c>
      <c r="D13" s="7" t="s">
        <v>1</v>
      </c>
      <c r="E13" s="86">
        <v>25</v>
      </c>
    </row>
    <row r="14" spans="2:9" ht="26.5">
      <c r="C14" s="6" t="s">
        <v>8</v>
      </c>
      <c r="D14" s="7" t="s">
        <v>1</v>
      </c>
      <c r="E14" s="86">
        <v>31</v>
      </c>
    </row>
    <row r="15" spans="2:9" ht="26.5">
      <c r="C15" s="6" t="s">
        <v>9</v>
      </c>
      <c r="D15" s="7" t="s">
        <v>1</v>
      </c>
      <c r="E15" s="86" t="s">
        <v>771</v>
      </c>
    </row>
    <row r="16" spans="2:9" ht="26.5">
      <c r="C16" s="6" t="s">
        <v>10</v>
      </c>
      <c r="D16" s="7" t="s">
        <v>1</v>
      </c>
      <c r="E16" s="86">
        <v>41</v>
      </c>
    </row>
    <row r="17" spans="3:5" ht="26.5">
      <c r="C17" s="6" t="s">
        <v>11</v>
      </c>
      <c r="D17" s="7" t="s">
        <v>1</v>
      </c>
      <c r="E17" s="86">
        <v>45</v>
      </c>
    </row>
    <row r="18" spans="3:5" ht="26.5">
      <c r="C18" s="88" t="s">
        <v>808</v>
      </c>
      <c r="D18" s="7"/>
      <c r="E18" s="86"/>
    </row>
    <row r="19" spans="3:5" ht="26.5">
      <c r="C19" s="6" t="s">
        <v>12</v>
      </c>
      <c r="D19" s="7" t="s">
        <v>1</v>
      </c>
      <c r="E19" s="86">
        <v>49</v>
      </c>
    </row>
    <row r="20" spans="3:5" ht="26.5">
      <c r="C20" s="6" t="s">
        <v>13</v>
      </c>
      <c r="D20" s="7" t="s">
        <v>1</v>
      </c>
      <c r="E20" s="86">
        <v>53</v>
      </c>
    </row>
    <row r="21" spans="3:5" ht="26.5">
      <c r="C21" s="6" t="s">
        <v>14</v>
      </c>
      <c r="D21" s="7" t="s">
        <v>1</v>
      </c>
      <c r="E21" s="86">
        <v>55</v>
      </c>
    </row>
    <row r="22" spans="3:5" ht="26.5">
      <c r="C22" s="6" t="s">
        <v>15</v>
      </c>
      <c r="D22" s="7" t="s">
        <v>1</v>
      </c>
      <c r="E22" s="86">
        <v>59</v>
      </c>
    </row>
    <row r="23" spans="3:5" ht="26.5">
      <c r="C23" s="6" t="s">
        <v>16</v>
      </c>
      <c r="D23" s="7" t="s">
        <v>1</v>
      </c>
      <c r="E23" s="86">
        <v>63</v>
      </c>
    </row>
    <row r="24" spans="3:5" ht="26.5">
      <c r="C24" s="88" t="s">
        <v>809</v>
      </c>
      <c r="D24" s="7"/>
      <c r="E24" s="86"/>
    </row>
    <row r="25" spans="3:5" ht="26.5">
      <c r="C25" s="6" t="s">
        <v>17</v>
      </c>
      <c r="D25" s="7" t="s">
        <v>1</v>
      </c>
      <c r="E25" s="86">
        <v>67</v>
      </c>
    </row>
    <row r="26" spans="3:5" ht="26.5">
      <c r="C26" s="6" t="s">
        <v>18</v>
      </c>
      <c r="D26" s="7" t="s">
        <v>1</v>
      </c>
      <c r="E26" s="86">
        <v>71</v>
      </c>
    </row>
    <row r="27" spans="3:5" ht="26.5">
      <c r="C27" s="6" t="s">
        <v>19</v>
      </c>
      <c r="D27" s="7" t="s">
        <v>1</v>
      </c>
      <c r="E27" s="86">
        <v>75</v>
      </c>
    </row>
    <row r="28" spans="3:5" ht="26.5">
      <c r="C28" s="6" t="s">
        <v>20</v>
      </c>
      <c r="D28" s="7" t="s">
        <v>1</v>
      </c>
      <c r="E28" s="86">
        <v>79</v>
      </c>
    </row>
    <row r="29" spans="3:5" ht="26.5">
      <c r="C29" s="6" t="s">
        <v>21</v>
      </c>
      <c r="D29" s="7" t="s">
        <v>1</v>
      </c>
      <c r="E29" s="86">
        <v>83</v>
      </c>
    </row>
    <row r="30" spans="3:5" ht="26.5">
      <c r="C30" s="88" t="s">
        <v>810</v>
      </c>
      <c r="D30" s="7"/>
      <c r="E30" s="86"/>
    </row>
    <row r="31" spans="3:5" ht="26.5">
      <c r="C31" s="6" t="s">
        <v>22</v>
      </c>
      <c r="D31" s="7" t="s">
        <v>1</v>
      </c>
      <c r="E31" s="86">
        <v>87</v>
      </c>
    </row>
    <row r="32" spans="3:5" ht="26.5">
      <c r="C32" s="6" t="s">
        <v>23</v>
      </c>
      <c r="D32" s="7" t="s">
        <v>1</v>
      </c>
      <c r="E32" s="86">
        <v>91</v>
      </c>
    </row>
    <row r="33" spans="3:5" ht="26.5">
      <c r="C33" s="6" t="s">
        <v>24</v>
      </c>
      <c r="D33" s="7" t="s">
        <v>1</v>
      </c>
      <c r="E33" s="86">
        <v>95</v>
      </c>
    </row>
    <row r="34" spans="3:5" ht="26.5">
      <c r="C34" s="88" t="s">
        <v>811</v>
      </c>
      <c r="D34" s="7"/>
      <c r="E34" s="86"/>
    </row>
    <row r="35" spans="3:5" ht="26.5">
      <c r="C35" s="6" t="s">
        <v>25</v>
      </c>
      <c r="D35" s="7" t="s">
        <v>1</v>
      </c>
      <c r="E35" s="86">
        <v>99</v>
      </c>
    </row>
    <row r="36" spans="3:5" ht="26.5">
      <c r="C36" s="6" t="s">
        <v>26</v>
      </c>
      <c r="D36" s="7" t="s">
        <v>1</v>
      </c>
      <c r="E36" s="86">
        <v>103</v>
      </c>
    </row>
    <row r="37" spans="3:5" ht="26.5">
      <c r="C37" s="6" t="s">
        <v>27</v>
      </c>
      <c r="D37" s="7" t="s">
        <v>1</v>
      </c>
      <c r="E37" s="86">
        <v>107</v>
      </c>
    </row>
    <row r="38" spans="3:5" ht="26.5">
      <c r="C38" s="6" t="s">
        <v>28</v>
      </c>
      <c r="D38" s="7" t="s">
        <v>1</v>
      </c>
      <c r="E38" s="86">
        <v>111</v>
      </c>
    </row>
  </sheetData>
  <mergeCells count="1">
    <mergeCell ref="B2:F3"/>
  </mergeCells>
  <phoneticPr fontId="2"/>
  <pageMargins left="0.70866141732283472" right="0.70866141732283472" top="0.74803149606299213" bottom="0.74803149606299213" header="0.31496062992125984" footer="0.31496062992125984"/>
  <pageSetup paperSize="9" scale="71" fitToWidth="0" orientation="portrait" r:id="rId1"/>
  <headerFooter scaleWithDoc="0" alignWithMargins="0">
    <oddHeader>&amp;R&amp;"ＭＳ ゴシック,標準"&amp;14【資料２－２】</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36C28-8E62-4C5B-A97F-B12592303C1A}">
  <sheetPr>
    <pageSetUpPr fitToPage="1"/>
  </sheetPr>
  <dimension ref="A1:M32"/>
  <sheetViews>
    <sheetView view="pageBreakPreview" topLeftCell="A28" zoomScaleNormal="100" zoomScaleSheetLayoutView="100" zoomScalePageLayoutView="70" workbookViewId="0">
      <selection activeCell="D10" sqref="D10:F10"/>
    </sheetView>
  </sheetViews>
  <sheetFormatPr defaultRowHeight="15"/>
  <cols>
    <col min="1" max="2" width="2.83203125" style="39" customWidth="1"/>
    <col min="3" max="4" width="6.58203125" style="39" customWidth="1"/>
    <col min="5" max="5" width="9.58203125" style="39" customWidth="1"/>
    <col min="6" max="6" width="61.58203125" style="39" customWidth="1"/>
    <col min="7" max="8" width="2.83203125" style="39" customWidth="1"/>
    <col min="9" max="9" width="6.58203125" style="39" customWidth="1"/>
    <col min="10" max="10" width="13.58203125" style="39" customWidth="1"/>
    <col min="11" max="11" width="30.58203125" style="39" customWidth="1"/>
    <col min="12" max="12" width="33.58203125" style="39" customWidth="1"/>
    <col min="13" max="255" width="8.6640625" style="39"/>
    <col min="256" max="256" width="2.83203125" style="39" customWidth="1"/>
    <col min="257" max="257" width="6.58203125" style="39" customWidth="1"/>
    <col min="258" max="258" width="15.58203125" style="39" customWidth="1"/>
    <col min="259" max="260" width="37.58203125" style="39" customWidth="1"/>
    <col min="261" max="261" width="30.58203125" style="39" customWidth="1"/>
    <col min="262" max="262" width="8.75" style="39" bestFit="1" customWidth="1"/>
    <col min="263" max="265" width="30.58203125" style="39" customWidth="1"/>
    <col min="266" max="266" width="8.75" style="39" bestFit="1" customWidth="1"/>
    <col min="267" max="268" width="30.58203125" style="39" customWidth="1"/>
    <col min="269" max="511" width="8.6640625" style="39"/>
    <col min="512" max="512" width="2.83203125" style="39" customWidth="1"/>
    <col min="513" max="513" width="6.58203125" style="39" customWidth="1"/>
    <col min="514" max="514" width="15.58203125" style="39" customWidth="1"/>
    <col min="515" max="516" width="37.58203125" style="39" customWidth="1"/>
    <col min="517" max="517" width="30.58203125" style="39" customWidth="1"/>
    <col min="518" max="518" width="8.75" style="39" bestFit="1" customWidth="1"/>
    <col min="519" max="521" width="30.58203125" style="39" customWidth="1"/>
    <col min="522" max="522" width="8.75" style="39" bestFit="1" customWidth="1"/>
    <col min="523" max="524" width="30.58203125" style="39" customWidth="1"/>
    <col min="525" max="767" width="8.6640625" style="39"/>
    <col min="768" max="768" width="2.83203125" style="39" customWidth="1"/>
    <col min="769" max="769" width="6.58203125" style="39" customWidth="1"/>
    <col min="770" max="770" width="15.58203125" style="39" customWidth="1"/>
    <col min="771" max="772" width="37.58203125" style="39" customWidth="1"/>
    <col min="773" max="773" width="30.58203125" style="39" customWidth="1"/>
    <col min="774" max="774" width="8.75" style="39" bestFit="1" customWidth="1"/>
    <col min="775" max="777" width="30.58203125" style="39" customWidth="1"/>
    <col min="778" max="778" width="8.75" style="39" bestFit="1" customWidth="1"/>
    <col min="779" max="780" width="30.58203125" style="39" customWidth="1"/>
    <col min="781" max="1023" width="8.6640625" style="39"/>
    <col min="1024" max="1024" width="2.83203125" style="39" customWidth="1"/>
    <col min="1025" max="1025" width="6.58203125" style="39" customWidth="1"/>
    <col min="1026" max="1026" width="15.58203125" style="39" customWidth="1"/>
    <col min="1027" max="1028" width="37.58203125" style="39" customWidth="1"/>
    <col min="1029" max="1029" width="30.58203125" style="39" customWidth="1"/>
    <col min="1030" max="1030" width="8.75" style="39" bestFit="1" customWidth="1"/>
    <col min="1031" max="1033" width="30.58203125" style="39" customWidth="1"/>
    <col min="1034" max="1034" width="8.75" style="39" bestFit="1" customWidth="1"/>
    <col min="1035" max="1036" width="30.58203125" style="39" customWidth="1"/>
    <col min="1037" max="1279" width="8.6640625" style="39"/>
    <col min="1280" max="1280" width="2.83203125" style="39" customWidth="1"/>
    <col min="1281" max="1281" width="6.58203125" style="39" customWidth="1"/>
    <col min="1282" max="1282" width="15.58203125" style="39" customWidth="1"/>
    <col min="1283" max="1284" width="37.58203125" style="39" customWidth="1"/>
    <col min="1285" max="1285" width="30.58203125" style="39" customWidth="1"/>
    <col min="1286" max="1286" width="8.75" style="39" bestFit="1" customWidth="1"/>
    <col min="1287" max="1289" width="30.58203125" style="39" customWidth="1"/>
    <col min="1290" max="1290" width="8.75" style="39" bestFit="1" customWidth="1"/>
    <col min="1291" max="1292" width="30.58203125" style="39" customWidth="1"/>
    <col min="1293" max="1535" width="8.6640625" style="39"/>
    <col min="1536" max="1536" width="2.83203125" style="39" customWidth="1"/>
    <col min="1537" max="1537" width="6.58203125" style="39" customWidth="1"/>
    <col min="1538" max="1538" width="15.58203125" style="39" customWidth="1"/>
    <col min="1539" max="1540" width="37.58203125" style="39" customWidth="1"/>
    <col min="1541" max="1541" width="30.58203125" style="39" customWidth="1"/>
    <col min="1542" max="1542" width="8.75" style="39" bestFit="1" customWidth="1"/>
    <col min="1543" max="1545" width="30.58203125" style="39" customWidth="1"/>
    <col min="1546" max="1546" width="8.75" style="39" bestFit="1" customWidth="1"/>
    <col min="1547" max="1548" width="30.58203125" style="39" customWidth="1"/>
    <col min="1549" max="1791" width="8.6640625" style="39"/>
    <col min="1792" max="1792" width="2.83203125" style="39" customWidth="1"/>
    <col min="1793" max="1793" width="6.58203125" style="39" customWidth="1"/>
    <col min="1794" max="1794" width="15.58203125" style="39" customWidth="1"/>
    <col min="1795" max="1796" width="37.58203125" style="39" customWidth="1"/>
    <col min="1797" max="1797" width="30.58203125" style="39" customWidth="1"/>
    <col min="1798" max="1798" width="8.75" style="39" bestFit="1" customWidth="1"/>
    <col min="1799" max="1801" width="30.58203125" style="39" customWidth="1"/>
    <col min="1802" max="1802" width="8.75" style="39" bestFit="1" customWidth="1"/>
    <col min="1803" max="1804" width="30.58203125" style="39" customWidth="1"/>
    <col min="1805" max="2047" width="8.6640625" style="39"/>
    <col min="2048" max="2048" width="2.83203125" style="39" customWidth="1"/>
    <col min="2049" max="2049" width="6.58203125" style="39" customWidth="1"/>
    <col min="2050" max="2050" width="15.58203125" style="39" customWidth="1"/>
    <col min="2051" max="2052" width="37.58203125" style="39" customWidth="1"/>
    <col min="2053" max="2053" width="30.58203125" style="39" customWidth="1"/>
    <col min="2054" max="2054" width="8.75" style="39" bestFit="1" customWidth="1"/>
    <col min="2055" max="2057" width="30.58203125" style="39" customWidth="1"/>
    <col min="2058" max="2058" width="8.75" style="39" bestFit="1" customWidth="1"/>
    <col min="2059" max="2060" width="30.58203125" style="39" customWidth="1"/>
    <col min="2061" max="2303" width="8.6640625" style="39"/>
    <col min="2304" max="2304" width="2.83203125" style="39" customWidth="1"/>
    <col min="2305" max="2305" width="6.58203125" style="39" customWidth="1"/>
    <col min="2306" max="2306" width="15.58203125" style="39" customWidth="1"/>
    <col min="2307" max="2308" width="37.58203125" style="39" customWidth="1"/>
    <col min="2309" max="2309" width="30.58203125" style="39" customWidth="1"/>
    <col min="2310" max="2310" width="8.75" style="39" bestFit="1" customWidth="1"/>
    <col min="2311" max="2313" width="30.58203125" style="39" customWidth="1"/>
    <col min="2314" max="2314" width="8.75" style="39" bestFit="1" customWidth="1"/>
    <col min="2315" max="2316" width="30.58203125" style="39" customWidth="1"/>
    <col min="2317" max="2559" width="8.6640625" style="39"/>
    <col min="2560" max="2560" width="2.83203125" style="39" customWidth="1"/>
    <col min="2561" max="2561" width="6.58203125" style="39" customWidth="1"/>
    <col min="2562" max="2562" width="15.58203125" style="39" customWidth="1"/>
    <col min="2563" max="2564" width="37.58203125" style="39" customWidth="1"/>
    <col min="2565" max="2565" width="30.58203125" style="39" customWidth="1"/>
    <col min="2566" max="2566" width="8.75" style="39" bestFit="1" customWidth="1"/>
    <col min="2567" max="2569" width="30.58203125" style="39" customWidth="1"/>
    <col min="2570" max="2570" width="8.75" style="39" bestFit="1" customWidth="1"/>
    <col min="2571" max="2572" width="30.58203125" style="39" customWidth="1"/>
    <col min="2573" max="2815" width="8.6640625" style="39"/>
    <col min="2816" max="2816" width="2.83203125" style="39" customWidth="1"/>
    <col min="2817" max="2817" width="6.58203125" style="39" customWidth="1"/>
    <col min="2818" max="2818" width="15.58203125" style="39" customWidth="1"/>
    <col min="2819" max="2820" width="37.58203125" style="39" customWidth="1"/>
    <col min="2821" max="2821" width="30.58203125" style="39" customWidth="1"/>
    <col min="2822" max="2822" width="8.75" style="39" bestFit="1" customWidth="1"/>
    <col min="2823" max="2825" width="30.58203125" style="39" customWidth="1"/>
    <col min="2826" max="2826" width="8.75" style="39" bestFit="1" customWidth="1"/>
    <col min="2827" max="2828" width="30.58203125" style="39" customWidth="1"/>
    <col min="2829" max="3071" width="8.6640625" style="39"/>
    <col min="3072" max="3072" width="2.83203125" style="39" customWidth="1"/>
    <col min="3073" max="3073" width="6.58203125" style="39" customWidth="1"/>
    <col min="3074" max="3074" width="15.58203125" style="39" customWidth="1"/>
    <col min="3075" max="3076" width="37.58203125" style="39" customWidth="1"/>
    <col min="3077" max="3077" width="30.58203125" style="39" customWidth="1"/>
    <col min="3078" max="3078" width="8.75" style="39" bestFit="1" customWidth="1"/>
    <col min="3079" max="3081" width="30.58203125" style="39" customWidth="1"/>
    <col min="3082" max="3082" width="8.75" style="39" bestFit="1" customWidth="1"/>
    <col min="3083" max="3084" width="30.58203125" style="39" customWidth="1"/>
    <col min="3085" max="3327" width="8.6640625" style="39"/>
    <col min="3328" max="3328" width="2.83203125" style="39" customWidth="1"/>
    <col min="3329" max="3329" width="6.58203125" style="39" customWidth="1"/>
    <col min="3330" max="3330" width="15.58203125" style="39" customWidth="1"/>
    <col min="3331" max="3332" width="37.58203125" style="39" customWidth="1"/>
    <col min="3333" max="3333" width="30.58203125" style="39" customWidth="1"/>
    <col min="3334" max="3334" width="8.75" style="39" bestFit="1" customWidth="1"/>
    <col min="3335" max="3337" width="30.58203125" style="39" customWidth="1"/>
    <col min="3338" max="3338" width="8.75" style="39" bestFit="1" customWidth="1"/>
    <col min="3339" max="3340" width="30.58203125" style="39" customWidth="1"/>
    <col min="3341" max="3583" width="8.6640625" style="39"/>
    <col min="3584" max="3584" width="2.83203125" style="39" customWidth="1"/>
    <col min="3585" max="3585" width="6.58203125" style="39" customWidth="1"/>
    <col min="3586" max="3586" width="15.58203125" style="39" customWidth="1"/>
    <col min="3587" max="3588" width="37.58203125" style="39" customWidth="1"/>
    <col min="3589" max="3589" width="30.58203125" style="39" customWidth="1"/>
    <col min="3590" max="3590" width="8.75" style="39" bestFit="1" customWidth="1"/>
    <col min="3591" max="3593" width="30.58203125" style="39" customWidth="1"/>
    <col min="3594" max="3594" width="8.75" style="39" bestFit="1" customWidth="1"/>
    <col min="3595" max="3596" width="30.58203125" style="39" customWidth="1"/>
    <col min="3597" max="3839" width="8.6640625" style="39"/>
    <col min="3840" max="3840" width="2.83203125" style="39" customWidth="1"/>
    <col min="3841" max="3841" width="6.58203125" style="39" customWidth="1"/>
    <col min="3842" max="3842" width="15.58203125" style="39" customWidth="1"/>
    <col min="3843" max="3844" width="37.58203125" style="39" customWidth="1"/>
    <col min="3845" max="3845" width="30.58203125" style="39" customWidth="1"/>
    <col min="3846" max="3846" width="8.75" style="39" bestFit="1" customWidth="1"/>
    <col min="3847" max="3849" width="30.58203125" style="39" customWidth="1"/>
    <col min="3850" max="3850" width="8.75" style="39" bestFit="1" customWidth="1"/>
    <col min="3851" max="3852" width="30.58203125" style="39" customWidth="1"/>
    <col min="3853" max="4095" width="8.6640625" style="39"/>
    <col min="4096" max="4096" width="2.83203125" style="39" customWidth="1"/>
    <col min="4097" max="4097" width="6.58203125" style="39" customWidth="1"/>
    <col min="4098" max="4098" width="15.58203125" style="39" customWidth="1"/>
    <col min="4099" max="4100" width="37.58203125" style="39" customWidth="1"/>
    <col min="4101" max="4101" width="30.58203125" style="39" customWidth="1"/>
    <col min="4102" max="4102" width="8.75" style="39" bestFit="1" customWidth="1"/>
    <col min="4103" max="4105" width="30.58203125" style="39" customWidth="1"/>
    <col min="4106" max="4106" width="8.75" style="39" bestFit="1" customWidth="1"/>
    <col min="4107" max="4108" width="30.58203125" style="39" customWidth="1"/>
    <col min="4109" max="4351" width="8.6640625" style="39"/>
    <col min="4352" max="4352" width="2.83203125" style="39" customWidth="1"/>
    <col min="4353" max="4353" width="6.58203125" style="39" customWidth="1"/>
    <col min="4354" max="4354" width="15.58203125" style="39" customWidth="1"/>
    <col min="4355" max="4356" width="37.58203125" style="39" customWidth="1"/>
    <col min="4357" max="4357" width="30.58203125" style="39" customWidth="1"/>
    <col min="4358" max="4358" width="8.75" style="39" bestFit="1" customWidth="1"/>
    <col min="4359" max="4361" width="30.58203125" style="39" customWidth="1"/>
    <col min="4362" max="4362" width="8.75" style="39" bestFit="1" customWidth="1"/>
    <col min="4363" max="4364" width="30.58203125" style="39" customWidth="1"/>
    <col min="4365" max="4607" width="8.6640625" style="39"/>
    <col min="4608" max="4608" width="2.83203125" style="39" customWidth="1"/>
    <col min="4609" max="4609" width="6.58203125" style="39" customWidth="1"/>
    <col min="4610" max="4610" width="15.58203125" style="39" customWidth="1"/>
    <col min="4611" max="4612" width="37.58203125" style="39" customWidth="1"/>
    <col min="4613" max="4613" width="30.58203125" style="39" customWidth="1"/>
    <col min="4614" max="4614" width="8.75" style="39" bestFit="1" customWidth="1"/>
    <col min="4615" max="4617" width="30.58203125" style="39" customWidth="1"/>
    <col min="4618" max="4618" width="8.75" style="39" bestFit="1" customWidth="1"/>
    <col min="4619" max="4620" width="30.58203125" style="39" customWidth="1"/>
    <col min="4621" max="4863" width="8.6640625" style="39"/>
    <col min="4864" max="4864" width="2.83203125" style="39" customWidth="1"/>
    <col min="4865" max="4865" width="6.58203125" style="39" customWidth="1"/>
    <col min="4866" max="4866" width="15.58203125" style="39" customWidth="1"/>
    <col min="4867" max="4868" width="37.58203125" style="39" customWidth="1"/>
    <col min="4869" max="4869" width="30.58203125" style="39" customWidth="1"/>
    <col min="4870" max="4870" width="8.75" style="39" bestFit="1" customWidth="1"/>
    <col min="4871" max="4873" width="30.58203125" style="39" customWidth="1"/>
    <col min="4874" max="4874" width="8.75" style="39" bestFit="1" customWidth="1"/>
    <col min="4875" max="4876" width="30.58203125" style="39" customWidth="1"/>
    <col min="4877" max="5119" width="8.6640625" style="39"/>
    <col min="5120" max="5120" width="2.83203125" style="39" customWidth="1"/>
    <col min="5121" max="5121" width="6.58203125" style="39" customWidth="1"/>
    <col min="5122" max="5122" width="15.58203125" style="39" customWidth="1"/>
    <col min="5123" max="5124" width="37.58203125" style="39" customWidth="1"/>
    <col min="5125" max="5125" width="30.58203125" style="39" customWidth="1"/>
    <col min="5126" max="5126" width="8.75" style="39" bestFit="1" customWidth="1"/>
    <col min="5127" max="5129" width="30.58203125" style="39" customWidth="1"/>
    <col min="5130" max="5130" width="8.75" style="39" bestFit="1" customWidth="1"/>
    <col min="5131" max="5132" width="30.58203125" style="39" customWidth="1"/>
    <col min="5133" max="5375" width="8.6640625" style="39"/>
    <col min="5376" max="5376" width="2.83203125" style="39" customWidth="1"/>
    <col min="5377" max="5377" width="6.58203125" style="39" customWidth="1"/>
    <col min="5378" max="5378" width="15.58203125" style="39" customWidth="1"/>
    <col min="5379" max="5380" width="37.58203125" style="39" customWidth="1"/>
    <col min="5381" max="5381" width="30.58203125" style="39" customWidth="1"/>
    <col min="5382" max="5382" width="8.75" style="39" bestFit="1" customWidth="1"/>
    <col min="5383" max="5385" width="30.58203125" style="39" customWidth="1"/>
    <col min="5386" max="5386" width="8.75" style="39" bestFit="1" customWidth="1"/>
    <col min="5387" max="5388" width="30.58203125" style="39" customWidth="1"/>
    <col min="5389" max="5631" width="8.6640625" style="39"/>
    <col min="5632" max="5632" width="2.83203125" style="39" customWidth="1"/>
    <col min="5633" max="5633" width="6.58203125" style="39" customWidth="1"/>
    <col min="5634" max="5634" width="15.58203125" style="39" customWidth="1"/>
    <col min="5635" max="5636" width="37.58203125" style="39" customWidth="1"/>
    <col min="5637" max="5637" width="30.58203125" style="39" customWidth="1"/>
    <col min="5638" max="5638" width="8.75" style="39" bestFit="1" customWidth="1"/>
    <col min="5639" max="5641" width="30.58203125" style="39" customWidth="1"/>
    <col min="5642" max="5642" width="8.75" style="39" bestFit="1" customWidth="1"/>
    <col min="5643" max="5644" width="30.58203125" style="39" customWidth="1"/>
    <col min="5645" max="5887" width="8.6640625" style="39"/>
    <col min="5888" max="5888" width="2.83203125" style="39" customWidth="1"/>
    <col min="5889" max="5889" width="6.58203125" style="39" customWidth="1"/>
    <col min="5890" max="5890" width="15.58203125" style="39" customWidth="1"/>
    <col min="5891" max="5892" width="37.58203125" style="39" customWidth="1"/>
    <col min="5893" max="5893" width="30.58203125" style="39" customWidth="1"/>
    <col min="5894" max="5894" width="8.75" style="39" bestFit="1" customWidth="1"/>
    <col min="5895" max="5897" width="30.58203125" style="39" customWidth="1"/>
    <col min="5898" max="5898" width="8.75" style="39" bestFit="1" customWidth="1"/>
    <col min="5899" max="5900" width="30.58203125" style="39" customWidth="1"/>
    <col min="5901" max="6143" width="8.6640625" style="39"/>
    <col min="6144" max="6144" width="2.83203125" style="39" customWidth="1"/>
    <col min="6145" max="6145" width="6.58203125" style="39" customWidth="1"/>
    <col min="6146" max="6146" width="15.58203125" style="39" customWidth="1"/>
    <col min="6147" max="6148" width="37.58203125" style="39" customWidth="1"/>
    <col min="6149" max="6149" width="30.58203125" style="39" customWidth="1"/>
    <col min="6150" max="6150" width="8.75" style="39" bestFit="1" customWidth="1"/>
    <col min="6151" max="6153" width="30.58203125" style="39" customWidth="1"/>
    <col min="6154" max="6154" width="8.75" style="39" bestFit="1" customWidth="1"/>
    <col min="6155" max="6156" width="30.58203125" style="39" customWidth="1"/>
    <col min="6157" max="6399" width="8.6640625" style="39"/>
    <col min="6400" max="6400" width="2.83203125" style="39" customWidth="1"/>
    <col min="6401" max="6401" width="6.58203125" style="39" customWidth="1"/>
    <col min="6402" max="6402" width="15.58203125" style="39" customWidth="1"/>
    <col min="6403" max="6404" width="37.58203125" style="39" customWidth="1"/>
    <col min="6405" max="6405" width="30.58203125" style="39" customWidth="1"/>
    <col min="6406" max="6406" width="8.75" style="39" bestFit="1" customWidth="1"/>
    <col min="6407" max="6409" width="30.58203125" style="39" customWidth="1"/>
    <col min="6410" max="6410" width="8.75" style="39" bestFit="1" customWidth="1"/>
    <col min="6411" max="6412" width="30.58203125" style="39" customWidth="1"/>
    <col min="6413" max="6655" width="8.6640625" style="39"/>
    <col min="6656" max="6656" width="2.83203125" style="39" customWidth="1"/>
    <col min="6657" max="6657" width="6.58203125" style="39" customWidth="1"/>
    <col min="6658" max="6658" width="15.58203125" style="39" customWidth="1"/>
    <col min="6659" max="6660" width="37.58203125" style="39" customWidth="1"/>
    <col min="6661" max="6661" width="30.58203125" style="39" customWidth="1"/>
    <col min="6662" max="6662" width="8.75" style="39" bestFit="1" customWidth="1"/>
    <col min="6663" max="6665" width="30.58203125" style="39" customWidth="1"/>
    <col min="6666" max="6666" width="8.75" style="39" bestFit="1" customWidth="1"/>
    <col min="6667" max="6668" width="30.58203125" style="39" customWidth="1"/>
    <col min="6669" max="6911" width="8.6640625" style="39"/>
    <col min="6912" max="6912" width="2.83203125" style="39" customWidth="1"/>
    <col min="6913" max="6913" width="6.58203125" style="39" customWidth="1"/>
    <col min="6914" max="6914" width="15.58203125" style="39" customWidth="1"/>
    <col min="6915" max="6916" width="37.58203125" style="39" customWidth="1"/>
    <col min="6917" max="6917" width="30.58203125" style="39" customWidth="1"/>
    <col min="6918" max="6918" width="8.75" style="39" bestFit="1" customWidth="1"/>
    <col min="6919" max="6921" width="30.58203125" style="39" customWidth="1"/>
    <col min="6922" max="6922" width="8.75" style="39" bestFit="1" customWidth="1"/>
    <col min="6923" max="6924" width="30.58203125" style="39" customWidth="1"/>
    <col min="6925" max="7167" width="8.6640625" style="39"/>
    <col min="7168" max="7168" width="2.83203125" style="39" customWidth="1"/>
    <col min="7169" max="7169" width="6.58203125" style="39" customWidth="1"/>
    <col min="7170" max="7170" width="15.58203125" style="39" customWidth="1"/>
    <col min="7171" max="7172" width="37.58203125" style="39" customWidth="1"/>
    <col min="7173" max="7173" width="30.58203125" style="39" customWidth="1"/>
    <col min="7174" max="7174" width="8.75" style="39" bestFit="1" customWidth="1"/>
    <col min="7175" max="7177" width="30.58203125" style="39" customWidth="1"/>
    <col min="7178" max="7178" width="8.75" style="39" bestFit="1" customWidth="1"/>
    <col min="7179" max="7180" width="30.58203125" style="39" customWidth="1"/>
    <col min="7181" max="7423" width="8.6640625" style="39"/>
    <col min="7424" max="7424" width="2.83203125" style="39" customWidth="1"/>
    <col min="7425" max="7425" width="6.58203125" style="39" customWidth="1"/>
    <col min="7426" max="7426" width="15.58203125" style="39" customWidth="1"/>
    <col min="7427" max="7428" width="37.58203125" style="39" customWidth="1"/>
    <col min="7429" max="7429" width="30.58203125" style="39" customWidth="1"/>
    <col min="7430" max="7430" width="8.75" style="39" bestFit="1" customWidth="1"/>
    <col min="7431" max="7433" width="30.58203125" style="39" customWidth="1"/>
    <col min="7434" max="7434" width="8.75" style="39" bestFit="1" customWidth="1"/>
    <col min="7435" max="7436" width="30.58203125" style="39" customWidth="1"/>
    <col min="7437" max="7679" width="8.6640625" style="39"/>
    <col min="7680" max="7680" width="2.83203125" style="39" customWidth="1"/>
    <col min="7681" max="7681" width="6.58203125" style="39" customWidth="1"/>
    <col min="7682" max="7682" width="15.58203125" style="39" customWidth="1"/>
    <col min="7683" max="7684" width="37.58203125" style="39" customWidth="1"/>
    <col min="7685" max="7685" width="30.58203125" style="39" customWidth="1"/>
    <col min="7686" max="7686" width="8.75" style="39" bestFit="1" customWidth="1"/>
    <col min="7687" max="7689" width="30.58203125" style="39" customWidth="1"/>
    <col min="7690" max="7690" width="8.75" style="39" bestFit="1" customWidth="1"/>
    <col min="7691" max="7692" width="30.58203125" style="39" customWidth="1"/>
    <col min="7693" max="7935" width="8.6640625" style="39"/>
    <col min="7936" max="7936" width="2.83203125" style="39" customWidth="1"/>
    <col min="7937" max="7937" width="6.58203125" style="39" customWidth="1"/>
    <col min="7938" max="7938" width="15.58203125" style="39" customWidth="1"/>
    <col min="7939" max="7940" width="37.58203125" style="39" customWidth="1"/>
    <col min="7941" max="7941" width="30.58203125" style="39" customWidth="1"/>
    <col min="7942" max="7942" width="8.75" style="39" bestFit="1" customWidth="1"/>
    <col min="7943" max="7945" width="30.58203125" style="39" customWidth="1"/>
    <col min="7946" max="7946" width="8.75" style="39" bestFit="1" customWidth="1"/>
    <col min="7947" max="7948" width="30.58203125" style="39" customWidth="1"/>
    <col min="7949" max="8191" width="8.6640625" style="39"/>
    <col min="8192" max="8192" width="2.83203125" style="39" customWidth="1"/>
    <col min="8193" max="8193" width="6.58203125" style="39" customWidth="1"/>
    <col min="8194" max="8194" width="15.58203125" style="39" customWidth="1"/>
    <col min="8195" max="8196" width="37.58203125" style="39" customWidth="1"/>
    <col min="8197" max="8197" width="30.58203125" style="39" customWidth="1"/>
    <col min="8198" max="8198" width="8.75" style="39" bestFit="1" customWidth="1"/>
    <col min="8199" max="8201" width="30.58203125" style="39" customWidth="1"/>
    <col min="8202" max="8202" width="8.75" style="39" bestFit="1" customWidth="1"/>
    <col min="8203" max="8204" width="30.58203125" style="39" customWidth="1"/>
    <col min="8205" max="8447" width="8.6640625" style="39"/>
    <col min="8448" max="8448" width="2.83203125" style="39" customWidth="1"/>
    <col min="8449" max="8449" width="6.58203125" style="39" customWidth="1"/>
    <col min="8450" max="8450" width="15.58203125" style="39" customWidth="1"/>
    <col min="8451" max="8452" width="37.58203125" style="39" customWidth="1"/>
    <col min="8453" max="8453" width="30.58203125" style="39" customWidth="1"/>
    <col min="8454" max="8454" width="8.75" style="39" bestFit="1" customWidth="1"/>
    <col min="8455" max="8457" width="30.58203125" style="39" customWidth="1"/>
    <col min="8458" max="8458" width="8.75" style="39" bestFit="1" customWidth="1"/>
    <col min="8459" max="8460" width="30.58203125" style="39" customWidth="1"/>
    <col min="8461" max="8703" width="8.6640625" style="39"/>
    <col min="8704" max="8704" width="2.83203125" style="39" customWidth="1"/>
    <col min="8705" max="8705" width="6.58203125" style="39" customWidth="1"/>
    <col min="8706" max="8706" width="15.58203125" style="39" customWidth="1"/>
    <col min="8707" max="8708" width="37.58203125" style="39" customWidth="1"/>
    <col min="8709" max="8709" width="30.58203125" style="39" customWidth="1"/>
    <col min="8710" max="8710" width="8.75" style="39" bestFit="1" customWidth="1"/>
    <col min="8711" max="8713" width="30.58203125" style="39" customWidth="1"/>
    <col min="8714" max="8714" width="8.75" style="39" bestFit="1" customWidth="1"/>
    <col min="8715" max="8716" width="30.58203125" style="39" customWidth="1"/>
    <col min="8717" max="8959" width="8.6640625" style="39"/>
    <col min="8960" max="8960" width="2.83203125" style="39" customWidth="1"/>
    <col min="8961" max="8961" width="6.58203125" style="39" customWidth="1"/>
    <col min="8962" max="8962" width="15.58203125" style="39" customWidth="1"/>
    <col min="8963" max="8964" width="37.58203125" style="39" customWidth="1"/>
    <col min="8965" max="8965" width="30.58203125" style="39" customWidth="1"/>
    <col min="8966" max="8966" width="8.75" style="39" bestFit="1" customWidth="1"/>
    <col min="8967" max="8969" width="30.58203125" style="39" customWidth="1"/>
    <col min="8970" max="8970" width="8.75" style="39" bestFit="1" customWidth="1"/>
    <col min="8971" max="8972" width="30.58203125" style="39" customWidth="1"/>
    <col min="8973" max="9215" width="8.6640625" style="39"/>
    <col min="9216" max="9216" width="2.83203125" style="39" customWidth="1"/>
    <col min="9217" max="9217" width="6.58203125" style="39" customWidth="1"/>
    <col min="9218" max="9218" width="15.58203125" style="39" customWidth="1"/>
    <col min="9219" max="9220" width="37.58203125" style="39" customWidth="1"/>
    <col min="9221" max="9221" width="30.58203125" style="39" customWidth="1"/>
    <col min="9222" max="9222" width="8.75" style="39" bestFit="1" customWidth="1"/>
    <col min="9223" max="9225" width="30.58203125" style="39" customWidth="1"/>
    <col min="9226" max="9226" width="8.75" style="39" bestFit="1" customWidth="1"/>
    <col min="9227" max="9228" width="30.58203125" style="39" customWidth="1"/>
    <col min="9229" max="9471" width="8.6640625" style="39"/>
    <col min="9472" max="9472" width="2.83203125" style="39" customWidth="1"/>
    <col min="9473" max="9473" width="6.58203125" style="39" customWidth="1"/>
    <col min="9474" max="9474" width="15.58203125" style="39" customWidth="1"/>
    <col min="9475" max="9476" width="37.58203125" style="39" customWidth="1"/>
    <col min="9477" max="9477" width="30.58203125" style="39" customWidth="1"/>
    <col min="9478" max="9478" width="8.75" style="39" bestFit="1" customWidth="1"/>
    <col min="9479" max="9481" width="30.58203125" style="39" customWidth="1"/>
    <col min="9482" max="9482" width="8.75" style="39" bestFit="1" customWidth="1"/>
    <col min="9483" max="9484" width="30.58203125" style="39" customWidth="1"/>
    <col min="9485" max="9727" width="8.6640625" style="39"/>
    <col min="9728" max="9728" width="2.83203125" style="39" customWidth="1"/>
    <col min="9729" max="9729" width="6.58203125" style="39" customWidth="1"/>
    <col min="9730" max="9730" width="15.58203125" style="39" customWidth="1"/>
    <col min="9731" max="9732" width="37.58203125" style="39" customWidth="1"/>
    <col min="9733" max="9733" width="30.58203125" style="39" customWidth="1"/>
    <col min="9734" max="9734" width="8.75" style="39" bestFit="1" customWidth="1"/>
    <col min="9735" max="9737" width="30.58203125" style="39" customWidth="1"/>
    <col min="9738" max="9738" width="8.75" style="39" bestFit="1" customWidth="1"/>
    <col min="9739" max="9740" width="30.58203125" style="39" customWidth="1"/>
    <col min="9741" max="9983" width="8.6640625" style="39"/>
    <col min="9984" max="9984" width="2.83203125" style="39" customWidth="1"/>
    <col min="9985" max="9985" width="6.58203125" style="39" customWidth="1"/>
    <col min="9986" max="9986" width="15.58203125" style="39" customWidth="1"/>
    <col min="9987" max="9988" width="37.58203125" style="39" customWidth="1"/>
    <col min="9989" max="9989" width="30.58203125" style="39" customWidth="1"/>
    <col min="9990" max="9990" width="8.75" style="39" bestFit="1" customWidth="1"/>
    <col min="9991" max="9993" width="30.58203125" style="39" customWidth="1"/>
    <col min="9994" max="9994" width="8.75" style="39" bestFit="1" customWidth="1"/>
    <col min="9995" max="9996" width="30.58203125" style="39" customWidth="1"/>
    <col min="9997" max="10239" width="8.6640625" style="39"/>
    <col min="10240" max="10240" width="2.83203125" style="39" customWidth="1"/>
    <col min="10241" max="10241" width="6.58203125" style="39" customWidth="1"/>
    <col min="10242" max="10242" width="15.58203125" style="39" customWidth="1"/>
    <col min="10243" max="10244" width="37.58203125" style="39" customWidth="1"/>
    <col min="10245" max="10245" width="30.58203125" style="39" customWidth="1"/>
    <col min="10246" max="10246" width="8.75" style="39" bestFit="1" customWidth="1"/>
    <col min="10247" max="10249" width="30.58203125" style="39" customWidth="1"/>
    <col min="10250" max="10250" width="8.75" style="39" bestFit="1" customWidth="1"/>
    <col min="10251" max="10252" width="30.58203125" style="39" customWidth="1"/>
    <col min="10253" max="10495" width="8.6640625" style="39"/>
    <col min="10496" max="10496" width="2.83203125" style="39" customWidth="1"/>
    <col min="10497" max="10497" width="6.58203125" style="39" customWidth="1"/>
    <col min="10498" max="10498" width="15.58203125" style="39" customWidth="1"/>
    <col min="10499" max="10500" width="37.58203125" style="39" customWidth="1"/>
    <col min="10501" max="10501" width="30.58203125" style="39" customWidth="1"/>
    <col min="10502" max="10502" width="8.75" style="39" bestFit="1" customWidth="1"/>
    <col min="10503" max="10505" width="30.58203125" style="39" customWidth="1"/>
    <col min="10506" max="10506" width="8.75" style="39" bestFit="1" customWidth="1"/>
    <col min="10507" max="10508" width="30.58203125" style="39" customWidth="1"/>
    <col min="10509" max="10751" width="8.6640625" style="39"/>
    <col min="10752" max="10752" width="2.83203125" style="39" customWidth="1"/>
    <col min="10753" max="10753" width="6.58203125" style="39" customWidth="1"/>
    <col min="10754" max="10754" width="15.58203125" style="39" customWidth="1"/>
    <col min="10755" max="10756" width="37.58203125" style="39" customWidth="1"/>
    <col min="10757" max="10757" width="30.58203125" style="39" customWidth="1"/>
    <col min="10758" max="10758" width="8.75" style="39" bestFit="1" customWidth="1"/>
    <col min="10759" max="10761" width="30.58203125" style="39" customWidth="1"/>
    <col min="10762" max="10762" width="8.75" style="39" bestFit="1" customWidth="1"/>
    <col min="10763" max="10764" width="30.58203125" style="39" customWidth="1"/>
    <col min="10765" max="11007" width="8.6640625" style="39"/>
    <col min="11008" max="11008" width="2.83203125" style="39" customWidth="1"/>
    <col min="11009" max="11009" width="6.58203125" style="39" customWidth="1"/>
    <col min="11010" max="11010" width="15.58203125" style="39" customWidth="1"/>
    <col min="11011" max="11012" width="37.58203125" style="39" customWidth="1"/>
    <col min="11013" max="11013" width="30.58203125" style="39" customWidth="1"/>
    <col min="11014" max="11014" width="8.75" style="39" bestFit="1" customWidth="1"/>
    <col min="11015" max="11017" width="30.58203125" style="39" customWidth="1"/>
    <col min="11018" max="11018" width="8.75" style="39" bestFit="1" customWidth="1"/>
    <col min="11019" max="11020" width="30.58203125" style="39" customWidth="1"/>
    <col min="11021" max="11263" width="8.6640625" style="39"/>
    <col min="11264" max="11264" width="2.83203125" style="39" customWidth="1"/>
    <col min="11265" max="11265" width="6.58203125" style="39" customWidth="1"/>
    <col min="11266" max="11266" width="15.58203125" style="39" customWidth="1"/>
    <col min="11267" max="11268" width="37.58203125" style="39" customWidth="1"/>
    <col min="11269" max="11269" width="30.58203125" style="39" customWidth="1"/>
    <col min="11270" max="11270" width="8.75" style="39" bestFit="1" customWidth="1"/>
    <col min="11271" max="11273" width="30.58203125" style="39" customWidth="1"/>
    <col min="11274" max="11274" width="8.75" style="39" bestFit="1" customWidth="1"/>
    <col min="11275" max="11276" width="30.58203125" style="39" customWidth="1"/>
    <col min="11277" max="11519" width="8.6640625" style="39"/>
    <col min="11520" max="11520" width="2.83203125" style="39" customWidth="1"/>
    <col min="11521" max="11521" width="6.58203125" style="39" customWidth="1"/>
    <col min="11522" max="11522" width="15.58203125" style="39" customWidth="1"/>
    <col min="11523" max="11524" width="37.58203125" style="39" customWidth="1"/>
    <col min="11525" max="11525" width="30.58203125" style="39" customWidth="1"/>
    <col min="11526" max="11526" width="8.75" style="39" bestFit="1" customWidth="1"/>
    <col min="11527" max="11529" width="30.58203125" style="39" customWidth="1"/>
    <col min="11530" max="11530" width="8.75" style="39" bestFit="1" customWidth="1"/>
    <col min="11531" max="11532" width="30.58203125" style="39" customWidth="1"/>
    <col min="11533" max="11775" width="8.6640625" style="39"/>
    <col min="11776" max="11776" width="2.83203125" style="39" customWidth="1"/>
    <col min="11777" max="11777" width="6.58203125" style="39" customWidth="1"/>
    <col min="11778" max="11778" width="15.58203125" style="39" customWidth="1"/>
    <col min="11779" max="11780" width="37.58203125" style="39" customWidth="1"/>
    <col min="11781" max="11781" width="30.58203125" style="39" customWidth="1"/>
    <col min="11782" max="11782" width="8.75" style="39" bestFit="1" customWidth="1"/>
    <col min="11783" max="11785" width="30.58203125" style="39" customWidth="1"/>
    <col min="11786" max="11786" width="8.75" style="39" bestFit="1" customWidth="1"/>
    <col min="11787" max="11788" width="30.58203125" style="39" customWidth="1"/>
    <col min="11789" max="12031" width="8.6640625" style="39"/>
    <col min="12032" max="12032" width="2.83203125" style="39" customWidth="1"/>
    <col min="12033" max="12033" width="6.58203125" style="39" customWidth="1"/>
    <col min="12034" max="12034" width="15.58203125" style="39" customWidth="1"/>
    <col min="12035" max="12036" width="37.58203125" style="39" customWidth="1"/>
    <col min="12037" max="12037" width="30.58203125" style="39" customWidth="1"/>
    <col min="12038" max="12038" width="8.75" style="39" bestFit="1" customWidth="1"/>
    <col min="12039" max="12041" width="30.58203125" style="39" customWidth="1"/>
    <col min="12042" max="12042" width="8.75" style="39" bestFit="1" customWidth="1"/>
    <col min="12043" max="12044" width="30.58203125" style="39" customWidth="1"/>
    <col min="12045" max="12287" width="8.6640625" style="39"/>
    <col min="12288" max="12288" width="2.83203125" style="39" customWidth="1"/>
    <col min="12289" max="12289" width="6.58203125" style="39" customWidth="1"/>
    <col min="12290" max="12290" width="15.58203125" style="39" customWidth="1"/>
    <col min="12291" max="12292" width="37.58203125" style="39" customWidth="1"/>
    <col min="12293" max="12293" width="30.58203125" style="39" customWidth="1"/>
    <col min="12294" max="12294" width="8.75" style="39" bestFit="1" customWidth="1"/>
    <col min="12295" max="12297" width="30.58203125" style="39" customWidth="1"/>
    <col min="12298" max="12298" width="8.75" style="39" bestFit="1" customWidth="1"/>
    <col min="12299" max="12300" width="30.58203125" style="39" customWidth="1"/>
    <col min="12301" max="12543" width="8.6640625" style="39"/>
    <col min="12544" max="12544" width="2.83203125" style="39" customWidth="1"/>
    <col min="12545" max="12545" width="6.58203125" style="39" customWidth="1"/>
    <col min="12546" max="12546" width="15.58203125" style="39" customWidth="1"/>
    <col min="12547" max="12548" width="37.58203125" style="39" customWidth="1"/>
    <col min="12549" max="12549" width="30.58203125" style="39" customWidth="1"/>
    <col min="12550" max="12550" width="8.75" style="39" bestFit="1" customWidth="1"/>
    <col min="12551" max="12553" width="30.58203125" style="39" customWidth="1"/>
    <col min="12554" max="12554" width="8.75" style="39" bestFit="1" customWidth="1"/>
    <col min="12555" max="12556" width="30.58203125" style="39" customWidth="1"/>
    <col min="12557" max="12799" width="8.6640625" style="39"/>
    <col min="12800" max="12800" width="2.83203125" style="39" customWidth="1"/>
    <col min="12801" max="12801" width="6.58203125" style="39" customWidth="1"/>
    <col min="12802" max="12802" width="15.58203125" style="39" customWidth="1"/>
    <col min="12803" max="12804" width="37.58203125" style="39" customWidth="1"/>
    <col min="12805" max="12805" width="30.58203125" style="39" customWidth="1"/>
    <col min="12806" max="12806" width="8.75" style="39" bestFit="1" customWidth="1"/>
    <col min="12807" max="12809" width="30.58203125" style="39" customWidth="1"/>
    <col min="12810" max="12810" width="8.75" style="39" bestFit="1" customWidth="1"/>
    <col min="12811" max="12812" width="30.58203125" style="39" customWidth="1"/>
    <col min="12813" max="13055" width="8.6640625" style="39"/>
    <col min="13056" max="13056" width="2.83203125" style="39" customWidth="1"/>
    <col min="13057" max="13057" width="6.58203125" style="39" customWidth="1"/>
    <col min="13058" max="13058" width="15.58203125" style="39" customWidth="1"/>
    <col min="13059" max="13060" width="37.58203125" style="39" customWidth="1"/>
    <col min="13061" max="13061" width="30.58203125" style="39" customWidth="1"/>
    <col min="13062" max="13062" width="8.75" style="39" bestFit="1" customWidth="1"/>
    <col min="13063" max="13065" width="30.58203125" style="39" customWidth="1"/>
    <col min="13066" max="13066" width="8.75" style="39" bestFit="1" customWidth="1"/>
    <col min="13067" max="13068" width="30.58203125" style="39" customWidth="1"/>
    <col min="13069" max="13311" width="8.6640625" style="39"/>
    <col min="13312" max="13312" width="2.83203125" style="39" customWidth="1"/>
    <col min="13313" max="13313" width="6.58203125" style="39" customWidth="1"/>
    <col min="13314" max="13314" width="15.58203125" style="39" customWidth="1"/>
    <col min="13315" max="13316" width="37.58203125" style="39" customWidth="1"/>
    <col min="13317" max="13317" width="30.58203125" style="39" customWidth="1"/>
    <col min="13318" max="13318" width="8.75" style="39" bestFit="1" customWidth="1"/>
    <col min="13319" max="13321" width="30.58203125" style="39" customWidth="1"/>
    <col min="13322" max="13322" width="8.75" style="39" bestFit="1" customWidth="1"/>
    <col min="13323" max="13324" width="30.58203125" style="39" customWidth="1"/>
    <col min="13325" max="13567" width="8.6640625" style="39"/>
    <col min="13568" max="13568" width="2.83203125" style="39" customWidth="1"/>
    <col min="13569" max="13569" width="6.58203125" style="39" customWidth="1"/>
    <col min="13570" max="13570" width="15.58203125" style="39" customWidth="1"/>
    <col min="13571" max="13572" width="37.58203125" style="39" customWidth="1"/>
    <col min="13573" max="13573" width="30.58203125" style="39" customWidth="1"/>
    <col min="13574" max="13574" width="8.75" style="39" bestFit="1" customWidth="1"/>
    <col min="13575" max="13577" width="30.58203125" style="39" customWidth="1"/>
    <col min="13578" max="13578" width="8.75" style="39" bestFit="1" customWidth="1"/>
    <col min="13579" max="13580" width="30.58203125" style="39" customWidth="1"/>
    <col min="13581" max="13823" width="8.6640625" style="39"/>
    <col min="13824" max="13824" width="2.83203125" style="39" customWidth="1"/>
    <col min="13825" max="13825" width="6.58203125" style="39" customWidth="1"/>
    <col min="13826" max="13826" width="15.58203125" style="39" customWidth="1"/>
    <col min="13827" max="13828" width="37.58203125" style="39" customWidth="1"/>
    <col min="13829" max="13829" width="30.58203125" style="39" customWidth="1"/>
    <col min="13830" max="13830" width="8.75" style="39" bestFit="1" customWidth="1"/>
    <col min="13831" max="13833" width="30.58203125" style="39" customWidth="1"/>
    <col min="13834" max="13834" width="8.75" style="39" bestFit="1" customWidth="1"/>
    <col min="13835" max="13836" width="30.58203125" style="39" customWidth="1"/>
    <col min="13837" max="14079" width="8.6640625" style="39"/>
    <col min="14080" max="14080" width="2.83203125" style="39" customWidth="1"/>
    <col min="14081" max="14081" width="6.58203125" style="39" customWidth="1"/>
    <col min="14082" max="14082" width="15.58203125" style="39" customWidth="1"/>
    <col min="14083" max="14084" width="37.58203125" style="39" customWidth="1"/>
    <col min="14085" max="14085" width="30.58203125" style="39" customWidth="1"/>
    <col min="14086" max="14086" width="8.75" style="39" bestFit="1" customWidth="1"/>
    <col min="14087" max="14089" width="30.58203125" style="39" customWidth="1"/>
    <col min="14090" max="14090" width="8.75" style="39" bestFit="1" customWidth="1"/>
    <col min="14091" max="14092" width="30.58203125" style="39" customWidth="1"/>
    <col min="14093" max="14335" width="8.6640625" style="39"/>
    <col min="14336" max="14336" width="2.83203125" style="39" customWidth="1"/>
    <col min="14337" max="14337" width="6.58203125" style="39" customWidth="1"/>
    <col min="14338" max="14338" width="15.58203125" style="39" customWidth="1"/>
    <col min="14339" max="14340" width="37.58203125" style="39" customWidth="1"/>
    <col min="14341" max="14341" width="30.58203125" style="39" customWidth="1"/>
    <col min="14342" max="14342" width="8.75" style="39" bestFit="1" customWidth="1"/>
    <col min="14343" max="14345" width="30.58203125" style="39" customWidth="1"/>
    <col min="14346" max="14346" width="8.75" style="39" bestFit="1" customWidth="1"/>
    <col min="14347" max="14348" width="30.58203125" style="39" customWidth="1"/>
    <col min="14349" max="14591" width="8.6640625" style="39"/>
    <col min="14592" max="14592" width="2.83203125" style="39" customWidth="1"/>
    <col min="14593" max="14593" width="6.58203125" style="39" customWidth="1"/>
    <col min="14594" max="14594" width="15.58203125" style="39" customWidth="1"/>
    <col min="14595" max="14596" width="37.58203125" style="39" customWidth="1"/>
    <col min="14597" max="14597" width="30.58203125" style="39" customWidth="1"/>
    <col min="14598" max="14598" width="8.75" style="39" bestFit="1" customWidth="1"/>
    <col min="14599" max="14601" width="30.58203125" style="39" customWidth="1"/>
    <col min="14602" max="14602" width="8.75" style="39" bestFit="1" customWidth="1"/>
    <col min="14603" max="14604" width="30.58203125" style="39" customWidth="1"/>
    <col min="14605" max="14847" width="8.6640625" style="39"/>
    <col min="14848" max="14848" width="2.83203125" style="39" customWidth="1"/>
    <col min="14849" max="14849" width="6.58203125" style="39" customWidth="1"/>
    <col min="14850" max="14850" width="15.58203125" style="39" customWidth="1"/>
    <col min="14851" max="14852" width="37.58203125" style="39" customWidth="1"/>
    <col min="14853" max="14853" width="30.58203125" style="39" customWidth="1"/>
    <col min="14854" max="14854" width="8.75" style="39" bestFit="1" customWidth="1"/>
    <col min="14855" max="14857" width="30.58203125" style="39" customWidth="1"/>
    <col min="14858" max="14858" width="8.75" style="39" bestFit="1" customWidth="1"/>
    <col min="14859" max="14860" width="30.58203125" style="39" customWidth="1"/>
    <col min="14861" max="15103" width="8.6640625" style="39"/>
    <col min="15104" max="15104" width="2.83203125" style="39" customWidth="1"/>
    <col min="15105" max="15105" width="6.58203125" style="39" customWidth="1"/>
    <col min="15106" max="15106" width="15.58203125" style="39" customWidth="1"/>
    <col min="15107" max="15108" width="37.58203125" style="39" customWidth="1"/>
    <col min="15109" max="15109" width="30.58203125" style="39" customWidth="1"/>
    <col min="15110" max="15110" width="8.75" style="39" bestFit="1" customWidth="1"/>
    <col min="15111" max="15113" width="30.58203125" style="39" customWidth="1"/>
    <col min="15114" max="15114" width="8.75" style="39" bestFit="1" customWidth="1"/>
    <col min="15115" max="15116" width="30.58203125" style="39" customWidth="1"/>
    <col min="15117" max="15359" width="8.6640625" style="39"/>
    <col min="15360" max="15360" width="2.83203125" style="39" customWidth="1"/>
    <col min="15361" max="15361" width="6.58203125" style="39" customWidth="1"/>
    <col min="15362" max="15362" width="15.58203125" style="39" customWidth="1"/>
    <col min="15363" max="15364" width="37.58203125" style="39" customWidth="1"/>
    <col min="15365" max="15365" width="30.58203125" style="39" customWidth="1"/>
    <col min="15366" max="15366" width="8.75" style="39" bestFit="1" customWidth="1"/>
    <col min="15367" max="15369" width="30.58203125" style="39" customWidth="1"/>
    <col min="15370" max="15370" width="8.75" style="39" bestFit="1" customWidth="1"/>
    <col min="15371" max="15372" width="30.58203125" style="39" customWidth="1"/>
    <col min="15373" max="15615" width="8.6640625" style="39"/>
    <col min="15616" max="15616" width="2.83203125" style="39" customWidth="1"/>
    <col min="15617" max="15617" width="6.58203125" style="39" customWidth="1"/>
    <col min="15618" max="15618" width="15.58203125" style="39" customWidth="1"/>
    <col min="15619" max="15620" width="37.58203125" style="39" customWidth="1"/>
    <col min="15621" max="15621" width="30.58203125" style="39" customWidth="1"/>
    <col min="15622" max="15622" width="8.75" style="39" bestFit="1" customWidth="1"/>
    <col min="15623" max="15625" width="30.58203125" style="39" customWidth="1"/>
    <col min="15626" max="15626" width="8.75" style="39" bestFit="1" customWidth="1"/>
    <col min="15627" max="15628" width="30.58203125" style="39" customWidth="1"/>
    <col min="15629" max="15871" width="8.6640625" style="39"/>
    <col min="15872" max="15872" width="2.83203125" style="39" customWidth="1"/>
    <col min="15873" max="15873" width="6.58203125" style="39" customWidth="1"/>
    <col min="15874" max="15874" width="15.58203125" style="39" customWidth="1"/>
    <col min="15875" max="15876" width="37.58203125" style="39" customWidth="1"/>
    <col min="15877" max="15877" width="30.58203125" style="39" customWidth="1"/>
    <col min="15878" max="15878" width="8.75" style="39" bestFit="1" customWidth="1"/>
    <col min="15879" max="15881" width="30.58203125" style="39" customWidth="1"/>
    <col min="15882" max="15882" width="8.75" style="39" bestFit="1" customWidth="1"/>
    <col min="15883" max="15884" width="30.58203125" style="39" customWidth="1"/>
    <col min="15885" max="16127" width="8.6640625" style="39"/>
    <col min="16128" max="16128" width="2.83203125" style="39" customWidth="1"/>
    <col min="16129" max="16129" width="6.58203125" style="39" customWidth="1"/>
    <col min="16130" max="16130" width="15.58203125" style="39" customWidth="1"/>
    <col min="16131" max="16132" width="37.58203125" style="39" customWidth="1"/>
    <col min="16133" max="16133" width="30.58203125" style="39" customWidth="1"/>
    <col min="16134" max="16134" width="8.75" style="39" bestFit="1" customWidth="1"/>
    <col min="16135" max="16137" width="30.58203125" style="39" customWidth="1"/>
    <col min="16138" max="16138" width="8.75" style="39" bestFit="1" customWidth="1"/>
    <col min="16139" max="16140" width="30.58203125" style="39" customWidth="1"/>
    <col min="16141" max="16384" width="8.6640625" style="39"/>
  </cols>
  <sheetData>
    <row r="1" spans="1:13" ht="25" customHeight="1">
      <c r="A1" s="132" t="s">
        <v>160</v>
      </c>
      <c r="B1" s="132"/>
      <c r="C1" s="132"/>
      <c r="D1" s="132"/>
      <c r="E1" s="132"/>
      <c r="F1" s="132"/>
      <c r="G1" s="38"/>
      <c r="H1" s="38"/>
      <c r="I1" s="38"/>
      <c r="J1" s="38"/>
      <c r="K1" s="38"/>
      <c r="L1" s="38"/>
      <c r="M1" s="38"/>
    </row>
    <row r="2" spans="1:13" ht="20.149999999999999" customHeight="1" thickBot="1">
      <c r="A2" s="133" t="s">
        <v>36</v>
      </c>
      <c r="B2" s="133"/>
      <c r="C2" s="133"/>
      <c r="D2" s="134" t="str">
        <f>[6]年度当初提出!D2</f>
        <v>千葉市あんしんケアセンターこてはし台</v>
      </c>
      <c r="E2" s="134"/>
      <c r="F2" s="134"/>
      <c r="J2" s="40"/>
      <c r="K2" s="40"/>
      <c r="L2" s="40"/>
    </row>
    <row r="3" spans="1:13" ht="152.5" customHeight="1" thickBot="1">
      <c r="A3" s="135" t="str">
        <f>[6]年度当初提出!A3</f>
        <v>担当圏域
地区概況及び
地区課題</v>
      </c>
      <c r="B3" s="135"/>
      <c r="C3" s="135"/>
      <c r="D3" s="127" t="s">
        <v>759</v>
      </c>
      <c r="E3" s="127"/>
      <c r="F3" s="127"/>
      <c r="G3" s="41"/>
      <c r="H3" s="41"/>
      <c r="I3" s="41"/>
      <c r="J3" s="130" t="s">
        <v>66</v>
      </c>
      <c r="K3" s="131"/>
      <c r="L3" s="42"/>
    </row>
    <row r="4" spans="1:13" ht="60.5" customHeight="1">
      <c r="A4" s="135" t="s">
        <v>39</v>
      </c>
      <c r="B4" s="135"/>
      <c r="C4" s="135"/>
      <c r="D4" s="136" t="str">
        <f>[6]年度当初提出!D4</f>
        <v>・地域ケア会議等を活用し、自治会、民生委員児童委員などの関係機関と連携を図り、支援が必要な高齢者へ早期に支援が行える体制を強化する。また、地域課題を把握し地域づくり・資源開発に向けて取り組みを行う。
・生活支援コーディネーターと連携し、介護予防の取り組みや自治会等で開催している通いの場等への支援を行う。
・支援者や家族介護者などに向けた支援の充実、学びの場の提供を行う。</v>
      </c>
      <c r="E4" s="136"/>
      <c r="F4" s="136"/>
      <c r="G4" s="41"/>
      <c r="H4" s="41"/>
      <c r="I4" s="41"/>
      <c r="J4" s="42"/>
      <c r="K4" s="42"/>
      <c r="L4" s="42"/>
    </row>
    <row r="5" spans="1:13" ht="18" customHeight="1">
      <c r="A5" s="137" t="s">
        <v>40</v>
      </c>
      <c r="B5" s="137"/>
      <c r="C5" s="137"/>
      <c r="D5" s="137"/>
      <c r="E5" s="137"/>
      <c r="F5" s="137"/>
      <c r="G5" s="43"/>
      <c r="H5" s="44"/>
      <c r="I5" s="44"/>
      <c r="J5" s="44"/>
      <c r="K5" s="44"/>
      <c r="L5" s="45"/>
    </row>
    <row r="6" spans="1:13" ht="76" customHeight="1">
      <c r="A6" s="138" t="s">
        <v>41</v>
      </c>
      <c r="B6" s="139" t="s">
        <v>42</v>
      </c>
      <c r="C6" s="139"/>
      <c r="D6" s="46" t="s">
        <v>43</v>
      </c>
      <c r="E6" s="46" t="s">
        <v>44</v>
      </c>
      <c r="F6" s="47" t="s">
        <v>599</v>
      </c>
      <c r="G6" s="48"/>
      <c r="H6" s="49"/>
      <c r="I6" s="49"/>
      <c r="J6" s="49"/>
      <c r="K6" s="49"/>
      <c r="L6" s="50"/>
    </row>
    <row r="7" spans="1:13" ht="60" customHeight="1">
      <c r="A7" s="138"/>
      <c r="B7" s="140" t="s">
        <v>46</v>
      </c>
      <c r="C7" s="141"/>
      <c r="D7" s="142" t="s">
        <v>161</v>
      </c>
      <c r="E7" s="143"/>
      <c r="F7" s="144"/>
      <c r="G7" s="51"/>
      <c r="H7" s="52"/>
      <c r="I7" s="52"/>
      <c r="J7" s="52"/>
      <c r="K7" s="52"/>
      <c r="L7" s="53"/>
    </row>
    <row r="8" spans="1:13" ht="18" customHeight="1">
      <c r="A8" s="137" t="s">
        <v>48</v>
      </c>
      <c r="B8" s="137"/>
      <c r="C8" s="137"/>
      <c r="D8" s="137"/>
      <c r="E8" s="137"/>
      <c r="F8" s="137"/>
      <c r="G8" s="137" t="s">
        <v>48</v>
      </c>
      <c r="H8" s="137"/>
      <c r="I8" s="137"/>
      <c r="J8" s="137"/>
      <c r="K8" s="137"/>
      <c r="L8" s="137"/>
    </row>
    <row r="9" spans="1:13" ht="67.5" customHeight="1">
      <c r="A9" s="54" t="s">
        <v>49</v>
      </c>
      <c r="B9" s="139" t="s">
        <v>50</v>
      </c>
      <c r="C9" s="139"/>
      <c r="D9" s="136" t="s">
        <v>812</v>
      </c>
      <c r="E9" s="136"/>
      <c r="F9" s="136"/>
      <c r="G9" s="55"/>
      <c r="H9" s="56"/>
      <c r="I9" s="56"/>
      <c r="J9" s="56"/>
      <c r="K9" s="56"/>
      <c r="L9" s="57"/>
    </row>
    <row r="10" spans="1:13" ht="47.5" customHeight="1">
      <c r="A10" s="54" t="s">
        <v>51</v>
      </c>
      <c r="B10" s="139" t="s">
        <v>50</v>
      </c>
      <c r="C10" s="139"/>
      <c r="D10" s="127" t="s">
        <v>162</v>
      </c>
      <c r="E10" s="127"/>
      <c r="F10" s="127"/>
      <c r="G10" s="145" t="s">
        <v>52</v>
      </c>
      <c r="H10" s="146" t="s">
        <v>53</v>
      </c>
      <c r="I10" s="146"/>
      <c r="J10" s="147" t="str">
        <f>[6]年度当初提出!D6</f>
        <v>・フォーマルサービスやインフォーマルサービス（住民主体の通いの場の活用など）から、個々のニーズに合わせた適切なサービスの選択ができるように支援を行う。
・生活支援コーディネーターと連携し、高齢者が地域の中で、生きがいや役割を持って生活できる居場所へ通い続けられるように援助する。</v>
      </c>
      <c r="K10" s="147"/>
      <c r="L10" s="147"/>
    </row>
    <row r="11" spans="1:13" ht="59.5" customHeight="1">
      <c r="A11" s="138" t="s">
        <v>41</v>
      </c>
      <c r="B11" s="139" t="s">
        <v>42</v>
      </c>
      <c r="C11" s="139"/>
      <c r="D11" s="46" t="s">
        <v>43</v>
      </c>
      <c r="E11" s="46" t="s">
        <v>44</v>
      </c>
      <c r="F11" s="58" t="s">
        <v>795</v>
      </c>
      <c r="G11" s="145"/>
      <c r="H11" s="146" t="s">
        <v>55</v>
      </c>
      <c r="I11" s="146"/>
      <c r="J11" s="147" t="str">
        <f>[6]年度当初提出!D7</f>
        <v>・生活支援コーディネーターと連携し、インフォーマルサービス（通いの場・交流の場）を含め、自身で適切なサービスが選択できるよう支援する。
・基本チェックリスト等を活用し、自身では気づきにくい心身の衰えやリスクなどを確認することで、「孤立や閉じこもり予防」「社会参加」「生きがいづくり」等、介護予防に意識が向けられるよう支援す</v>
      </c>
      <c r="K11" s="147"/>
      <c r="L11" s="147"/>
    </row>
    <row r="12" spans="1:13" ht="44" customHeight="1">
      <c r="A12" s="138"/>
      <c r="B12" s="148" t="s">
        <v>46</v>
      </c>
      <c r="C12" s="149"/>
      <c r="D12" s="142" t="s">
        <v>163</v>
      </c>
      <c r="E12" s="143"/>
      <c r="F12" s="144"/>
      <c r="G12" s="150"/>
      <c r="H12" s="151"/>
      <c r="I12" s="151"/>
      <c r="J12" s="151"/>
      <c r="K12" s="151"/>
      <c r="L12" s="152"/>
    </row>
    <row r="13" spans="1:13" ht="18" customHeight="1">
      <c r="A13" s="137" t="s">
        <v>57</v>
      </c>
      <c r="B13" s="137"/>
      <c r="C13" s="137"/>
      <c r="D13" s="137"/>
      <c r="E13" s="137"/>
      <c r="F13" s="137"/>
      <c r="G13" s="137" t="s">
        <v>57</v>
      </c>
      <c r="H13" s="137"/>
      <c r="I13" s="137"/>
      <c r="J13" s="137"/>
      <c r="K13" s="137"/>
      <c r="L13" s="137"/>
    </row>
    <row r="14" spans="1:13" ht="60" customHeight="1">
      <c r="A14" s="54" t="s">
        <v>49</v>
      </c>
      <c r="B14" s="139" t="s">
        <v>50</v>
      </c>
      <c r="C14" s="139"/>
      <c r="D14" s="127" t="s">
        <v>164</v>
      </c>
      <c r="E14" s="127"/>
      <c r="F14" s="127"/>
      <c r="G14" s="55"/>
      <c r="H14" s="56"/>
      <c r="I14" s="56"/>
      <c r="J14" s="56"/>
      <c r="K14" s="56"/>
      <c r="L14" s="57"/>
    </row>
    <row r="15" spans="1:13" ht="60" customHeight="1">
      <c r="A15" s="54" t="s">
        <v>51</v>
      </c>
      <c r="B15" s="139" t="s">
        <v>50</v>
      </c>
      <c r="C15" s="139"/>
      <c r="D15" s="127" t="s">
        <v>600</v>
      </c>
      <c r="E15" s="127"/>
      <c r="F15" s="127"/>
      <c r="G15" s="145" t="s">
        <v>52</v>
      </c>
      <c r="H15" s="146" t="s">
        <v>53</v>
      </c>
      <c r="I15" s="146"/>
      <c r="J15" s="147" t="str">
        <f>[6]年度当初提出!D9</f>
        <v>・支援を必要とする高齢者等が、どこに相談すれば良いか困らないように、相談窓口機能の周知を図る。
・多様化・複雑化する相談に対し適切に支援できるよう、職員間の情報共有や支援策の検討を密に行う。相談者の課題やニーズに合わせ、必要かつ適切な相談・支援機関に繋げられるよう、多機関との連携を強化していく。</v>
      </c>
      <c r="K15" s="147"/>
      <c r="L15" s="147"/>
    </row>
    <row r="16" spans="1:13" ht="52.5" customHeight="1">
      <c r="A16" s="138" t="s">
        <v>41</v>
      </c>
      <c r="B16" s="139" t="s">
        <v>42</v>
      </c>
      <c r="C16" s="139"/>
      <c r="D16" s="46" t="s">
        <v>43</v>
      </c>
      <c r="E16" s="46" t="s">
        <v>44</v>
      </c>
      <c r="F16" s="47" t="s">
        <v>165</v>
      </c>
      <c r="G16" s="145"/>
      <c r="H16" s="146" t="s">
        <v>55</v>
      </c>
      <c r="I16" s="146"/>
      <c r="J16" s="147" t="str">
        <f>[6]年度当初提出!D10</f>
        <v>・地域ケア会議等を活用し、地域の関係機関（自治会、民生委員児童委員等）にあんしんケアセンターの機能周知を行う。また、広報誌等の媒体を活用し、サロン等の参加者にもあんしんケアセンターの活動周知を行い、身近な相談先としての認知度を上げる。
・緊急性の判断、支援方法、終結について、包括３職種で適宜進捗状況を共有し、支援を行う。
・地域の関係機関、生活支援コーディネーター等と連携し、地域の資源を最大限に活用することで、家族全体に対する包括的な支援を行う。</v>
      </c>
      <c r="K16" s="147"/>
      <c r="L16" s="147"/>
    </row>
    <row r="17" spans="1:12" ht="45.5" customHeight="1">
      <c r="A17" s="138"/>
      <c r="B17" s="148" t="s">
        <v>46</v>
      </c>
      <c r="C17" s="149"/>
      <c r="D17" s="142" t="s">
        <v>166</v>
      </c>
      <c r="E17" s="143"/>
      <c r="F17" s="144"/>
      <c r="G17" s="150"/>
      <c r="H17" s="151"/>
      <c r="I17" s="151"/>
      <c r="J17" s="151"/>
      <c r="K17" s="151"/>
      <c r="L17" s="152"/>
    </row>
    <row r="18" spans="1:12" ht="18" customHeight="1">
      <c r="A18" s="137" t="s">
        <v>59</v>
      </c>
      <c r="B18" s="137"/>
      <c r="C18" s="137"/>
      <c r="D18" s="137"/>
      <c r="E18" s="137"/>
      <c r="F18" s="137"/>
      <c r="G18" s="137" t="s">
        <v>59</v>
      </c>
      <c r="H18" s="137"/>
      <c r="I18" s="137"/>
      <c r="J18" s="137"/>
      <c r="K18" s="137"/>
      <c r="L18" s="137"/>
    </row>
    <row r="19" spans="1:12" ht="69.5" customHeight="1">
      <c r="A19" s="54" t="s">
        <v>49</v>
      </c>
      <c r="B19" s="139" t="s">
        <v>50</v>
      </c>
      <c r="C19" s="139"/>
      <c r="D19" s="127" t="s">
        <v>796</v>
      </c>
      <c r="E19" s="127"/>
      <c r="F19" s="127"/>
      <c r="G19" s="55"/>
      <c r="H19" s="56"/>
      <c r="I19" s="56"/>
      <c r="J19" s="56"/>
      <c r="K19" s="56"/>
      <c r="L19" s="57"/>
    </row>
    <row r="20" spans="1:12" ht="76" customHeight="1">
      <c r="A20" s="54" t="s">
        <v>51</v>
      </c>
      <c r="B20" s="139" t="s">
        <v>50</v>
      </c>
      <c r="C20" s="139"/>
      <c r="D20" s="127" t="s">
        <v>167</v>
      </c>
      <c r="E20" s="127"/>
      <c r="F20" s="127"/>
      <c r="G20" s="145" t="s">
        <v>52</v>
      </c>
      <c r="H20" s="146" t="s">
        <v>53</v>
      </c>
      <c r="I20" s="146"/>
      <c r="J20" s="147" t="str">
        <f>[6]年度当初提出!D12</f>
        <v>・住み慣れた地域で安心して暮らし続けるために、高齢者の権利や生命が脅かされる事がないよう支援する。
・高齢者が地域の生活者として、最期まで自己選択・自己決定ができるよう、意識づくりの基盤が構築されるための活動を行う。</v>
      </c>
      <c r="K20" s="147"/>
      <c r="L20" s="147"/>
    </row>
    <row r="21" spans="1:12" ht="60" customHeight="1">
      <c r="A21" s="138" t="s">
        <v>41</v>
      </c>
      <c r="B21" s="139" t="s">
        <v>42</v>
      </c>
      <c r="C21" s="139"/>
      <c r="D21" s="46" t="s">
        <v>130</v>
      </c>
      <c r="E21" s="46" t="s">
        <v>44</v>
      </c>
      <c r="F21" s="47" t="s">
        <v>793</v>
      </c>
      <c r="G21" s="145"/>
      <c r="H21" s="146" t="s">
        <v>55</v>
      </c>
      <c r="I21" s="146"/>
      <c r="J21" s="147" t="str">
        <f>[6]年度当初提出!D13</f>
        <v>・高齢者虐待が疑われる場合には、関係機関と連携を図り、不適切な状態の解消を図る。
・認知機能低下がある高齢者や身寄りのない高齢者等、金銭管理や手続き等の支援が必要な場合には、日常生活自立支援事業や成年後見制度等の利用に繋げる。
・消費者被害等に関する注意喚起を行い、必要に応じて消費生活センター等と連携を図る。
・地域のサロン等において、終活や自己決定等に関する講座を開催する。</v>
      </c>
      <c r="K21" s="147"/>
      <c r="L21" s="147"/>
    </row>
    <row r="22" spans="1:12" ht="60" customHeight="1">
      <c r="A22" s="138"/>
      <c r="B22" s="148" t="s">
        <v>46</v>
      </c>
      <c r="C22" s="149"/>
      <c r="D22" s="142" t="s">
        <v>794</v>
      </c>
      <c r="E22" s="143"/>
      <c r="F22" s="144"/>
      <c r="G22" s="150"/>
      <c r="H22" s="151"/>
      <c r="I22" s="151"/>
      <c r="J22" s="151"/>
      <c r="K22" s="151"/>
      <c r="L22" s="152"/>
    </row>
    <row r="23" spans="1:12" ht="18" customHeight="1">
      <c r="A23" s="137" t="s">
        <v>61</v>
      </c>
      <c r="B23" s="137"/>
      <c r="C23" s="137"/>
      <c r="D23" s="137"/>
      <c r="E23" s="137"/>
      <c r="F23" s="137"/>
      <c r="G23" s="137" t="s">
        <v>61</v>
      </c>
      <c r="H23" s="137"/>
      <c r="I23" s="137"/>
      <c r="J23" s="137"/>
      <c r="K23" s="137"/>
      <c r="L23" s="137"/>
    </row>
    <row r="24" spans="1:12" ht="72.5" customHeight="1">
      <c r="A24" s="54" t="s">
        <v>49</v>
      </c>
      <c r="B24" s="139" t="s">
        <v>50</v>
      </c>
      <c r="C24" s="139"/>
      <c r="D24" s="127" t="str">
        <f>'[6]前期終了時提出（10月頃）'!D18</f>
        <v>・区内のあんしんケアセンターの主任介護支援専門員により、法定外研修開催の準備を進めた。
・区内居宅介護支援事業所における主任介護支援専門員の会議（主任ケアマネの会）の運営等に向け後方支援を行った。
・地域の介護支援専門員からの相談に対して、センターにて支援検討を行った。
・「障害サービスから介護保険サービスへのスムーズな移行」をテーマに多職種連携会議を開催した。</v>
      </c>
      <c r="E24" s="127"/>
      <c r="F24" s="127"/>
      <c r="G24" s="55"/>
      <c r="H24" s="56"/>
      <c r="I24" s="56"/>
      <c r="J24" s="56"/>
      <c r="K24" s="56"/>
      <c r="L24" s="57"/>
    </row>
    <row r="25" spans="1:12" ht="60" customHeight="1">
      <c r="A25" s="54" t="s">
        <v>51</v>
      </c>
      <c r="B25" s="139" t="s">
        <v>50</v>
      </c>
      <c r="C25" s="139"/>
      <c r="D25" s="142" t="s">
        <v>168</v>
      </c>
      <c r="E25" s="143"/>
      <c r="F25" s="144"/>
      <c r="G25" s="145" t="s">
        <v>52</v>
      </c>
      <c r="H25" s="146" t="s">
        <v>53</v>
      </c>
      <c r="I25" s="146"/>
      <c r="J25" s="147" t="str">
        <f>[6]年度当初提出!D15</f>
        <v>・研修会を通じて、地域の介護支援専門員に対し、ケアマネジメントの質の向上や関係機関との円滑な連携が取れるように図る。
・介護支援専門員からの多岐にわたる相談に対応するため、センター職員とチーム支援が行えるように連携を図る。
・地域からの相談事例をもとに、地域課題の抽出を行い、住み慣れた地域での生活を実現できるようにしていく。</v>
      </c>
      <c r="K25" s="147"/>
      <c r="L25" s="147"/>
    </row>
    <row r="26" spans="1:12" ht="60" customHeight="1">
      <c r="A26" s="138" t="s">
        <v>41</v>
      </c>
      <c r="B26" s="139" t="s">
        <v>42</v>
      </c>
      <c r="C26" s="139"/>
      <c r="D26" s="46" t="s">
        <v>130</v>
      </c>
      <c r="E26" s="46" t="s">
        <v>44</v>
      </c>
      <c r="F26" s="47" t="s">
        <v>169</v>
      </c>
      <c r="G26" s="145"/>
      <c r="H26" s="146" t="s">
        <v>55</v>
      </c>
      <c r="I26" s="146"/>
      <c r="J26" s="147" t="str">
        <f>[6]年度当初提出!D16</f>
        <v>・センターでの事例検討を実施する。（毎月）
・あんしんケアセンター主任介護支援専門員とともに、地域の介護支援専門員向けに研修開催を企画する。
・多職種連携会議を定期開催し、医療・介護・行政等の関係機関とのネットワークを強化していく。（年度２回）
・地域の介護支援専門員に対して統一した対応が行えるように、区あんしんケアセンターと情報共有等を行う。</v>
      </c>
      <c r="K26" s="147"/>
      <c r="L26" s="147"/>
    </row>
    <row r="27" spans="1:12" ht="49" customHeight="1">
      <c r="A27" s="138"/>
      <c r="B27" s="148" t="s">
        <v>46</v>
      </c>
      <c r="C27" s="149"/>
      <c r="D27" s="142" t="s">
        <v>170</v>
      </c>
      <c r="E27" s="143"/>
      <c r="F27" s="144"/>
      <c r="G27" s="150"/>
      <c r="H27" s="151"/>
      <c r="I27" s="151"/>
      <c r="J27" s="151"/>
      <c r="K27" s="151"/>
      <c r="L27" s="152"/>
    </row>
    <row r="28" spans="1:12" ht="18" customHeight="1">
      <c r="A28" s="137" t="s">
        <v>63</v>
      </c>
      <c r="B28" s="137"/>
      <c r="C28" s="137"/>
      <c r="D28" s="137"/>
      <c r="E28" s="137"/>
      <c r="F28" s="137"/>
      <c r="G28" s="137" t="s">
        <v>63</v>
      </c>
      <c r="H28" s="137"/>
      <c r="I28" s="137"/>
      <c r="J28" s="137"/>
      <c r="K28" s="137"/>
      <c r="L28" s="137"/>
    </row>
    <row r="29" spans="1:12" ht="70.5" customHeight="1">
      <c r="A29" s="54" t="s">
        <v>49</v>
      </c>
      <c r="B29" s="139" t="s">
        <v>50</v>
      </c>
      <c r="C29" s="139"/>
      <c r="D29" s="118" t="s">
        <v>760</v>
      </c>
      <c r="E29" s="118"/>
      <c r="F29" s="118"/>
      <c r="G29" s="55"/>
      <c r="H29" s="56"/>
      <c r="I29" s="56"/>
      <c r="J29" s="56"/>
      <c r="K29" s="56"/>
      <c r="L29" s="57"/>
    </row>
    <row r="30" spans="1:12" ht="60" customHeight="1">
      <c r="A30" s="54" t="s">
        <v>51</v>
      </c>
      <c r="B30" s="139" t="s">
        <v>50</v>
      </c>
      <c r="C30" s="139"/>
      <c r="D30" s="127" t="s">
        <v>171</v>
      </c>
      <c r="E30" s="127"/>
      <c r="F30" s="127"/>
      <c r="G30" s="145" t="s">
        <v>52</v>
      </c>
      <c r="H30" s="146" t="s">
        <v>53</v>
      </c>
      <c r="I30" s="146"/>
      <c r="J30" s="147" t="str">
        <f>[6]年度当初提出!D18</f>
        <v>・多職種とともに在宅生活継続に向けた資源をつくる。
・介護予防に取り組む活動の後方支援を行う。また、新たな取り組みのニーズを把握し支援する。
・住民との出会いを次の出会いにつなげ、地域のネットワークを広げていく。
・基本チェックリスト・いきいき活動手帳を活用し、住民の生きがいづくりになるよう介護予防普及啓発活動を行う。</v>
      </c>
      <c r="K30" s="147"/>
      <c r="L30" s="147"/>
    </row>
    <row r="31" spans="1:12" ht="49" customHeight="1">
      <c r="A31" s="138" t="s">
        <v>41</v>
      </c>
      <c r="B31" s="139" t="s">
        <v>42</v>
      </c>
      <c r="C31" s="139"/>
      <c r="D31" s="46" t="s">
        <v>130</v>
      </c>
      <c r="E31" s="46" t="s">
        <v>44</v>
      </c>
      <c r="F31" s="47" t="s">
        <v>172</v>
      </c>
      <c r="G31" s="145"/>
      <c r="H31" s="146" t="s">
        <v>55</v>
      </c>
      <c r="I31" s="146"/>
      <c r="J31" s="147" t="str">
        <f>[6]年度当初提出!D19</f>
        <v>・センターが主体となり、「朝のセンター前ラジオ体操」「月2回のはつらつ元気教室」を継続する。
・関係機関と協力し「シニアサロン」を企画・運営する。
・既存の活動以外にも生活支援コーディネーターや健康課と連携し、「住民の活動場所」を拡大できるか検討する。
・圏域の「健診受診率　低値」から昨年度取り組んだアンケート結果を分析して「地域の特性」の理解を一層深める。</v>
      </c>
      <c r="K31" s="147"/>
      <c r="L31" s="147"/>
    </row>
    <row r="32" spans="1:12" ht="45.5" customHeight="1">
      <c r="A32" s="138"/>
      <c r="B32" s="148" t="s">
        <v>46</v>
      </c>
      <c r="C32" s="149"/>
      <c r="D32" s="142" t="s">
        <v>173</v>
      </c>
      <c r="E32" s="143"/>
      <c r="F32" s="144"/>
      <c r="G32" s="150"/>
      <c r="H32" s="151"/>
      <c r="I32" s="151"/>
      <c r="J32" s="151"/>
      <c r="K32" s="151"/>
      <c r="L32" s="152"/>
    </row>
  </sheetData>
  <mergeCells count="93">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4:C4"/>
    <mergeCell ref="D4:F4"/>
    <mergeCell ref="A5:F5"/>
    <mergeCell ref="A6:A7"/>
    <mergeCell ref="B6:C6"/>
    <mergeCell ref="B7:C7"/>
    <mergeCell ref="D7:F7"/>
    <mergeCell ref="J3:K3"/>
    <mergeCell ref="A1:F1"/>
    <mergeCell ref="A2:C2"/>
    <mergeCell ref="D2:F2"/>
    <mergeCell ref="A3:C3"/>
    <mergeCell ref="D3:F3"/>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D21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WVR6:WVR7" xr:uid="{A94A939C-13B0-4389-BD62-D3F5C41FA994}">
      <formula1>"A,B,C,D,E"</formula1>
    </dataValidation>
  </dataValidations>
  <printOptions horizontalCentered="1"/>
  <pageMargins left="0.7" right="0.7" top="0.75" bottom="0.75" header="0.3" footer="0.3"/>
  <pageSetup paperSize="9" scale="89" fitToHeight="0" orientation="portrait" r:id="rId1"/>
  <rowBreaks count="2" manualBreakCount="2">
    <brk id="12" max="5" man="1"/>
    <brk id="27" max="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C8A96-4007-446C-963B-76652CC96542}">
  <sheetPr>
    <pageSetUpPr fitToPage="1"/>
  </sheetPr>
  <dimension ref="A1:M32"/>
  <sheetViews>
    <sheetView topLeftCell="A30" zoomScaleNormal="100" zoomScaleSheetLayoutView="50" zoomScalePageLayoutView="70" workbookViewId="0">
      <selection activeCell="D33" sqref="D33"/>
    </sheetView>
  </sheetViews>
  <sheetFormatPr defaultRowHeight="15"/>
  <cols>
    <col min="1" max="2" width="2.9140625" style="60" customWidth="1"/>
    <col min="3" max="4" width="6.58203125" style="60" customWidth="1"/>
    <col min="5" max="5" width="9.58203125" style="60" customWidth="1"/>
    <col min="6" max="6" width="61.58203125" style="60" customWidth="1"/>
    <col min="7" max="8" width="2.9140625" style="60" hidden="1" customWidth="1"/>
    <col min="9" max="9" width="6.58203125" style="60" hidden="1" customWidth="1"/>
    <col min="10" max="10" width="13.58203125" style="60" hidden="1" customWidth="1"/>
    <col min="11" max="11" width="30.58203125" style="60" hidden="1" customWidth="1"/>
    <col min="12" max="12" width="33.58203125" style="60" hidden="1" customWidth="1"/>
    <col min="13" max="255" width="8.6640625" style="60"/>
    <col min="256" max="256" width="2.9140625" style="60" customWidth="1"/>
    <col min="257" max="257" width="6.58203125" style="60" customWidth="1"/>
    <col min="258" max="258" width="15.58203125" style="60" customWidth="1"/>
    <col min="259" max="260" width="37.58203125" style="60" customWidth="1"/>
    <col min="261" max="261" width="30.58203125" style="60" customWidth="1"/>
    <col min="262" max="262" width="8.6640625" style="60" bestFit="1" customWidth="1"/>
    <col min="263" max="265" width="30.58203125" style="60" customWidth="1"/>
    <col min="266" max="266" width="8.6640625" style="60" bestFit="1" customWidth="1"/>
    <col min="267" max="268" width="30.58203125" style="60" customWidth="1"/>
    <col min="269" max="511" width="8.6640625" style="60"/>
    <col min="512" max="512" width="2.9140625" style="60" customWidth="1"/>
    <col min="513" max="513" width="6.58203125" style="60" customWidth="1"/>
    <col min="514" max="514" width="15.58203125" style="60" customWidth="1"/>
    <col min="515" max="516" width="37.58203125" style="60" customWidth="1"/>
    <col min="517" max="517" width="30.58203125" style="60" customWidth="1"/>
    <col min="518" max="518" width="8.6640625" style="60" bestFit="1" customWidth="1"/>
    <col min="519" max="521" width="30.58203125" style="60" customWidth="1"/>
    <col min="522" max="522" width="8.6640625" style="60" bestFit="1" customWidth="1"/>
    <col min="523" max="524" width="30.58203125" style="60" customWidth="1"/>
    <col min="525" max="767" width="8.6640625" style="60"/>
    <col min="768" max="768" width="2.9140625" style="60" customWidth="1"/>
    <col min="769" max="769" width="6.58203125" style="60" customWidth="1"/>
    <col min="770" max="770" width="15.58203125" style="60" customWidth="1"/>
    <col min="771" max="772" width="37.58203125" style="60" customWidth="1"/>
    <col min="773" max="773" width="30.58203125" style="60" customWidth="1"/>
    <col min="774" max="774" width="8.6640625" style="60" bestFit="1" customWidth="1"/>
    <col min="775" max="777" width="30.58203125" style="60" customWidth="1"/>
    <col min="778" max="778" width="8.6640625" style="60" bestFit="1" customWidth="1"/>
    <col min="779" max="780" width="30.58203125" style="60" customWidth="1"/>
    <col min="781" max="1023" width="8.6640625" style="60"/>
    <col min="1024" max="1024" width="2.9140625" style="60" customWidth="1"/>
    <col min="1025" max="1025" width="6.58203125" style="60" customWidth="1"/>
    <col min="1026" max="1026" width="15.58203125" style="60" customWidth="1"/>
    <col min="1027" max="1028" width="37.58203125" style="60" customWidth="1"/>
    <col min="1029" max="1029" width="30.58203125" style="60" customWidth="1"/>
    <col min="1030" max="1030" width="8.6640625" style="60" bestFit="1" customWidth="1"/>
    <col min="1031" max="1033" width="30.58203125" style="60" customWidth="1"/>
    <col min="1034" max="1034" width="8.6640625" style="60" bestFit="1" customWidth="1"/>
    <col min="1035" max="1036" width="30.58203125" style="60" customWidth="1"/>
    <col min="1037" max="1279" width="8.6640625" style="60"/>
    <col min="1280" max="1280" width="2.9140625" style="60" customWidth="1"/>
    <col min="1281" max="1281" width="6.58203125" style="60" customWidth="1"/>
    <col min="1282" max="1282" width="15.58203125" style="60" customWidth="1"/>
    <col min="1283" max="1284" width="37.58203125" style="60" customWidth="1"/>
    <col min="1285" max="1285" width="30.58203125" style="60" customWidth="1"/>
    <col min="1286" max="1286" width="8.6640625" style="60" bestFit="1" customWidth="1"/>
    <col min="1287" max="1289" width="30.58203125" style="60" customWidth="1"/>
    <col min="1290" max="1290" width="8.6640625" style="60" bestFit="1" customWidth="1"/>
    <col min="1291" max="1292" width="30.58203125" style="60" customWidth="1"/>
    <col min="1293" max="1535" width="8.6640625" style="60"/>
    <col min="1536" max="1536" width="2.9140625" style="60" customWidth="1"/>
    <col min="1537" max="1537" width="6.58203125" style="60" customWidth="1"/>
    <col min="1538" max="1538" width="15.58203125" style="60" customWidth="1"/>
    <col min="1539" max="1540" width="37.58203125" style="60" customWidth="1"/>
    <col min="1541" max="1541" width="30.58203125" style="60" customWidth="1"/>
    <col min="1542" max="1542" width="8.6640625" style="60" bestFit="1" customWidth="1"/>
    <col min="1543" max="1545" width="30.58203125" style="60" customWidth="1"/>
    <col min="1546" max="1546" width="8.6640625" style="60" bestFit="1" customWidth="1"/>
    <col min="1547" max="1548" width="30.58203125" style="60" customWidth="1"/>
    <col min="1549" max="1791" width="8.6640625" style="60"/>
    <col min="1792" max="1792" width="2.9140625" style="60" customWidth="1"/>
    <col min="1793" max="1793" width="6.58203125" style="60" customWidth="1"/>
    <col min="1794" max="1794" width="15.58203125" style="60" customWidth="1"/>
    <col min="1795" max="1796" width="37.58203125" style="60" customWidth="1"/>
    <col min="1797" max="1797" width="30.58203125" style="60" customWidth="1"/>
    <col min="1798" max="1798" width="8.6640625" style="60" bestFit="1" customWidth="1"/>
    <col min="1799" max="1801" width="30.58203125" style="60" customWidth="1"/>
    <col min="1802" max="1802" width="8.6640625" style="60" bestFit="1" customWidth="1"/>
    <col min="1803" max="1804" width="30.58203125" style="60" customWidth="1"/>
    <col min="1805" max="2047" width="8.6640625" style="60"/>
    <col min="2048" max="2048" width="2.9140625" style="60" customWidth="1"/>
    <col min="2049" max="2049" width="6.58203125" style="60" customWidth="1"/>
    <col min="2050" max="2050" width="15.58203125" style="60" customWidth="1"/>
    <col min="2051" max="2052" width="37.58203125" style="60" customWidth="1"/>
    <col min="2053" max="2053" width="30.58203125" style="60" customWidth="1"/>
    <col min="2054" max="2054" width="8.6640625" style="60" bestFit="1" customWidth="1"/>
    <col min="2055" max="2057" width="30.58203125" style="60" customWidth="1"/>
    <col min="2058" max="2058" width="8.6640625" style="60" bestFit="1" customWidth="1"/>
    <col min="2059" max="2060" width="30.58203125" style="60" customWidth="1"/>
    <col min="2061" max="2303" width="8.6640625" style="60"/>
    <col min="2304" max="2304" width="2.9140625" style="60" customWidth="1"/>
    <col min="2305" max="2305" width="6.58203125" style="60" customWidth="1"/>
    <col min="2306" max="2306" width="15.58203125" style="60" customWidth="1"/>
    <col min="2307" max="2308" width="37.58203125" style="60" customWidth="1"/>
    <col min="2309" max="2309" width="30.58203125" style="60" customWidth="1"/>
    <col min="2310" max="2310" width="8.6640625" style="60" bestFit="1" customWidth="1"/>
    <col min="2311" max="2313" width="30.58203125" style="60" customWidth="1"/>
    <col min="2314" max="2314" width="8.6640625" style="60" bestFit="1" customWidth="1"/>
    <col min="2315" max="2316" width="30.58203125" style="60" customWidth="1"/>
    <col min="2317" max="2559" width="8.6640625" style="60"/>
    <col min="2560" max="2560" width="2.9140625" style="60" customWidth="1"/>
    <col min="2561" max="2561" width="6.58203125" style="60" customWidth="1"/>
    <col min="2562" max="2562" width="15.58203125" style="60" customWidth="1"/>
    <col min="2563" max="2564" width="37.58203125" style="60" customWidth="1"/>
    <col min="2565" max="2565" width="30.58203125" style="60" customWidth="1"/>
    <col min="2566" max="2566" width="8.6640625" style="60" bestFit="1" customWidth="1"/>
    <col min="2567" max="2569" width="30.58203125" style="60" customWidth="1"/>
    <col min="2570" max="2570" width="8.6640625" style="60" bestFit="1" customWidth="1"/>
    <col min="2571" max="2572" width="30.58203125" style="60" customWidth="1"/>
    <col min="2573" max="2815" width="8.6640625" style="60"/>
    <col min="2816" max="2816" width="2.9140625" style="60" customWidth="1"/>
    <col min="2817" max="2817" width="6.58203125" style="60" customWidth="1"/>
    <col min="2818" max="2818" width="15.58203125" style="60" customWidth="1"/>
    <col min="2819" max="2820" width="37.58203125" style="60" customWidth="1"/>
    <col min="2821" max="2821" width="30.58203125" style="60" customWidth="1"/>
    <col min="2822" max="2822" width="8.6640625" style="60" bestFit="1" customWidth="1"/>
    <col min="2823" max="2825" width="30.58203125" style="60" customWidth="1"/>
    <col min="2826" max="2826" width="8.6640625" style="60" bestFit="1" customWidth="1"/>
    <col min="2827" max="2828" width="30.58203125" style="60" customWidth="1"/>
    <col min="2829" max="3071" width="8.6640625" style="60"/>
    <col min="3072" max="3072" width="2.9140625" style="60" customWidth="1"/>
    <col min="3073" max="3073" width="6.58203125" style="60" customWidth="1"/>
    <col min="3074" max="3074" width="15.58203125" style="60" customWidth="1"/>
    <col min="3075" max="3076" width="37.58203125" style="60" customWidth="1"/>
    <col min="3077" max="3077" width="30.58203125" style="60" customWidth="1"/>
    <col min="3078" max="3078" width="8.6640625" style="60" bestFit="1" customWidth="1"/>
    <col min="3079" max="3081" width="30.58203125" style="60" customWidth="1"/>
    <col min="3082" max="3082" width="8.6640625" style="60" bestFit="1" customWidth="1"/>
    <col min="3083" max="3084" width="30.58203125" style="60" customWidth="1"/>
    <col min="3085" max="3327" width="8.6640625" style="60"/>
    <col min="3328" max="3328" width="2.9140625" style="60" customWidth="1"/>
    <col min="3329" max="3329" width="6.58203125" style="60" customWidth="1"/>
    <col min="3330" max="3330" width="15.58203125" style="60" customWidth="1"/>
    <col min="3331" max="3332" width="37.58203125" style="60" customWidth="1"/>
    <col min="3333" max="3333" width="30.58203125" style="60" customWidth="1"/>
    <col min="3334" max="3334" width="8.6640625" style="60" bestFit="1" customWidth="1"/>
    <col min="3335" max="3337" width="30.58203125" style="60" customWidth="1"/>
    <col min="3338" max="3338" width="8.6640625" style="60" bestFit="1" customWidth="1"/>
    <col min="3339" max="3340" width="30.58203125" style="60" customWidth="1"/>
    <col min="3341" max="3583" width="8.6640625" style="60"/>
    <col min="3584" max="3584" width="2.9140625" style="60" customWidth="1"/>
    <col min="3585" max="3585" width="6.58203125" style="60" customWidth="1"/>
    <col min="3586" max="3586" width="15.58203125" style="60" customWidth="1"/>
    <col min="3587" max="3588" width="37.58203125" style="60" customWidth="1"/>
    <col min="3589" max="3589" width="30.58203125" style="60" customWidth="1"/>
    <col min="3590" max="3590" width="8.6640625" style="60" bestFit="1" customWidth="1"/>
    <col min="3591" max="3593" width="30.58203125" style="60" customWidth="1"/>
    <col min="3594" max="3594" width="8.6640625" style="60" bestFit="1" customWidth="1"/>
    <col min="3595" max="3596" width="30.58203125" style="60" customWidth="1"/>
    <col min="3597" max="3839" width="8.6640625" style="60"/>
    <col min="3840" max="3840" width="2.9140625" style="60" customWidth="1"/>
    <col min="3841" max="3841" width="6.58203125" style="60" customWidth="1"/>
    <col min="3842" max="3842" width="15.58203125" style="60" customWidth="1"/>
    <col min="3843" max="3844" width="37.58203125" style="60" customWidth="1"/>
    <col min="3845" max="3845" width="30.58203125" style="60" customWidth="1"/>
    <col min="3846" max="3846" width="8.6640625" style="60" bestFit="1" customWidth="1"/>
    <col min="3847" max="3849" width="30.58203125" style="60" customWidth="1"/>
    <col min="3850" max="3850" width="8.6640625" style="60" bestFit="1" customWidth="1"/>
    <col min="3851" max="3852" width="30.58203125" style="60" customWidth="1"/>
    <col min="3853" max="4095" width="8.6640625" style="60"/>
    <col min="4096" max="4096" width="2.9140625" style="60" customWidth="1"/>
    <col min="4097" max="4097" width="6.58203125" style="60" customWidth="1"/>
    <col min="4098" max="4098" width="15.58203125" style="60" customWidth="1"/>
    <col min="4099" max="4100" width="37.58203125" style="60" customWidth="1"/>
    <col min="4101" max="4101" width="30.58203125" style="60" customWidth="1"/>
    <col min="4102" max="4102" width="8.6640625" style="60" bestFit="1" customWidth="1"/>
    <col min="4103" max="4105" width="30.58203125" style="60" customWidth="1"/>
    <col min="4106" max="4106" width="8.6640625" style="60" bestFit="1" customWidth="1"/>
    <col min="4107" max="4108" width="30.58203125" style="60" customWidth="1"/>
    <col min="4109" max="4351" width="8.6640625" style="60"/>
    <col min="4352" max="4352" width="2.9140625" style="60" customWidth="1"/>
    <col min="4353" max="4353" width="6.58203125" style="60" customWidth="1"/>
    <col min="4354" max="4354" width="15.58203125" style="60" customWidth="1"/>
    <col min="4355" max="4356" width="37.58203125" style="60" customWidth="1"/>
    <col min="4357" max="4357" width="30.58203125" style="60" customWidth="1"/>
    <col min="4358" max="4358" width="8.6640625" style="60" bestFit="1" customWidth="1"/>
    <col min="4359" max="4361" width="30.58203125" style="60" customWidth="1"/>
    <col min="4362" max="4362" width="8.6640625" style="60" bestFit="1" customWidth="1"/>
    <col min="4363" max="4364" width="30.58203125" style="60" customWidth="1"/>
    <col min="4365" max="4607" width="8.6640625" style="60"/>
    <col min="4608" max="4608" width="2.9140625" style="60" customWidth="1"/>
    <col min="4609" max="4609" width="6.58203125" style="60" customWidth="1"/>
    <col min="4610" max="4610" width="15.58203125" style="60" customWidth="1"/>
    <col min="4611" max="4612" width="37.58203125" style="60" customWidth="1"/>
    <col min="4613" max="4613" width="30.58203125" style="60" customWidth="1"/>
    <col min="4614" max="4614" width="8.6640625" style="60" bestFit="1" customWidth="1"/>
    <col min="4615" max="4617" width="30.58203125" style="60" customWidth="1"/>
    <col min="4618" max="4618" width="8.6640625" style="60" bestFit="1" customWidth="1"/>
    <col min="4619" max="4620" width="30.58203125" style="60" customWidth="1"/>
    <col min="4621" max="4863" width="8.6640625" style="60"/>
    <col min="4864" max="4864" width="2.9140625" style="60" customWidth="1"/>
    <col min="4865" max="4865" width="6.58203125" style="60" customWidth="1"/>
    <col min="4866" max="4866" width="15.58203125" style="60" customWidth="1"/>
    <col min="4867" max="4868" width="37.58203125" style="60" customWidth="1"/>
    <col min="4869" max="4869" width="30.58203125" style="60" customWidth="1"/>
    <col min="4870" max="4870" width="8.6640625" style="60" bestFit="1" customWidth="1"/>
    <col min="4871" max="4873" width="30.58203125" style="60" customWidth="1"/>
    <col min="4874" max="4874" width="8.6640625" style="60" bestFit="1" customWidth="1"/>
    <col min="4875" max="4876" width="30.58203125" style="60" customWidth="1"/>
    <col min="4877" max="5119" width="8.6640625" style="60"/>
    <col min="5120" max="5120" width="2.9140625" style="60" customWidth="1"/>
    <col min="5121" max="5121" width="6.58203125" style="60" customWidth="1"/>
    <col min="5122" max="5122" width="15.58203125" style="60" customWidth="1"/>
    <col min="5123" max="5124" width="37.58203125" style="60" customWidth="1"/>
    <col min="5125" max="5125" width="30.58203125" style="60" customWidth="1"/>
    <col min="5126" max="5126" width="8.6640625" style="60" bestFit="1" customWidth="1"/>
    <col min="5127" max="5129" width="30.58203125" style="60" customWidth="1"/>
    <col min="5130" max="5130" width="8.6640625" style="60" bestFit="1" customWidth="1"/>
    <col min="5131" max="5132" width="30.58203125" style="60" customWidth="1"/>
    <col min="5133" max="5375" width="8.6640625" style="60"/>
    <col min="5376" max="5376" width="2.9140625" style="60" customWidth="1"/>
    <col min="5377" max="5377" width="6.58203125" style="60" customWidth="1"/>
    <col min="5378" max="5378" width="15.58203125" style="60" customWidth="1"/>
    <col min="5379" max="5380" width="37.58203125" style="60" customWidth="1"/>
    <col min="5381" max="5381" width="30.58203125" style="60" customWidth="1"/>
    <col min="5382" max="5382" width="8.6640625" style="60" bestFit="1" customWidth="1"/>
    <col min="5383" max="5385" width="30.58203125" style="60" customWidth="1"/>
    <col min="5386" max="5386" width="8.6640625" style="60" bestFit="1" customWidth="1"/>
    <col min="5387" max="5388" width="30.58203125" style="60" customWidth="1"/>
    <col min="5389" max="5631" width="8.6640625" style="60"/>
    <col min="5632" max="5632" width="2.9140625" style="60" customWidth="1"/>
    <col min="5633" max="5633" width="6.58203125" style="60" customWidth="1"/>
    <col min="5634" max="5634" width="15.58203125" style="60" customWidth="1"/>
    <col min="5635" max="5636" width="37.58203125" style="60" customWidth="1"/>
    <col min="5637" max="5637" width="30.58203125" style="60" customWidth="1"/>
    <col min="5638" max="5638" width="8.6640625" style="60" bestFit="1" customWidth="1"/>
    <col min="5639" max="5641" width="30.58203125" style="60" customWidth="1"/>
    <col min="5642" max="5642" width="8.6640625" style="60" bestFit="1" customWidth="1"/>
    <col min="5643" max="5644" width="30.58203125" style="60" customWidth="1"/>
    <col min="5645" max="5887" width="8.6640625" style="60"/>
    <col min="5888" max="5888" width="2.9140625" style="60" customWidth="1"/>
    <col min="5889" max="5889" width="6.58203125" style="60" customWidth="1"/>
    <col min="5890" max="5890" width="15.58203125" style="60" customWidth="1"/>
    <col min="5891" max="5892" width="37.58203125" style="60" customWidth="1"/>
    <col min="5893" max="5893" width="30.58203125" style="60" customWidth="1"/>
    <col min="5894" max="5894" width="8.6640625" style="60" bestFit="1" customWidth="1"/>
    <col min="5895" max="5897" width="30.58203125" style="60" customWidth="1"/>
    <col min="5898" max="5898" width="8.6640625" style="60" bestFit="1" customWidth="1"/>
    <col min="5899" max="5900" width="30.58203125" style="60" customWidth="1"/>
    <col min="5901" max="6143" width="8.6640625" style="60"/>
    <col min="6144" max="6144" width="2.9140625" style="60" customWidth="1"/>
    <col min="6145" max="6145" width="6.58203125" style="60" customWidth="1"/>
    <col min="6146" max="6146" width="15.58203125" style="60" customWidth="1"/>
    <col min="6147" max="6148" width="37.58203125" style="60" customWidth="1"/>
    <col min="6149" max="6149" width="30.58203125" style="60" customWidth="1"/>
    <col min="6150" max="6150" width="8.6640625" style="60" bestFit="1" customWidth="1"/>
    <col min="6151" max="6153" width="30.58203125" style="60" customWidth="1"/>
    <col min="6154" max="6154" width="8.6640625" style="60" bestFit="1" customWidth="1"/>
    <col min="6155" max="6156" width="30.58203125" style="60" customWidth="1"/>
    <col min="6157" max="6399" width="8.6640625" style="60"/>
    <col min="6400" max="6400" width="2.9140625" style="60" customWidth="1"/>
    <col min="6401" max="6401" width="6.58203125" style="60" customWidth="1"/>
    <col min="6402" max="6402" width="15.58203125" style="60" customWidth="1"/>
    <col min="6403" max="6404" width="37.58203125" style="60" customWidth="1"/>
    <col min="6405" max="6405" width="30.58203125" style="60" customWidth="1"/>
    <col min="6406" max="6406" width="8.6640625" style="60" bestFit="1" customWidth="1"/>
    <col min="6407" max="6409" width="30.58203125" style="60" customWidth="1"/>
    <col min="6410" max="6410" width="8.6640625" style="60" bestFit="1" customWidth="1"/>
    <col min="6411" max="6412" width="30.58203125" style="60" customWidth="1"/>
    <col min="6413" max="6655" width="8.6640625" style="60"/>
    <col min="6656" max="6656" width="2.9140625" style="60" customWidth="1"/>
    <col min="6657" max="6657" width="6.58203125" style="60" customWidth="1"/>
    <col min="6658" max="6658" width="15.58203125" style="60" customWidth="1"/>
    <col min="6659" max="6660" width="37.58203125" style="60" customWidth="1"/>
    <col min="6661" max="6661" width="30.58203125" style="60" customWidth="1"/>
    <col min="6662" max="6662" width="8.6640625" style="60" bestFit="1" customWidth="1"/>
    <col min="6663" max="6665" width="30.58203125" style="60" customWidth="1"/>
    <col min="6666" max="6666" width="8.6640625" style="60" bestFit="1" customWidth="1"/>
    <col min="6667" max="6668" width="30.58203125" style="60" customWidth="1"/>
    <col min="6669" max="6911" width="8.6640625" style="60"/>
    <col min="6912" max="6912" width="2.9140625" style="60" customWidth="1"/>
    <col min="6913" max="6913" width="6.58203125" style="60" customWidth="1"/>
    <col min="6914" max="6914" width="15.58203125" style="60" customWidth="1"/>
    <col min="6915" max="6916" width="37.58203125" style="60" customWidth="1"/>
    <col min="6917" max="6917" width="30.58203125" style="60" customWidth="1"/>
    <col min="6918" max="6918" width="8.6640625" style="60" bestFit="1" customWidth="1"/>
    <col min="6919" max="6921" width="30.58203125" style="60" customWidth="1"/>
    <col min="6922" max="6922" width="8.6640625" style="60" bestFit="1" customWidth="1"/>
    <col min="6923" max="6924" width="30.58203125" style="60" customWidth="1"/>
    <col min="6925" max="7167" width="8.6640625" style="60"/>
    <col min="7168" max="7168" width="2.9140625" style="60" customWidth="1"/>
    <col min="7169" max="7169" width="6.58203125" style="60" customWidth="1"/>
    <col min="7170" max="7170" width="15.58203125" style="60" customWidth="1"/>
    <col min="7171" max="7172" width="37.58203125" style="60" customWidth="1"/>
    <col min="7173" max="7173" width="30.58203125" style="60" customWidth="1"/>
    <col min="7174" max="7174" width="8.6640625" style="60" bestFit="1" customWidth="1"/>
    <col min="7175" max="7177" width="30.58203125" style="60" customWidth="1"/>
    <col min="7178" max="7178" width="8.6640625" style="60" bestFit="1" customWidth="1"/>
    <col min="7179" max="7180" width="30.58203125" style="60" customWidth="1"/>
    <col min="7181" max="7423" width="8.6640625" style="60"/>
    <col min="7424" max="7424" width="2.9140625" style="60" customWidth="1"/>
    <col min="7425" max="7425" width="6.58203125" style="60" customWidth="1"/>
    <col min="7426" max="7426" width="15.58203125" style="60" customWidth="1"/>
    <col min="7427" max="7428" width="37.58203125" style="60" customWidth="1"/>
    <col min="7429" max="7429" width="30.58203125" style="60" customWidth="1"/>
    <col min="7430" max="7430" width="8.6640625" style="60" bestFit="1" customWidth="1"/>
    <col min="7431" max="7433" width="30.58203125" style="60" customWidth="1"/>
    <col min="7434" max="7434" width="8.6640625" style="60" bestFit="1" customWidth="1"/>
    <col min="7435" max="7436" width="30.58203125" style="60" customWidth="1"/>
    <col min="7437" max="7679" width="8.6640625" style="60"/>
    <col min="7680" max="7680" width="2.9140625" style="60" customWidth="1"/>
    <col min="7681" max="7681" width="6.58203125" style="60" customWidth="1"/>
    <col min="7682" max="7682" width="15.58203125" style="60" customWidth="1"/>
    <col min="7683" max="7684" width="37.58203125" style="60" customWidth="1"/>
    <col min="7685" max="7685" width="30.58203125" style="60" customWidth="1"/>
    <col min="7686" max="7686" width="8.6640625" style="60" bestFit="1" customWidth="1"/>
    <col min="7687" max="7689" width="30.58203125" style="60" customWidth="1"/>
    <col min="7690" max="7690" width="8.6640625" style="60" bestFit="1" customWidth="1"/>
    <col min="7691" max="7692" width="30.58203125" style="60" customWidth="1"/>
    <col min="7693" max="7935" width="8.6640625" style="60"/>
    <col min="7936" max="7936" width="2.9140625" style="60" customWidth="1"/>
    <col min="7937" max="7937" width="6.58203125" style="60" customWidth="1"/>
    <col min="7938" max="7938" width="15.58203125" style="60" customWidth="1"/>
    <col min="7939" max="7940" width="37.58203125" style="60" customWidth="1"/>
    <col min="7941" max="7941" width="30.58203125" style="60" customWidth="1"/>
    <col min="7942" max="7942" width="8.6640625" style="60" bestFit="1" customWidth="1"/>
    <col min="7943" max="7945" width="30.58203125" style="60" customWidth="1"/>
    <col min="7946" max="7946" width="8.6640625" style="60" bestFit="1" customWidth="1"/>
    <col min="7947" max="7948" width="30.58203125" style="60" customWidth="1"/>
    <col min="7949" max="8191" width="8.6640625" style="60"/>
    <col min="8192" max="8192" width="2.9140625" style="60" customWidth="1"/>
    <col min="8193" max="8193" width="6.58203125" style="60" customWidth="1"/>
    <col min="8194" max="8194" width="15.58203125" style="60" customWidth="1"/>
    <col min="8195" max="8196" width="37.58203125" style="60" customWidth="1"/>
    <col min="8197" max="8197" width="30.58203125" style="60" customWidth="1"/>
    <col min="8198" max="8198" width="8.6640625" style="60" bestFit="1" customWidth="1"/>
    <col min="8199" max="8201" width="30.58203125" style="60" customWidth="1"/>
    <col min="8202" max="8202" width="8.6640625" style="60" bestFit="1" customWidth="1"/>
    <col min="8203" max="8204" width="30.58203125" style="60" customWidth="1"/>
    <col min="8205" max="8447" width="8.6640625" style="60"/>
    <col min="8448" max="8448" width="2.9140625" style="60" customWidth="1"/>
    <col min="8449" max="8449" width="6.58203125" style="60" customWidth="1"/>
    <col min="8450" max="8450" width="15.58203125" style="60" customWidth="1"/>
    <col min="8451" max="8452" width="37.58203125" style="60" customWidth="1"/>
    <col min="8453" max="8453" width="30.58203125" style="60" customWidth="1"/>
    <col min="8454" max="8454" width="8.6640625" style="60" bestFit="1" customWidth="1"/>
    <col min="8455" max="8457" width="30.58203125" style="60" customWidth="1"/>
    <col min="8458" max="8458" width="8.6640625" style="60" bestFit="1" customWidth="1"/>
    <col min="8459" max="8460" width="30.58203125" style="60" customWidth="1"/>
    <col min="8461" max="8703" width="8.6640625" style="60"/>
    <col min="8704" max="8704" width="2.9140625" style="60" customWidth="1"/>
    <col min="8705" max="8705" width="6.58203125" style="60" customWidth="1"/>
    <col min="8706" max="8706" width="15.58203125" style="60" customWidth="1"/>
    <col min="8707" max="8708" width="37.58203125" style="60" customWidth="1"/>
    <col min="8709" max="8709" width="30.58203125" style="60" customWidth="1"/>
    <col min="8710" max="8710" width="8.6640625" style="60" bestFit="1" customWidth="1"/>
    <col min="8711" max="8713" width="30.58203125" style="60" customWidth="1"/>
    <col min="8714" max="8714" width="8.6640625" style="60" bestFit="1" customWidth="1"/>
    <col min="8715" max="8716" width="30.58203125" style="60" customWidth="1"/>
    <col min="8717" max="8959" width="8.6640625" style="60"/>
    <col min="8960" max="8960" width="2.9140625" style="60" customWidth="1"/>
    <col min="8961" max="8961" width="6.58203125" style="60" customWidth="1"/>
    <col min="8962" max="8962" width="15.58203125" style="60" customWidth="1"/>
    <col min="8963" max="8964" width="37.58203125" style="60" customWidth="1"/>
    <col min="8965" max="8965" width="30.58203125" style="60" customWidth="1"/>
    <col min="8966" max="8966" width="8.6640625" style="60" bestFit="1" customWidth="1"/>
    <col min="8967" max="8969" width="30.58203125" style="60" customWidth="1"/>
    <col min="8970" max="8970" width="8.6640625" style="60" bestFit="1" customWidth="1"/>
    <col min="8971" max="8972" width="30.58203125" style="60" customWidth="1"/>
    <col min="8973" max="9215" width="8.6640625" style="60"/>
    <col min="9216" max="9216" width="2.9140625" style="60" customWidth="1"/>
    <col min="9217" max="9217" width="6.58203125" style="60" customWidth="1"/>
    <col min="9218" max="9218" width="15.58203125" style="60" customWidth="1"/>
    <col min="9219" max="9220" width="37.58203125" style="60" customWidth="1"/>
    <col min="9221" max="9221" width="30.58203125" style="60" customWidth="1"/>
    <col min="9222" max="9222" width="8.6640625" style="60" bestFit="1" customWidth="1"/>
    <col min="9223" max="9225" width="30.58203125" style="60" customWidth="1"/>
    <col min="9226" max="9226" width="8.6640625" style="60" bestFit="1" customWidth="1"/>
    <col min="9227" max="9228" width="30.58203125" style="60" customWidth="1"/>
    <col min="9229" max="9471" width="8.6640625" style="60"/>
    <col min="9472" max="9472" width="2.9140625" style="60" customWidth="1"/>
    <col min="9473" max="9473" width="6.58203125" style="60" customWidth="1"/>
    <col min="9474" max="9474" width="15.58203125" style="60" customWidth="1"/>
    <col min="9475" max="9476" width="37.58203125" style="60" customWidth="1"/>
    <col min="9477" max="9477" width="30.58203125" style="60" customWidth="1"/>
    <col min="9478" max="9478" width="8.6640625" style="60" bestFit="1" customWidth="1"/>
    <col min="9479" max="9481" width="30.58203125" style="60" customWidth="1"/>
    <col min="9482" max="9482" width="8.6640625" style="60" bestFit="1" customWidth="1"/>
    <col min="9483" max="9484" width="30.58203125" style="60" customWidth="1"/>
    <col min="9485" max="9727" width="8.6640625" style="60"/>
    <col min="9728" max="9728" width="2.9140625" style="60" customWidth="1"/>
    <col min="9729" max="9729" width="6.58203125" style="60" customWidth="1"/>
    <col min="9730" max="9730" width="15.58203125" style="60" customWidth="1"/>
    <col min="9731" max="9732" width="37.58203125" style="60" customWidth="1"/>
    <col min="9733" max="9733" width="30.58203125" style="60" customWidth="1"/>
    <col min="9734" max="9734" width="8.6640625" style="60" bestFit="1" customWidth="1"/>
    <col min="9735" max="9737" width="30.58203125" style="60" customWidth="1"/>
    <col min="9738" max="9738" width="8.6640625" style="60" bestFit="1" customWidth="1"/>
    <col min="9739" max="9740" width="30.58203125" style="60" customWidth="1"/>
    <col min="9741" max="9983" width="8.6640625" style="60"/>
    <col min="9984" max="9984" width="2.9140625" style="60" customWidth="1"/>
    <col min="9985" max="9985" width="6.58203125" style="60" customWidth="1"/>
    <col min="9986" max="9986" width="15.58203125" style="60" customWidth="1"/>
    <col min="9987" max="9988" width="37.58203125" style="60" customWidth="1"/>
    <col min="9989" max="9989" width="30.58203125" style="60" customWidth="1"/>
    <col min="9990" max="9990" width="8.6640625" style="60" bestFit="1" customWidth="1"/>
    <col min="9991" max="9993" width="30.58203125" style="60" customWidth="1"/>
    <col min="9994" max="9994" width="8.6640625" style="60" bestFit="1" customWidth="1"/>
    <col min="9995" max="9996" width="30.58203125" style="60" customWidth="1"/>
    <col min="9997" max="10239" width="8.6640625" style="60"/>
    <col min="10240" max="10240" width="2.9140625" style="60" customWidth="1"/>
    <col min="10241" max="10241" width="6.58203125" style="60" customWidth="1"/>
    <col min="10242" max="10242" width="15.58203125" style="60" customWidth="1"/>
    <col min="10243" max="10244" width="37.58203125" style="60" customWidth="1"/>
    <col min="10245" max="10245" width="30.58203125" style="60" customWidth="1"/>
    <col min="10246" max="10246" width="8.6640625" style="60" bestFit="1" customWidth="1"/>
    <col min="10247" max="10249" width="30.58203125" style="60" customWidth="1"/>
    <col min="10250" max="10250" width="8.6640625" style="60" bestFit="1" customWidth="1"/>
    <col min="10251" max="10252" width="30.58203125" style="60" customWidth="1"/>
    <col min="10253" max="10495" width="8.6640625" style="60"/>
    <col min="10496" max="10496" width="2.9140625" style="60" customWidth="1"/>
    <col min="10497" max="10497" width="6.58203125" style="60" customWidth="1"/>
    <col min="10498" max="10498" width="15.58203125" style="60" customWidth="1"/>
    <col min="10499" max="10500" width="37.58203125" style="60" customWidth="1"/>
    <col min="10501" max="10501" width="30.58203125" style="60" customWidth="1"/>
    <col min="10502" max="10502" width="8.6640625" style="60" bestFit="1" customWidth="1"/>
    <col min="10503" max="10505" width="30.58203125" style="60" customWidth="1"/>
    <col min="10506" max="10506" width="8.6640625" style="60" bestFit="1" customWidth="1"/>
    <col min="10507" max="10508" width="30.58203125" style="60" customWidth="1"/>
    <col min="10509" max="10751" width="8.6640625" style="60"/>
    <col min="10752" max="10752" width="2.9140625" style="60" customWidth="1"/>
    <col min="10753" max="10753" width="6.58203125" style="60" customWidth="1"/>
    <col min="10754" max="10754" width="15.58203125" style="60" customWidth="1"/>
    <col min="10755" max="10756" width="37.58203125" style="60" customWidth="1"/>
    <col min="10757" max="10757" width="30.58203125" style="60" customWidth="1"/>
    <col min="10758" max="10758" width="8.6640625" style="60" bestFit="1" customWidth="1"/>
    <col min="10759" max="10761" width="30.58203125" style="60" customWidth="1"/>
    <col min="10762" max="10762" width="8.6640625" style="60" bestFit="1" customWidth="1"/>
    <col min="10763" max="10764" width="30.58203125" style="60" customWidth="1"/>
    <col min="10765" max="11007" width="8.6640625" style="60"/>
    <col min="11008" max="11008" width="2.9140625" style="60" customWidth="1"/>
    <col min="11009" max="11009" width="6.58203125" style="60" customWidth="1"/>
    <col min="11010" max="11010" width="15.58203125" style="60" customWidth="1"/>
    <col min="11011" max="11012" width="37.58203125" style="60" customWidth="1"/>
    <col min="11013" max="11013" width="30.58203125" style="60" customWidth="1"/>
    <col min="11014" max="11014" width="8.6640625" style="60" bestFit="1" customWidth="1"/>
    <col min="11015" max="11017" width="30.58203125" style="60" customWidth="1"/>
    <col min="11018" max="11018" width="8.6640625" style="60" bestFit="1" customWidth="1"/>
    <col min="11019" max="11020" width="30.58203125" style="60" customWidth="1"/>
    <col min="11021" max="11263" width="8.6640625" style="60"/>
    <col min="11264" max="11264" width="2.9140625" style="60" customWidth="1"/>
    <col min="11265" max="11265" width="6.58203125" style="60" customWidth="1"/>
    <col min="11266" max="11266" width="15.58203125" style="60" customWidth="1"/>
    <col min="11267" max="11268" width="37.58203125" style="60" customWidth="1"/>
    <col min="11269" max="11269" width="30.58203125" style="60" customWidth="1"/>
    <col min="11270" max="11270" width="8.6640625" style="60" bestFit="1" customWidth="1"/>
    <col min="11271" max="11273" width="30.58203125" style="60" customWidth="1"/>
    <col min="11274" max="11274" width="8.6640625" style="60" bestFit="1" customWidth="1"/>
    <col min="11275" max="11276" width="30.58203125" style="60" customWidth="1"/>
    <col min="11277" max="11519" width="8.6640625" style="60"/>
    <col min="11520" max="11520" width="2.9140625" style="60" customWidth="1"/>
    <col min="11521" max="11521" width="6.58203125" style="60" customWidth="1"/>
    <col min="11522" max="11522" width="15.58203125" style="60" customWidth="1"/>
    <col min="11523" max="11524" width="37.58203125" style="60" customWidth="1"/>
    <col min="11525" max="11525" width="30.58203125" style="60" customWidth="1"/>
    <col min="11526" max="11526" width="8.6640625" style="60" bestFit="1" customWidth="1"/>
    <col min="11527" max="11529" width="30.58203125" style="60" customWidth="1"/>
    <col min="11530" max="11530" width="8.6640625" style="60" bestFit="1" customWidth="1"/>
    <col min="11531" max="11532" width="30.58203125" style="60" customWidth="1"/>
    <col min="11533" max="11775" width="8.6640625" style="60"/>
    <col min="11776" max="11776" width="2.9140625" style="60" customWidth="1"/>
    <col min="11777" max="11777" width="6.58203125" style="60" customWidth="1"/>
    <col min="11778" max="11778" width="15.58203125" style="60" customWidth="1"/>
    <col min="11779" max="11780" width="37.58203125" style="60" customWidth="1"/>
    <col min="11781" max="11781" width="30.58203125" style="60" customWidth="1"/>
    <col min="11782" max="11782" width="8.6640625" style="60" bestFit="1" customWidth="1"/>
    <col min="11783" max="11785" width="30.58203125" style="60" customWidth="1"/>
    <col min="11786" max="11786" width="8.6640625" style="60" bestFit="1" customWidth="1"/>
    <col min="11787" max="11788" width="30.58203125" style="60" customWidth="1"/>
    <col min="11789" max="12031" width="8.6640625" style="60"/>
    <col min="12032" max="12032" width="2.9140625" style="60" customWidth="1"/>
    <col min="12033" max="12033" width="6.58203125" style="60" customWidth="1"/>
    <col min="12034" max="12034" width="15.58203125" style="60" customWidth="1"/>
    <col min="12035" max="12036" width="37.58203125" style="60" customWidth="1"/>
    <col min="12037" max="12037" width="30.58203125" style="60" customWidth="1"/>
    <col min="12038" max="12038" width="8.6640625" style="60" bestFit="1" customWidth="1"/>
    <col min="12039" max="12041" width="30.58203125" style="60" customWidth="1"/>
    <col min="12042" max="12042" width="8.6640625" style="60" bestFit="1" customWidth="1"/>
    <col min="12043" max="12044" width="30.58203125" style="60" customWidth="1"/>
    <col min="12045" max="12287" width="8.6640625" style="60"/>
    <col min="12288" max="12288" width="2.9140625" style="60" customWidth="1"/>
    <col min="12289" max="12289" width="6.58203125" style="60" customWidth="1"/>
    <col min="12290" max="12290" width="15.58203125" style="60" customWidth="1"/>
    <col min="12291" max="12292" width="37.58203125" style="60" customWidth="1"/>
    <col min="12293" max="12293" width="30.58203125" style="60" customWidth="1"/>
    <col min="12294" max="12294" width="8.6640625" style="60" bestFit="1" customWidth="1"/>
    <col min="12295" max="12297" width="30.58203125" style="60" customWidth="1"/>
    <col min="12298" max="12298" width="8.6640625" style="60" bestFit="1" customWidth="1"/>
    <col min="12299" max="12300" width="30.58203125" style="60" customWidth="1"/>
    <col min="12301" max="12543" width="8.6640625" style="60"/>
    <col min="12544" max="12544" width="2.9140625" style="60" customWidth="1"/>
    <col min="12545" max="12545" width="6.58203125" style="60" customWidth="1"/>
    <col min="12546" max="12546" width="15.58203125" style="60" customWidth="1"/>
    <col min="12547" max="12548" width="37.58203125" style="60" customWidth="1"/>
    <col min="12549" max="12549" width="30.58203125" style="60" customWidth="1"/>
    <col min="12550" max="12550" width="8.6640625" style="60" bestFit="1" customWidth="1"/>
    <col min="12551" max="12553" width="30.58203125" style="60" customWidth="1"/>
    <col min="12554" max="12554" width="8.6640625" style="60" bestFit="1" customWidth="1"/>
    <col min="12555" max="12556" width="30.58203125" style="60" customWidth="1"/>
    <col min="12557" max="12799" width="8.6640625" style="60"/>
    <col min="12800" max="12800" width="2.9140625" style="60" customWidth="1"/>
    <col min="12801" max="12801" width="6.58203125" style="60" customWidth="1"/>
    <col min="12802" max="12802" width="15.58203125" style="60" customWidth="1"/>
    <col min="12803" max="12804" width="37.58203125" style="60" customWidth="1"/>
    <col min="12805" max="12805" width="30.58203125" style="60" customWidth="1"/>
    <col min="12806" max="12806" width="8.6640625" style="60" bestFit="1" customWidth="1"/>
    <col min="12807" max="12809" width="30.58203125" style="60" customWidth="1"/>
    <col min="12810" max="12810" width="8.6640625" style="60" bestFit="1" customWidth="1"/>
    <col min="12811" max="12812" width="30.58203125" style="60" customWidth="1"/>
    <col min="12813" max="13055" width="8.6640625" style="60"/>
    <col min="13056" max="13056" width="2.9140625" style="60" customWidth="1"/>
    <col min="13057" max="13057" width="6.58203125" style="60" customWidth="1"/>
    <col min="13058" max="13058" width="15.58203125" style="60" customWidth="1"/>
    <col min="13059" max="13060" width="37.58203125" style="60" customWidth="1"/>
    <col min="13061" max="13061" width="30.58203125" style="60" customWidth="1"/>
    <col min="13062" max="13062" width="8.6640625" style="60" bestFit="1" customWidth="1"/>
    <col min="13063" max="13065" width="30.58203125" style="60" customWidth="1"/>
    <col min="13066" max="13066" width="8.6640625" style="60" bestFit="1" customWidth="1"/>
    <col min="13067" max="13068" width="30.58203125" style="60" customWidth="1"/>
    <col min="13069" max="13311" width="8.6640625" style="60"/>
    <col min="13312" max="13312" width="2.9140625" style="60" customWidth="1"/>
    <col min="13313" max="13313" width="6.58203125" style="60" customWidth="1"/>
    <col min="13314" max="13314" width="15.58203125" style="60" customWidth="1"/>
    <col min="13315" max="13316" width="37.58203125" style="60" customWidth="1"/>
    <col min="13317" max="13317" width="30.58203125" style="60" customWidth="1"/>
    <col min="13318" max="13318" width="8.6640625" style="60" bestFit="1" customWidth="1"/>
    <col min="13319" max="13321" width="30.58203125" style="60" customWidth="1"/>
    <col min="13322" max="13322" width="8.6640625" style="60" bestFit="1" customWidth="1"/>
    <col min="13323" max="13324" width="30.58203125" style="60" customWidth="1"/>
    <col min="13325" max="13567" width="8.6640625" style="60"/>
    <col min="13568" max="13568" width="2.9140625" style="60" customWidth="1"/>
    <col min="13569" max="13569" width="6.58203125" style="60" customWidth="1"/>
    <col min="13570" max="13570" width="15.58203125" style="60" customWidth="1"/>
    <col min="13571" max="13572" width="37.58203125" style="60" customWidth="1"/>
    <col min="13573" max="13573" width="30.58203125" style="60" customWidth="1"/>
    <col min="13574" max="13574" width="8.6640625" style="60" bestFit="1" customWidth="1"/>
    <col min="13575" max="13577" width="30.58203125" style="60" customWidth="1"/>
    <col min="13578" max="13578" width="8.6640625" style="60" bestFit="1" customWidth="1"/>
    <col min="13579" max="13580" width="30.58203125" style="60" customWidth="1"/>
    <col min="13581" max="13823" width="8.6640625" style="60"/>
    <col min="13824" max="13824" width="2.9140625" style="60" customWidth="1"/>
    <col min="13825" max="13825" width="6.58203125" style="60" customWidth="1"/>
    <col min="13826" max="13826" width="15.58203125" style="60" customWidth="1"/>
    <col min="13827" max="13828" width="37.58203125" style="60" customWidth="1"/>
    <col min="13829" max="13829" width="30.58203125" style="60" customWidth="1"/>
    <col min="13830" max="13830" width="8.6640625" style="60" bestFit="1" customWidth="1"/>
    <col min="13831" max="13833" width="30.58203125" style="60" customWidth="1"/>
    <col min="13834" max="13834" width="8.6640625" style="60" bestFit="1" customWidth="1"/>
    <col min="13835" max="13836" width="30.58203125" style="60" customWidth="1"/>
    <col min="13837" max="14079" width="8.6640625" style="60"/>
    <col min="14080" max="14080" width="2.9140625" style="60" customWidth="1"/>
    <col min="14081" max="14081" width="6.58203125" style="60" customWidth="1"/>
    <col min="14082" max="14082" width="15.58203125" style="60" customWidth="1"/>
    <col min="14083" max="14084" width="37.58203125" style="60" customWidth="1"/>
    <col min="14085" max="14085" width="30.58203125" style="60" customWidth="1"/>
    <col min="14086" max="14086" width="8.6640625" style="60" bestFit="1" customWidth="1"/>
    <col min="14087" max="14089" width="30.58203125" style="60" customWidth="1"/>
    <col min="14090" max="14090" width="8.6640625" style="60" bestFit="1" customWidth="1"/>
    <col min="14091" max="14092" width="30.58203125" style="60" customWidth="1"/>
    <col min="14093" max="14335" width="8.6640625" style="60"/>
    <col min="14336" max="14336" width="2.9140625" style="60" customWidth="1"/>
    <col min="14337" max="14337" width="6.58203125" style="60" customWidth="1"/>
    <col min="14338" max="14338" width="15.58203125" style="60" customWidth="1"/>
    <col min="14339" max="14340" width="37.58203125" style="60" customWidth="1"/>
    <col min="14341" max="14341" width="30.58203125" style="60" customWidth="1"/>
    <col min="14342" max="14342" width="8.6640625" style="60" bestFit="1" customWidth="1"/>
    <col min="14343" max="14345" width="30.58203125" style="60" customWidth="1"/>
    <col min="14346" max="14346" width="8.6640625" style="60" bestFit="1" customWidth="1"/>
    <col min="14347" max="14348" width="30.58203125" style="60" customWidth="1"/>
    <col min="14349" max="14591" width="8.6640625" style="60"/>
    <col min="14592" max="14592" width="2.9140625" style="60" customWidth="1"/>
    <col min="14593" max="14593" width="6.58203125" style="60" customWidth="1"/>
    <col min="14594" max="14594" width="15.58203125" style="60" customWidth="1"/>
    <col min="14595" max="14596" width="37.58203125" style="60" customWidth="1"/>
    <col min="14597" max="14597" width="30.58203125" style="60" customWidth="1"/>
    <col min="14598" max="14598" width="8.6640625" style="60" bestFit="1" customWidth="1"/>
    <col min="14599" max="14601" width="30.58203125" style="60" customWidth="1"/>
    <col min="14602" max="14602" width="8.6640625" style="60" bestFit="1" customWidth="1"/>
    <col min="14603" max="14604" width="30.58203125" style="60" customWidth="1"/>
    <col min="14605" max="14847" width="8.6640625" style="60"/>
    <col min="14848" max="14848" width="2.9140625" style="60" customWidth="1"/>
    <col min="14849" max="14849" width="6.58203125" style="60" customWidth="1"/>
    <col min="14850" max="14850" width="15.58203125" style="60" customWidth="1"/>
    <col min="14851" max="14852" width="37.58203125" style="60" customWidth="1"/>
    <col min="14853" max="14853" width="30.58203125" style="60" customWidth="1"/>
    <col min="14854" max="14854" width="8.6640625" style="60" bestFit="1" customWidth="1"/>
    <col min="14855" max="14857" width="30.58203125" style="60" customWidth="1"/>
    <col min="14858" max="14858" width="8.6640625" style="60" bestFit="1" customWidth="1"/>
    <col min="14859" max="14860" width="30.58203125" style="60" customWidth="1"/>
    <col min="14861" max="15103" width="8.6640625" style="60"/>
    <col min="15104" max="15104" width="2.9140625" style="60" customWidth="1"/>
    <col min="15105" max="15105" width="6.58203125" style="60" customWidth="1"/>
    <col min="15106" max="15106" width="15.58203125" style="60" customWidth="1"/>
    <col min="15107" max="15108" width="37.58203125" style="60" customWidth="1"/>
    <col min="15109" max="15109" width="30.58203125" style="60" customWidth="1"/>
    <col min="15110" max="15110" width="8.6640625" style="60" bestFit="1" customWidth="1"/>
    <col min="15111" max="15113" width="30.58203125" style="60" customWidth="1"/>
    <col min="15114" max="15114" width="8.6640625" style="60" bestFit="1" customWidth="1"/>
    <col min="15115" max="15116" width="30.58203125" style="60" customWidth="1"/>
    <col min="15117" max="15359" width="8.6640625" style="60"/>
    <col min="15360" max="15360" width="2.9140625" style="60" customWidth="1"/>
    <col min="15361" max="15361" width="6.58203125" style="60" customWidth="1"/>
    <col min="15362" max="15362" width="15.58203125" style="60" customWidth="1"/>
    <col min="15363" max="15364" width="37.58203125" style="60" customWidth="1"/>
    <col min="15365" max="15365" width="30.58203125" style="60" customWidth="1"/>
    <col min="15366" max="15366" width="8.6640625" style="60" bestFit="1" customWidth="1"/>
    <col min="15367" max="15369" width="30.58203125" style="60" customWidth="1"/>
    <col min="15370" max="15370" width="8.6640625" style="60" bestFit="1" customWidth="1"/>
    <col min="15371" max="15372" width="30.58203125" style="60" customWidth="1"/>
    <col min="15373" max="15615" width="8.6640625" style="60"/>
    <col min="15616" max="15616" width="2.9140625" style="60" customWidth="1"/>
    <col min="15617" max="15617" width="6.58203125" style="60" customWidth="1"/>
    <col min="15618" max="15618" width="15.58203125" style="60" customWidth="1"/>
    <col min="15619" max="15620" width="37.58203125" style="60" customWidth="1"/>
    <col min="15621" max="15621" width="30.58203125" style="60" customWidth="1"/>
    <col min="15622" max="15622" width="8.6640625" style="60" bestFit="1" customWidth="1"/>
    <col min="15623" max="15625" width="30.58203125" style="60" customWidth="1"/>
    <col min="15626" max="15626" width="8.6640625" style="60" bestFit="1" customWidth="1"/>
    <col min="15627" max="15628" width="30.58203125" style="60" customWidth="1"/>
    <col min="15629" max="15871" width="8.6640625" style="60"/>
    <col min="15872" max="15872" width="2.9140625" style="60" customWidth="1"/>
    <col min="15873" max="15873" width="6.58203125" style="60" customWidth="1"/>
    <col min="15874" max="15874" width="15.58203125" style="60" customWidth="1"/>
    <col min="15875" max="15876" width="37.58203125" style="60" customWidth="1"/>
    <col min="15877" max="15877" width="30.58203125" style="60" customWidth="1"/>
    <col min="15878" max="15878" width="8.6640625" style="60" bestFit="1" customWidth="1"/>
    <col min="15879" max="15881" width="30.58203125" style="60" customWidth="1"/>
    <col min="15882" max="15882" width="8.6640625" style="60" bestFit="1" customWidth="1"/>
    <col min="15883" max="15884" width="30.58203125" style="60" customWidth="1"/>
    <col min="15885" max="16127" width="8.6640625" style="60"/>
    <col min="16128" max="16128" width="2.9140625" style="60" customWidth="1"/>
    <col min="16129" max="16129" width="6.58203125" style="60" customWidth="1"/>
    <col min="16130" max="16130" width="15.58203125" style="60" customWidth="1"/>
    <col min="16131" max="16132" width="37.58203125" style="60" customWidth="1"/>
    <col min="16133" max="16133" width="30.58203125" style="60" customWidth="1"/>
    <col min="16134" max="16134" width="8.6640625" style="60" bestFit="1" customWidth="1"/>
    <col min="16135" max="16137" width="30.58203125" style="60" customWidth="1"/>
    <col min="16138" max="16138" width="8.6640625" style="60" bestFit="1" customWidth="1"/>
    <col min="16139" max="16140" width="30.58203125" style="60" customWidth="1"/>
    <col min="16141" max="16384" width="8.6640625" style="60"/>
  </cols>
  <sheetData>
    <row r="1" spans="1:13" ht="24.9" customHeight="1">
      <c r="A1" s="155" t="s">
        <v>35</v>
      </c>
      <c r="B1" s="155"/>
      <c r="C1" s="155"/>
      <c r="D1" s="155"/>
      <c r="E1" s="155"/>
      <c r="F1" s="155"/>
      <c r="G1" s="59"/>
      <c r="H1" s="59"/>
      <c r="I1" s="59"/>
      <c r="J1" s="59"/>
      <c r="K1" s="59"/>
      <c r="L1" s="59"/>
      <c r="M1" s="59"/>
    </row>
    <row r="2" spans="1:13" ht="20.149999999999999" customHeight="1" thickBot="1">
      <c r="A2" s="156" t="s">
        <v>36</v>
      </c>
      <c r="B2" s="156"/>
      <c r="C2" s="156"/>
      <c r="D2" s="157" t="str">
        <f>[7]年度当初提出!D2</f>
        <v>千葉市あんしんケアセンター花見川</v>
      </c>
      <c r="E2" s="157"/>
      <c r="F2" s="157"/>
      <c r="J2" s="61"/>
      <c r="K2" s="61"/>
      <c r="L2" s="61"/>
    </row>
    <row r="3" spans="1:13" ht="154" customHeight="1" thickBot="1">
      <c r="A3" s="158" t="str">
        <f>[7]年度当初提出!A3</f>
        <v>担当圏域
地区概況及び
地区課題</v>
      </c>
      <c r="B3" s="158"/>
      <c r="C3" s="158"/>
      <c r="D3" s="109" t="s">
        <v>601</v>
      </c>
      <c r="E3" s="109"/>
      <c r="F3" s="109"/>
      <c r="G3" s="62"/>
      <c r="H3" s="62"/>
      <c r="I3" s="62"/>
      <c r="J3" s="153" t="s">
        <v>66</v>
      </c>
      <c r="K3" s="154"/>
      <c r="L3" s="63"/>
    </row>
    <row r="4" spans="1:13" ht="55.5" customHeight="1">
      <c r="A4" s="158" t="s">
        <v>39</v>
      </c>
      <c r="B4" s="158"/>
      <c r="C4" s="158"/>
      <c r="D4" s="109" t="s">
        <v>553</v>
      </c>
      <c r="E4" s="109"/>
      <c r="F4" s="109"/>
      <c r="G4" s="62"/>
      <c r="H4" s="62"/>
      <c r="I4" s="62"/>
      <c r="J4" s="63"/>
      <c r="K4" s="63"/>
      <c r="L4" s="63"/>
    </row>
    <row r="5" spans="1:13" ht="18" customHeight="1">
      <c r="A5" s="159" t="s">
        <v>40</v>
      </c>
      <c r="B5" s="159"/>
      <c r="C5" s="159"/>
      <c r="D5" s="159"/>
      <c r="E5" s="159"/>
      <c r="F5" s="159"/>
      <c r="G5" s="64"/>
      <c r="H5" s="65"/>
      <c r="I5" s="65"/>
      <c r="J5" s="65"/>
      <c r="K5" s="65"/>
      <c r="L5" s="66"/>
    </row>
    <row r="6" spans="1:13" ht="109.5" customHeight="1">
      <c r="A6" s="160" t="s">
        <v>41</v>
      </c>
      <c r="B6" s="161" t="s">
        <v>42</v>
      </c>
      <c r="C6" s="161"/>
      <c r="D6" s="67" t="s">
        <v>43</v>
      </c>
      <c r="E6" s="67" t="s">
        <v>44</v>
      </c>
      <c r="F6" s="25" t="s">
        <v>773</v>
      </c>
      <c r="G6" s="68"/>
      <c r="H6" s="69"/>
      <c r="I6" s="69"/>
      <c r="J6" s="69"/>
      <c r="K6" s="69"/>
      <c r="L6" s="70"/>
    </row>
    <row r="7" spans="1:13" ht="34" customHeight="1">
      <c r="A7" s="160"/>
      <c r="B7" s="162" t="s">
        <v>46</v>
      </c>
      <c r="C7" s="163"/>
      <c r="D7" s="106" t="s">
        <v>174</v>
      </c>
      <c r="E7" s="107"/>
      <c r="F7" s="108"/>
      <c r="G7" s="71"/>
      <c r="H7" s="72"/>
      <c r="I7" s="72"/>
      <c r="J7" s="72"/>
      <c r="K7" s="72"/>
      <c r="L7" s="73"/>
    </row>
    <row r="8" spans="1:13" ht="18" customHeight="1">
      <c r="A8" s="159" t="s">
        <v>48</v>
      </c>
      <c r="B8" s="159"/>
      <c r="C8" s="159"/>
      <c r="D8" s="159"/>
      <c r="E8" s="159"/>
      <c r="F8" s="159"/>
      <c r="G8" s="159" t="s">
        <v>48</v>
      </c>
      <c r="H8" s="159"/>
      <c r="I8" s="159"/>
      <c r="J8" s="159"/>
      <c r="K8" s="159"/>
      <c r="L8" s="159"/>
    </row>
    <row r="9" spans="1:13" ht="87" customHeight="1">
      <c r="A9" s="74" t="s">
        <v>49</v>
      </c>
      <c r="B9" s="161" t="s">
        <v>50</v>
      </c>
      <c r="C9" s="161"/>
      <c r="D9" s="109" t="s">
        <v>175</v>
      </c>
      <c r="E9" s="109"/>
      <c r="F9" s="109"/>
      <c r="G9" s="75"/>
      <c r="H9" s="76"/>
      <c r="I9" s="76"/>
      <c r="J9" s="76"/>
      <c r="K9" s="76"/>
      <c r="L9" s="77"/>
    </row>
    <row r="10" spans="1:13" ht="86" customHeight="1">
      <c r="A10" s="74" t="s">
        <v>51</v>
      </c>
      <c r="B10" s="161" t="s">
        <v>50</v>
      </c>
      <c r="C10" s="161"/>
      <c r="D10" s="109" t="s">
        <v>176</v>
      </c>
      <c r="E10" s="109"/>
      <c r="F10" s="109"/>
      <c r="G10" s="164" t="s">
        <v>52</v>
      </c>
      <c r="H10" s="165" t="s">
        <v>53</v>
      </c>
      <c r="I10" s="165"/>
      <c r="J10" s="109" t="s">
        <v>177</v>
      </c>
      <c r="K10" s="109"/>
      <c r="L10" s="109"/>
    </row>
    <row r="11" spans="1:13" ht="40" customHeight="1">
      <c r="A11" s="160" t="s">
        <v>41</v>
      </c>
      <c r="B11" s="161" t="s">
        <v>42</v>
      </c>
      <c r="C11" s="161"/>
      <c r="D11" s="67" t="s">
        <v>43</v>
      </c>
      <c r="E11" s="67" t="s">
        <v>44</v>
      </c>
      <c r="F11" s="25" t="s">
        <v>178</v>
      </c>
      <c r="G11" s="164"/>
      <c r="H11" s="165" t="s">
        <v>55</v>
      </c>
      <c r="I11" s="165"/>
      <c r="J11" s="109" t="s">
        <v>179</v>
      </c>
      <c r="K11" s="109"/>
      <c r="L11" s="109"/>
    </row>
    <row r="12" spans="1:13" ht="32.4" customHeight="1">
      <c r="A12" s="160"/>
      <c r="B12" s="166" t="s">
        <v>46</v>
      </c>
      <c r="C12" s="167"/>
      <c r="D12" s="106" t="s">
        <v>180</v>
      </c>
      <c r="E12" s="107"/>
      <c r="F12" s="108"/>
      <c r="G12" s="168"/>
      <c r="H12" s="169"/>
      <c r="I12" s="169"/>
      <c r="J12" s="169"/>
      <c r="K12" s="169"/>
      <c r="L12" s="170"/>
    </row>
    <row r="13" spans="1:13" ht="18" customHeight="1">
      <c r="A13" s="159" t="s">
        <v>57</v>
      </c>
      <c r="B13" s="159"/>
      <c r="C13" s="159"/>
      <c r="D13" s="159"/>
      <c r="E13" s="159"/>
      <c r="F13" s="159"/>
      <c r="G13" s="159" t="s">
        <v>57</v>
      </c>
      <c r="H13" s="159"/>
      <c r="I13" s="159"/>
      <c r="J13" s="159"/>
      <c r="K13" s="159"/>
      <c r="L13" s="159"/>
    </row>
    <row r="14" spans="1:13" ht="194" customHeight="1">
      <c r="A14" s="74" t="s">
        <v>49</v>
      </c>
      <c r="B14" s="161" t="s">
        <v>50</v>
      </c>
      <c r="C14" s="161"/>
      <c r="D14" s="109" t="s">
        <v>602</v>
      </c>
      <c r="E14" s="109"/>
      <c r="F14" s="109"/>
      <c r="G14" s="75"/>
      <c r="H14" s="76"/>
      <c r="I14" s="76"/>
      <c r="J14" s="76"/>
      <c r="K14" s="76"/>
      <c r="L14" s="77"/>
    </row>
    <row r="15" spans="1:13" ht="134.5" customHeight="1">
      <c r="A15" s="74" t="s">
        <v>51</v>
      </c>
      <c r="B15" s="161" t="s">
        <v>50</v>
      </c>
      <c r="C15" s="161"/>
      <c r="D15" s="109" t="s">
        <v>181</v>
      </c>
      <c r="E15" s="109"/>
      <c r="F15" s="109"/>
      <c r="G15" s="164" t="s">
        <v>52</v>
      </c>
      <c r="H15" s="165" t="s">
        <v>53</v>
      </c>
      <c r="I15" s="165"/>
      <c r="J15" s="109" t="s">
        <v>182</v>
      </c>
      <c r="K15" s="109"/>
      <c r="L15" s="109"/>
    </row>
    <row r="16" spans="1:13" ht="41" customHeight="1">
      <c r="A16" s="160" t="s">
        <v>41</v>
      </c>
      <c r="B16" s="161" t="s">
        <v>42</v>
      </c>
      <c r="C16" s="161"/>
      <c r="D16" s="67" t="s">
        <v>43</v>
      </c>
      <c r="E16" s="67" t="s">
        <v>44</v>
      </c>
      <c r="F16" s="25" t="s">
        <v>183</v>
      </c>
      <c r="G16" s="164"/>
      <c r="H16" s="165" t="s">
        <v>55</v>
      </c>
      <c r="I16" s="165"/>
      <c r="J16" s="109" t="s">
        <v>184</v>
      </c>
      <c r="K16" s="109"/>
      <c r="L16" s="109"/>
    </row>
    <row r="17" spans="1:12" ht="35.5" customHeight="1">
      <c r="A17" s="160"/>
      <c r="B17" s="166" t="s">
        <v>46</v>
      </c>
      <c r="C17" s="167"/>
      <c r="D17" s="106" t="s">
        <v>185</v>
      </c>
      <c r="E17" s="107"/>
      <c r="F17" s="108"/>
      <c r="G17" s="168"/>
      <c r="H17" s="169"/>
      <c r="I17" s="169"/>
      <c r="J17" s="169"/>
      <c r="K17" s="169"/>
      <c r="L17" s="170"/>
    </row>
    <row r="18" spans="1:12" ht="18" customHeight="1">
      <c r="A18" s="159" t="s">
        <v>59</v>
      </c>
      <c r="B18" s="159"/>
      <c r="C18" s="159"/>
      <c r="D18" s="159"/>
      <c r="E18" s="159"/>
      <c r="F18" s="159"/>
      <c r="G18" s="159" t="s">
        <v>59</v>
      </c>
      <c r="H18" s="159"/>
      <c r="I18" s="159"/>
      <c r="J18" s="159"/>
      <c r="K18" s="159"/>
      <c r="L18" s="159"/>
    </row>
    <row r="19" spans="1:12" ht="193" customHeight="1">
      <c r="A19" s="74" t="s">
        <v>49</v>
      </c>
      <c r="B19" s="161" t="s">
        <v>50</v>
      </c>
      <c r="C19" s="161"/>
      <c r="D19" s="109" t="s">
        <v>603</v>
      </c>
      <c r="E19" s="109"/>
      <c r="F19" s="109"/>
      <c r="G19" s="75"/>
      <c r="H19" s="76"/>
      <c r="I19" s="76"/>
      <c r="J19" s="76"/>
      <c r="K19" s="76"/>
      <c r="L19" s="77"/>
    </row>
    <row r="20" spans="1:12" ht="193" customHeight="1">
      <c r="A20" s="74" t="s">
        <v>51</v>
      </c>
      <c r="B20" s="161" t="s">
        <v>50</v>
      </c>
      <c r="C20" s="161"/>
      <c r="D20" s="109" t="s">
        <v>186</v>
      </c>
      <c r="E20" s="109"/>
      <c r="F20" s="109"/>
      <c r="G20" s="164" t="s">
        <v>52</v>
      </c>
      <c r="H20" s="165" t="s">
        <v>53</v>
      </c>
      <c r="I20" s="165"/>
      <c r="J20" s="109" t="s">
        <v>187</v>
      </c>
      <c r="K20" s="109"/>
      <c r="L20" s="109"/>
    </row>
    <row r="21" spans="1:12" ht="62" customHeight="1">
      <c r="A21" s="160" t="s">
        <v>41</v>
      </c>
      <c r="B21" s="161" t="s">
        <v>42</v>
      </c>
      <c r="C21" s="161"/>
      <c r="D21" s="67" t="s">
        <v>130</v>
      </c>
      <c r="E21" s="67" t="s">
        <v>44</v>
      </c>
      <c r="F21" s="25" t="s">
        <v>188</v>
      </c>
      <c r="G21" s="164"/>
      <c r="H21" s="165" t="s">
        <v>55</v>
      </c>
      <c r="I21" s="165"/>
      <c r="J21" s="109" t="s">
        <v>189</v>
      </c>
      <c r="K21" s="109"/>
      <c r="L21" s="109"/>
    </row>
    <row r="22" spans="1:12" ht="34.5" customHeight="1">
      <c r="A22" s="160"/>
      <c r="B22" s="166" t="s">
        <v>46</v>
      </c>
      <c r="C22" s="167"/>
      <c r="D22" s="106" t="s">
        <v>190</v>
      </c>
      <c r="E22" s="107"/>
      <c r="F22" s="108"/>
      <c r="G22" s="168"/>
      <c r="H22" s="169"/>
      <c r="I22" s="169"/>
      <c r="J22" s="169"/>
      <c r="K22" s="169"/>
      <c r="L22" s="170"/>
    </row>
    <row r="23" spans="1:12" ht="18" customHeight="1">
      <c r="A23" s="159" t="s">
        <v>61</v>
      </c>
      <c r="B23" s="159"/>
      <c r="C23" s="159"/>
      <c r="D23" s="159"/>
      <c r="E23" s="159"/>
      <c r="F23" s="159"/>
      <c r="G23" s="159" t="s">
        <v>61</v>
      </c>
      <c r="H23" s="159"/>
      <c r="I23" s="159"/>
      <c r="J23" s="159"/>
      <c r="K23" s="159"/>
      <c r="L23" s="159"/>
    </row>
    <row r="24" spans="1:12" ht="279" customHeight="1">
      <c r="A24" s="74" t="s">
        <v>49</v>
      </c>
      <c r="B24" s="161" t="s">
        <v>50</v>
      </c>
      <c r="C24" s="161"/>
      <c r="D24" s="106" t="s">
        <v>191</v>
      </c>
      <c r="E24" s="107"/>
      <c r="F24" s="108"/>
      <c r="G24" s="75"/>
      <c r="H24" s="76"/>
      <c r="I24" s="76"/>
      <c r="J24" s="76"/>
      <c r="K24" s="76"/>
      <c r="L24" s="77"/>
    </row>
    <row r="25" spans="1:12" ht="259" customHeight="1">
      <c r="A25" s="74" t="s">
        <v>51</v>
      </c>
      <c r="B25" s="161" t="s">
        <v>50</v>
      </c>
      <c r="C25" s="161"/>
      <c r="D25" s="106" t="s">
        <v>606</v>
      </c>
      <c r="E25" s="107"/>
      <c r="F25" s="108"/>
      <c r="G25" s="164" t="s">
        <v>52</v>
      </c>
      <c r="H25" s="165" t="s">
        <v>53</v>
      </c>
      <c r="I25" s="165"/>
      <c r="J25" s="109" t="s">
        <v>192</v>
      </c>
      <c r="K25" s="109"/>
      <c r="L25" s="109"/>
    </row>
    <row r="26" spans="1:12" ht="97.5" customHeight="1">
      <c r="A26" s="160" t="s">
        <v>41</v>
      </c>
      <c r="B26" s="161" t="s">
        <v>42</v>
      </c>
      <c r="C26" s="161"/>
      <c r="D26" s="67" t="s">
        <v>130</v>
      </c>
      <c r="E26" s="67" t="s">
        <v>44</v>
      </c>
      <c r="F26" s="25" t="s">
        <v>604</v>
      </c>
      <c r="G26" s="164"/>
      <c r="H26" s="165" t="s">
        <v>55</v>
      </c>
      <c r="I26" s="165"/>
      <c r="J26" s="109" t="s">
        <v>193</v>
      </c>
      <c r="K26" s="109"/>
      <c r="L26" s="109"/>
    </row>
    <row r="27" spans="1:12" ht="58" customHeight="1">
      <c r="A27" s="160"/>
      <c r="B27" s="166" t="s">
        <v>46</v>
      </c>
      <c r="C27" s="167"/>
      <c r="D27" s="106" t="s">
        <v>194</v>
      </c>
      <c r="E27" s="107"/>
      <c r="F27" s="108"/>
      <c r="G27" s="168"/>
      <c r="H27" s="169"/>
      <c r="I27" s="169"/>
      <c r="J27" s="169"/>
      <c r="K27" s="169"/>
      <c r="L27" s="170"/>
    </row>
    <row r="28" spans="1:12" ht="18" customHeight="1">
      <c r="A28" s="159" t="s">
        <v>63</v>
      </c>
      <c r="B28" s="159"/>
      <c r="C28" s="159"/>
      <c r="D28" s="159"/>
      <c r="E28" s="159"/>
      <c r="F28" s="159"/>
      <c r="G28" s="159" t="s">
        <v>63</v>
      </c>
      <c r="H28" s="159"/>
      <c r="I28" s="159"/>
      <c r="J28" s="159"/>
      <c r="K28" s="159"/>
      <c r="L28" s="159"/>
    </row>
    <row r="29" spans="1:12" ht="115" customHeight="1">
      <c r="A29" s="74" t="s">
        <v>49</v>
      </c>
      <c r="B29" s="161" t="s">
        <v>50</v>
      </c>
      <c r="C29" s="161"/>
      <c r="D29" s="109" t="s">
        <v>195</v>
      </c>
      <c r="E29" s="109"/>
      <c r="F29" s="109"/>
      <c r="G29" s="75"/>
      <c r="H29" s="76"/>
      <c r="I29" s="76"/>
      <c r="J29" s="76"/>
      <c r="K29" s="76"/>
      <c r="L29" s="77"/>
    </row>
    <row r="30" spans="1:12" ht="141" customHeight="1">
      <c r="A30" s="74" t="s">
        <v>51</v>
      </c>
      <c r="B30" s="161" t="s">
        <v>50</v>
      </c>
      <c r="C30" s="161"/>
      <c r="D30" s="109" t="s">
        <v>605</v>
      </c>
      <c r="E30" s="109"/>
      <c r="F30" s="109"/>
      <c r="G30" s="164" t="s">
        <v>52</v>
      </c>
      <c r="H30" s="165" t="s">
        <v>53</v>
      </c>
      <c r="I30" s="165"/>
      <c r="J30" s="109" t="s">
        <v>196</v>
      </c>
      <c r="K30" s="109"/>
      <c r="L30" s="109"/>
    </row>
    <row r="31" spans="1:12" ht="50" customHeight="1">
      <c r="A31" s="160" t="s">
        <v>41</v>
      </c>
      <c r="B31" s="161" t="s">
        <v>42</v>
      </c>
      <c r="C31" s="161"/>
      <c r="D31" s="67" t="s">
        <v>130</v>
      </c>
      <c r="E31" s="67" t="s">
        <v>44</v>
      </c>
      <c r="F31" s="25" t="s">
        <v>197</v>
      </c>
      <c r="G31" s="164"/>
      <c r="H31" s="165" t="s">
        <v>55</v>
      </c>
      <c r="I31" s="165"/>
      <c r="J31" s="109" t="s">
        <v>198</v>
      </c>
      <c r="K31" s="109"/>
      <c r="L31" s="109"/>
    </row>
    <row r="32" spans="1:12" ht="44.5" customHeight="1">
      <c r="A32" s="160"/>
      <c r="B32" s="166" t="s">
        <v>46</v>
      </c>
      <c r="C32" s="167"/>
      <c r="D32" s="106" t="s">
        <v>799</v>
      </c>
      <c r="E32" s="107"/>
      <c r="F32" s="108"/>
      <c r="G32" s="168"/>
      <c r="H32" s="169"/>
      <c r="I32" s="169"/>
      <c r="J32" s="169"/>
      <c r="K32" s="169"/>
      <c r="L32" s="170"/>
    </row>
  </sheetData>
  <mergeCells count="93">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4:C4"/>
    <mergeCell ref="D4:F4"/>
    <mergeCell ref="A5:F5"/>
    <mergeCell ref="A6:A7"/>
    <mergeCell ref="B6:C6"/>
    <mergeCell ref="B7:C7"/>
    <mergeCell ref="D7:F7"/>
    <mergeCell ref="J3:K3"/>
    <mergeCell ref="A1:F1"/>
    <mergeCell ref="A2:C2"/>
    <mergeCell ref="D2:F2"/>
    <mergeCell ref="A3:C3"/>
    <mergeCell ref="D3:F3"/>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D21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WVR6:WVR7" xr:uid="{2611EDDC-9935-47DF-894C-53567E4F8E6E}">
      <formula1>"A,B,C,D,E"</formula1>
    </dataValidation>
  </dataValidations>
  <printOptions horizontalCentered="1"/>
  <pageMargins left="0.7" right="0.7" top="0.75" bottom="0.75" header="0.3" footer="0.3"/>
  <pageSetup paperSize="9" scale="89" fitToHeight="0" orientation="portrait" r:id="rId1"/>
  <rowBreaks count="4" manualBreakCount="4">
    <brk id="12" max="5" man="1"/>
    <brk id="17" max="5" man="1"/>
    <brk id="22" max="5" man="1"/>
    <brk id="27" max="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94B72-4F54-47AD-8868-2B473260D625}">
  <sheetPr>
    <pageSetUpPr fitToPage="1"/>
  </sheetPr>
  <dimension ref="A1:M32"/>
  <sheetViews>
    <sheetView view="pageBreakPreview" topLeftCell="A17" zoomScaleNormal="100" zoomScaleSheetLayoutView="100" zoomScalePageLayoutView="70" workbookViewId="0">
      <selection activeCell="F11" sqref="F11"/>
    </sheetView>
  </sheetViews>
  <sheetFormatPr defaultRowHeight="15"/>
  <cols>
    <col min="1" max="2" width="2.83203125" style="17" customWidth="1"/>
    <col min="3" max="4" width="6.58203125" style="17" customWidth="1"/>
    <col min="5" max="5" width="9.58203125" style="17" customWidth="1"/>
    <col min="6" max="6" width="61.58203125" style="17" customWidth="1"/>
    <col min="7" max="8" width="2.83203125" style="17" customWidth="1"/>
    <col min="9" max="9" width="6.58203125" style="17" customWidth="1"/>
    <col min="10" max="10" width="13.58203125" style="17" customWidth="1"/>
    <col min="11" max="11" width="30.58203125" style="17" customWidth="1"/>
    <col min="12" max="12" width="33.58203125" style="17" customWidth="1"/>
    <col min="13" max="255" width="8.6640625" style="17"/>
    <col min="256" max="256" width="2.83203125" style="17" customWidth="1"/>
    <col min="257" max="257" width="6.58203125" style="17" customWidth="1"/>
    <col min="258" max="258" width="15.58203125" style="17" customWidth="1"/>
    <col min="259" max="260" width="37.58203125" style="17" customWidth="1"/>
    <col min="261" max="261" width="30.58203125" style="17" customWidth="1"/>
    <col min="262" max="262" width="8.75" style="17" bestFit="1" customWidth="1"/>
    <col min="263" max="265" width="30.58203125" style="17" customWidth="1"/>
    <col min="266" max="266" width="8.75" style="17" bestFit="1" customWidth="1"/>
    <col min="267" max="268" width="30.58203125" style="17" customWidth="1"/>
    <col min="269" max="511" width="8.6640625" style="17"/>
    <col min="512" max="512" width="2.83203125" style="17" customWidth="1"/>
    <col min="513" max="513" width="6.58203125" style="17" customWidth="1"/>
    <col min="514" max="514" width="15.58203125" style="17" customWidth="1"/>
    <col min="515" max="516" width="37.58203125" style="17" customWidth="1"/>
    <col min="517" max="517" width="30.58203125" style="17" customWidth="1"/>
    <col min="518" max="518" width="8.75" style="17" bestFit="1" customWidth="1"/>
    <col min="519" max="521" width="30.58203125" style="17" customWidth="1"/>
    <col min="522" max="522" width="8.75" style="17" bestFit="1" customWidth="1"/>
    <col min="523" max="524" width="30.58203125" style="17" customWidth="1"/>
    <col min="525" max="767" width="8.6640625" style="17"/>
    <col min="768" max="768" width="2.83203125" style="17" customWidth="1"/>
    <col min="769" max="769" width="6.58203125" style="17" customWidth="1"/>
    <col min="770" max="770" width="15.58203125" style="17" customWidth="1"/>
    <col min="771" max="772" width="37.58203125" style="17" customWidth="1"/>
    <col min="773" max="773" width="30.58203125" style="17" customWidth="1"/>
    <col min="774" max="774" width="8.75" style="17" bestFit="1" customWidth="1"/>
    <col min="775" max="777" width="30.58203125" style="17" customWidth="1"/>
    <col min="778" max="778" width="8.75" style="17" bestFit="1" customWidth="1"/>
    <col min="779" max="780" width="30.58203125" style="17" customWidth="1"/>
    <col min="781" max="1023" width="8.6640625" style="17"/>
    <col min="1024" max="1024" width="2.83203125" style="17" customWidth="1"/>
    <col min="1025" max="1025" width="6.58203125" style="17" customWidth="1"/>
    <col min="1026" max="1026" width="15.58203125" style="17" customWidth="1"/>
    <col min="1027" max="1028" width="37.58203125" style="17" customWidth="1"/>
    <col min="1029" max="1029" width="30.58203125" style="17" customWidth="1"/>
    <col min="1030" max="1030" width="8.75" style="17" bestFit="1" customWidth="1"/>
    <col min="1031" max="1033" width="30.58203125" style="17" customWidth="1"/>
    <col min="1034" max="1034" width="8.75" style="17" bestFit="1" customWidth="1"/>
    <col min="1035" max="1036" width="30.58203125" style="17" customWidth="1"/>
    <col min="1037" max="1279" width="8.6640625" style="17"/>
    <col min="1280" max="1280" width="2.83203125" style="17" customWidth="1"/>
    <col min="1281" max="1281" width="6.58203125" style="17" customWidth="1"/>
    <col min="1282" max="1282" width="15.58203125" style="17" customWidth="1"/>
    <col min="1283" max="1284" width="37.58203125" style="17" customWidth="1"/>
    <col min="1285" max="1285" width="30.58203125" style="17" customWidth="1"/>
    <col min="1286" max="1286" width="8.75" style="17" bestFit="1" customWidth="1"/>
    <col min="1287" max="1289" width="30.58203125" style="17" customWidth="1"/>
    <col min="1290" max="1290" width="8.75" style="17" bestFit="1" customWidth="1"/>
    <col min="1291" max="1292" width="30.58203125" style="17" customWidth="1"/>
    <col min="1293" max="1535" width="8.6640625" style="17"/>
    <col min="1536" max="1536" width="2.83203125" style="17" customWidth="1"/>
    <col min="1537" max="1537" width="6.58203125" style="17" customWidth="1"/>
    <col min="1538" max="1538" width="15.58203125" style="17" customWidth="1"/>
    <col min="1539" max="1540" width="37.58203125" style="17" customWidth="1"/>
    <col min="1541" max="1541" width="30.58203125" style="17" customWidth="1"/>
    <col min="1542" max="1542" width="8.75" style="17" bestFit="1" customWidth="1"/>
    <col min="1543" max="1545" width="30.58203125" style="17" customWidth="1"/>
    <col min="1546" max="1546" width="8.75" style="17" bestFit="1" customWidth="1"/>
    <col min="1547" max="1548" width="30.58203125" style="17" customWidth="1"/>
    <col min="1549" max="1791" width="8.6640625" style="17"/>
    <col min="1792" max="1792" width="2.83203125" style="17" customWidth="1"/>
    <col min="1793" max="1793" width="6.58203125" style="17" customWidth="1"/>
    <col min="1794" max="1794" width="15.58203125" style="17" customWidth="1"/>
    <col min="1795" max="1796" width="37.58203125" style="17" customWidth="1"/>
    <col min="1797" max="1797" width="30.58203125" style="17" customWidth="1"/>
    <col min="1798" max="1798" width="8.75" style="17" bestFit="1" customWidth="1"/>
    <col min="1799" max="1801" width="30.58203125" style="17" customWidth="1"/>
    <col min="1802" max="1802" width="8.75" style="17" bestFit="1" customWidth="1"/>
    <col min="1803" max="1804" width="30.58203125" style="17" customWidth="1"/>
    <col min="1805" max="2047" width="8.6640625" style="17"/>
    <col min="2048" max="2048" width="2.83203125" style="17" customWidth="1"/>
    <col min="2049" max="2049" width="6.58203125" style="17" customWidth="1"/>
    <col min="2050" max="2050" width="15.58203125" style="17" customWidth="1"/>
    <col min="2051" max="2052" width="37.58203125" style="17" customWidth="1"/>
    <col min="2053" max="2053" width="30.58203125" style="17" customWidth="1"/>
    <col min="2054" max="2054" width="8.75" style="17" bestFit="1" customWidth="1"/>
    <col min="2055" max="2057" width="30.58203125" style="17" customWidth="1"/>
    <col min="2058" max="2058" width="8.75" style="17" bestFit="1" customWidth="1"/>
    <col min="2059" max="2060" width="30.58203125" style="17" customWidth="1"/>
    <col min="2061" max="2303" width="8.6640625" style="17"/>
    <col min="2304" max="2304" width="2.83203125" style="17" customWidth="1"/>
    <col min="2305" max="2305" width="6.58203125" style="17" customWidth="1"/>
    <col min="2306" max="2306" width="15.58203125" style="17" customWidth="1"/>
    <col min="2307" max="2308" width="37.58203125" style="17" customWidth="1"/>
    <col min="2309" max="2309" width="30.58203125" style="17" customWidth="1"/>
    <col min="2310" max="2310" width="8.75" style="17" bestFit="1" customWidth="1"/>
    <col min="2311" max="2313" width="30.58203125" style="17" customWidth="1"/>
    <col min="2314" max="2314" width="8.75" style="17" bestFit="1" customWidth="1"/>
    <col min="2315" max="2316" width="30.58203125" style="17" customWidth="1"/>
    <col min="2317" max="2559" width="8.6640625" style="17"/>
    <col min="2560" max="2560" width="2.83203125" style="17" customWidth="1"/>
    <col min="2561" max="2561" width="6.58203125" style="17" customWidth="1"/>
    <col min="2562" max="2562" width="15.58203125" style="17" customWidth="1"/>
    <col min="2563" max="2564" width="37.58203125" style="17" customWidth="1"/>
    <col min="2565" max="2565" width="30.58203125" style="17" customWidth="1"/>
    <col min="2566" max="2566" width="8.75" style="17" bestFit="1" customWidth="1"/>
    <col min="2567" max="2569" width="30.58203125" style="17" customWidth="1"/>
    <col min="2570" max="2570" width="8.75" style="17" bestFit="1" customWidth="1"/>
    <col min="2571" max="2572" width="30.58203125" style="17" customWidth="1"/>
    <col min="2573" max="2815" width="8.6640625" style="17"/>
    <col min="2816" max="2816" width="2.83203125" style="17" customWidth="1"/>
    <col min="2817" max="2817" width="6.58203125" style="17" customWidth="1"/>
    <col min="2818" max="2818" width="15.58203125" style="17" customWidth="1"/>
    <col min="2819" max="2820" width="37.58203125" style="17" customWidth="1"/>
    <col min="2821" max="2821" width="30.58203125" style="17" customWidth="1"/>
    <col min="2822" max="2822" width="8.75" style="17" bestFit="1" customWidth="1"/>
    <col min="2823" max="2825" width="30.58203125" style="17" customWidth="1"/>
    <col min="2826" max="2826" width="8.75" style="17" bestFit="1" customWidth="1"/>
    <col min="2827" max="2828" width="30.58203125" style="17" customWidth="1"/>
    <col min="2829" max="3071" width="8.6640625" style="17"/>
    <col min="3072" max="3072" width="2.83203125" style="17" customWidth="1"/>
    <col min="3073" max="3073" width="6.58203125" style="17" customWidth="1"/>
    <col min="3074" max="3074" width="15.58203125" style="17" customWidth="1"/>
    <col min="3075" max="3076" width="37.58203125" style="17" customWidth="1"/>
    <col min="3077" max="3077" width="30.58203125" style="17" customWidth="1"/>
    <col min="3078" max="3078" width="8.75" style="17" bestFit="1" customWidth="1"/>
    <col min="3079" max="3081" width="30.58203125" style="17" customWidth="1"/>
    <col min="3082" max="3082" width="8.75" style="17" bestFit="1" customWidth="1"/>
    <col min="3083" max="3084" width="30.58203125" style="17" customWidth="1"/>
    <col min="3085" max="3327" width="8.6640625" style="17"/>
    <col min="3328" max="3328" width="2.83203125" style="17" customWidth="1"/>
    <col min="3329" max="3329" width="6.58203125" style="17" customWidth="1"/>
    <col min="3330" max="3330" width="15.58203125" style="17" customWidth="1"/>
    <col min="3331" max="3332" width="37.58203125" style="17" customWidth="1"/>
    <col min="3333" max="3333" width="30.58203125" style="17" customWidth="1"/>
    <col min="3334" max="3334" width="8.75" style="17" bestFit="1" customWidth="1"/>
    <col min="3335" max="3337" width="30.58203125" style="17" customWidth="1"/>
    <col min="3338" max="3338" width="8.75" style="17" bestFit="1" customWidth="1"/>
    <col min="3339" max="3340" width="30.58203125" style="17" customWidth="1"/>
    <col min="3341" max="3583" width="8.6640625" style="17"/>
    <col min="3584" max="3584" width="2.83203125" style="17" customWidth="1"/>
    <col min="3585" max="3585" width="6.58203125" style="17" customWidth="1"/>
    <col min="3586" max="3586" width="15.58203125" style="17" customWidth="1"/>
    <col min="3587" max="3588" width="37.58203125" style="17" customWidth="1"/>
    <col min="3589" max="3589" width="30.58203125" style="17" customWidth="1"/>
    <col min="3590" max="3590" width="8.75" style="17" bestFit="1" customWidth="1"/>
    <col min="3591" max="3593" width="30.58203125" style="17" customWidth="1"/>
    <col min="3594" max="3594" width="8.75" style="17" bestFit="1" customWidth="1"/>
    <col min="3595" max="3596" width="30.58203125" style="17" customWidth="1"/>
    <col min="3597" max="3839" width="8.6640625" style="17"/>
    <col min="3840" max="3840" width="2.83203125" style="17" customWidth="1"/>
    <col min="3841" max="3841" width="6.58203125" style="17" customWidth="1"/>
    <col min="3842" max="3842" width="15.58203125" style="17" customWidth="1"/>
    <col min="3843" max="3844" width="37.58203125" style="17" customWidth="1"/>
    <col min="3845" max="3845" width="30.58203125" style="17" customWidth="1"/>
    <col min="3846" max="3846" width="8.75" style="17" bestFit="1" customWidth="1"/>
    <col min="3847" max="3849" width="30.58203125" style="17" customWidth="1"/>
    <col min="3850" max="3850" width="8.75" style="17" bestFit="1" customWidth="1"/>
    <col min="3851" max="3852" width="30.58203125" style="17" customWidth="1"/>
    <col min="3853" max="4095" width="8.6640625" style="17"/>
    <col min="4096" max="4096" width="2.83203125" style="17" customWidth="1"/>
    <col min="4097" max="4097" width="6.58203125" style="17" customWidth="1"/>
    <col min="4098" max="4098" width="15.58203125" style="17" customWidth="1"/>
    <col min="4099" max="4100" width="37.58203125" style="17" customWidth="1"/>
    <col min="4101" max="4101" width="30.58203125" style="17" customWidth="1"/>
    <col min="4102" max="4102" width="8.75" style="17" bestFit="1" customWidth="1"/>
    <col min="4103" max="4105" width="30.58203125" style="17" customWidth="1"/>
    <col min="4106" max="4106" width="8.75" style="17" bestFit="1" customWidth="1"/>
    <col min="4107" max="4108" width="30.58203125" style="17" customWidth="1"/>
    <col min="4109" max="4351" width="8.6640625" style="17"/>
    <col min="4352" max="4352" width="2.83203125" style="17" customWidth="1"/>
    <col min="4353" max="4353" width="6.58203125" style="17" customWidth="1"/>
    <col min="4354" max="4354" width="15.58203125" style="17" customWidth="1"/>
    <col min="4355" max="4356" width="37.58203125" style="17" customWidth="1"/>
    <col min="4357" max="4357" width="30.58203125" style="17" customWidth="1"/>
    <col min="4358" max="4358" width="8.75" style="17" bestFit="1" customWidth="1"/>
    <col min="4359" max="4361" width="30.58203125" style="17" customWidth="1"/>
    <col min="4362" max="4362" width="8.75" style="17" bestFit="1" customWidth="1"/>
    <col min="4363" max="4364" width="30.58203125" style="17" customWidth="1"/>
    <col min="4365" max="4607" width="8.6640625" style="17"/>
    <col min="4608" max="4608" width="2.83203125" style="17" customWidth="1"/>
    <col min="4609" max="4609" width="6.58203125" style="17" customWidth="1"/>
    <col min="4610" max="4610" width="15.58203125" style="17" customWidth="1"/>
    <col min="4611" max="4612" width="37.58203125" style="17" customWidth="1"/>
    <col min="4613" max="4613" width="30.58203125" style="17" customWidth="1"/>
    <col min="4614" max="4614" width="8.75" style="17" bestFit="1" customWidth="1"/>
    <col min="4615" max="4617" width="30.58203125" style="17" customWidth="1"/>
    <col min="4618" max="4618" width="8.75" style="17" bestFit="1" customWidth="1"/>
    <col min="4619" max="4620" width="30.58203125" style="17" customWidth="1"/>
    <col min="4621" max="4863" width="8.6640625" style="17"/>
    <col min="4864" max="4864" width="2.83203125" style="17" customWidth="1"/>
    <col min="4865" max="4865" width="6.58203125" style="17" customWidth="1"/>
    <col min="4866" max="4866" width="15.58203125" style="17" customWidth="1"/>
    <col min="4867" max="4868" width="37.58203125" style="17" customWidth="1"/>
    <col min="4869" max="4869" width="30.58203125" style="17" customWidth="1"/>
    <col min="4870" max="4870" width="8.75" style="17" bestFit="1" customWidth="1"/>
    <col min="4871" max="4873" width="30.58203125" style="17" customWidth="1"/>
    <col min="4874" max="4874" width="8.75" style="17" bestFit="1" customWidth="1"/>
    <col min="4875" max="4876" width="30.58203125" style="17" customWidth="1"/>
    <col min="4877" max="5119" width="8.6640625" style="17"/>
    <col min="5120" max="5120" width="2.83203125" style="17" customWidth="1"/>
    <col min="5121" max="5121" width="6.58203125" style="17" customWidth="1"/>
    <col min="5122" max="5122" width="15.58203125" style="17" customWidth="1"/>
    <col min="5123" max="5124" width="37.58203125" style="17" customWidth="1"/>
    <col min="5125" max="5125" width="30.58203125" style="17" customWidth="1"/>
    <col min="5126" max="5126" width="8.75" style="17" bestFit="1" customWidth="1"/>
    <col min="5127" max="5129" width="30.58203125" style="17" customWidth="1"/>
    <col min="5130" max="5130" width="8.75" style="17" bestFit="1" customWidth="1"/>
    <col min="5131" max="5132" width="30.58203125" style="17" customWidth="1"/>
    <col min="5133" max="5375" width="8.6640625" style="17"/>
    <col min="5376" max="5376" width="2.83203125" style="17" customWidth="1"/>
    <col min="5377" max="5377" width="6.58203125" style="17" customWidth="1"/>
    <col min="5378" max="5378" width="15.58203125" style="17" customWidth="1"/>
    <col min="5379" max="5380" width="37.58203125" style="17" customWidth="1"/>
    <col min="5381" max="5381" width="30.58203125" style="17" customWidth="1"/>
    <col min="5382" max="5382" width="8.75" style="17" bestFit="1" customWidth="1"/>
    <col min="5383" max="5385" width="30.58203125" style="17" customWidth="1"/>
    <col min="5386" max="5386" width="8.75" style="17" bestFit="1" customWidth="1"/>
    <col min="5387" max="5388" width="30.58203125" style="17" customWidth="1"/>
    <col min="5389" max="5631" width="8.6640625" style="17"/>
    <col min="5632" max="5632" width="2.83203125" style="17" customWidth="1"/>
    <col min="5633" max="5633" width="6.58203125" style="17" customWidth="1"/>
    <col min="5634" max="5634" width="15.58203125" style="17" customWidth="1"/>
    <col min="5635" max="5636" width="37.58203125" style="17" customWidth="1"/>
    <col min="5637" max="5637" width="30.58203125" style="17" customWidth="1"/>
    <col min="5638" max="5638" width="8.75" style="17" bestFit="1" customWidth="1"/>
    <col min="5639" max="5641" width="30.58203125" style="17" customWidth="1"/>
    <col min="5642" max="5642" width="8.75" style="17" bestFit="1" customWidth="1"/>
    <col min="5643" max="5644" width="30.58203125" style="17" customWidth="1"/>
    <col min="5645" max="5887" width="8.6640625" style="17"/>
    <col min="5888" max="5888" width="2.83203125" style="17" customWidth="1"/>
    <col min="5889" max="5889" width="6.58203125" style="17" customWidth="1"/>
    <col min="5890" max="5890" width="15.58203125" style="17" customWidth="1"/>
    <col min="5891" max="5892" width="37.58203125" style="17" customWidth="1"/>
    <col min="5893" max="5893" width="30.58203125" style="17" customWidth="1"/>
    <col min="5894" max="5894" width="8.75" style="17" bestFit="1" customWidth="1"/>
    <col min="5895" max="5897" width="30.58203125" style="17" customWidth="1"/>
    <col min="5898" max="5898" width="8.75" style="17" bestFit="1" customWidth="1"/>
    <col min="5899" max="5900" width="30.58203125" style="17" customWidth="1"/>
    <col min="5901" max="6143" width="8.6640625" style="17"/>
    <col min="6144" max="6144" width="2.83203125" style="17" customWidth="1"/>
    <col min="6145" max="6145" width="6.58203125" style="17" customWidth="1"/>
    <col min="6146" max="6146" width="15.58203125" style="17" customWidth="1"/>
    <col min="6147" max="6148" width="37.58203125" style="17" customWidth="1"/>
    <col min="6149" max="6149" width="30.58203125" style="17" customWidth="1"/>
    <col min="6150" max="6150" width="8.75" style="17" bestFit="1" customWidth="1"/>
    <col min="6151" max="6153" width="30.58203125" style="17" customWidth="1"/>
    <col min="6154" max="6154" width="8.75" style="17" bestFit="1" customWidth="1"/>
    <col min="6155" max="6156" width="30.58203125" style="17" customWidth="1"/>
    <col min="6157" max="6399" width="8.6640625" style="17"/>
    <col min="6400" max="6400" width="2.83203125" style="17" customWidth="1"/>
    <col min="6401" max="6401" width="6.58203125" style="17" customWidth="1"/>
    <col min="6402" max="6402" width="15.58203125" style="17" customWidth="1"/>
    <col min="6403" max="6404" width="37.58203125" style="17" customWidth="1"/>
    <col min="6405" max="6405" width="30.58203125" style="17" customWidth="1"/>
    <col min="6406" max="6406" width="8.75" style="17" bestFit="1" customWidth="1"/>
    <col min="6407" max="6409" width="30.58203125" style="17" customWidth="1"/>
    <col min="6410" max="6410" width="8.75" style="17" bestFit="1" customWidth="1"/>
    <col min="6411" max="6412" width="30.58203125" style="17" customWidth="1"/>
    <col min="6413" max="6655" width="8.6640625" style="17"/>
    <col min="6656" max="6656" width="2.83203125" style="17" customWidth="1"/>
    <col min="6657" max="6657" width="6.58203125" style="17" customWidth="1"/>
    <col min="6658" max="6658" width="15.58203125" style="17" customWidth="1"/>
    <col min="6659" max="6660" width="37.58203125" style="17" customWidth="1"/>
    <col min="6661" max="6661" width="30.58203125" style="17" customWidth="1"/>
    <col min="6662" max="6662" width="8.75" style="17" bestFit="1" customWidth="1"/>
    <col min="6663" max="6665" width="30.58203125" style="17" customWidth="1"/>
    <col min="6666" max="6666" width="8.75" style="17" bestFit="1" customWidth="1"/>
    <col min="6667" max="6668" width="30.58203125" style="17" customWidth="1"/>
    <col min="6669" max="6911" width="8.6640625" style="17"/>
    <col min="6912" max="6912" width="2.83203125" style="17" customWidth="1"/>
    <col min="6913" max="6913" width="6.58203125" style="17" customWidth="1"/>
    <col min="6914" max="6914" width="15.58203125" style="17" customWidth="1"/>
    <col min="6915" max="6916" width="37.58203125" style="17" customWidth="1"/>
    <col min="6917" max="6917" width="30.58203125" style="17" customWidth="1"/>
    <col min="6918" max="6918" width="8.75" style="17" bestFit="1" customWidth="1"/>
    <col min="6919" max="6921" width="30.58203125" style="17" customWidth="1"/>
    <col min="6922" max="6922" width="8.75" style="17" bestFit="1" customWidth="1"/>
    <col min="6923" max="6924" width="30.58203125" style="17" customWidth="1"/>
    <col min="6925" max="7167" width="8.6640625" style="17"/>
    <col min="7168" max="7168" width="2.83203125" style="17" customWidth="1"/>
    <col min="7169" max="7169" width="6.58203125" style="17" customWidth="1"/>
    <col min="7170" max="7170" width="15.58203125" style="17" customWidth="1"/>
    <col min="7171" max="7172" width="37.58203125" style="17" customWidth="1"/>
    <col min="7173" max="7173" width="30.58203125" style="17" customWidth="1"/>
    <col min="7174" max="7174" width="8.75" style="17" bestFit="1" customWidth="1"/>
    <col min="7175" max="7177" width="30.58203125" style="17" customWidth="1"/>
    <col min="7178" max="7178" width="8.75" style="17" bestFit="1" customWidth="1"/>
    <col min="7179" max="7180" width="30.58203125" style="17" customWidth="1"/>
    <col min="7181" max="7423" width="8.6640625" style="17"/>
    <col min="7424" max="7424" width="2.83203125" style="17" customWidth="1"/>
    <col min="7425" max="7425" width="6.58203125" style="17" customWidth="1"/>
    <col min="7426" max="7426" width="15.58203125" style="17" customWidth="1"/>
    <col min="7427" max="7428" width="37.58203125" style="17" customWidth="1"/>
    <col min="7429" max="7429" width="30.58203125" style="17" customWidth="1"/>
    <col min="7430" max="7430" width="8.75" style="17" bestFit="1" customWidth="1"/>
    <col min="7431" max="7433" width="30.58203125" style="17" customWidth="1"/>
    <col min="7434" max="7434" width="8.75" style="17" bestFit="1" customWidth="1"/>
    <col min="7435" max="7436" width="30.58203125" style="17" customWidth="1"/>
    <col min="7437" max="7679" width="8.6640625" style="17"/>
    <col min="7680" max="7680" width="2.83203125" style="17" customWidth="1"/>
    <col min="7681" max="7681" width="6.58203125" style="17" customWidth="1"/>
    <col min="7682" max="7682" width="15.58203125" style="17" customWidth="1"/>
    <col min="7683" max="7684" width="37.58203125" style="17" customWidth="1"/>
    <col min="7685" max="7685" width="30.58203125" style="17" customWidth="1"/>
    <col min="7686" max="7686" width="8.75" style="17" bestFit="1" customWidth="1"/>
    <col min="7687" max="7689" width="30.58203125" style="17" customWidth="1"/>
    <col min="7690" max="7690" width="8.75" style="17" bestFit="1" customWidth="1"/>
    <col min="7691" max="7692" width="30.58203125" style="17" customWidth="1"/>
    <col min="7693" max="7935" width="8.6640625" style="17"/>
    <col min="7936" max="7936" width="2.83203125" style="17" customWidth="1"/>
    <col min="7937" max="7937" width="6.58203125" style="17" customWidth="1"/>
    <col min="7938" max="7938" width="15.58203125" style="17" customWidth="1"/>
    <col min="7939" max="7940" width="37.58203125" style="17" customWidth="1"/>
    <col min="7941" max="7941" width="30.58203125" style="17" customWidth="1"/>
    <col min="7942" max="7942" width="8.75" style="17" bestFit="1" customWidth="1"/>
    <col min="7943" max="7945" width="30.58203125" style="17" customWidth="1"/>
    <col min="7946" max="7946" width="8.75" style="17" bestFit="1" customWidth="1"/>
    <col min="7947" max="7948" width="30.58203125" style="17" customWidth="1"/>
    <col min="7949" max="8191" width="8.6640625" style="17"/>
    <col min="8192" max="8192" width="2.83203125" style="17" customWidth="1"/>
    <col min="8193" max="8193" width="6.58203125" style="17" customWidth="1"/>
    <col min="8194" max="8194" width="15.58203125" style="17" customWidth="1"/>
    <col min="8195" max="8196" width="37.58203125" style="17" customWidth="1"/>
    <col min="8197" max="8197" width="30.58203125" style="17" customWidth="1"/>
    <col min="8198" max="8198" width="8.75" style="17" bestFit="1" customWidth="1"/>
    <col min="8199" max="8201" width="30.58203125" style="17" customWidth="1"/>
    <col min="8202" max="8202" width="8.75" style="17" bestFit="1" customWidth="1"/>
    <col min="8203" max="8204" width="30.58203125" style="17" customWidth="1"/>
    <col min="8205" max="8447" width="8.6640625" style="17"/>
    <col min="8448" max="8448" width="2.83203125" style="17" customWidth="1"/>
    <col min="8449" max="8449" width="6.58203125" style="17" customWidth="1"/>
    <col min="8450" max="8450" width="15.58203125" style="17" customWidth="1"/>
    <col min="8451" max="8452" width="37.58203125" style="17" customWidth="1"/>
    <col min="8453" max="8453" width="30.58203125" style="17" customWidth="1"/>
    <col min="8454" max="8454" width="8.75" style="17" bestFit="1" customWidth="1"/>
    <col min="8455" max="8457" width="30.58203125" style="17" customWidth="1"/>
    <col min="8458" max="8458" width="8.75" style="17" bestFit="1" customWidth="1"/>
    <col min="8459" max="8460" width="30.58203125" style="17" customWidth="1"/>
    <col min="8461" max="8703" width="8.6640625" style="17"/>
    <col min="8704" max="8704" width="2.83203125" style="17" customWidth="1"/>
    <col min="8705" max="8705" width="6.58203125" style="17" customWidth="1"/>
    <col min="8706" max="8706" width="15.58203125" style="17" customWidth="1"/>
    <col min="8707" max="8708" width="37.58203125" style="17" customWidth="1"/>
    <col min="8709" max="8709" width="30.58203125" style="17" customWidth="1"/>
    <col min="8710" max="8710" width="8.75" style="17" bestFit="1" customWidth="1"/>
    <col min="8711" max="8713" width="30.58203125" style="17" customWidth="1"/>
    <col min="8714" max="8714" width="8.75" style="17" bestFit="1" customWidth="1"/>
    <col min="8715" max="8716" width="30.58203125" style="17" customWidth="1"/>
    <col min="8717" max="8959" width="8.6640625" style="17"/>
    <col min="8960" max="8960" width="2.83203125" style="17" customWidth="1"/>
    <col min="8961" max="8961" width="6.58203125" style="17" customWidth="1"/>
    <col min="8962" max="8962" width="15.58203125" style="17" customWidth="1"/>
    <col min="8963" max="8964" width="37.58203125" style="17" customWidth="1"/>
    <col min="8965" max="8965" width="30.58203125" style="17" customWidth="1"/>
    <col min="8966" max="8966" width="8.75" style="17" bestFit="1" customWidth="1"/>
    <col min="8967" max="8969" width="30.58203125" style="17" customWidth="1"/>
    <col min="8970" max="8970" width="8.75" style="17" bestFit="1" customWidth="1"/>
    <col min="8971" max="8972" width="30.58203125" style="17" customWidth="1"/>
    <col min="8973" max="9215" width="8.6640625" style="17"/>
    <col min="9216" max="9216" width="2.83203125" style="17" customWidth="1"/>
    <col min="9217" max="9217" width="6.58203125" style="17" customWidth="1"/>
    <col min="9218" max="9218" width="15.58203125" style="17" customWidth="1"/>
    <col min="9219" max="9220" width="37.58203125" style="17" customWidth="1"/>
    <col min="9221" max="9221" width="30.58203125" style="17" customWidth="1"/>
    <col min="9222" max="9222" width="8.75" style="17" bestFit="1" customWidth="1"/>
    <col min="9223" max="9225" width="30.58203125" style="17" customWidth="1"/>
    <col min="9226" max="9226" width="8.75" style="17" bestFit="1" customWidth="1"/>
    <col min="9227" max="9228" width="30.58203125" style="17" customWidth="1"/>
    <col min="9229" max="9471" width="8.6640625" style="17"/>
    <col min="9472" max="9472" width="2.83203125" style="17" customWidth="1"/>
    <col min="9473" max="9473" width="6.58203125" style="17" customWidth="1"/>
    <col min="9474" max="9474" width="15.58203125" style="17" customWidth="1"/>
    <col min="9475" max="9476" width="37.58203125" style="17" customWidth="1"/>
    <col min="9477" max="9477" width="30.58203125" style="17" customWidth="1"/>
    <col min="9478" max="9478" width="8.75" style="17" bestFit="1" customWidth="1"/>
    <col min="9479" max="9481" width="30.58203125" style="17" customWidth="1"/>
    <col min="9482" max="9482" width="8.75" style="17" bestFit="1" customWidth="1"/>
    <col min="9483" max="9484" width="30.58203125" style="17" customWidth="1"/>
    <col min="9485" max="9727" width="8.6640625" style="17"/>
    <col min="9728" max="9728" width="2.83203125" style="17" customWidth="1"/>
    <col min="9729" max="9729" width="6.58203125" style="17" customWidth="1"/>
    <col min="9730" max="9730" width="15.58203125" style="17" customWidth="1"/>
    <col min="9731" max="9732" width="37.58203125" style="17" customWidth="1"/>
    <col min="9733" max="9733" width="30.58203125" style="17" customWidth="1"/>
    <col min="9734" max="9734" width="8.75" style="17" bestFit="1" customWidth="1"/>
    <col min="9735" max="9737" width="30.58203125" style="17" customWidth="1"/>
    <col min="9738" max="9738" width="8.75" style="17" bestFit="1" customWidth="1"/>
    <col min="9739" max="9740" width="30.58203125" style="17" customWidth="1"/>
    <col min="9741" max="9983" width="8.6640625" style="17"/>
    <col min="9984" max="9984" width="2.83203125" style="17" customWidth="1"/>
    <col min="9985" max="9985" width="6.58203125" style="17" customWidth="1"/>
    <col min="9986" max="9986" width="15.58203125" style="17" customWidth="1"/>
    <col min="9987" max="9988" width="37.58203125" style="17" customWidth="1"/>
    <col min="9989" max="9989" width="30.58203125" style="17" customWidth="1"/>
    <col min="9990" max="9990" width="8.75" style="17" bestFit="1" customWidth="1"/>
    <col min="9991" max="9993" width="30.58203125" style="17" customWidth="1"/>
    <col min="9994" max="9994" width="8.75" style="17" bestFit="1" customWidth="1"/>
    <col min="9995" max="9996" width="30.58203125" style="17" customWidth="1"/>
    <col min="9997" max="10239" width="8.6640625" style="17"/>
    <col min="10240" max="10240" width="2.83203125" style="17" customWidth="1"/>
    <col min="10241" max="10241" width="6.58203125" style="17" customWidth="1"/>
    <col min="10242" max="10242" width="15.58203125" style="17" customWidth="1"/>
    <col min="10243" max="10244" width="37.58203125" style="17" customWidth="1"/>
    <col min="10245" max="10245" width="30.58203125" style="17" customWidth="1"/>
    <col min="10246" max="10246" width="8.75" style="17" bestFit="1" customWidth="1"/>
    <col min="10247" max="10249" width="30.58203125" style="17" customWidth="1"/>
    <col min="10250" max="10250" width="8.75" style="17" bestFit="1" customWidth="1"/>
    <col min="10251" max="10252" width="30.58203125" style="17" customWidth="1"/>
    <col min="10253" max="10495" width="8.6640625" style="17"/>
    <col min="10496" max="10496" width="2.83203125" style="17" customWidth="1"/>
    <col min="10497" max="10497" width="6.58203125" style="17" customWidth="1"/>
    <col min="10498" max="10498" width="15.58203125" style="17" customWidth="1"/>
    <col min="10499" max="10500" width="37.58203125" style="17" customWidth="1"/>
    <col min="10501" max="10501" width="30.58203125" style="17" customWidth="1"/>
    <col min="10502" max="10502" width="8.75" style="17" bestFit="1" customWidth="1"/>
    <col min="10503" max="10505" width="30.58203125" style="17" customWidth="1"/>
    <col min="10506" max="10506" width="8.75" style="17" bestFit="1" customWidth="1"/>
    <col min="10507" max="10508" width="30.58203125" style="17" customWidth="1"/>
    <col min="10509" max="10751" width="8.6640625" style="17"/>
    <col min="10752" max="10752" width="2.83203125" style="17" customWidth="1"/>
    <col min="10753" max="10753" width="6.58203125" style="17" customWidth="1"/>
    <col min="10754" max="10754" width="15.58203125" style="17" customWidth="1"/>
    <col min="10755" max="10756" width="37.58203125" style="17" customWidth="1"/>
    <col min="10757" max="10757" width="30.58203125" style="17" customWidth="1"/>
    <col min="10758" max="10758" width="8.75" style="17" bestFit="1" customWidth="1"/>
    <col min="10759" max="10761" width="30.58203125" style="17" customWidth="1"/>
    <col min="10762" max="10762" width="8.75" style="17" bestFit="1" customWidth="1"/>
    <col min="10763" max="10764" width="30.58203125" style="17" customWidth="1"/>
    <col min="10765" max="11007" width="8.6640625" style="17"/>
    <col min="11008" max="11008" width="2.83203125" style="17" customWidth="1"/>
    <col min="11009" max="11009" width="6.58203125" style="17" customWidth="1"/>
    <col min="11010" max="11010" width="15.58203125" style="17" customWidth="1"/>
    <col min="11011" max="11012" width="37.58203125" style="17" customWidth="1"/>
    <col min="11013" max="11013" width="30.58203125" style="17" customWidth="1"/>
    <col min="11014" max="11014" width="8.75" style="17" bestFit="1" customWidth="1"/>
    <col min="11015" max="11017" width="30.58203125" style="17" customWidth="1"/>
    <col min="11018" max="11018" width="8.75" style="17" bestFit="1" customWidth="1"/>
    <col min="11019" max="11020" width="30.58203125" style="17" customWidth="1"/>
    <col min="11021" max="11263" width="8.6640625" style="17"/>
    <col min="11264" max="11264" width="2.83203125" style="17" customWidth="1"/>
    <col min="11265" max="11265" width="6.58203125" style="17" customWidth="1"/>
    <col min="11266" max="11266" width="15.58203125" style="17" customWidth="1"/>
    <col min="11267" max="11268" width="37.58203125" style="17" customWidth="1"/>
    <col min="11269" max="11269" width="30.58203125" style="17" customWidth="1"/>
    <col min="11270" max="11270" width="8.75" style="17" bestFit="1" customWidth="1"/>
    <col min="11271" max="11273" width="30.58203125" style="17" customWidth="1"/>
    <col min="11274" max="11274" width="8.75" style="17" bestFit="1" customWidth="1"/>
    <col min="11275" max="11276" width="30.58203125" style="17" customWidth="1"/>
    <col min="11277" max="11519" width="8.6640625" style="17"/>
    <col min="11520" max="11520" width="2.83203125" style="17" customWidth="1"/>
    <col min="11521" max="11521" width="6.58203125" style="17" customWidth="1"/>
    <col min="11522" max="11522" width="15.58203125" style="17" customWidth="1"/>
    <col min="11523" max="11524" width="37.58203125" style="17" customWidth="1"/>
    <col min="11525" max="11525" width="30.58203125" style="17" customWidth="1"/>
    <col min="11526" max="11526" width="8.75" style="17" bestFit="1" customWidth="1"/>
    <col min="11527" max="11529" width="30.58203125" style="17" customWidth="1"/>
    <col min="11530" max="11530" width="8.75" style="17" bestFit="1" customWidth="1"/>
    <col min="11531" max="11532" width="30.58203125" style="17" customWidth="1"/>
    <col min="11533" max="11775" width="8.6640625" style="17"/>
    <col min="11776" max="11776" width="2.83203125" style="17" customWidth="1"/>
    <col min="11777" max="11777" width="6.58203125" style="17" customWidth="1"/>
    <col min="11778" max="11778" width="15.58203125" style="17" customWidth="1"/>
    <col min="11779" max="11780" width="37.58203125" style="17" customWidth="1"/>
    <col min="11781" max="11781" width="30.58203125" style="17" customWidth="1"/>
    <col min="11782" max="11782" width="8.75" style="17" bestFit="1" customWidth="1"/>
    <col min="11783" max="11785" width="30.58203125" style="17" customWidth="1"/>
    <col min="11786" max="11786" width="8.75" style="17" bestFit="1" customWidth="1"/>
    <col min="11787" max="11788" width="30.58203125" style="17" customWidth="1"/>
    <col min="11789" max="12031" width="8.6640625" style="17"/>
    <col min="12032" max="12032" width="2.83203125" style="17" customWidth="1"/>
    <col min="12033" max="12033" width="6.58203125" style="17" customWidth="1"/>
    <col min="12034" max="12034" width="15.58203125" style="17" customWidth="1"/>
    <col min="12035" max="12036" width="37.58203125" style="17" customWidth="1"/>
    <col min="12037" max="12037" width="30.58203125" style="17" customWidth="1"/>
    <col min="12038" max="12038" width="8.75" style="17" bestFit="1" customWidth="1"/>
    <col min="12039" max="12041" width="30.58203125" style="17" customWidth="1"/>
    <col min="12042" max="12042" width="8.75" style="17" bestFit="1" customWidth="1"/>
    <col min="12043" max="12044" width="30.58203125" style="17" customWidth="1"/>
    <col min="12045" max="12287" width="8.6640625" style="17"/>
    <col min="12288" max="12288" width="2.83203125" style="17" customWidth="1"/>
    <col min="12289" max="12289" width="6.58203125" style="17" customWidth="1"/>
    <col min="12290" max="12290" width="15.58203125" style="17" customWidth="1"/>
    <col min="12291" max="12292" width="37.58203125" style="17" customWidth="1"/>
    <col min="12293" max="12293" width="30.58203125" style="17" customWidth="1"/>
    <col min="12294" max="12294" width="8.75" style="17" bestFit="1" customWidth="1"/>
    <col min="12295" max="12297" width="30.58203125" style="17" customWidth="1"/>
    <col min="12298" max="12298" width="8.75" style="17" bestFit="1" customWidth="1"/>
    <col min="12299" max="12300" width="30.58203125" style="17" customWidth="1"/>
    <col min="12301" max="12543" width="8.6640625" style="17"/>
    <col min="12544" max="12544" width="2.83203125" style="17" customWidth="1"/>
    <col min="12545" max="12545" width="6.58203125" style="17" customWidth="1"/>
    <col min="12546" max="12546" width="15.58203125" style="17" customWidth="1"/>
    <col min="12547" max="12548" width="37.58203125" style="17" customWidth="1"/>
    <col min="12549" max="12549" width="30.58203125" style="17" customWidth="1"/>
    <col min="12550" max="12550" width="8.75" style="17" bestFit="1" customWidth="1"/>
    <col min="12551" max="12553" width="30.58203125" style="17" customWidth="1"/>
    <col min="12554" max="12554" width="8.75" style="17" bestFit="1" customWidth="1"/>
    <col min="12555" max="12556" width="30.58203125" style="17" customWidth="1"/>
    <col min="12557" max="12799" width="8.6640625" style="17"/>
    <col min="12800" max="12800" width="2.83203125" style="17" customWidth="1"/>
    <col min="12801" max="12801" width="6.58203125" style="17" customWidth="1"/>
    <col min="12802" max="12802" width="15.58203125" style="17" customWidth="1"/>
    <col min="12803" max="12804" width="37.58203125" style="17" customWidth="1"/>
    <col min="12805" max="12805" width="30.58203125" style="17" customWidth="1"/>
    <col min="12806" max="12806" width="8.75" style="17" bestFit="1" customWidth="1"/>
    <col min="12807" max="12809" width="30.58203125" style="17" customWidth="1"/>
    <col min="12810" max="12810" width="8.75" style="17" bestFit="1" customWidth="1"/>
    <col min="12811" max="12812" width="30.58203125" style="17" customWidth="1"/>
    <col min="12813" max="13055" width="8.6640625" style="17"/>
    <col min="13056" max="13056" width="2.83203125" style="17" customWidth="1"/>
    <col min="13057" max="13057" width="6.58203125" style="17" customWidth="1"/>
    <col min="13058" max="13058" width="15.58203125" style="17" customWidth="1"/>
    <col min="13059" max="13060" width="37.58203125" style="17" customWidth="1"/>
    <col min="13061" max="13061" width="30.58203125" style="17" customWidth="1"/>
    <col min="13062" max="13062" width="8.75" style="17" bestFit="1" customWidth="1"/>
    <col min="13063" max="13065" width="30.58203125" style="17" customWidth="1"/>
    <col min="13066" max="13066" width="8.75" style="17" bestFit="1" customWidth="1"/>
    <col min="13067" max="13068" width="30.58203125" style="17" customWidth="1"/>
    <col min="13069" max="13311" width="8.6640625" style="17"/>
    <col min="13312" max="13312" width="2.83203125" style="17" customWidth="1"/>
    <col min="13313" max="13313" width="6.58203125" style="17" customWidth="1"/>
    <col min="13314" max="13314" width="15.58203125" style="17" customWidth="1"/>
    <col min="13315" max="13316" width="37.58203125" style="17" customWidth="1"/>
    <col min="13317" max="13317" width="30.58203125" style="17" customWidth="1"/>
    <col min="13318" max="13318" width="8.75" style="17" bestFit="1" customWidth="1"/>
    <col min="13319" max="13321" width="30.58203125" style="17" customWidth="1"/>
    <col min="13322" max="13322" width="8.75" style="17" bestFit="1" customWidth="1"/>
    <col min="13323" max="13324" width="30.58203125" style="17" customWidth="1"/>
    <col min="13325" max="13567" width="8.6640625" style="17"/>
    <col min="13568" max="13568" width="2.83203125" style="17" customWidth="1"/>
    <col min="13569" max="13569" width="6.58203125" style="17" customWidth="1"/>
    <col min="13570" max="13570" width="15.58203125" style="17" customWidth="1"/>
    <col min="13571" max="13572" width="37.58203125" style="17" customWidth="1"/>
    <col min="13573" max="13573" width="30.58203125" style="17" customWidth="1"/>
    <col min="13574" max="13574" width="8.75" style="17" bestFit="1" customWidth="1"/>
    <col min="13575" max="13577" width="30.58203125" style="17" customWidth="1"/>
    <col min="13578" max="13578" width="8.75" style="17" bestFit="1" customWidth="1"/>
    <col min="13579" max="13580" width="30.58203125" style="17" customWidth="1"/>
    <col min="13581" max="13823" width="8.6640625" style="17"/>
    <col min="13824" max="13824" width="2.83203125" style="17" customWidth="1"/>
    <col min="13825" max="13825" width="6.58203125" style="17" customWidth="1"/>
    <col min="13826" max="13826" width="15.58203125" style="17" customWidth="1"/>
    <col min="13827" max="13828" width="37.58203125" style="17" customWidth="1"/>
    <col min="13829" max="13829" width="30.58203125" style="17" customWidth="1"/>
    <col min="13830" max="13830" width="8.75" style="17" bestFit="1" customWidth="1"/>
    <col min="13831" max="13833" width="30.58203125" style="17" customWidth="1"/>
    <col min="13834" max="13834" width="8.75" style="17" bestFit="1" customWidth="1"/>
    <col min="13835" max="13836" width="30.58203125" style="17" customWidth="1"/>
    <col min="13837" max="14079" width="8.6640625" style="17"/>
    <col min="14080" max="14080" width="2.83203125" style="17" customWidth="1"/>
    <col min="14081" max="14081" width="6.58203125" style="17" customWidth="1"/>
    <col min="14082" max="14082" width="15.58203125" style="17" customWidth="1"/>
    <col min="14083" max="14084" width="37.58203125" style="17" customWidth="1"/>
    <col min="14085" max="14085" width="30.58203125" style="17" customWidth="1"/>
    <col min="14086" max="14086" width="8.75" style="17" bestFit="1" customWidth="1"/>
    <col min="14087" max="14089" width="30.58203125" style="17" customWidth="1"/>
    <col min="14090" max="14090" width="8.75" style="17" bestFit="1" customWidth="1"/>
    <col min="14091" max="14092" width="30.58203125" style="17" customWidth="1"/>
    <col min="14093" max="14335" width="8.6640625" style="17"/>
    <col min="14336" max="14336" width="2.83203125" style="17" customWidth="1"/>
    <col min="14337" max="14337" width="6.58203125" style="17" customWidth="1"/>
    <col min="14338" max="14338" width="15.58203125" style="17" customWidth="1"/>
    <col min="14339" max="14340" width="37.58203125" style="17" customWidth="1"/>
    <col min="14341" max="14341" width="30.58203125" style="17" customWidth="1"/>
    <col min="14342" max="14342" width="8.75" style="17" bestFit="1" customWidth="1"/>
    <col min="14343" max="14345" width="30.58203125" style="17" customWidth="1"/>
    <col min="14346" max="14346" width="8.75" style="17" bestFit="1" customWidth="1"/>
    <col min="14347" max="14348" width="30.58203125" style="17" customWidth="1"/>
    <col min="14349" max="14591" width="8.6640625" style="17"/>
    <col min="14592" max="14592" width="2.83203125" style="17" customWidth="1"/>
    <col min="14593" max="14593" width="6.58203125" style="17" customWidth="1"/>
    <col min="14594" max="14594" width="15.58203125" style="17" customWidth="1"/>
    <col min="14595" max="14596" width="37.58203125" style="17" customWidth="1"/>
    <col min="14597" max="14597" width="30.58203125" style="17" customWidth="1"/>
    <col min="14598" max="14598" width="8.75" style="17" bestFit="1" customWidth="1"/>
    <col min="14599" max="14601" width="30.58203125" style="17" customWidth="1"/>
    <col min="14602" max="14602" width="8.75" style="17" bestFit="1" customWidth="1"/>
    <col min="14603" max="14604" width="30.58203125" style="17" customWidth="1"/>
    <col min="14605" max="14847" width="8.6640625" style="17"/>
    <col min="14848" max="14848" width="2.83203125" style="17" customWidth="1"/>
    <col min="14849" max="14849" width="6.58203125" style="17" customWidth="1"/>
    <col min="14850" max="14850" width="15.58203125" style="17" customWidth="1"/>
    <col min="14851" max="14852" width="37.58203125" style="17" customWidth="1"/>
    <col min="14853" max="14853" width="30.58203125" style="17" customWidth="1"/>
    <col min="14854" max="14854" width="8.75" style="17" bestFit="1" customWidth="1"/>
    <col min="14855" max="14857" width="30.58203125" style="17" customWidth="1"/>
    <col min="14858" max="14858" width="8.75" style="17" bestFit="1" customWidth="1"/>
    <col min="14859" max="14860" width="30.58203125" style="17" customWidth="1"/>
    <col min="14861" max="15103" width="8.6640625" style="17"/>
    <col min="15104" max="15104" width="2.83203125" style="17" customWidth="1"/>
    <col min="15105" max="15105" width="6.58203125" style="17" customWidth="1"/>
    <col min="15106" max="15106" width="15.58203125" style="17" customWidth="1"/>
    <col min="15107" max="15108" width="37.58203125" style="17" customWidth="1"/>
    <col min="15109" max="15109" width="30.58203125" style="17" customWidth="1"/>
    <col min="15110" max="15110" width="8.75" style="17" bestFit="1" customWidth="1"/>
    <col min="15111" max="15113" width="30.58203125" style="17" customWidth="1"/>
    <col min="15114" max="15114" width="8.75" style="17" bestFit="1" customWidth="1"/>
    <col min="15115" max="15116" width="30.58203125" style="17" customWidth="1"/>
    <col min="15117" max="15359" width="8.6640625" style="17"/>
    <col min="15360" max="15360" width="2.83203125" style="17" customWidth="1"/>
    <col min="15361" max="15361" width="6.58203125" style="17" customWidth="1"/>
    <col min="15362" max="15362" width="15.58203125" style="17" customWidth="1"/>
    <col min="15363" max="15364" width="37.58203125" style="17" customWidth="1"/>
    <col min="15365" max="15365" width="30.58203125" style="17" customWidth="1"/>
    <col min="15366" max="15366" width="8.75" style="17" bestFit="1" customWidth="1"/>
    <col min="15367" max="15369" width="30.58203125" style="17" customWidth="1"/>
    <col min="15370" max="15370" width="8.75" style="17" bestFit="1" customWidth="1"/>
    <col min="15371" max="15372" width="30.58203125" style="17" customWidth="1"/>
    <col min="15373" max="15615" width="8.6640625" style="17"/>
    <col min="15616" max="15616" width="2.83203125" style="17" customWidth="1"/>
    <col min="15617" max="15617" width="6.58203125" style="17" customWidth="1"/>
    <col min="15618" max="15618" width="15.58203125" style="17" customWidth="1"/>
    <col min="15619" max="15620" width="37.58203125" style="17" customWidth="1"/>
    <col min="15621" max="15621" width="30.58203125" style="17" customWidth="1"/>
    <col min="15622" max="15622" width="8.75" style="17" bestFit="1" customWidth="1"/>
    <col min="15623" max="15625" width="30.58203125" style="17" customWidth="1"/>
    <col min="15626" max="15626" width="8.75" style="17" bestFit="1" customWidth="1"/>
    <col min="15627" max="15628" width="30.58203125" style="17" customWidth="1"/>
    <col min="15629" max="15871" width="8.6640625" style="17"/>
    <col min="15872" max="15872" width="2.83203125" style="17" customWidth="1"/>
    <col min="15873" max="15873" width="6.58203125" style="17" customWidth="1"/>
    <col min="15874" max="15874" width="15.58203125" style="17" customWidth="1"/>
    <col min="15875" max="15876" width="37.58203125" style="17" customWidth="1"/>
    <col min="15877" max="15877" width="30.58203125" style="17" customWidth="1"/>
    <col min="15878" max="15878" width="8.75" style="17" bestFit="1" customWidth="1"/>
    <col min="15879" max="15881" width="30.58203125" style="17" customWidth="1"/>
    <col min="15882" max="15882" width="8.75" style="17" bestFit="1" customWidth="1"/>
    <col min="15883" max="15884" width="30.58203125" style="17" customWidth="1"/>
    <col min="15885" max="16127" width="8.6640625" style="17"/>
    <col min="16128" max="16128" width="2.83203125" style="17" customWidth="1"/>
    <col min="16129" max="16129" width="6.58203125" style="17" customWidth="1"/>
    <col min="16130" max="16130" width="15.58203125" style="17" customWidth="1"/>
    <col min="16131" max="16132" width="37.58203125" style="17" customWidth="1"/>
    <col min="16133" max="16133" width="30.58203125" style="17" customWidth="1"/>
    <col min="16134" max="16134" width="8.75" style="17" bestFit="1" customWidth="1"/>
    <col min="16135" max="16137" width="30.58203125" style="17" customWidth="1"/>
    <col min="16138" max="16138" width="8.75" style="17" bestFit="1" customWidth="1"/>
    <col min="16139" max="16140" width="30.58203125" style="17" customWidth="1"/>
    <col min="16141" max="16384" width="8.6640625" style="17"/>
  </cols>
  <sheetData>
    <row r="1" spans="1:13" ht="25" customHeight="1">
      <c r="A1" s="96" t="s">
        <v>35</v>
      </c>
      <c r="B1" s="96"/>
      <c r="C1" s="96"/>
      <c r="D1" s="96"/>
      <c r="E1" s="96"/>
      <c r="F1" s="96"/>
      <c r="G1" s="16"/>
      <c r="H1" s="16"/>
      <c r="I1" s="16"/>
      <c r="J1" s="16"/>
      <c r="K1" s="16"/>
      <c r="L1" s="16"/>
      <c r="M1" s="16"/>
    </row>
    <row r="2" spans="1:13" ht="20.149999999999999" customHeight="1" thickBot="1">
      <c r="A2" s="97" t="s">
        <v>36</v>
      </c>
      <c r="B2" s="97"/>
      <c r="C2" s="97"/>
      <c r="D2" s="171" t="s">
        <v>554</v>
      </c>
      <c r="E2" s="157"/>
      <c r="F2" s="157"/>
      <c r="J2" s="18"/>
      <c r="K2" s="18"/>
      <c r="L2" s="18"/>
    </row>
    <row r="3" spans="1:13" ht="122.5" customHeight="1" thickBot="1">
      <c r="A3" s="158" t="str">
        <f>[7]年度当初提出!A3</f>
        <v>担当圏域
地区概況及び
地区課題</v>
      </c>
      <c r="B3" s="158"/>
      <c r="C3" s="158"/>
      <c r="D3" s="100" t="s">
        <v>199</v>
      </c>
      <c r="E3" s="100"/>
      <c r="F3" s="100"/>
      <c r="G3" s="19"/>
      <c r="H3" s="19"/>
      <c r="I3" s="19"/>
      <c r="J3" s="94" t="s">
        <v>38</v>
      </c>
      <c r="K3" s="95"/>
      <c r="L3" s="20"/>
    </row>
    <row r="4" spans="1:13" ht="110" customHeight="1">
      <c r="A4" s="99" t="s">
        <v>39</v>
      </c>
      <c r="B4" s="99"/>
      <c r="C4" s="99"/>
      <c r="D4" s="100" t="s">
        <v>200</v>
      </c>
      <c r="E4" s="100"/>
      <c r="F4" s="100"/>
      <c r="G4" s="19"/>
      <c r="H4" s="19"/>
      <c r="I4" s="19"/>
      <c r="J4" s="20"/>
      <c r="K4" s="20"/>
      <c r="L4" s="20"/>
    </row>
    <row r="5" spans="1:13" ht="18" customHeight="1">
      <c r="A5" s="101" t="s">
        <v>40</v>
      </c>
      <c r="B5" s="101"/>
      <c r="C5" s="101"/>
      <c r="D5" s="101"/>
      <c r="E5" s="101"/>
      <c r="F5" s="101"/>
      <c r="G5" s="21"/>
      <c r="H5" s="22"/>
      <c r="I5" s="22"/>
      <c r="J5" s="22"/>
      <c r="K5" s="22"/>
      <c r="L5" s="23"/>
    </row>
    <row r="6" spans="1:13" ht="82.5" customHeight="1">
      <c r="A6" s="102" t="s">
        <v>41</v>
      </c>
      <c r="B6" s="103" t="s">
        <v>42</v>
      </c>
      <c r="C6" s="103"/>
      <c r="D6" s="24" t="s">
        <v>77</v>
      </c>
      <c r="E6" s="24" t="s">
        <v>44</v>
      </c>
      <c r="F6" s="47" t="s">
        <v>761</v>
      </c>
      <c r="G6" s="26"/>
      <c r="H6" s="27"/>
      <c r="I6" s="27"/>
      <c r="J6" s="27"/>
      <c r="K6" s="27"/>
      <c r="L6" s="28"/>
    </row>
    <row r="7" spans="1:13" ht="84" customHeight="1">
      <c r="A7" s="102"/>
      <c r="B7" s="104" t="s">
        <v>46</v>
      </c>
      <c r="C7" s="105"/>
      <c r="D7" s="120" t="s">
        <v>607</v>
      </c>
      <c r="E7" s="121"/>
      <c r="F7" s="122"/>
      <c r="G7" s="29"/>
      <c r="H7" s="30"/>
      <c r="I7" s="30"/>
      <c r="J7" s="30"/>
      <c r="K7" s="30"/>
      <c r="L7" s="31"/>
    </row>
    <row r="8" spans="1:13" ht="18" customHeight="1">
      <c r="A8" s="101" t="s">
        <v>48</v>
      </c>
      <c r="B8" s="101"/>
      <c r="C8" s="101"/>
      <c r="D8" s="101"/>
      <c r="E8" s="101"/>
      <c r="F8" s="101"/>
      <c r="G8" s="101" t="s">
        <v>48</v>
      </c>
      <c r="H8" s="101"/>
      <c r="I8" s="101"/>
      <c r="J8" s="101"/>
      <c r="K8" s="101"/>
      <c r="L8" s="101"/>
    </row>
    <row r="9" spans="1:13" ht="95.5" customHeight="1">
      <c r="A9" s="32" t="s">
        <v>49</v>
      </c>
      <c r="B9" s="103" t="s">
        <v>50</v>
      </c>
      <c r="C9" s="103"/>
      <c r="D9" s="123" t="s">
        <v>814</v>
      </c>
      <c r="E9" s="123"/>
      <c r="F9" s="123"/>
      <c r="G9" s="33"/>
      <c r="H9" s="34"/>
      <c r="I9" s="34"/>
      <c r="J9" s="34"/>
      <c r="K9" s="34"/>
      <c r="L9" s="35"/>
    </row>
    <row r="10" spans="1:13" ht="83.5" customHeight="1">
      <c r="A10" s="32" t="s">
        <v>51</v>
      </c>
      <c r="B10" s="103" t="s">
        <v>50</v>
      </c>
      <c r="C10" s="103"/>
      <c r="D10" s="123" t="s">
        <v>813</v>
      </c>
      <c r="E10" s="123"/>
      <c r="F10" s="123"/>
      <c r="G10" s="110" t="s">
        <v>52</v>
      </c>
      <c r="H10" s="111" t="s">
        <v>53</v>
      </c>
      <c r="I10" s="111"/>
      <c r="J10" s="172" t="s">
        <v>201</v>
      </c>
      <c r="K10" s="173"/>
      <c r="L10" s="174"/>
    </row>
    <row r="11" spans="1:13" ht="94" customHeight="1">
      <c r="A11" s="102" t="s">
        <v>41</v>
      </c>
      <c r="B11" s="103" t="s">
        <v>42</v>
      </c>
      <c r="C11" s="103"/>
      <c r="D11" s="24" t="s">
        <v>43</v>
      </c>
      <c r="E11" s="24" t="s">
        <v>44</v>
      </c>
      <c r="F11" s="47" t="s">
        <v>202</v>
      </c>
      <c r="G11" s="110"/>
      <c r="H11" s="111" t="s">
        <v>55</v>
      </c>
      <c r="I11" s="111"/>
      <c r="J11" s="175" t="s">
        <v>203</v>
      </c>
      <c r="K11" s="175"/>
      <c r="L11" s="175"/>
    </row>
    <row r="12" spans="1:13" ht="69" customHeight="1">
      <c r="A12" s="102"/>
      <c r="B12" s="113" t="s">
        <v>46</v>
      </c>
      <c r="C12" s="114"/>
      <c r="D12" s="142" t="s">
        <v>204</v>
      </c>
      <c r="E12" s="143"/>
      <c r="F12" s="144"/>
      <c r="G12" s="115"/>
      <c r="H12" s="116"/>
      <c r="I12" s="116"/>
      <c r="J12" s="116"/>
      <c r="K12" s="116"/>
      <c r="L12" s="117"/>
    </row>
    <row r="13" spans="1:13" ht="18" customHeight="1">
      <c r="A13" s="101" t="s">
        <v>57</v>
      </c>
      <c r="B13" s="101"/>
      <c r="C13" s="101"/>
      <c r="D13" s="101"/>
      <c r="E13" s="101"/>
      <c r="F13" s="101"/>
      <c r="G13" s="101" t="s">
        <v>57</v>
      </c>
      <c r="H13" s="101"/>
      <c r="I13" s="101"/>
      <c r="J13" s="101"/>
      <c r="K13" s="101"/>
      <c r="L13" s="101"/>
    </row>
    <row r="14" spans="1:13" ht="143.25" customHeight="1">
      <c r="A14" s="32" t="s">
        <v>49</v>
      </c>
      <c r="B14" s="103" t="s">
        <v>50</v>
      </c>
      <c r="C14" s="103"/>
      <c r="D14" s="123" t="s">
        <v>288</v>
      </c>
      <c r="E14" s="123"/>
      <c r="F14" s="123"/>
      <c r="G14" s="33"/>
      <c r="H14" s="34"/>
      <c r="I14" s="34"/>
      <c r="J14" s="34"/>
      <c r="K14" s="34"/>
      <c r="L14" s="35"/>
    </row>
    <row r="15" spans="1:13" ht="100.5" customHeight="1">
      <c r="A15" s="32" t="s">
        <v>51</v>
      </c>
      <c r="B15" s="103" t="s">
        <v>50</v>
      </c>
      <c r="C15" s="103"/>
      <c r="D15" s="127" t="s">
        <v>205</v>
      </c>
      <c r="E15" s="127"/>
      <c r="F15" s="127"/>
      <c r="G15" s="110" t="s">
        <v>52</v>
      </c>
      <c r="H15" s="111" t="s">
        <v>53</v>
      </c>
      <c r="I15" s="111"/>
      <c r="J15" s="175" t="s">
        <v>206</v>
      </c>
      <c r="K15" s="175"/>
      <c r="L15" s="175"/>
    </row>
    <row r="16" spans="1:13" ht="71.5" customHeight="1">
      <c r="A16" s="102" t="s">
        <v>41</v>
      </c>
      <c r="B16" s="103" t="s">
        <v>42</v>
      </c>
      <c r="C16" s="103"/>
      <c r="D16" s="24" t="s">
        <v>43</v>
      </c>
      <c r="E16" s="24" t="s">
        <v>44</v>
      </c>
      <c r="F16" s="47" t="s">
        <v>608</v>
      </c>
      <c r="G16" s="110"/>
      <c r="H16" s="111" t="s">
        <v>55</v>
      </c>
      <c r="I16" s="111"/>
      <c r="J16" s="175" t="s">
        <v>207</v>
      </c>
      <c r="K16" s="175"/>
      <c r="L16" s="175"/>
    </row>
    <row r="17" spans="1:12" ht="112.5" customHeight="1">
      <c r="A17" s="102"/>
      <c r="B17" s="113" t="s">
        <v>46</v>
      </c>
      <c r="C17" s="114"/>
      <c r="D17" s="120" t="s">
        <v>208</v>
      </c>
      <c r="E17" s="121"/>
      <c r="F17" s="122"/>
      <c r="G17" s="115"/>
      <c r="H17" s="116"/>
      <c r="I17" s="116"/>
      <c r="J17" s="116"/>
      <c r="K17" s="116"/>
      <c r="L17" s="117"/>
    </row>
    <row r="18" spans="1:12" ht="18" customHeight="1">
      <c r="A18" s="101" t="s">
        <v>59</v>
      </c>
      <c r="B18" s="101"/>
      <c r="C18" s="101"/>
      <c r="D18" s="101"/>
      <c r="E18" s="101"/>
      <c r="F18" s="101"/>
      <c r="G18" s="101" t="s">
        <v>59</v>
      </c>
      <c r="H18" s="101"/>
      <c r="I18" s="101"/>
      <c r="J18" s="101"/>
      <c r="K18" s="101"/>
      <c r="L18" s="101"/>
    </row>
    <row r="19" spans="1:12" ht="98" customHeight="1">
      <c r="A19" s="32" t="s">
        <v>49</v>
      </c>
      <c r="B19" s="103" t="s">
        <v>50</v>
      </c>
      <c r="C19" s="103"/>
      <c r="D19" s="123" t="s">
        <v>287</v>
      </c>
      <c r="E19" s="123"/>
      <c r="F19" s="123"/>
      <c r="G19" s="33"/>
      <c r="H19" s="34"/>
      <c r="I19" s="34"/>
      <c r="J19" s="34"/>
      <c r="K19" s="34"/>
      <c r="L19" s="35"/>
    </row>
    <row r="20" spans="1:12" ht="85.5" customHeight="1">
      <c r="A20" s="32" t="s">
        <v>51</v>
      </c>
      <c r="B20" s="103" t="s">
        <v>50</v>
      </c>
      <c r="C20" s="103"/>
      <c r="D20" s="123" t="s">
        <v>289</v>
      </c>
      <c r="E20" s="123"/>
      <c r="F20" s="123"/>
      <c r="G20" s="110" t="s">
        <v>52</v>
      </c>
      <c r="H20" s="111" t="s">
        <v>53</v>
      </c>
      <c r="I20" s="111"/>
      <c r="J20" s="175" t="s">
        <v>209</v>
      </c>
      <c r="K20" s="175"/>
      <c r="L20" s="175"/>
    </row>
    <row r="21" spans="1:12" ht="74" customHeight="1">
      <c r="A21" s="102" t="s">
        <v>41</v>
      </c>
      <c r="B21" s="103" t="s">
        <v>42</v>
      </c>
      <c r="C21" s="103"/>
      <c r="D21" s="24" t="s">
        <v>43</v>
      </c>
      <c r="E21" s="24" t="s">
        <v>44</v>
      </c>
      <c r="F21" s="36" t="s">
        <v>210</v>
      </c>
      <c r="G21" s="110"/>
      <c r="H21" s="111" t="s">
        <v>55</v>
      </c>
      <c r="I21" s="111"/>
      <c r="J21" s="175" t="s">
        <v>211</v>
      </c>
      <c r="K21" s="175"/>
      <c r="L21" s="175"/>
    </row>
    <row r="22" spans="1:12" ht="95.5" customHeight="1">
      <c r="A22" s="102"/>
      <c r="B22" s="113" t="s">
        <v>46</v>
      </c>
      <c r="C22" s="114"/>
      <c r="D22" s="120" t="s">
        <v>212</v>
      </c>
      <c r="E22" s="121"/>
      <c r="F22" s="122"/>
      <c r="G22" s="115"/>
      <c r="H22" s="116"/>
      <c r="I22" s="116"/>
      <c r="J22" s="116"/>
      <c r="K22" s="116"/>
      <c r="L22" s="117"/>
    </row>
    <row r="23" spans="1:12" ht="18" customHeight="1">
      <c r="A23" s="101" t="s">
        <v>61</v>
      </c>
      <c r="B23" s="101"/>
      <c r="C23" s="101"/>
      <c r="D23" s="101"/>
      <c r="E23" s="101"/>
      <c r="F23" s="101"/>
      <c r="G23" s="101" t="s">
        <v>213</v>
      </c>
      <c r="H23" s="101"/>
      <c r="I23" s="101"/>
      <c r="J23" s="101"/>
      <c r="K23" s="101"/>
      <c r="L23" s="101"/>
    </row>
    <row r="24" spans="1:12" ht="179" customHeight="1">
      <c r="A24" s="32" t="s">
        <v>49</v>
      </c>
      <c r="B24" s="103" t="s">
        <v>50</v>
      </c>
      <c r="C24" s="103"/>
      <c r="D24" s="176" t="s">
        <v>610</v>
      </c>
      <c r="E24" s="123"/>
      <c r="F24" s="123"/>
      <c r="G24" s="33"/>
      <c r="H24" s="34"/>
      <c r="I24" s="34"/>
      <c r="J24" s="34"/>
      <c r="K24" s="34"/>
      <c r="L24" s="35"/>
    </row>
    <row r="25" spans="1:12" ht="141" customHeight="1">
      <c r="A25" s="32" t="s">
        <v>51</v>
      </c>
      <c r="B25" s="103" t="s">
        <v>50</v>
      </c>
      <c r="C25" s="103"/>
      <c r="D25" s="177" t="s">
        <v>609</v>
      </c>
      <c r="E25" s="121"/>
      <c r="F25" s="122"/>
      <c r="G25" s="110" t="s">
        <v>52</v>
      </c>
      <c r="H25" s="111" t="s">
        <v>53</v>
      </c>
      <c r="I25" s="111"/>
      <c r="J25" s="175" t="s">
        <v>214</v>
      </c>
      <c r="K25" s="175"/>
      <c r="L25" s="175"/>
    </row>
    <row r="26" spans="1:12" ht="112.5" customHeight="1">
      <c r="A26" s="102" t="s">
        <v>41</v>
      </c>
      <c r="B26" s="103" t="s">
        <v>42</v>
      </c>
      <c r="C26" s="103"/>
      <c r="D26" s="24" t="s">
        <v>77</v>
      </c>
      <c r="E26" s="24" t="s">
        <v>44</v>
      </c>
      <c r="F26" s="36" t="s">
        <v>555</v>
      </c>
      <c r="G26" s="110"/>
      <c r="H26" s="111" t="s">
        <v>55</v>
      </c>
      <c r="I26" s="111"/>
      <c r="J26" s="175" t="s">
        <v>215</v>
      </c>
      <c r="K26" s="175"/>
      <c r="L26" s="175"/>
    </row>
    <row r="27" spans="1:12" ht="69" customHeight="1">
      <c r="A27" s="102"/>
      <c r="B27" s="113" t="s">
        <v>46</v>
      </c>
      <c r="C27" s="114"/>
      <c r="D27" s="120" t="s">
        <v>556</v>
      </c>
      <c r="E27" s="121"/>
      <c r="F27" s="122"/>
      <c r="G27" s="115"/>
      <c r="H27" s="116"/>
      <c r="I27" s="116"/>
      <c r="J27" s="116"/>
      <c r="K27" s="116"/>
      <c r="L27" s="117"/>
    </row>
    <row r="28" spans="1:12" ht="18" customHeight="1">
      <c r="A28" s="101" t="s">
        <v>63</v>
      </c>
      <c r="B28" s="101"/>
      <c r="C28" s="101"/>
      <c r="D28" s="101"/>
      <c r="E28" s="101"/>
      <c r="F28" s="101"/>
      <c r="G28" s="101" t="s">
        <v>63</v>
      </c>
      <c r="H28" s="101"/>
      <c r="I28" s="101"/>
      <c r="J28" s="101"/>
      <c r="K28" s="101"/>
      <c r="L28" s="101"/>
    </row>
    <row r="29" spans="1:12" ht="128.5" customHeight="1">
      <c r="A29" s="32" t="s">
        <v>49</v>
      </c>
      <c r="B29" s="103" t="s">
        <v>50</v>
      </c>
      <c r="C29" s="103"/>
      <c r="D29" s="123" t="s">
        <v>216</v>
      </c>
      <c r="E29" s="123"/>
      <c r="F29" s="123"/>
      <c r="G29" s="33"/>
      <c r="H29" s="34"/>
      <c r="I29" s="34"/>
      <c r="J29" s="34"/>
      <c r="K29" s="34"/>
      <c r="L29" s="35"/>
    </row>
    <row r="30" spans="1:12" ht="141.5" customHeight="1">
      <c r="A30" s="32" t="s">
        <v>51</v>
      </c>
      <c r="B30" s="103" t="s">
        <v>50</v>
      </c>
      <c r="C30" s="103"/>
      <c r="D30" s="176" t="s">
        <v>290</v>
      </c>
      <c r="E30" s="123"/>
      <c r="F30" s="123"/>
      <c r="G30" s="110" t="s">
        <v>52</v>
      </c>
      <c r="H30" s="111" t="s">
        <v>53</v>
      </c>
      <c r="I30" s="111"/>
      <c r="J30" s="175" t="s">
        <v>217</v>
      </c>
      <c r="K30" s="175"/>
      <c r="L30" s="175"/>
    </row>
    <row r="31" spans="1:12" ht="108.5" customHeight="1">
      <c r="A31" s="102" t="s">
        <v>41</v>
      </c>
      <c r="B31" s="103" t="s">
        <v>42</v>
      </c>
      <c r="C31" s="103"/>
      <c r="D31" s="24" t="s">
        <v>43</v>
      </c>
      <c r="E31" s="24" t="s">
        <v>44</v>
      </c>
      <c r="F31" s="36" t="s">
        <v>218</v>
      </c>
      <c r="G31" s="110"/>
      <c r="H31" s="111" t="s">
        <v>55</v>
      </c>
      <c r="I31" s="111"/>
      <c r="J31" s="178" t="s">
        <v>219</v>
      </c>
      <c r="K31" s="178"/>
      <c r="L31" s="178"/>
    </row>
    <row r="32" spans="1:12" ht="60" customHeight="1">
      <c r="A32" s="102"/>
      <c r="B32" s="113" t="s">
        <v>46</v>
      </c>
      <c r="C32" s="114"/>
      <c r="D32" s="142" t="s">
        <v>220</v>
      </c>
      <c r="E32" s="143"/>
      <c r="F32" s="144"/>
      <c r="G32" s="115"/>
      <c r="H32" s="116"/>
      <c r="I32" s="116"/>
      <c r="J32" s="116"/>
      <c r="K32" s="116"/>
      <c r="L32" s="117"/>
    </row>
  </sheetData>
  <mergeCells count="93">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4:C4"/>
    <mergeCell ref="D4:F4"/>
    <mergeCell ref="A5:F5"/>
    <mergeCell ref="A6:A7"/>
    <mergeCell ref="B6:C6"/>
    <mergeCell ref="B7:C7"/>
    <mergeCell ref="D7:F7"/>
    <mergeCell ref="J3:K3"/>
    <mergeCell ref="A1:F1"/>
    <mergeCell ref="A2:C2"/>
    <mergeCell ref="D2:F2"/>
    <mergeCell ref="A3:C3"/>
    <mergeCell ref="D3:F3"/>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D21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WVR6:WVR7" xr:uid="{5016A177-2681-4020-B50C-E5F0C7B34C06}">
      <formula1>"A,B,C,D,E"</formula1>
    </dataValidation>
  </dataValidations>
  <printOptions horizontalCentered="1"/>
  <pageMargins left="0.7" right="0.7" top="0.75" bottom="0.75" header="0.3" footer="0.3"/>
  <pageSetup paperSize="9" scale="89" fitToHeight="0" orientation="portrait" r:id="rId1"/>
  <rowBreaks count="5" manualBreakCount="5">
    <brk id="7" max="5" man="1"/>
    <brk id="12" max="5" man="1"/>
    <brk id="17" max="5" man="1"/>
    <brk id="22" max="5" man="1"/>
    <brk id="27" max="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D1332-4EE4-44E4-8EEB-904F1F013698}">
  <sheetPr>
    <pageSetUpPr fitToPage="1"/>
  </sheetPr>
  <dimension ref="A1:M32"/>
  <sheetViews>
    <sheetView view="pageBreakPreview" topLeftCell="A20" zoomScaleNormal="100" zoomScaleSheetLayoutView="100" workbookViewId="0">
      <selection activeCell="D32" sqref="D32:F32"/>
    </sheetView>
  </sheetViews>
  <sheetFormatPr defaultColWidth="9" defaultRowHeight="15"/>
  <cols>
    <col min="1" max="2" width="2.83203125" style="60" customWidth="1"/>
    <col min="3" max="4" width="6.58203125" style="60" customWidth="1"/>
    <col min="5" max="5" width="9.58203125" style="60" customWidth="1"/>
    <col min="6" max="6" width="61.58203125" style="60" customWidth="1"/>
    <col min="7" max="8" width="2.83203125" style="60" customWidth="1"/>
    <col min="9" max="9" width="6.58203125" style="60" customWidth="1"/>
    <col min="10" max="10" width="13.58203125" style="60" customWidth="1"/>
    <col min="11" max="11" width="30.58203125" style="60" customWidth="1"/>
    <col min="12" max="12" width="33.58203125" style="60" customWidth="1"/>
    <col min="13" max="255" width="9" style="60"/>
    <col min="256" max="256" width="2.83203125" style="60" customWidth="1"/>
    <col min="257" max="257" width="6.58203125" style="60" customWidth="1"/>
    <col min="258" max="258" width="15.58203125" style="60" customWidth="1"/>
    <col min="259" max="260" width="37.58203125" style="60" customWidth="1"/>
    <col min="261" max="261" width="30.58203125" style="60" customWidth="1"/>
    <col min="262" max="262" width="8.75" style="60" customWidth="1"/>
    <col min="263" max="265" width="30.58203125" style="60" customWidth="1"/>
    <col min="266" max="266" width="8.75" style="60" customWidth="1"/>
    <col min="267" max="268" width="30.58203125" style="60" customWidth="1"/>
    <col min="269" max="511" width="9" style="60"/>
    <col min="512" max="512" width="2.83203125" style="60" customWidth="1"/>
    <col min="513" max="513" width="6.58203125" style="60" customWidth="1"/>
    <col min="514" max="514" width="15.58203125" style="60" customWidth="1"/>
    <col min="515" max="516" width="37.58203125" style="60" customWidth="1"/>
    <col min="517" max="517" width="30.58203125" style="60" customWidth="1"/>
    <col min="518" max="518" width="8.75" style="60" customWidth="1"/>
    <col min="519" max="521" width="30.58203125" style="60" customWidth="1"/>
    <col min="522" max="522" width="8.75" style="60" customWidth="1"/>
    <col min="523" max="524" width="30.58203125" style="60" customWidth="1"/>
    <col min="525" max="767" width="9" style="60"/>
    <col min="768" max="768" width="2.83203125" style="60" customWidth="1"/>
    <col min="769" max="769" width="6.58203125" style="60" customWidth="1"/>
    <col min="770" max="770" width="15.58203125" style="60" customWidth="1"/>
    <col min="771" max="772" width="37.58203125" style="60" customWidth="1"/>
    <col min="773" max="773" width="30.58203125" style="60" customWidth="1"/>
    <col min="774" max="774" width="8.75" style="60" customWidth="1"/>
    <col min="775" max="777" width="30.58203125" style="60" customWidth="1"/>
    <col min="778" max="778" width="8.75" style="60" customWidth="1"/>
    <col min="779" max="780" width="30.58203125" style="60" customWidth="1"/>
    <col min="781" max="1023" width="9" style="60"/>
    <col min="1024" max="1024" width="2.83203125" style="60" customWidth="1"/>
    <col min="1025" max="1025" width="6.58203125" style="60" customWidth="1"/>
    <col min="1026" max="1026" width="15.58203125" style="60" customWidth="1"/>
    <col min="1027" max="1028" width="37.58203125" style="60" customWidth="1"/>
    <col min="1029" max="1029" width="30.58203125" style="60" customWidth="1"/>
    <col min="1030" max="1030" width="8.75" style="60" customWidth="1"/>
    <col min="1031" max="1033" width="30.58203125" style="60" customWidth="1"/>
    <col min="1034" max="1034" width="8.75" style="60" customWidth="1"/>
    <col min="1035" max="1036" width="30.58203125" style="60" customWidth="1"/>
    <col min="1037" max="1279" width="9" style="60"/>
    <col min="1280" max="1280" width="2.83203125" style="60" customWidth="1"/>
    <col min="1281" max="1281" width="6.58203125" style="60" customWidth="1"/>
    <col min="1282" max="1282" width="15.58203125" style="60" customWidth="1"/>
    <col min="1283" max="1284" width="37.58203125" style="60" customWidth="1"/>
    <col min="1285" max="1285" width="30.58203125" style="60" customWidth="1"/>
    <col min="1286" max="1286" width="8.75" style="60" customWidth="1"/>
    <col min="1287" max="1289" width="30.58203125" style="60" customWidth="1"/>
    <col min="1290" max="1290" width="8.75" style="60" customWidth="1"/>
    <col min="1291" max="1292" width="30.58203125" style="60" customWidth="1"/>
    <col min="1293" max="1535" width="9" style="60"/>
    <col min="1536" max="1536" width="2.83203125" style="60" customWidth="1"/>
    <col min="1537" max="1537" width="6.58203125" style="60" customWidth="1"/>
    <col min="1538" max="1538" width="15.58203125" style="60" customWidth="1"/>
    <col min="1539" max="1540" width="37.58203125" style="60" customWidth="1"/>
    <col min="1541" max="1541" width="30.58203125" style="60" customWidth="1"/>
    <col min="1542" max="1542" width="8.75" style="60" customWidth="1"/>
    <col min="1543" max="1545" width="30.58203125" style="60" customWidth="1"/>
    <col min="1546" max="1546" width="8.75" style="60" customWidth="1"/>
    <col min="1547" max="1548" width="30.58203125" style="60" customWidth="1"/>
    <col min="1549" max="1791" width="9" style="60"/>
    <col min="1792" max="1792" width="2.83203125" style="60" customWidth="1"/>
    <col min="1793" max="1793" width="6.58203125" style="60" customWidth="1"/>
    <col min="1794" max="1794" width="15.58203125" style="60" customWidth="1"/>
    <col min="1795" max="1796" width="37.58203125" style="60" customWidth="1"/>
    <col min="1797" max="1797" width="30.58203125" style="60" customWidth="1"/>
    <col min="1798" max="1798" width="8.75" style="60" customWidth="1"/>
    <col min="1799" max="1801" width="30.58203125" style="60" customWidth="1"/>
    <col min="1802" max="1802" width="8.75" style="60" customWidth="1"/>
    <col min="1803" max="1804" width="30.58203125" style="60" customWidth="1"/>
    <col min="1805" max="2047" width="9" style="60"/>
    <col min="2048" max="2048" width="2.83203125" style="60" customWidth="1"/>
    <col min="2049" max="2049" width="6.58203125" style="60" customWidth="1"/>
    <col min="2050" max="2050" width="15.58203125" style="60" customWidth="1"/>
    <col min="2051" max="2052" width="37.58203125" style="60" customWidth="1"/>
    <col min="2053" max="2053" width="30.58203125" style="60" customWidth="1"/>
    <col min="2054" max="2054" width="8.75" style="60" customWidth="1"/>
    <col min="2055" max="2057" width="30.58203125" style="60" customWidth="1"/>
    <col min="2058" max="2058" width="8.75" style="60" customWidth="1"/>
    <col min="2059" max="2060" width="30.58203125" style="60" customWidth="1"/>
    <col min="2061" max="2303" width="9" style="60"/>
    <col min="2304" max="2304" width="2.83203125" style="60" customWidth="1"/>
    <col min="2305" max="2305" width="6.58203125" style="60" customWidth="1"/>
    <col min="2306" max="2306" width="15.58203125" style="60" customWidth="1"/>
    <col min="2307" max="2308" width="37.58203125" style="60" customWidth="1"/>
    <col min="2309" max="2309" width="30.58203125" style="60" customWidth="1"/>
    <col min="2310" max="2310" width="8.75" style="60" customWidth="1"/>
    <col min="2311" max="2313" width="30.58203125" style="60" customWidth="1"/>
    <col min="2314" max="2314" width="8.75" style="60" customWidth="1"/>
    <col min="2315" max="2316" width="30.58203125" style="60" customWidth="1"/>
    <col min="2317" max="2559" width="9" style="60"/>
    <col min="2560" max="2560" width="2.83203125" style="60" customWidth="1"/>
    <col min="2561" max="2561" width="6.58203125" style="60" customWidth="1"/>
    <col min="2562" max="2562" width="15.58203125" style="60" customWidth="1"/>
    <col min="2563" max="2564" width="37.58203125" style="60" customWidth="1"/>
    <col min="2565" max="2565" width="30.58203125" style="60" customWidth="1"/>
    <col min="2566" max="2566" width="8.75" style="60" customWidth="1"/>
    <col min="2567" max="2569" width="30.58203125" style="60" customWidth="1"/>
    <col min="2570" max="2570" width="8.75" style="60" customWidth="1"/>
    <col min="2571" max="2572" width="30.58203125" style="60" customWidth="1"/>
    <col min="2573" max="2815" width="9" style="60"/>
    <col min="2816" max="2816" width="2.83203125" style="60" customWidth="1"/>
    <col min="2817" max="2817" width="6.58203125" style="60" customWidth="1"/>
    <col min="2818" max="2818" width="15.58203125" style="60" customWidth="1"/>
    <col min="2819" max="2820" width="37.58203125" style="60" customWidth="1"/>
    <col min="2821" max="2821" width="30.58203125" style="60" customWidth="1"/>
    <col min="2822" max="2822" width="8.75" style="60" customWidth="1"/>
    <col min="2823" max="2825" width="30.58203125" style="60" customWidth="1"/>
    <col min="2826" max="2826" width="8.75" style="60" customWidth="1"/>
    <col min="2827" max="2828" width="30.58203125" style="60" customWidth="1"/>
    <col min="2829" max="3071" width="9" style="60"/>
    <col min="3072" max="3072" width="2.83203125" style="60" customWidth="1"/>
    <col min="3073" max="3073" width="6.58203125" style="60" customWidth="1"/>
    <col min="3074" max="3074" width="15.58203125" style="60" customWidth="1"/>
    <col min="3075" max="3076" width="37.58203125" style="60" customWidth="1"/>
    <col min="3077" max="3077" width="30.58203125" style="60" customWidth="1"/>
    <col min="3078" max="3078" width="8.75" style="60" customWidth="1"/>
    <col min="3079" max="3081" width="30.58203125" style="60" customWidth="1"/>
    <col min="3082" max="3082" width="8.75" style="60" customWidth="1"/>
    <col min="3083" max="3084" width="30.58203125" style="60" customWidth="1"/>
    <col min="3085" max="3327" width="9" style="60"/>
    <col min="3328" max="3328" width="2.83203125" style="60" customWidth="1"/>
    <col min="3329" max="3329" width="6.58203125" style="60" customWidth="1"/>
    <col min="3330" max="3330" width="15.58203125" style="60" customWidth="1"/>
    <col min="3331" max="3332" width="37.58203125" style="60" customWidth="1"/>
    <col min="3333" max="3333" width="30.58203125" style="60" customWidth="1"/>
    <col min="3334" max="3334" width="8.75" style="60" customWidth="1"/>
    <col min="3335" max="3337" width="30.58203125" style="60" customWidth="1"/>
    <col min="3338" max="3338" width="8.75" style="60" customWidth="1"/>
    <col min="3339" max="3340" width="30.58203125" style="60" customWidth="1"/>
    <col min="3341" max="3583" width="9" style="60"/>
    <col min="3584" max="3584" width="2.83203125" style="60" customWidth="1"/>
    <col min="3585" max="3585" width="6.58203125" style="60" customWidth="1"/>
    <col min="3586" max="3586" width="15.58203125" style="60" customWidth="1"/>
    <col min="3587" max="3588" width="37.58203125" style="60" customWidth="1"/>
    <col min="3589" max="3589" width="30.58203125" style="60" customWidth="1"/>
    <col min="3590" max="3590" width="8.75" style="60" customWidth="1"/>
    <col min="3591" max="3593" width="30.58203125" style="60" customWidth="1"/>
    <col min="3594" max="3594" width="8.75" style="60" customWidth="1"/>
    <col min="3595" max="3596" width="30.58203125" style="60" customWidth="1"/>
    <col min="3597" max="3839" width="9" style="60"/>
    <col min="3840" max="3840" width="2.83203125" style="60" customWidth="1"/>
    <col min="3841" max="3841" width="6.58203125" style="60" customWidth="1"/>
    <col min="3842" max="3842" width="15.58203125" style="60" customWidth="1"/>
    <col min="3843" max="3844" width="37.58203125" style="60" customWidth="1"/>
    <col min="3845" max="3845" width="30.58203125" style="60" customWidth="1"/>
    <col min="3846" max="3846" width="8.75" style="60" customWidth="1"/>
    <col min="3847" max="3849" width="30.58203125" style="60" customWidth="1"/>
    <col min="3850" max="3850" width="8.75" style="60" customWidth="1"/>
    <col min="3851" max="3852" width="30.58203125" style="60" customWidth="1"/>
    <col min="3853" max="4095" width="9" style="60"/>
    <col min="4096" max="4096" width="2.83203125" style="60" customWidth="1"/>
    <col min="4097" max="4097" width="6.58203125" style="60" customWidth="1"/>
    <col min="4098" max="4098" width="15.58203125" style="60" customWidth="1"/>
    <col min="4099" max="4100" width="37.58203125" style="60" customWidth="1"/>
    <col min="4101" max="4101" width="30.58203125" style="60" customWidth="1"/>
    <col min="4102" max="4102" width="8.75" style="60" customWidth="1"/>
    <col min="4103" max="4105" width="30.58203125" style="60" customWidth="1"/>
    <col min="4106" max="4106" width="8.75" style="60" customWidth="1"/>
    <col min="4107" max="4108" width="30.58203125" style="60" customWidth="1"/>
    <col min="4109" max="4351" width="9" style="60"/>
    <col min="4352" max="4352" width="2.83203125" style="60" customWidth="1"/>
    <col min="4353" max="4353" width="6.58203125" style="60" customWidth="1"/>
    <col min="4354" max="4354" width="15.58203125" style="60" customWidth="1"/>
    <col min="4355" max="4356" width="37.58203125" style="60" customWidth="1"/>
    <col min="4357" max="4357" width="30.58203125" style="60" customWidth="1"/>
    <col min="4358" max="4358" width="8.75" style="60" customWidth="1"/>
    <col min="4359" max="4361" width="30.58203125" style="60" customWidth="1"/>
    <col min="4362" max="4362" width="8.75" style="60" customWidth="1"/>
    <col min="4363" max="4364" width="30.58203125" style="60" customWidth="1"/>
    <col min="4365" max="4607" width="9" style="60"/>
    <col min="4608" max="4608" width="2.83203125" style="60" customWidth="1"/>
    <col min="4609" max="4609" width="6.58203125" style="60" customWidth="1"/>
    <col min="4610" max="4610" width="15.58203125" style="60" customWidth="1"/>
    <col min="4611" max="4612" width="37.58203125" style="60" customWidth="1"/>
    <col min="4613" max="4613" width="30.58203125" style="60" customWidth="1"/>
    <col min="4614" max="4614" width="8.75" style="60" customWidth="1"/>
    <col min="4615" max="4617" width="30.58203125" style="60" customWidth="1"/>
    <col min="4618" max="4618" width="8.75" style="60" customWidth="1"/>
    <col min="4619" max="4620" width="30.58203125" style="60" customWidth="1"/>
    <col min="4621" max="4863" width="9" style="60"/>
    <col min="4864" max="4864" width="2.83203125" style="60" customWidth="1"/>
    <col min="4865" max="4865" width="6.58203125" style="60" customWidth="1"/>
    <col min="4866" max="4866" width="15.58203125" style="60" customWidth="1"/>
    <col min="4867" max="4868" width="37.58203125" style="60" customWidth="1"/>
    <col min="4869" max="4869" width="30.58203125" style="60" customWidth="1"/>
    <col min="4870" max="4870" width="8.75" style="60" customWidth="1"/>
    <col min="4871" max="4873" width="30.58203125" style="60" customWidth="1"/>
    <col min="4874" max="4874" width="8.75" style="60" customWidth="1"/>
    <col min="4875" max="4876" width="30.58203125" style="60" customWidth="1"/>
    <col min="4877" max="5119" width="9" style="60"/>
    <col min="5120" max="5120" width="2.83203125" style="60" customWidth="1"/>
    <col min="5121" max="5121" width="6.58203125" style="60" customWidth="1"/>
    <col min="5122" max="5122" width="15.58203125" style="60" customWidth="1"/>
    <col min="5123" max="5124" width="37.58203125" style="60" customWidth="1"/>
    <col min="5125" max="5125" width="30.58203125" style="60" customWidth="1"/>
    <col min="5126" max="5126" width="8.75" style="60" customWidth="1"/>
    <col min="5127" max="5129" width="30.58203125" style="60" customWidth="1"/>
    <col min="5130" max="5130" width="8.75" style="60" customWidth="1"/>
    <col min="5131" max="5132" width="30.58203125" style="60" customWidth="1"/>
    <col min="5133" max="5375" width="9" style="60"/>
    <col min="5376" max="5376" width="2.83203125" style="60" customWidth="1"/>
    <col min="5377" max="5377" width="6.58203125" style="60" customWidth="1"/>
    <col min="5378" max="5378" width="15.58203125" style="60" customWidth="1"/>
    <col min="5379" max="5380" width="37.58203125" style="60" customWidth="1"/>
    <col min="5381" max="5381" width="30.58203125" style="60" customWidth="1"/>
    <col min="5382" max="5382" width="8.75" style="60" customWidth="1"/>
    <col min="5383" max="5385" width="30.58203125" style="60" customWidth="1"/>
    <col min="5386" max="5386" width="8.75" style="60" customWidth="1"/>
    <col min="5387" max="5388" width="30.58203125" style="60" customWidth="1"/>
    <col min="5389" max="5631" width="9" style="60"/>
    <col min="5632" max="5632" width="2.83203125" style="60" customWidth="1"/>
    <col min="5633" max="5633" width="6.58203125" style="60" customWidth="1"/>
    <col min="5634" max="5634" width="15.58203125" style="60" customWidth="1"/>
    <col min="5635" max="5636" width="37.58203125" style="60" customWidth="1"/>
    <col min="5637" max="5637" width="30.58203125" style="60" customWidth="1"/>
    <col min="5638" max="5638" width="8.75" style="60" customWidth="1"/>
    <col min="5639" max="5641" width="30.58203125" style="60" customWidth="1"/>
    <col min="5642" max="5642" width="8.75" style="60" customWidth="1"/>
    <col min="5643" max="5644" width="30.58203125" style="60" customWidth="1"/>
    <col min="5645" max="5887" width="9" style="60"/>
    <col min="5888" max="5888" width="2.83203125" style="60" customWidth="1"/>
    <col min="5889" max="5889" width="6.58203125" style="60" customWidth="1"/>
    <col min="5890" max="5890" width="15.58203125" style="60" customWidth="1"/>
    <col min="5891" max="5892" width="37.58203125" style="60" customWidth="1"/>
    <col min="5893" max="5893" width="30.58203125" style="60" customWidth="1"/>
    <col min="5894" max="5894" width="8.75" style="60" customWidth="1"/>
    <col min="5895" max="5897" width="30.58203125" style="60" customWidth="1"/>
    <col min="5898" max="5898" width="8.75" style="60" customWidth="1"/>
    <col min="5899" max="5900" width="30.58203125" style="60" customWidth="1"/>
    <col min="5901" max="6143" width="9" style="60"/>
    <col min="6144" max="6144" width="2.83203125" style="60" customWidth="1"/>
    <col min="6145" max="6145" width="6.58203125" style="60" customWidth="1"/>
    <col min="6146" max="6146" width="15.58203125" style="60" customWidth="1"/>
    <col min="6147" max="6148" width="37.58203125" style="60" customWidth="1"/>
    <col min="6149" max="6149" width="30.58203125" style="60" customWidth="1"/>
    <col min="6150" max="6150" width="8.75" style="60" customWidth="1"/>
    <col min="6151" max="6153" width="30.58203125" style="60" customWidth="1"/>
    <col min="6154" max="6154" width="8.75" style="60" customWidth="1"/>
    <col min="6155" max="6156" width="30.58203125" style="60" customWidth="1"/>
    <col min="6157" max="6399" width="9" style="60"/>
    <col min="6400" max="6400" width="2.83203125" style="60" customWidth="1"/>
    <col min="6401" max="6401" width="6.58203125" style="60" customWidth="1"/>
    <col min="6402" max="6402" width="15.58203125" style="60" customWidth="1"/>
    <col min="6403" max="6404" width="37.58203125" style="60" customWidth="1"/>
    <col min="6405" max="6405" width="30.58203125" style="60" customWidth="1"/>
    <col min="6406" max="6406" width="8.75" style="60" customWidth="1"/>
    <col min="6407" max="6409" width="30.58203125" style="60" customWidth="1"/>
    <col min="6410" max="6410" width="8.75" style="60" customWidth="1"/>
    <col min="6411" max="6412" width="30.58203125" style="60" customWidth="1"/>
    <col min="6413" max="6655" width="9" style="60"/>
    <col min="6656" max="6656" width="2.83203125" style="60" customWidth="1"/>
    <col min="6657" max="6657" width="6.58203125" style="60" customWidth="1"/>
    <col min="6658" max="6658" width="15.58203125" style="60" customWidth="1"/>
    <col min="6659" max="6660" width="37.58203125" style="60" customWidth="1"/>
    <col min="6661" max="6661" width="30.58203125" style="60" customWidth="1"/>
    <col min="6662" max="6662" width="8.75" style="60" customWidth="1"/>
    <col min="6663" max="6665" width="30.58203125" style="60" customWidth="1"/>
    <col min="6666" max="6666" width="8.75" style="60" customWidth="1"/>
    <col min="6667" max="6668" width="30.58203125" style="60" customWidth="1"/>
    <col min="6669" max="6911" width="9" style="60"/>
    <col min="6912" max="6912" width="2.83203125" style="60" customWidth="1"/>
    <col min="6913" max="6913" width="6.58203125" style="60" customWidth="1"/>
    <col min="6914" max="6914" width="15.58203125" style="60" customWidth="1"/>
    <col min="6915" max="6916" width="37.58203125" style="60" customWidth="1"/>
    <col min="6917" max="6917" width="30.58203125" style="60" customWidth="1"/>
    <col min="6918" max="6918" width="8.75" style="60" customWidth="1"/>
    <col min="6919" max="6921" width="30.58203125" style="60" customWidth="1"/>
    <col min="6922" max="6922" width="8.75" style="60" customWidth="1"/>
    <col min="6923" max="6924" width="30.58203125" style="60" customWidth="1"/>
    <col min="6925" max="7167" width="9" style="60"/>
    <col min="7168" max="7168" width="2.83203125" style="60" customWidth="1"/>
    <col min="7169" max="7169" width="6.58203125" style="60" customWidth="1"/>
    <col min="7170" max="7170" width="15.58203125" style="60" customWidth="1"/>
    <col min="7171" max="7172" width="37.58203125" style="60" customWidth="1"/>
    <col min="7173" max="7173" width="30.58203125" style="60" customWidth="1"/>
    <col min="7174" max="7174" width="8.75" style="60" customWidth="1"/>
    <col min="7175" max="7177" width="30.58203125" style="60" customWidth="1"/>
    <col min="7178" max="7178" width="8.75" style="60" customWidth="1"/>
    <col min="7179" max="7180" width="30.58203125" style="60" customWidth="1"/>
    <col min="7181" max="7423" width="9" style="60"/>
    <col min="7424" max="7424" width="2.83203125" style="60" customWidth="1"/>
    <col min="7425" max="7425" width="6.58203125" style="60" customWidth="1"/>
    <col min="7426" max="7426" width="15.58203125" style="60" customWidth="1"/>
    <col min="7427" max="7428" width="37.58203125" style="60" customWidth="1"/>
    <col min="7429" max="7429" width="30.58203125" style="60" customWidth="1"/>
    <col min="7430" max="7430" width="8.75" style="60" customWidth="1"/>
    <col min="7431" max="7433" width="30.58203125" style="60" customWidth="1"/>
    <col min="7434" max="7434" width="8.75" style="60" customWidth="1"/>
    <col min="7435" max="7436" width="30.58203125" style="60" customWidth="1"/>
    <col min="7437" max="7679" width="9" style="60"/>
    <col min="7680" max="7680" width="2.83203125" style="60" customWidth="1"/>
    <col min="7681" max="7681" width="6.58203125" style="60" customWidth="1"/>
    <col min="7682" max="7682" width="15.58203125" style="60" customWidth="1"/>
    <col min="7683" max="7684" width="37.58203125" style="60" customWidth="1"/>
    <col min="7685" max="7685" width="30.58203125" style="60" customWidth="1"/>
    <col min="7686" max="7686" width="8.75" style="60" customWidth="1"/>
    <col min="7687" max="7689" width="30.58203125" style="60" customWidth="1"/>
    <col min="7690" max="7690" width="8.75" style="60" customWidth="1"/>
    <col min="7691" max="7692" width="30.58203125" style="60" customWidth="1"/>
    <col min="7693" max="7935" width="9" style="60"/>
    <col min="7936" max="7936" width="2.83203125" style="60" customWidth="1"/>
    <col min="7937" max="7937" width="6.58203125" style="60" customWidth="1"/>
    <col min="7938" max="7938" width="15.58203125" style="60" customWidth="1"/>
    <col min="7939" max="7940" width="37.58203125" style="60" customWidth="1"/>
    <col min="7941" max="7941" width="30.58203125" style="60" customWidth="1"/>
    <col min="7942" max="7942" width="8.75" style="60" customWidth="1"/>
    <col min="7943" max="7945" width="30.58203125" style="60" customWidth="1"/>
    <col min="7946" max="7946" width="8.75" style="60" customWidth="1"/>
    <col min="7947" max="7948" width="30.58203125" style="60" customWidth="1"/>
    <col min="7949" max="8191" width="9" style="60"/>
    <col min="8192" max="8192" width="2.83203125" style="60" customWidth="1"/>
    <col min="8193" max="8193" width="6.58203125" style="60" customWidth="1"/>
    <col min="8194" max="8194" width="15.58203125" style="60" customWidth="1"/>
    <col min="8195" max="8196" width="37.58203125" style="60" customWidth="1"/>
    <col min="8197" max="8197" width="30.58203125" style="60" customWidth="1"/>
    <col min="8198" max="8198" width="8.75" style="60" customWidth="1"/>
    <col min="8199" max="8201" width="30.58203125" style="60" customWidth="1"/>
    <col min="8202" max="8202" width="8.75" style="60" customWidth="1"/>
    <col min="8203" max="8204" width="30.58203125" style="60" customWidth="1"/>
    <col min="8205" max="8447" width="9" style="60"/>
    <col min="8448" max="8448" width="2.83203125" style="60" customWidth="1"/>
    <col min="8449" max="8449" width="6.58203125" style="60" customWidth="1"/>
    <col min="8450" max="8450" width="15.58203125" style="60" customWidth="1"/>
    <col min="8451" max="8452" width="37.58203125" style="60" customWidth="1"/>
    <col min="8453" max="8453" width="30.58203125" style="60" customWidth="1"/>
    <col min="8454" max="8454" width="8.75" style="60" customWidth="1"/>
    <col min="8455" max="8457" width="30.58203125" style="60" customWidth="1"/>
    <col min="8458" max="8458" width="8.75" style="60" customWidth="1"/>
    <col min="8459" max="8460" width="30.58203125" style="60" customWidth="1"/>
    <col min="8461" max="8703" width="9" style="60"/>
    <col min="8704" max="8704" width="2.83203125" style="60" customWidth="1"/>
    <col min="8705" max="8705" width="6.58203125" style="60" customWidth="1"/>
    <col min="8706" max="8706" width="15.58203125" style="60" customWidth="1"/>
    <col min="8707" max="8708" width="37.58203125" style="60" customWidth="1"/>
    <col min="8709" max="8709" width="30.58203125" style="60" customWidth="1"/>
    <col min="8710" max="8710" width="8.75" style="60" customWidth="1"/>
    <col min="8711" max="8713" width="30.58203125" style="60" customWidth="1"/>
    <col min="8714" max="8714" width="8.75" style="60" customWidth="1"/>
    <col min="8715" max="8716" width="30.58203125" style="60" customWidth="1"/>
    <col min="8717" max="8959" width="9" style="60"/>
    <col min="8960" max="8960" width="2.83203125" style="60" customWidth="1"/>
    <col min="8961" max="8961" width="6.58203125" style="60" customWidth="1"/>
    <col min="8962" max="8962" width="15.58203125" style="60" customWidth="1"/>
    <col min="8963" max="8964" width="37.58203125" style="60" customWidth="1"/>
    <col min="8965" max="8965" width="30.58203125" style="60" customWidth="1"/>
    <col min="8966" max="8966" width="8.75" style="60" customWidth="1"/>
    <col min="8967" max="8969" width="30.58203125" style="60" customWidth="1"/>
    <col min="8970" max="8970" width="8.75" style="60" customWidth="1"/>
    <col min="8971" max="8972" width="30.58203125" style="60" customWidth="1"/>
    <col min="8973" max="9215" width="9" style="60"/>
    <col min="9216" max="9216" width="2.83203125" style="60" customWidth="1"/>
    <col min="9217" max="9217" width="6.58203125" style="60" customWidth="1"/>
    <col min="9218" max="9218" width="15.58203125" style="60" customWidth="1"/>
    <col min="9219" max="9220" width="37.58203125" style="60" customWidth="1"/>
    <col min="9221" max="9221" width="30.58203125" style="60" customWidth="1"/>
    <col min="9222" max="9222" width="8.75" style="60" customWidth="1"/>
    <col min="9223" max="9225" width="30.58203125" style="60" customWidth="1"/>
    <col min="9226" max="9226" width="8.75" style="60" customWidth="1"/>
    <col min="9227" max="9228" width="30.58203125" style="60" customWidth="1"/>
    <col min="9229" max="9471" width="9" style="60"/>
    <col min="9472" max="9472" width="2.83203125" style="60" customWidth="1"/>
    <col min="9473" max="9473" width="6.58203125" style="60" customWidth="1"/>
    <col min="9474" max="9474" width="15.58203125" style="60" customWidth="1"/>
    <col min="9475" max="9476" width="37.58203125" style="60" customWidth="1"/>
    <col min="9477" max="9477" width="30.58203125" style="60" customWidth="1"/>
    <col min="9478" max="9478" width="8.75" style="60" customWidth="1"/>
    <col min="9479" max="9481" width="30.58203125" style="60" customWidth="1"/>
    <col min="9482" max="9482" width="8.75" style="60" customWidth="1"/>
    <col min="9483" max="9484" width="30.58203125" style="60" customWidth="1"/>
    <col min="9485" max="9727" width="9" style="60"/>
    <col min="9728" max="9728" width="2.83203125" style="60" customWidth="1"/>
    <col min="9729" max="9729" width="6.58203125" style="60" customWidth="1"/>
    <col min="9730" max="9730" width="15.58203125" style="60" customWidth="1"/>
    <col min="9731" max="9732" width="37.58203125" style="60" customWidth="1"/>
    <col min="9733" max="9733" width="30.58203125" style="60" customWidth="1"/>
    <col min="9734" max="9734" width="8.75" style="60" customWidth="1"/>
    <col min="9735" max="9737" width="30.58203125" style="60" customWidth="1"/>
    <col min="9738" max="9738" width="8.75" style="60" customWidth="1"/>
    <col min="9739" max="9740" width="30.58203125" style="60" customWidth="1"/>
    <col min="9741" max="9983" width="9" style="60"/>
    <col min="9984" max="9984" width="2.83203125" style="60" customWidth="1"/>
    <col min="9985" max="9985" width="6.58203125" style="60" customWidth="1"/>
    <col min="9986" max="9986" width="15.58203125" style="60" customWidth="1"/>
    <col min="9987" max="9988" width="37.58203125" style="60" customWidth="1"/>
    <col min="9989" max="9989" width="30.58203125" style="60" customWidth="1"/>
    <col min="9990" max="9990" width="8.75" style="60" customWidth="1"/>
    <col min="9991" max="9993" width="30.58203125" style="60" customWidth="1"/>
    <col min="9994" max="9994" width="8.75" style="60" customWidth="1"/>
    <col min="9995" max="9996" width="30.58203125" style="60" customWidth="1"/>
    <col min="9997" max="10239" width="9" style="60"/>
    <col min="10240" max="10240" width="2.83203125" style="60" customWidth="1"/>
    <col min="10241" max="10241" width="6.58203125" style="60" customWidth="1"/>
    <col min="10242" max="10242" width="15.58203125" style="60" customWidth="1"/>
    <col min="10243" max="10244" width="37.58203125" style="60" customWidth="1"/>
    <col min="10245" max="10245" width="30.58203125" style="60" customWidth="1"/>
    <col min="10246" max="10246" width="8.75" style="60" customWidth="1"/>
    <col min="10247" max="10249" width="30.58203125" style="60" customWidth="1"/>
    <col min="10250" max="10250" width="8.75" style="60" customWidth="1"/>
    <col min="10251" max="10252" width="30.58203125" style="60" customWidth="1"/>
    <col min="10253" max="10495" width="9" style="60"/>
    <col min="10496" max="10496" width="2.83203125" style="60" customWidth="1"/>
    <col min="10497" max="10497" width="6.58203125" style="60" customWidth="1"/>
    <col min="10498" max="10498" width="15.58203125" style="60" customWidth="1"/>
    <col min="10499" max="10500" width="37.58203125" style="60" customWidth="1"/>
    <col min="10501" max="10501" width="30.58203125" style="60" customWidth="1"/>
    <col min="10502" max="10502" width="8.75" style="60" customWidth="1"/>
    <col min="10503" max="10505" width="30.58203125" style="60" customWidth="1"/>
    <col min="10506" max="10506" width="8.75" style="60" customWidth="1"/>
    <col min="10507" max="10508" width="30.58203125" style="60" customWidth="1"/>
    <col min="10509" max="10751" width="9" style="60"/>
    <col min="10752" max="10752" width="2.83203125" style="60" customWidth="1"/>
    <col min="10753" max="10753" width="6.58203125" style="60" customWidth="1"/>
    <col min="10754" max="10754" width="15.58203125" style="60" customWidth="1"/>
    <col min="10755" max="10756" width="37.58203125" style="60" customWidth="1"/>
    <col min="10757" max="10757" width="30.58203125" style="60" customWidth="1"/>
    <col min="10758" max="10758" width="8.75" style="60" customWidth="1"/>
    <col min="10759" max="10761" width="30.58203125" style="60" customWidth="1"/>
    <col min="10762" max="10762" width="8.75" style="60" customWidth="1"/>
    <col min="10763" max="10764" width="30.58203125" style="60" customWidth="1"/>
    <col min="10765" max="11007" width="9" style="60"/>
    <col min="11008" max="11008" width="2.83203125" style="60" customWidth="1"/>
    <col min="11009" max="11009" width="6.58203125" style="60" customWidth="1"/>
    <col min="11010" max="11010" width="15.58203125" style="60" customWidth="1"/>
    <col min="11011" max="11012" width="37.58203125" style="60" customWidth="1"/>
    <col min="11013" max="11013" width="30.58203125" style="60" customWidth="1"/>
    <col min="11014" max="11014" width="8.75" style="60" customWidth="1"/>
    <col min="11015" max="11017" width="30.58203125" style="60" customWidth="1"/>
    <col min="11018" max="11018" width="8.75" style="60" customWidth="1"/>
    <col min="11019" max="11020" width="30.58203125" style="60" customWidth="1"/>
    <col min="11021" max="11263" width="9" style="60"/>
    <col min="11264" max="11264" width="2.83203125" style="60" customWidth="1"/>
    <col min="11265" max="11265" width="6.58203125" style="60" customWidth="1"/>
    <col min="11266" max="11266" width="15.58203125" style="60" customWidth="1"/>
    <col min="11267" max="11268" width="37.58203125" style="60" customWidth="1"/>
    <col min="11269" max="11269" width="30.58203125" style="60" customWidth="1"/>
    <col min="11270" max="11270" width="8.75" style="60" customWidth="1"/>
    <col min="11271" max="11273" width="30.58203125" style="60" customWidth="1"/>
    <col min="11274" max="11274" width="8.75" style="60" customWidth="1"/>
    <col min="11275" max="11276" width="30.58203125" style="60" customWidth="1"/>
    <col min="11277" max="11519" width="9" style="60"/>
    <col min="11520" max="11520" width="2.83203125" style="60" customWidth="1"/>
    <col min="11521" max="11521" width="6.58203125" style="60" customWidth="1"/>
    <col min="11522" max="11522" width="15.58203125" style="60" customWidth="1"/>
    <col min="11523" max="11524" width="37.58203125" style="60" customWidth="1"/>
    <col min="11525" max="11525" width="30.58203125" style="60" customWidth="1"/>
    <col min="11526" max="11526" width="8.75" style="60" customWidth="1"/>
    <col min="11527" max="11529" width="30.58203125" style="60" customWidth="1"/>
    <col min="11530" max="11530" width="8.75" style="60" customWidth="1"/>
    <col min="11531" max="11532" width="30.58203125" style="60" customWidth="1"/>
    <col min="11533" max="11775" width="9" style="60"/>
    <col min="11776" max="11776" width="2.83203125" style="60" customWidth="1"/>
    <col min="11777" max="11777" width="6.58203125" style="60" customWidth="1"/>
    <col min="11778" max="11778" width="15.58203125" style="60" customWidth="1"/>
    <col min="11779" max="11780" width="37.58203125" style="60" customWidth="1"/>
    <col min="11781" max="11781" width="30.58203125" style="60" customWidth="1"/>
    <col min="11782" max="11782" width="8.75" style="60" customWidth="1"/>
    <col min="11783" max="11785" width="30.58203125" style="60" customWidth="1"/>
    <col min="11786" max="11786" width="8.75" style="60" customWidth="1"/>
    <col min="11787" max="11788" width="30.58203125" style="60" customWidth="1"/>
    <col min="11789" max="12031" width="9" style="60"/>
    <col min="12032" max="12032" width="2.83203125" style="60" customWidth="1"/>
    <col min="12033" max="12033" width="6.58203125" style="60" customWidth="1"/>
    <col min="12034" max="12034" width="15.58203125" style="60" customWidth="1"/>
    <col min="12035" max="12036" width="37.58203125" style="60" customWidth="1"/>
    <col min="12037" max="12037" width="30.58203125" style="60" customWidth="1"/>
    <col min="12038" max="12038" width="8.75" style="60" customWidth="1"/>
    <col min="12039" max="12041" width="30.58203125" style="60" customWidth="1"/>
    <col min="12042" max="12042" width="8.75" style="60" customWidth="1"/>
    <col min="12043" max="12044" width="30.58203125" style="60" customWidth="1"/>
    <col min="12045" max="12287" width="9" style="60"/>
    <col min="12288" max="12288" width="2.83203125" style="60" customWidth="1"/>
    <col min="12289" max="12289" width="6.58203125" style="60" customWidth="1"/>
    <col min="12290" max="12290" width="15.58203125" style="60" customWidth="1"/>
    <col min="12291" max="12292" width="37.58203125" style="60" customWidth="1"/>
    <col min="12293" max="12293" width="30.58203125" style="60" customWidth="1"/>
    <col min="12294" max="12294" width="8.75" style="60" customWidth="1"/>
    <col min="12295" max="12297" width="30.58203125" style="60" customWidth="1"/>
    <col min="12298" max="12298" width="8.75" style="60" customWidth="1"/>
    <col min="12299" max="12300" width="30.58203125" style="60" customWidth="1"/>
    <col min="12301" max="12543" width="9" style="60"/>
    <col min="12544" max="12544" width="2.83203125" style="60" customWidth="1"/>
    <col min="12545" max="12545" width="6.58203125" style="60" customWidth="1"/>
    <col min="12546" max="12546" width="15.58203125" style="60" customWidth="1"/>
    <col min="12547" max="12548" width="37.58203125" style="60" customWidth="1"/>
    <col min="12549" max="12549" width="30.58203125" style="60" customWidth="1"/>
    <col min="12550" max="12550" width="8.75" style="60" customWidth="1"/>
    <col min="12551" max="12553" width="30.58203125" style="60" customWidth="1"/>
    <col min="12554" max="12554" width="8.75" style="60" customWidth="1"/>
    <col min="12555" max="12556" width="30.58203125" style="60" customWidth="1"/>
    <col min="12557" max="12799" width="9" style="60"/>
    <col min="12800" max="12800" width="2.83203125" style="60" customWidth="1"/>
    <col min="12801" max="12801" width="6.58203125" style="60" customWidth="1"/>
    <col min="12802" max="12802" width="15.58203125" style="60" customWidth="1"/>
    <col min="12803" max="12804" width="37.58203125" style="60" customWidth="1"/>
    <col min="12805" max="12805" width="30.58203125" style="60" customWidth="1"/>
    <col min="12806" max="12806" width="8.75" style="60" customWidth="1"/>
    <col min="12807" max="12809" width="30.58203125" style="60" customWidth="1"/>
    <col min="12810" max="12810" width="8.75" style="60" customWidth="1"/>
    <col min="12811" max="12812" width="30.58203125" style="60" customWidth="1"/>
    <col min="12813" max="13055" width="9" style="60"/>
    <col min="13056" max="13056" width="2.83203125" style="60" customWidth="1"/>
    <col min="13057" max="13057" width="6.58203125" style="60" customWidth="1"/>
    <col min="13058" max="13058" width="15.58203125" style="60" customWidth="1"/>
    <col min="13059" max="13060" width="37.58203125" style="60" customWidth="1"/>
    <col min="13061" max="13061" width="30.58203125" style="60" customWidth="1"/>
    <col min="13062" max="13062" width="8.75" style="60" customWidth="1"/>
    <col min="13063" max="13065" width="30.58203125" style="60" customWidth="1"/>
    <col min="13066" max="13066" width="8.75" style="60" customWidth="1"/>
    <col min="13067" max="13068" width="30.58203125" style="60" customWidth="1"/>
    <col min="13069" max="13311" width="9" style="60"/>
    <col min="13312" max="13312" width="2.83203125" style="60" customWidth="1"/>
    <col min="13313" max="13313" width="6.58203125" style="60" customWidth="1"/>
    <col min="13314" max="13314" width="15.58203125" style="60" customWidth="1"/>
    <col min="13315" max="13316" width="37.58203125" style="60" customWidth="1"/>
    <col min="13317" max="13317" width="30.58203125" style="60" customWidth="1"/>
    <col min="13318" max="13318" width="8.75" style="60" customWidth="1"/>
    <col min="13319" max="13321" width="30.58203125" style="60" customWidth="1"/>
    <col min="13322" max="13322" width="8.75" style="60" customWidth="1"/>
    <col min="13323" max="13324" width="30.58203125" style="60" customWidth="1"/>
    <col min="13325" max="13567" width="9" style="60"/>
    <col min="13568" max="13568" width="2.83203125" style="60" customWidth="1"/>
    <col min="13569" max="13569" width="6.58203125" style="60" customWidth="1"/>
    <col min="13570" max="13570" width="15.58203125" style="60" customWidth="1"/>
    <col min="13571" max="13572" width="37.58203125" style="60" customWidth="1"/>
    <col min="13573" max="13573" width="30.58203125" style="60" customWidth="1"/>
    <col min="13574" max="13574" width="8.75" style="60" customWidth="1"/>
    <col min="13575" max="13577" width="30.58203125" style="60" customWidth="1"/>
    <col min="13578" max="13578" width="8.75" style="60" customWidth="1"/>
    <col min="13579" max="13580" width="30.58203125" style="60" customWidth="1"/>
    <col min="13581" max="13823" width="9" style="60"/>
    <col min="13824" max="13824" width="2.83203125" style="60" customWidth="1"/>
    <col min="13825" max="13825" width="6.58203125" style="60" customWidth="1"/>
    <col min="13826" max="13826" width="15.58203125" style="60" customWidth="1"/>
    <col min="13827" max="13828" width="37.58203125" style="60" customWidth="1"/>
    <col min="13829" max="13829" width="30.58203125" style="60" customWidth="1"/>
    <col min="13830" max="13830" width="8.75" style="60" customWidth="1"/>
    <col min="13831" max="13833" width="30.58203125" style="60" customWidth="1"/>
    <col min="13834" max="13834" width="8.75" style="60" customWidth="1"/>
    <col min="13835" max="13836" width="30.58203125" style="60" customWidth="1"/>
    <col min="13837" max="14079" width="9" style="60"/>
    <col min="14080" max="14080" width="2.83203125" style="60" customWidth="1"/>
    <col min="14081" max="14081" width="6.58203125" style="60" customWidth="1"/>
    <col min="14082" max="14082" width="15.58203125" style="60" customWidth="1"/>
    <col min="14083" max="14084" width="37.58203125" style="60" customWidth="1"/>
    <col min="14085" max="14085" width="30.58203125" style="60" customWidth="1"/>
    <col min="14086" max="14086" width="8.75" style="60" customWidth="1"/>
    <col min="14087" max="14089" width="30.58203125" style="60" customWidth="1"/>
    <col min="14090" max="14090" width="8.75" style="60" customWidth="1"/>
    <col min="14091" max="14092" width="30.58203125" style="60" customWidth="1"/>
    <col min="14093" max="14335" width="9" style="60"/>
    <col min="14336" max="14336" width="2.83203125" style="60" customWidth="1"/>
    <col min="14337" max="14337" width="6.58203125" style="60" customWidth="1"/>
    <col min="14338" max="14338" width="15.58203125" style="60" customWidth="1"/>
    <col min="14339" max="14340" width="37.58203125" style="60" customWidth="1"/>
    <col min="14341" max="14341" width="30.58203125" style="60" customWidth="1"/>
    <col min="14342" max="14342" width="8.75" style="60" customWidth="1"/>
    <col min="14343" max="14345" width="30.58203125" style="60" customWidth="1"/>
    <col min="14346" max="14346" width="8.75" style="60" customWidth="1"/>
    <col min="14347" max="14348" width="30.58203125" style="60" customWidth="1"/>
    <col min="14349" max="14591" width="9" style="60"/>
    <col min="14592" max="14592" width="2.83203125" style="60" customWidth="1"/>
    <col min="14593" max="14593" width="6.58203125" style="60" customWidth="1"/>
    <col min="14594" max="14594" width="15.58203125" style="60" customWidth="1"/>
    <col min="14595" max="14596" width="37.58203125" style="60" customWidth="1"/>
    <col min="14597" max="14597" width="30.58203125" style="60" customWidth="1"/>
    <col min="14598" max="14598" width="8.75" style="60" customWidth="1"/>
    <col min="14599" max="14601" width="30.58203125" style="60" customWidth="1"/>
    <col min="14602" max="14602" width="8.75" style="60" customWidth="1"/>
    <col min="14603" max="14604" width="30.58203125" style="60" customWidth="1"/>
    <col min="14605" max="14847" width="9" style="60"/>
    <col min="14848" max="14848" width="2.83203125" style="60" customWidth="1"/>
    <col min="14849" max="14849" width="6.58203125" style="60" customWidth="1"/>
    <col min="14850" max="14850" width="15.58203125" style="60" customWidth="1"/>
    <col min="14851" max="14852" width="37.58203125" style="60" customWidth="1"/>
    <col min="14853" max="14853" width="30.58203125" style="60" customWidth="1"/>
    <col min="14854" max="14854" width="8.75" style="60" customWidth="1"/>
    <col min="14855" max="14857" width="30.58203125" style="60" customWidth="1"/>
    <col min="14858" max="14858" width="8.75" style="60" customWidth="1"/>
    <col min="14859" max="14860" width="30.58203125" style="60" customWidth="1"/>
    <col min="14861" max="15103" width="9" style="60"/>
    <col min="15104" max="15104" width="2.83203125" style="60" customWidth="1"/>
    <col min="15105" max="15105" width="6.58203125" style="60" customWidth="1"/>
    <col min="15106" max="15106" width="15.58203125" style="60" customWidth="1"/>
    <col min="15107" max="15108" width="37.58203125" style="60" customWidth="1"/>
    <col min="15109" max="15109" width="30.58203125" style="60" customWidth="1"/>
    <col min="15110" max="15110" width="8.75" style="60" customWidth="1"/>
    <col min="15111" max="15113" width="30.58203125" style="60" customWidth="1"/>
    <col min="15114" max="15114" width="8.75" style="60" customWidth="1"/>
    <col min="15115" max="15116" width="30.58203125" style="60" customWidth="1"/>
    <col min="15117" max="15359" width="9" style="60"/>
    <col min="15360" max="15360" width="2.83203125" style="60" customWidth="1"/>
    <col min="15361" max="15361" width="6.58203125" style="60" customWidth="1"/>
    <col min="15362" max="15362" width="15.58203125" style="60" customWidth="1"/>
    <col min="15363" max="15364" width="37.58203125" style="60" customWidth="1"/>
    <col min="15365" max="15365" width="30.58203125" style="60" customWidth="1"/>
    <col min="15366" max="15366" width="8.75" style="60" customWidth="1"/>
    <col min="15367" max="15369" width="30.58203125" style="60" customWidth="1"/>
    <col min="15370" max="15370" width="8.75" style="60" customWidth="1"/>
    <col min="15371" max="15372" width="30.58203125" style="60" customWidth="1"/>
    <col min="15373" max="15615" width="9" style="60"/>
    <col min="15616" max="15616" width="2.83203125" style="60" customWidth="1"/>
    <col min="15617" max="15617" width="6.58203125" style="60" customWidth="1"/>
    <col min="15618" max="15618" width="15.58203125" style="60" customWidth="1"/>
    <col min="15619" max="15620" width="37.58203125" style="60" customWidth="1"/>
    <col min="15621" max="15621" width="30.58203125" style="60" customWidth="1"/>
    <col min="15622" max="15622" width="8.75" style="60" customWidth="1"/>
    <col min="15623" max="15625" width="30.58203125" style="60" customWidth="1"/>
    <col min="15626" max="15626" width="8.75" style="60" customWidth="1"/>
    <col min="15627" max="15628" width="30.58203125" style="60" customWidth="1"/>
    <col min="15629" max="15871" width="9" style="60"/>
    <col min="15872" max="15872" width="2.83203125" style="60" customWidth="1"/>
    <col min="15873" max="15873" width="6.58203125" style="60" customWidth="1"/>
    <col min="15874" max="15874" width="15.58203125" style="60" customWidth="1"/>
    <col min="15875" max="15876" width="37.58203125" style="60" customWidth="1"/>
    <col min="15877" max="15877" width="30.58203125" style="60" customWidth="1"/>
    <col min="15878" max="15878" width="8.75" style="60" customWidth="1"/>
    <col min="15879" max="15881" width="30.58203125" style="60" customWidth="1"/>
    <col min="15882" max="15882" width="8.75" style="60" customWidth="1"/>
    <col min="15883" max="15884" width="30.58203125" style="60" customWidth="1"/>
    <col min="15885" max="16127" width="9" style="60"/>
    <col min="16128" max="16128" width="2.83203125" style="60" customWidth="1"/>
    <col min="16129" max="16129" width="6.58203125" style="60" customWidth="1"/>
    <col min="16130" max="16130" width="15.58203125" style="60" customWidth="1"/>
    <col min="16131" max="16132" width="37.58203125" style="60" customWidth="1"/>
    <col min="16133" max="16133" width="30.58203125" style="60" customWidth="1"/>
    <col min="16134" max="16134" width="8.75" style="60" customWidth="1"/>
    <col min="16135" max="16137" width="30.58203125" style="60" customWidth="1"/>
    <col min="16138" max="16138" width="8.75" style="60" customWidth="1"/>
    <col min="16139" max="16140" width="30.58203125" style="60" customWidth="1"/>
    <col min="16141" max="16384" width="9" style="60"/>
  </cols>
  <sheetData>
    <row r="1" spans="1:13" ht="25" customHeight="1">
      <c r="A1" s="155" t="s">
        <v>221</v>
      </c>
      <c r="B1" s="155"/>
      <c r="C1" s="155"/>
      <c r="D1" s="155"/>
      <c r="E1" s="155"/>
      <c r="F1" s="155"/>
      <c r="G1" s="59"/>
      <c r="H1" s="59"/>
      <c r="I1" s="59"/>
      <c r="J1" s="59"/>
      <c r="K1" s="59"/>
      <c r="L1" s="59"/>
      <c r="M1" s="59"/>
    </row>
    <row r="2" spans="1:13" ht="20.149999999999999" customHeight="1" thickBot="1">
      <c r="A2" s="179" t="s">
        <v>222</v>
      </c>
      <c r="B2" s="179"/>
      <c r="C2" s="179"/>
      <c r="D2" s="180" t="str">
        <f>[8]年度当初提出!D2</f>
        <v>千葉市あんしんケアセンターにれの木台</v>
      </c>
      <c r="E2" s="180"/>
      <c r="F2" s="180"/>
      <c r="J2" s="61"/>
      <c r="K2" s="61"/>
      <c r="L2" s="61"/>
    </row>
    <row r="3" spans="1:13" ht="203" customHeight="1" thickBot="1">
      <c r="A3" s="158" t="str">
        <f>[8]年度当初提出!A3</f>
        <v>担当圏域
地区概況及び
地区課題</v>
      </c>
      <c r="B3" s="158"/>
      <c r="C3" s="158"/>
      <c r="D3" s="118" t="s">
        <v>618</v>
      </c>
      <c r="E3" s="118"/>
      <c r="F3" s="118"/>
      <c r="G3" s="62"/>
      <c r="H3" s="62"/>
      <c r="I3" s="62"/>
      <c r="J3" s="153" t="s">
        <v>223</v>
      </c>
      <c r="K3" s="154"/>
      <c r="L3" s="63"/>
    </row>
    <row r="4" spans="1:13" ht="73.5" customHeight="1">
      <c r="A4" s="158" t="s">
        <v>224</v>
      </c>
      <c r="B4" s="158"/>
      <c r="C4" s="158"/>
      <c r="D4" s="118" t="s">
        <v>225</v>
      </c>
      <c r="E4" s="118"/>
      <c r="F4" s="118"/>
      <c r="G4" s="62"/>
      <c r="H4" s="62"/>
      <c r="I4" s="62"/>
      <c r="J4" s="63"/>
      <c r="K4" s="63"/>
      <c r="L4" s="63"/>
    </row>
    <row r="5" spans="1:13" ht="18" customHeight="1">
      <c r="A5" s="181" t="s">
        <v>226</v>
      </c>
      <c r="B5" s="181"/>
      <c r="C5" s="181"/>
      <c r="D5" s="181"/>
      <c r="E5" s="181"/>
      <c r="F5" s="181"/>
      <c r="G5" s="64"/>
      <c r="H5" s="65"/>
      <c r="I5" s="65"/>
      <c r="J5" s="65"/>
      <c r="K5" s="65"/>
      <c r="L5" s="66"/>
    </row>
    <row r="6" spans="1:13" ht="83" customHeight="1">
      <c r="A6" s="160" t="s">
        <v>227</v>
      </c>
      <c r="B6" s="161" t="s">
        <v>228</v>
      </c>
      <c r="C6" s="161"/>
      <c r="D6" s="67" t="s">
        <v>43</v>
      </c>
      <c r="E6" s="67" t="s">
        <v>229</v>
      </c>
      <c r="F6" s="25" t="s">
        <v>230</v>
      </c>
      <c r="G6" s="68"/>
      <c r="H6" s="69"/>
      <c r="I6" s="69"/>
      <c r="J6" s="69"/>
      <c r="K6" s="69"/>
      <c r="L6" s="70"/>
    </row>
    <row r="7" spans="1:13" ht="74.25" customHeight="1">
      <c r="A7" s="160"/>
      <c r="B7" s="162" t="s">
        <v>231</v>
      </c>
      <c r="C7" s="163"/>
      <c r="D7" s="106" t="s">
        <v>232</v>
      </c>
      <c r="E7" s="107"/>
      <c r="F7" s="108"/>
      <c r="G7" s="71"/>
      <c r="H7" s="72"/>
      <c r="I7" s="72"/>
      <c r="J7" s="72"/>
      <c r="K7" s="72"/>
      <c r="L7" s="73"/>
    </row>
    <row r="8" spans="1:13" ht="18" customHeight="1">
      <c r="A8" s="181" t="s">
        <v>233</v>
      </c>
      <c r="B8" s="181"/>
      <c r="C8" s="181"/>
      <c r="D8" s="181"/>
      <c r="E8" s="181"/>
      <c r="F8" s="181"/>
      <c r="G8" s="181" t="s">
        <v>234</v>
      </c>
      <c r="H8" s="181"/>
      <c r="I8" s="181"/>
      <c r="J8" s="181"/>
      <c r="K8" s="181"/>
      <c r="L8" s="181"/>
    </row>
    <row r="9" spans="1:13" ht="81.5" customHeight="1">
      <c r="A9" s="74" t="s">
        <v>235</v>
      </c>
      <c r="B9" s="161" t="s">
        <v>236</v>
      </c>
      <c r="C9" s="161"/>
      <c r="D9" s="109" t="s">
        <v>237</v>
      </c>
      <c r="E9" s="109"/>
      <c r="F9" s="109"/>
      <c r="G9" s="75"/>
      <c r="H9" s="76"/>
      <c r="I9" s="76"/>
      <c r="J9" s="76"/>
      <c r="K9" s="76"/>
      <c r="L9" s="77"/>
    </row>
    <row r="10" spans="1:13" ht="99" customHeight="1">
      <c r="A10" s="74" t="s">
        <v>238</v>
      </c>
      <c r="B10" s="161" t="s">
        <v>236</v>
      </c>
      <c r="C10" s="161"/>
      <c r="D10" s="109" t="s">
        <v>557</v>
      </c>
      <c r="E10" s="109"/>
      <c r="F10" s="109"/>
      <c r="G10" s="182" t="s">
        <v>239</v>
      </c>
      <c r="H10" s="183" t="s">
        <v>240</v>
      </c>
      <c r="I10" s="183"/>
      <c r="J10" s="184"/>
      <c r="K10" s="184"/>
      <c r="L10" s="184"/>
    </row>
    <row r="11" spans="1:13" ht="75" customHeight="1">
      <c r="A11" s="160" t="s">
        <v>227</v>
      </c>
      <c r="B11" s="161" t="s">
        <v>228</v>
      </c>
      <c r="C11" s="161"/>
      <c r="D11" s="67" t="s">
        <v>130</v>
      </c>
      <c r="E11" s="67" t="s">
        <v>229</v>
      </c>
      <c r="F11" s="25" t="s">
        <v>774</v>
      </c>
      <c r="G11" s="182"/>
      <c r="H11" s="183" t="s">
        <v>241</v>
      </c>
      <c r="I11" s="183"/>
      <c r="J11" s="184"/>
      <c r="K11" s="184"/>
      <c r="L11" s="184"/>
    </row>
    <row r="12" spans="1:13" ht="84.5" customHeight="1">
      <c r="A12" s="160"/>
      <c r="B12" s="166" t="s">
        <v>231</v>
      </c>
      <c r="C12" s="167"/>
      <c r="D12" s="106" t="s">
        <v>611</v>
      </c>
      <c r="E12" s="107"/>
      <c r="F12" s="108"/>
      <c r="G12" s="185"/>
      <c r="H12" s="186"/>
      <c r="I12" s="186"/>
      <c r="J12" s="186"/>
      <c r="K12" s="186"/>
      <c r="L12" s="187"/>
    </row>
    <row r="13" spans="1:13" ht="18" customHeight="1">
      <c r="A13" s="181" t="s">
        <v>242</v>
      </c>
      <c r="B13" s="181"/>
      <c r="C13" s="181"/>
      <c r="D13" s="181"/>
      <c r="E13" s="181"/>
      <c r="F13" s="181"/>
      <c r="G13" s="181" t="s">
        <v>242</v>
      </c>
      <c r="H13" s="181"/>
      <c r="I13" s="181"/>
      <c r="J13" s="181"/>
      <c r="K13" s="181"/>
      <c r="L13" s="181"/>
    </row>
    <row r="14" spans="1:13" ht="113.5" customHeight="1">
      <c r="A14" s="74" t="s">
        <v>235</v>
      </c>
      <c r="B14" s="161" t="s">
        <v>236</v>
      </c>
      <c r="C14" s="161"/>
      <c r="D14" s="109" t="s">
        <v>243</v>
      </c>
      <c r="E14" s="109"/>
      <c r="F14" s="109"/>
      <c r="G14" s="75"/>
      <c r="H14" s="76"/>
      <c r="I14" s="76"/>
      <c r="J14" s="76"/>
      <c r="K14" s="76"/>
      <c r="L14" s="77"/>
    </row>
    <row r="15" spans="1:13" ht="83" customHeight="1">
      <c r="A15" s="74" t="s">
        <v>238</v>
      </c>
      <c r="B15" s="161" t="s">
        <v>236</v>
      </c>
      <c r="C15" s="161"/>
      <c r="D15" s="109" t="s">
        <v>244</v>
      </c>
      <c r="E15" s="109"/>
      <c r="F15" s="109"/>
      <c r="G15" s="182" t="s">
        <v>239</v>
      </c>
      <c r="H15" s="183" t="s">
        <v>240</v>
      </c>
      <c r="I15" s="183"/>
      <c r="J15" s="184"/>
      <c r="K15" s="184"/>
      <c r="L15" s="184"/>
    </row>
    <row r="16" spans="1:13" ht="68.25" customHeight="1">
      <c r="A16" s="160" t="s">
        <v>227</v>
      </c>
      <c r="B16" s="161" t="s">
        <v>228</v>
      </c>
      <c r="C16" s="161"/>
      <c r="D16" s="67" t="s">
        <v>130</v>
      </c>
      <c r="E16" s="67" t="s">
        <v>229</v>
      </c>
      <c r="F16" s="25" t="s">
        <v>245</v>
      </c>
      <c r="G16" s="182"/>
      <c r="H16" s="183" t="s">
        <v>241</v>
      </c>
      <c r="I16" s="183"/>
      <c r="J16" s="184"/>
      <c r="K16" s="184"/>
      <c r="L16" s="184"/>
    </row>
    <row r="17" spans="1:12" ht="60.75" customHeight="1">
      <c r="A17" s="160"/>
      <c r="B17" s="166" t="s">
        <v>231</v>
      </c>
      <c r="C17" s="167"/>
      <c r="D17" s="106" t="s">
        <v>246</v>
      </c>
      <c r="E17" s="107"/>
      <c r="F17" s="108"/>
      <c r="G17" s="185"/>
      <c r="H17" s="186"/>
      <c r="I17" s="186"/>
      <c r="J17" s="186"/>
      <c r="K17" s="186"/>
      <c r="L17" s="187"/>
    </row>
    <row r="18" spans="1:12" ht="18" customHeight="1">
      <c r="A18" s="181" t="s">
        <v>247</v>
      </c>
      <c r="B18" s="181"/>
      <c r="C18" s="181"/>
      <c r="D18" s="181"/>
      <c r="E18" s="181"/>
      <c r="F18" s="181"/>
      <c r="G18" s="181" t="s">
        <v>247</v>
      </c>
      <c r="H18" s="181"/>
      <c r="I18" s="181"/>
      <c r="J18" s="181"/>
      <c r="K18" s="181"/>
      <c r="L18" s="181"/>
    </row>
    <row r="19" spans="1:12" ht="110" customHeight="1">
      <c r="A19" s="74" t="s">
        <v>235</v>
      </c>
      <c r="B19" s="161" t="s">
        <v>236</v>
      </c>
      <c r="C19" s="161"/>
      <c r="D19" s="109" t="s">
        <v>762</v>
      </c>
      <c r="E19" s="109"/>
      <c r="F19" s="109"/>
      <c r="G19" s="75"/>
      <c r="H19" s="76"/>
      <c r="I19" s="76"/>
      <c r="J19" s="76"/>
      <c r="K19" s="76"/>
      <c r="L19" s="77"/>
    </row>
    <row r="20" spans="1:12" ht="97" customHeight="1">
      <c r="A20" s="74" t="s">
        <v>238</v>
      </c>
      <c r="B20" s="161" t="s">
        <v>236</v>
      </c>
      <c r="C20" s="161"/>
      <c r="D20" s="109" t="s">
        <v>763</v>
      </c>
      <c r="E20" s="109"/>
      <c r="F20" s="109"/>
      <c r="G20" s="182" t="s">
        <v>239</v>
      </c>
      <c r="H20" s="183" t="s">
        <v>240</v>
      </c>
      <c r="I20" s="183"/>
      <c r="J20" s="184"/>
      <c r="K20" s="184"/>
      <c r="L20" s="184"/>
    </row>
    <row r="21" spans="1:12" ht="96" customHeight="1">
      <c r="A21" s="160" t="s">
        <v>227</v>
      </c>
      <c r="B21" s="161" t="s">
        <v>228</v>
      </c>
      <c r="C21" s="161"/>
      <c r="D21" s="67" t="s">
        <v>248</v>
      </c>
      <c r="E21" s="67" t="s">
        <v>229</v>
      </c>
      <c r="F21" s="25" t="s">
        <v>775</v>
      </c>
      <c r="G21" s="182"/>
      <c r="H21" s="183" t="s">
        <v>241</v>
      </c>
      <c r="I21" s="183"/>
      <c r="J21" s="184"/>
      <c r="K21" s="184"/>
      <c r="L21" s="184"/>
    </row>
    <row r="22" spans="1:12" ht="60" customHeight="1">
      <c r="A22" s="160"/>
      <c r="B22" s="166" t="s">
        <v>231</v>
      </c>
      <c r="C22" s="167"/>
      <c r="D22" s="106" t="s">
        <v>249</v>
      </c>
      <c r="E22" s="107"/>
      <c r="F22" s="108"/>
      <c r="G22" s="185"/>
      <c r="H22" s="186"/>
      <c r="I22" s="186"/>
      <c r="J22" s="186"/>
      <c r="K22" s="186"/>
      <c r="L22" s="187"/>
    </row>
    <row r="23" spans="1:12" ht="18" customHeight="1">
      <c r="A23" s="181" t="s">
        <v>250</v>
      </c>
      <c r="B23" s="181"/>
      <c r="C23" s="181"/>
      <c r="D23" s="181"/>
      <c r="E23" s="181"/>
      <c r="F23" s="181"/>
      <c r="G23" s="181" t="s">
        <v>250</v>
      </c>
      <c r="H23" s="181"/>
      <c r="I23" s="181"/>
      <c r="J23" s="181"/>
      <c r="K23" s="181"/>
      <c r="L23" s="181"/>
    </row>
    <row r="24" spans="1:12" ht="84" customHeight="1">
      <c r="A24" s="74" t="s">
        <v>235</v>
      </c>
      <c r="B24" s="161" t="s">
        <v>236</v>
      </c>
      <c r="C24" s="161"/>
      <c r="D24" s="109" t="s">
        <v>616</v>
      </c>
      <c r="E24" s="109"/>
      <c r="F24" s="109"/>
      <c r="G24" s="75"/>
      <c r="H24" s="76"/>
      <c r="I24" s="76"/>
      <c r="J24" s="76"/>
      <c r="K24" s="76"/>
      <c r="L24" s="77"/>
    </row>
    <row r="25" spans="1:12" ht="72" customHeight="1">
      <c r="A25" s="74" t="s">
        <v>238</v>
      </c>
      <c r="B25" s="161" t="s">
        <v>236</v>
      </c>
      <c r="C25" s="161"/>
      <c r="D25" s="106" t="s">
        <v>251</v>
      </c>
      <c r="E25" s="107"/>
      <c r="F25" s="108"/>
      <c r="G25" s="182" t="s">
        <v>239</v>
      </c>
      <c r="H25" s="183" t="s">
        <v>240</v>
      </c>
      <c r="I25" s="183"/>
      <c r="J25" s="184"/>
      <c r="K25" s="184"/>
      <c r="L25" s="184"/>
    </row>
    <row r="26" spans="1:12" ht="60.75" customHeight="1">
      <c r="A26" s="160" t="s">
        <v>227</v>
      </c>
      <c r="B26" s="161" t="s">
        <v>228</v>
      </c>
      <c r="C26" s="161"/>
      <c r="D26" s="67" t="s">
        <v>130</v>
      </c>
      <c r="E26" s="67" t="s">
        <v>229</v>
      </c>
      <c r="F26" s="25" t="s">
        <v>612</v>
      </c>
      <c r="G26" s="182"/>
      <c r="H26" s="183" t="s">
        <v>241</v>
      </c>
      <c r="I26" s="183"/>
      <c r="J26" s="184"/>
      <c r="K26" s="184"/>
      <c r="L26" s="184"/>
    </row>
    <row r="27" spans="1:12" ht="84" customHeight="1">
      <c r="A27" s="160"/>
      <c r="B27" s="166" t="s">
        <v>231</v>
      </c>
      <c r="C27" s="167"/>
      <c r="D27" s="106" t="s">
        <v>613</v>
      </c>
      <c r="E27" s="107"/>
      <c r="F27" s="108"/>
      <c r="G27" s="185"/>
      <c r="H27" s="186"/>
      <c r="I27" s="186"/>
      <c r="J27" s="186"/>
      <c r="K27" s="186"/>
      <c r="L27" s="187"/>
    </row>
    <row r="28" spans="1:12" ht="18" customHeight="1">
      <c r="A28" s="181" t="s">
        <v>252</v>
      </c>
      <c r="B28" s="181"/>
      <c r="C28" s="181"/>
      <c r="D28" s="181"/>
      <c r="E28" s="181"/>
      <c r="F28" s="181"/>
      <c r="G28" s="181" t="s">
        <v>252</v>
      </c>
      <c r="H28" s="181"/>
      <c r="I28" s="181"/>
      <c r="J28" s="181"/>
      <c r="K28" s="181"/>
      <c r="L28" s="181"/>
    </row>
    <row r="29" spans="1:12" ht="112.5" customHeight="1">
      <c r="A29" s="74" t="s">
        <v>235</v>
      </c>
      <c r="B29" s="161" t="s">
        <v>236</v>
      </c>
      <c r="C29" s="161"/>
      <c r="D29" s="109" t="s">
        <v>614</v>
      </c>
      <c r="E29" s="109"/>
      <c r="F29" s="109"/>
      <c r="G29" s="75"/>
      <c r="H29" s="76"/>
      <c r="I29" s="76"/>
      <c r="J29" s="76"/>
      <c r="K29" s="76"/>
      <c r="L29" s="77"/>
    </row>
    <row r="30" spans="1:12" ht="59.25" customHeight="1">
      <c r="A30" s="74" t="s">
        <v>238</v>
      </c>
      <c r="B30" s="161" t="s">
        <v>236</v>
      </c>
      <c r="C30" s="161"/>
      <c r="D30" s="109" t="s">
        <v>615</v>
      </c>
      <c r="E30" s="109"/>
      <c r="F30" s="109"/>
      <c r="G30" s="182" t="s">
        <v>239</v>
      </c>
      <c r="H30" s="183" t="s">
        <v>240</v>
      </c>
      <c r="I30" s="183"/>
      <c r="J30" s="184"/>
      <c r="K30" s="184"/>
      <c r="L30" s="184"/>
    </row>
    <row r="31" spans="1:12" ht="72.75" customHeight="1">
      <c r="A31" s="160" t="s">
        <v>227</v>
      </c>
      <c r="B31" s="161" t="s">
        <v>228</v>
      </c>
      <c r="C31" s="161"/>
      <c r="D31" s="67" t="s">
        <v>130</v>
      </c>
      <c r="E31" s="67" t="s">
        <v>229</v>
      </c>
      <c r="F31" s="25" t="s">
        <v>798</v>
      </c>
      <c r="G31" s="182"/>
      <c r="H31" s="183" t="s">
        <v>241</v>
      </c>
      <c r="I31" s="183"/>
      <c r="J31" s="184"/>
      <c r="K31" s="184"/>
      <c r="L31" s="184"/>
    </row>
    <row r="32" spans="1:12" ht="44.25" customHeight="1">
      <c r="A32" s="160"/>
      <c r="B32" s="166" t="s">
        <v>231</v>
      </c>
      <c r="C32" s="167"/>
      <c r="D32" s="106" t="s">
        <v>253</v>
      </c>
      <c r="E32" s="107"/>
      <c r="F32" s="108"/>
      <c r="G32" s="185"/>
      <c r="H32" s="186"/>
      <c r="I32" s="186"/>
      <c r="J32" s="186"/>
      <c r="K32" s="186"/>
      <c r="L32" s="187"/>
    </row>
  </sheetData>
  <mergeCells count="93">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4:C4"/>
    <mergeCell ref="D4:F4"/>
    <mergeCell ref="A5:F5"/>
    <mergeCell ref="A6:A7"/>
    <mergeCell ref="B6:C6"/>
    <mergeCell ref="B7:C7"/>
    <mergeCell ref="D7:F7"/>
    <mergeCell ref="J3:K3"/>
    <mergeCell ref="A1:F1"/>
    <mergeCell ref="A2:C2"/>
    <mergeCell ref="D2:F2"/>
    <mergeCell ref="A3:C3"/>
    <mergeCell ref="D3:F3"/>
  </mergeCells>
  <phoneticPr fontId="2"/>
  <dataValidations count="1">
    <dataValidation type="list" allowBlank="1" showInputMessage="1" showErrorMessage="1" sqref="D6 D11 D16 D21 D26 D31 JB6:JB7 JB9:JB12 JB14:JB17 JB19:JB22 JB24:JB27 JB29:JB32 JB65560:JB65568 JB131096:JB131104 JB196632:JB196640 JB262168:JB262176 JB327704:JB327712 JB393240:JB393248 JB458776:JB458784 JB524312:JB524320 JB589848:JB589856 JB655384:JB655392 JB720920:JB720928 JB786456:JB786464 JB851992:JB852000 JB917528:JB917536 JB983064:JB983072 JF6:JF7 JF9:JF12 JF14:JF17 JF19:JF22 JF24:JF27 JF29:JF32 JF65560:JF65568 JF131096:JF131104 JF196632:JF196640 JF262168:JF262176 JF327704:JF327712 JF393240:JF393248 JF458776:JF458784 JF524312:JF524320 JF589848:JF589856 JF655384:JF655392 JF720920:JF720928 JF786456:JF786464 JF851992:JF852000 JF917528:JF917536 JF983064:JF983072 SX6:SX7 SX9:SX12 SX14:SX17 SX19:SX22 SX24:SX27 SX29:SX32 SX65560:SX65568 SX131096:SX131104 SX196632:SX196640 SX262168:SX262176 SX327704:SX327712 SX393240:SX393248 SX458776:SX458784 SX524312:SX524320 SX589848:SX589856 SX655384:SX655392 SX720920:SX720928 SX786456:SX786464 SX851992:SX852000 SX917528:SX917536 SX983064:SX983072 TB6:TB7 TB9:TB12 TB14:TB17 TB19:TB22 TB24:TB27 TB29:TB32 TB65560:TB65568 TB131096:TB131104 TB196632:TB196640 TB262168:TB262176 TB327704:TB327712 TB393240:TB393248 TB458776:TB458784 TB524312:TB524320 TB589848:TB589856 TB655384:TB655392 TB720920:TB720928 TB786456:TB786464 TB851992:TB852000 TB917528:TB917536 TB983064:TB983072 ACT6:ACT7 ACT9:ACT12 ACT14:ACT17 ACT19:ACT22 ACT24:ACT27 ACT29:ACT32 ACT65560:ACT65568 ACT131096:ACT131104 ACT196632:ACT196640 ACT262168:ACT262176 ACT327704:ACT327712 ACT393240:ACT393248 ACT458776:ACT458784 ACT524312:ACT524320 ACT589848:ACT589856 ACT655384:ACT655392 ACT720920:ACT720928 ACT786456:ACT786464 ACT851992:ACT852000 ACT917528:ACT917536 ACT983064:ACT983072 ACX6:ACX7 ACX9:ACX12 ACX14:ACX17 ACX19:ACX22 ACX24:ACX27 ACX29:ACX32 ACX65560:ACX65568 ACX131096:ACX131104 ACX196632:ACX196640 ACX262168:ACX262176 ACX327704:ACX327712 ACX393240:ACX393248 ACX458776:ACX458784 ACX524312:ACX524320 ACX589848:ACX589856 ACX655384:ACX655392 ACX720920:ACX720928 ACX786456:ACX786464 ACX851992:ACX852000 ACX917528:ACX917536 ACX983064:ACX983072 AMP6:AMP7 AMP9:AMP12 AMP14:AMP17 AMP19:AMP22 AMP24:AMP27 AMP29:AMP32 AMP65560:AMP65568 AMP131096:AMP131104 AMP196632:AMP196640 AMP262168:AMP262176 AMP327704:AMP327712 AMP393240:AMP393248 AMP458776:AMP458784 AMP524312:AMP524320 AMP589848:AMP589856 AMP655384:AMP655392 AMP720920:AMP720928 AMP786456:AMP786464 AMP851992:AMP852000 AMP917528:AMP917536 AMP983064:AMP983072 AMT6:AMT7 AMT9:AMT12 AMT14:AMT17 AMT19:AMT22 AMT24:AMT27 AMT29:AMT32 AMT65560:AMT65568 AMT131096:AMT131104 AMT196632:AMT196640 AMT262168:AMT262176 AMT327704:AMT327712 AMT393240:AMT393248 AMT458776:AMT458784 AMT524312:AMT524320 AMT589848:AMT589856 AMT655384:AMT655392 AMT720920:AMT720928 AMT786456:AMT786464 AMT851992:AMT852000 AMT917528:AMT917536 AMT983064:AMT983072 AWL6:AWL7 AWL9:AWL12 AWL14:AWL17 AWL19:AWL22 AWL24:AWL27 AWL29:AWL32 AWL65560:AWL65568 AWL131096:AWL131104 AWL196632:AWL196640 AWL262168:AWL262176 AWL327704:AWL327712 AWL393240:AWL393248 AWL458776:AWL458784 AWL524312:AWL524320 AWL589848:AWL589856 AWL655384:AWL655392 AWL720920:AWL720928 AWL786456:AWL786464 AWL851992:AWL852000 AWL917528:AWL917536 AWL983064:AWL983072 AWP6:AWP7 AWP9:AWP12 AWP14:AWP17 AWP19:AWP22 AWP24:AWP27 AWP29:AWP32 AWP65560:AWP65568 AWP131096:AWP131104 AWP196632:AWP196640 AWP262168:AWP262176 AWP327704:AWP327712 AWP393240:AWP393248 AWP458776:AWP458784 AWP524312:AWP524320 AWP589848:AWP589856 AWP655384:AWP655392 AWP720920:AWP720928 AWP786456:AWP786464 AWP851992:AWP852000 AWP917528:AWP917536 AWP983064:AWP983072 BGH6:BGH7 BGH9:BGH12 BGH14:BGH17 BGH19:BGH22 BGH24:BGH27 BGH29:BGH32 BGH65560:BGH65568 BGH131096:BGH131104 BGH196632:BGH196640 BGH262168:BGH262176 BGH327704:BGH327712 BGH393240:BGH393248 BGH458776:BGH458784 BGH524312:BGH524320 BGH589848:BGH589856 BGH655384:BGH655392 BGH720920:BGH720928 BGH786456:BGH786464 BGH851992:BGH852000 BGH917528:BGH917536 BGH983064:BGH983072 BGL6:BGL7 BGL9:BGL12 BGL14:BGL17 BGL19:BGL22 BGL24:BGL27 BGL29:BGL32 BGL65560:BGL65568 BGL131096:BGL131104 BGL196632:BGL196640 BGL262168:BGL262176 BGL327704:BGL327712 BGL393240:BGL393248 BGL458776:BGL458784 BGL524312:BGL524320 BGL589848:BGL589856 BGL655384:BGL655392 BGL720920:BGL720928 BGL786456:BGL786464 BGL851992:BGL852000 BGL917528:BGL917536 BGL983064:BGL983072 BQD6:BQD7 BQD9:BQD12 BQD14:BQD17 BQD19:BQD22 BQD24:BQD27 BQD29:BQD32 BQD65560:BQD65568 BQD131096:BQD131104 BQD196632:BQD196640 BQD262168:BQD262176 BQD327704:BQD327712 BQD393240:BQD393248 BQD458776:BQD458784 BQD524312:BQD524320 BQD589848:BQD589856 BQD655384:BQD655392 BQD720920:BQD720928 BQD786456:BQD786464 BQD851992:BQD852000 BQD917528:BQD917536 BQD983064:BQD983072 BQH6:BQH7 BQH9:BQH12 BQH14:BQH17 BQH19:BQH22 BQH24:BQH27 BQH29:BQH32 BQH65560:BQH65568 BQH131096:BQH131104 BQH196632:BQH196640 BQH262168:BQH262176 BQH327704:BQH327712 BQH393240:BQH393248 BQH458776:BQH458784 BQH524312:BQH524320 BQH589848:BQH589856 BQH655384:BQH655392 BQH720920:BQH720928 BQH786456:BQH786464 BQH851992:BQH852000 BQH917528:BQH917536 BQH983064:BQH983072 BZZ6:BZZ7 BZZ9:BZZ12 BZZ14:BZZ17 BZZ19:BZZ22 BZZ24:BZZ27 BZZ29:BZZ32 BZZ65560:BZZ65568 BZZ131096:BZZ131104 BZZ196632:BZZ196640 BZZ262168:BZZ262176 BZZ327704:BZZ327712 BZZ393240:BZZ393248 BZZ458776:BZZ458784 BZZ524312:BZZ524320 BZZ589848:BZZ589856 BZZ655384:BZZ655392 BZZ720920:BZZ720928 BZZ786456:BZZ786464 BZZ851992:BZZ852000 BZZ917528:BZZ917536 BZZ983064:BZZ983072 CAD6:CAD7 CAD9:CAD12 CAD14:CAD17 CAD19:CAD22 CAD24:CAD27 CAD29:CAD32 CAD65560:CAD65568 CAD131096:CAD131104 CAD196632:CAD196640 CAD262168:CAD262176 CAD327704:CAD327712 CAD393240:CAD393248 CAD458776:CAD458784 CAD524312:CAD524320 CAD589848:CAD589856 CAD655384:CAD655392 CAD720920:CAD720928 CAD786456:CAD786464 CAD851992:CAD852000 CAD917528:CAD917536 CAD983064:CAD983072 CJV6:CJV7 CJV9:CJV12 CJV14:CJV17 CJV19:CJV22 CJV24:CJV27 CJV29:CJV32 CJV65560:CJV65568 CJV131096:CJV131104 CJV196632:CJV196640 CJV262168:CJV262176 CJV327704:CJV327712 CJV393240:CJV393248 CJV458776:CJV458784 CJV524312:CJV524320 CJV589848:CJV589856 CJV655384:CJV655392 CJV720920:CJV720928 CJV786456:CJV786464 CJV851992:CJV852000 CJV917528:CJV917536 CJV983064:CJV983072 CJZ6:CJZ7 CJZ9:CJZ12 CJZ14:CJZ17 CJZ19:CJZ22 CJZ24:CJZ27 CJZ29:CJZ32 CJZ65560:CJZ65568 CJZ131096:CJZ131104 CJZ196632:CJZ196640 CJZ262168:CJZ262176 CJZ327704:CJZ327712 CJZ393240:CJZ393248 CJZ458776:CJZ458784 CJZ524312:CJZ524320 CJZ589848:CJZ589856 CJZ655384:CJZ655392 CJZ720920:CJZ720928 CJZ786456:CJZ786464 CJZ851992:CJZ852000 CJZ917528:CJZ917536 CJZ983064:CJZ983072 CTR6:CTR7 CTR9:CTR12 CTR14:CTR17 CTR19:CTR22 CTR24:CTR27 CTR29:CTR32 CTR65560:CTR65568 CTR131096:CTR131104 CTR196632:CTR196640 CTR262168:CTR262176 CTR327704:CTR327712 CTR393240:CTR393248 CTR458776:CTR458784 CTR524312:CTR524320 CTR589848:CTR589856 CTR655384:CTR655392 CTR720920:CTR720928 CTR786456:CTR786464 CTR851992:CTR852000 CTR917528:CTR917536 CTR983064:CTR983072 CTV6:CTV7 CTV9:CTV12 CTV14:CTV17 CTV19:CTV22 CTV24:CTV27 CTV29:CTV32 CTV65560:CTV65568 CTV131096:CTV131104 CTV196632:CTV196640 CTV262168:CTV262176 CTV327704:CTV327712 CTV393240:CTV393248 CTV458776:CTV458784 CTV524312:CTV524320 CTV589848:CTV589856 CTV655384:CTV655392 CTV720920:CTV720928 CTV786456:CTV786464 CTV851992:CTV852000 CTV917528:CTV917536 CTV983064:CTV983072 DDN6:DDN7 DDN9:DDN12 DDN14:DDN17 DDN19:DDN22 DDN24:DDN27 DDN29:DDN32 DDN65560:DDN65568 DDN131096:DDN131104 DDN196632:DDN196640 DDN262168:DDN262176 DDN327704:DDN327712 DDN393240:DDN393248 DDN458776:DDN458784 DDN524312:DDN524320 DDN589848:DDN589856 DDN655384:DDN655392 DDN720920:DDN720928 DDN786456:DDN786464 DDN851992:DDN852000 DDN917528:DDN917536 DDN983064:DDN983072 DDR6:DDR7 DDR9:DDR12 DDR14:DDR17 DDR19:DDR22 DDR24:DDR27 DDR29:DDR32 DDR65560:DDR65568 DDR131096:DDR131104 DDR196632:DDR196640 DDR262168:DDR262176 DDR327704:DDR327712 DDR393240:DDR393248 DDR458776:DDR458784 DDR524312:DDR524320 DDR589848:DDR589856 DDR655384:DDR655392 DDR720920:DDR720928 DDR786456:DDR786464 DDR851992:DDR852000 DDR917528:DDR917536 DDR983064:DDR983072 DNJ6:DNJ7 DNJ9:DNJ12 DNJ14:DNJ17 DNJ19:DNJ22 DNJ24:DNJ27 DNJ29:DNJ32 DNJ65560:DNJ65568 DNJ131096:DNJ131104 DNJ196632:DNJ196640 DNJ262168:DNJ262176 DNJ327704:DNJ327712 DNJ393240:DNJ393248 DNJ458776:DNJ458784 DNJ524312:DNJ524320 DNJ589848:DNJ589856 DNJ655384:DNJ655392 DNJ720920:DNJ720928 DNJ786456:DNJ786464 DNJ851992:DNJ852000 DNJ917528:DNJ917536 DNJ983064:DNJ983072 DNN6:DNN7 DNN9:DNN12 DNN14:DNN17 DNN19:DNN22 DNN24:DNN27 DNN29:DNN32 DNN65560:DNN65568 DNN131096:DNN131104 DNN196632:DNN196640 DNN262168:DNN262176 DNN327704:DNN327712 DNN393240:DNN393248 DNN458776:DNN458784 DNN524312:DNN524320 DNN589848:DNN589856 DNN655384:DNN655392 DNN720920:DNN720928 DNN786456:DNN786464 DNN851992:DNN852000 DNN917528:DNN917536 DNN983064:DNN983072 DXF6:DXF7 DXF9:DXF12 DXF14:DXF17 DXF19:DXF22 DXF24:DXF27 DXF29:DXF32 DXF65560:DXF65568 DXF131096:DXF131104 DXF196632:DXF196640 DXF262168:DXF262176 DXF327704:DXF327712 DXF393240:DXF393248 DXF458776:DXF458784 DXF524312:DXF524320 DXF589848:DXF589856 DXF655384:DXF655392 DXF720920:DXF720928 DXF786456:DXF786464 DXF851992:DXF852000 DXF917528:DXF917536 DXF983064:DXF983072 DXJ6:DXJ7 DXJ9:DXJ12 DXJ14:DXJ17 DXJ19:DXJ22 DXJ24:DXJ27 DXJ29:DXJ32 DXJ65560:DXJ65568 DXJ131096:DXJ131104 DXJ196632:DXJ196640 DXJ262168:DXJ262176 DXJ327704:DXJ327712 DXJ393240:DXJ393248 DXJ458776:DXJ458784 DXJ524312:DXJ524320 DXJ589848:DXJ589856 DXJ655384:DXJ655392 DXJ720920:DXJ720928 DXJ786456:DXJ786464 DXJ851992:DXJ852000 DXJ917528:DXJ917536 DXJ983064:DXJ983072 EHB6:EHB7 EHB9:EHB12 EHB14:EHB17 EHB19:EHB22 EHB24:EHB27 EHB29:EHB32 EHB65560:EHB65568 EHB131096:EHB131104 EHB196632:EHB196640 EHB262168:EHB262176 EHB327704:EHB327712 EHB393240:EHB393248 EHB458776:EHB458784 EHB524312:EHB524320 EHB589848:EHB589856 EHB655384:EHB655392 EHB720920:EHB720928 EHB786456:EHB786464 EHB851992:EHB852000 EHB917528:EHB917536 EHB983064:EHB983072 EHF6:EHF7 EHF9:EHF12 EHF14:EHF17 EHF19:EHF22 EHF24:EHF27 EHF29:EHF32 EHF65560:EHF65568 EHF131096:EHF131104 EHF196632:EHF196640 EHF262168:EHF262176 EHF327704:EHF327712 EHF393240:EHF393248 EHF458776:EHF458784 EHF524312:EHF524320 EHF589848:EHF589856 EHF655384:EHF655392 EHF720920:EHF720928 EHF786456:EHF786464 EHF851992:EHF852000 EHF917528:EHF917536 EHF983064:EHF983072 EQX6:EQX7 EQX9:EQX12 EQX14:EQX17 EQX19:EQX22 EQX24:EQX27 EQX29:EQX32 EQX65560:EQX65568 EQX131096:EQX131104 EQX196632:EQX196640 EQX262168:EQX262176 EQX327704:EQX327712 EQX393240:EQX393248 EQX458776:EQX458784 EQX524312:EQX524320 EQX589848:EQX589856 EQX655384:EQX655392 EQX720920:EQX720928 EQX786456:EQX786464 EQX851992:EQX852000 EQX917528:EQX917536 EQX983064:EQX983072 ERB6:ERB7 ERB9:ERB12 ERB14:ERB17 ERB19:ERB22 ERB24:ERB27 ERB29:ERB32 ERB65560:ERB65568 ERB131096:ERB131104 ERB196632:ERB196640 ERB262168:ERB262176 ERB327704:ERB327712 ERB393240:ERB393248 ERB458776:ERB458784 ERB524312:ERB524320 ERB589848:ERB589856 ERB655384:ERB655392 ERB720920:ERB720928 ERB786456:ERB786464 ERB851992:ERB852000 ERB917528:ERB917536 ERB983064:ERB983072 FAT6:FAT7 FAT9:FAT12 FAT14:FAT17 FAT19:FAT22 FAT24:FAT27 FAT29:FAT32 FAT65560:FAT65568 FAT131096:FAT131104 FAT196632:FAT196640 FAT262168:FAT262176 FAT327704:FAT327712 FAT393240:FAT393248 FAT458776:FAT458784 FAT524312:FAT524320 FAT589848:FAT589856 FAT655384:FAT655392 FAT720920:FAT720928 FAT786456:FAT786464 FAT851992:FAT852000 FAT917528:FAT917536 FAT983064:FAT983072 FAX6:FAX7 FAX9:FAX12 FAX14:FAX17 FAX19:FAX22 FAX24:FAX27 FAX29:FAX32 FAX65560:FAX65568 FAX131096:FAX131104 FAX196632:FAX196640 FAX262168:FAX262176 FAX327704:FAX327712 FAX393240:FAX393248 FAX458776:FAX458784 FAX524312:FAX524320 FAX589848:FAX589856 FAX655384:FAX655392 FAX720920:FAX720928 FAX786456:FAX786464 FAX851992:FAX852000 FAX917528:FAX917536 FAX983064:FAX983072 FKP6:FKP7 FKP9:FKP12 FKP14:FKP17 FKP19:FKP22 FKP24:FKP27 FKP29:FKP32 FKP65560:FKP65568 FKP131096:FKP131104 FKP196632:FKP196640 FKP262168:FKP262176 FKP327704:FKP327712 FKP393240:FKP393248 FKP458776:FKP458784 FKP524312:FKP524320 FKP589848:FKP589856 FKP655384:FKP655392 FKP720920:FKP720928 FKP786456:FKP786464 FKP851992:FKP852000 FKP917528:FKP917536 FKP983064:FKP983072 FKT6:FKT7 FKT9:FKT12 FKT14:FKT17 FKT19:FKT22 FKT24:FKT27 FKT29:FKT32 FKT65560:FKT65568 FKT131096:FKT131104 FKT196632:FKT196640 FKT262168:FKT262176 FKT327704:FKT327712 FKT393240:FKT393248 FKT458776:FKT458784 FKT524312:FKT524320 FKT589848:FKT589856 FKT655384:FKT655392 FKT720920:FKT720928 FKT786456:FKT786464 FKT851992:FKT852000 FKT917528:FKT917536 FKT983064:FKT983072 FUL6:FUL7 FUL9:FUL12 FUL14:FUL17 FUL19:FUL22 FUL24:FUL27 FUL29:FUL32 FUL65560:FUL65568 FUL131096:FUL131104 FUL196632:FUL196640 FUL262168:FUL262176 FUL327704:FUL327712 FUL393240:FUL393248 FUL458776:FUL458784 FUL524312:FUL524320 FUL589848:FUL589856 FUL655384:FUL655392 FUL720920:FUL720928 FUL786456:FUL786464 FUL851992:FUL852000 FUL917528:FUL917536 FUL983064:FUL983072 FUP6:FUP7 FUP9:FUP12 FUP14:FUP17 FUP19:FUP22 FUP24:FUP27 FUP29:FUP32 FUP65560:FUP65568 FUP131096:FUP131104 FUP196632:FUP196640 FUP262168:FUP262176 FUP327704:FUP327712 FUP393240:FUP393248 FUP458776:FUP458784 FUP524312:FUP524320 FUP589848:FUP589856 FUP655384:FUP655392 FUP720920:FUP720928 FUP786456:FUP786464 FUP851992:FUP852000 FUP917528:FUP917536 FUP983064:FUP983072 GEH6:GEH7 GEH9:GEH12 GEH14:GEH17 GEH19:GEH22 GEH24:GEH27 GEH29:GEH32 GEH65560:GEH65568 GEH131096:GEH131104 GEH196632:GEH196640 GEH262168:GEH262176 GEH327704:GEH327712 GEH393240:GEH393248 GEH458776:GEH458784 GEH524312:GEH524320 GEH589848:GEH589856 GEH655384:GEH655392 GEH720920:GEH720928 GEH786456:GEH786464 GEH851992:GEH852000 GEH917528:GEH917536 GEH983064:GEH983072 GEL6:GEL7 GEL9:GEL12 GEL14:GEL17 GEL19:GEL22 GEL24:GEL27 GEL29:GEL32 GEL65560:GEL65568 GEL131096:GEL131104 GEL196632:GEL196640 GEL262168:GEL262176 GEL327704:GEL327712 GEL393240:GEL393248 GEL458776:GEL458784 GEL524312:GEL524320 GEL589848:GEL589856 GEL655384:GEL655392 GEL720920:GEL720928 GEL786456:GEL786464 GEL851992:GEL852000 GEL917528:GEL917536 GEL983064:GEL983072 GOD6:GOD7 GOD9:GOD12 GOD14:GOD17 GOD19:GOD22 GOD24:GOD27 GOD29:GOD32 GOD65560:GOD65568 GOD131096:GOD131104 GOD196632:GOD196640 GOD262168:GOD262176 GOD327704:GOD327712 GOD393240:GOD393248 GOD458776:GOD458784 GOD524312:GOD524320 GOD589848:GOD589856 GOD655384:GOD655392 GOD720920:GOD720928 GOD786456:GOD786464 GOD851992:GOD852000 GOD917528:GOD917536 GOD983064:GOD983072 GOH6:GOH7 GOH9:GOH12 GOH14:GOH17 GOH19:GOH22 GOH24:GOH27 GOH29:GOH32 GOH65560:GOH65568 GOH131096:GOH131104 GOH196632:GOH196640 GOH262168:GOH262176 GOH327704:GOH327712 GOH393240:GOH393248 GOH458776:GOH458784 GOH524312:GOH524320 GOH589848:GOH589856 GOH655384:GOH655392 GOH720920:GOH720928 GOH786456:GOH786464 GOH851992:GOH852000 GOH917528:GOH917536 GOH983064:GOH983072 GXZ6:GXZ7 GXZ9:GXZ12 GXZ14:GXZ17 GXZ19:GXZ22 GXZ24:GXZ27 GXZ29:GXZ32 GXZ65560:GXZ65568 GXZ131096:GXZ131104 GXZ196632:GXZ196640 GXZ262168:GXZ262176 GXZ327704:GXZ327712 GXZ393240:GXZ393248 GXZ458776:GXZ458784 GXZ524312:GXZ524320 GXZ589848:GXZ589856 GXZ655384:GXZ655392 GXZ720920:GXZ720928 GXZ786456:GXZ786464 GXZ851992:GXZ852000 GXZ917528:GXZ917536 GXZ983064:GXZ983072 GYD6:GYD7 GYD9:GYD12 GYD14:GYD17 GYD19:GYD22 GYD24:GYD27 GYD29:GYD32 GYD65560:GYD65568 GYD131096:GYD131104 GYD196632:GYD196640 GYD262168:GYD262176 GYD327704:GYD327712 GYD393240:GYD393248 GYD458776:GYD458784 GYD524312:GYD524320 GYD589848:GYD589856 GYD655384:GYD655392 GYD720920:GYD720928 GYD786456:GYD786464 GYD851992:GYD852000 GYD917528:GYD917536 GYD983064:GYD983072 HHV6:HHV7 HHV9:HHV12 HHV14:HHV17 HHV19:HHV22 HHV24:HHV27 HHV29:HHV32 HHV65560:HHV65568 HHV131096:HHV131104 HHV196632:HHV196640 HHV262168:HHV262176 HHV327704:HHV327712 HHV393240:HHV393248 HHV458776:HHV458784 HHV524312:HHV524320 HHV589848:HHV589856 HHV655384:HHV655392 HHV720920:HHV720928 HHV786456:HHV786464 HHV851992:HHV852000 HHV917528:HHV917536 HHV983064:HHV983072 HHZ6:HHZ7 HHZ9:HHZ12 HHZ14:HHZ17 HHZ19:HHZ22 HHZ24:HHZ27 HHZ29:HHZ32 HHZ65560:HHZ65568 HHZ131096:HHZ131104 HHZ196632:HHZ196640 HHZ262168:HHZ262176 HHZ327704:HHZ327712 HHZ393240:HHZ393248 HHZ458776:HHZ458784 HHZ524312:HHZ524320 HHZ589848:HHZ589856 HHZ655384:HHZ655392 HHZ720920:HHZ720928 HHZ786456:HHZ786464 HHZ851992:HHZ852000 HHZ917528:HHZ917536 HHZ983064:HHZ983072 HRR6:HRR7 HRR9:HRR12 HRR14:HRR17 HRR19:HRR22 HRR24:HRR27 HRR29:HRR32 HRR65560:HRR65568 HRR131096:HRR131104 HRR196632:HRR196640 HRR262168:HRR262176 HRR327704:HRR327712 HRR393240:HRR393248 HRR458776:HRR458784 HRR524312:HRR524320 HRR589848:HRR589856 HRR655384:HRR655392 HRR720920:HRR720928 HRR786456:HRR786464 HRR851992:HRR852000 HRR917528:HRR917536 HRR983064:HRR983072 HRV6:HRV7 HRV9:HRV12 HRV14:HRV17 HRV19:HRV22 HRV24:HRV27 HRV29:HRV32 HRV65560:HRV65568 HRV131096:HRV131104 HRV196632:HRV196640 HRV262168:HRV262176 HRV327704:HRV327712 HRV393240:HRV393248 HRV458776:HRV458784 HRV524312:HRV524320 HRV589848:HRV589856 HRV655384:HRV655392 HRV720920:HRV720928 HRV786456:HRV786464 HRV851992:HRV852000 HRV917528:HRV917536 HRV983064:HRV983072 IBN6:IBN7 IBN9:IBN12 IBN14:IBN17 IBN19:IBN22 IBN24:IBN27 IBN29:IBN32 IBN65560:IBN65568 IBN131096:IBN131104 IBN196632:IBN196640 IBN262168:IBN262176 IBN327704:IBN327712 IBN393240:IBN393248 IBN458776:IBN458784 IBN524312:IBN524320 IBN589848:IBN589856 IBN655384:IBN655392 IBN720920:IBN720928 IBN786456:IBN786464 IBN851992:IBN852000 IBN917528:IBN917536 IBN983064:IBN983072 IBR6:IBR7 IBR9:IBR12 IBR14:IBR17 IBR19:IBR22 IBR24:IBR27 IBR29:IBR32 IBR65560:IBR65568 IBR131096:IBR131104 IBR196632:IBR196640 IBR262168:IBR262176 IBR327704:IBR327712 IBR393240:IBR393248 IBR458776:IBR458784 IBR524312:IBR524320 IBR589848:IBR589856 IBR655384:IBR655392 IBR720920:IBR720928 IBR786456:IBR786464 IBR851992:IBR852000 IBR917528:IBR917536 IBR983064:IBR983072 ILJ6:ILJ7 ILJ9:ILJ12 ILJ14:ILJ17 ILJ19:ILJ22 ILJ24:ILJ27 ILJ29:ILJ32 ILJ65560:ILJ65568 ILJ131096:ILJ131104 ILJ196632:ILJ196640 ILJ262168:ILJ262176 ILJ327704:ILJ327712 ILJ393240:ILJ393248 ILJ458776:ILJ458784 ILJ524312:ILJ524320 ILJ589848:ILJ589856 ILJ655384:ILJ655392 ILJ720920:ILJ720928 ILJ786456:ILJ786464 ILJ851992:ILJ852000 ILJ917528:ILJ917536 ILJ983064:ILJ983072 ILN6:ILN7 ILN9:ILN12 ILN14:ILN17 ILN19:ILN22 ILN24:ILN27 ILN29:ILN32 ILN65560:ILN65568 ILN131096:ILN131104 ILN196632:ILN196640 ILN262168:ILN262176 ILN327704:ILN327712 ILN393240:ILN393248 ILN458776:ILN458784 ILN524312:ILN524320 ILN589848:ILN589856 ILN655384:ILN655392 ILN720920:ILN720928 ILN786456:ILN786464 ILN851992:ILN852000 ILN917528:ILN917536 ILN983064:ILN983072 IVF6:IVF7 IVF9:IVF12 IVF14:IVF17 IVF19:IVF22 IVF24:IVF27 IVF29:IVF32 IVF65560:IVF65568 IVF131096:IVF131104 IVF196632:IVF196640 IVF262168:IVF262176 IVF327704:IVF327712 IVF393240:IVF393248 IVF458776:IVF458784 IVF524312:IVF524320 IVF589848:IVF589856 IVF655384:IVF655392 IVF720920:IVF720928 IVF786456:IVF786464 IVF851992:IVF852000 IVF917528:IVF917536 IVF983064:IVF983072 IVJ6:IVJ7 IVJ9:IVJ12 IVJ14:IVJ17 IVJ19:IVJ22 IVJ24:IVJ27 IVJ29:IVJ32 IVJ65560:IVJ65568 IVJ131096:IVJ131104 IVJ196632:IVJ196640 IVJ262168:IVJ262176 IVJ327704:IVJ327712 IVJ393240:IVJ393248 IVJ458776:IVJ458784 IVJ524312:IVJ524320 IVJ589848:IVJ589856 IVJ655384:IVJ655392 IVJ720920:IVJ720928 IVJ786456:IVJ786464 IVJ851992:IVJ852000 IVJ917528:IVJ917536 IVJ983064:IVJ983072 JFB6:JFB7 JFB9:JFB12 JFB14:JFB17 JFB19:JFB22 JFB24:JFB27 JFB29:JFB32 JFB65560:JFB65568 JFB131096:JFB131104 JFB196632:JFB196640 JFB262168:JFB262176 JFB327704:JFB327712 JFB393240:JFB393248 JFB458776:JFB458784 JFB524312:JFB524320 JFB589848:JFB589856 JFB655384:JFB655392 JFB720920:JFB720928 JFB786456:JFB786464 JFB851992:JFB852000 JFB917528:JFB917536 JFB983064:JFB983072 JFF6:JFF7 JFF9:JFF12 JFF14:JFF17 JFF19:JFF22 JFF24:JFF27 JFF29:JFF32 JFF65560:JFF65568 JFF131096:JFF131104 JFF196632:JFF196640 JFF262168:JFF262176 JFF327704:JFF327712 JFF393240:JFF393248 JFF458776:JFF458784 JFF524312:JFF524320 JFF589848:JFF589856 JFF655384:JFF655392 JFF720920:JFF720928 JFF786456:JFF786464 JFF851992:JFF852000 JFF917528:JFF917536 JFF983064:JFF983072 JOX6:JOX7 JOX9:JOX12 JOX14:JOX17 JOX19:JOX22 JOX24:JOX27 JOX29:JOX32 JOX65560:JOX65568 JOX131096:JOX131104 JOX196632:JOX196640 JOX262168:JOX262176 JOX327704:JOX327712 JOX393240:JOX393248 JOX458776:JOX458784 JOX524312:JOX524320 JOX589848:JOX589856 JOX655384:JOX655392 JOX720920:JOX720928 JOX786456:JOX786464 JOX851992:JOX852000 JOX917528:JOX917536 JOX983064:JOX983072 JPB6:JPB7 JPB9:JPB12 JPB14:JPB17 JPB19:JPB22 JPB24:JPB27 JPB29:JPB32 JPB65560:JPB65568 JPB131096:JPB131104 JPB196632:JPB196640 JPB262168:JPB262176 JPB327704:JPB327712 JPB393240:JPB393248 JPB458776:JPB458784 JPB524312:JPB524320 JPB589848:JPB589856 JPB655384:JPB655392 JPB720920:JPB720928 JPB786456:JPB786464 JPB851992:JPB852000 JPB917528:JPB917536 JPB983064:JPB983072 JYT6:JYT7 JYT9:JYT12 JYT14:JYT17 JYT19:JYT22 JYT24:JYT27 JYT29:JYT32 JYT65560:JYT65568 JYT131096:JYT131104 JYT196632:JYT196640 JYT262168:JYT262176 JYT327704:JYT327712 JYT393240:JYT393248 JYT458776:JYT458784 JYT524312:JYT524320 JYT589848:JYT589856 JYT655384:JYT655392 JYT720920:JYT720928 JYT786456:JYT786464 JYT851992:JYT852000 JYT917528:JYT917536 JYT983064:JYT983072 JYX6:JYX7 JYX9:JYX12 JYX14:JYX17 JYX19:JYX22 JYX24:JYX27 JYX29:JYX32 JYX65560:JYX65568 JYX131096:JYX131104 JYX196632:JYX196640 JYX262168:JYX262176 JYX327704:JYX327712 JYX393240:JYX393248 JYX458776:JYX458784 JYX524312:JYX524320 JYX589848:JYX589856 JYX655384:JYX655392 JYX720920:JYX720928 JYX786456:JYX786464 JYX851992:JYX852000 JYX917528:JYX917536 JYX983064:JYX983072 KIP6:KIP7 KIP9:KIP12 KIP14:KIP17 KIP19:KIP22 KIP24:KIP27 KIP29:KIP32 KIP65560:KIP65568 KIP131096:KIP131104 KIP196632:KIP196640 KIP262168:KIP262176 KIP327704:KIP327712 KIP393240:KIP393248 KIP458776:KIP458784 KIP524312:KIP524320 KIP589848:KIP589856 KIP655384:KIP655392 KIP720920:KIP720928 KIP786456:KIP786464 KIP851992:KIP852000 KIP917528:KIP917536 KIP983064:KIP983072 KIT6:KIT7 KIT9:KIT12 KIT14:KIT17 KIT19:KIT22 KIT24:KIT27 KIT29:KIT32 KIT65560:KIT65568 KIT131096:KIT131104 KIT196632:KIT196640 KIT262168:KIT262176 KIT327704:KIT327712 KIT393240:KIT393248 KIT458776:KIT458784 KIT524312:KIT524320 KIT589848:KIT589856 KIT655384:KIT655392 KIT720920:KIT720928 KIT786456:KIT786464 KIT851992:KIT852000 KIT917528:KIT917536 KIT983064:KIT983072 KSL6:KSL7 KSL9:KSL12 KSL14:KSL17 KSL19:KSL22 KSL24:KSL27 KSL29:KSL32 KSL65560:KSL65568 KSL131096:KSL131104 KSL196632:KSL196640 KSL262168:KSL262176 KSL327704:KSL327712 KSL393240:KSL393248 KSL458776:KSL458784 KSL524312:KSL524320 KSL589848:KSL589856 KSL655384:KSL655392 KSL720920:KSL720928 KSL786456:KSL786464 KSL851992:KSL852000 KSL917528:KSL917536 KSL983064:KSL983072 KSP6:KSP7 KSP9:KSP12 KSP14:KSP17 KSP19:KSP22 KSP24:KSP27 KSP29:KSP32 KSP65560:KSP65568 KSP131096:KSP131104 KSP196632:KSP196640 KSP262168:KSP262176 KSP327704:KSP327712 KSP393240:KSP393248 KSP458776:KSP458784 KSP524312:KSP524320 KSP589848:KSP589856 KSP655384:KSP655392 KSP720920:KSP720928 KSP786456:KSP786464 KSP851992:KSP852000 KSP917528:KSP917536 KSP983064:KSP983072 LCH6:LCH7 LCH9:LCH12 LCH14:LCH17 LCH19:LCH22 LCH24:LCH27 LCH29:LCH32 LCH65560:LCH65568 LCH131096:LCH131104 LCH196632:LCH196640 LCH262168:LCH262176 LCH327704:LCH327712 LCH393240:LCH393248 LCH458776:LCH458784 LCH524312:LCH524320 LCH589848:LCH589856 LCH655384:LCH655392 LCH720920:LCH720928 LCH786456:LCH786464 LCH851992:LCH852000 LCH917528:LCH917536 LCH983064:LCH983072 LCL6:LCL7 LCL9:LCL12 LCL14:LCL17 LCL19:LCL22 LCL24:LCL27 LCL29:LCL32 LCL65560:LCL65568 LCL131096:LCL131104 LCL196632:LCL196640 LCL262168:LCL262176 LCL327704:LCL327712 LCL393240:LCL393248 LCL458776:LCL458784 LCL524312:LCL524320 LCL589848:LCL589856 LCL655384:LCL655392 LCL720920:LCL720928 LCL786456:LCL786464 LCL851992:LCL852000 LCL917528:LCL917536 LCL983064:LCL983072 LMD6:LMD7 LMD9:LMD12 LMD14:LMD17 LMD19:LMD22 LMD24:LMD27 LMD29:LMD32 LMD65560:LMD65568 LMD131096:LMD131104 LMD196632:LMD196640 LMD262168:LMD262176 LMD327704:LMD327712 LMD393240:LMD393248 LMD458776:LMD458784 LMD524312:LMD524320 LMD589848:LMD589856 LMD655384:LMD655392 LMD720920:LMD720928 LMD786456:LMD786464 LMD851992:LMD852000 LMD917528:LMD917536 LMD983064:LMD983072 LMH6:LMH7 LMH9:LMH12 LMH14:LMH17 LMH19:LMH22 LMH24:LMH27 LMH29:LMH32 LMH65560:LMH65568 LMH131096:LMH131104 LMH196632:LMH196640 LMH262168:LMH262176 LMH327704:LMH327712 LMH393240:LMH393248 LMH458776:LMH458784 LMH524312:LMH524320 LMH589848:LMH589856 LMH655384:LMH655392 LMH720920:LMH720928 LMH786456:LMH786464 LMH851992:LMH852000 LMH917528:LMH917536 LMH983064:LMH983072 LVZ6:LVZ7 LVZ9:LVZ12 LVZ14:LVZ17 LVZ19:LVZ22 LVZ24:LVZ27 LVZ29:LVZ32 LVZ65560:LVZ65568 LVZ131096:LVZ131104 LVZ196632:LVZ196640 LVZ262168:LVZ262176 LVZ327704:LVZ327712 LVZ393240:LVZ393248 LVZ458776:LVZ458784 LVZ524312:LVZ524320 LVZ589848:LVZ589856 LVZ655384:LVZ655392 LVZ720920:LVZ720928 LVZ786456:LVZ786464 LVZ851992:LVZ852000 LVZ917528:LVZ917536 LVZ983064:LVZ983072 LWD6:LWD7 LWD9:LWD12 LWD14:LWD17 LWD19:LWD22 LWD24:LWD27 LWD29:LWD32 LWD65560:LWD65568 LWD131096:LWD131104 LWD196632:LWD196640 LWD262168:LWD262176 LWD327704:LWD327712 LWD393240:LWD393248 LWD458776:LWD458784 LWD524312:LWD524320 LWD589848:LWD589856 LWD655384:LWD655392 LWD720920:LWD720928 LWD786456:LWD786464 LWD851992:LWD852000 LWD917528:LWD917536 LWD983064:LWD983072 MFV6:MFV7 MFV9:MFV12 MFV14:MFV17 MFV19:MFV22 MFV24:MFV27 MFV29:MFV32 MFV65560:MFV65568 MFV131096:MFV131104 MFV196632:MFV196640 MFV262168:MFV262176 MFV327704:MFV327712 MFV393240:MFV393248 MFV458776:MFV458784 MFV524312:MFV524320 MFV589848:MFV589856 MFV655384:MFV655392 MFV720920:MFV720928 MFV786456:MFV786464 MFV851992:MFV852000 MFV917528:MFV917536 MFV983064:MFV983072 MFZ6:MFZ7 MFZ9:MFZ12 MFZ14:MFZ17 MFZ19:MFZ22 MFZ24:MFZ27 MFZ29:MFZ32 MFZ65560:MFZ65568 MFZ131096:MFZ131104 MFZ196632:MFZ196640 MFZ262168:MFZ262176 MFZ327704:MFZ327712 MFZ393240:MFZ393248 MFZ458776:MFZ458784 MFZ524312:MFZ524320 MFZ589848:MFZ589856 MFZ655384:MFZ655392 MFZ720920:MFZ720928 MFZ786456:MFZ786464 MFZ851992:MFZ852000 MFZ917528:MFZ917536 MFZ983064:MFZ983072 MPR6:MPR7 MPR9:MPR12 MPR14:MPR17 MPR19:MPR22 MPR24:MPR27 MPR29:MPR32 MPR65560:MPR65568 MPR131096:MPR131104 MPR196632:MPR196640 MPR262168:MPR262176 MPR327704:MPR327712 MPR393240:MPR393248 MPR458776:MPR458784 MPR524312:MPR524320 MPR589848:MPR589856 MPR655384:MPR655392 MPR720920:MPR720928 MPR786456:MPR786464 MPR851992:MPR852000 MPR917528:MPR917536 MPR983064:MPR983072 MPV6:MPV7 MPV9:MPV12 MPV14:MPV17 MPV19:MPV22 MPV24:MPV27 MPV29:MPV32 MPV65560:MPV65568 MPV131096:MPV131104 MPV196632:MPV196640 MPV262168:MPV262176 MPV327704:MPV327712 MPV393240:MPV393248 MPV458776:MPV458784 MPV524312:MPV524320 MPV589848:MPV589856 MPV655384:MPV655392 MPV720920:MPV720928 MPV786456:MPV786464 MPV851992:MPV852000 MPV917528:MPV917536 MPV983064:MPV983072 MZN6:MZN7 MZN9:MZN12 MZN14:MZN17 MZN19:MZN22 MZN24:MZN27 MZN29:MZN32 MZN65560:MZN65568 MZN131096:MZN131104 MZN196632:MZN196640 MZN262168:MZN262176 MZN327704:MZN327712 MZN393240:MZN393248 MZN458776:MZN458784 MZN524312:MZN524320 MZN589848:MZN589856 MZN655384:MZN655392 MZN720920:MZN720928 MZN786456:MZN786464 MZN851992:MZN852000 MZN917528:MZN917536 MZN983064:MZN983072 MZR6:MZR7 MZR9:MZR12 MZR14:MZR17 MZR19:MZR22 MZR24:MZR27 MZR29:MZR32 MZR65560:MZR65568 MZR131096:MZR131104 MZR196632:MZR196640 MZR262168:MZR262176 MZR327704:MZR327712 MZR393240:MZR393248 MZR458776:MZR458784 MZR524312:MZR524320 MZR589848:MZR589856 MZR655384:MZR655392 MZR720920:MZR720928 MZR786456:MZR786464 MZR851992:MZR852000 MZR917528:MZR917536 MZR983064:MZR983072 NJJ6:NJJ7 NJJ9:NJJ12 NJJ14:NJJ17 NJJ19:NJJ22 NJJ24:NJJ27 NJJ29:NJJ32 NJJ65560:NJJ65568 NJJ131096:NJJ131104 NJJ196632:NJJ196640 NJJ262168:NJJ262176 NJJ327704:NJJ327712 NJJ393240:NJJ393248 NJJ458776:NJJ458784 NJJ524312:NJJ524320 NJJ589848:NJJ589856 NJJ655384:NJJ655392 NJJ720920:NJJ720928 NJJ786456:NJJ786464 NJJ851992:NJJ852000 NJJ917528:NJJ917536 NJJ983064:NJJ983072 NJN6:NJN7 NJN9:NJN12 NJN14:NJN17 NJN19:NJN22 NJN24:NJN27 NJN29:NJN32 NJN65560:NJN65568 NJN131096:NJN131104 NJN196632:NJN196640 NJN262168:NJN262176 NJN327704:NJN327712 NJN393240:NJN393248 NJN458776:NJN458784 NJN524312:NJN524320 NJN589848:NJN589856 NJN655384:NJN655392 NJN720920:NJN720928 NJN786456:NJN786464 NJN851992:NJN852000 NJN917528:NJN917536 NJN983064:NJN983072 NTF6:NTF7 NTF9:NTF12 NTF14:NTF17 NTF19:NTF22 NTF24:NTF27 NTF29:NTF32 NTF65560:NTF65568 NTF131096:NTF131104 NTF196632:NTF196640 NTF262168:NTF262176 NTF327704:NTF327712 NTF393240:NTF393248 NTF458776:NTF458784 NTF524312:NTF524320 NTF589848:NTF589856 NTF655384:NTF655392 NTF720920:NTF720928 NTF786456:NTF786464 NTF851992:NTF852000 NTF917528:NTF917536 NTF983064:NTF983072 NTJ6:NTJ7 NTJ9:NTJ12 NTJ14:NTJ17 NTJ19:NTJ22 NTJ24:NTJ27 NTJ29:NTJ32 NTJ65560:NTJ65568 NTJ131096:NTJ131104 NTJ196632:NTJ196640 NTJ262168:NTJ262176 NTJ327704:NTJ327712 NTJ393240:NTJ393248 NTJ458776:NTJ458784 NTJ524312:NTJ524320 NTJ589848:NTJ589856 NTJ655384:NTJ655392 NTJ720920:NTJ720928 NTJ786456:NTJ786464 NTJ851992:NTJ852000 NTJ917528:NTJ917536 NTJ983064:NTJ983072 ODB6:ODB7 ODB9:ODB12 ODB14:ODB17 ODB19:ODB22 ODB24:ODB27 ODB29:ODB32 ODB65560:ODB65568 ODB131096:ODB131104 ODB196632:ODB196640 ODB262168:ODB262176 ODB327704:ODB327712 ODB393240:ODB393248 ODB458776:ODB458784 ODB524312:ODB524320 ODB589848:ODB589856 ODB655384:ODB655392 ODB720920:ODB720928 ODB786456:ODB786464 ODB851992:ODB852000 ODB917528:ODB917536 ODB983064:ODB983072 ODF6:ODF7 ODF9:ODF12 ODF14:ODF17 ODF19:ODF22 ODF24:ODF27 ODF29:ODF32 ODF65560:ODF65568 ODF131096:ODF131104 ODF196632:ODF196640 ODF262168:ODF262176 ODF327704:ODF327712 ODF393240:ODF393248 ODF458776:ODF458784 ODF524312:ODF524320 ODF589848:ODF589856 ODF655384:ODF655392 ODF720920:ODF720928 ODF786456:ODF786464 ODF851992:ODF852000 ODF917528:ODF917536 ODF983064:ODF983072 OMX6:OMX7 OMX9:OMX12 OMX14:OMX17 OMX19:OMX22 OMX24:OMX27 OMX29:OMX32 OMX65560:OMX65568 OMX131096:OMX131104 OMX196632:OMX196640 OMX262168:OMX262176 OMX327704:OMX327712 OMX393240:OMX393248 OMX458776:OMX458784 OMX524312:OMX524320 OMX589848:OMX589856 OMX655384:OMX655392 OMX720920:OMX720928 OMX786456:OMX786464 OMX851992:OMX852000 OMX917528:OMX917536 OMX983064:OMX983072 ONB6:ONB7 ONB9:ONB12 ONB14:ONB17 ONB19:ONB22 ONB24:ONB27 ONB29:ONB32 ONB65560:ONB65568 ONB131096:ONB131104 ONB196632:ONB196640 ONB262168:ONB262176 ONB327704:ONB327712 ONB393240:ONB393248 ONB458776:ONB458784 ONB524312:ONB524320 ONB589848:ONB589856 ONB655384:ONB655392 ONB720920:ONB720928 ONB786456:ONB786464 ONB851992:ONB852000 ONB917528:ONB917536 ONB983064:ONB983072 OWT6:OWT7 OWT9:OWT12 OWT14:OWT17 OWT19:OWT22 OWT24:OWT27 OWT29:OWT32 OWT65560:OWT65568 OWT131096:OWT131104 OWT196632:OWT196640 OWT262168:OWT262176 OWT327704:OWT327712 OWT393240:OWT393248 OWT458776:OWT458784 OWT524312:OWT524320 OWT589848:OWT589856 OWT655384:OWT655392 OWT720920:OWT720928 OWT786456:OWT786464 OWT851992:OWT852000 OWT917528:OWT917536 OWT983064:OWT983072 OWX6:OWX7 OWX9:OWX12 OWX14:OWX17 OWX19:OWX22 OWX24:OWX27 OWX29:OWX32 OWX65560:OWX65568 OWX131096:OWX131104 OWX196632:OWX196640 OWX262168:OWX262176 OWX327704:OWX327712 OWX393240:OWX393248 OWX458776:OWX458784 OWX524312:OWX524320 OWX589848:OWX589856 OWX655384:OWX655392 OWX720920:OWX720928 OWX786456:OWX786464 OWX851992:OWX852000 OWX917528:OWX917536 OWX983064:OWX983072 PGP6:PGP7 PGP9:PGP12 PGP14:PGP17 PGP19:PGP22 PGP24:PGP27 PGP29:PGP32 PGP65560:PGP65568 PGP131096:PGP131104 PGP196632:PGP196640 PGP262168:PGP262176 PGP327704:PGP327712 PGP393240:PGP393248 PGP458776:PGP458784 PGP524312:PGP524320 PGP589848:PGP589856 PGP655384:PGP655392 PGP720920:PGP720928 PGP786456:PGP786464 PGP851992:PGP852000 PGP917528:PGP917536 PGP983064:PGP983072 PGT6:PGT7 PGT9:PGT12 PGT14:PGT17 PGT19:PGT22 PGT24:PGT27 PGT29:PGT32 PGT65560:PGT65568 PGT131096:PGT131104 PGT196632:PGT196640 PGT262168:PGT262176 PGT327704:PGT327712 PGT393240:PGT393248 PGT458776:PGT458784 PGT524312:PGT524320 PGT589848:PGT589856 PGT655384:PGT655392 PGT720920:PGT720928 PGT786456:PGT786464 PGT851992:PGT852000 PGT917528:PGT917536 PGT983064:PGT983072 PQL6:PQL7 PQL9:PQL12 PQL14:PQL17 PQL19:PQL22 PQL24:PQL27 PQL29:PQL32 PQL65560:PQL65568 PQL131096:PQL131104 PQL196632:PQL196640 PQL262168:PQL262176 PQL327704:PQL327712 PQL393240:PQL393248 PQL458776:PQL458784 PQL524312:PQL524320 PQL589848:PQL589856 PQL655384:PQL655392 PQL720920:PQL720928 PQL786456:PQL786464 PQL851992:PQL852000 PQL917528:PQL917536 PQL983064:PQL983072 PQP6:PQP7 PQP9:PQP12 PQP14:PQP17 PQP19:PQP22 PQP24:PQP27 PQP29:PQP32 PQP65560:PQP65568 PQP131096:PQP131104 PQP196632:PQP196640 PQP262168:PQP262176 PQP327704:PQP327712 PQP393240:PQP393248 PQP458776:PQP458784 PQP524312:PQP524320 PQP589848:PQP589856 PQP655384:PQP655392 PQP720920:PQP720928 PQP786456:PQP786464 PQP851992:PQP852000 PQP917528:PQP917536 PQP983064:PQP983072 QAH6:QAH7 QAH9:QAH12 QAH14:QAH17 QAH19:QAH22 QAH24:QAH27 QAH29:QAH32 QAH65560:QAH65568 QAH131096:QAH131104 QAH196632:QAH196640 QAH262168:QAH262176 QAH327704:QAH327712 QAH393240:QAH393248 QAH458776:QAH458784 QAH524312:QAH524320 QAH589848:QAH589856 QAH655384:QAH655392 QAH720920:QAH720928 QAH786456:QAH786464 QAH851992:QAH852000 QAH917528:QAH917536 QAH983064:QAH983072 QAL6:QAL7 QAL9:QAL12 QAL14:QAL17 QAL19:QAL22 QAL24:QAL27 QAL29:QAL32 QAL65560:QAL65568 QAL131096:QAL131104 QAL196632:QAL196640 QAL262168:QAL262176 QAL327704:QAL327712 QAL393240:QAL393248 QAL458776:QAL458784 QAL524312:QAL524320 QAL589848:QAL589856 QAL655384:QAL655392 QAL720920:QAL720928 QAL786456:QAL786464 QAL851992:QAL852000 QAL917528:QAL917536 QAL983064:QAL983072 QKD6:QKD7 QKD9:QKD12 QKD14:QKD17 QKD19:QKD22 QKD24:QKD27 QKD29:QKD32 QKD65560:QKD65568 QKD131096:QKD131104 QKD196632:QKD196640 QKD262168:QKD262176 QKD327704:QKD327712 QKD393240:QKD393248 QKD458776:QKD458784 QKD524312:QKD524320 QKD589848:QKD589856 QKD655384:QKD655392 QKD720920:QKD720928 QKD786456:QKD786464 QKD851992:QKD852000 QKD917528:QKD917536 QKD983064:QKD983072 QKH6:QKH7 QKH9:QKH12 QKH14:QKH17 QKH19:QKH22 QKH24:QKH27 QKH29:QKH32 QKH65560:QKH65568 QKH131096:QKH131104 QKH196632:QKH196640 QKH262168:QKH262176 QKH327704:QKH327712 QKH393240:QKH393248 QKH458776:QKH458784 QKH524312:QKH524320 QKH589848:QKH589856 QKH655384:QKH655392 QKH720920:QKH720928 QKH786456:QKH786464 QKH851992:QKH852000 QKH917528:QKH917536 QKH983064:QKH983072 QTZ6:QTZ7 QTZ9:QTZ12 QTZ14:QTZ17 QTZ19:QTZ22 QTZ24:QTZ27 QTZ29:QTZ32 QTZ65560:QTZ65568 QTZ131096:QTZ131104 QTZ196632:QTZ196640 QTZ262168:QTZ262176 QTZ327704:QTZ327712 QTZ393240:QTZ393248 QTZ458776:QTZ458784 QTZ524312:QTZ524320 QTZ589848:QTZ589856 QTZ655384:QTZ655392 QTZ720920:QTZ720928 QTZ786456:QTZ786464 QTZ851992:QTZ852000 QTZ917528:QTZ917536 QTZ983064:QTZ983072 QUD6:QUD7 QUD9:QUD12 QUD14:QUD17 QUD19:QUD22 QUD24:QUD27 QUD29:QUD32 QUD65560:QUD65568 QUD131096:QUD131104 QUD196632:QUD196640 QUD262168:QUD262176 QUD327704:QUD327712 QUD393240:QUD393248 QUD458776:QUD458784 QUD524312:QUD524320 QUD589848:QUD589856 QUD655384:QUD655392 QUD720920:QUD720928 QUD786456:QUD786464 QUD851992:QUD852000 QUD917528:QUD917536 QUD983064:QUD983072 RDV6:RDV7 RDV9:RDV12 RDV14:RDV17 RDV19:RDV22 RDV24:RDV27 RDV29:RDV32 RDV65560:RDV65568 RDV131096:RDV131104 RDV196632:RDV196640 RDV262168:RDV262176 RDV327704:RDV327712 RDV393240:RDV393248 RDV458776:RDV458784 RDV524312:RDV524320 RDV589848:RDV589856 RDV655384:RDV655392 RDV720920:RDV720928 RDV786456:RDV786464 RDV851992:RDV852000 RDV917528:RDV917536 RDV983064:RDV983072 RDZ6:RDZ7 RDZ9:RDZ12 RDZ14:RDZ17 RDZ19:RDZ22 RDZ24:RDZ27 RDZ29:RDZ32 RDZ65560:RDZ65568 RDZ131096:RDZ131104 RDZ196632:RDZ196640 RDZ262168:RDZ262176 RDZ327704:RDZ327712 RDZ393240:RDZ393248 RDZ458776:RDZ458784 RDZ524312:RDZ524320 RDZ589848:RDZ589856 RDZ655384:RDZ655392 RDZ720920:RDZ720928 RDZ786456:RDZ786464 RDZ851992:RDZ852000 RDZ917528:RDZ917536 RDZ983064:RDZ983072 RNR6:RNR7 RNR9:RNR12 RNR14:RNR17 RNR19:RNR22 RNR24:RNR27 RNR29:RNR32 RNR65560:RNR65568 RNR131096:RNR131104 RNR196632:RNR196640 RNR262168:RNR262176 RNR327704:RNR327712 RNR393240:RNR393248 RNR458776:RNR458784 RNR524312:RNR524320 RNR589848:RNR589856 RNR655384:RNR655392 RNR720920:RNR720928 RNR786456:RNR786464 RNR851992:RNR852000 RNR917528:RNR917536 RNR983064:RNR983072 RNV6:RNV7 RNV9:RNV12 RNV14:RNV17 RNV19:RNV22 RNV24:RNV27 RNV29:RNV32 RNV65560:RNV65568 RNV131096:RNV131104 RNV196632:RNV196640 RNV262168:RNV262176 RNV327704:RNV327712 RNV393240:RNV393248 RNV458776:RNV458784 RNV524312:RNV524320 RNV589848:RNV589856 RNV655384:RNV655392 RNV720920:RNV720928 RNV786456:RNV786464 RNV851992:RNV852000 RNV917528:RNV917536 RNV983064:RNV983072 RXN6:RXN7 RXN9:RXN12 RXN14:RXN17 RXN19:RXN22 RXN24:RXN27 RXN29:RXN32 RXN65560:RXN65568 RXN131096:RXN131104 RXN196632:RXN196640 RXN262168:RXN262176 RXN327704:RXN327712 RXN393240:RXN393248 RXN458776:RXN458784 RXN524312:RXN524320 RXN589848:RXN589856 RXN655384:RXN655392 RXN720920:RXN720928 RXN786456:RXN786464 RXN851992:RXN852000 RXN917528:RXN917536 RXN983064:RXN983072 RXR6:RXR7 RXR9:RXR12 RXR14:RXR17 RXR19:RXR22 RXR24:RXR27 RXR29:RXR32 RXR65560:RXR65568 RXR131096:RXR131104 RXR196632:RXR196640 RXR262168:RXR262176 RXR327704:RXR327712 RXR393240:RXR393248 RXR458776:RXR458784 RXR524312:RXR524320 RXR589848:RXR589856 RXR655384:RXR655392 RXR720920:RXR720928 RXR786456:RXR786464 RXR851992:RXR852000 RXR917528:RXR917536 RXR983064:RXR983072 SHJ6:SHJ7 SHJ9:SHJ12 SHJ14:SHJ17 SHJ19:SHJ22 SHJ24:SHJ27 SHJ29:SHJ32 SHJ65560:SHJ65568 SHJ131096:SHJ131104 SHJ196632:SHJ196640 SHJ262168:SHJ262176 SHJ327704:SHJ327712 SHJ393240:SHJ393248 SHJ458776:SHJ458784 SHJ524312:SHJ524320 SHJ589848:SHJ589856 SHJ655384:SHJ655392 SHJ720920:SHJ720928 SHJ786456:SHJ786464 SHJ851992:SHJ852000 SHJ917528:SHJ917536 SHJ983064:SHJ983072 SHN6:SHN7 SHN9:SHN12 SHN14:SHN17 SHN19:SHN22 SHN24:SHN27 SHN29:SHN32 SHN65560:SHN65568 SHN131096:SHN131104 SHN196632:SHN196640 SHN262168:SHN262176 SHN327704:SHN327712 SHN393240:SHN393248 SHN458776:SHN458784 SHN524312:SHN524320 SHN589848:SHN589856 SHN655384:SHN655392 SHN720920:SHN720928 SHN786456:SHN786464 SHN851992:SHN852000 SHN917528:SHN917536 SHN983064:SHN983072 SRF6:SRF7 SRF9:SRF12 SRF14:SRF17 SRF19:SRF22 SRF24:SRF27 SRF29:SRF32 SRF65560:SRF65568 SRF131096:SRF131104 SRF196632:SRF196640 SRF262168:SRF262176 SRF327704:SRF327712 SRF393240:SRF393248 SRF458776:SRF458784 SRF524312:SRF524320 SRF589848:SRF589856 SRF655384:SRF655392 SRF720920:SRF720928 SRF786456:SRF786464 SRF851992:SRF852000 SRF917528:SRF917536 SRF983064:SRF983072 SRJ6:SRJ7 SRJ9:SRJ12 SRJ14:SRJ17 SRJ19:SRJ22 SRJ24:SRJ27 SRJ29:SRJ32 SRJ65560:SRJ65568 SRJ131096:SRJ131104 SRJ196632:SRJ196640 SRJ262168:SRJ262176 SRJ327704:SRJ327712 SRJ393240:SRJ393248 SRJ458776:SRJ458784 SRJ524312:SRJ524320 SRJ589848:SRJ589856 SRJ655384:SRJ655392 SRJ720920:SRJ720928 SRJ786456:SRJ786464 SRJ851992:SRJ852000 SRJ917528:SRJ917536 SRJ983064:SRJ983072 TBB6:TBB7 TBB9:TBB12 TBB14:TBB17 TBB19:TBB22 TBB24:TBB27 TBB29:TBB32 TBB65560:TBB65568 TBB131096:TBB131104 TBB196632:TBB196640 TBB262168:TBB262176 TBB327704:TBB327712 TBB393240:TBB393248 TBB458776:TBB458784 TBB524312:TBB524320 TBB589848:TBB589856 TBB655384:TBB655392 TBB720920:TBB720928 TBB786456:TBB786464 TBB851992:TBB852000 TBB917528:TBB917536 TBB983064:TBB983072 TBF6:TBF7 TBF9:TBF12 TBF14:TBF17 TBF19:TBF22 TBF24:TBF27 TBF29:TBF32 TBF65560:TBF65568 TBF131096:TBF131104 TBF196632:TBF196640 TBF262168:TBF262176 TBF327704:TBF327712 TBF393240:TBF393248 TBF458776:TBF458784 TBF524312:TBF524320 TBF589848:TBF589856 TBF655384:TBF655392 TBF720920:TBF720928 TBF786456:TBF786464 TBF851992:TBF852000 TBF917528:TBF917536 TBF983064:TBF983072 TKX6:TKX7 TKX9:TKX12 TKX14:TKX17 TKX19:TKX22 TKX24:TKX27 TKX29:TKX32 TKX65560:TKX65568 TKX131096:TKX131104 TKX196632:TKX196640 TKX262168:TKX262176 TKX327704:TKX327712 TKX393240:TKX393248 TKX458776:TKX458784 TKX524312:TKX524320 TKX589848:TKX589856 TKX655384:TKX655392 TKX720920:TKX720928 TKX786456:TKX786464 TKX851992:TKX852000 TKX917528:TKX917536 TKX983064:TKX983072 TLB6:TLB7 TLB9:TLB12 TLB14:TLB17 TLB19:TLB22 TLB24:TLB27 TLB29:TLB32 TLB65560:TLB65568 TLB131096:TLB131104 TLB196632:TLB196640 TLB262168:TLB262176 TLB327704:TLB327712 TLB393240:TLB393248 TLB458776:TLB458784 TLB524312:TLB524320 TLB589848:TLB589856 TLB655384:TLB655392 TLB720920:TLB720928 TLB786456:TLB786464 TLB851992:TLB852000 TLB917528:TLB917536 TLB983064:TLB983072 TUT6:TUT7 TUT9:TUT12 TUT14:TUT17 TUT19:TUT22 TUT24:TUT27 TUT29:TUT32 TUT65560:TUT65568 TUT131096:TUT131104 TUT196632:TUT196640 TUT262168:TUT262176 TUT327704:TUT327712 TUT393240:TUT393248 TUT458776:TUT458784 TUT524312:TUT524320 TUT589848:TUT589856 TUT655384:TUT655392 TUT720920:TUT720928 TUT786456:TUT786464 TUT851992:TUT852000 TUT917528:TUT917536 TUT983064:TUT983072 TUX6:TUX7 TUX9:TUX12 TUX14:TUX17 TUX19:TUX22 TUX24:TUX27 TUX29:TUX32 TUX65560:TUX65568 TUX131096:TUX131104 TUX196632:TUX196640 TUX262168:TUX262176 TUX327704:TUX327712 TUX393240:TUX393248 TUX458776:TUX458784 TUX524312:TUX524320 TUX589848:TUX589856 TUX655384:TUX655392 TUX720920:TUX720928 TUX786456:TUX786464 TUX851992:TUX852000 TUX917528:TUX917536 TUX983064:TUX983072 UEP6:UEP7 UEP9:UEP12 UEP14:UEP17 UEP19:UEP22 UEP24:UEP27 UEP29:UEP32 UEP65560:UEP65568 UEP131096:UEP131104 UEP196632:UEP196640 UEP262168:UEP262176 UEP327704:UEP327712 UEP393240:UEP393248 UEP458776:UEP458784 UEP524312:UEP524320 UEP589848:UEP589856 UEP655384:UEP655392 UEP720920:UEP720928 UEP786456:UEP786464 UEP851992:UEP852000 UEP917528:UEP917536 UEP983064:UEP983072 UET6:UET7 UET9:UET12 UET14:UET17 UET19:UET22 UET24:UET27 UET29:UET32 UET65560:UET65568 UET131096:UET131104 UET196632:UET196640 UET262168:UET262176 UET327704:UET327712 UET393240:UET393248 UET458776:UET458784 UET524312:UET524320 UET589848:UET589856 UET655384:UET655392 UET720920:UET720928 UET786456:UET786464 UET851992:UET852000 UET917528:UET917536 UET983064:UET983072 UOL6:UOL7 UOL9:UOL12 UOL14:UOL17 UOL19:UOL22 UOL24:UOL27 UOL29:UOL32 UOL65560:UOL65568 UOL131096:UOL131104 UOL196632:UOL196640 UOL262168:UOL262176 UOL327704:UOL327712 UOL393240:UOL393248 UOL458776:UOL458784 UOL524312:UOL524320 UOL589848:UOL589856 UOL655384:UOL655392 UOL720920:UOL720928 UOL786456:UOL786464 UOL851992:UOL852000 UOL917528:UOL917536 UOL983064:UOL983072 UOP6:UOP7 UOP9:UOP12 UOP14:UOP17 UOP19:UOP22 UOP24:UOP27 UOP29:UOP32 UOP65560:UOP65568 UOP131096:UOP131104 UOP196632:UOP196640 UOP262168:UOP262176 UOP327704:UOP327712 UOP393240:UOP393248 UOP458776:UOP458784 UOP524312:UOP524320 UOP589848:UOP589856 UOP655384:UOP655392 UOP720920:UOP720928 UOP786456:UOP786464 UOP851992:UOP852000 UOP917528:UOP917536 UOP983064:UOP983072 UYH6:UYH7 UYH9:UYH12 UYH14:UYH17 UYH19:UYH22 UYH24:UYH27 UYH29:UYH32 UYH65560:UYH65568 UYH131096:UYH131104 UYH196632:UYH196640 UYH262168:UYH262176 UYH327704:UYH327712 UYH393240:UYH393248 UYH458776:UYH458784 UYH524312:UYH524320 UYH589848:UYH589856 UYH655384:UYH655392 UYH720920:UYH720928 UYH786456:UYH786464 UYH851992:UYH852000 UYH917528:UYH917536 UYH983064:UYH983072 UYL6:UYL7 UYL9:UYL12 UYL14:UYL17 UYL19:UYL22 UYL24:UYL27 UYL29:UYL32 UYL65560:UYL65568 UYL131096:UYL131104 UYL196632:UYL196640 UYL262168:UYL262176 UYL327704:UYL327712 UYL393240:UYL393248 UYL458776:UYL458784 UYL524312:UYL524320 UYL589848:UYL589856 UYL655384:UYL655392 UYL720920:UYL720928 UYL786456:UYL786464 UYL851992:UYL852000 UYL917528:UYL917536 UYL983064:UYL983072 VID6:VID7 VID9:VID12 VID14:VID17 VID19:VID22 VID24:VID27 VID29:VID32 VID65560:VID65568 VID131096:VID131104 VID196632:VID196640 VID262168:VID262176 VID327704:VID327712 VID393240:VID393248 VID458776:VID458784 VID524312:VID524320 VID589848:VID589856 VID655384:VID655392 VID720920:VID720928 VID786456:VID786464 VID851992:VID852000 VID917528:VID917536 VID983064:VID983072 VIH6:VIH7 VIH9:VIH12 VIH14:VIH17 VIH19:VIH22 VIH24:VIH27 VIH29:VIH32 VIH65560:VIH65568 VIH131096:VIH131104 VIH196632:VIH196640 VIH262168:VIH262176 VIH327704:VIH327712 VIH393240:VIH393248 VIH458776:VIH458784 VIH524312:VIH524320 VIH589848:VIH589856 VIH655384:VIH655392 VIH720920:VIH720928 VIH786456:VIH786464 VIH851992:VIH852000 VIH917528:VIH917536 VIH983064:VIH983072 VRZ6:VRZ7 VRZ9:VRZ12 VRZ14:VRZ17 VRZ19:VRZ22 VRZ24:VRZ27 VRZ29:VRZ32 VRZ65560:VRZ65568 VRZ131096:VRZ131104 VRZ196632:VRZ196640 VRZ262168:VRZ262176 VRZ327704:VRZ327712 VRZ393240:VRZ393248 VRZ458776:VRZ458784 VRZ524312:VRZ524320 VRZ589848:VRZ589856 VRZ655384:VRZ655392 VRZ720920:VRZ720928 VRZ786456:VRZ786464 VRZ851992:VRZ852000 VRZ917528:VRZ917536 VRZ983064:VRZ983072 VSD6:VSD7 VSD9:VSD12 VSD14:VSD17 VSD19:VSD22 VSD24:VSD27 VSD29:VSD32 VSD65560:VSD65568 VSD131096:VSD131104 VSD196632:VSD196640 VSD262168:VSD262176 VSD327704:VSD327712 VSD393240:VSD393248 VSD458776:VSD458784 VSD524312:VSD524320 VSD589848:VSD589856 VSD655384:VSD655392 VSD720920:VSD720928 VSD786456:VSD786464 VSD851992:VSD852000 VSD917528:VSD917536 VSD983064:VSD983072 WBV6:WBV7 WBV9:WBV12 WBV14:WBV17 WBV19:WBV22 WBV24:WBV27 WBV29:WBV32 WBV65560:WBV65568 WBV131096:WBV131104 WBV196632:WBV196640 WBV262168:WBV262176 WBV327704:WBV327712 WBV393240:WBV393248 WBV458776:WBV458784 WBV524312:WBV524320 WBV589848:WBV589856 WBV655384:WBV655392 WBV720920:WBV720928 WBV786456:WBV786464 WBV851992:WBV852000 WBV917528:WBV917536 WBV983064:WBV983072 WBZ6:WBZ7 WBZ9:WBZ12 WBZ14:WBZ17 WBZ19:WBZ22 WBZ24:WBZ27 WBZ29:WBZ32 WBZ65560:WBZ65568 WBZ131096:WBZ131104 WBZ196632:WBZ196640 WBZ262168:WBZ262176 WBZ327704:WBZ327712 WBZ393240:WBZ393248 WBZ458776:WBZ458784 WBZ524312:WBZ524320 WBZ589848:WBZ589856 WBZ655384:WBZ655392 WBZ720920:WBZ720928 WBZ786456:WBZ786464 WBZ851992:WBZ852000 WBZ917528:WBZ917536 WBZ983064:WBZ983072 WLR6:WLR7 WLR9:WLR12 WLR14:WLR17 WLR19:WLR22 WLR24:WLR27 WLR29:WLR32 WLR65560:WLR65568 WLR131096:WLR131104 WLR196632:WLR196640 WLR262168:WLR262176 WLR327704:WLR327712 WLR393240:WLR393248 WLR458776:WLR458784 WLR524312:WLR524320 WLR589848:WLR589856 WLR655384:WLR655392 WLR720920:WLR720928 WLR786456:WLR786464 WLR851992:WLR852000 WLR917528:WLR917536 WLR983064:WLR983072 WLV6:WLV7 WLV9:WLV12 WLV14:WLV17 WLV19:WLV22 WLV24:WLV27 WLV29:WLV32 WLV65560:WLV65568 WLV131096:WLV131104 WLV196632:WLV196640 WLV262168:WLV262176 WLV327704:WLV327712 WLV393240:WLV393248 WLV458776:WLV458784 WLV524312:WLV524320 WLV589848:WLV589856 WLV655384:WLV655392 WLV720920:WLV720928 WLV786456:WLV786464 WLV851992:WLV852000 WLV917528:WLV917536 WLV983064:WLV983072 WVN6:WVN7 WVN9:WVN12 WVN14:WVN17 WVN19:WVN22 WVN24:WVN27 WVN29:WVN32 WVN65560:WVN65568 WVN131096:WVN131104 WVN196632:WVN196640 WVN262168:WVN262176 WVN327704:WVN327712 WVN393240:WVN393248 WVN458776:WVN458784 WVN524312:WVN524320 WVN589848:WVN589856 WVN655384:WVN655392 WVN720920:WVN720928 WVN786456:WVN786464 WVN851992:WVN852000 WVN917528:WVN917536 WVN983064:WVN983072 WVR6:WVR7 WVR9:WVR12 WVR14:WVR17 WVR19:WVR22 WVR24:WVR27 WVR29:WVR32 WVR65560:WVR65568 WVR131096:WVR131104 WVR196632:WVR196640 WVR262168:WVR262176 WVR327704:WVR327712 WVR393240:WVR393248 WVR458776:WVR458784 WVR524312:WVR524320 WVR589848:WVR589856 WVR655384:WVR655392 WVR720920:WVR720928 WVR786456:WVR786464 WVR851992:WVR852000 WVR917528:WVR917536 WVR983064:WVR983072" xr:uid="{FB22773B-C4FD-44E4-A29D-04D0FE502209}">
      <formula1>"A,B,C,D,E"</formula1>
    </dataValidation>
  </dataValidations>
  <printOptions horizontalCentered="1"/>
  <pageMargins left="0.7" right="0.7" top="0.75" bottom="0.75" header="0.3" footer="0.3"/>
  <pageSetup paperSize="9" scale="89" fitToHeight="0" orientation="portrait" r:id="rId1"/>
  <rowBreaks count="3" manualBreakCount="3">
    <brk id="7" max="5" man="1"/>
    <brk id="17" max="5" man="1"/>
    <brk id="27" max="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AE31-8150-4939-A88D-E8C332D90C37}">
  <sheetPr>
    <pageSetUpPr fitToPage="1"/>
  </sheetPr>
  <dimension ref="A1:M32"/>
  <sheetViews>
    <sheetView view="pageBreakPreview" topLeftCell="A19" zoomScaleNormal="100" zoomScaleSheetLayoutView="100" workbookViewId="0">
      <selection activeCell="D12" sqref="D12:F12"/>
    </sheetView>
  </sheetViews>
  <sheetFormatPr defaultColWidth="9" defaultRowHeight="15"/>
  <cols>
    <col min="1" max="2" width="2.83203125" style="60" customWidth="1"/>
    <col min="3" max="4" width="6.58203125" style="60" customWidth="1"/>
    <col min="5" max="5" width="9.58203125" style="60" customWidth="1"/>
    <col min="6" max="6" width="61.58203125" style="60" customWidth="1"/>
    <col min="7" max="8" width="2.83203125" style="60" customWidth="1"/>
    <col min="9" max="9" width="6.58203125" style="60" customWidth="1"/>
    <col min="10" max="10" width="13.58203125" style="60" customWidth="1"/>
    <col min="11" max="11" width="30.58203125" style="60" customWidth="1"/>
    <col min="12" max="12" width="33.58203125" style="60" customWidth="1"/>
    <col min="13" max="255" width="9" style="60"/>
    <col min="256" max="256" width="2.83203125" style="60" customWidth="1"/>
    <col min="257" max="257" width="6.58203125" style="60" customWidth="1"/>
    <col min="258" max="258" width="15.58203125" style="60" customWidth="1"/>
    <col min="259" max="260" width="37.58203125" style="60" customWidth="1"/>
    <col min="261" max="261" width="30.58203125" style="60" customWidth="1"/>
    <col min="262" max="262" width="8.75" style="60" customWidth="1"/>
    <col min="263" max="265" width="30.58203125" style="60" customWidth="1"/>
    <col min="266" max="266" width="8.75" style="60" customWidth="1"/>
    <col min="267" max="268" width="30.58203125" style="60" customWidth="1"/>
    <col min="269" max="511" width="9" style="60"/>
    <col min="512" max="512" width="2.83203125" style="60" customWidth="1"/>
    <col min="513" max="513" width="6.58203125" style="60" customWidth="1"/>
    <col min="514" max="514" width="15.58203125" style="60" customWidth="1"/>
    <col min="515" max="516" width="37.58203125" style="60" customWidth="1"/>
    <col min="517" max="517" width="30.58203125" style="60" customWidth="1"/>
    <col min="518" max="518" width="8.75" style="60" customWidth="1"/>
    <col min="519" max="521" width="30.58203125" style="60" customWidth="1"/>
    <col min="522" max="522" width="8.75" style="60" customWidth="1"/>
    <col min="523" max="524" width="30.58203125" style="60" customWidth="1"/>
    <col min="525" max="767" width="9" style="60"/>
    <col min="768" max="768" width="2.83203125" style="60" customWidth="1"/>
    <col min="769" max="769" width="6.58203125" style="60" customWidth="1"/>
    <col min="770" max="770" width="15.58203125" style="60" customWidth="1"/>
    <col min="771" max="772" width="37.58203125" style="60" customWidth="1"/>
    <col min="773" max="773" width="30.58203125" style="60" customWidth="1"/>
    <col min="774" max="774" width="8.75" style="60" customWidth="1"/>
    <col min="775" max="777" width="30.58203125" style="60" customWidth="1"/>
    <col min="778" max="778" width="8.75" style="60" customWidth="1"/>
    <col min="779" max="780" width="30.58203125" style="60" customWidth="1"/>
    <col min="781" max="1023" width="9" style="60"/>
    <col min="1024" max="1024" width="2.83203125" style="60" customWidth="1"/>
    <col min="1025" max="1025" width="6.58203125" style="60" customWidth="1"/>
    <col min="1026" max="1026" width="15.58203125" style="60" customWidth="1"/>
    <col min="1027" max="1028" width="37.58203125" style="60" customWidth="1"/>
    <col min="1029" max="1029" width="30.58203125" style="60" customWidth="1"/>
    <col min="1030" max="1030" width="8.75" style="60" customWidth="1"/>
    <col min="1031" max="1033" width="30.58203125" style="60" customWidth="1"/>
    <col min="1034" max="1034" width="8.75" style="60" customWidth="1"/>
    <col min="1035" max="1036" width="30.58203125" style="60" customWidth="1"/>
    <col min="1037" max="1279" width="9" style="60"/>
    <col min="1280" max="1280" width="2.83203125" style="60" customWidth="1"/>
    <col min="1281" max="1281" width="6.58203125" style="60" customWidth="1"/>
    <col min="1282" max="1282" width="15.58203125" style="60" customWidth="1"/>
    <col min="1283" max="1284" width="37.58203125" style="60" customWidth="1"/>
    <col min="1285" max="1285" width="30.58203125" style="60" customWidth="1"/>
    <col min="1286" max="1286" width="8.75" style="60" customWidth="1"/>
    <col min="1287" max="1289" width="30.58203125" style="60" customWidth="1"/>
    <col min="1290" max="1290" width="8.75" style="60" customWidth="1"/>
    <col min="1291" max="1292" width="30.58203125" style="60" customWidth="1"/>
    <col min="1293" max="1535" width="9" style="60"/>
    <col min="1536" max="1536" width="2.83203125" style="60" customWidth="1"/>
    <col min="1537" max="1537" width="6.58203125" style="60" customWidth="1"/>
    <col min="1538" max="1538" width="15.58203125" style="60" customWidth="1"/>
    <col min="1539" max="1540" width="37.58203125" style="60" customWidth="1"/>
    <col min="1541" max="1541" width="30.58203125" style="60" customWidth="1"/>
    <col min="1542" max="1542" width="8.75" style="60" customWidth="1"/>
    <col min="1543" max="1545" width="30.58203125" style="60" customWidth="1"/>
    <col min="1546" max="1546" width="8.75" style="60" customWidth="1"/>
    <col min="1547" max="1548" width="30.58203125" style="60" customWidth="1"/>
    <col min="1549" max="1791" width="9" style="60"/>
    <col min="1792" max="1792" width="2.83203125" style="60" customWidth="1"/>
    <col min="1793" max="1793" width="6.58203125" style="60" customWidth="1"/>
    <col min="1794" max="1794" width="15.58203125" style="60" customWidth="1"/>
    <col min="1795" max="1796" width="37.58203125" style="60" customWidth="1"/>
    <col min="1797" max="1797" width="30.58203125" style="60" customWidth="1"/>
    <col min="1798" max="1798" width="8.75" style="60" customWidth="1"/>
    <col min="1799" max="1801" width="30.58203125" style="60" customWidth="1"/>
    <col min="1802" max="1802" width="8.75" style="60" customWidth="1"/>
    <col min="1803" max="1804" width="30.58203125" style="60" customWidth="1"/>
    <col min="1805" max="2047" width="9" style="60"/>
    <col min="2048" max="2048" width="2.83203125" style="60" customWidth="1"/>
    <col min="2049" max="2049" width="6.58203125" style="60" customWidth="1"/>
    <col min="2050" max="2050" width="15.58203125" style="60" customWidth="1"/>
    <col min="2051" max="2052" width="37.58203125" style="60" customWidth="1"/>
    <col min="2053" max="2053" width="30.58203125" style="60" customWidth="1"/>
    <col min="2054" max="2054" width="8.75" style="60" customWidth="1"/>
    <col min="2055" max="2057" width="30.58203125" style="60" customWidth="1"/>
    <col min="2058" max="2058" width="8.75" style="60" customWidth="1"/>
    <col min="2059" max="2060" width="30.58203125" style="60" customWidth="1"/>
    <col min="2061" max="2303" width="9" style="60"/>
    <col min="2304" max="2304" width="2.83203125" style="60" customWidth="1"/>
    <col min="2305" max="2305" width="6.58203125" style="60" customWidth="1"/>
    <col min="2306" max="2306" width="15.58203125" style="60" customWidth="1"/>
    <col min="2307" max="2308" width="37.58203125" style="60" customWidth="1"/>
    <col min="2309" max="2309" width="30.58203125" style="60" customWidth="1"/>
    <col min="2310" max="2310" width="8.75" style="60" customWidth="1"/>
    <col min="2311" max="2313" width="30.58203125" style="60" customWidth="1"/>
    <col min="2314" max="2314" width="8.75" style="60" customWidth="1"/>
    <col min="2315" max="2316" width="30.58203125" style="60" customWidth="1"/>
    <col min="2317" max="2559" width="9" style="60"/>
    <col min="2560" max="2560" width="2.83203125" style="60" customWidth="1"/>
    <col min="2561" max="2561" width="6.58203125" style="60" customWidth="1"/>
    <col min="2562" max="2562" width="15.58203125" style="60" customWidth="1"/>
    <col min="2563" max="2564" width="37.58203125" style="60" customWidth="1"/>
    <col min="2565" max="2565" width="30.58203125" style="60" customWidth="1"/>
    <col min="2566" max="2566" width="8.75" style="60" customWidth="1"/>
    <col min="2567" max="2569" width="30.58203125" style="60" customWidth="1"/>
    <col min="2570" max="2570" width="8.75" style="60" customWidth="1"/>
    <col min="2571" max="2572" width="30.58203125" style="60" customWidth="1"/>
    <col min="2573" max="2815" width="9" style="60"/>
    <col min="2816" max="2816" width="2.83203125" style="60" customWidth="1"/>
    <col min="2817" max="2817" width="6.58203125" style="60" customWidth="1"/>
    <col min="2818" max="2818" width="15.58203125" style="60" customWidth="1"/>
    <col min="2819" max="2820" width="37.58203125" style="60" customWidth="1"/>
    <col min="2821" max="2821" width="30.58203125" style="60" customWidth="1"/>
    <col min="2822" max="2822" width="8.75" style="60" customWidth="1"/>
    <col min="2823" max="2825" width="30.58203125" style="60" customWidth="1"/>
    <col min="2826" max="2826" width="8.75" style="60" customWidth="1"/>
    <col min="2827" max="2828" width="30.58203125" style="60" customWidth="1"/>
    <col min="2829" max="3071" width="9" style="60"/>
    <col min="3072" max="3072" width="2.83203125" style="60" customWidth="1"/>
    <col min="3073" max="3073" width="6.58203125" style="60" customWidth="1"/>
    <col min="3074" max="3074" width="15.58203125" style="60" customWidth="1"/>
    <col min="3075" max="3076" width="37.58203125" style="60" customWidth="1"/>
    <col min="3077" max="3077" width="30.58203125" style="60" customWidth="1"/>
    <col min="3078" max="3078" width="8.75" style="60" customWidth="1"/>
    <col min="3079" max="3081" width="30.58203125" style="60" customWidth="1"/>
    <col min="3082" max="3082" width="8.75" style="60" customWidth="1"/>
    <col min="3083" max="3084" width="30.58203125" style="60" customWidth="1"/>
    <col min="3085" max="3327" width="9" style="60"/>
    <col min="3328" max="3328" width="2.83203125" style="60" customWidth="1"/>
    <col min="3329" max="3329" width="6.58203125" style="60" customWidth="1"/>
    <col min="3330" max="3330" width="15.58203125" style="60" customWidth="1"/>
    <col min="3331" max="3332" width="37.58203125" style="60" customWidth="1"/>
    <col min="3333" max="3333" width="30.58203125" style="60" customWidth="1"/>
    <col min="3334" max="3334" width="8.75" style="60" customWidth="1"/>
    <col min="3335" max="3337" width="30.58203125" style="60" customWidth="1"/>
    <col min="3338" max="3338" width="8.75" style="60" customWidth="1"/>
    <col min="3339" max="3340" width="30.58203125" style="60" customWidth="1"/>
    <col min="3341" max="3583" width="9" style="60"/>
    <col min="3584" max="3584" width="2.83203125" style="60" customWidth="1"/>
    <col min="3585" max="3585" width="6.58203125" style="60" customWidth="1"/>
    <col min="3586" max="3586" width="15.58203125" style="60" customWidth="1"/>
    <col min="3587" max="3588" width="37.58203125" style="60" customWidth="1"/>
    <col min="3589" max="3589" width="30.58203125" style="60" customWidth="1"/>
    <col min="3590" max="3590" width="8.75" style="60" customWidth="1"/>
    <col min="3591" max="3593" width="30.58203125" style="60" customWidth="1"/>
    <col min="3594" max="3594" width="8.75" style="60" customWidth="1"/>
    <col min="3595" max="3596" width="30.58203125" style="60" customWidth="1"/>
    <col min="3597" max="3839" width="9" style="60"/>
    <col min="3840" max="3840" width="2.83203125" style="60" customWidth="1"/>
    <col min="3841" max="3841" width="6.58203125" style="60" customWidth="1"/>
    <col min="3842" max="3842" width="15.58203125" style="60" customWidth="1"/>
    <col min="3843" max="3844" width="37.58203125" style="60" customWidth="1"/>
    <col min="3845" max="3845" width="30.58203125" style="60" customWidth="1"/>
    <col min="3846" max="3846" width="8.75" style="60" customWidth="1"/>
    <col min="3847" max="3849" width="30.58203125" style="60" customWidth="1"/>
    <col min="3850" max="3850" width="8.75" style="60" customWidth="1"/>
    <col min="3851" max="3852" width="30.58203125" style="60" customWidth="1"/>
    <col min="3853" max="4095" width="9" style="60"/>
    <col min="4096" max="4096" width="2.83203125" style="60" customWidth="1"/>
    <col min="4097" max="4097" width="6.58203125" style="60" customWidth="1"/>
    <col min="4098" max="4098" width="15.58203125" style="60" customWidth="1"/>
    <col min="4099" max="4100" width="37.58203125" style="60" customWidth="1"/>
    <col min="4101" max="4101" width="30.58203125" style="60" customWidth="1"/>
    <col min="4102" max="4102" width="8.75" style="60" customWidth="1"/>
    <col min="4103" max="4105" width="30.58203125" style="60" customWidth="1"/>
    <col min="4106" max="4106" width="8.75" style="60" customWidth="1"/>
    <col min="4107" max="4108" width="30.58203125" style="60" customWidth="1"/>
    <col min="4109" max="4351" width="9" style="60"/>
    <col min="4352" max="4352" width="2.83203125" style="60" customWidth="1"/>
    <col min="4353" max="4353" width="6.58203125" style="60" customWidth="1"/>
    <col min="4354" max="4354" width="15.58203125" style="60" customWidth="1"/>
    <col min="4355" max="4356" width="37.58203125" style="60" customWidth="1"/>
    <col min="4357" max="4357" width="30.58203125" style="60" customWidth="1"/>
    <col min="4358" max="4358" width="8.75" style="60" customWidth="1"/>
    <col min="4359" max="4361" width="30.58203125" style="60" customWidth="1"/>
    <col min="4362" max="4362" width="8.75" style="60" customWidth="1"/>
    <col min="4363" max="4364" width="30.58203125" style="60" customWidth="1"/>
    <col min="4365" max="4607" width="9" style="60"/>
    <col min="4608" max="4608" width="2.83203125" style="60" customWidth="1"/>
    <col min="4609" max="4609" width="6.58203125" style="60" customWidth="1"/>
    <col min="4610" max="4610" width="15.58203125" style="60" customWidth="1"/>
    <col min="4611" max="4612" width="37.58203125" style="60" customWidth="1"/>
    <col min="4613" max="4613" width="30.58203125" style="60" customWidth="1"/>
    <col min="4614" max="4614" width="8.75" style="60" customWidth="1"/>
    <col min="4615" max="4617" width="30.58203125" style="60" customWidth="1"/>
    <col min="4618" max="4618" width="8.75" style="60" customWidth="1"/>
    <col min="4619" max="4620" width="30.58203125" style="60" customWidth="1"/>
    <col min="4621" max="4863" width="9" style="60"/>
    <col min="4864" max="4864" width="2.83203125" style="60" customWidth="1"/>
    <col min="4865" max="4865" width="6.58203125" style="60" customWidth="1"/>
    <col min="4866" max="4866" width="15.58203125" style="60" customWidth="1"/>
    <col min="4867" max="4868" width="37.58203125" style="60" customWidth="1"/>
    <col min="4869" max="4869" width="30.58203125" style="60" customWidth="1"/>
    <col min="4870" max="4870" width="8.75" style="60" customWidth="1"/>
    <col min="4871" max="4873" width="30.58203125" style="60" customWidth="1"/>
    <col min="4874" max="4874" width="8.75" style="60" customWidth="1"/>
    <col min="4875" max="4876" width="30.58203125" style="60" customWidth="1"/>
    <col min="4877" max="5119" width="9" style="60"/>
    <col min="5120" max="5120" width="2.83203125" style="60" customWidth="1"/>
    <col min="5121" max="5121" width="6.58203125" style="60" customWidth="1"/>
    <col min="5122" max="5122" width="15.58203125" style="60" customWidth="1"/>
    <col min="5123" max="5124" width="37.58203125" style="60" customWidth="1"/>
    <col min="5125" max="5125" width="30.58203125" style="60" customWidth="1"/>
    <col min="5126" max="5126" width="8.75" style="60" customWidth="1"/>
    <col min="5127" max="5129" width="30.58203125" style="60" customWidth="1"/>
    <col min="5130" max="5130" width="8.75" style="60" customWidth="1"/>
    <col min="5131" max="5132" width="30.58203125" style="60" customWidth="1"/>
    <col min="5133" max="5375" width="9" style="60"/>
    <col min="5376" max="5376" width="2.83203125" style="60" customWidth="1"/>
    <col min="5377" max="5377" width="6.58203125" style="60" customWidth="1"/>
    <col min="5378" max="5378" width="15.58203125" style="60" customWidth="1"/>
    <col min="5379" max="5380" width="37.58203125" style="60" customWidth="1"/>
    <col min="5381" max="5381" width="30.58203125" style="60" customWidth="1"/>
    <col min="5382" max="5382" width="8.75" style="60" customWidth="1"/>
    <col min="5383" max="5385" width="30.58203125" style="60" customWidth="1"/>
    <col min="5386" max="5386" width="8.75" style="60" customWidth="1"/>
    <col min="5387" max="5388" width="30.58203125" style="60" customWidth="1"/>
    <col min="5389" max="5631" width="9" style="60"/>
    <col min="5632" max="5632" width="2.83203125" style="60" customWidth="1"/>
    <col min="5633" max="5633" width="6.58203125" style="60" customWidth="1"/>
    <col min="5634" max="5634" width="15.58203125" style="60" customWidth="1"/>
    <col min="5635" max="5636" width="37.58203125" style="60" customWidth="1"/>
    <col min="5637" max="5637" width="30.58203125" style="60" customWidth="1"/>
    <col min="5638" max="5638" width="8.75" style="60" customWidth="1"/>
    <col min="5639" max="5641" width="30.58203125" style="60" customWidth="1"/>
    <col min="5642" max="5642" width="8.75" style="60" customWidth="1"/>
    <col min="5643" max="5644" width="30.58203125" style="60" customWidth="1"/>
    <col min="5645" max="5887" width="9" style="60"/>
    <col min="5888" max="5888" width="2.83203125" style="60" customWidth="1"/>
    <col min="5889" max="5889" width="6.58203125" style="60" customWidth="1"/>
    <col min="5890" max="5890" width="15.58203125" style="60" customWidth="1"/>
    <col min="5891" max="5892" width="37.58203125" style="60" customWidth="1"/>
    <col min="5893" max="5893" width="30.58203125" style="60" customWidth="1"/>
    <col min="5894" max="5894" width="8.75" style="60" customWidth="1"/>
    <col min="5895" max="5897" width="30.58203125" style="60" customWidth="1"/>
    <col min="5898" max="5898" width="8.75" style="60" customWidth="1"/>
    <col min="5899" max="5900" width="30.58203125" style="60" customWidth="1"/>
    <col min="5901" max="6143" width="9" style="60"/>
    <col min="6144" max="6144" width="2.83203125" style="60" customWidth="1"/>
    <col min="6145" max="6145" width="6.58203125" style="60" customWidth="1"/>
    <col min="6146" max="6146" width="15.58203125" style="60" customWidth="1"/>
    <col min="6147" max="6148" width="37.58203125" style="60" customWidth="1"/>
    <col min="6149" max="6149" width="30.58203125" style="60" customWidth="1"/>
    <col min="6150" max="6150" width="8.75" style="60" customWidth="1"/>
    <col min="6151" max="6153" width="30.58203125" style="60" customWidth="1"/>
    <col min="6154" max="6154" width="8.75" style="60" customWidth="1"/>
    <col min="6155" max="6156" width="30.58203125" style="60" customWidth="1"/>
    <col min="6157" max="6399" width="9" style="60"/>
    <col min="6400" max="6400" width="2.83203125" style="60" customWidth="1"/>
    <col min="6401" max="6401" width="6.58203125" style="60" customWidth="1"/>
    <col min="6402" max="6402" width="15.58203125" style="60" customWidth="1"/>
    <col min="6403" max="6404" width="37.58203125" style="60" customWidth="1"/>
    <col min="6405" max="6405" width="30.58203125" style="60" customWidth="1"/>
    <col min="6406" max="6406" width="8.75" style="60" customWidth="1"/>
    <col min="6407" max="6409" width="30.58203125" style="60" customWidth="1"/>
    <col min="6410" max="6410" width="8.75" style="60" customWidth="1"/>
    <col min="6411" max="6412" width="30.58203125" style="60" customWidth="1"/>
    <col min="6413" max="6655" width="9" style="60"/>
    <col min="6656" max="6656" width="2.83203125" style="60" customWidth="1"/>
    <col min="6657" max="6657" width="6.58203125" style="60" customWidth="1"/>
    <col min="6658" max="6658" width="15.58203125" style="60" customWidth="1"/>
    <col min="6659" max="6660" width="37.58203125" style="60" customWidth="1"/>
    <col min="6661" max="6661" width="30.58203125" style="60" customWidth="1"/>
    <col min="6662" max="6662" width="8.75" style="60" customWidth="1"/>
    <col min="6663" max="6665" width="30.58203125" style="60" customWidth="1"/>
    <col min="6666" max="6666" width="8.75" style="60" customWidth="1"/>
    <col min="6667" max="6668" width="30.58203125" style="60" customWidth="1"/>
    <col min="6669" max="6911" width="9" style="60"/>
    <col min="6912" max="6912" width="2.83203125" style="60" customWidth="1"/>
    <col min="6913" max="6913" width="6.58203125" style="60" customWidth="1"/>
    <col min="6914" max="6914" width="15.58203125" style="60" customWidth="1"/>
    <col min="6915" max="6916" width="37.58203125" style="60" customWidth="1"/>
    <col min="6917" max="6917" width="30.58203125" style="60" customWidth="1"/>
    <col min="6918" max="6918" width="8.75" style="60" customWidth="1"/>
    <col min="6919" max="6921" width="30.58203125" style="60" customWidth="1"/>
    <col min="6922" max="6922" width="8.75" style="60" customWidth="1"/>
    <col min="6923" max="6924" width="30.58203125" style="60" customWidth="1"/>
    <col min="6925" max="7167" width="9" style="60"/>
    <col min="7168" max="7168" width="2.83203125" style="60" customWidth="1"/>
    <col min="7169" max="7169" width="6.58203125" style="60" customWidth="1"/>
    <col min="7170" max="7170" width="15.58203125" style="60" customWidth="1"/>
    <col min="7171" max="7172" width="37.58203125" style="60" customWidth="1"/>
    <col min="7173" max="7173" width="30.58203125" style="60" customWidth="1"/>
    <col min="7174" max="7174" width="8.75" style="60" customWidth="1"/>
    <col min="7175" max="7177" width="30.58203125" style="60" customWidth="1"/>
    <col min="7178" max="7178" width="8.75" style="60" customWidth="1"/>
    <col min="7179" max="7180" width="30.58203125" style="60" customWidth="1"/>
    <col min="7181" max="7423" width="9" style="60"/>
    <col min="7424" max="7424" width="2.83203125" style="60" customWidth="1"/>
    <col min="7425" max="7425" width="6.58203125" style="60" customWidth="1"/>
    <col min="7426" max="7426" width="15.58203125" style="60" customWidth="1"/>
    <col min="7427" max="7428" width="37.58203125" style="60" customWidth="1"/>
    <col min="7429" max="7429" width="30.58203125" style="60" customWidth="1"/>
    <col min="7430" max="7430" width="8.75" style="60" customWidth="1"/>
    <col min="7431" max="7433" width="30.58203125" style="60" customWidth="1"/>
    <col min="7434" max="7434" width="8.75" style="60" customWidth="1"/>
    <col min="7435" max="7436" width="30.58203125" style="60" customWidth="1"/>
    <col min="7437" max="7679" width="9" style="60"/>
    <col min="7680" max="7680" width="2.83203125" style="60" customWidth="1"/>
    <col min="7681" max="7681" width="6.58203125" style="60" customWidth="1"/>
    <col min="7682" max="7682" width="15.58203125" style="60" customWidth="1"/>
    <col min="7683" max="7684" width="37.58203125" style="60" customWidth="1"/>
    <col min="7685" max="7685" width="30.58203125" style="60" customWidth="1"/>
    <col min="7686" max="7686" width="8.75" style="60" customWidth="1"/>
    <col min="7687" max="7689" width="30.58203125" style="60" customWidth="1"/>
    <col min="7690" max="7690" width="8.75" style="60" customWidth="1"/>
    <col min="7691" max="7692" width="30.58203125" style="60" customWidth="1"/>
    <col min="7693" max="7935" width="9" style="60"/>
    <col min="7936" max="7936" width="2.83203125" style="60" customWidth="1"/>
    <col min="7937" max="7937" width="6.58203125" style="60" customWidth="1"/>
    <col min="7938" max="7938" width="15.58203125" style="60" customWidth="1"/>
    <col min="7939" max="7940" width="37.58203125" style="60" customWidth="1"/>
    <col min="7941" max="7941" width="30.58203125" style="60" customWidth="1"/>
    <col min="7942" max="7942" width="8.75" style="60" customWidth="1"/>
    <col min="7943" max="7945" width="30.58203125" style="60" customWidth="1"/>
    <col min="7946" max="7946" width="8.75" style="60" customWidth="1"/>
    <col min="7947" max="7948" width="30.58203125" style="60" customWidth="1"/>
    <col min="7949" max="8191" width="9" style="60"/>
    <col min="8192" max="8192" width="2.83203125" style="60" customWidth="1"/>
    <col min="8193" max="8193" width="6.58203125" style="60" customWidth="1"/>
    <col min="8194" max="8194" width="15.58203125" style="60" customWidth="1"/>
    <col min="8195" max="8196" width="37.58203125" style="60" customWidth="1"/>
    <col min="8197" max="8197" width="30.58203125" style="60" customWidth="1"/>
    <col min="8198" max="8198" width="8.75" style="60" customWidth="1"/>
    <col min="8199" max="8201" width="30.58203125" style="60" customWidth="1"/>
    <col min="8202" max="8202" width="8.75" style="60" customWidth="1"/>
    <col min="8203" max="8204" width="30.58203125" style="60" customWidth="1"/>
    <col min="8205" max="8447" width="9" style="60"/>
    <col min="8448" max="8448" width="2.83203125" style="60" customWidth="1"/>
    <col min="8449" max="8449" width="6.58203125" style="60" customWidth="1"/>
    <col min="8450" max="8450" width="15.58203125" style="60" customWidth="1"/>
    <col min="8451" max="8452" width="37.58203125" style="60" customWidth="1"/>
    <col min="8453" max="8453" width="30.58203125" style="60" customWidth="1"/>
    <col min="8454" max="8454" width="8.75" style="60" customWidth="1"/>
    <col min="8455" max="8457" width="30.58203125" style="60" customWidth="1"/>
    <col min="8458" max="8458" width="8.75" style="60" customWidth="1"/>
    <col min="8459" max="8460" width="30.58203125" style="60" customWidth="1"/>
    <col min="8461" max="8703" width="9" style="60"/>
    <col min="8704" max="8704" width="2.83203125" style="60" customWidth="1"/>
    <col min="8705" max="8705" width="6.58203125" style="60" customWidth="1"/>
    <col min="8706" max="8706" width="15.58203125" style="60" customWidth="1"/>
    <col min="8707" max="8708" width="37.58203125" style="60" customWidth="1"/>
    <col min="8709" max="8709" width="30.58203125" style="60" customWidth="1"/>
    <col min="8710" max="8710" width="8.75" style="60" customWidth="1"/>
    <col min="8711" max="8713" width="30.58203125" style="60" customWidth="1"/>
    <col min="8714" max="8714" width="8.75" style="60" customWidth="1"/>
    <col min="8715" max="8716" width="30.58203125" style="60" customWidth="1"/>
    <col min="8717" max="8959" width="9" style="60"/>
    <col min="8960" max="8960" width="2.83203125" style="60" customWidth="1"/>
    <col min="8961" max="8961" width="6.58203125" style="60" customWidth="1"/>
    <col min="8962" max="8962" width="15.58203125" style="60" customWidth="1"/>
    <col min="8963" max="8964" width="37.58203125" style="60" customWidth="1"/>
    <col min="8965" max="8965" width="30.58203125" style="60" customWidth="1"/>
    <col min="8966" max="8966" width="8.75" style="60" customWidth="1"/>
    <col min="8967" max="8969" width="30.58203125" style="60" customWidth="1"/>
    <col min="8970" max="8970" width="8.75" style="60" customWidth="1"/>
    <col min="8971" max="8972" width="30.58203125" style="60" customWidth="1"/>
    <col min="8973" max="9215" width="9" style="60"/>
    <col min="9216" max="9216" width="2.83203125" style="60" customWidth="1"/>
    <col min="9217" max="9217" width="6.58203125" style="60" customWidth="1"/>
    <col min="9218" max="9218" width="15.58203125" style="60" customWidth="1"/>
    <col min="9219" max="9220" width="37.58203125" style="60" customWidth="1"/>
    <col min="9221" max="9221" width="30.58203125" style="60" customWidth="1"/>
    <col min="9222" max="9222" width="8.75" style="60" customWidth="1"/>
    <col min="9223" max="9225" width="30.58203125" style="60" customWidth="1"/>
    <col min="9226" max="9226" width="8.75" style="60" customWidth="1"/>
    <col min="9227" max="9228" width="30.58203125" style="60" customWidth="1"/>
    <col min="9229" max="9471" width="9" style="60"/>
    <col min="9472" max="9472" width="2.83203125" style="60" customWidth="1"/>
    <col min="9473" max="9473" width="6.58203125" style="60" customWidth="1"/>
    <col min="9474" max="9474" width="15.58203125" style="60" customWidth="1"/>
    <col min="9475" max="9476" width="37.58203125" style="60" customWidth="1"/>
    <col min="9477" max="9477" width="30.58203125" style="60" customWidth="1"/>
    <col min="9478" max="9478" width="8.75" style="60" customWidth="1"/>
    <col min="9479" max="9481" width="30.58203125" style="60" customWidth="1"/>
    <col min="9482" max="9482" width="8.75" style="60" customWidth="1"/>
    <col min="9483" max="9484" width="30.58203125" style="60" customWidth="1"/>
    <col min="9485" max="9727" width="9" style="60"/>
    <col min="9728" max="9728" width="2.83203125" style="60" customWidth="1"/>
    <col min="9729" max="9729" width="6.58203125" style="60" customWidth="1"/>
    <col min="9730" max="9730" width="15.58203125" style="60" customWidth="1"/>
    <col min="9731" max="9732" width="37.58203125" style="60" customWidth="1"/>
    <col min="9733" max="9733" width="30.58203125" style="60" customWidth="1"/>
    <col min="9734" max="9734" width="8.75" style="60" customWidth="1"/>
    <col min="9735" max="9737" width="30.58203125" style="60" customWidth="1"/>
    <col min="9738" max="9738" width="8.75" style="60" customWidth="1"/>
    <col min="9739" max="9740" width="30.58203125" style="60" customWidth="1"/>
    <col min="9741" max="9983" width="9" style="60"/>
    <col min="9984" max="9984" width="2.83203125" style="60" customWidth="1"/>
    <col min="9985" max="9985" width="6.58203125" style="60" customWidth="1"/>
    <col min="9986" max="9986" width="15.58203125" style="60" customWidth="1"/>
    <col min="9987" max="9988" width="37.58203125" style="60" customWidth="1"/>
    <col min="9989" max="9989" width="30.58203125" style="60" customWidth="1"/>
    <col min="9990" max="9990" width="8.75" style="60" customWidth="1"/>
    <col min="9991" max="9993" width="30.58203125" style="60" customWidth="1"/>
    <col min="9994" max="9994" width="8.75" style="60" customWidth="1"/>
    <col min="9995" max="9996" width="30.58203125" style="60" customWidth="1"/>
    <col min="9997" max="10239" width="9" style="60"/>
    <col min="10240" max="10240" width="2.83203125" style="60" customWidth="1"/>
    <col min="10241" max="10241" width="6.58203125" style="60" customWidth="1"/>
    <col min="10242" max="10242" width="15.58203125" style="60" customWidth="1"/>
    <col min="10243" max="10244" width="37.58203125" style="60" customWidth="1"/>
    <col min="10245" max="10245" width="30.58203125" style="60" customWidth="1"/>
    <col min="10246" max="10246" width="8.75" style="60" customWidth="1"/>
    <col min="10247" max="10249" width="30.58203125" style="60" customWidth="1"/>
    <col min="10250" max="10250" width="8.75" style="60" customWidth="1"/>
    <col min="10251" max="10252" width="30.58203125" style="60" customWidth="1"/>
    <col min="10253" max="10495" width="9" style="60"/>
    <col min="10496" max="10496" width="2.83203125" style="60" customWidth="1"/>
    <col min="10497" max="10497" width="6.58203125" style="60" customWidth="1"/>
    <col min="10498" max="10498" width="15.58203125" style="60" customWidth="1"/>
    <col min="10499" max="10500" width="37.58203125" style="60" customWidth="1"/>
    <col min="10501" max="10501" width="30.58203125" style="60" customWidth="1"/>
    <col min="10502" max="10502" width="8.75" style="60" customWidth="1"/>
    <col min="10503" max="10505" width="30.58203125" style="60" customWidth="1"/>
    <col min="10506" max="10506" width="8.75" style="60" customWidth="1"/>
    <col min="10507" max="10508" width="30.58203125" style="60" customWidth="1"/>
    <col min="10509" max="10751" width="9" style="60"/>
    <col min="10752" max="10752" width="2.83203125" style="60" customWidth="1"/>
    <col min="10753" max="10753" width="6.58203125" style="60" customWidth="1"/>
    <col min="10754" max="10754" width="15.58203125" style="60" customWidth="1"/>
    <col min="10755" max="10756" width="37.58203125" style="60" customWidth="1"/>
    <col min="10757" max="10757" width="30.58203125" style="60" customWidth="1"/>
    <col min="10758" max="10758" width="8.75" style="60" customWidth="1"/>
    <col min="10759" max="10761" width="30.58203125" style="60" customWidth="1"/>
    <col min="10762" max="10762" width="8.75" style="60" customWidth="1"/>
    <col min="10763" max="10764" width="30.58203125" style="60" customWidth="1"/>
    <col min="10765" max="11007" width="9" style="60"/>
    <col min="11008" max="11008" width="2.83203125" style="60" customWidth="1"/>
    <col min="11009" max="11009" width="6.58203125" style="60" customWidth="1"/>
    <col min="11010" max="11010" width="15.58203125" style="60" customWidth="1"/>
    <col min="11011" max="11012" width="37.58203125" style="60" customWidth="1"/>
    <col min="11013" max="11013" width="30.58203125" style="60" customWidth="1"/>
    <col min="11014" max="11014" width="8.75" style="60" customWidth="1"/>
    <col min="11015" max="11017" width="30.58203125" style="60" customWidth="1"/>
    <col min="11018" max="11018" width="8.75" style="60" customWidth="1"/>
    <col min="11019" max="11020" width="30.58203125" style="60" customWidth="1"/>
    <col min="11021" max="11263" width="9" style="60"/>
    <col min="11264" max="11264" width="2.83203125" style="60" customWidth="1"/>
    <col min="11265" max="11265" width="6.58203125" style="60" customWidth="1"/>
    <col min="11266" max="11266" width="15.58203125" style="60" customWidth="1"/>
    <col min="11267" max="11268" width="37.58203125" style="60" customWidth="1"/>
    <col min="11269" max="11269" width="30.58203125" style="60" customWidth="1"/>
    <col min="11270" max="11270" width="8.75" style="60" customWidth="1"/>
    <col min="11271" max="11273" width="30.58203125" style="60" customWidth="1"/>
    <col min="11274" max="11274" width="8.75" style="60" customWidth="1"/>
    <col min="11275" max="11276" width="30.58203125" style="60" customWidth="1"/>
    <col min="11277" max="11519" width="9" style="60"/>
    <col min="11520" max="11520" width="2.83203125" style="60" customWidth="1"/>
    <col min="11521" max="11521" width="6.58203125" style="60" customWidth="1"/>
    <col min="11522" max="11522" width="15.58203125" style="60" customWidth="1"/>
    <col min="11523" max="11524" width="37.58203125" style="60" customWidth="1"/>
    <col min="11525" max="11525" width="30.58203125" style="60" customWidth="1"/>
    <col min="11526" max="11526" width="8.75" style="60" customWidth="1"/>
    <col min="11527" max="11529" width="30.58203125" style="60" customWidth="1"/>
    <col min="11530" max="11530" width="8.75" style="60" customWidth="1"/>
    <col min="11531" max="11532" width="30.58203125" style="60" customWidth="1"/>
    <col min="11533" max="11775" width="9" style="60"/>
    <col min="11776" max="11776" width="2.83203125" style="60" customWidth="1"/>
    <col min="11777" max="11777" width="6.58203125" style="60" customWidth="1"/>
    <col min="11778" max="11778" width="15.58203125" style="60" customWidth="1"/>
    <col min="11779" max="11780" width="37.58203125" style="60" customWidth="1"/>
    <col min="11781" max="11781" width="30.58203125" style="60" customWidth="1"/>
    <col min="11782" max="11782" width="8.75" style="60" customWidth="1"/>
    <col min="11783" max="11785" width="30.58203125" style="60" customWidth="1"/>
    <col min="11786" max="11786" width="8.75" style="60" customWidth="1"/>
    <col min="11787" max="11788" width="30.58203125" style="60" customWidth="1"/>
    <col min="11789" max="12031" width="9" style="60"/>
    <col min="12032" max="12032" width="2.83203125" style="60" customWidth="1"/>
    <col min="12033" max="12033" width="6.58203125" style="60" customWidth="1"/>
    <col min="12034" max="12034" width="15.58203125" style="60" customWidth="1"/>
    <col min="12035" max="12036" width="37.58203125" style="60" customWidth="1"/>
    <col min="12037" max="12037" width="30.58203125" style="60" customWidth="1"/>
    <col min="12038" max="12038" width="8.75" style="60" customWidth="1"/>
    <col min="12039" max="12041" width="30.58203125" style="60" customWidth="1"/>
    <col min="12042" max="12042" width="8.75" style="60" customWidth="1"/>
    <col min="12043" max="12044" width="30.58203125" style="60" customWidth="1"/>
    <col min="12045" max="12287" width="9" style="60"/>
    <col min="12288" max="12288" width="2.83203125" style="60" customWidth="1"/>
    <col min="12289" max="12289" width="6.58203125" style="60" customWidth="1"/>
    <col min="12290" max="12290" width="15.58203125" style="60" customWidth="1"/>
    <col min="12291" max="12292" width="37.58203125" style="60" customWidth="1"/>
    <col min="12293" max="12293" width="30.58203125" style="60" customWidth="1"/>
    <col min="12294" max="12294" width="8.75" style="60" customWidth="1"/>
    <col min="12295" max="12297" width="30.58203125" style="60" customWidth="1"/>
    <col min="12298" max="12298" width="8.75" style="60" customWidth="1"/>
    <col min="12299" max="12300" width="30.58203125" style="60" customWidth="1"/>
    <col min="12301" max="12543" width="9" style="60"/>
    <col min="12544" max="12544" width="2.83203125" style="60" customWidth="1"/>
    <col min="12545" max="12545" width="6.58203125" style="60" customWidth="1"/>
    <col min="12546" max="12546" width="15.58203125" style="60" customWidth="1"/>
    <col min="12547" max="12548" width="37.58203125" style="60" customWidth="1"/>
    <col min="12549" max="12549" width="30.58203125" style="60" customWidth="1"/>
    <col min="12550" max="12550" width="8.75" style="60" customWidth="1"/>
    <col min="12551" max="12553" width="30.58203125" style="60" customWidth="1"/>
    <col min="12554" max="12554" width="8.75" style="60" customWidth="1"/>
    <col min="12555" max="12556" width="30.58203125" style="60" customWidth="1"/>
    <col min="12557" max="12799" width="9" style="60"/>
    <col min="12800" max="12800" width="2.83203125" style="60" customWidth="1"/>
    <col min="12801" max="12801" width="6.58203125" style="60" customWidth="1"/>
    <col min="12802" max="12802" width="15.58203125" style="60" customWidth="1"/>
    <col min="12803" max="12804" width="37.58203125" style="60" customWidth="1"/>
    <col min="12805" max="12805" width="30.58203125" style="60" customWidth="1"/>
    <col min="12806" max="12806" width="8.75" style="60" customWidth="1"/>
    <col min="12807" max="12809" width="30.58203125" style="60" customWidth="1"/>
    <col min="12810" max="12810" width="8.75" style="60" customWidth="1"/>
    <col min="12811" max="12812" width="30.58203125" style="60" customWidth="1"/>
    <col min="12813" max="13055" width="9" style="60"/>
    <col min="13056" max="13056" width="2.83203125" style="60" customWidth="1"/>
    <col min="13057" max="13057" width="6.58203125" style="60" customWidth="1"/>
    <col min="13058" max="13058" width="15.58203125" style="60" customWidth="1"/>
    <col min="13059" max="13060" width="37.58203125" style="60" customWidth="1"/>
    <col min="13061" max="13061" width="30.58203125" style="60" customWidth="1"/>
    <col min="13062" max="13062" width="8.75" style="60" customWidth="1"/>
    <col min="13063" max="13065" width="30.58203125" style="60" customWidth="1"/>
    <col min="13066" max="13066" width="8.75" style="60" customWidth="1"/>
    <col min="13067" max="13068" width="30.58203125" style="60" customWidth="1"/>
    <col min="13069" max="13311" width="9" style="60"/>
    <col min="13312" max="13312" width="2.83203125" style="60" customWidth="1"/>
    <col min="13313" max="13313" width="6.58203125" style="60" customWidth="1"/>
    <col min="13314" max="13314" width="15.58203125" style="60" customWidth="1"/>
    <col min="13315" max="13316" width="37.58203125" style="60" customWidth="1"/>
    <col min="13317" max="13317" width="30.58203125" style="60" customWidth="1"/>
    <col min="13318" max="13318" width="8.75" style="60" customWidth="1"/>
    <col min="13319" max="13321" width="30.58203125" style="60" customWidth="1"/>
    <col min="13322" max="13322" width="8.75" style="60" customWidth="1"/>
    <col min="13323" max="13324" width="30.58203125" style="60" customWidth="1"/>
    <col min="13325" max="13567" width="9" style="60"/>
    <col min="13568" max="13568" width="2.83203125" style="60" customWidth="1"/>
    <col min="13569" max="13569" width="6.58203125" style="60" customWidth="1"/>
    <col min="13570" max="13570" width="15.58203125" style="60" customWidth="1"/>
    <col min="13571" max="13572" width="37.58203125" style="60" customWidth="1"/>
    <col min="13573" max="13573" width="30.58203125" style="60" customWidth="1"/>
    <col min="13574" max="13574" width="8.75" style="60" customWidth="1"/>
    <col min="13575" max="13577" width="30.58203125" style="60" customWidth="1"/>
    <col min="13578" max="13578" width="8.75" style="60" customWidth="1"/>
    <col min="13579" max="13580" width="30.58203125" style="60" customWidth="1"/>
    <col min="13581" max="13823" width="9" style="60"/>
    <col min="13824" max="13824" width="2.83203125" style="60" customWidth="1"/>
    <col min="13825" max="13825" width="6.58203125" style="60" customWidth="1"/>
    <col min="13826" max="13826" width="15.58203125" style="60" customWidth="1"/>
    <col min="13827" max="13828" width="37.58203125" style="60" customWidth="1"/>
    <col min="13829" max="13829" width="30.58203125" style="60" customWidth="1"/>
    <col min="13830" max="13830" width="8.75" style="60" customWidth="1"/>
    <col min="13831" max="13833" width="30.58203125" style="60" customWidth="1"/>
    <col min="13834" max="13834" width="8.75" style="60" customWidth="1"/>
    <col min="13835" max="13836" width="30.58203125" style="60" customWidth="1"/>
    <col min="13837" max="14079" width="9" style="60"/>
    <col min="14080" max="14080" width="2.83203125" style="60" customWidth="1"/>
    <col min="14081" max="14081" width="6.58203125" style="60" customWidth="1"/>
    <col min="14082" max="14082" width="15.58203125" style="60" customWidth="1"/>
    <col min="14083" max="14084" width="37.58203125" style="60" customWidth="1"/>
    <col min="14085" max="14085" width="30.58203125" style="60" customWidth="1"/>
    <col min="14086" max="14086" width="8.75" style="60" customWidth="1"/>
    <col min="14087" max="14089" width="30.58203125" style="60" customWidth="1"/>
    <col min="14090" max="14090" width="8.75" style="60" customWidth="1"/>
    <col min="14091" max="14092" width="30.58203125" style="60" customWidth="1"/>
    <col min="14093" max="14335" width="9" style="60"/>
    <col min="14336" max="14336" width="2.83203125" style="60" customWidth="1"/>
    <col min="14337" max="14337" width="6.58203125" style="60" customWidth="1"/>
    <col min="14338" max="14338" width="15.58203125" style="60" customWidth="1"/>
    <col min="14339" max="14340" width="37.58203125" style="60" customWidth="1"/>
    <col min="14341" max="14341" width="30.58203125" style="60" customWidth="1"/>
    <col min="14342" max="14342" width="8.75" style="60" customWidth="1"/>
    <col min="14343" max="14345" width="30.58203125" style="60" customWidth="1"/>
    <col min="14346" max="14346" width="8.75" style="60" customWidth="1"/>
    <col min="14347" max="14348" width="30.58203125" style="60" customWidth="1"/>
    <col min="14349" max="14591" width="9" style="60"/>
    <col min="14592" max="14592" width="2.83203125" style="60" customWidth="1"/>
    <col min="14593" max="14593" width="6.58203125" style="60" customWidth="1"/>
    <col min="14594" max="14594" width="15.58203125" style="60" customWidth="1"/>
    <col min="14595" max="14596" width="37.58203125" style="60" customWidth="1"/>
    <col min="14597" max="14597" width="30.58203125" style="60" customWidth="1"/>
    <col min="14598" max="14598" width="8.75" style="60" customWidth="1"/>
    <col min="14599" max="14601" width="30.58203125" style="60" customWidth="1"/>
    <col min="14602" max="14602" width="8.75" style="60" customWidth="1"/>
    <col min="14603" max="14604" width="30.58203125" style="60" customWidth="1"/>
    <col min="14605" max="14847" width="9" style="60"/>
    <col min="14848" max="14848" width="2.83203125" style="60" customWidth="1"/>
    <col min="14849" max="14849" width="6.58203125" style="60" customWidth="1"/>
    <col min="14850" max="14850" width="15.58203125" style="60" customWidth="1"/>
    <col min="14851" max="14852" width="37.58203125" style="60" customWidth="1"/>
    <col min="14853" max="14853" width="30.58203125" style="60" customWidth="1"/>
    <col min="14854" max="14854" width="8.75" style="60" customWidth="1"/>
    <col min="14855" max="14857" width="30.58203125" style="60" customWidth="1"/>
    <col min="14858" max="14858" width="8.75" style="60" customWidth="1"/>
    <col min="14859" max="14860" width="30.58203125" style="60" customWidth="1"/>
    <col min="14861" max="15103" width="9" style="60"/>
    <col min="15104" max="15104" width="2.83203125" style="60" customWidth="1"/>
    <col min="15105" max="15105" width="6.58203125" style="60" customWidth="1"/>
    <col min="15106" max="15106" width="15.58203125" style="60" customWidth="1"/>
    <col min="15107" max="15108" width="37.58203125" style="60" customWidth="1"/>
    <col min="15109" max="15109" width="30.58203125" style="60" customWidth="1"/>
    <col min="15110" max="15110" width="8.75" style="60" customWidth="1"/>
    <col min="15111" max="15113" width="30.58203125" style="60" customWidth="1"/>
    <col min="15114" max="15114" width="8.75" style="60" customWidth="1"/>
    <col min="15115" max="15116" width="30.58203125" style="60" customWidth="1"/>
    <col min="15117" max="15359" width="9" style="60"/>
    <col min="15360" max="15360" width="2.83203125" style="60" customWidth="1"/>
    <col min="15361" max="15361" width="6.58203125" style="60" customWidth="1"/>
    <col min="15362" max="15362" width="15.58203125" style="60" customWidth="1"/>
    <col min="15363" max="15364" width="37.58203125" style="60" customWidth="1"/>
    <col min="15365" max="15365" width="30.58203125" style="60" customWidth="1"/>
    <col min="15366" max="15366" width="8.75" style="60" customWidth="1"/>
    <col min="15367" max="15369" width="30.58203125" style="60" customWidth="1"/>
    <col min="15370" max="15370" width="8.75" style="60" customWidth="1"/>
    <col min="15371" max="15372" width="30.58203125" style="60" customWidth="1"/>
    <col min="15373" max="15615" width="9" style="60"/>
    <col min="15616" max="15616" width="2.83203125" style="60" customWidth="1"/>
    <col min="15617" max="15617" width="6.58203125" style="60" customWidth="1"/>
    <col min="15618" max="15618" width="15.58203125" style="60" customWidth="1"/>
    <col min="15619" max="15620" width="37.58203125" style="60" customWidth="1"/>
    <col min="15621" max="15621" width="30.58203125" style="60" customWidth="1"/>
    <col min="15622" max="15622" width="8.75" style="60" customWidth="1"/>
    <col min="15623" max="15625" width="30.58203125" style="60" customWidth="1"/>
    <col min="15626" max="15626" width="8.75" style="60" customWidth="1"/>
    <col min="15627" max="15628" width="30.58203125" style="60" customWidth="1"/>
    <col min="15629" max="15871" width="9" style="60"/>
    <col min="15872" max="15872" width="2.83203125" style="60" customWidth="1"/>
    <col min="15873" max="15873" width="6.58203125" style="60" customWidth="1"/>
    <col min="15874" max="15874" width="15.58203125" style="60" customWidth="1"/>
    <col min="15875" max="15876" width="37.58203125" style="60" customWidth="1"/>
    <col min="15877" max="15877" width="30.58203125" style="60" customWidth="1"/>
    <col min="15878" max="15878" width="8.75" style="60" customWidth="1"/>
    <col min="15879" max="15881" width="30.58203125" style="60" customWidth="1"/>
    <col min="15882" max="15882" width="8.75" style="60" customWidth="1"/>
    <col min="15883" max="15884" width="30.58203125" style="60" customWidth="1"/>
    <col min="15885" max="16127" width="9" style="60"/>
    <col min="16128" max="16128" width="2.83203125" style="60" customWidth="1"/>
    <col min="16129" max="16129" width="6.58203125" style="60" customWidth="1"/>
    <col min="16130" max="16130" width="15.58203125" style="60" customWidth="1"/>
    <col min="16131" max="16132" width="37.58203125" style="60" customWidth="1"/>
    <col min="16133" max="16133" width="30.58203125" style="60" customWidth="1"/>
    <col min="16134" max="16134" width="8.75" style="60" customWidth="1"/>
    <col min="16135" max="16137" width="30.58203125" style="60" customWidth="1"/>
    <col min="16138" max="16138" width="8.75" style="60" customWidth="1"/>
    <col min="16139" max="16140" width="30.58203125" style="60" customWidth="1"/>
    <col min="16141" max="16384" width="9" style="60"/>
  </cols>
  <sheetData>
    <row r="1" spans="1:13" ht="25" customHeight="1">
      <c r="A1" s="155" t="s">
        <v>254</v>
      </c>
      <c r="B1" s="155"/>
      <c r="C1" s="155"/>
      <c r="D1" s="155"/>
      <c r="E1" s="155"/>
      <c r="F1" s="155"/>
      <c r="G1" s="59"/>
      <c r="H1" s="59"/>
      <c r="I1" s="59"/>
      <c r="J1" s="59"/>
      <c r="K1" s="59"/>
      <c r="L1" s="59"/>
      <c r="M1" s="59"/>
    </row>
    <row r="2" spans="1:13" ht="20.149999999999999" customHeight="1" thickBot="1">
      <c r="A2" s="179" t="s">
        <v>222</v>
      </c>
      <c r="B2" s="179"/>
      <c r="C2" s="179"/>
      <c r="D2" s="180" t="str">
        <f>[9]年度当初提出!D2</f>
        <v>千葉市あんしんケアセンター花園</v>
      </c>
      <c r="E2" s="180"/>
      <c r="F2" s="180"/>
      <c r="J2" s="61"/>
      <c r="K2" s="61"/>
      <c r="L2" s="61"/>
    </row>
    <row r="3" spans="1:13" ht="126" customHeight="1" thickBot="1">
      <c r="A3" s="158" t="str">
        <f>[9]年度当初提出!A3</f>
        <v>担当圏域
地区概況及び
地区課題</v>
      </c>
      <c r="B3" s="158"/>
      <c r="C3" s="158"/>
      <c r="D3" s="118" t="s">
        <v>617</v>
      </c>
      <c r="E3" s="118"/>
      <c r="F3" s="118"/>
      <c r="G3" s="62"/>
      <c r="H3" s="62"/>
      <c r="I3" s="62"/>
      <c r="J3" s="153" t="s">
        <v>223</v>
      </c>
      <c r="K3" s="154"/>
      <c r="L3" s="63"/>
    </row>
    <row r="4" spans="1:13" ht="87" customHeight="1">
      <c r="A4" s="158" t="s">
        <v>224</v>
      </c>
      <c r="B4" s="158"/>
      <c r="C4" s="158"/>
      <c r="D4" s="118" t="s">
        <v>255</v>
      </c>
      <c r="E4" s="118"/>
      <c r="F4" s="118"/>
      <c r="G4" s="62"/>
      <c r="H4" s="62"/>
      <c r="I4" s="62"/>
      <c r="J4" s="63"/>
      <c r="K4" s="63"/>
      <c r="L4" s="63"/>
    </row>
    <row r="5" spans="1:13" ht="18" customHeight="1">
      <c r="A5" s="181" t="s">
        <v>226</v>
      </c>
      <c r="B5" s="181"/>
      <c r="C5" s="181"/>
      <c r="D5" s="181"/>
      <c r="E5" s="181"/>
      <c r="F5" s="181"/>
      <c r="G5" s="64"/>
      <c r="H5" s="65"/>
      <c r="I5" s="65"/>
      <c r="J5" s="65"/>
      <c r="K5" s="65"/>
      <c r="L5" s="66"/>
    </row>
    <row r="6" spans="1:13" ht="101" customHeight="1">
      <c r="A6" s="160" t="s">
        <v>227</v>
      </c>
      <c r="B6" s="161" t="s">
        <v>228</v>
      </c>
      <c r="C6" s="161"/>
      <c r="D6" s="67" t="s">
        <v>43</v>
      </c>
      <c r="E6" s="67" t="s">
        <v>229</v>
      </c>
      <c r="F6" s="25" t="s">
        <v>256</v>
      </c>
      <c r="G6" s="68"/>
      <c r="H6" s="69"/>
      <c r="I6" s="69"/>
      <c r="J6" s="69"/>
      <c r="K6" s="69"/>
      <c r="L6" s="70"/>
    </row>
    <row r="7" spans="1:13" ht="86.25" customHeight="1">
      <c r="A7" s="160"/>
      <c r="B7" s="162" t="s">
        <v>231</v>
      </c>
      <c r="C7" s="163"/>
      <c r="D7" s="106" t="s">
        <v>257</v>
      </c>
      <c r="E7" s="107"/>
      <c r="F7" s="108"/>
      <c r="G7" s="71"/>
      <c r="H7" s="72"/>
      <c r="I7" s="72"/>
      <c r="J7" s="72"/>
      <c r="K7" s="72"/>
      <c r="L7" s="73"/>
    </row>
    <row r="8" spans="1:13" ht="18" customHeight="1">
      <c r="A8" s="181" t="s">
        <v>234</v>
      </c>
      <c r="B8" s="181"/>
      <c r="C8" s="181"/>
      <c r="D8" s="181"/>
      <c r="E8" s="181"/>
      <c r="F8" s="181"/>
      <c r="G8" s="181" t="s">
        <v>234</v>
      </c>
      <c r="H8" s="181"/>
      <c r="I8" s="181"/>
      <c r="J8" s="181"/>
      <c r="K8" s="181"/>
      <c r="L8" s="181"/>
    </row>
    <row r="9" spans="1:13" ht="60" customHeight="1">
      <c r="A9" s="74" t="s">
        <v>235</v>
      </c>
      <c r="B9" s="161" t="s">
        <v>236</v>
      </c>
      <c r="C9" s="161"/>
      <c r="D9" s="109" t="s">
        <v>776</v>
      </c>
      <c r="E9" s="109"/>
      <c r="F9" s="109"/>
      <c r="G9" s="75"/>
      <c r="H9" s="76"/>
      <c r="I9" s="76"/>
      <c r="J9" s="76"/>
      <c r="K9" s="76"/>
      <c r="L9" s="77"/>
    </row>
    <row r="10" spans="1:13" ht="60" customHeight="1">
      <c r="A10" s="74" t="s">
        <v>238</v>
      </c>
      <c r="B10" s="161" t="s">
        <v>236</v>
      </c>
      <c r="C10" s="161"/>
      <c r="D10" s="109" t="s">
        <v>258</v>
      </c>
      <c r="E10" s="109"/>
      <c r="F10" s="109"/>
      <c r="G10" s="182" t="s">
        <v>239</v>
      </c>
      <c r="H10" s="183" t="s">
        <v>240</v>
      </c>
      <c r="I10" s="183"/>
      <c r="J10" s="184"/>
      <c r="K10" s="184"/>
      <c r="L10" s="184"/>
    </row>
    <row r="11" spans="1:13" ht="60" customHeight="1">
      <c r="A11" s="160" t="s">
        <v>227</v>
      </c>
      <c r="B11" s="161" t="s">
        <v>228</v>
      </c>
      <c r="C11" s="161"/>
      <c r="D11" s="67" t="s">
        <v>259</v>
      </c>
      <c r="E11" s="67" t="s">
        <v>229</v>
      </c>
      <c r="F11" s="25" t="s">
        <v>777</v>
      </c>
      <c r="G11" s="182"/>
      <c r="H11" s="183" t="s">
        <v>241</v>
      </c>
      <c r="I11" s="183"/>
      <c r="J11" s="184"/>
      <c r="K11" s="184"/>
      <c r="L11" s="184"/>
    </row>
    <row r="12" spans="1:13" ht="36.5" customHeight="1">
      <c r="A12" s="160"/>
      <c r="B12" s="166" t="s">
        <v>231</v>
      </c>
      <c r="C12" s="167"/>
      <c r="D12" s="106" t="s">
        <v>260</v>
      </c>
      <c r="E12" s="107"/>
      <c r="F12" s="108"/>
      <c r="G12" s="185"/>
      <c r="H12" s="186"/>
      <c r="I12" s="186"/>
      <c r="J12" s="186"/>
      <c r="K12" s="186"/>
      <c r="L12" s="187"/>
    </row>
    <row r="13" spans="1:13" ht="18" customHeight="1">
      <c r="A13" s="181" t="s">
        <v>261</v>
      </c>
      <c r="B13" s="181"/>
      <c r="C13" s="181"/>
      <c r="D13" s="181"/>
      <c r="E13" s="181"/>
      <c r="F13" s="181"/>
      <c r="G13" s="181" t="s">
        <v>242</v>
      </c>
      <c r="H13" s="181"/>
      <c r="I13" s="181"/>
      <c r="J13" s="181"/>
      <c r="K13" s="181"/>
      <c r="L13" s="181"/>
    </row>
    <row r="14" spans="1:13" ht="76.5" customHeight="1">
      <c r="A14" s="74" t="s">
        <v>235</v>
      </c>
      <c r="B14" s="161" t="s">
        <v>236</v>
      </c>
      <c r="C14" s="161"/>
      <c r="D14" s="109" t="s">
        <v>262</v>
      </c>
      <c r="E14" s="109"/>
      <c r="F14" s="109"/>
      <c r="G14" s="75"/>
      <c r="H14" s="76"/>
      <c r="I14" s="76"/>
      <c r="J14" s="76"/>
      <c r="K14" s="76"/>
      <c r="L14" s="77"/>
    </row>
    <row r="15" spans="1:13" ht="60" customHeight="1">
      <c r="A15" s="74" t="s">
        <v>238</v>
      </c>
      <c r="B15" s="161" t="s">
        <v>236</v>
      </c>
      <c r="C15" s="161"/>
      <c r="D15" s="109" t="s">
        <v>263</v>
      </c>
      <c r="E15" s="109"/>
      <c r="F15" s="109"/>
      <c r="G15" s="182" t="s">
        <v>239</v>
      </c>
      <c r="H15" s="183" t="s">
        <v>240</v>
      </c>
      <c r="I15" s="183"/>
      <c r="J15" s="184"/>
      <c r="K15" s="184"/>
      <c r="L15" s="184"/>
    </row>
    <row r="16" spans="1:13" ht="87" customHeight="1">
      <c r="A16" s="160" t="s">
        <v>227</v>
      </c>
      <c r="B16" s="161" t="s">
        <v>228</v>
      </c>
      <c r="C16" s="161"/>
      <c r="D16" s="67" t="s">
        <v>259</v>
      </c>
      <c r="E16" s="67" t="s">
        <v>229</v>
      </c>
      <c r="F16" s="25" t="s">
        <v>264</v>
      </c>
      <c r="G16" s="182"/>
      <c r="H16" s="183" t="s">
        <v>241</v>
      </c>
      <c r="I16" s="183"/>
      <c r="J16" s="184"/>
      <c r="K16" s="184"/>
      <c r="L16" s="184"/>
    </row>
    <row r="17" spans="1:12" ht="60" customHeight="1">
      <c r="A17" s="160"/>
      <c r="B17" s="166" t="s">
        <v>231</v>
      </c>
      <c r="C17" s="167"/>
      <c r="D17" s="106" t="s">
        <v>265</v>
      </c>
      <c r="E17" s="107"/>
      <c r="F17" s="108"/>
      <c r="G17" s="185"/>
      <c r="H17" s="186"/>
      <c r="I17" s="186"/>
      <c r="J17" s="186"/>
      <c r="K17" s="186"/>
      <c r="L17" s="187"/>
    </row>
    <row r="18" spans="1:12" ht="18" customHeight="1">
      <c r="A18" s="181" t="s">
        <v>266</v>
      </c>
      <c r="B18" s="181"/>
      <c r="C18" s="181"/>
      <c r="D18" s="181"/>
      <c r="E18" s="181"/>
      <c r="F18" s="181"/>
      <c r="G18" s="181" t="s">
        <v>247</v>
      </c>
      <c r="H18" s="181"/>
      <c r="I18" s="181"/>
      <c r="J18" s="181"/>
      <c r="K18" s="181"/>
      <c r="L18" s="181"/>
    </row>
    <row r="19" spans="1:12" ht="71.25" customHeight="1">
      <c r="A19" s="74" t="s">
        <v>235</v>
      </c>
      <c r="B19" s="161" t="s">
        <v>236</v>
      </c>
      <c r="C19" s="161"/>
      <c r="D19" s="109" t="s">
        <v>267</v>
      </c>
      <c r="E19" s="109"/>
      <c r="F19" s="109"/>
      <c r="G19" s="75"/>
      <c r="H19" s="76"/>
      <c r="I19" s="76"/>
      <c r="J19" s="76"/>
      <c r="K19" s="76"/>
      <c r="L19" s="77"/>
    </row>
    <row r="20" spans="1:12" ht="85.5" customHeight="1">
      <c r="A20" s="74" t="s">
        <v>238</v>
      </c>
      <c r="B20" s="161" t="s">
        <v>236</v>
      </c>
      <c r="C20" s="161"/>
      <c r="D20" s="109" t="s">
        <v>268</v>
      </c>
      <c r="E20" s="109"/>
      <c r="F20" s="109"/>
      <c r="G20" s="182" t="s">
        <v>239</v>
      </c>
      <c r="H20" s="183" t="s">
        <v>240</v>
      </c>
      <c r="I20" s="183"/>
      <c r="J20" s="184"/>
      <c r="K20" s="184"/>
      <c r="L20" s="184"/>
    </row>
    <row r="21" spans="1:12" ht="60" customHeight="1">
      <c r="A21" s="160" t="s">
        <v>227</v>
      </c>
      <c r="B21" s="161" t="s">
        <v>228</v>
      </c>
      <c r="C21" s="161"/>
      <c r="D21" s="67" t="s">
        <v>259</v>
      </c>
      <c r="E21" s="67" t="s">
        <v>229</v>
      </c>
      <c r="F21" s="25" t="s">
        <v>269</v>
      </c>
      <c r="G21" s="182"/>
      <c r="H21" s="183" t="s">
        <v>241</v>
      </c>
      <c r="I21" s="183"/>
      <c r="J21" s="184"/>
      <c r="K21" s="184"/>
      <c r="L21" s="184"/>
    </row>
    <row r="22" spans="1:12" ht="49.5" customHeight="1">
      <c r="A22" s="160"/>
      <c r="B22" s="166" t="s">
        <v>231</v>
      </c>
      <c r="C22" s="167"/>
      <c r="D22" s="106" t="s">
        <v>270</v>
      </c>
      <c r="E22" s="107"/>
      <c r="F22" s="108"/>
      <c r="G22" s="185"/>
      <c r="H22" s="186"/>
      <c r="I22" s="186"/>
      <c r="J22" s="186"/>
      <c r="K22" s="186"/>
      <c r="L22" s="187"/>
    </row>
    <row r="23" spans="1:12" ht="18" customHeight="1">
      <c r="A23" s="181" t="s">
        <v>250</v>
      </c>
      <c r="B23" s="181"/>
      <c r="C23" s="181"/>
      <c r="D23" s="181"/>
      <c r="E23" s="181"/>
      <c r="F23" s="181"/>
      <c r="G23" s="181" t="s">
        <v>250</v>
      </c>
      <c r="H23" s="181"/>
      <c r="I23" s="181"/>
      <c r="J23" s="181"/>
      <c r="K23" s="181"/>
      <c r="L23" s="181"/>
    </row>
    <row r="24" spans="1:12" ht="74.25" customHeight="1">
      <c r="A24" s="74" t="s">
        <v>235</v>
      </c>
      <c r="B24" s="161" t="s">
        <v>236</v>
      </c>
      <c r="C24" s="161"/>
      <c r="D24" s="109" t="s">
        <v>271</v>
      </c>
      <c r="E24" s="109"/>
      <c r="F24" s="109"/>
      <c r="G24" s="75"/>
      <c r="H24" s="76"/>
      <c r="I24" s="76"/>
      <c r="J24" s="76"/>
      <c r="K24" s="76"/>
      <c r="L24" s="77"/>
    </row>
    <row r="25" spans="1:12" ht="74.25" customHeight="1">
      <c r="A25" s="74" t="s">
        <v>238</v>
      </c>
      <c r="B25" s="161" t="s">
        <v>236</v>
      </c>
      <c r="C25" s="161"/>
      <c r="D25" s="106" t="s">
        <v>272</v>
      </c>
      <c r="E25" s="107"/>
      <c r="F25" s="108"/>
      <c r="G25" s="182" t="s">
        <v>239</v>
      </c>
      <c r="H25" s="183" t="s">
        <v>240</v>
      </c>
      <c r="I25" s="183"/>
      <c r="J25" s="184"/>
      <c r="K25" s="184"/>
      <c r="L25" s="184"/>
    </row>
    <row r="26" spans="1:12" ht="60" customHeight="1">
      <c r="A26" s="160" t="s">
        <v>227</v>
      </c>
      <c r="B26" s="161" t="s">
        <v>228</v>
      </c>
      <c r="C26" s="161"/>
      <c r="D26" s="67" t="s">
        <v>259</v>
      </c>
      <c r="E26" s="67" t="s">
        <v>229</v>
      </c>
      <c r="F26" s="25" t="s">
        <v>273</v>
      </c>
      <c r="G26" s="182"/>
      <c r="H26" s="183" t="s">
        <v>241</v>
      </c>
      <c r="I26" s="183"/>
      <c r="J26" s="184"/>
      <c r="K26" s="184"/>
      <c r="L26" s="184"/>
    </row>
    <row r="27" spans="1:12" ht="44" customHeight="1">
      <c r="A27" s="160"/>
      <c r="B27" s="166" t="s">
        <v>231</v>
      </c>
      <c r="C27" s="167"/>
      <c r="D27" s="106" t="s">
        <v>274</v>
      </c>
      <c r="E27" s="107"/>
      <c r="F27" s="108"/>
      <c r="G27" s="185"/>
      <c r="H27" s="186"/>
      <c r="I27" s="186"/>
      <c r="J27" s="186"/>
      <c r="K27" s="186"/>
      <c r="L27" s="187"/>
    </row>
    <row r="28" spans="1:12" ht="18" customHeight="1">
      <c r="A28" s="181" t="s">
        <v>252</v>
      </c>
      <c r="B28" s="181"/>
      <c r="C28" s="181"/>
      <c r="D28" s="181"/>
      <c r="E28" s="181"/>
      <c r="F28" s="181"/>
      <c r="G28" s="181" t="s">
        <v>252</v>
      </c>
      <c r="H28" s="181"/>
      <c r="I28" s="181"/>
      <c r="J28" s="181"/>
      <c r="K28" s="181"/>
      <c r="L28" s="181"/>
    </row>
    <row r="29" spans="1:12" ht="73.5" customHeight="1">
      <c r="A29" s="74" t="s">
        <v>235</v>
      </c>
      <c r="B29" s="161" t="s">
        <v>236</v>
      </c>
      <c r="C29" s="161"/>
      <c r="D29" s="109" t="s">
        <v>275</v>
      </c>
      <c r="E29" s="109"/>
      <c r="F29" s="109"/>
      <c r="G29" s="75"/>
      <c r="H29" s="76"/>
      <c r="I29" s="76"/>
      <c r="J29" s="76"/>
      <c r="K29" s="76"/>
      <c r="L29" s="77"/>
    </row>
    <row r="30" spans="1:12" ht="70.5" customHeight="1">
      <c r="A30" s="74" t="s">
        <v>238</v>
      </c>
      <c r="B30" s="161" t="s">
        <v>236</v>
      </c>
      <c r="C30" s="161"/>
      <c r="D30" s="109" t="s">
        <v>619</v>
      </c>
      <c r="E30" s="109"/>
      <c r="F30" s="109"/>
      <c r="G30" s="182" t="s">
        <v>239</v>
      </c>
      <c r="H30" s="183" t="s">
        <v>240</v>
      </c>
      <c r="I30" s="183"/>
      <c r="J30" s="184"/>
      <c r="K30" s="184"/>
      <c r="L30" s="184"/>
    </row>
    <row r="31" spans="1:12" ht="78.75" customHeight="1">
      <c r="A31" s="160" t="s">
        <v>227</v>
      </c>
      <c r="B31" s="161" t="s">
        <v>228</v>
      </c>
      <c r="C31" s="161"/>
      <c r="D31" s="67" t="s">
        <v>259</v>
      </c>
      <c r="E31" s="67" t="s">
        <v>229</v>
      </c>
      <c r="F31" s="25" t="s">
        <v>276</v>
      </c>
      <c r="G31" s="182"/>
      <c r="H31" s="183" t="s">
        <v>241</v>
      </c>
      <c r="I31" s="183"/>
      <c r="J31" s="184"/>
      <c r="K31" s="184"/>
      <c r="L31" s="184"/>
    </row>
    <row r="32" spans="1:12" ht="60" customHeight="1">
      <c r="A32" s="160"/>
      <c r="B32" s="166" t="s">
        <v>231</v>
      </c>
      <c r="C32" s="167"/>
      <c r="D32" s="106" t="s">
        <v>277</v>
      </c>
      <c r="E32" s="107"/>
      <c r="F32" s="108"/>
      <c r="G32" s="185"/>
      <c r="H32" s="186"/>
      <c r="I32" s="186"/>
      <c r="J32" s="186"/>
      <c r="K32" s="186"/>
      <c r="L32" s="187"/>
    </row>
  </sheetData>
  <mergeCells count="93">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4:C4"/>
    <mergeCell ref="D4:F4"/>
    <mergeCell ref="A5:F5"/>
    <mergeCell ref="A6:A7"/>
    <mergeCell ref="B6:C6"/>
    <mergeCell ref="B7:C7"/>
    <mergeCell ref="D7:F7"/>
    <mergeCell ref="J3:K3"/>
    <mergeCell ref="A1:F1"/>
    <mergeCell ref="A2:C2"/>
    <mergeCell ref="D2:F2"/>
    <mergeCell ref="A3:C3"/>
    <mergeCell ref="D3:F3"/>
  </mergeCells>
  <phoneticPr fontId="2"/>
  <dataValidations count="1">
    <dataValidation type="list" allowBlank="1" showInputMessage="1" showErrorMessage="1" sqref="D6 D11 D16 D21 D26 D31 JB6:JB7 JB9:JB12 JB14:JB17 JB19:JB22 JB24:JB27 JB29:JB32 JB65560:JB65568 JB131096:JB131104 JB196632:JB196640 JB262168:JB262176 JB327704:JB327712 JB393240:JB393248 JB458776:JB458784 JB524312:JB524320 JB589848:JB589856 JB655384:JB655392 JB720920:JB720928 JB786456:JB786464 JB851992:JB852000 JB917528:JB917536 JB983064:JB983072 JF6:JF7 JF9:JF12 JF14:JF17 JF19:JF22 JF24:JF27 JF29:JF32 JF65560:JF65568 JF131096:JF131104 JF196632:JF196640 JF262168:JF262176 JF327704:JF327712 JF393240:JF393248 JF458776:JF458784 JF524312:JF524320 JF589848:JF589856 JF655384:JF655392 JF720920:JF720928 JF786456:JF786464 JF851992:JF852000 JF917528:JF917536 JF983064:JF983072 SX6:SX7 SX9:SX12 SX14:SX17 SX19:SX22 SX24:SX27 SX29:SX32 SX65560:SX65568 SX131096:SX131104 SX196632:SX196640 SX262168:SX262176 SX327704:SX327712 SX393240:SX393248 SX458776:SX458784 SX524312:SX524320 SX589848:SX589856 SX655384:SX655392 SX720920:SX720928 SX786456:SX786464 SX851992:SX852000 SX917528:SX917536 SX983064:SX983072 TB6:TB7 TB9:TB12 TB14:TB17 TB19:TB22 TB24:TB27 TB29:TB32 TB65560:TB65568 TB131096:TB131104 TB196632:TB196640 TB262168:TB262176 TB327704:TB327712 TB393240:TB393248 TB458776:TB458784 TB524312:TB524320 TB589848:TB589856 TB655384:TB655392 TB720920:TB720928 TB786456:TB786464 TB851992:TB852000 TB917528:TB917536 TB983064:TB983072 ACT6:ACT7 ACT9:ACT12 ACT14:ACT17 ACT19:ACT22 ACT24:ACT27 ACT29:ACT32 ACT65560:ACT65568 ACT131096:ACT131104 ACT196632:ACT196640 ACT262168:ACT262176 ACT327704:ACT327712 ACT393240:ACT393248 ACT458776:ACT458784 ACT524312:ACT524320 ACT589848:ACT589856 ACT655384:ACT655392 ACT720920:ACT720928 ACT786456:ACT786464 ACT851992:ACT852000 ACT917528:ACT917536 ACT983064:ACT983072 ACX6:ACX7 ACX9:ACX12 ACX14:ACX17 ACX19:ACX22 ACX24:ACX27 ACX29:ACX32 ACX65560:ACX65568 ACX131096:ACX131104 ACX196632:ACX196640 ACX262168:ACX262176 ACX327704:ACX327712 ACX393240:ACX393248 ACX458776:ACX458784 ACX524312:ACX524320 ACX589848:ACX589856 ACX655384:ACX655392 ACX720920:ACX720928 ACX786456:ACX786464 ACX851992:ACX852000 ACX917528:ACX917536 ACX983064:ACX983072 AMP6:AMP7 AMP9:AMP12 AMP14:AMP17 AMP19:AMP22 AMP24:AMP27 AMP29:AMP32 AMP65560:AMP65568 AMP131096:AMP131104 AMP196632:AMP196640 AMP262168:AMP262176 AMP327704:AMP327712 AMP393240:AMP393248 AMP458776:AMP458784 AMP524312:AMP524320 AMP589848:AMP589856 AMP655384:AMP655392 AMP720920:AMP720928 AMP786456:AMP786464 AMP851992:AMP852000 AMP917528:AMP917536 AMP983064:AMP983072 AMT6:AMT7 AMT9:AMT12 AMT14:AMT17 AMT19:AMT22 AMT24:AMT27 AMT29:AMT32 AMT65560:AMT65568 AMT131096:AMT131104 AMT196632:AMT196640 AMT262168:AMT262176 AMT327704:AMT327712 AMT393240:AMT393248 AMT458776:AMT458784 AMT524312:AMT524320 AMT589848:AMT589856 AMT655384:AMT655392 AMT720920:AMT720928 AMT786456:AMT786464 AMT851992:AMT852000 AMT917528:AMT917536 AMT983064:AMT983072 AWL6:AWL7 AWL9:AWL12 AWL14:AWL17 AWL19:AWL22 AWL24:AWL27 AWL29:AWL32 AWL65560:AWL65568 AWL131096:AWL131104 AWL196632:AWL196640 AWL262168:AWL262176 AWL327704:AWL327712 AWL393240:AWL393248 AWL458776:AWL458784 AWL524312:AWL524320 AWL589848:AWL589856 AWL655384:AWL655392 AWL720920:AWL720928 AWL786456:AWL786464 AWL851992:AWL852000 AWL917528:AWL917536 AWL983064:AWL983072 AWP6:AWP7 AWP9:AWP12 AWP14:AWP17 AWP19:AWP22 AWP24:AWP27 AWP29:AWP32 AWP65560:AWP65568 AWP131096:AWP131104 AWP196632:AWP196640 AWP262168:AWP262176 AWP327704:AWP327712 AWP393240:AWP393248 AWP458776:AWP458784 AWP524312:AWP524320 AWP589848:AWP589856 AWP655384:AWP655392 AWP720920:AWP720928 AWP786456:AWP786464 AWP851992:AWP852000 AWP917528:AWP917536 AWP983064:AWP983072 BGH6:BGH7 BGH9:BGH12 BGH14:BGH17 BGH19:BGH22 BGH24:BGH27 BGH29:BGH32 BGH65560:BGH65568 BGH131096:BGH131104 BGH196632:BGH196640 BGH262168:BGH262176 BGH327704:BGH327712 BGH393240:BGH393248 BGH458776:BGH458784 BGH524312:BGH524320 BGH589848:BGH589856 BGH655384:BGH655392 BGH720920:BGH720928 BGH786456:BGH786464 BGH851992:BGH852000 BGH917528:BGH917536 BGH983064:BGH983072 BGL6:BGL7 BGL9:BGL12 BGL14:BGL17 BGL19:BGL22 BGL24:BGL27 BGL29:BGL32 BGL65560:BGL65568 BGL131096:BGL131104 BGL196632:BGL196640 BGL262168:BGL262176 BGL327704:BGL327712 BGL393240:BGL393248 BGL458776:BGL458784 BGL524312:BGL524320 BGL589848:BGL589856 BGL655384:BGL655392 BGL720920:BGL720928 BGL786456:BGL786464 BGL851992:BGL852000 BGL917528:BGL917536 BGL983064:BGL983072 BQD6:BQD7 BQD9:BQD12 BQD14:BQD17 BQD19:BQD22 BQD24:BQD27 BQD29:BQD32 BQD65560:BQD65568 BQD131096:BQD131104 BQD196632:BQD196640 BQD262168:BQD262176 BQD327704:BQD327712 BQD393240:BQD393248 BQD458776:BQD458784 BQD524312:BQD524320 BQD589848:BQD589856 BQD655384:BQD655392 BQD720920:BQD720928 BQD786456:BQD786464 BQD851992:BQD852000 BQD917528:BQD917536 BQD983064:BQD983072 BQH6:BQH7 BQH9:BQH12 BQH14:BQH17 BQH19:BQH22 BQH24:BQH27 BQH29:BQH32 BQH65560:BQH65568 BQH131096:BQH131104 BQH196632:BQH196640 BQH262168:BQH262176 BQH327704:BQH327712 BQH393240:BQH393248 BQH458776:BQH458784 BQH524312:BQH524320 BQH589848:BQH589856 BQH655384:BQH655392 BQH720920:BQH720928 BQH786456:BQH786464 BQH851992:BQH852000 BQH917528:BQH917536 BQH983064:BQH983072 BZZ6:BZZ7 BZZ9:BZZ12 BZZ14:BZZ17 BZZ19:BZZ22 BZZ24:BZZ27 BZZ29:BZZ32 BZZ65560:BZZ65568 BZZ131096:BZZ131104 BZZ196632:BZZ196640 BZZ262168:BZZ262176 BZZ327704:BZZ327712 BZZ393240:BZZ393248 BZZ458776:BZZ458784 BZZ524312:BZZ524320 BZZ589848:BZZ589856 BZZ655384:BZZ655392 BZZ720920:BZZ720928 BZZ786456:BZZ786464 BZZ851992:BZZ852000 BZZ917528:BZZ917536 BZZ983064:BZZ983072 CAD6:CAD7 CAD9:CAD12 CAD14:CAD17 CAD19:CAD22 CAD24:CAD27 CAD29:CAD32 CAD65560:CAD65568 CAD131096:CAD131104 CAD196632:CAD196640 CAD262168:CAD262176 CAD327704:CAD327712 CAD393240:CAD393248 CAD458776:CAD458784 CAD524312:CAD524320 CAD589848:CAD589856 CAD655384:CAD655392 CAD720920:CAD720928 CAD786456:CAD786464 CAD851992:CAD852000 CAD917528:CAD917536 CAD983064:CAD983072 CJV6:CJV7 CJV9:CJV12 CJV14:CJV17 CJV19:CJV22 CJV24:CJV27 CJV29:CJV32 CJV65560:CJV65568 CJV131096:CJV131104 CJV196632:CJV196640 CJV262168:CJV262176 CJV327704:CJV327712 CJV393240:CJV393248 CJV458776:CJV458784 CJV524312:CJV524320 CJV589848:CJV589856 CJV655384:CJV655392 CJV720920:CJV720928 CJV786456:CJV786464 CJV851992:CJV852000 CJV917528:CJV917536 CJV983064:CJV983072 CJZ6:CJZ7 CJZ9:CJZ12 CJZ14:CJZ17 CJZ19:CJZ22 CJZ24:CJZ27 CJZ29:CJZ32 CJZ65560:CJZ65568 CJZ131096:CJZ131104 CJZ196632:CJZ196640 CJZ262168:CJZ262176 CJZ327704:CJZ327712 CJZ393240:CJZ393248 CJZ458776:CJZ458784 CJZ524312:CJZ524320 CJZ589848:CJZ589856 CJZ655384:CJZ655392 CJZ720920:CJZ720928 CJZ786456:CJZ786464 CJZ851992:CJZ852000 CJZ917528:CJZ917536 CJZ983064:CJZ983072 CTR6:CTR7 CTR9:CTR12 CTR14:CTR17 CTR19:CTR22 CTR24:CTR27 CTR29:CTR32 CTR65560:CTR65568 CTR131096:CTR131104 CTR196632:CTR196640 CTR262168:CTR262176 CTR327704:CTR327712 CTR393240:CTR393248 CTR458776:CTR458784 CTR524312:CTR524320 CTR589848:CTR589856 CTR655384:CTR655392 CTR720920:CTR720928 CTR786456:CTR786464 CTR851992:CTR852000 CTR917528:CTR917536 CTR983064:CTR983072 CTV6:CTV7 CTV9:CTV12 CTV14:CTV17 CTV19:CTV22 CTV24:CTV27 CTV29:CTV32 CTV65560:CTV65568 CTV131096:CTV131104 CTV196632:CTV196640 CTV262168:CTV262176 CTV327704:CTV327712 CTV393240:CTV393248 CTV458776:CTV458784 CTV524312:CTV524320 CTV589848:CTV589856 CTV655384:CTV655392 CTV720920:CTV720928 CTV786456:CTV786464 CTV851992:CTV852000 CTV917528:CTV917536 CTV983064:CTV983072 DDN6:DDN7 DDN9:DDN12 DDN14:DDN17 DDN19:DDN22 DDN24:DDN27 DDN29:DDN32 DDN65560:DDN65568 DDN131096:DDN131104 DDN196632:DDN196640 DDN262168:DDN262176 DDN327704:DDN327712 DDN393240:DDN393248 DDN458776:DDN458784 DDN524312:DDN524320 DDN589848:DDN589856 DDN655384:DDN655392 DDN720920:DDN720928 DDN786456:DDN786464 DDN851992:DDN852000 DDN917528:DDN917536 DDN983064:DDN983072 DDR6:DDR7 DDR9:DDR12 DDR14:DDR17 DDR19:DDR22 DDR24:DDR27 DDR29:DDR32 DDR65560:DDR65568 DDR131096:DDR131104 DDR196632:DDR196640 DDR262168:DDR262176 DDR327704:DDR327712 DDR393240:DDR393248 DDR458776:DDR458784 DDR524312:DDR524320 DDR589848:DDR589856 DDR655384:DDR655392 DDR720920:DDR720928 DDR786456:DDR786464 DDR851992:DDR852000 DDR917528:DDR917536 DDR983064:DDR983072 DNJ6:DNJ7 DNJ9:DNJ12 DNJ14:DNJ17 DNJ19:DNJ22 DNJ24:DNJ27 DNJ29:DNJ32 DNJ65560:DNJ65568 DNJ131096:DNJ131104 DNJ196632:DNJ196640 DNJ262168:DNJ262176 DNJ327704:DNJ327712 DNJ393240:DNJ393248 DNJ458776:DNJ458784 DNJ524312:DNJ524320 DNJ589848:DNJ589856 DNJ655384:DNJ655392 DNJ720920:DNJ720928 DNJ786456:DNJ786464 DNJ851992:DNJ852000 DNJ917528:DNJ917536 DNJ983064:DNJ983072 DNN6:DNN7 DNN9:DNN12 DNN14:DNN17 DNN19:DNN22 DNN24:DNN27 DNN29:DNN32 DNN65560:DNN65568 DNN131096:DNN131104 DNN196632:DNN196640 DNN262168:DNN262176 DNN327704:DNN327712 DNN393240:DNN393248 DNN458776:DNN458784 DNN524312:DNN524320 DNN589848:DNN589856 DNN655384:DNN655392 DNN720920:DNN720928 DNN786456:DNN786464 DNN851992:DNN852000 DNN917528:DNN917536 DNN983064:DNN983072 DXF6:DXF7 DXF9:DXF12 DXF14:DXF17 DXF19:DXF22 DXF24:DXF27 DXF29:DXF32 DXF65560:DXF65568 DXF131096:DXF131104 DXF196632:DXF196640 DXF262168:DXF262176 DXF327704:DXF327712 DXF393240:DXF393248 DXF458776:DXF458784 DXF524312:DXF524320 DXF589848:DXF589856 DXF655384:DXF655392 DXF720920:DXF720928 DXF786456:DXF786464 DXF851992:DXF852000 DXF917528:DXF917536 DXF983064:DXF983072 DXJ6:DXJ7 DXJ9:DXJ12 DXJ14:DXJ17 DXJ19:DXJ22 DXJ24:DXJ27 DXJ29:DXJ32 DXJ65560:DXJ65568 DXJ131096:DXJ131104 DXJ196632:DXJ196640 DXJ262168:DXJ262176 DXJ327704:DXJ327712 DXJ393240:DXJ393248 DXJ458776:DXJ458784 DXJ524312:DXJ524320 DXJ589848:DXJ589856 DXJ655384:DXJ655392 DXJ720920:DXJ720928 DXJ786456:DXJ786464 DXJ851992:DXJ852000 DXJ917528:DXJ917536 DXJ983064:DXJ983072 EHB6:EHB7 EHB9:EHB12 EHB14:EHB17 EHB19:EHB22 EHB24:EHB27 EHB29:EHB32 EHB65560:EHB65568 EHB131096:EHB131104 EHB196632:EHB196640 EHB262168:EHB262176 EHB327704:EHB327712 EHB393240:EHB393248 EHB458776:EHB458784 EHB524312:EHB524320 EHB589848:EHB589856 EHB655384:EHB655392 EHB720920:EHB720928 EHB786456:EHB786464 EHB851992:EHB852000 EHB917528:EHB917536 EHB983064:EHB983072 EHF6:EHF7 EHF9:EHF12 EHF14:EHF17 EHF19:EHF22 EHF24:EHF27 EHF29:EHF32 EHF65560:EHF65568 EHF131096:EHF131104 EHF196632:EHF196640 EHF262168:EHF262176 EHF327704:EHF327712 EHF393240:EHF393248 EHF458776:EHF458784 EHF524312:EHF524320 EHF589848:EHF589856 EHF655384:EHF655392 EHF720920:EHF720928 EHF786456:EHF786464 EHF851992:EHF852000 EHF917528:EHF917536 EHF983064:EHF983072 EQX6:EQX7 EQX9:EQX12 EQX14:EQX17 EQX19:EQX22 EQX24:EQX27 EQX29:EQX32 EQX65560:EQX65568 EQX131096:EQX131104 EQX196632:EQX196640 EQX262168:EQX262176 EQX327704:EQX327712 EQX393240:EQX393248 EQX458776:EQX458784 EQX524312:EQX524320 EQX589848:EQX589856 EQX655384:EQX655392 EQX720920:EQX720928 EQX786456:EQX786464 EQX851992:EQX852000 EQX917528:EQX917536 EQX983064:EQX983072 ERB6:ERB7 ERB9:ERB12 ERB14:ERB17 ERB19:ERB22 ERB24:ERB27 ERB29:ERB32 ERB65560:ERB65568 ERB131096:ERB131104 ERB196632:ERB196640 ERB262168:ERB262176 ERB327704:ERB327712 ERB393240:ERB393248 ERB458776:ERB458784 ERB524312:ERB524320 ERB589848:ERB589856 ERB655384:ERB655392 ERB720920:ERB720928 ERB786456:ERB786464 ERB851992:ERB852000 ERB917528:ERB917536 ERB983064:ERB983072 FAT6:FAT7 FAT9:FAT12 FAT14:FAT17 FAT19:FAT22 FAT24:FAT27 FAT29:FAT32 FAT65560:FAT65568 FAT131096:FAT131104 FAT196632:FAT196640 FAT262168:FAT262176 FAT327704:FAT327712 FAT393240:FAT393248 FAT458776:FAT458784 FAT524312:FAT524320 FAT589848:FAT589856 FAT655384:FAT655392 FAT720920:FAT720928 FAT786456:FAT786464 FAT851992:FAT852000 FAT917528:FAT917536 FAT983064:FAT983072 FAX6:FAX7 FAX9:FAX12 FAX14:FAX17 FAX19:FAX22 FAX24:FAX27 FAX29:FAX32 FAX65560:FAX65568 FAX131096:FAX131104 FAX196632:FAX196640 FAX262168:FAX262176 FAX327704:FAX327712 FAX393240:FAX393248 FAX458776:FAX458784 FAX524312:FAX524320 FAX589848:FAX589856 FAX655384:FAX655392 FAX720920:FAX720928 FAX786456:FAX786464 FAX851992:FAX852000 FAX917528:FAX917536 FAX983064:FAX983072 FKP6:FKP7 FKP9:FKP12 FKP14:FKP17 FKP19:FKP22 FKP24:FKP27 FKP29:FKP32 FKP65560:FKP65568 FKP131096:FKP131104 FKP196632:FKP196640 FKP262168:FKP262176 FKP327704:FKP327712 FKP393240:FKP393248 FKP458776:FKP458784 FKP524312:FKP524320 FKP589848:FKP589856 FKP655384:FKP655392 FKP720920:FKP720928 FKP786456:FKP786464 FKP851992:FKP852000 FKP917528:FKP917536 FKP983064:FKP983072 FKT6:FKT7 FKT9:FKT12 FKT14:FKT17 FKT19:FKT22 FKT24:FKT27 FKT29:FKT32 FKT65560:FKT65568 FKT131096:FKT131104 FKT196632:FKT196640 FKT262168:FKT262176 FKT327704:FKT327712 FKT393240:FKT393248 FKT458776:FKT458784 FKT524312:FKT524320 FKT589848:FKT589856 FKT655384:FKT655392 FKT720920:FKT720928 FKT786456:FKT786464 FKT851992:FKT852000 FKT917528:FKT917536 FKT983064:FKT983072 FUL6:FUL7 FUL9:FUL12 FUL14:FUL17 FUL19:FUL22 FUL24:FUL27 FUL29:FUL32 FUL65560:FUL65568 FUL131096:FUL131104 FUL196632:FUL196640 FUL262168:FUL262176 FUL327704:FUL327712 FUL393240:FUL393248 FUL458776:FUL458784 FUL524312:FUL524320 FUL589848:FUL589856 FUL655384:FUL655392 FUL720920:FUL720928 FUL786456:FUL786464 FUL851992:FUL852000 FUL917528:FUL917536 FUL983064:FUL983072 FUP6:FUP7 FUP9:FUP12 FUP14:FUP17 FUP19:FUP22 FUP24:FUP27 FUP29:FUP32 FUP65560:FUP65568 FUP131096:FUP131104 FUP196632:FUP196640 FUP262168:FUP262176 FUP327704:FUP327712 FUP393240:FUP393248 FUP458776:FUP458784 FUP524312:FUP524320 FUP589848:FUP589856 FUP655384:FUP655392 FUP720920:FUP720928 FUP786456:FUP786464 FUP851992:FUP852000 FUP917528:FUP917536 FUP983064:FUP983072 GEH6:GEH7 GEH9:GEH12 GEH14:GEH17 GEH19:GEH22 GEH24:GEH27 GEH29:GEH32 GEH65560:GEH65568 GEH131096:GEH131104 GEH196632:GEH196640 GEH262168:GEH262176 GEH327704:GEH327712 GEH393240:GEH393248 GEH458776:GEH458784 GEH524312:GEH524320 GEH589848:GEH589856 GEH655384:GEH655392 GEH720920:GEH720928 GEH786456:GEH786464 GEH851992:GEH852000 GEH917528:GEH917536 GEH983064:GEH983072 GEL6:GEL7 GEL9:GEL12 GEL14:GEL17 GEL19:GEL22 GEL24:GEL27 GEL29:GEL32 GEL65560:GEL65568 GEL131096:GEL131104 GEL196632:GEL196640 GEL262168:GEL262176 GEL327704:GEL327712 GEL393240:GEL393248 GEL458776:GEL458784 GEL524312:GEL524320 GEL589848:GEL589856 GEL655384:GEL655392 GEL720920:GEL720928 GEL786456:GEL786464 GEL851992:GEL852000 GEL917528:GEL917536 GEL983064:GEL983072 GOD6:GOD7 GOD9:GOD12 GOD14:GOD17 GOD19:GOD22 GOD24:GOD27 GOD29:GOD32 GOD65560:GOD65568 GOD131096:GOD131104 GOD196632:GOD196640 GOD262168:GOD262176 GOD327704:GOD327712 GOD393240:GOD393248 GOD458776:GOD458784 GOD524312:GOD524320 GOD589848:GOD589856 GOD655384:GOD655392 GOD720920:GOD720928 GOD786456:GOD786464 GOD851992:GOD852000 GOD917528:GOD917536 GOD983064:GOD983072 GOH6:GOH7 GOH9:GOH12 GOH14:GOH17 GOH19:GOH22 GOH24:GOH27 GOH29:GOH32 GOH65560:GOH65568 GOH131096:GOH131104 GOH196632:GOH196640 GOH262168:GOH262176 GOH327704:GOH327712 GOH393240:GOH393248 GOH458776:GOH458784 GOH524312:GOH524320 GOH589848:GOH589856 GOH655384:GOH655392 GOH720920:GOH720928 GOH786456:GOH786464 GOH851992:GOH852000 GOH917528:GOH917536 GOH983064:GOH983072 GXZ6:GXZ7 GXZ9:GXZ12 GXZ14:GXZ17 GXZ19:GXZ22 GXZ24:GXZ27 GXZ29:GXZ32 GXZ65560:GXZ65568 GXZ131096:GXZ131104 GXZ196632:GXZ196640 GXZ262168:GXZ262176 GXZ327704:GXZ327712 GXZ393240:GXZ393248 GXZ458776:GXZ458784 GXZ524312:GXZ524320 GXZ589848:GXZ589856 GXZ655384:GXZ655392 GXZ720920:GXZ720928 GXZ786456:GXZ786464 GXZ851992:GXZ852000 GXZ917528:GXZ917536 GXZ983064:GXZ983072 GYD6:GYD7 GYD9:GYD12 GYD14:GYD17 GYD19:GYD22 GYD24:GYD27 GYD29:GYD32 GYD65560:GYD65568 GYD131096:GYD131104 GYD196632:GYD196640 GYD262168:GYD262176 GYD327704:GYD327712 GYD393240:GYD393248 GYD458776:GYD458784 GYD524312:GYD524320 GYD589848:GYD589856 GYD655384:GYD655392 GYD720920:GYD720928 GYD786456:GYD786464 GYD851992:GYD852000 GYD917528:GYD917536 GYD983064:GYD983072 HHV6:HHV7 HHV9:HHV12 HHV14:HHV17 HHV19:HHV22 HHV24:HHV27 HHV29:HHV32 HHV65560:HHV65568 HHV131096:HHV131104 HHV196632:HHV196640 HHV262168:HHV262176 HHV327704:HHV327712 HHV393240:HHV393248 HHV458776:HHV458784 HHV524312:HHV524320 HHV589848:HHV589856 HHV655384:HHV655392 HHV720920:HHV720928 HHV786456:HHV786464 HHV851992:HHV852000 HHV917528:HHV917536 HHV983064:HHV983072 HHZ6:HHZ7 HHZ9:HHZ12 HHZ14:HHZ17 HHZ19:HHZ22 HHZ24:HHZ27 HHZ29:HHZ32 HHZ65560:HHZ65568 HHZ131096:HHZ131104 HHZ196632:HHZ196640 HHZ262168:HHZ262176 HHZ327704:HHZ327712 HHZ393240:HHZ393248 HHZ458776:HHZ458784 HHZ524312:HHZ524320 HHZ589848:HHZ589856 HHZ655384:HHZ655392 HHZ720920:HHZ720928 HHZ786456:HHZ786464 HHZ851992:HHZ852000 HHZ917528:HHZ917536 HHZ983064:HHZ983072 HRR6:HRR7 HRR9:HRR12 HRR14:HRR17 HRR19:HRR22 HRR24:HRR27 HRR29:HRR32 HRR65560:HRR65568 HRR131096:HRR131104 HRR196632:HRR196640 HRR262168:HRR262176 HRR327704:HRR327712 HRR393240:HRR393248 HRR458776:HRR458784 HRR524312:HRR524320 HRR589848:HRR589856 HRR655384:HRR655392 HRR720920:HRR720928 HRR786456:HRR786464 HRR851992:HRR852000 HRR917528:HRR917536 HRR983064:HRR983072 HRV6:HRV7 HRV9:HRV12 HRV14:HRV17 HRV19:HRV22 HRV24:HRV27 HRV29:HRV32 HRV65560:HRV65568 HRV131096:HRV131104 HRV196632:HRV196640 HRV262168:HRV262176 HRV327704:HRV327712 HRV393240:HRV393248 HRV458776:HRV458784 HRV524312:HRV524320 HRV589848:HRV589856 HRV655384:HRV655392 HRV720920:HRV720928 HRV786456:HRV786464 HRV851992:HRV852000 HRV917528:HRV917536 HRV983064:HRV983072 IBN6:IBN7 IBN9:IBN12 IBN14:IBN17 IBN19:IBN22 IBN24:IBN27 IBN29:IBN32 IBN65560:IBN65568 IBN131096:IBN131104 IBN196632:IBN196640 IBN262168:IBN262176 IBN327704:IBN327712 IBN393240:IBN393248 IBN458776:IBN458784 IBN524312:IBN524320 IBN589848:IBN589856 IBN655384:IBN655392 IBN720920:IBN720928 IBN786456:IBN786464 IBN851992:IBN852000 IBN917528:IBN917536 IBN983064:IBN983072 IBR6:IBR7 IBR9:IBR12 IBR14:IBR17 IBR19:IBR22 IBR24:IBR27 IBR29:IBR32 IBR65560:IBR65568 IBR131096:IBR131104 IBR196632:IBR196640 IBR262168:IBR262176 IBR327704:IBR327712 IBR393240:IBR393248 IBR458776:IBR458784 IBR524312:IBR524320 IBR589848:IBR589856 IBR655384:IBR655392 IBR720920:IBR720928 IBR786456:IBR786464 IBR851992:IBR852000 IBR917528:IBR917536 IBR983064:IBR983072 ILJ6:ILJ7 ILJ9:ILJ12 ILJ14:ILJ17 ILJ19:ILJ22 ILJ24:ILJ27 ILJ29:ILJ32 ILJ65560:ILJ65568 ILJ131096:ILJ131104 ILJ196632:ILJ196640 ILJ262168:ILJ262176 ILJ327704:ILJ327712 ILJ393240:ILJ393248 ILJ458776:ILJ458784 ILJ524312:ILJ524320 ILJ589848:ILJ589856 ILJ655384:ILJ655392 ILJ720920:ILJ720928 ILJ786456:ILJ786464 ILJ851992:ILJ852000 ILJ917528:ILJ917536 ILJ983064:ILJ983072 ILN6:ILN7 ILN9:ILN12 ILN14:ILN17 ILN19:ILN22 ILN24:ILN27 ILN29:ILN32 ILN65560:ILN65568 ILN131096:ILN131104 ILN196632:ILN196640 ILN262168:ILN262176 ILN327704:ILN327712 ILN393240:ILN393248 ILN458776:ILN458784 ILN524312:ILN524320 ILN589848:ILN589856 ILN655384:ILN655392 ILN720920:ILN720928 ILN786456:ILN786464 ILN851992:ILN852000 ILN917528:ILN917536 ILN983064:ILN983072 IVF6:IVF7 IVF9:IVF12 IVF14:IVF17 IVF19:IVF22 IVF24:IVF27 IVF29:IVF32 IVF65560:IVF65568 IVF131096:IVF131104 IVF196632:IVF196640 IVF262168:IVF262176 IVF327704:IVF327712 IVF393240:IVF393248 IVF458776:IVF458784 IVF524312:IVF524320 IVF589848:IVF589856 IVF655384:IVF655392 IVF720920:IVF720928 IVF786456:IVF786464 IVF851992:IVF852000 IVF917528:IVF917536 IVF983064:IVF983072 IVJ6:IVJ7 IVJ9:IVJ12 IVJ14:IVJ17 IVJ19:IVJ22 IVJ24:IVJ27 IVJ29:IVJ32 IVJ65560:IVJ65568 IVJ131096:IVJ131104 IVJ196632:IVJ196640 IVJ262168:IVJ262176 IVJ327704:IVJ327712 IVJ393240:IVJ393248 IVJ458776:IVJ458784 IVJ524312:IVJ524320 IVJ589848:IVJ589856 IVJ655384:IVJ655392 IVJ720920:IVJ720928 IVJ786456:IVJ786464 IVJ851992:IVJ852000 IVJ917528:IVJ917536 IVJ983064:IVJ983072 JFB6:JFB7 JFB9:JFB12 JFB14:JFB17 JFB19:JFB22 JFB24:JFB27 JFB29:JFB32 JFB65560:JFB65568 JFB131096:JFB131104 JFB196632:JFB196640 JFB262168:JFB262176 JFB327704:JFB327712 JFB393240:JFB393248 JFB458776:JFB458784 JFB524312:JFB524320 JFB589848:JFB589856 JFB655384:JFB655392 JFB720920:JFB720928 JFB786456:JFB786464 JFB851992:JFB852000 JFB917528:JFB917536 JFB983064:JFB983072 JFF6:JFF7 JFF9:JFF12 JFF14:JFF17 JFF19:JFF22 JFF24:JFF27 JFF29:JFF32 JFF65560:JFF65568 JFF131096:JFF131104 JFF196632:JFF196640 JFF262168:JFF262176 JFF327704:JFF327712 JFF393240:JFF393248 JFF458776:JFF458784 JFF524312:JFF524320 JFF589848:JFF589856 JFF655384:JFF655392 JFF720920:JFF720928 JFF786456:JFF786464 JFF851992:JFF852000 JFF917528:JFF917536 JFF983064:JFF983072 JOX6:JOX7 JOX9:JOX12 JOX14:JOX17 JOX19:JOX22 JOX24:JOX27 JOX29:JOX32 JOX65560:JOX65568 JOX131096:JOX131104 JOX196632:JOX196640 JOX262168:JOX262176 JOX327704:JOX327712 JOX393240:JOX393248 JOX458776:JOX458784 JOX524312:JOX524320 JOX589848:JOX589856 JOX655384:JOX655392 JOX720920:JOX720928 JOX786456:JOX786464 JOX851992:JOX852000 JOX917528:JOX917536 JOX983064:JOX983072 JPB6:JPB7 JPB9:JPB12 JPB14:JPB17 JPB19:JPB22 JPB24:JPB27 JPB29:JPB32 JPB65560:JPB65568 JPB131096:JPB131104 JPB196632:JPB196640 JPB262168:JPB262176 JPB327704:JPB327712 JPB393240:JPB393248 JPB458776:JPB458784 JPB524312:JPB524320 JPB589848:JPB589856 JPB655384:JPB655392 JPB720920:JPB720928 JPB786456:JPB786464 JPB851992:JPB852000 JPB917528:JPB917536 JPB983064:JPB983072 JYT6:JYT7 JYT9:JYT12 JYT14:JYT17 JYT19:JYT22 JYT24:JYT27 JYT29:JYT32 JYT65560:JYT65568 JYT131096:JYT131104 JYT196632:JYT196640 JYT262168:JYT262176 JYT327704:JYT327712 JYT393240:JYT393248 JYT458776:JYT458784 JYT524312:JYT524320 JYT589848:JYT589856 JYT655384:JYT655392 JYT720920:JYT720928 JYT786456:JYT786464 JYT851992:JYT852000 JYT917528:JYT917536 JYT983064:JYT983072 JYX6:JYX7 JYX9:JYX12 JYX14:JYX17 JYX19:JYX22 JYX24:JYX27 JYX29:JYX32 JYX65560:JYX65568 JYX131096:JYX131104 JYX196632:JYX196640 JYX262168:JYX262176 JYX327704:JYX327712 JYX393240:JYX393248 JYX458776:JYX458784 JYX524312:JYX524320 JYX589848:JYX589856 JYX655384:JYX655392 JYX720920:JYX720928 JYX786456:JYX786464 JYX851992:JYX852000 JYX917528:JYX917536 JYX983064:JYX983072 KIP6:KIP7 KIP9:KIP12 KIP14:KIP17 KIP19:KIP22 KIP24:KIP27 KIP29:KIP32 KIP65560:KIP65568 KIP131096:KIP131104 KIP196632:KIP196640 KIP262168:KIP262176 KIP327704:KIP327712 KIP393240:KIP393248 KIP458776:KIP458784 KIP524312:KIP524320 KIP589848:KIP589856 KIP655384:KIP655392 KIP720920:KIP720928 KIP786456:KIP786464 KIP851992:KIP852000 KIP917528:KIP917536 KIP983064:KIP983072 KIT6:KIT7 KIT9:KIT12 KIT14:KIT17 KIT19:KIT22 KIT24:KIT27 KIT29:KIT32 KIT65560:KIT65568 KIT131096:KIT131104 KIT196632:KIT196640 KIT262168:KIT262176 KIT327704:KIT327712 KIT393240:KIT393248 KIT458776:KIT458784 KIT524312:KIT524320 KIT589848:KIT589856 KIT655384:KIT655392 KIT720920:KIT720928 KIT786456:KIT786464 KIT851992:KIT852000 KIT917528:KIT917536 KIT983064:KIT983072 KSL6:KSL7 KSL9:KSL12 KSL14:KSL17 KSL19:KSL22 KSL24:KSL27 KSL29:KSL32 KSL65560:KSL65568 KSL131096:KSL131104 KSL196632:KSL196640 KSL262168:KSL262176 KSL327704:KSL327712 KSL393240:KSL393248 KSL458776:KSL458784 KSL524312:KSL524320 KSL589848:KSL589856 KSL655384:KSL655392 KSL720920:KSL720928 KSL786456:KSL786464 KSL851992:KSL852000 KSL917528:KSL917536 KSL983064:KSL983072 KSP6:KSP7 KSP9:KSP12 KSP14:KSP17 KSP19:KSP22 KSP24:KSP27 KSP29:KSP32 KSP65560:KSP65568 KSP131096:KSP131104 KSP196632:KSP196640 KSP262168:KSP262176 KSP327704:KSP327712 KSP393240:KSP393248 KSP458776:KSP458784 KSP524312:KSP524320 KSP589848:KSP589856 KSP655384:KSP655392 KSP720920:KSP720928 KSP786456:KSP786464 KSP851992:KSP852000 KSP917528:KSP917536 KSP983064:KSP983072 LCH6:LCH7 LCH9:LCH12 LCH14:LCH17 LCH19:LCH22 LCH24:LCH27 LCH29:LCH32 LCH65560:LCH65568 LCH131096:LCH131104 LCH196632:LCH196640 LCH262168:LCH262176 LCH327704:LCH327712 LCH393240:LCH393248 LCH458776:LCH458784 LCH524312:LCH524320 LCH589848:LCH589856 LCH655384:LCH655392 LCH720920:LCH720928 LCH786456:LCH786464 LCH851992:LCH852000 LCH917528:LCH917536 LCH983064:LCH983072 LCL6:LCL7 LCL9:LCL12 LCL14:LCL17 LCL19:LCL22 LCL24:LCL27 LCL29:LCL32 LCL65560:LCL65568 LCL131096:LCL131104 LCL196632:LCL196640 LCL262168:LCL262176 LCL327704:LCL327712 LCL393240:LCL393248 LCL458776:LCL458784 LCL524312:LCL524320 LCL589848:LCL589856 LCL655384:LCL655392 LCL720920:LCL720928 LCL786456:LCL786464 LCL851992:LCL852000 LCL917528:LCL917536 LCL983064:LCL983072 LMD6:LMD7 LMD9:LMD12 LMD14:LMD17 LMD19:LMD22 LMD24:LMD27 LMD29:LMD32 LMD65560:LMD65568 LMD131096:LMD131104 LMD196632:LMD196640 LMD262168:LMD262176 LMD327704:LMD327712 LMD393240:LMD393248 LMD458776:LMD458784 LMD524312:LMD524320 LMD589848:LMD589856 LMD655384:LMD655392 LMD720920:LMD720928 LMD786456:LMD786464 LMD851992:LMD852000 LMD917528:LMD917536 LMD983064:LMD983072 LMH6:LMH7 LMH9:LMH12 LMH14:LMH17 LMH19:LMH22 LMH24:LMH27 LMH29:LMH32 LMH65560:LMH65568 LMH131096:LMH131104 LMH196632:LMH196640 LMH262168:LMH262176 LMH327704:LMH327712 LMH393240:LMH393248 LMH458776:LMH458784 LMH524312:LMH524320 LMH589848:LMH589856 LMH655384:LMH655392 LMH720920:LMH720928 LMH786456:LMH786464 LMH851992:LMH852000 LMH917528:LMH917536 LMH983064:LMH983072 LVZ6:LVZ7 LVZ9:LVZ12 LVZ14:LVZ17 LVZ19:LVZ22 LVZ24:LVZ27 LVZ29:LVZ32 LVZ65560:LVZ65568 LVZ131096:LVZ131104 LVZ196632:LVZ196640 LVZ262168:LVZ262176 LVZ327704:LVZ327712 LVZ393240:LVZ393248 LVZ458776:LVZ458784 LVZ524312:LVZ524320 LVZ589848:LVZ589856 LVZ655384:LVZ655392 LVZ720920:LVZ720928 LVZ786456:LVZ786464 LVZ851992:LVZ852000 LVZ917528:LVZ917536 LVZ983064:LVZ983072 LWD6:LWD7 LWD9:LWD12 LWD14:LWD17 LWD19:LWD22 LWD24:LWD27 LWD29:LWD32 LWD65560:LWD65568 LWD131096:LWD131104 LWD196632:LWD196640 LWD262168:LWD262176 LWD327704:LWD327712 LWD393240:LWD393248 LWD458776:LWD458784 LWD524312:LWD524320 LWD589848:LWD589856 LWD655384:LWD655392 LWD720920:LWD720928 LWD786456:LWD786464 LWD851992:LWD852000 LWD917528:LWD917536 LWD983064:LWD983072 MFV6:MFV7 MFV9:MFV12 MFV14:MFV17 MFV19:MFV22 MFV24:MFV27 MFV29:MFV32 MFV65560:MFV65568 MFV131096:MFV131104 MFV196632:MFV196640 MFV262168:MFV262176 MFV327704:MFV327712 MFV393240:MFV393248 MFV458776:MFV458784 MFV524312:MFV524320 MFV589848:MFV589856 MFV655384:MFV655392 MFV720920:MFV720928 MFV786456:MFV786464 MFV851992:MFV852000 MFV917528:MFV917536 MFV983064:MFV983072 MFZ6:MFZ7 MFZ9:MFZ12 MFZ14:MFZ17 MFZ19:MFZ22 MFZ24:MFZ27 MFZ29:MFZ32 MFZ65560:MFZ65568 MFZ131096:MFZ131104 MFZ196632:MFZ196640 MFZ262168:MFZ262176 MFZ327704:MFZ327712 MFZ393240:MFZ393248 MFZ458776:MFZ458784 MFZ524312:MFZ524320 MFZ589848:MFZ589856 MFZ655384:MFZ655392 MFZ720920:MFZ720928 MFZ786456:MFZ786464 MFZ851992:MFZ852000 MFZ917528:MFZ917536 MFZ983064:MFZ983072 MPR6:MPR7 MPR9:MPR12 MPR14:MPR17 MPR19:MPR22 MPR24:MPR27 MPR29:MPR32 MPR65560:MPR65568 MPR131096:MPR131104 MPR196632:MPR196640 MPR262168:MPR262176 MPR327704:MPR327712 MPR393240:MPR393248 MPR458776:MPR458784 MPR524312:MPR524320 MPR589848:MPR589856 MPR655384:MPR655392 MPR720920:MPR720928 MPR786456:MPR786464 MPR851992:MPR852000 MPR917528:MPR917536 MPR983064:MPR983072 MPV6:MPV7 MPV9:MPV12 MPV14:MPV17 MPV19:MPV22 MPV24:MPV27 MPV29:MPV32 MPV65560:MPV65568 MPV131096:MPV131104 MPV196632:MPV196640 MPV262168:MPV262176 MPV327704:MPV327712 MPV393240:MPV393248 MPV458776:MPV458784 MPV524312:MPV524320 MPV589848:MPV589856 MPV655384:MPV655392 MPV720920:MPV720928 MPV786456:MPV786464 MPV851992:MPV852000 MPV917528:MPV917536 MPV983064:MPV983072 MZN6:MZN7 MZN9:MZN12 MZN14:MZN17 MZN19:MZN22 MZN24:MZN27 MZN29:MZN32 MZN65560:MZN65568 MZN131096:MZN131104 MZN196632:MZN196640 MZN262168:MZN262176 MZN327704:MZN327712 MZN393240:MZN393248 MZN458776:MZN458784 MZN524312:MZN524320 MZN589848:MZN589856 MZN655384:MZN655392 MZN720920:MZN720928 MZN786456:MZN786464 MZN851992:MZN852000 MZN917528:MZN917536 MZN983064:MZN983072 MZR6:MZR7 MZR9:MZR12 MZR14:MZR17 MZR19:MZR22 MZR24:MZR27 MZR29:MZR32 MZR65560:MZR65568 MZR131096:MZR131104 MZR196632:MZR196640 MZR262168:MZR262176 MZR327704:MZR327712 MZR393240:MZR393248 MZR458776:MZR458784 MZR524312:MZR524320 MZR589848:MZR589856 MZR655384:MZR655392 MZR720920:MZR720928 MZR786456:MZR786464 MZR851992:MZR852000 MZR917528:MZR917536 MZR983064:MZR983072 NJJ6:NJJ7 NJJ9:NJJ12 NJJ14:NJJ17 NJJ19:NJJ22 NJJ24:NJJ27 NJJ29:NJJ32 NJJ65560:NJJ65568 NJJ131096:NJJ131104 NJJ196632:NJJ196640 NJJ262168:NJJ262176 NJJ327704:NJJ327712 NJJ393240:NJJ393248 NJJ458776:NJJ458784 NJJ524312:NJJ524320 NJJ589848:NJJ589856 NJJ655384:NJJ655392 NJJ720920:NJJ720928 NJJ786456:NJJ786464 NJJ851992:NJJ852000 NJJ917528:NJJ917536 NJJ983064:NJJ983072 NJN6:NJN7 NJN9:NJN12 NJN14:NJN17 NJN19:NJN22 NJN24:NJN27 NJN29:NJN32 NJN65560:NJN65568 NJN131096:NJN131104 NJN196632:NJN196640 NJN262168:NJN262176 NJN327704:NJN327712 NJN393240:NJN393248 NJN458776:NJN458784 NJN524312:NJN524320 NJN589848:NJN589856 NJN655384:NJN655392 NJN720920:NJN720928 NJN786456:NJN786464 NJN851992:NJN852000 NJN917528:NJN917536 NJN983064:NJN983072 NTF6:NTF7 NTF9:NTF12 NTF14:NTF17 NTF19:NTF22 NTF24:NTF27 NTF29:NTF32 NTF65560:NTF65568 NTF131096:NTF131104 NTF196632:NTF196640 NTF262168:NTF262176 NTF327704:NTF327712 NTF393240:NTF393248 NTF458776:NTF458784 NTF524312:NTF524320 NTF589848:NTF589856 NTF655384:NTF655392 NTF720920:NTF720928 NTF786456:NTF786464 NTF851992:NTF852000 NTF917528:NTF917536 NTF983064:NTF983072 NTJ6:NTJ7 NTJ9:NTJ12 NTJ14:NTJ17 NTJ19:NTJ22 NTJ24:NTJ27 NTJ29:NTJ32 NTJ65560:NTJ65568 NTJ131096:NTJ131104 NTJ196632:NTJ196640 NTJ262168:NTJ262176 NTJ327704:NTJ327712 NTJ393240:NTJ393248 NTJ458776:NTJ458784 NTJ524312:NTJ524320 NTJ589848:NTJ589856 NTJ655384:NTJ655392 NTJ720920:NTJ720928 NTJ786456:NTJ786464 NTJ851992:NTJ852000 NTJ917528:NTJ917536 NTJ983064:NTJ983072 ODB6:ODB7 ODB9:ODB12 ODB14:ODB17 ODB19:ODB22 ODB24:ODB27 ODB29:ODB32 ODB65560:ODB65568 ODB131096:ODB131104 ODB196632:ODB196640 ODB262168:ODB262176 ODB327704:ODB327712 ODB393240:ODB393248 ODB458776:ODB458784 ODB524312:ODB524320 ODB589848:ODB589856 ODB655384:ODB655392 ODB720920:ODB720928 ODB786456:ODB786464 ODB851992:ODB852000 ODB917528:ODB917536 ODB983064:ODB983072 ODF6:ODF7 ODF9:ODF12 ODF14:ODF17 ODF19:ODF22 ODF24:ODF27 ODF29:ODF32 ODF65560:ODF65568 ODF131096:ODF131104 ODF196632:ODF196640 ODF262168:ODF262176 ODF327704:ODF327712 ODF393240:ODF393248 ODF458776:ODF458784 ODF524312:ODF524320 ODF589848:ODF589856 ODF655384:ODF655392 ODF720920:ODF720928 ODF786456:ODF786464 ODF851992:ODF852000 ODF917528:ODF917536 ODF983064:ODF983072 OMX6:OMX7 OMX9:OMX12 OMX14:OMX17 OMX19:OMX22 OMX24:OMX27 OMX29:OMX32 OMX65560:OMX65568 OMX131096:OMX131104 OMX196632:OMX196640 OMX262168:OMX262176 OMX327704:OMX327712 OMX393240:OMX393248 OMX458776:OMX458784 OMX524312:OMX524320 OMX589848:OMX589856 OMX655384:OMX655392 OMX720920:OMX720928 OMX786456:OMX786464 OMX851992:OMX852000 OMX917528:OMX917536 OMX983064:OMX983072 ONB6:ONB7 ONB9:ONB12 ONB14:ONB17 ONB19:ONB22 ONB24:ONB27 ONB29:ONB32 ONB65560:ONB65568 ONB131096:ONB131104 ONB196632:ONB196640 ONB262168:ONB262176 ONB327704:ONB327712 ONB393240:ONB393248 ONB458776:ONB458784 ONB524312:ONB524320 ONB589848:ONB589856 ONB655384:ONB655392 ONB720920:ONB720928 ONB786456:ONB786464 ONB851992:ONB852000 ONB917528:ONB917536 ONB983064:ONB983072 OWT6:OWT7 OWT9:OWT12 OWT14:OWT17 OWT19:OWT22 OWT24:OWT27 OWT29:OWT32 OWT65560:OWT65568 OWT131096:OWT131104 OWT196632:OWT196640 OWT262168:OWT262176 OWT327704:OWT327712 OWT393240:OWT393248 OWT458776:OWT458784 OWT524312:OWT524320 OWT589848:OWT589856 OWT655384:OWT655392 OWT720920:OWT720928 OWT786456:OWT786464 OWT851992:OWT852000 OWT917528:OWT917536 OWT983064:OWT983072 OWX6:OWX7 OWX9:OWX12 OWX14:OWX17 OWX19:OWX22 OWX24:OWX27 OWX29:OWX32 OWX65560:OWX65568 OWX131096:OWX131104 OWX196632:OWX196640 OWX262168:OWX262176 OWX327704:OWX327712 OWX393240:OWX393248 OWX458776:OWX458784 OWX524312:OWX524320 OWX589848:OWX589856 OWX655384:OWX655392 OWX720920:OWX720928 OWX786456:OWX786464 OWX851992:OWX852000 OWX917528:OWX917536 OWX983064:OWX983072 PGP6:PGP7 PGP9:PGP12 PGP14:PGP17 PGP19:PGP22 PGP24:PGP27 PGP29:PGP32 PGP65560:PGP65568 PGP131096:PGP131104 PGP196632:PGP196640 PGP262168:PGP262176 PGP327704:PGP327712 PGP393240:PGP393248 PGP458776:PGP458784 PGP524312:PGP524320 PGP589848:PGP589856 PGP655384:PGP655392 PGP720920:PGP720928 PGP786456:PGP786464 PGP851992:PGP852000 PGP917528:PGP917536 PGP983064:PGP983072 PGT6:PGT7 PGT9:PGT12 PGT14:PGT17 PGT19:PGT22 PGT24:PGT27 PGT29:PGT32 PGT65560:PGT65568 PGT131096:PGT131104 PGT196632:PGT196640 PGT262168:PGT262176 PGT327704:PGT327712 PGT393240:PGT393248 PGT458776:PGT458784 PGT524312:PGT524320 PGT589848:PGT589856 PGT655384:PGT655392 PGT720920:PGT720928 PGT786456:PGT786464 PGT851992:PGT852000 PGT917528:PGT917536 PGT983064:PGT983072 PQL6:PQL7 PQL9:PQL12 PQL14:PQL17 PQL19:PQL22 PQL24:PQL27 PQL29:PQL32 PQL65560:PQL65568 PQL131096:PQL131104 PQL196632:PQL196640 PQL262168:PQL262176 PQL327704:PQL327712 PQL393240:PQL393248 PQL458776:PQL458784 PQL524312:PQL524320 PQL589848:PQL589856 PQL655384:PQL655392 PQL720920:PQL720928 PQL786456:PQL786464 PQL851992:PQL852000 PQL917528:PQL917536 PQL983064:PQL983072 PQP6:PQP7 PQP9:PQP12 PQP14:PQP17 PQP19:PQP22 PQP24:PQP27 PQP29:PQP32 PQP65560:PQP65568 PQP131096:PQP131104 PQP196632:PQP196640 PQP262168:PQP262176 PQP327704:PQP327712 PQP393240:PQP393248 PQP458776:PQP458784 PQP524312:PQP524320 PQP589848:PQP589856 PQP655384:PQP655392 PQP720920:PQP720928 PQP786456:PQP786464 PQP851992:PQP852000 PQP917528:PQP917536 PQP983064:PQP983072 QAH6:QAH7 QAH9:QAH12 QAH14:QAH17 QAH19:QAH22 QAH24:QAH27 QAH29:QAH32 QAH65560:QAH65568 QAH131096:QAH131104 QAH196632:QAH196640 QAH262168:QAH262176 QAH327704:QAH327712 QAH393240:QAH393248 QAH458776:QAH458784 QAH524312:QAH524320 QAH589848:QAH589856 QAH655384:QAH655392 QAH720920:QAH720928 QAH786456:QAH786464 QAH851992:QAH852000 QAH917528:QAH917536 QAH983064:QAH983072 QAL6:QAL7 QAL9:QAL12 QAL14:QAL17 QAL19:QAL22 QAL24:QAL27 QAL29:QAL32 QAL65560:QAL65568 QAL131096:QAL131104 QAL196632:QAL196640 QAL262168:QAL262176 QAL327704:QAL327712 QAL393240:QAL393248 QAL458776:QAL458784 QAL524312:QAL524320 QAL589848:QAL589856 QAL655384:QAL655392 QAL720920:QAL720928 QAL786456:QAL786464 QAL851992:QAL852000 QAL917528:QAL917536 QAL983064:QAL983072 QKD6:QKD7 QKD9:QKD12 QKD14:QKD17 QKD19:QKD22 QKD24:QKD27 QKD29:QKD32 QKD65560:QKD65568 QKD131096:QKD131104 QKD196632:QKD196640 QKD262168:QKD262176 QKD327704:QKD327712 QKD393240:QKD393248 QKD458776:QKD458784 QKD524312:QKD524320 QKD589848:QKD589856 QKD655384:QKD655392 QKD720920:QKD720928 QKD786456:QKD786464 QKD851992:QKD852000 QKD917528:QKD917536 QKD983064:QKD983072 QKH6:QKH7 QKH9:QKH12 QKH14:QKH17 QKH19:QKH22 QKH24:QKH27 QKH29:QKH32 QKH65560:QKH65568 QKH131096:QKH131104 QKH196632:QKH196640 QKH262168:QKH262176 QKH327704:QKH327712 QKH393240:QKH393248 QKH458776:QKH458784 QKH524312:QKH524320 QKH589848:QKH589856 QKH655384:QKH655392 QKH720920:QKH720928 QKH786456:QKH786464 QKH851992:QKH852000 QKH917528:QKH917536 QKH983064:QKH983072 QTZ6:QTZ7 QTZ9:QTZ12 QTZ14:QTZ17 QTZ19:QTZ22 QTZ24:QTZ27 QTZ29:QTZ32 QTZ65560:QTZ65568 QTZ131096:QTZ131104 QTZ196632:QTZ196640 QTZ262168:QTZ262176 QTZ327704:QTZ327712 QTZ393240:QTZ393248 QTZ458776:QTZ458784 QTZ524312:QTZ524320 QTZ589848:QTZ589856 QTZ655384:QTZ655392 QTZ720920:QTZ720928 QTZ786456:QTZ786464 QTZ851992:QTZ852000 QTZ917528:QTZ917536 QTZ983064:QTZ983072 QUD6:QUD7 QUD9:QUD12 QUD14:QUD17 QUD19:QUD22 QUD24:QUD27 QUD29:QUD32 QUD65560:QUD65568 QUD131096:QUD131104 QUD196632:QUD196640 QUD262168:QUD262176 QUD327704:QUD327712 QUD393240:QUD393248 QUD458776:QUD458784 QUD524312:QUD524320 QUD589848:QUD589856 QUD655384:QUD655392 QUD720920:QUD720928 QUD786456:QUD786464 QUD851992:QUD852000 QUD917528:QUD917536 QUD983064:QUD983072 RDV6:RDV7 RDV9:RDV12 RDV14:RDV17 RDV19:RDV22 RDV24:RDV27 RDV29:RDV32 RDV65560:RDV65568 RDV131096:RDV131104 RDV196632:RDV196640 RDV262168:RDV262176 RDV327704:RDV327712 RDV393240:RDV393248 RDV458776:RDV458784 RDV524312:RDV524320 RDV589848:RDV589856 RDV655384:RDV655392 RDV720920:RDV720928 RDV786456:RDV786464 RDV851992:RDV852000 RDV917528:RDV917536 RDV983064:RDV983072 RDZ6:RDZ7 RDZ9:RDZ12 RDZ14:RDZ17 RDZ19:RDZ22 RDZ24:RDZ27 RDZ29:RDZ32 RDZ65560:RDZ65568 RDZ131096:RDZ131104 RDZ196632:RDZ196640 RDZ262168:RDZ262176 RDZ327704:RDZ327712 RDZ393240:RDZ393248 RDZ458776:RDZ458784 RDZ524312:RDZ524320 RDZ589848:RDZ589856 RDZ655384:RDZ655392 RDZ720920:RDZ720928 RDZ786456:RDZ786464 RDZ851992:RDZ852000 RDZ917528:RDZ917536 RDZ983064:RDZ983072 RNR6:RNR7 RNR9:RNR12 RNR14:RNR17 RNR19:RNR22 RNR24:RNR27 RNR29:RNR32 RNR65560:RNR65568 RNR131096:RNR131104 RNR196632:RNR196640 RNR262168:RNR262176 RNR327704:RNR327712 RNR393240:RNR393248 RNR458776:RNR458784 RNR524312:RNR524320 RNR589848:RNR589856 RNR655384:RNR655392 RNR720920:RNR720928 RNR786456:RNR786464 RNR851992:RNR852000 RNR917528:RNR917536 RNR983064:RNR983072 RNV6:RNV7 RNV9:RNV12 RNV14:RNV17 RNV19:RNV22 RNV24:RNV27 RNV29:RNV32 RNV65560:RNV65568 RNV131096:RNV131104 RNV196632:RNV196640 RNV262168:RNV262176 RNV327704:RNV327712 RNV393240:RNV393248 RNV458776:RNV458784 RNV524312:RNV524320 RNV589848:RNV589856 RNV655384:RNV655392 RNV720920:RNV720928 RNV786456:RNV786464 RNV851992:RNV852000 RNV917528:RNV917536 RNV983064:RNV983072 RXN6:RXN7 RXN9:RXN12 RXN14:RXN17 RXN19:RXN22 RXN24:RXN27 RXN29:RXN32 RXN65560:RXN65568 RXN131096:RXN131104 RXN196632:RXN196640 RXN262168:RXN262176 RXN327704:RXN327712 RXN393240:RXN393248 RXN458776:RXN458784 RXN524312:RXN524320 RXN589848:RXN589856 RXN655384:RXN655392 RXN720920:RXN720928 RXN786456:RXN786464 RXN851992:RXN852000 RXN917528:RXN917536 RXN983064:RXN983072 RXR6:RXR7 RXR9:RXR12 RXR14:RXR17 RXR19:RXR22 RXR24:RXR27 RXR29:RXR32 RXR65560:RXR65568 RXR131096:RXR131104 RXR196632:RXR196640 RXR262168:RXR262176 RXR327704:RXR327712 RXR393240:RXR393248 RXR458776:RXR458784 RXR524312:RXR524320 RXR589848:RXR589856 RXR655384:RXR655392 RXR720920:RXR720928 RXR786456:RXR786464 RXR851992:RXR852000 RXR917528:RXR917536 RXR983064:RXR983072 SHJ6:SHJ7 SHJ9:SHJ12 SHJ14:SHJ17 SHJ19:SHJ22 SHJ24:SHJ27 SHJ29:SHJ32 SHJ65560:SHJ65568 SHJ131096:SHJ131104 SHJ196632:SHJ196640 SHJ262168:SHJ262176 SHJ327704:SHJ327712 SHJ393240:SHJ393248 SHJ458776:SHJ458784 SHJ524312:SHJ524320 SHJ589848:SHJ589856 SHJ655384:SHJ655392 SHJ720920:SHJ720928 SHJ786456:SHJ786464 SHJ851992:SHJ852000 SHJ917528:SHJ917536 SHJ983064:SHJ983072 SHN6:SHN7 SHN9:SHN12 SHN14:SHN17 SHN19:SHN22 SHN24:SHN27 SHN29:SHN32 SHN65560:SHN65568 SHN131096:SHN131104 SHN196632:SHN196640 SHN262168:SHN262176 SHN327704:SHN327712 SHN393240:SHN393248 SHN458776:SHN458784 SHN524312:SHN524320 SHN589848:SHN589856 SHN655384:SHN655392 SHN720920:SHN720928 SHN786456:SHN786464 SHN851992:SHN852000 SHN917528:SHN917536 SHN983064:SHN983072 SRF6:SRF7 SRF9:SRF12 SRF14:SRF17 SRF19:SRF22 SRF24:SRF27 SRF29:SRF32 SRF65560:SRF65568 SRF131096:SRF131104 SRF196632:SRF196640 SRF262168:SRF262176 SRF327704:SRF327712 SRF393240:SRF393248 SRF458776:SRF458784 SRF524312:SRF524320 SRF589848:SRF589856 SRF655384:SRF655392 SRF720920:SRF720928 SRF786456:SRF786464 SRF851992:SRF852000 SRF917528:SRF917536 SRF983064:SRF983072 SRJ6:SRJ7 SRJ9:SRJ12 SRJ14:SRJ17 SRJ19:SRJ22 SRJ24:SRJ27 SRJ29:SRJ32 SRJ65560:SRJ65568 SRJ131096:SRJ131104 SRJ196632:SRJ196640 SRJ262168:SRJ262176 SRJ327704:SRJ327712 SRJ393240:SRJ393248 SRJ458776:SRJ458784 SRJ524312:SRJ524320 SRJ589848:SRJ589856 SRJ655384:SRJ655392 SRJ720920:SRJ720928 SRJ786456:SRJ786464 SRJ851992:SRJ852000 SRJ917528:SRJ917536 SRJ983064:SRJ983072 TBB6:TBB7 TBB9:TBB12 TBB14:TBB17 TBB19:TBB22 TBB24:TBB27 TBB29:TBB32 TBB65560:TBB65568 TBB131096:TBB131104 TBB196632:TBB196640 TBB262168:TBB262176 TBB327704:TBB327712 TBB393240:TBB393248 TBB458776:TBB458784 TBB524312:TBB524320 TBB589848:TBB589856 TBB655384:TBB655392 TBB720920:TBB720928 TBB786456:TBB786464 TBB851992:TBB852000 TBB917528:TBB917536 TBB983064:TBB983072 TBF6:TBF7 TBF9:TBF12 TBF14:TBF17 TBF19:TBF22 TBF24:TBF27 TBF29:TBF32 TBF65560:TBF65568 TBF131096:TBF131104 TBF196632:TBF196640 TBF262168:TBF262176 TBF327704:TBF327712 TBF393240:TBF393248 TBF458776:TBF458784 TBF524312:TBF524320 TBF589848:TBF589856 TBF655384:TBF655392 TBF720920:TBF720928 TBF786456:TBF786464 TBF851992:TBF852000 TBF917528:TBF917536 TBF983064:TBF983072 TKX6:TKX7 TKX9:TKX12 TKX14:TKX17 TKX19:TKX22 TKX24:TKX27 TKX29:TKX32 TKX65560:TKX65568 TKX131096:TKX131104 TKX196632:TKX196640 TKX262168:TKX262176 TKX327704:TKX327712 TKX393240:TKX393248 TKX458776:TKX458784 TKX524312:TKX524320 TKX589848:TKX589856 TKX655384:TKX655392 TKX720920:TKX720928 TKX786456:TKX786464 TKX851992:TKX852000 TKX917528:TKX917536 TKX983064:TKX983072 TLB6:TLB7 TLB9:TLB12 TLB14:TLB17 TLB19:TLB22 TLB24:TLB27 TLB29:TLB32 TLB65560:TLB65568 TLB131096:TLB131104 TLB196632:TLB196640 TLB262168:TLB262176 TLB327704:TLB327712 TLB393240:TLB393248 TLB458776:TLB458784 TLB524312:TLB524320 TLB589848:TLB589856 TLB655384:TLB655392 TLB720920:TLB720928 TLB786456:TLB786464 TLB851992:TLB852000 TLB917528:TLB917536 TLB983064:TLB983072 TUT6:TUT7 TUT9:TUT12 TUT14:TUT17 TUT19:TUT22 TUT24:TUT27 TUT29:TUT32 TUT65560:TUT65568 TUT131096:TUT131104 TUT196632:TUT196640 TUT262168:TUT262176 TUT327704:TUT327712 TUT393240:TUT393248 TUT458776:TUT458784 TUT524312:TUT524320 TUT589848:TUT589856 TUT655384:TUT655392 TUT720920:TUT720928 TUT786456:TUT786464 TUT851992:TUT852000 TUT917528:TUT917536 TUT983064:TUT983072 TUX6:TUX7 TUX9:TUX12 TUX14:TUX17 TUX19:TUX22 TUX24:TUX27 TUX29:TUX32 TUX65560:TUX65568 TUX131096:TUX131104 TUX196632:TUX196640 TUX262168:TUX262176 TUX327704:TUX327712 TUX393240:TUX393248 TUX458776:TUX458784 TUX524312:TUX524320 TUX589848:TUX589856 TUX655384:TUX655392 TUX720920:TUX720928 TUX786456:TUX786464 TUX851992:TUX852000 TUX917528:TUX917536 TUX983064:TUX983072 UEP6:UEP7 UEP9:UEP12 UEP14:UEP17 UEP19:UEP22 UEP24:UEP27 UEP29:UEP32 UEP65560:UEP65568 UEP131096:UEP131104 UEP196632:UEP196640 UEP262168:UEP262176 UEP327704:UEP327712 UEP393240:UEP393248 UEP458776:UEP458784 UEP524312:UEP524320 UEP589848:UEP589856 UEP655384:UEP655392 UEP720920:UEP720928 UEP786456:UEP786464 UEP851992:UEP852000 UEP917528:UEP917536 UEP983064:UEP983072 UET6:UET7 UET9:UET12 UET14:UET17 UET19:UET22 UET24:UET27 UET29:UET32 UET65560:UET65568 UET131096:UET131104 UET196632:UET196640 UET262168:UET262176 UET327704:UET327712 UET393240:UET393248 UET458776:UET458784 UET524312:UET524320 UET589848:UET589856 UET655384:UET655392 UET720920:UET720928 UET786456:UET786464 UET851992:UET852000 UET917528:UET917536 UET983064:UET983072 UOL6:UOL7 UOL9:UOL12 UOL14:UOL17 UOL19:UOL22 UOL24:UOL27 UOL29:UOL32 UOL65560:UOL65568 UOL131096:UOL131104 UOL196632:UOL196640 UOL262168:UOL262176 UOL327704:UOL327712 UOL393240:UOL393248 UOL458776:UOL458784 UOL524312:UOL524320 UOL589848:UOL589856 UOL655384:UOL655392 UOL720920:UOL720928 UOL786456:UOL786464 UOL851992:UOL852000 UOL917528:UOL917536 UOL983064:UOL983072 UOP6:UOP7 UOP9:UOP12 UOP14:UOP17 UOP19:UOP22 UOP24:UOP27 UOP29:UOP32 UOP65560:UOP65568 UOP131096:UOP131104 UOP196632:UOP196640 UOP262168:UOP262176 UOP327704:UOP327712 UOP393240:UOP393248 UOP458776:UOP458784 UOP524312:UOP524320 UOP589848:UOP589856 UOP655384:UOP655392 UOP720920:UOP720928 UOP786456:UOP786464 UOP851992:UOP852000 UOP917528:UOP917536 UOP983064:UOP983072 UYH6:UYH7 UYH9:UYH12 UYH14:UYH17 UYH19:UYH22 UYH24:UYH27 UYH29:UYH32 UYH65560:UYH65568 UYH131096:UYH131104 UYH196632:UYH196640 UYH262168:UYH262176 UYH327704:UYH327712 UYH393240:UYH393248 UYH458776:UYH458784 UYH524312:UYH524320 UYH589848:UYH589856 UYH655384:UYH655392 UYH720920:UYH720928 UYH786456:UYH786464 UYH851992:UYH852000 UYH917528:UYH917536 UYH983064:UYH983072 UYL6:UYL7 UYL9:UYL12 UYL14:UYL17 UYL19:UYL22 UYL24:UYL27 UYL29:UYL32 UYL65560:UYL65568 UYL131096:UYL131104 UYL196632:UYL196640 UYL262168:UYL262176 UYL327704:UYL327712 UYL393240:UYL393248 UYL458776:UYL458784 UYL524312:UYL524320 UYL589848:UYL589856 UYL655384:UYL655392 UYL720920:UYL720928 UYL786456:UYL786464 UYL851992:UYL852000 UYL917528:UYL917536 UYL983064:UYL983072 VID6:VID7 VID9:VID12 VID14:VID17 VID19:VID22 VID24:VID27 VID29:VID32 VID65560:VID65568 VID131096:VID131104 VID196632:VID196640 VID262168:VID262176 VID327704:VID327712 VID393240:VID393248 VID458776:VID458784 VID524312:VID524320 VID589848:VID589856 VID655384:VID655392 VID720920:VID720928 VID786456:VID786464 VID851992:VID852000 VID917528:VID917536 VID983064:VID983072 VIH6:VIH7 VIH9:VIH12 VIH14:VIH17 VIH19:VIH22 VIH24:VIH27 VIH29:VIH32 VIH65560:VIH65568 VIH131096:VIH131104 VIH196632:VIH196640 VIH262168:VIH262176 VIH327704:VIH327712 VIH393240:VIH393248 VIH458776:VIH458784 VIH524312:VIH524320 VIH589848:VIH589856 VIH655384:VIH655392 VIH720920:VIH720928 VIH786456:VIH786464 VIH851992:VIH852000 VIH917528:VIH917536 VIH983064:VIH983072 VRZ6:VRZ7 VRZ9:VRZ12 VRZ14:VRZ17 VRZ19:VRZ22 VRZ24:VRZ27 VRZ29:VRZ32 VRZ65560:VRZ65568 VRZ131096:VRZ131104 VRZ196632:VRZ196640 VRZ262168:VRZ262176 VRZ327704:VRZ327712 VRZ393240:VRZ393248 VRZ458776:VRZ458784 VRZ524312:VRZ524320 VRZ589848:VRZ589856 VRZ655384:VRZ655392 VRZ720920:VRZ720928 VRZ786456:VRZ786464 VRZ851992:VRZ852000 VRZ917528:VRZ917536 VRZ983064:VRZ983072 VSD6:VSD7 VSD9:VSD12 VSD14:VSD17 VSD19:VSD22 VSD24:VSD27 VSD29:VSD32 VSD65560:VSD65568 VSD131096:VSD131104 VSD196632:VSD196640 VSD262168:VSD262176 VSD327704:VSD327712 VSD393240:VSD393248 VSD458776:VSD458784 VSD524312:VSD524320 VSD589848:VSD589856 VSD655384:VSD655392 VSD720920:VSD720928 VSD786456:VSD786464 VSD851992:VSD852000 VSD917528:VSD917536 VSD983064:VSD983072 WBV6:WBV7 WBV9:WBV12 WBV14:WBV17 WBV19:WBV22 WBV24:WBV27 WBV29:WBV32 WBV65560:WBV65568 WBV131096:WBV131104 WBV196632:WBV196640 WBV262168:WBV262176 WBV327704:WBV327712 WBV393240:WBV393248 WBV458776:WBV458784 WBV524312:WBV524320 WBV589848:WBV589856 WBV655384:WBV655392 WBV720920:WBV720928 WBV786456:WBV786464 WBV851992:WBV852000 WBV917528:WBV917536 WBV983064:WBV983072 WBZ6:WBZ7 WBZ9:WBZ12 WBZ14:WBZ17 WBZ19:WBZ22 WBZ24:WBZ27 WBZ29:WBZ32 WBZ65560:WBZ65568 WBZ131096:WBZ131104 WBZ196632:WBZ196640 WBZ262168:WBZ262176 WBZ327704:WBZ327712 WBZ393240:WBZ393248 WBZ458776:WBZ458784 WBZ524312:WBZ524320 WBZ589848:WBZ589856 WBZ655384:WBZ655392 WBZ720920:WBZ720928 WBZ786456:WBZ786464 WBZ851992:WBZ852000 WBZ917528:WBZ917536 WBZ983064:WBZ983072 WLR6:WLR7 WLR9:WLR12 WLR14:WLR17 WLR19:WLR22 WLR24:WLR27 WLR29:WLR32 WLR65560:WLR65568 WLR131096:WLR131104 WLR196632:WLR196640 WLR262168:WLR262176 WLR327704:WLR327712 WLR393240:WLR393248 WLR458776:WLR458784 WLR524312:WLR524320 WLR589848:WLR589856 WLR655384:WLR655392 WLR720920:WLR720928 WLR786456:WLR786464 WLR851992:WLR852000 WLR917528:WLR917536 WLR983064:WLR983072 WLV6:WLV7 WLV9:WLV12 WLV14:WLV17 WLV19:WLV22 WLV24:WLV27 WLV29:WLV32 WLV65560:WLV65568 WLV131096:WLV131104 WLV196632:WLV196640 WLV262168:WLV262176 WLV327704:WLV327712 WLV393240:WLV393248 WLV458776:WLV458784 WLV524312:WLV524320 WLV589848:WLV589856 WLV655384:WLV655392 WLV720920:WLV720928 WLV786456:WLV786464 WLV851992:WLV852000 WLV917528:WLV917536 WLV983064:WLV983072 WVN6:WVN7 WVN9:WVN12 WVN14:WVN17 WVN19:WVN22 WVN24:WVN27 WVN29:WVN32 WVN65560:WVN65568 WVN131096:WVN131104 WVN196632:WVN196640 WVN262168:WVN262176 WVN327704:WVN327712 WVN393240:WVN393248 WVN458776:WVN458784 WVN524312:WVN524320 WVN589848:WVN589856 WVN655384:WVN655392 WVN720920:WVN720928 WVN786456:WVN786464 WVN851992:WVN852000 WVN917528:WVN917536 WVN983064:WVN983072 WVR6:WVR7 WVR9:WVR12 WVR14:WVR17 WVR19:WVR22 WVR24:WVR27 WVR29:WVR32 WVR65560:WVR65568 WVR131096:WVR131104 WVR196632:WVR196640 WVR262168:WVR262176 WVR327704:WVR327712 WVR393240:WVR393248 WVR458776:WVR458784 WVR524312:WVR524320 WVR589848:WVR589856 WVR655384:WVR655392 WVR720920:WVR720928 WVR786456:WVR786464 WVR851992:WVR852000 WVR917528:WVR917536 WVR983064:WVR983072" xr:uid="{33060DFF-8EE3-435C-940A-85DE600BFCDD}">
      <formula1>"A,B,C,D,E"</formula1>
    </dataValidation>
  </dataValidations>
  <printOptions horizontalCentered="1"/>
  <pageMargins left="0.7" right="0.7" top="0.75" bottom="0.75" header="0.3" footer="0.3"/>
  <pageSetup paperSize="9" scale="89" fitToHeight="0" orientation="portrait" r:id="rId1"/>
  <rowBreaks count="2" manualBreakCount="2">
    <brk id="12" max="5" man="1"/>
    <brk id="22" max="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3BD4-4FF4-40C3-BCDA-6B42C067FBDA}">
  <sheetPr>
    <pageSetUpPr fitToPage="1"/>
  </sheetPr>
  <dimension ref="A1:M32"/>
  <sheetViews>
    <sheetView view="pageBreakPreview" zoomScaleNormal="100" zoomScaleSheetLayoutView="100" zoomScalePageLayoutView="70" workbookViewId="0">
      <selection activeCell="F36" sqref="F36"/>
    </sheetView>
  </sheetViews>
  <sheetFormatPr defaultColWidth="9" defaultRowHeight="15"/>
  <cols>
    <col min="1" max="2" width="2.83203125" style="60" customWidth="1"/>
    <col min="3" max="4" width="6.58203125" style="60" customWidth="1"/>
    <col min="5" max="5" width="9.58203125" style="60" customWidth="1"/>
    <col min="6" max="6" width="61.58203125" style="60" customWidth="1"/>
    <col min="7" max="8" width="2.83203125" style="60" customWidth="1"/>
    <col min="9" max="9" width="6.58203125" style="60" customWidth="1"/>
    <col min="10" max="10" width="13.58203125" style="60" customWidth="1"/>
    <col min="11" max="11" width="30.58203125" style="60" customWidth="1"/>
    <col min="12" max="12" width="33.58203125" style="60" customWidth="1"/>
    <col min="13" max="255" width="9" style="60"/>
    <col min="256" max="256" width="2.83203125" style="60" customWidth="1"/>
    <col min="257" max="257" width="6.58203125" style="60" customWidth="1"/>
    <col min="258" max="258" width="15.58203125" style="60" customWidth="1"/>
    <col min="259" max="260" width="37.58203125" style="60" customWidth="1"/>
    <col min="261" max="261" width="30.58203125" style="60" customWidth="1"/>
    <col min="262" max="262" width="8.58203125" style="60" customWidth="1"/>
    <col min="263" max="265" width="30.58203125" style="60" customWidth="1"/>
    <col min="266" max="266" width="8.58203125" style="60" customWidth="1"/>
    <col min="267" max="268" width="30.58203125" style="60" customWidth="1"/>
    <col min="269" max="511" width="9" style="60"/>
    <col min="512" max="512" width="2.83203125" style="60" customWidth="1"/>
    <col min="513" max="513" width="6.58203125" style="60" customWidth="1"/>
    <col min="514" max="514" width="15.58203125" style="60" customWidth="1"/>
    <col min="515" max="516" width="37.58203125" style="60" customWidth="1"/>
    <col min="517" max="517" width="30.58203125" style="60" customWidth="1"/>
    <col min="518" max="518" width="8.58203125" style="60" customWidth="1"/>
    <col min="519" max="521" width="30.58203125" style="60" customWidth="1"/>
    <col min="522" max="522" width="8.58203125" style="60" customWidth="1"/>
    <col min="523" max="524" width="30.58203125" style="60" customWidth="1"/>
    <col min="525" max="767" width="9" style="60"/>
    <col min="768" max="768" width="2.83203125" style="60" customWidth="1"/>
    <col min="769" max="769" width="6.58203125" style="60" customWidth="1"/>
    <col min="770" max="770" width="15.58203125" style="60" customWidth="1"/>
    <col min="771" max="772" width="37.58203125" style="60" customWidth="1"/>
    <col min="773" max="773" width="30.58203125" style="60" customWidth="1"/>
    <col min="774" max="774" width="8.58203125" style="60" customWidth="1"/>
    <col min="775" max="777" width="30.58203125" style="60" customWidth="1"/>
    <col min="778" max="778" width="8.58203125" style="60" customWidth="1"/>
    <col min="779" max="780" width="30.58203125" style="60" customWidth="1"/>
    <col min="781" max="1023" width="9" style="60"/>
    <col min="1024" max="1024" width="2.83203125" style="60" customWidth="1"/>
    <col min="1025" max="1025" width="6.58203125" style="60" customWidth="1"/>
    <col min="1026" max="1026" width="15.58203125" style="60" customWidth="1"/>
    <col min="1027" max="1028" width="37.58203125" style="60" customWidth="1"/>
    <col min="1029" max="1029" width="30.58203125" style="60" customWidth="1"/>
    <col min="1030" max="1030" width="8.58203125" style="60" customWidth="1"/>
    <col min="1031" max="1033" width="30.58203125" style="60" customWidth="1"/>
    <col min="1034" max="1034" width="8.58203125" style="60" customWidth="1"/>
    <col min="1035" max="1036" width="30.58203125" style="60" customWidth="1"/>
    <col min="1037" max="1279" width="9" style="60"/>
    <col min="1280" max="1280" width="2.83203125" style="60" customWidth="1"/>
    <col min="1281" max="1281" width="6.58203125" style="60" customWidth="1"/>
    <col min="1282" max="1282" width="15.58203125" style="60" customWidth="1"/>
    <col min="1283" max="1284" width="37.58203125" style="60" customWidth="1"/>
    <col min="1285" max="1285" width="30.58203125" style="60" customWidth="1"/>
    <col min="1286" max="1286" width="8.58203125" style="60" customWidth="1"/>
    <col min="1287" max="1289" width="30.58203125" style="60" customWidth="1"/>
    <col min="1290" max="1290" width="8.58203125" style="60" customWidth="1"/>
    <col min="1291" max="1292" width="30.58203125" style="60" customWidth="1"/>
    <col min="1293" max="1535" width="9" style="60"/>
    <col min="1536" max="1536" width="2.83203125" style="60" customWidth="1"/>
    <col min="1537" max="1537" width="6.58203125" style="60" customWidth="1"/>
    <col min="1538" max="1538" width="15.58203125" style="60" customWidth="1"/>
    <col min="1539" max="1540" width="37.58203125" style="60" customWidth="1"/>
    <col min="1541" max="1541" width="30.58203125" style="60" customWidth="1"/>
    <col min="1542" max="1542" width="8.58203125" style="60" customWidth="1"/>
    <col min="1543" max="1545" width="30.58203125" style="60" customWidth="1"/>
    <col min="1546" max="1546" width="8.58203125" style="60" customWidth="1"/>
    <col min="1547" max="1548" width="30.58203125" style="60" customWidth="1"/>
    <col min="1549" max="1791" width="9" style="60"/>
    <col min="1792" max="1792" width="2.83203125" style="60" customWidth="1"/>
    <col min="1793" max="1793" width="6.58203125" style="60" customWidth="1"/>
    <col min="1794" max="1794" width="15.58203125" style="60" customWidth="1"/>
    <col min="1795" max="1796" width="37.58203125" style="60" customWidth="1"/>
    <col min="1797" max="1797" width="30.58203125" style="60" customWidth="1"/>
    <col min="1798" max="1798" width="8.58203125" style="60" customWidth="1"/>
    <col min="1799" max="1801" width="30.58203125" style="60" customWidth="1"/>
    <col min="1802" max="1802" width="8.58203125" style="60" customWidth="1"/>
    <col min="1803" max="1804" width="30.58203125" style="60" customWidth="1"/>
    <col min="1805" max="2047" width="9" style="60"/>
    <col min="2048" max="2048" width="2.83203125" style="60" customWidth="1"/>
    <col min="2049" max="2049" width="6.58203125" style="60" customWidth="1"/>
    <col min="2050" max="2050" width="15.58203125" style="60" customWidth="1"/>
    <col min="2051" max="2052" width="37.58203125" style="60" customWidth="1"/>
    <col min="2053" max="2053" width="30.58203125" style="60" customWidth="1"/>
    <col min="2054" max="2054" width="8.58203125" style="60" customWidth="1"/>
    <col min="2055" max="2057" width="30.58203125" style="60" customWidth="1"/>
    <col min="2058" max="2058" width="8.58203125" style="60" customWidth="1"/>
    <col min="2059" max="2060" width="30.58203125" style="60" customWidth="1"/>
    <col min="2061" max="2303" width="9" style="60"/>
    <col min="2304" max="2304" width="2.83203125" style="60" customWidth="1"/>
    <col min="2305" max="2305" width="6.58203125" style="60" customWidth="1"/>
    <col min="2306" max="2306" width="15.58203125" style="60" customWidth="1"/>
    <col min="2307" max="2308" width="37.58203125" style="60" customWidth="1"/>
    <col min="2309" max="2309" width="30.58203125" style="60" customWidth="1"/>
    <col min="2310" max="2310" width="8.58203125" style="60" customWidth="1"/>
    <col min="2311" max="2313" width="30.58203125" style="60" customWidth="1"/>
    <col min="2314" max="2314" width="8.58203125" style="60" customWidth="1"/>
    <col min="2315" max="2316" width="30.58203125" style="60" customWidth="1"/>
    <col min="2317" max="2559" width="9" style="60"/>
    <col min="2560" max="2560" width="2.83203125" style="60" customWidth="1"/>
    <col min="2561" max="2561" width="6.58203125" style="60" customWidth="1"/>
    <col min="2562" max="2562" width="15.58203125" style="60" customWidth="1"/>
    <col min="2563" max="2564" width="37.58203125" style="60" customWidth="1"/>
    <col min="2565" max="2565" width="30.58203125" style="60" customWidth="1"/>
    <col min="2566" max="2566" width="8.58203125" style="60" customWidth="1"/>
    <col min="2567" max="2569" width="30.58203125" style="60" customWidth="1"/>
    <col min="2570" max="2570" width="8.58203125" style="60" customWidth="1"/>
    <col min="2571" max="2572" width="30.58203125" style="60" customWidth="1"/>
    <col min="2573" max="2815" width="9" style="60"/>
    <col min="2816" max="2816" width="2.83203125" style="60" customWidth="1"/>
    <col min="2817" max="2817" width="6.58203125" style="60" customWidth="1"/>
    <col min="2818" max="2818" width="15.58203125" style="60" customWidth="1"/>
    <col min="2819" max="2820" width="37.58203125" style="60" customWidth="1"/>
    <col min="2821" max="2821" width="30.58203125" style="60" customWidth="1"/>
    <col min="2822" max="2822" width="8.58203125" style="60" customWidth="1"/>
    <col min="2823" max="2825" width="30.58203125" style="60" customWidth="1"/>
    <col min="2826" max="2826" width="8.58203125" style="60" customWidth="1"/>
    <col min="2827" max="2828" width="30.58203125" style="60" customWidth="1"/>
    <col min="2829" max="3071" width="9" style="60"/>
    <col min="3072" max="3072" width="2.83203125" style="60" customWidth="1"/>
    <col min="3073" max="3073" width="6.58203125" style="60" customWidth="1"/>
    <col min="3074" max="3074" width="15.58203125" style="60" customWidth="1"/>
    <col min="3075" max="3076" width="37.58203125" style="60" customWidth="1"/>
    <col min="3077" max="3077" width="30.58203125" style="60" customWidth="1"/>
    <col min="3078" max="3078" width="8.58203125" style="60" customWidth="1"/>
    <col min="3079" max="3081" width="30.58203125" style="60" customWidth="1"/>
    <col min="3082" max="3082" width="8.58203125" style="60" customWidth="1"/>
    <col min="3083" max="3084" width="30.58203125" style="60" customWidth="1"/>
    <col min="3085" max="3327" width="9" style="60"/>
    <col min="3328" max="3328" width="2.83203125" style="60" customWidth="1"/>
    <col min="3329" max="3329" width="6.58203125" style="60" customWidth="1"/>
    <col min="3330" max="3330" width="15.58203125" style="60" customWidth="1"/>
    <col min="3331" max="3332" width="37.58203125" style="60" customWidth="1"/>
    <col min="3333" max="3333" width="30.58203125" style="60" customWidth="1"/>
    <col min="3334" max="3334" width="8.58203125" style="60" customWidth="1"/>
    <col min="3335" max="3337" width="30.58203125" style="60" customWidth="1"/>
    <col min="3338" max="3338" width="8.58203125" style="60" customWidth="1"/>
    <col min="3339" max="3340" width="30.58203125" style="60" customWidth="1"/>
    <col min="3341" max="3583" width="9" style="60"/>
    <col min="3584" max="3584" width="2.83203125" style="60" customWidth="1"/>
    <col min="3585" max="3585" width="6.58203125" style="60" customWidth="1"/>
    <col min="3586" max="3586" width="15.58203125" style="60" customWidth="1"/>
    <col min="3587" max="3588" width="37.58203125" style="60" customWidth="1"/>
    <col min="3589" max="3589" width="30.58203125" style="60" customWidth="1"/>
    <col min="3590" max="3590" width="8.58203125" style="60" customWidth="1"/>
    <col min="3591" max="3593" width="30.58203125" style="60" customWidth="1"/>
    <col min="3594" max="3594" width="8.58203125" style="60" customWidth="1"/>
    <col min="3595" max="3596" width="30.58203125" style="60" customWidth="1"/>
    <col min="3597" max="3839" width="9" style="60"/>
    <col min="3840" max="3840" width="2.83203125" style="60" customWidth="1"/>
    <col min="3841" max="3841" width="6.58203125" style="60" customWidth="1"/>
    <col min="3842" max="3842" width="15.58203125" style="60" customWidth="1"/>
    <col min="3843" max="3844" width="37.58203125" style="60" customWidth="1"/>
    <col min="3845" max="3845" width="30.58203125" style="60" customWidth="1"/>
    <col min="3846" max="3846" width="8.58203125" style="60" customWidth="1"/>
    <col min="3847" max="3849" width="30.58203125" style="60" customWidth="1"/>
    <col min="3850" max="3850" width="8.58203125" style="60" customWidth="1"/>
    <col min="3851" max="3852" width="30.58203125" style="60" customWidth="1"/>
    <col min="3853" max="4095" width="9" style="60"/>
    <col min="4096" max="4096" width="2.83203125" style="60" customWidth="1"/>
    <col min="4097" max="4097" width="6.58203125" style="60" customWidth="1"/>
    <col min="4098" max="4098" width="15.58203125" style="60" customWidth="1"/>
    <col min="4099" max="4100" width="37.58203125" style="60" customWidth="1"/>
    <col min="4101" max="4101" width="30.58203125" style="60" customWidth="1"/>
    <col min="4102" max="4102" width="8.58203125" style="60" customWidth="1"/>
    <col min="4103" max="4105" width="30.58203125" style="60" customWidth="1"/>
    <col min="4106" max="4106" width="8.58203125" style="60" customWidth="1"/>
    <col min="4107" max="4108" width="30.58203125" style="60" customWidth="1"/>
    <col min="4109" max="4351" width="9" style="60"/>
    <col min="4352" max="4352" width="2.83203125" style="60" customWidth="1"/>
    <col min="4353" max="4353" width="6.58203125" style="60" customWidth="1"/>
    <col min="4354" max="4354" width="15.58203125" style="60" customWidth="1"/>
    <col min="4355" max="4356" width="37.58203125" style="60" customWidth="1"/>
    <col min="4357" max="4357" width="30.58203125" style="60" customWidth="1"/>
    <col min="4358" max="4358" width="8.58203125" style="60" customWidth="1"/>
    <col min="4359" max="4361" width="30.58203125" style="60" customWidth="1"/>
    <col min="4362" max="4362" width="8.58203125" style="60" customWidth="1"/>
    <col min="4363" max="4364" width="30.58203125" style="60" customWidth="1"/>
    <col min="4365" max="4607" width="9" style="60"/>
    <col min="4608" max="4608" width="2.83203125" style="60" customWidth="1"/>
    <col min="4609" max="4609" width="6.58203125" style="60" customWidth="1"/>
    <col min="4610" max="4610" width="15.58203125" style="60" customWidth="1"/>
    <col min="4611" max="4612" width="37.58203125" style="60" customWidth="1"/>
    <col min="4613" max="4613" width="30.58203125" style="60" customWidth="1"/>
    <col min="4614" max="4614" width="8.58203125" style="60" customWidth="1"/>
    <col min="4615" max="4617" width="30.58203125" style="60" customWidth="1"/>
    <col min="4618" max="4618" width="8.58203125" style="60" customWidth="1"/>
    <col min="4619" max="4620" width="30.58203125" style="60" customWidth="1"/>
    <col min="4621" max="4863" width="9" style="60"/>
    <col min="4864" max="4864" width="2.83203125" style="60" customWidth="1"/>
    <col min="4865" max="4865" width="6.58203125" style="60" customWidth="1"/>
    <col min="4866" max="4866" width="15.58203125" style="60" customWidth="1"/>
    <col min="4867" max="4868" width="37.58203125" style="60" customWidth="1"/>
    <col min="4869" max="4869" width="30.58203125" style="60" customWidth="1"/>
    <col min="4870" max="4870" width="8.58203125" style="60" customWidth="1"/>
    <col min="4871" max="4873" width="30.58203125" style="60" customWidth="1"/>
    <col min="4874" max="4874" width="8.58203125" style="60" customWidth="1"/>
    <col min="4875" max="4876" width="30.58203125" style="60" customWidth="1"/>
    <col min="4877" max="5119" width="9" style="60"/>
    <col min="5120" max="5120" width="2.83203125" style="60" customWidth="1"/>
    <col min="5121" max="5121" width="6.58203125" style="60" customWidth="1"/>
    <col min="5122" max="5122" width="15.58203125" style="60" customWidth="1"/>
    <col min="5123" max="5124" width="37.58203125" style="60" customWidth="1"/>
    <col min="5125" max="5125" width="30.58203125" style="60" customWidth="1"/>
    <col min="5126" max="5126" width="8.58203125" style="60" customWidth="1"/>
    <col min="5127" max="5129" width="30.58203125" style="60" customWidth="1"/>
    <col min="5130" max="5130" width="8.58203125" style="60" customWidth="1"/>
    <col min="5131" max="5132" width="30.58203125" style="60" customWidth="1"/>
    <col min="5133" max="5375" width="9" style="60"/>
    <col min="5376" max="5376" width="2.83203125" style="60" customWidth="1"/>
    <col min="5377" max="5377" width="6.58203125" style="60" customWidth="1"/>
    <col min="5378" max="5378" width="15.58203125" style="60" customWidth="1"/>
    <col min="5379" max="5380" width="37.58203125" style="60" customWidth="1"/>
    <col min="5381" max="5381" width="30.58203125" style="60" customWidth="1"/>
    <col min="5382" max="5382" width="8.58203125" style="60" customWidth="1"/>
    <col min="5383" max="5385" width="30.58203125" style="60" customWidth="1"/>
    <col min="5386" max="5386" width="8.58203125" style="60" customWidth="1"/>
    <col min="5387" max="5388" width="30.58203125" style="60" customWidth="1"/>
    <col min="5389" max="5631" width="9" style="60"/>
    <col min="5632" max="5632" width="2.83203125" style="60" customWidth="1"/>
    <col min="5633" max="5633" width="6.58203125" style="60" customWidth="1"/>
    <col min="5634" max="5634" width="15.58203125" style="60" customWidth="1"/>
    <col min="5635" max="5636" width="37.58203125" style="60" customWidth="1"/>
    <col min="5637" max="5637" width="30.58203125" style="60" customWidth="1"/>
    <col min="5638" max="5638" width="8.58203125" style="60" customWidth="1"/>
    <col min="5639" max="5641" width="30.58203125" style="60" customWidth="1"/>
    <col min="5642" max="5642" width="8.58203125" style="60" customWidth="1"/>
    <col min="5643" max="5644" width="30.58203125" style="60" customWidth="1"/>
    <col min="5645" max="5887" width="9" style="60"/>
    <col min="5888" max="5888" width="2.83203125" style="60" customWidth="1"/>
    <col min="5889" max="5889" width="6.58203125" style="60" customWidth="1"/>
    <col min="5890" max="5890" width="15.58203125" style="60" customWidth="1"/>
    <col min="5891" max="5892" width="37.58203125" style="60" customWidth="1"/>
    <col min="5893" max="5893" width="30.58203125" style="60" customWidth="1"/>
    <col min="5894" max="5894" width="8.58203125" style="60" customWidth="1"/>
    <col min="5895" max="5897" width="30.58203125" style="60" customWidth="1"/>
    <col min="5898" max="5898" width="8.58203125" style="60" customWidth="1"/>
    <col min="5899" max="5900" width="30.58203125" style="60" customWidth="1"/>
    <col min="5901" max="6143" width="9" style="60"/>
    <col min="6144" max="6144" width="2.83203125" style="60" customWidth="1"/>
    <col min="6145" max="6145" width="6.58203125" style="60" customWidth="1"/>
    <col min="6146" max="6146" width="15.58203125" style="60" customWidth="1"/>
    <col min="6147" max="6148" width="37.58203125" style="60" customWidth="1"/>
    <col min="6149" max="6149" width="30.58203125" style="60" customWidth="1"/>
    <col min="6150" max="6150" width="8.58203125" style="60" customWidth="1"/>
    <col min="6151" max="6153" width="30.58203125" style="60" customWidth="1"/>
    <col min="6154" max="6154" width="8.58203125" style="60" customWidth="1"/>
    <col min="6155" max="6156" width="30.58203125" style="60" customWidth="1"/>
    <col min="6157" max="6399" width="9" style="60"/>
    <col min="6400" max="6400" width="2.83203125" style="60" customWidth="1"/>
    <col min="6401" max="6401" width="6.58203125" style="60" customWidth="1"/>
    <col min="6402" max="6402" width="15.58203125" style="60" customWidth="1"/>
    <col min="6403" max="6404" width="37.58203125" style="60" customWidth="1"/>
    <col min="6405" max="6405" width="30.58203125" style="60" customWidth="1"/>
    <col min="6406" max="6406" width="8.58203125" style="60" customWidth="1"/>
    <col min="6407" max="6409" width="30.58203125" style="60" customWidth="1"/>
    <col min="6410" max="6410" width="8.58203125" style="60" customWidth="1"/>
    <col min="6411" max="6412" width="30.58203125" style="60" customWidth="1"/>
    <col min="6413" max="6655" width="9" style="60"/>
    <col min="6656" max="6656" width="2.83203125" style="60" customWidth="1"/>
    <col min="6657" max="6657" width="6.58203125" style="60" customWidth="1"/>
    <col min="6658" max="6658" width="15.58203125" style="60" customWidth="1"/>
    <col min="6659" max="6660" width="37.58203125" style="60" customWidth="1"/>
    <col min="6661" max="6661" width="30.58203125" style="60" customWidth="1"/>
    <col min="6662" max="6662" width="8.58203125" style="60" customWidth="1"/>
    <col min="6663" max="6665" width="30.58203125" style="60" customWidth="1"/>
    <col min="6666" max="6666" width="8.58203125" style="60" customWidth="1"/>
    <col min="6667" max="6668" width="30.58203125" style="60" customWidth="1"/>
    <col min="6669" max="6911" width="9" style="60"/>
    <col min="6912" max="6912" width="2.83203125" style="60" customWidth="1"/>
    <col min="6913" max="6913" width="6.58203125" style="60" customWidth="1"/>
    <col min="6914" max="6914" width="15.58203125" style="60" customWidth="1"/>
    <col min="6915" max="6916" width="37.58203125" style="60" customWidth="1"/>
    <col min="6917" max="6917" width="30.58203125" style="60" customWidth="1"/>
    <col min="6918" max="6918" width="8.58203125" style="60" customWidth="1"/>
    <col min="6919" max="6921" width="30.58203125" style="60" customWidth="1"/>
    <col min="6922" max="6922" width="8.58203125" style="60" customWidth="1"/>
    <col min="6923" max="6924" width="30.58203125" style="60" customWidth="1"/>
    <col min="6925" max="7167" width="9" style="60"/>
    <col min="7168" max="7168" width="2.83203125" style="60" customWidth="1"/>
    <col min="7169" max="7169" width="6.58203125" style="60" customWidth="1"/>
    <col min="7170" max="7170" width="15.58203125" style="60" customWidth="1"/>
    <col min="7171" max="7172" width="37.58203125" style="60" customWidth="1"/>
    <col min="7173" max="7173" width="30.58203125" style="60" customWidth="1"/>
    <col min="7174" max="7174" width="8.58203125" style="60" customWidth="1"/>
    <col min="7175" max="7177" width="30.58203125" style="60" customWidth="1"/>
    <col min="7178" max="7178" width="8.58203125" style="60" customWidth="1"/>
    <col min="7179" max="7180" width="30.58203125" style="60" customWidth="1"/>
    <col min="7181" max="7423" width="9" style="60"/>
    <col min="7424" max="7424" width="2.83203125" style="60" customWidth="1"/>
    <col min="7425" max="7425" width="6.58203125" style="60" customWidth="1"/>
    <col min="7426" max="7426" width="15.58203125" style="60" customWidth="1"/>
    <col min="7427" max="7428" width="37.58203125" style="60" customWidth="1"/>
    <col min="7429" max="7429" width="30.58203125" style="60" customWidth="1"/>
    <col min="7430" max="7430" width="8.58203125" style="60" customWidth="1"/>
    <col min="7431" max="7433" width="30.58203125" style="60" customWidth="1"/>
    <col min="7434" max="7434" width="8.58203125" style="60" customWidth="1"/>
    <col min="7435" max="7436" width="30.58203125" style="60" customWidth="1"/>
    <col min="7437" max="7679" width="9" style="60"/>
    <col min="7680" max="7680" width="2.83203125" style="60" customWidth="1"/>
    <col min="7681" max="7681" width="6.58203125" style="60" customWidth="1"/>
    <col min="7682" max="7682" width="15.58203125" style="60" customWidth="1"/>
    <col min="7683" max="7684" width="37.58203125" style="60" customWidth="1"/>
    <col min="7685" max="7685" width="30.58203125" style="60" customWidth="1"/>
    <col min="7686" max="7686" width="8.58203125" style="60" customWidth="1"/>
    <col min="7687" max="7689" width="30.58203125" style="60" customWidth="1"/>
    <col min="7690" max="7690" width="8.58203125" style="60" customWidth="1"/>
    <col min="7691" max="7692" width="30.58203125" style="60" customWidth="1"/>
    <col min="7693" max="7935" width="9" style="60"/>
    <col min="7936" max="7936" width="2.83203125" style="60" customWidth="1"/>
    <col min="7937" max="7937" width="6.58203125" style="60" customWidth="1"/>
    <col min="7938" max="7938" width="15.58203125" style="60" customWidth="1"/>
    <col min="7939" max="7940" width="37.58203125" style="60" customWidth="1"/>
    <col min="7941" max="7941" width="30.58203125" style="60" customWidth="1"/>
    <col min="7942" max="7942" width="8.58203125" style="60" customWidth="1"/>
    <col min="7943" max="7945" width="30.58203125" style="60" customWidth="1"/>
    <col min="7946" max="7946" width="8.58203125" style="60" customWidth="1"/>
    <col min="7947" max="7948" width="30.58203125" style="60" customWidth="1"/>
    <col min="7949" max="8191" width="9" style="60"/>
    <col min="8192" max="8192" width="2.83203125" style="60" customWidth="1"/>
    <col min="8193" max="8193" width="6.58203125" style="60" customWidth="1"/>
    <col min="8194" max="8194" width="15.58203125" style="60" customWidth="1"/>
    <col min="8195" max="8196" width="37.58203125" style="60" customWidth="1"/>
    <col min="8197" max="8197" width="30.58203125" style="60" customWidth="1"/>
    <col min="8198" max="8198" width="8.58203125" style="60" customWidth="1"/>
    <col min="8199" max="8201" width="30.58203125" style="60" customWidth="1"/>
    <col min="8202" max="8202" width="8.58203125" style="60" customWidth="1"/>
    <col min="8203" max="8204" width="30.58203125" style="60" customWidth="1"/>
    <col min="8205" max="8447" width="9" style="60"/>
    <col min="8448" max="8448" width="2.83203125" style="60" customWidth="1"/>
    <col min="8449" max="8449" width="6.58203125" style="60" customWidth="1"/>
    <col min="8450" max="8450" width="15.58203125" style="60" customWidth="1"/>
    <col min="8451" max="8452" width="37.58203125" style="60" customWidth="1"/>
    <col min="8453" max="8453" width="30.58203125" style="60" customWidth="1"/>
    <col min="8454" max="8454" width="8.58203125" style="60" customWidth="1"/>
    <col min="8455" max="8457" width="30.58203125" style="60" customWidth="1"/>
    <col min="8458" max="8458" width="8.58203125" style="60" customWidth="1"/>
    <col min="8459" max="8460" width="30.58203125" style="60" customWidth="1"/>
    <col min="8461" max="8703" width="9" style="60"/>
    <col min="8704" max="8704" width="2.83203125" style="60" customWidth="1"/>
    <col min="8705" max="8705" width="6.58203125" style="60" customWidth="1"/>
    <col min="8706" max="8706" width="15.58203125" style="60" customWidth="1"/>
    <col min="8707" max="8708" width="37.58203125" style="60" customWidth="1"/>
    <col min="8709" max="8709" width="30.58203125" style="60" customWidth="1"/>
    <col min="8710" max="8710" width="8.58203125" style="60" customWidth="1"/>
    <col min="8711" max="8713" width="30.58203125" style="60" customWidth="1"/>
    <col min="8714" max="8714" width="8.58203125" style="60" customWidth="1"/>
    <col min="8715" max="8716" width="30.58203125" style="60" customWidth="1"/>
    <col min="8717" max="8959" width="9" style="60"/>
    <col min="8960" max="8960" width="2.83203125" style="60" customWidth="1"/>
    <col min="8961" max="8961" width="6.58203125" style="60" customWidth="1"/>
    <col min="8962" max="8962" width="15.58203125" style="60" customWidth="1"/>
    <col min="8963" max="8964" width="37.58203125" style="60" customWidth="1"/>
    <col min="8965" max="8965" width="30.58203125" style="60" customWidth="1"/>
    <col min="8966" max="8966" width="8.58203125" style="60" customWidth="1"/>
    <col min="8967" max="8969" width="30.58203125" style="60" customWidth="1"/>
    <col min="8970" max="8970" width="8.58203125" style="60" customWidth="1"/>
    <col min="8971" max="8972" width="30.58203125" style="60" customWidth="1"/>
    <col min="8973" max="9215" width="9" style="60"/>
    <col min="9216" max="9216" width="2.83203125" style="60" customWidth="1"/>
    <col min="9217" max="9217" width="6.58203125" style="60" customWidth="1"/>
    <col min="9218" max="9218" width="15.58203125" style="60" customWidth="1"/>
    <col min="9219" max="9220" width="37.58203125" style="60" customWidth="1"/>
    <col min="9221" max="9221" width="30.58203125" style="60" customWidth="1"/>
    <col min="9222" max="9222" width="8.58203125" style="60" customWidth="1"/>
    <col min="9223" max="9225" width="30.58203125" style="60" customWidth="1"/>
    <col min="9226" max="9226" width="8.58203125" style="60" customWidth="1"/>
    <col min="9227" max="9228" width="30.58203125" style="60" customWidth="1"/>
    <col min="9229" max="9471" width="9" style="60"/>
    <col min="9472" max="9472" width="2.83203125" style="60" customWidth="1"/>
    <col min="9473" max="9473" width="6.58203125" style="60" customWidth="1"/>
    <col min="9474" max="9474" width="15.58203125" style="60" customWidth="1"/>
    <col min="9475" max="9476" width="37.58203125" style="60" customWidth="1"/>
    <col min="9477" max="9477" width="30.58203125" style="60" customWidth="1"/>
    <col min="9478" max="9478" width="8.58203125" style="60" customWidth="1"/>
    <col min="9479" max="9481" width="30.58203125" style="60" customWidth="1"/>
    <col min="9482" max="9482" width="8.58203125" style="60" customWidth="1"/>
    <col min="9483" max="9484" width="30.58203125" style="60" customWidth="1"/>
    <col min="9485" max="9727" width="9" style="60"/>
    <col min="9728" max="9728" width="2.83203125" style="60" customWidth="1"/>
    <col min="9729" max="9729" width="6.58203125" style="60" customWidth="1"/>
    <col min="9730" max="9730" width="15.58203125" style="60" customWidth="1"/>
    <col min="9731" max="9732" width="37.58203125" style="60" customWidth="1"/>
    <col min="9733" max="9733" width="30.58203125" style="60" customWidth="1"/>
    <col min="9734" max="9734" width="8.58203125" style="60" customWidth="1"/>
    <col min="9735" max="9737" width="30.58203125" style="60" customWidth="1"/>
    <col min="9738" max="9738" width="8.58203125" style="60" customWidth="1"/>
    <col min="9739" max="9740" width="30.58203125" style="60" customWidth="1"/>
    <col min="9741" max="9983" width="9" style="60"/>
    <col min="9984" max="9984" width="2.83203125" style="60" customWidth="1"/>
    <col min="9985" max="9985" width="6.58203125" style="60" customWidth="1"/>
    <col min="9986" max="9986" width="15.58203125" style="60" customWidth="1"/>
    <col min="9987" max="9988" width="37.58203125" style="60" customWidth="1"/>
    <col min="9989" max="9989" width="30.58203125" style="60" customWidth="1"/>
    <col min="9990" max="9990" width="8.58203125" style="60" customWidth="1"/>
    <col min="9991" max="9993" width="30.58203125" style="60" customWidth="1"/>
    <col min="9994" max="9994" width="8.58203125" style="60" customWidth="1"/>
    <col min="9995" max="9996" width="30.58203125" style="60" customWidth="1"/>
    <col min="9997" max="10239" width="9" style="60"/>
    <col min="10240" max="10240" width="2.83203125" style="60" customWidth="1"/>
    <col min="10241" max="10241" width="6.58203125" style="60" customWidth="1"/>
    <col min="10242" max="10242" width="15.58203125" style="60" customWidth="1"/>
    <col min="10243" max="10244" width="37.58203125" style="60" customWidth="1"/>
    <col min="10245" max="10245" width="30.58203125" style="60" customWidth="1"/>
    <col min="10246" max="10246" width="8.58203125" style="60" customWidth="1"/>
    <col min="10247" max="10249" width="30.58203125" style="60" customWidth="1"/>
    <col min="10250" max="10250" width="8.58203125" style="60" customWidth="1"/>
    <col min="10251" max="10252" width="30.58203125" style="60" customWidth="1"/>
    <col min="10253" max="10495" width="9" style="60"/>
    <col min="10496" max="10496" width="2.83203125" style="60" customWidth="1"/>
    <col min="10497" max="10497" width="6.58203125" style="60" customWidth="1"/>
    <col min="10498" max="10498" width="15.58203125" style="60" customWidth="1"/>
    <col min="10499" max="10500" width="37.58203125" style="60" customWidth="1"/>
    <col min="10501" max="10501" width="30.58203125" style="60" customWidth="1"/>
    <col min="10502" max="10502" width="8.58203125" style="60" customWidth="1"/>
    <col min="10503" max="10505" width="30.58203125" style="60" customWidth="1"/>
    <col min="10506" max="10506" width="8.58203125" style="60" customWidth="1"/>
    <col min="10507" max="10508" width="30.58203125" style="60" customWidth="1"/>
    <col min="10509" max="10751" width="9" style="60"/>
    <col min="10752" max="10752" width="2.83203125" style="60" customWidth="1"/>
    <col min="10753" max="10753" width="6.58203125" style="60" customWidth="1"/>
    <col min="10754" max="10754" width="15.58203125" style="60" customWidth="1"/>
    <col min="10755" max="10756" width="37.58203125" style="60" customWidth="1"/>
    <col min="10757" max="10757" width="30.58203125" style="60" customWidth="1"/>
    <col min="10758" max="10758" width="8.58203125" style="60" customWidth="1"/>
    <col min="10759" max="10761" width="30.58203125" style="60" customWidth="1"/>
    <col min="10762" max="10762" width="8.58203125" style="60" customWidth="1"/>
    <col min="10763" max="10764" width="30.58203125" style="60" customWidth="1"/>
    <col min="10765" max="11007" width="9" style="60"/>
    <col min="11008" max="11008" width="2.83203125" style="60" customWidth="1"/>
    <col min="11009" max="11009" width="6.58203125" style="60" customWidth="1"/>
    <col min="11010" max="11010" width="15.58203125" style="60" customWidth="1"/>
    <col min="11011" max="11012" width="37.58203125" style="60" customWidth="1"/>
    <col min="11013" max="11013" width="30.58203125" style="60" customWidth="1"/>
    <col min="11014" max="11014" width="8.58203125" style="60" customWidth="1"/>
    <col min="11015" max="11017" width="30.58203125" style="60" customWidth="1"/>
    <col min="11018" max="11018" width="8.58203125" style="60" customWidth="1"/>
    <col min="11019" max="11020" width="30.58203125" style="60" customWidth="1"/>
    <col min="11021" max="11263" width="9" style="60"/>
    <col min="11264" max="11264" width="2.83203125" style="60" customWidth="1"/>
    <col min="11265" max="11265" width="6.58203125" style="60" customWidth="1"/>
    <col min="11266" max="11266" width="15.58203125" style="60" customWidth="1"/>
    <col min="11267" max="11268" width="37.58203125" style="60" customWidth="1"/>
    <col min="11269" max="11269" width="30.58203125" style="60" customWidth="1"/>
    <col min="11270" max="11270" width="8.58203125" style="60" customWidth="1"/>
    <col min="11271" max="11273" width="30.58203125" style="60" customWidth="1"/>
    <col min="11274" max="11274" width="8.58203125" style="60" customWidth="1"/>
    <col min="11275" max="11276" width="30.58203125" style="60" customWidth="1"/>
    <col min="11277" max="11519" width="9" style="60"/>
    <col min="11520" max="11520" width="2.83203125" style="60" customWidth="1"/>
    <col min="11521" max="11521" width="6.58203125" style="60" customWidth="1"/>
    <col min="11522" max="11522" width="15.58203125" style="60" customWidth="1"/>
    <col min="11523" max="11524" width="37.58203125" style="60" customWidth="1"/>
    <col min="11525" max="11525" width="30.58203125" style="60" customWidth="1"/>
    <col min="11526" max="11526" width="8.58203125" style="60" customWidth="1"/>
    <col min="11527" max="11529" width="30.58203125" style="60" customWidth="1"/>
    <col min="11530" max="11530" width="8.58203125" style="60" customWidth="1"/>
    <col min="11531" max="11532" width="30.58203125" style="60" customWidth="1"/>
    <col min="11533" max="11775" width="9" style="60"/>
    <col min="11776" max="11776" width="2.83203125" style="60" customWidth="1"/>
    <col min="11777" max="11777" width="6.58203125" style="60" customWidth="1"/>
    <col min="11778" max="11778" width="15.58203125" style="60" customWidth="1"/>
    <col min="11779" max="11780" width="37.58203125" style="60" customWidth="1"/>
    <col min="11781" max="11781" width="30.58203125" style="60" customWidth="1"/>
    <col min="11782" max="11782" width="8.58203125" style="60" customWidth="1"/>
    <col min="11783" max="11785" width="30.58203125" style="60" customWidth="1"/>
    <col min="11786" max="11786" width="8.58203125" style="60" customWidth="1"/>
    <col min="11787" max="11788" width="30.58203125" style="60" customWidth="1"/>
    <col min="11789" max="12031" width="9" style="60"/>
    <col min="12032" max="12032" width="2.83203125" style="60" customWidth="1"/>
    <col min="12033" max="12033" width="6.58203125" style="60" customWidth="1"/>
    <col min="12034" max="12034" width="15.58203125" style="60" customWidth="1"/>
    <col min="12035" max="12036" width="37.58203125" style="60" customWidth="1"/>
    <col min="12037" max="12037" width="30.58203125" style="60" customWidth="1"/>
    <col min="12038" max="12038" width="8.58203125" style="60" customWidth="1"/>
    <col min="12039" max="12041" width="30.58203125" style="60" customWidth="1"/>
    <col min="12042" max="12042" width="8.58203125" style="60" customWidth="1"/>
    <col min="12043" max="12044" width="30.58203125" style="60" customWidth="1"/>
    <col min="12045" max="12287" width="9" style="60"/>
    <col min="12288" max="12288" width="2.83203125" style="60" customWidth="1"/>
    <col min="12289" max="12289" width="6.58203125" style="60" customWidth="1"/>
    <col min="12290" max="12290" width="15.58203125" style="60" customWidth="1"/>
    <col min="12291" max="12292" width="37.58203125" style="60" customWidth="1"/>
    <col min="12293" max="12293" width="30.58203125" style="60" customWidth="1"/>
    <col min="12294" max="12294" width="8.58203125" style="60" customWidth="1"/>
    <col min="12295" max="12297" width="30.58203125" style="60" customWidth="1"/>
    <col min="12298" max="12298" width="8.58203125" style="60" customWidth="1"/>
    <col min="12299" max="12300" width="30.58203125" style="60" customWidth="1"/>
    <col min="12301" max="12543" width="9" style="60"/>
    <col min="12544" max="12544" width="2.83203125" style="60" customWidth="1"/>
    <col min="12545" max="12545" width="6.58203125" style="60" customWidth="1"/>
    <col min="12546" max="12546" width="15.58203125" style="60" customWidth="1"/>
    <col min="12547" max="12548" width="37.58203125" style="60" customWidth="1"/>
    <col min="12549" max="12549" width="30.58203125" style="60" customWidth="1"/>
    <col min="12550" max="12550" width="8.58203125" style="60" customWidth="1"/>
    <col min="12551" max="12553" width="30.58203125" style="60" customWidth="1"/>
    <col min="12554" max="12554" width="8.58203125" style="60" customWidth="1"/>
    <col min="12555" max="12556" width="30.58203125" style="60" customWidth="1"/>
    <col min="12557" max="12799" width="9" style="60"/>
    <col min="12800" max="12800" width="2.83203125" style="60" customWidth="1"/>
    <col min="12801" max="12801" width="6.58203125" style="60" customWidth="1"/>
    <col min="12802" max="12802" width="15.58203125" style="60" customWidth="1"/>
    <col min="12803" max="12804" width="37.58203125" style="60" customWidth="1"/>
    <col min="12805" max="12805" width="30.58203125" style="60" customWidth="1"/>
    <col min="12806" max="12806" width="8.58203125" style="60" customWidth="1"/>
    <col min="12807" max="12809" width="30.58203125" style="60" customWidth="1"/>
    <col min="12810" max="12810" width="8.58203125" style="60" customWidth="1"/>
    <col min="12811" max="12812" width="30.58203125" style="60" customWidth="1"/>
    <col min="12813" max="13055" width="9" style="60"/>
    <col min="13056" max="13056" width="2.83203125" style="60" customWidth="1"/>
    <col min="13057" max="13057" width="6.58203125" style="60" customWidth="1"/>
    <col min="13058" max="13058" width="15.58203125" style="60" customWidth="1"/>
    <col min="13059" max="13060" width="37.58203125" style="60" customWidth="1"/>
    <col min="13061" max="13061" width="30.58203125" style="60" customWidth="1"/>
    <col min="13062" max="13062" width="8.58203125" style="60" customWidth="1"/>
    <col min="13063" max="13065" width="30.58203125" style="60" customWidth="1"/>
    <col min="13066" max="13066" width="8.58203125" style="60" customWidth="1"/>
    <col min="13067" max="13068" width="30.58203125" style="60" customWidth="1"/>
    <col min="13069" max="13311" width="9" style="60"/>
    <col min="13312" max="13312" width="2.83203125" style="60" customWidth="1"/>
    <col min="13313" max="13313" width="6.58203125" style="60" customWidth="1"/>
    <col min="13314" max="13314" width="15.58203125" style="60" customWidth="1"/>
    <col min="13315" max="13316" width="37.58203125" style="60" customWidth="1"/>
    <col min="13317" max="13317" width="30.58203125" style="60" customWidth="1"/>
    <col min="13318" max="13318" width="8.58203125" style="60" customWidth="1"/>
    <col min="13319" max="13321" width="30.58203125" style="60" customWidth="1"/>
    <col min="13322" max="13322" width="8.58203125" style="60" customWidth="1"/>
    <col min="13323" max="13324" width="30.58203125" style="60" customWidth="1"/>
    <col min="13325" max="13567" width="9" style="60"/>
    <col min="13568" max="13568" width="2.83203125" style="60" customWidth="1"/>
    <col min="13569" max="13569" width="6.58203125" style="60" customWidth="1"/>
    <col min="13570" max="13570" width="15.58203125" style="60" customWidth="1"/>
    <col min="13571" max="13572" width="37.58203125" style="60" customWidth="1"/>
    <col min="13573" max="13573" width="30.58203125" style="60" customWidth="1"/>
    <col min="13574" max="13574" width="8.58203125" style="60" customWidth="1"/>
    <col min="13575" max="13577" width="30.58203125" style="60" customWidth="1"/>
    <col min="13578" max="13578" width="8.58203125" style="60" customWidth="1"/>
    <col min="13579" max="13580" width="30.58203125" style="60" customWidth="1"/>
    <col min="13581" max="13823" width="9" style="60"/>
    <col min="13824" max="13824" width="2.83203125" style="60" customWidth="1"/>
    <col min="13825" max="13825" width="6.58203125" style="60" customWidth="1"/>
    <col min="13826" max="13826" width="15.58203125" style="60" customWidth="1"/>
    <col min="13827" max="13828" width="37.58203125" style="60" customWidth="1"/>
    <col min="13829" max="13829" width="30.58203125" style="60" customWidth="1"/>
    <col min="13830" max="13830" width="8.58203125" style="60" customWidth="1"/>
    <col min="13831" max="13833" width="30.58203125" style="60" customWidth="1"/>
    <col min="13834" max="13834" width="8.58203125" style="60" customWidth="1"/>
    <col min="13835" max="13836" width="30.58203125" style="60" customWidth="1"/>
    <col min="13837" max="14079" width="9" style="60"/>
    <col min="14080" max="14080" width="2.83203125" style="60" customWidth="1"/>
    <col min="14081" max="14081" width="6.58203125" style="60" customWidth="1"/>
    <col min="14082" max="14082" width="15.58203125" style="60" customWidth="1"/>
    <col min="14083" max="14084" width="37.58203125" style="60" customWidth="1"/>
    <col min="14085" max="14085" width="30.58203125" style="60" customWidth="1"/>
    <col min="14086" max="14086" width="8.58203125" style="60" customWidth="1"/>
    <col min="14087" max="14089" width="30.58203125" style="60" customWidth="1"/>
    <col min="14090" max="14090" width="8.58203125" style="60" customWidth="1"/>
    <col min="14091" max="14092" width="30.58203125" style="60" customWidth="1"/>
    <col min="14093" max="14335" width="9" style="60"/>
    <col min="14336" max="14336" width="2.83203125" style="60" customWidth="1"/>
    <col min="14337" max="14337" width="6.58203125" style="60" customWidth="1"/>
    <col min="14338" max="14338" width="15.58203125" style="60" customWidth="1"/>
    <col min="14339" max="14340" width="37.58203125" style="60" customWidth="1"/>
    <col min="14341" max="14341" width="30.58203125" style="60" customWidth="1"/>
    <col min="14342" max="14342" width="8.58203125" style="60" customWidth="1"/>
    <col min="14343" max="14345" width="30.58203125" style="60" customWidth="1"/>
    <col min="14346" max="14346" width="8.58203125" style="60" customWidth="1"/>
    <col min="14347" max="14348" width="30.58203125" style="60" customWidth="1"/>
    <col min="14349" max="14591" width="9" style="60"/>
    <col min="14592" max="14592" width="2.83203125" style="60" customWidth="1"/>
    <col min="14593" max="14593" width="6.58203125" style="60" customWidth="1"/>
    <col min="14594" max="14594" width="15.58203125" style="60" customWidth="1"/>
    <col min="14595" max="14596" width="37.58203125" style="60" customWidth="1"/>
    <col min="14597" max="14597" width="30.58203125" style="60" customWidth="1"/>
    <col min="14598" max="14598" width="8.58203125" style="60" customWidth="1"/>
    <col min="14599" max="14601" width="30.58203125" style="60" customWidth="1"/>
    <col min="14602" max="14602" width="8.58203125" style="60" customWidth="1"/>
    <col min="14603" max="14604" width="30.58203125" style="60" customWidth="1"/>
    <col min="14605" max="14847" width="9" style="60"/>
    <col min="14848" max="14848" width="2.83203125" style="60" customWidth="1"/>
    <col min="14849" max="14849" width="6.58203125" style="60" customWidth="1"/>
    <col min="14850" max="14850" width="15.58203125" style="60" customWidth="1"/>
    <col min="14851" max="14852" width="37.58203125" style="60" customWidth="1"/>
    <col min="14853" max="14853" width="30.58203125" style="60" customWidth="1"/>
    <col min="14854" max="14854" width="8.58203125" style="60" customWidth="1"/>
    <col min="14855" max="14857" width="30.58203125" style="60" customWidth="1"/>
    <col min="14858" max="14858" width="8.58203125" style="60" customWidth="1"/>
    <col min="14859" max="14860" width="30.58203125" style="60" customWidth="1"/>
    <col min="14861" max="15103" width="9" style="60"/>
    <col min="15104" max="15104" width="2.83203125" style="60" customWidth="1"/>
    <col min="15105" max="15105" width="6.58203125" style="60" customWidth="1"/>
    <col min="15106" max="15106" width="15.58203125" style="60" customWidth="1"/>
    <col min="15107" max="15108" width="37.58203125" style="60" customWidth="1"/>
    <col min="15109" max="15109" width="30.58203125" style="60" customWidth="1"/>
    <col min="15110" max="15110" width="8.58203125" style="60" customWidth="1"/>
    <col min="15111" max="15113" width="30.58203125" style="60" customWidth="1"/>
    <col min="15114" max="15114" width="8.58203125" style="60" customWidth="1"/>
    <col min="15115" max="15116" width="30.58203125" style="60" customWidth="1"/>
    <col min="15117" max="15359" width="9" style="60"/>
    <col min="15360" max="15360" width="2.83203125" style="60" customWidth="1"/>
    <col min="15361" max="15361" width="6.58203125" style="60" customWidth="1"/>
    <col min="15362" max="15362" width="15.58203125" style="60" customWidth="1"/>
    <col min="15363" max="15364" width="37.58203125" style="60" customWidth="1"/>
    <col min="15365" max="15365" width="30.58203125" style="60" customWidth="1"/>
    <col min="15366" max="15366" width="8.58203125" style="60" customWidth="1"/>
    <col min="15367" max="15369" width="30.58203125" style="60" customWidth="1"/>
    <col min="15370" max="15370" width="8.58203125" style="60" customWidth="1"/>
    <col min="15371" max="15372" width="30.58203125" style="60" customWidth="1"/>
    <col min="15373" max="15615" width="9" style="60"/>
    <col min="15616" max="15616" width="2.83203125" style="60" customWidth="1"/>
    <col min="15617" max="15617" width="6.58203125" style="60" customWidth="1"/>
    <col min="15618" max="15618" width="15.58203125" style="60" customWidth="1"/>
    <col min="15619" max="15620" width="37.58203125" style="60" customWidth="1"/>
    <col min="15621" max="15621" width="30.58203125" style="60" customWidth="1"/>
    <col min="15622" max="15622" width="8.58203125" style="60" customWidth="1"/>
    <col min="15623" max="15625" width="30.58203125" style="60" customWidth="1"/>
    <col min="15626" max="15626" width="8.58203125" style="60" customWidth="1"/>
    <col min="15627" max="15628" width="30.58203125" style="60" customWidth="1"/>
    <col min="15629" max="15871" width="9" style="60"/>
    <col min="15872" max="15872" width="2.83203125" style="60" customWidth="1"/>
    <col min="15873" max="15873" width="6.58203125" style="60" customWidth="1"/>
    <col min="15874" max="15874" width="15.58203125" style="60" customWidth="1"/>
    <col min="15875" max="15876" width="37.58203125" style="60" customWidth="1"/>
    <col min="15877" max="15877" width="30.58203125" style="60" customWidth="1"/>
    <col min="15878" max="15878" width="8.58203125" style="60" customWidth="1"/>
    <col min="15879" max="15881" width="30.58203125" style="60" customWidth="1"/>
    <col min="15882" max="15882" width="8.58203125" style="60" customWidth="1"/>
    <col min="15883" max="15884" width="30.58203125" style="60" customWidth="1"/>
    <col min="15885" max="16127" width="9" style="60"/>
    <col min="16128" max="16128" width="2.83203125" style="60" customWidth="1"/>
    <col min="16129" max="16129" width="6.58203125" style="60" customWidth="1"/>
    <col min="16130" max="16130" width="15.58203125" style="60" customWidth="1"/>
    <col min="16131" max="16132" width="37.58203125" style="60" customWidth="1"/>
    <col min="16133" max="16133" width="30.58203125" style="60" customWidth="1"/>
    <col min="16134" max="16134" width="8.58203125" style="60" customWidth="1"/>
    <col min="16135" max="16137" width="30.58203125" style="60" customWidth="1"/>
    <col min="16138" max="16138" width="8.58203125" style="60" customWidth="1"/>
    <col min="16139" max="16140" width="30.58203125" style="60" customWidth="1"/>
    <col min="16141" max="16384" width="9" style="60"/>
  </cols>
  <sheetData>
    <row r="1" spans="1:13" ht="25" customHeight="1">
      <c r="A1" s="155" t="s">
        <v>254</v>
      </c>
      <c r="B1" s="155"/>
      <c r="C1" s="155"/>
      <c r="D1" s="155"/>
      <c r="E1" s="155"/>
      <c r="F1" s="155"/>
      <c r="G1" s="59"/>
      <c r="H1" s="59"/>
      <c r="I1" s="59"/>
      <c r="J1" s="59"/>
      <c r="K1" s="59"/>
      <c r="L1" s="59"/>
      <c r="M1" s="59"/>
    </row>
    <row r="2" spans="1:13" ht="20.149999999999999" customHeight="1" thickBot="1">
      <c r="A2" s="179" t="s">
        <v>222</v>
      </c>
      <c r="B2" s="179"/>
      <c r="C2" s="179"/>
      <c r="D2" s="180" t="str">
        <f>[10]年度当初提出!D2</f>
        <v>千葉市あんしんケアセンター幕張</v>
      </c>
      <c r="E2" s="180"/>
      <c r="F2" s="180"/>
      <c r="J2" s="61"/>
      <c r="K2" s="61"/>
      <c r="L2" s="61"/>
    </row>
    <row r="3" spans="1:13" ht="169" customHeight="1" thickBot="1">
      <c r="A3" s="158" t="str">
        <f>[10]年度当初提出!A3</f>
        <v>担当圏域
地区概況及び
地区課題</v>
      </c>
      <c r="B3" s="158"/>
      <c r="C3" s="158"/>
      <c r="D3" s="109" t="s">
        <v>278</v>
      </c>
      <c r="E3" s="109"/>
      <c r="F3" s="109"/>
      <c r="G3" s="62"/>
      <c r="H3" s="62"/>
      <c r="I3" s="62"/>
      <c r="J3" s="153" t="s">
        <v>223</v>
      </c>
      <c r="K3" s="154"/>
      <c r="L3" s="63"/>
    </row>
    <row r="4" spans="1:13" ht="69.75" customHeight="1">
      <c r="A4" s="158" t="s">
        <v>224</v>
      </c>
      <c r="B4" s="158"/>
      <c r="C4" s="158"/>
      <c r="D4" s="118" t="s">
        <v>279</v>
      </c>
      <c r="E4" s="118"/>
      <c r="F4" s="118"/>
      <c r="G4" s="62"/>
      <c r="H4" s="62"/>
      <c r="I4" s="62"/>
      <c r="J4" s="63"/>
      <c r="K4" s="63"/>
      <c r="L4" s="63"/>
    </row>
    <row r="5" spans="1:13" ht="18" customHeight="1">
      <c r="A5" s="181" t="s">
        <v>226</v>
      </c>
      <c r="B5" s="181"/>
      <c r="C5" s="181"/>
      <c r="D5" s="181"/>
      <c r="E5" s="181"/>
      <c r="F5" s="181"/>
      <c r="G5" s="64"/>
      <c r="H5" s="65"/>
      <c r="I5" s="65"/>
      <c r="J5" s="65"/>
      <c r="K5" s="65"/>
      <c r="L5" s="66"/>
    </row>
    <row r="6" spans="1:13" ht="80" customHeight="1">
      <c r="A6" s="160" t="s">
        <v>227</v>
      </c>
      <c r="B6" s="161" t="s">
        <v>228</v>
      </c>
      <c r="C6" s="161"/>
      <c r="D6" s="67" t="s">
        <v>43</v>
      </c>
      <c r="E6" s="67" t="s">
        <v>229</v>
      </c>
      <c r="F6" s="25" t="s">
        <v>621</v>
      </c>
      <c r="G6" s="68"/>
      <c r="H6" s="69"/>
      <c r="I6" s="69"/>
      <c r="J6" s="69"/>
      <c r="K6" s="69"/>
      <c r="L6" s="70"/>
    </row>
    <row r="7" spans="1:13" ht="60" customHeight="1">
      <c r="A7" s="160"/>
      <c r="B7" s="162" t="s">
        <v>231</v>
      </c>
      <c r="C7" s="163"/>
      <c r="D7" s="106" t="s">
        <v>620</v>
      </c>
      <c r="E7" s="107"/>
      <c r="F7" s="108"/>
      <c r="G7" s="71"/>
      <c r="H7" s="72"/>
      <c r="I7" s="72"/>
      <c r="J7" s="72"/>
      <c r="K7" s="72"/>
      <c r="L7" s="73"/>
    </row>
    <row r="8" spans="1:13" ht="18" customHeight="1">
      <c r="A8" s="181" t="s">
        <v>234</v>
      </c>
      <c r="B8" s="181"/>
      <c r="C8" s="181"/>
      <c r="D8" s="181"/>
      <c r="E8" s="181"/>
      <c r="F8" s="181"/>
      <c r="G8" s="181" t="s">
        <v>234</v>
      </c>
      <c r="H8" s="181"/>
      <c r="I8" s="181"/>
      <c r="J8" s="181"/>
      <c r="K8" s="181"/>
      <c r="L8" s="181"/>
    </row>
    <row r="9" spans="1:13" ht="55.5" customHeight="1">
      <c r="A9" s="74" t="s">
        <v>235</v>
      </c>
      <c r="B9" s="161" t="s">
        <v>236</v>
      </c>
      <c r="C9" s="161"/>
      <c r="D9" s="109" t="s">
        <v>622</v>
      </c>
      <c r="E9" s="109"/>
      <c r="F9" s="109"/>
      <c r="G9" s="75"/>
      <c r="H9" s="76"/>
      <c r="I9" s="76"/>
      <c r="J9" s="76"/>
      <c r="K9" s="76"/>
      <c r="L9" s="77"/>
    </row>
    <row r="10" spans="1:13" ht="46" customHeight="1">
      <c r="A10" s="74" t="s">
        <v>238</v>
      </c>
      <c r="B10" s="161" t="s">
        <v>236</v>
      </c>
      <c r="C10" s="161"/>
      <c r="D10" s="109" t="s">
        <v>623</v>
      </c>
      <c r="E10" s="109"/>
      <c r="F10" s="109"/>
      <c r="G10" s="182" t="s">
        <v>239</v>
      </c>
      <c r="H10" s="183" t="s">
        <v>240</v>
      </c>
      <c r="I10" s="183"/>
      <c r="J10" s="184"/>
      <c r="K10" s="184"/>
      <c r="L10" s="184"/>
    </row>
    <row r="11" spans="1:13" ht="67" customHeight="1">
      <c r="A11" s="160" t="s">
        <v>227</v>
      </c>
      <c r="B11" s="161" t="s">
        <v>228</v>
      </c>
      <c r="C11" s="161"/>
      <c r="D11" s="67" t="s">
        <v>43</v>
      </c>
      <c r="E11" s="67" t="s">
        <v>229</v>
      </c>
      <c r="F11" s="25" t="s">
        <v>624</v>
      </c>
      <c r="G11" s="182"/>
      <c r="H11" s="183" t="s">
        <v>241</v>
      </c>
      <c r="I11" s="183"/>
      <c r="J11" s="184"/>
      <c r="K11" s="184"/>
      <c r="L11" s="184"/>
    </row>
    <row r="12" spans="1:13" ht="60" customHeight="1">
      <c r="A12" s="160"/>
      <c r="B12" s="166" t="s">
        <v>231</v>
      </c>
      <c r="C12" s="167"/>
      <c r="D12" s="106" t="s">
        <v>625</v>
      </c>
      <c r="E12" s="107"/>
      <c r="F12" s="108"/>
      <c r="G12" s="185"/>
      <c r="H12" s="186"/>
      <c r="I12" s="186"/>
      <c r="J12" s="186"/>
      <c r="K12" s="186"/>
      <c r="L12" s="187"/>
    </row>
    <row r="13" spans="1:13" ht="18" customHeight="1">
      <c r="A13" s="181" t="s">
        <v>242</v>
      </c>
      <c r="B13" s="181"/>
      <c r="C13" s="181"/>
      <c r="D13" s="181"/>
      <c r="E13" s="181"/>
      <c r="F13" s="181"/>
      <c r="G13" s="181" t="s">
        <v>242</v>
      </c>
      <c r="H13" s="181"/>
      <c r="I13" s="181"/>
      <c r="J13" s="181"/>
      <c r="K13" s="181"/>
      <c r="L13" s="181"/>
    </row>
    <row r="14" spans="1:13" ht="60" customHeight="1">
      <c r="A14" s="74" t="s">
        <v>235</v>
      </c>
      <c r="B14" s="161" t="s">
        <v>236</v>
      </c>
      <c r="C14" s="161"/>
      <c r="D14" s="109" t="s">
        <v>280</v>
      </c>
      <c r="E14" s="109"/>
      <c r="F14" s="109"/>
      <c r="G14" s="75"/>
      <c r="H14" s="76"/>
      <c r="I14" s="76"/>
      <c r="J14" s="76"/>
      <c r="K14" s="76"/>
      <c r="L14" s="77"/>
    </row>
    <row r="15" spans="1:13" ht="60" customHeight="1">
      <c r="A15" s="74" t="s">
        <v>238</v>
      </c>
      <c r="B15" s="161" t="s">
        <v>236</v>
      </c>
      <c r="C15" s="161"/>
      <c r="D15" s="109" t="s">
        <v>281</v>
      </c>
      <c r="E15" s="109"/>
      <c r="F15" s="109"/>
      <c r="G15" s="182" t="s">
        <v>239</v>
      </c>
      <c r="H15" s="183" t="s">
        <v>240</v>
      </c>
      <c r="I15" s="183"/>
      <c r="J15" s="184"/>
      <c r="K15" s="184"/>
      <c r="L15" s="184"/>
    </row>
    <row r="16" spans="1:13" ht="49" customHeight="1">
      <c r="A16" s="160" t="s">
        <v>227</v>
      </c>
      <c r="B16" s="161" t="s">
        <v>228</v>
      </c>
      <c r="C16" s="161"/>
      <c r="D16" s="67" t="s">
        <v>43</v>
      </c>
      <c r="E16" s="67" t="s">
        <v>229</v>
      </c>
      <c r="F16" s="25" t="s">
        <v>282</v>
      </c>
      <c r="G16" s="182"/>
      <c r="H16" s="183" t="s">
        <v>241</v>
      </c>
      <c r="I16" s="183"/>
      <c r="J16" s="184"/>
      <c r="K16" s="184"/>
      <c r="L16" s="184"/>
    </row>
    <row r="17" spans="1:12" ht="46.5" customHeight="1">
      <c r="A17" s="160"/>
      <c r="B17" s="166" t="s">
        <v>231</v>
      </c>
      <c r="C17" s="167"/>
      <c r="D17" s="106" t="s">
        <v>626</v>
      </c>
      <c r="E17" s="107"/>
      <c r="F17" s="108"/>
      <c r="G17" s="185"/>
      <c r="H17" s="186"/>
      <c r="I17" s="186"/>
      <c r="J17" s="186"/>
      <c r="K17" s="186"/>
      <c r="L17" s="187"/>
    </row>
    <row r="18" spans="1:12" ht="18" customHeight="1">
      <c r="A18" s="181" t="s">
        <v>247</v>
      </c>
      <c r="B18" s="181"/>
      <c r="C18" s="181"/>
      <c r="D18" s="181"/>
      <c r="E18" s="181"/>
      <c r="F18" s="181"/>
      <c r="G18" s="181" t="s">
        <v>247</v>
      </c>
      <c r="H18" s="181"/>
      <c r="I18" s="181"/>
      <c r="J18" s="181"/>
      <c r="K18" s="181"/>
      <c r="L18" s="181"/>
    </row>
    <row r="19" spans="1:12" ht="70.5" customHeight="1">
      <c r="A19" s="74" t="s">
        <v>235</v>
      </c>
      <c r="B19" s="161" t="s">
        <v>236</v>
      </c>
      <c r="C19" s="161"/>
      <c r="D19" s="106" t="s">
        <v>627</v>
      </c>
      <c r="E19" s="188"/>
      <c r="F19" s="189"/>
      <c r="G19" s="75"/>
      <c r="H19" s="76"/>
      <c r="I19" s="76"/>
      <c r="J19" s="76"/>
      <c r="K19" s="76"/>
      <c r="L19" s="77"/>
    </row>
    <row r="20" spans="1:12" ht="73.5" customHeight="1">
      <c r="A20" s="74" t="s">
        <v>238</v>
      </c>
      <c r="B20" s="161" t="s">
        <v>236</v>
      </c>
      <c r="C20" s="161"/>
      <c r="D20" s="109" t="s">
        <v>628</v>
      </c>
      <c r="E20" s="109"/>
      <c r="F20" s="109"/>
      <c r="G20" s="182" t="s">
        <v>239</v>
      </c>
      <c r="H20" s="183" t="s">
        <v>240</v>
      </c>
      <c r="I20" s="183"/>
      <c r="J20" s="184"/>
      <c r="K20" s="184"/>
      <c r="L20" s="184"/>
    </row>
    <row r="21" spans="1:12" ht="50.25" customHeight="1">
      <c r="A21" s="160" t="s">
        <v>227</v>
      </c>
      <c r="B21" s="161" t="s">
        <v>228</v>
      </c>
      <c r="C21" s="161"/>
      <c r="D21" s="67" t="s">
        <v>43</v>
      </c>
      <c r="E21" s="67" t="s">
        <v>229</v>
      </c>
      <c r="F21" s="25" t="s">
        <v>283</v>
      </c>
      <c r="G21" s="182"/>
      <c r="H21" s="183" t="s">
        <v>241</v>
      </c>
      <c r="I21" s="183"/>
      <c r="J21" s="184"/>
      <c r="K21" s="184"/>
      <c r="L21" s="184"/>
    </row>
    <row r="22" spans="1:12" ht="51.5" customHeight="1">
      <c r="A22" s="160"/>
      <c r="B22" s="166" t="s">
        <v>231</v>
      </c>
      <c r="C22" s="167"/>
      <c r="D22" s="106" t="s">
        <v>284</v>
      </c>
      <c r="E22" s="107"/>
      <c r="F22" s="108"/>
      <c r="G22" s="185"/>
      <c r="H22" s="186"/>
      <c r="I22" s="186"/>
      <c r="J22" s="186"/>
      <c r="K22" s="186"/>
      <c r="L22" s="187"/>
    </row>
    <row r="23" spans="1:12" ht="18" customHeight="1">
      <c r="A23" s="181" t="s">
        <v>250</v>
      </c>
      <c r="B23" s="181"/>
      <c r="C23" s="181"/>
      <c r="D23" s="181"/>
      <c r="E23" s="181"/>
      <c r="F23" s="181"/>
      <c r="G23" s="181" t="s">
        <v>250</v>
      </c>
      <c r="H23" s="181"/>
      <c r="I23" s="181"/>
      <c r="J23" s="181"/>
      <c r="K23" s="181"/>
      <c r="L23" s="181"/>
    </row>
    <row r="24" spans="1:12" ht="71.5" customHeight="1">
      <c r="A24" s="74" t="s">
        <v>235</v>
      </c>
      <c r="B24" s="161" t="s">
        <v>236</v>
      </c>
      <c r="C24" s="161"/>
      <c r="D24" s="109" t="s">
        <v>629</v>
      </c>
      <c r="E24" s="109"/>
      <c r="F24" s="109"/>
      <c r="G24" s="75"/>
      <c r="H24" s="76"/>
      <c r="I24" s="76"/>
      <c r="J24" s="76"/>
      <c r="K24" s="76"/>
      <c r="L24" s="77"/>
    </row>
    <row r="25" spans="1:12" ht="60" customHeight="1">
      <c r="A25" s="74" t="s">
        <v>238</v>
      </c>
      <c r="B25" s="161" t="s">
        <v>236</v>
      </c>
      <c r="C25" s="161"/>
      <c r="D25" s="106" t="s">
        <v>630</v>
      </c>
      <c r="E25" s="107"/>
      <c r="F25" s="108"/>
      <c r="G25" s="182" t="s">
        <v>239</v>
      </c>
      <c r="H25" s="183" t="s">
        <v>240</v>
      </c>
      <c r="I25" s="183"/>
      <c r="J25" s="184"/>
      <c r="K25" s="184"/>
      <c r="L25" s="184"/>
    </row>
    <row r="26" spans="1:12" ht="60" customHeight="1">
      <c r="A26" s="160" t="s">
        <v>227</v>
      </c>
      <c r="B26" s="161" t="s">
        <v>228</v>
      </c>
      <c r="C26" s="161"/>
      <c r="D26" s="67" t="s">
        <v>43</v>
      </c>
      <c r="E26" s="67" t="s">
        <v>229</v>
      </c>
      <c r="F26" s="25" t="s">
        <v>285</v>
      </c>
      <c r="G26" s="182"/>
      <c r="H26" s="183" t="s">
        <v>241</v>
      </c>
      <c r="I26" s="183"/>
      <c r="J26" s="184"/>
      <c r="K26" s="184"/>
      <c r="L26" s="184"/>
    </row>
    <row r="27" spans="1:12" ht="68" customHeight="1">
      <c r="A27" s="160"/>
      <c r="B27" s="166" t="s">
        <v>231</v>
      </c>
      <c r="C27" s="167"/>
      <c r="D27" s="106" t="s">
        <v>631</v>
      </c>
      <c r="E27" s="107"/>
      <c r="F27" s="108"/>
      <c r="G27" s="185"/>
      <c r="H27" s="186"/>
      <c r="I27" s="186"/>
      <c r="J27" s="186"/>
      <c r="K27" s="186"/>
      <c r="L27" s="187"/>
    </row>
    <row r="28" spans="1:12" ht="18" customHeight="1">
      <c r="A28" s="181" t="s">
        <v>252</v>
      </c>
      <c r="B28" s="181"/>
      <c r="C28" s="181"/>
      <c r="D28" s="181"/>
      <c r="E28" s="181"/>
      <c r="F28" s="181"/>
      <c r="G28" s="181" t="s">
        <v>252</v>
      </c>
      <c r="H28" s="181"/>
      <c r="I28" s="181"/>
      <c r="J28" s="181"/>
      <c r="K28" s="181"/>
      <c r="L28" s="181"/>
    </row>
    <row r="29" spans="1:12" ht="73.5" customHeight="1">
      <c r="A29" s="74" t="s">
        <v>235</v>
      </c>
      <c r="B29" s="161" t="s">
        <v>236</v>
      </c>
      <c r="C29" s="161"/>
      <c r="D29" s="109" t="s">
        <v>632</v>
      </c>
      <c r="E29" s="109"/>
      <c r="F29" s="109"/>
      <c r="G29" s="75"/>
      <c r="H29" s="76"/>
      <c r="I29" s="76"/>
      <c r="J29" s="76"/>
      <c r="K29" s="76"/>
      <c r="L29" s="77"/>
    </row>
    <row r="30" spans="1:12" ht="71.5" customHeight="1">
      <c r="A30" s="74" t="s">
        <v>238</v>
      </c>
      <c r="B30" s="161" t="s">
        <v>236</v>
      </c>
      <c r="C30" s="161"/>
      <c r="D30" s="109" t="s">
        <v>633</v>
      </c>
      <c r="E30" s="109"/>
      <c r="F30" s="109"/>
      <c r="G30" s="182" t="s">
        <v>239</v>
      </c>
      <c r="H30" s="183" t="s">
        <v>240</v>
      </c>
      <c r="I30" s="183"/>
      <c r="J30" s="184"/>
      <c r="K30" s="184"/>
      <c r="L30" s="184"/>
    </row>
    <row r="31" spans="1:12" ht="60" customHeight="1">
      <c r="A31" s="160" t="s">
        <v>227</v>
      </c>
      <c r="B31" s="161" t="s">
        <v>228</v>
      </c>
      <c r="C31" s="161"/>
      <c r="D31" s="67" t="s">
        <v>43</v>
      </c>
      <c r="E31" s="67" t="s">
        <v>229</v>
      </c>
      <c r="F31" s="25" t="s">
        <v>634</v>
      </c>
      <c r="G31" s="182"/>
      <c r="H31" s="183" t="s">
        <v>241</v>
      </c>
      <c r="I31" s="183"/>
      <c r="J31" s="184"/>
      <c r="K31" s="184"/>
      <c r="L31" s="184"/>
    </row>
    <row r="32" spans="1:12" ht="52" customHeight="1">
      <c r="A32" s="160"/>
      <c r="B32" s="166" t="s">
        <v>231</v>
      </c>
      <c r="C32" s="167"/>
      <c r="D32" s="106" t="s">
        <v>286</v>
      </c>
      <c r="E32" s="107"/>
      <c r="F32" s="108"/>
      <c r="G32" s="185"/>
      <c r="H32" s="186"/>
      <c r="I32" s="186"/>
      <c r="J32" s="186"/>
      <c r="K32" s="186"/>
      <c r="L32" s="187"/>
    </row>
  </sheetData>
  <mergeCells count="93">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4:C4"/>
    <mergeCell ref="D4:F4"/>
    <mergeCell ref="A5:F5"/>
    <mergeCell ref="A6:A7"/>
    <mergeCell ref="B6:C6"/>
    <mergeCell ref="B7:C7"/>
    <mergeCell ref="D7:F7"/>
    <mergeCell ref="J3:K3"/>
    <mergeCell ref="A1:F1"/>
    <mergeCell ref="A2:C2"/>
    <mergeCell ref="D2:F2"/>
    <mergeCell ref="A3:C3"/>
    <mergeCell ref="D3:F3"/>
  </mergeCells>
  <phoneticPr fontId="2"/>
  <dataValidations count="1">
    <dataValidation type="list" allowBlank="1" showInputMessage="1" showErrorMessage="1" sqref="D6 D11 D16 D21 D26 D31 JB6:JB7 JB9:JB12 JB14:JB17 JB19:JB22 JB24:JB27 JB29:JB32 JB65560:JB65568 JB131096:JB131104 JB196632:JB196640 JB262168:JB262176 JB327704:JB327712 JB393240:JB393248 JB458776:JB458784 JB524312:JB524320 JB589848:JB589856 JB655384:JB655392 JB720920:JB720928 JB786456:JB786464 JB851992:JB852000 JB917528:JB917536 JB983064:JB983072 JF6:JF7 JF9:JF12 JF14:JF17 JF19:JF22 JF24:JF27 JF29:JF32 JF65560:JF65568 JF131096:JF131104 JF196632:JF196640 JF262168:JF262176 JF327704:JF327712 JF393240:JF393248 JF458776:JF458784 JF524312:JF524320 JF589848:JF589856 JF655384:JF655392 JF720920:JF720928 JF786456:JF786464 JF851992:JF852000 JF917528:JF917536 JF983064:JF983072 SX6:SX7 SX9:SX12 SX14:SX17 SX19:SX22 SX24:SX27 SX29:SX32 SX65560:SX65568 SX131096:SX131104 SX196632:SX196640 SX262168:SX262176 SX327704:SX327712 SX393240:SX393248 SX458776:SX458784 SX524312:SX524320 SX589848:SX589856 SX655384:SX655392 SX720920:SX720928 SX786456:SX786464 SX851992:SX852000 SX917528:SX917536 SX983064:SX983072 TB6:TB7 TB9:TB12 TB14:TB17 TB19:TB22 TB24:TB27 TB29:TB32 TB65560:TB65568 TB131096:TB131104 TB196632:TB196640 TB262168:TB262176 TB327704:TB327712 TB393240:TB393248 TB458776:TB458784 TB524312:TB524320 TB589848:TB589856 TB655384:TB655392 TB720920:TB720928 TB786456:TB786464 TB851992:TB852000 TB917528:TB917536 TB983064:TB983072 ACT6:ACT7 ACT9:ACT12 ACT14:ACT17 ACT19:ACT22 ACT24:ACT27 ACT29:ACT32 ACT65560:ACT65568 ACT131096:ACT131104 ACT196632:ACT196640 ACT262168:ACT262176 ACT327704:ACT327712 ACT393240:ACT393248 ACT458776:ACT458784 ACT524312:ACT524320 ACT589848:ACT589856 ACT655384:ACT655392 ACT720920:ACT720928 ACT786456:ACT786464 ACT851992:ACT852000 ACT917528:ACT917536 ACT983064:ACT983072 ACX6:ACX7 ACX9:ACX12 ACX14:ACX17 ACX19:ACX22 ACX24:ACX27 ACX29:ACX32 ACX65560:ACX65568 ACX131096:ACX131104 ACX196632:ACX196640 ACX262168:ACX262176 ACX327704:ACX327712 ACX393240:ACX393248 ACX458776:ACX458784 ACX524312:ACX524320 ACX589848:ACX589856 ACX655384:ACX655392 ACX720920:ACX720928 ACX786456:ACX786464 ACX851992:ACX852000 ACX917528:ACX917536 ACX983064:ACX983072 AMP6:AMP7 AMP9:AMP12 AMP14:AMP17 AMP19:AMP22 AMP24:AMP27 AMP29:AMP32 AMP65560:AMP65568 AMP131096:AMP131104 AMP196632:AMP196640 AMP262168:AMP262176 AMP327704:AMP327712 AMP393240:AMP393248 AMP458776:AMP458784 AMP524312:AMP524320 AMP589848:AMP589856 AMP655384:AMP655392 AMP720920:AMP720928 AMP786456:AMP786464 AMP851992:AMP852000 AMP917528:AMP917536 AMP983064:AMP983072 AMT6:AMT7 AMT9:AMT12 AMT14:AMT17 AMT19:AMT22 AMT24:AMT27 AMT29:AMT32 AMT65560:AMT65568 AMT131096:AMT131104 AMT196632:AMT196640 AMT262168:AMT262176 AMT327704:AMT327712 AMT393240:AMT393248 AMT458776:AMT458784 AMT524312:AMT524320 AMT589848:AMT589856 AMT655384:AMT655392 AMT720920:AMT720928 AMT786456:AMT786464 AMT851992:AMT852000 AMT917528:AMT917536 AMT983064:AMT983072 AWL6:AWL7 AWL9:AWL12 AWL14:AWL17 AWL19:AWL22 AWL24:AWL27 AWL29:AWL32 AWL65560:AWL65568 AWL131096:AWL131104 AWL196632:AWL196640 AWL262168:AWL262176 AWL327704:AWL327712 AWL393240:AWL393248 AWL458776:AWL458784 AWL524312:AWL524320 AWL589848:AWL589856 AWL655384:AWL655392 AWL720920:AWL720928 AWL786456:AWL786464 AWL851992:AWL852000 AWL917528:AWL917536 AWL983064:AWL983072 AWP6:AWP7 AWP9:AWP12 AWP14:AWP17 AWP19:AWP22 AWP24:AWP27 AWP29:AWP32 AWP65560:AWP65568 AWP131096:AWP131104 AWP196632:AWP196640 AWP262168:AWP262176 AWP327704:AWP327712 AWP393240:AWP393248 AWP458776:AWP458784 AWP524312:AWP524320 AWP589848:AWP589856 AWP655384:AWP655392 AWP720920:AWP720928 AWP786456:AWP786464 AWP851992:AWP852000 AWP917528:AWP917536 AWP983064:AWP983072 BGH6:BGH7 BGH9:BGH12 BGH14:BGH17 BGH19:BGH22 BGH24:BGH27 BGH29:BGH32 BGH65560:BGH65568 BGH131096:BGH131104 BGH196632:BGH196640 BGH262168:BGH262176 BGH327704:BGH327712 BGH393240:BGH393248 BGH458776:BGH458784 BGH524312:BGH524320 BGH589848:BGH589856 BGH655384:BGH655392 BGH720920:BGH720928 BGH786456:BGH786464 BGH851992:BGH852000 BGH917528:BGH917536 BGH983064:BGH983072 BGL6:BGL7 BGL9:BGL12 BGL14:BGL17 BGL19:BGL22 BGL24:BGL27 BGL29:BGL32 BGL65560:BGL65568 BGL131096:BGL131104 BGL196632:BGL196640 BGL262168:BGL262176 BGL327704:BGL327712 BGL393240:BGL393248 BGL458776:BGL458784 BGL524312:BGL524320 BGL589848:BGL589856 BGL655384:BGL655392 BGL720920:BGL720928 BGL786456:BGL786464 BGL851992:BGL852000 BGL917528:BGL917536 BGL983064:BGL983072 BQD6:BQD7 BQD9:BQD12 BQD14:BQD17 BQD19:BQD22 BQD24:BQD27 BQD29:BQD32 BQD65560:BQD65568 BQD131096:BQD131104 BQD196632:BQD196640 BQD262168:BQD262176 BQD327704:BQD327712 BQD393240:BQD393248 BQD458776:BQD458784 BQD524312:BQD524320 BQD589848:BQD589856 BQD655384:BQD655392 BQD720920:BQD720928 BQD786456:BQD786464 BQD851992:BQD852000 BQD917528:BQD917536 BQD983064:BQD983072 BQH6:BQH7 BQH9:BQH12 BQH14:BQH17 BQH19:BQH22 BQH24:BQH27 BQH29:BQH32 BQH65560:BQH65568 BQH131096:BQH131104 BQH196632:BQH196640 BQH262168:BQH262176 BQH327704:BQH327712 BQH393240:BQH393248 BQH458776:BQH458784 BQH524312:BQH524320 BQH589848:BQH589856 BQH655384:BQH655392 BQH720920:BQH720928 BQH786456:BQH786464 BQH851992:BQH852000 BQH917528:BQH917536 BQH983064:BQH983072 BZZ6:BZZ7 BZZ9:BZZ12 BZZ14:BZZ17 BZZ19:BZZ22 BZZ24:BZZ27 BZZ29:BZZ32 BZZ65560:BZZ65568 BZZ131096:BZZ131104 BZZ196632:BZZ196640 BZZ262168:BZZ262176 BZZ327704:BZZ327712 BZZ393240:BZZ393248 BZZ458776:BZZ458784 BZZ524312:BZZ524320 BZZ589848:BZZ589856 BZZ655384:BZZ655392 BZZ720920:BZZ720928 BZZ786456:BZZ786464 BZZ851992:BZZ852000 BZZ917528:BZZ917536 BZZ983064:BZZ983072 CAD6:CAD7 CAD9:CAD12 CAD14:CAD17 CAD19:CAD22 CAD24:CAD27 CAD29:CAD32 CAD65560:CAD65568 CAD131096:CAD131104 CAD196632:CAD196640 CAD262168:CAD262176 CAD327704:CAD327712 CAD393240:CAD393248 CAD458776:CAD458784 CAD524312:CAD524320 CAD589848:CAD589856 CAD655384:CAD655392 CAD720920:CAD720928 CAD786456:CAD786464 CAD851992:CAD852000 CAD917528:CAD917536 CAD983064:CAD983072 CJV6:CJV7 CJV9:CJV12 CJV14:CJV17 CJV19:CJV22 CJV24:CJV27 CJV29:CJV32 CJV65560:CJV65568 CJV131096:CJV131104 CJV196632:CJV196640 CJV262168:CJV262176 CJV327704:CJV327712 CJV393240:CJV393248 CJV458776:CJV458784 CJV524312:CJV524320 CJV589848:CJV589856 CJV655384:CJV655392 CJV720920:CJV720928 CJV786456:CJV786464 CJV851992:CJV852000 CJV917528:CJV917536 CJV983064:CJV983072 CJZ6:CJZ7 CJZ9:CJZ12 CJZ14:CJZ17 CJZ19:CJZ22 CJZ24:CJZ27 CJZ29:CJZ32 CJZ65560:CJZ65568 CJZ131096:CJZ131104 CJZ196632:CJZ196640 CJZ262168:CJZ262176 CJZ327704:CJZ327712 CJZ393240:CJZ393248 CJZ458776:CJZ458784 CJZ524312:CJZ524320 CJZ589848:CJZ589856 CJZ655384:CJZ655392 CJZ720920:CJZ720928 CJZ786456:CJZ786464 CJZ851992:CJZ852000 CJZ917528:CJZ917536 CJZ983064:CJZ983072 CTR6:CTR7 CTR9:CTR12 CTR14:CTR17 CTR19:CTR22 CTR24:CTR27 CTR29:CTR32 CTR65560:CTR65568 CTR131096:CTR131104 CTR196632:CTR196640 CTR262168:CTR262176 CTR327704:CTR327712 CTR393240:CTR393248 CTR458776:CTR458784 CTR524312:CTR524320 CTR589848:CTR589856 CTR655384:CTR655392 CTR720920:CTR720928 CTR786456:CTR786464 CTR851992:CTR852000 CTR917528:CTR917536 CTR983064:CTR983072 CTV6:CTV7 CTV9:CTV12 CTV14:CTV17 CTV19:CTV22 CTV24:CTV27 CTV29:CTV32 CTV65560:CTV65568 CTV131096:CTV131104 CTV196632:CTV196640 CTV262168:CTV262176 CTV327704:CTV327712 CTV393240:CTV393248 CTV458776:CTV458784 CTV524312:CTV524320 CTV589848:CTV589856 CTV655384:CTV655392 CTV720920:CTV720928 CTV786456:CTV786464 CTV851992:CTV852000 CTV917528:CTV917536 CTV983064:CTV983072 DDN6:DDN7 DDN9:DDN12 DDN14:DDN17 DDN19:DDN22 DDN24:DDN27 DDN29:DDN32 DDN65560:DDN65568 DDN131096:DDN131104 DDN196632:DDN196640 DDN262168:DDN262176 DDN327704:DDN327712 DDN393240:DDN393248 DDN458776:DDN458784 DDN524312:DDN524320 DDN589848:DDN589856 DDN655384:DDN655392 DDN720920:DDN720928 DDN786456:DDN786464 DDN851992:DDN852000 DDN917528:DDN917536 DDN983064:DDN983072 DDR6:DDR7 DDR9:DDR12 DDR14:DDR17 DDR19:DDR22 DDR24:DDR27 DDR29:DDR32 DDR65560:DDR65568 DDR131096:DDR131104 DDR196632:DDR196640 DDR262168:DDR262176 DDR327704:DDR327712 DDR393240:DDR393248 DDR458776:DDR458784 DDR524312:DDR524320 DDR589848:DDR589856 DDR655384:DDR655392 DDR720920:DDR720928 DDR786456:DDR786464 DDR851992:DDR852000 DDR917528:DDR917536 DDR983064:DDR983072 DNJ6:DNJ7 DNJ9:DNJ12 DNJ14:DNJ17 DNJ19:DNJ22 DNJ24:DNJ27 DNJ29:DNJ32 DNJ65560:DNJ65568 DNJ131096:DNJ131104 DNJ196632:DNJ196640 DNJ262168:DNJ262176 DNJ327704:DNJ327712 DNJ393240:DNJ393248 DNJ458776:DNJ458784 DNJ524312:DNJ524320 DNJ589848:DNJ589856 DNJ655384:DNJ655392 DNJ720920:DNJ720928 DNJ786456:DNJ786464 DNJ851992:DNJ852000 DNJ917528:DNJ917536 DNJ983064:DNJ983072 DNN6:DNN7 DNN9:DNN12 DNN14:DNN17 DNN19:DNN22 DNN24:DNN27 DNN29:DNN32 DNN65560:DNN65568 DNN131096:DNN131104 DNN196632:DNN196640 DNN262168:DNN262176 DNN327704:DNN327712 DNN393240:DNN393248 DNN458776:DNN458784 DNN524312:DNN524320 DNN589848:DNN589856 DNN655384:DNN655392 DNN720920:DNN720928 DNN786456:DNN786464 DNN851992:DNN852000 DNN917528:DNN917536 DNN983064:DNN983072 DXF6:DXF7 DXF9:DXF12 DXF14:DXF17 DXF19:DXF22 DXF24:DXF27 DXF29:DXF32 DXF65560:DXF65568 DXF131096:DXF131104 DXF196632:DXF196640 DXF262168:DXF262176 DXF327704:DXF327712 DXF393240:DXF393248 DXF458776:DXF458784 DXF524312:DXF524320 DXF589848:DXF589856 DXF655384:DXF655392 DXF720920:DXF720928 DXF786456:DXF786464 DXF851992:DXF852000 DXF917528:DXF917536 DXF983064:DXF983072 DXJ6:DXJ7 DXJ9:DXJ12 DXJ14:DXJ17 DXJ19:DXJ22 DXJ24:DXJ27 DXJ29:DXJ32 DXJ65560:DXJ65568 DXJ131096:DXJ131104 DXJ196632:DXJ196640 DXJ262168:DXJ262176 DXJ327704:DXJ327712 DXJ393240:DXJ393248 DXJ458776:DXJ458784 DXJ524312:DXJ524320 DXJ589848:DXJ589856 DXJ655384:DXJ655392 DXJ720920:DXJ720928 DXJ786456:DXJ786464 DXJ851992:DXJ852000 DXJ917528:DXJ917536 DXJ983064:DXJ983072 EHB6:EHB7 EHB9:EHB12 EHB14:EHB17 EHB19:EHB22 EHB24:EHB27 EHB29:EHB32 EHB65560:EHB65568 EHB131096:EHB131104 EHB196632:EHB196640 EHB262168:EHB262176 EHB327704:EHB327712 EHB393240:EHB393248 EHB458776:EHB458784 EHB524312:EHB524320 EHB589848:EHB589856 EHB655384:EHB655392 EHB720920:EHB720928 EHB786456:EHB786464 EHB851992:EHB852000 EHB917528:EHB917536 EHB983064:EHB983072 EHF6:EHF7 EHF9:EHF12 EHF14:EHF17 EHF19:EHF22 EHF24:EHF27 EHF29:EHF32 EHF65560:EHF65568 EHF131096:EHF131104 EHF196632:EHF196640 EHF262168:EHF262176 EHF327704:EHF327712 EHF393240:EHF393248 EHF458776:EHF458784 EHF524312:EHF524320 EHF589848:EHF589856 EHF655384:EHF655392 EHF720920:EHF720928 EHF786456:EHF786464 EHF851992:EHF852000 EHF917528:EHF917536 EHF983064:EHF983072 EQX6:EQX7 EQX9:EQX12 EQX14:EQX17 EQX19:EQX22 EQX24:EQX27 EQX29:EQX32 EQX65560:EQX65568 EQX131096:EQX131104 EQX196632:EQX196640 EQX262168:EQX262176 EQX327704:EQX327712 EQX393240:EQX393248 EQX458776:EQX458784 EQX524312:EQX524320 EQX589848:EQX589856 EQX655384:EQX655392 EQX720920:EQX720928 EQX786456:EQX786464 EQX851992:EQX852000 EQX917528:EQX917536 EQX983064:EQX983072 ERB6:ERB7 ERB9:ERB12 ERB14:ERB17 ERB19:ERB22 ERB24:ERB27 ERB29:ERB32 ERB65560:ERB65568 ERB131096:ERB131104 ERB196632:ERB196640 ERB262168:ERB262176 ERB327704:ERB327712 ERB393240:ERB393248 ERB458776:ERB458784 ERB524312:ERB524320 ERB589848:ERB589856 ERB655384:ERB655392 ERB720920:ERB720928 ERB786456:ERB786464 ERB851992:ERB852000 ERB917528:ERB917536 ERB983064:ERB983072 FAT6:FAT7 FAT9:FAT12 FAT14:FAT17 FAT19:FAT22 FAT24:FAT27 FAT29:FAT32 FAT65560:FAT65568 FAT131096:FAT131104 FAT196632:FAT196640 FAT262168:FAT262176 FAT327704:FAT327712 FAT393240:FAT393248 FAT458776:FAT458784 FAT524312:FAT524320 FAT589848:FAT589856 FAT655384:FAT655392 FAT720920:FAT720928 FAT786456:FAT786464 FAT851992:FAT852000 FAT917528:FAT917536 FAT983064:FAT983072 FAX6:FAX7 FAX9:FAX12 FAX14:FAX17 FAX19:FAX22 FAX24:FAX27 FAX29:FAX32 FAX65560:FAX65568 FAX131096:FAX131104 FAX196632:FAX196640 FAX262168:FAX262176 FAX327704:FAX327712 FAX393240:FAX393248 FAX458776:FAX458784 FAX524312:FAX524320 FAX589848:FAX589856 FAX655384:FAX655392 FAX720920:FAX720928 FAX786456:FAX786464 FAX851992:FAX852000 FAX917528:FAX917536 FAX983064:FAX983072 FKP6:FKP7 FKP9:FKP12 FKP14:FKP17 FKP19:FKP22 FKP24:FKP27 FKP29:FKP32 FKP65560:FKP65568 FKP131096:FKP131104 FKP196632:FKP196640 FKP262168:FKP262176 FKP327704:FKP327712 FKP393240:FKP393248 FKP458776:FKP458784 FKP524312:FKP524320 FKP589848:FKP589856 FKP655384:FKP655392 FKP720920:FKP720928 FKP786456:FKP786464 FKP851992:FKP852000 FKP917528:FKP917536 FKP983064:FKP983072 FKT6:FKT7 FKT9:FKT12 FKT14:FKT17 FKT19:FKT22 FKT24:FKT27 FKT29:FKT32 FKT65560:FKT65568 FKT131096:FKT131104 FKT196632:FKT196640 FKT262168:FKT262176 FKT327704:FKT327712 FKT393240:FKT393248 FKT458776:FKT458784 FKT524312:FKT524320 FKT589848:FKT589856 FKT655384:FKT655392 FKT720920:FKT720928 FKT786456:FKT786464 FKT851992:FKT852000 FKT917528:FKT917536 FKT983064:FKT983072 FUL6:FUL7 FUL9:FUL12 FUL14:FUL17 FUL19:FUL22 FUL24:FUL27 FUL29:FUL32 FUL65560:FUL65568 FUL131096:FUL131104 FUL196632:FUL196640 FUL262168:FUL262176 FUL327704:FUL327712 FUL393240:FUL393248 FUL458776:FUL458784 FUL524312:FUL524320 FUL589848:FUL589856 FUL655384:FUL655392 FUL720920:FUL720928 FUL786456:FUL786464 FUL851992:FUL852000 FUL917528:FUL917536 FUL983064:FUL983072 FUP6:FUP7 FUP9:FUP12 FUP14:FUP17 FUP19:FUP22 FUP24:FUP27 FUP29:FUP32 FUP65560:FUP65568 FUP131096:FUP131104 FUP196632:FUP196640 FUP262168:FUP262176 FUP327704:FUP327712 FUP393240:FUP393248 FUP458776:FUP458784 FUP524312:FUP524320 FUP589848:FUP589856 FUP655384:FUP655392 FUP720920:FUP720928 FUP786456:FUP786464 FUP851992:FUP852000 FUP917528:FUP917536 FUP983064:FUP983072 GEH6:GEH7 GEH9:GEH12 GEH14:GEH17 GEH19:GEH22 GEH24:GEH27 GEH29:GEH32 GEH65560:GEH65568 GEH131096:GEH131104 GEH196632:GEH196640 GEH262168:GEH262176 GEH327704:GEH327712 GEH393240:GEH393248 GEH458776:GEH458784 GEH524312:GEH524320 GEH589848:GEH589856 GEH655384:GEH655392 GEH720920:GEH720928 GEH786456:GEH786464 GEH851992:GEH852000 GEH917528:GEH917536 GEH983064:GEH983072 GEL6:GEL7 GEL9:GEL12 GEL14:GEL17 GEL19:GEL22 GEL24:GEL27 GEL29:GEL32 GEL65560:GEL65568 GEL131096:GEL131104 GEL196632:GEL196640 GEL262168:GEL262176 GEL327704:GEL327712 GEL393240:GEL393248 GEL458776:GEL458784 GEL524312:GEL524320 GEL589848:GEL589856 GEL655384:GEL655392 GEL720920:GEL720928 GEL786456:GEL786464 GEL851992:GEL852000 GEL917528:GEL917536 GEL983064:GEL983072 GOD6:GOD7 GOD9:GOD12 GOD14:GOD17 GOD19:GOD22 GOD24:GOD27 GOD29:GOD32 GOD65560:GOD65568 GOD131096:GOD131104 GOD196632:GOD196640 GOD262168:GOD262176 GOD327704:GOD327712 GOD393240:GOD393248 GOD458776:GOD458784 GOD524312:GOD524320 GOD589848:GOD589856 GOD655384:GOD655392 GOD720920:GOD720928 GOD786456:GOD786464 GOD851992:GOD852000 GOD917528:GOD917536 GOD983064:GOD983072 GOH6:GOH7 GOH9:GOH12 GOH14:GOH17 GOH19:GOH22 GOH24:GOH27 GOH29:GOH32 GOH65560:GOH65568 GOH131096:GOH131104 GOH196632:GOH196640 GOH262168:GOH262176 GOH327704:GOH327712 GOH393240:GOH393248 GOH458776:GOH458784 GOH524312:GOH524320 GOH589848:GOH589856 GOH655384:GOH655392 GOH720920:GOH720928 GOH786456:GOH786464 GOH851992:GOH852000 GOH917528:GOH917536 GOH983064:GOH983072 GXZ6:GXZ7 GXZ9:GXZ12 GXZ14:GXZ17 GXZ19:GXZ22 GXZ24:GXZ27 GXZ29:GXZ32 GXZ65560:GXZ65568 GXZ131096:GXZ131104 GXZ196632:GXZ196640 GXZ262168:GXZ262176 GXZ327704:GXZ327712 GXZ393240:GXZ393248 GXZ458776:GXZ458784 GXZ524312:GXZ524320 GXZ589848:GXZ589856 GXZ655384:GXZ655392 GXZ720920:GXZ720928 GXZ786456:GXZ786464 GXZ851992:GXZ852000 GXZ917528:GXZ917536 GXZ983064:GXZ983072 GYD6:GYD7 GYD9:GYD12 GYD14:GYD17 GYD19:GYD22 GYD24:GYD27 GYD29:GYD32 GYD65560:GYD65568 GYD131096:GYD131104 GYD196632:GYD196640 GYD262168:GYD262176 GYD327704:GYD327712 GYD393240:GYD393248 GYD458776:GYD458784 GYD524312:GYD524320 GYD589848:GYD589856 GYD655384:GYD655392 GYD720920:GYD720928 GYD786456:GYD786464 GYD851992:GYD852000 GYD917528:GYD917536 GYD983064:GYD983072 HHV6:HHV7 HHV9:HHV12 HHV14:HHV17 HHV19:HHV22 HHV24:HHV27 HHV29:HHV32 HHV65560:HHV65568 HHV131096:HHV131104 HHV196632:HHV196640 HHV262168:HHV262176 HHV327704:HHV327712 HHV393240:HHV393248 HHV458776:HHV458784 HHV524312:HHV524320 HHV589848:HHV589856 HHV655384:HHV655392 HHV720920:HHV720928 HHV786456:HHV786464 HHV851992:HHV852000 HHV917528:HHV917536 HHV983064:HHV983072 HHZ6:HHZ7 HHZ9:HHZ12 HHZ14:HHZ17 HHZ19:HHZ22 HHZ24:HHZ27 HHZ29:HHZ32 HHZ65560:HHZ65568 HHZ131096:HHZ131104 HHZ196632:HHZ196640 HHZ262168:HHZ262176 HHZ327704:HHZ327712 HHZ393240:HHZ393248 HHZ458776:HHZ458784 HHZ524312:HHZ524320 HHZ589848:HHZ589856 HHZ655384:HHZ655392 HHZ720920:HHZ720928 HHZ786456:HHZ786464 HHZ851992:HHZ852000 HHZ917528:HHZ917536 HHZ983064:HHZ983072 HRR6:HRR7 HRR9:HRR12 HRR14:HRR17 HRR19:HRR22 HRR24:HRR27 HRR29:HRR32 HRR65560:HRR65568 HRR131096:HRR131104 HRR196632:HRR196640 HRR262168:HRR262176 HRR327704:HRR327712 HRR393240:HRR393248 HRR458776:HRR458784 HRR524312:HRR524320 HRR589848:HRR589856 HRR655384:HRR655392 HRR720920:HRR720928 HRR786456:HRR786464 HRR851992:HRR852000 HRR917528:HRR917536 HRR983064:HRR983072 HRV6:HRV7 HRV9:HRV12 HRV14:HRV17 HRV19:HRV22 HRV24:HRV27 HRV29:HRV32 HRV65560:HRV65568 HRV131096:HRV131104 HRV196632:HRV196640 HRV262168:HRV262176 HRV327704:HRV327712 HRV393240:HRV393248 HRV458776:HRV458784 HRV524312:HRV524320 HRV589848:HRV589856 HRV655384:HRV655392 HRV720920:HRV720928 HRV786456:HRV786464 HRV851992:HRV852000 HRV917528:HRV917536 HRV983064:HRV983072 IBN6:IBN7 IBN9:IBN12 IBN14:IBN17 IBN19:IBN22 IBN24:IBN27 IBN29:IBN32 IBN65560:IBN65568 IBN131096:IBN131104 IBN196632:IBN196640 IBN262168:IBN262176 IBN327704:IBN327712 IBN393240:IBN393248 IBN458776:IBN458784 IBN524312:IBN524320 IBN589848:IBN589856 IBN655384:IBN655392 IBN720920:IBN720928 IBN786456:IBN786464 IBN851992:IBN852000 IBN917528:IBN917536 IBN983064:IBN983072 IBR6:IBR7 IBR9:IBR12 IBR14:IBR17 IBR19:IBR22 IBR24:IBR27 IBR29:IBR32 IBR65560:IBR65568 IBR131096:IBR131104 IBR196632:IBR196640 IBR262168:IBR262176 IBR327704:IBR327712 IBR393240:IBR393248 IBR458776:IBR458784 IBR524312:IBR524320 IBR589848:IBR589856 IBR655384:IBR655392 IBR720920:IBR720928 IBR786456:IBR786464 IBR851992:IBR852000 IBR917528:IBR917536 IBR983064:IBR983072 ILJ6:ILJ7 ILJ9:ILJ12 ILJ14:ILJ17 ILJ19:ILJ22 ILJ24:ILJ27 ILJ29:ILJ32 ILJ65560:ILJ65568 ILJ131096:ILJ131104 ILJ196632:ILJ196640 ILJ262168:ILJ262176 ILJ327704:ILJ327712 ILJ393240:ILJ393248 ILJ458776:ILJ458784 ILJ524312:ILJ524320 ILJ589848:ILJ589856 ILJ655384:ILJ655392 ILJ720920:ILJ720928 ILJ786456:ILJ786464 ILJ851992:ILJ852000 ILJ917528:ILJ917536 ILJ983064:ILJ983072 ILN6:ILN7 ILN9:ILN12 ILN14:ILN17 ILN19:ILN22 ILN24:ILN27 ILN29:ILN32 ILN65560:ILN65568 ILN131096:ILN131104 ILN196632:ILN196640 ILN262168:ILN262176 ILN327704:ILN327712 ILN393240:ILN393248 ILN458776:ILN458784 ILN524312:ILN524320 ILN589848:ILN589856 ILN655384:ILN655392 ILN720920:ILN720928 ILN786456:ILN786464 ILN851992:ILN852000 ILN917528:ILN917536 ILN983064:ILN983072 IVF6:IVF7 IVF9:IVF12 IVF14:IVF17 IVF19:IVF22 IVF24:IVF27 IVF29:IVF32 IVF65560:IVF65568 IVF131096:IVF131104 IVF196632:IVF196640 IVF262168:IVF262176 IVF327704:IVF327712 IVF393240:IVF393248 IVF458776:IVF458784 IVF524312:IVF524320 IVF589848:IVF589856 IVF655384:IVF655392 IVF720920:IVF720928 IVF786456:IVF786464 IVF851992:IVF852000 IVF917528:IVF917536 IVF983064:IVF983072 IVJ6:IVJ7 IVJ9:IVJ12 IVJ14:IVJ17 IVJ19:IVJ22 IVJ24:IVJ27 IVJ29:IVJ32 IVJ65560:IVJ65568 IVJ131096:IVJ131104 IVJ196632:IVJ196640 IVJ262168:IVJ262176 IVJ327704:IVJ327712 IVJ393240:IVJ393248 IVJ458776:IVJ458784 IVJ524312:IVJ524320 IVJ589848:IVJ589856 IVJ655384:IVJ655392 IVJ720920:IVJ720928 IVJ786456:IVJ786464 IVJ851992:IVJ852000 IVJ917528:IVJ917536 IVJ983064:IVJ983072 JFB6:JFB7 JFB9:JFB12 JFB14:JFB17 JFB19:JFB22 JFB24:JFB27 JFB29:JFB32 JFB65560:JFB65568 JFB131096:JFB131104 JFB196632:JFB196640 JFB262168:JFB262176 JFB327704:JFB327712 JFB393240:JFB393248 JFB458776:JFB458784 JFB524312:JFB524320 JFB589848:JFB589856 JFB655384:JFB655392 JFB720920:JFB720928 JFB786456:JFB786464 JFB851992:JFB852000 JFB917528:JFB917536 JFB983064:JFB983072 JFF6:JFF7 JFF9:JFF12 JFF14:JFF17 JFF19:JFF22 JFF24:JFF27 JFF29:JFF32 JFF65560:JFF65568 JFF131096:JFF131104 JFF196632:JFF196640 JFF262168:JFF262176 JFF327704:JFF327712 JFF393240:JFF393248 JFF458776:JFF458784 JFF524312:JFF524320 JFF589848:JFF589856 JFF655384:JFF655392 JFF720920:JFF720928 JFF786456:JFF786464 JFF851992:JFF852000 JFF917528:JFF917536 JFF983064:JFF983072 JOX6:JOX7 JOX9:JOX12 JOX14:JOX17 JOX19:JOX22 JOX24:JOX27 JOX29:JOX32 JOX65560:JOX65568 JOX131096:JOX131104 JOX196632:JOX196640 JOX262168:JOX262176 JOX327704:JOX327712 JOX393240:JOX393248 JOX458776:JOX458784 JOX524312:JOX524320 JOX589848:JOX589856 JOX655384:JOX655392 JOX720920:JOX720928 JOX786456:JOX786464 JOX851992:JOX852000 JOX917528:JOX917536 JOX983064:JOX983072 JPB6:JPB7 JPB9:JPB12 JPB14:JPB17 JPB19:JPB22 JPB24:JPB27 JPB29:JPB32 JPB65560:JPB65568 JPB131096:JPB131104 JPB196632:JPB196640 JPB262168:JPB262176 JPB327704:JPB327712 JPB393240:JPB393248 JPB458776:JPB458784 JPB524312:JPB524320 JPB589848:JPB589856 JPB655384:JPB655392 JPB720920:JPB720928 JPB786456:JPB786464 JPB851992:JPB852000 JPB917528:JPB917536 JPB983064:JPB983072 JYT6:JYT7 JYT9:JYT12 JYT14:JYT17 JYT19:JYT22 JYT24:JYT27 JYT29:JYT32 JYT65560:JYT65568 JYT131096:JYT131104 JYT196632:JYT196640 JYT262168:JYT262176 JYT327704:JYT327712 JYT393240:JYT393248 JYT458776:JYT458784 JYT524312:JYT524320 JYT589848:JYT589856 JYT655384:JYT655392 JYT720920:JYT720928 JYT786456:JYT786464 JYT851992:JYT852000 JYT917528:JYT917536 JYT983064:JYT983072 JYX6:JYX7 JYX9:JYX12 JYX14:JYX17 JYX19:JYX22 JYX24:JYX27 JYX29:JYX32 JYX65560:JYX65568 JYX131096:JYX131104 JYX196632:JYX196640 JYX262168:JYX262176 JYX327704:JYX327712 JYX393240:JYX393248 JYX458776:JYX458784 JYX524312:JYX524320 JYX589848:JYX589856 JYX655384:JYX655392 JYX720920:JYX720928 JYX786456:JYX786464 JYX851992:JYX852000 JYX917528:JYX917536 JYX983064:JYX983072 KIP6:KIP7 KIP9:KIP12 KIP14:KIP17 KIP19:KIP22 KIP24:KIP27 KIP29:KIP32 KIP65560:KIP65568 KIP131096:KIP131104 KIP196632:KIP196640 KIP262168:KIP262176 KIP327704:KIP327712 KIP393240:KIP393248 KIP458776:KIP458784 KIP524312:KIP524320 KIP589848:KIP589856 KIP655384:KIP655392 KIP720920:KIP720928 KIP786456:KIP786464 KIP851992:KIP852000 KIP917528:KIP917536 KIP983064:KIP983072 KIT6:KIT7 KIT9:KIT12 KIT14:KIT17 KIT19:KIT22 KIT24:KIT27 KIT29:KIT32 KIT65560:KIT65568 KIT131096:KIT131104 KIT196632:KIT196640 KIT262168:KIT262176 KIT327704:KIT327712 KIT393240:KIT393248 KIT458776:KIT458784 KIT524312:KIT524320 KIT589848:KIT589856 KIT655384:KIT655392 KIT720920:KIT720928 KIT786456:KIT786464 KIT851992:KIT852000 KIT917528:KIT917536 KIT983064:KIT983072 KSL6:KSL7 KSL9:KSL12 KSL14:KSL17 KSL19:KSL22 KSL24:KSL27 KSL29:KSL32 KSL65560:KSL65568 KSL131096:KSL131104 KSL196632:KSL196640 KSL262168:KSL262176 KSL327704:KSL327712 KSL393240:KSL393248 KSL458776:KSL458784 KSL524312:KSL524320 KSL589848:KSL589856 KSL655384:KSL655392 KSL720920:KSL720928 KSL786456:KSL786464 KSL851992:KSL852000 KSL917528:KSL917536 KSL983064:KSL983072 KSP6:KSP7 KSP9:KSP12 KSP14:KSP17 KSP19:KSP22 KSP24:KSP27 KSP29:KSP32 KSP65560:KSP65568 KSP131096:KSP131104 KSP196632:KSP196640 KSP262168:KSP262176 KSP327704:KSP327712 KSP393240:KSP393248 KSP458776:KSP458784 KSP524312:KSP524320 KSP589848:KSP589856 KSP655384:KSP655392 KSP720920:KSP720928 KSP786456:KSP786464 KSP851992:KSP852000 KSP917528:KSP917536 KSP983064:KSP983072 LCH6:LCH7 LCH9:LCH12 LCH14:LCH17 LCH19:LCH22 LCH24:LCH27 LCH29:LCH32 LCH65560:LCH65568 LCH131096:LCH131104 LCH196632:LCH196640 LCH262168:LCH262176 LCH327704:LCH327712 LCH393240:LCH393248 LCH458776:LCH458784 LCH524312:LCH524320 LCH589848:LCH589856 LCH655384:LCH655392 LCH720920:LCH720928 LCH786456:LCH786464 LCH851992:LCH852000 LCH917528:LCH917536 LCH983064:LCH983072 LCL6:LCL7 LCL9:LCL12 LCL14:LCL17 LCL19:LCL22 LCL24:LCL27 LCL29:LCL32 LCL65560:LCL65568 LCL131096:LCL131104 LCL196632:LCL196640 LCL262168:LCL262176 LCL327704:LCL327712 LCL393240:LCL393248 LCL458776:LCL458784 LCL524312:LCL524320 LCL589848:LCL589856 LCL655384:LCL655392 LCL720920:LCL720928 LCL786456:LCL786464 LCL851992:LCL852000 LCL917528:LCL917536 LCL983064:LCL983072 LMD6:LMD7 LMD9:LMD12 LMD14:LMD17 LMD19:LMD22 LMD24:LMD27 LMD29:LMD32 LMD65560:LMD65568 LMD131096:LMD131104 LMD196632:LMD196640 LMD262168:LMD262176 LMD327704:LMD327712 LMD393240:LMD393248 LMD458776:LMD458784 LMD524312:LMD524320 LMD589848:LMD589856 LMD655384:LMD655392 LMD720920:LMD720928 LMD786456:LMD786464 LMD851992:LMD852000 LMD917528:LMD917536 LMD983064:LMD983072 LMH6:LMH7 LMH9:LMH12 LMH14:LMH17 LMH19:LMH22 LMH24:LMH27 LMH29:LMH32 LMH65560:LMH65568 LMH131096:LMH131104 LMH196632:LMH196640 LMH262168:LMH262176 LMH327704:LMH327712 LMH393240:LMH393248 LMH458776:LMH458784 LMH524312:LMH524320 LMH589848:LMH589856 LMH655384:LMH655392 LMH720920:LMH720928 LMH786456:LMH786464 LMH851992:LMH852000 LMH917528:LMH917536 LMH983064:LMH983072 LVZ6:LVZ7 LVZ9:LVZ12 LVZ14:LVZ17 LVZ19:LVZ22 LVZ24:LVZ27 LVZ29:LVZ32 LVZ65560:LVZ65568 LVZ131096:LVZ131104 LVZ196632:LVZ196640 LVZ262168:LVZ262176 LVZ327704:LVZ327712 LVZ393240:LVZ393248 LVZ458776:LVZ458784 LVZ524312:LVZ524320 LVZ589848:LVZ589856 LVZ655384:LVZ655392 LVZ720920:LVZ720928 LVZ786456:LVZ786464 LVZ851992:LVZ852000 LVZ917528:LVZ917536 LVZ983064:LVZ983072 LWD6:LWD7 LWD9:LWD12 LWD14:LWD17 LWD19:LWD22 LWD24:LWD27 LWD29:LWD32 LWD65560:LWD65568 LWD131096:LWD131104 LWD196632:LWD196640 LWD262168:LWD262176 LWD327704:LWD327712 LWD393240:LWD393248 LWD458776:LWD458784 LWD524312:LWD524320 LWD589848:LWD589856 LWD655384:LWD655392 LWD720920:LWD720928 LWD786456:LWD786464 LWD851992:LWD852000 LWD917528:LWD917536 LWD983064:LWD983072 MFV6:MFV7 MFV9:MFV12 MFV14:MFV17 MFV19:MFV22 MFV24:MFV27 MFV29:MFV32 MFV65560:MFV65568 MFV131096:MFV131104 MFV196632:MFV196640 MFV262168:MFV262176 MFV327704:MFV327712 MFV393240:MFV393248 MFV458776:MFV458784 MFV524312:MFV524320 MFV589848:MFV589856 MFV655384:MFV655392 MFV720920:MFV720928 MFV786456:MFV786464 MFV851992:MFV852000 MFV917528:MFV917536 MFV983064:MFV983072 MFZ6:MFZ7 MFZ9:MFZ12 MFZ14:MFZ17 MFZ19:MFZ22 MFZ24:MFZ27 MFZ29:MFZ32 MFZ65560:MFZ65568 MFZ131096:MFZ131104 MFZ196632:MFZ196640 MFZ262168:MFZ262176 MFZ327704:MFZ327712 MFZ393240:MFZ393248 MFZ458776:MFZ458784 MFZ524312:MFZ524320 MFZ589848:MFZ589856 MFZ655384:MFZ655392 MFZ720920:MFZ720928 MFZ786456:MFZ786464 MFZ851992:MFZ852000 MFZ917528:MFZ917536 MFZ983064:MFZ983072 MPR6:MPR7 MPR9:MPR12 MPR14:MPR17 MPR19:MPR22 MPR24:MPR27 MPR29:MPR32 MPR65560:MPR65568 MPR131096:MPR131104 MPR196632:MPR196640 MPR262168:MPR262176 MPR327704:MPR327712 MPR393240:MPR393248 MPR458776:MPR458784 MPR524312:MPR524320 MPR589848:MPR589856 MPR655384:MPR655392 MPR720920:MPR720928 MPR786456:MPR786464 MPR851992:MPR852000 MPR917528:MPR917536 MPR983064:MPR983072 MPV6:MPV7 MPV9:MPV12 MPV14:MPV17 MPV19:MPV22 MPV24:MPV27 MPV29:MPV32 MPV65560:MPV65568 MPV131096:MPV131104 MPV196632:MPV196640 MPV262168:MPV262176 MPV327704:MPV327712 MPV393240:MPV393248 MPV458776:MPV458784 MPV524312:MPV524320 MPV589848:MPV589856 MPV655384:MPV655392 MPV720920:MPV720928 MPV786456:MPV786464 MPV851992:MPV852000 MPV917528:MPV917536 MPV983064:MPV983072 MZN6:MZN7 MZN9:MZN12 MZN14:MZN17 MZN19:MZN22 MZN24:MZN27 MZN29:MZN32 MZN65560:MZN65568 MZN131096:MZN131104 MZN196632:MZN196640 MZN262168:MZN262176 MZN327704:MZN327712 MZN393240:MZN393248 MZN458776:MZN458784 MZN524312:MZN524320 MZN589848:MZN589856 MZN655384:MZN655392 MZN720920:MZN720928 MZN786456:MZN786464 MZN851992:MZN852000 MZN917528:MZN917536 MZN983064:MZN983072 MZR6:MZR7 MZR9:MZR12 MZR14:MZR17 MZR19:MZR22 MZR24:MZR27 MZR29:MZR32 MZR65560:MZR65568 MZR131096:MZR131104 MZR196632:MZR196640 MZR262168:MZR262176 MZR327704:MZR327712 MZR393240:MZR393248 MZR458776:MZR458784 MZR524312:MZR524320 MZR589848:MZR589856 MZR655384:MZR655392 MZR720920:MZR720928 MZR786456:MZR786464 MZR851992:MZR852000 MZR917528:MZR917536 MZR983064:MZR983072 NJJ6:NJJ7 NJJ9:NJJ12 NJJ14:NJJ17 NJJ19:NJJ22 NJJ24:NJJ27 NJJ29:NJJ32 NJJ65560:NJJ65568 NJJ131096:NJJ131104 NJJ196632:NJJ196640 NJJ262168:NJJ262176 NJJ327704:NJJ327712 NJJ393240:NJJ393248 NJJ458776:NJJ458784 NJJ524312:NJJ524320 NJJ589848:NJJ589856 NJJ655384:NJJ655392 NJJ720920:NJJ720928 NJJ786456:NJJ786464 NJJ851992:NJJ852000 NJJ917528:NJJ917536 NJJ983064:NJJ983072 NJN6:NJN7 NJN9:NJN12 NJN14:NJN17 NJN19:NJN22 NJN24:NJN27 NJN29:NJN32 NJN65560:NJN65568 NJN131096:NJN131104 NJN196632:NJN196640 NJN262168:NJN262176 NJN327704:NJN327712 NJN393240:NJN393248 NJN458776:NJN458784 NJN524312:NJN524320 NJN589848:NJN589856 NJN655384:NJN655392 NJN720920:NJN720928 NJN786456:NJN786464 NJN851992:NJN852000 NJN917528:NJN917536 NJN983064:NJN983072 NTF6:NTF7 NTF9:NTF12 NTF14:NTF17 NTF19:NTF22 NTF24:NTF27 NTF29:NTF32 NTF65560:NTF65568 NTF131096:NTF131104 NTF196632:NTF196640 NTF262168:NTF262176 NTF327704:NTF327712 NTF393240:NTF393248 NTF458776:NTF458784 NTF524312:NTF524320 NTF589848:NTF589856 NTF655384:NTF655392 NTF720920:NTF720928 NTF786456:NTF786464 NTF851992:NTF852000 NTF917528:NTF917536 NTF983064:NTF983072 NTJ6:NTJ7 NTJ9:NTJ12 NTJ14:NTJ17 NTJ19:NTJ22 NTJ24:NTJ27 NTJ29:NTJ32 NTJ65560:NTJ65568 NTJ131096:NTJ131104 NTJ196632:NTJ196640 NTJ262168:NTJ262176 NTJ327704:NTJ327712 NTJ393240:NTJ393248 NTJ458776:NTJ458784 NTJ524312:NTJ524320 NTJ589848:NTJ589856 NTJ655384:NTJ655392 NTJ720920:NTJ720928 NTJ786456:NTJ786464 NTJ851992:NTJ852000 NTJ917528:NTJ917536 NTJ983064:NTJ983072 ODB6:ODB7 ODB9:ODB12 ODB14:ODB17 ODB19:ODB22 ODB24:ODB27 ODB29:ODB32 ODB65560:ODB65568 ODB131096:ODB131104 ODB196632:ODB196640 ODB262168:ODB262176 ODB327704:ODB327712 ODB393240:ODB393248 ODB458776:ODB458784 ODB524312:ODB524320 ODB589848:ODB589856 ODB655384:ODB655392 ODB720920:ODB720928 ODB786456:ODB786464 ODB851992:ODB852000 ODB917528:ODB917536 ODB983064:ODB983072 ODF6:ODF7 ODF9:ODF12 ODF14:ODF17 ODF19:ODF22 ODF24:ODF27 ODF29:ODF32 ODF65560:ODF65568 ODF131096:ODF131104 ODF196632:ODF196640 ODF262168:ODF262176 ODF327704:ODF327712 ODF393240:ODF393248 ODF458776:ODF458784 ODF524312:ODF524320 ODF589848:ODF589856 ODF655384:ODF655392 ODF720920:ODF720928 ODF786456:ODF786464 ODF851992:ODF852000 ODF917528:ODF917536 ODF983064:ODF983072 OMX6:OMX7 OMX9:OMX12 OMX14:OMX17 OMX19:OMX22 OMX24:OMX27 OMX29:OMX32 OMX65560:OMX65568 OMX131096:OMX131104 OMX196632:OMX196640 OMX262168:OMX262176 OMX327704:OMX327712 OMX393240:OMX393248 OMX458776:OMX458784 OMX524312:OMX524320 OMX589848:OMX589856 OMX655384:OMX655392 OMX720920:OMX720928 OMX786456:OMX786464 OMX851992:OMX852000 OMX917528:OMX917536 OMX983064:OMX983072 ONB6:ONB7 ONB9:ONB12 ONB14:ONB17 ONB19:ONB22 ONB24:ONB27 ONB29:ONB32 ONB65560:ONB65568 ONB131096:ONB131104 ONB196632:ONB196640 ONB262168:ONB262176 ONB327704:ONB327712 ONB393240:ONB393248 ONB458776:ONB458784 ONB524312:ONB524320 ONB589848:ONB589856 ONB655384:ONB655392 ONB720920:ONB720928 ONB786456:ONB786464 ONB851992:ONB852000 ONB917528:ONB917536 ONB983064:ONB983072 OWT6:OWT7 OWT9:OWT12 OWT14:OWT17 OWT19:OWT22 OWT24:OWT27 OWT29:OWT32 OWT65560:OWT65568 OWT131096:OWT131104 OWT196632:OWT196640 OWT262168:OWT262176 OWT327704:OWT327712 OWT393240:OWT393248 OWT458776:OWT458784 OWT524312:OWT524320 OWT589848:OWT589856 OWT655384:OWT655392 OWT720920:OWT720928 OWT786456:OWT786464 OWT851992:OWT852000 OWT917528:OWT917536 OWT983064:OWT983072 OWX6:OWX7 OWX9:OWX12 OWX14:OWX17 OWX19:OWX22 OWX24:OWX27 OWX29:OWX32 OWX65560:OWX65568 OWX131096:OWX131104 OWX196632:OWX196640 OWX262168:OWX262176 OWX327704:OWX327712 OWX393240:OWX393248 OWX458776:OWX458784 OWX524312:OWX524320 OWX589848:OWX589856 OWX655384:OWX655392 OWX720920:OWX720928 OWX786456:OWX786464 OWX851992:OWX852000 OWX917528:OWX917536 OWX983064:OWX983072 PGP6:PGP7 PGP9:PGP12 PGP14:PGP17 PGP19:PGP22 PGP24:PGP27 PGP29:PGP32 PGP65560:PGP65568 PGP131096:PGP131104 PGP196632:PGP196640 PGP262168:PGP262176 PGP327704:PGP327712 PGP393240:PGP393248 PGP458776:PGP458784 PGP524312:PGP524320 PGP589848:PGP589856 PGP655384:PGP655392 PGP720920:PGP720928 PGP786456:PGP786464 PGP851992:PGP852000 PGP917528:PGP917536 PGP983064:PGP983072 PGT6:PGT7 PGT9:PGT12 PGT14:PGT17 PGT19:PGT22 PGT24:PGT27 PGT29:PGT32 PGT65560:PGT65568 PGT131096:PGT131104 PGT196632:PGT196640 PGT262168:PGT262176 PGT327704:PGT327712 PGT393240:PGT393248 PGT458776:PGT458784 PGT524312:PGT524320 PGT589848:PGT589856 PGT655384:PGT655392 PGT720920:PGT720928 PGT786456:PGT786464 PGT851992:PGT852000 PGT917528:PGT917536 PGT983064:PGT983072 PQL6:PQL7 PQL9:PQL12 PQL14:PQL17 PQL19:PQL22 PQL24:PQL27 PQL29:PQL32 PQL65560:PQL65568 PQL131096:PQL131104 PQL196632:PQL196640 PQL262168:PQL262176 PQL327704:PQL327712 PQL393240:PQL393248 PQL458776:PQL458784 PQL524312:PQL524320 PQL589848:PQL589856 PQL655384:PQL655392 PQL720920:PQL720928 PQL786456:PQL786464 PQL851992:PQL852000 PQL917528:PQL917536 PQL983064:PQL983072 PQP6:PQP7 PQP9:PQP12 PQP14:PQP17 PQP19:PQP22 PQP24:PQP27 PQP29:PQP32 PQP65560:PQP65568 PQP131096:PQP131104 PQP196632:PQP196640 PQP262168:PQP262176 PQP327704:PQP327712 PQP393240:PQP393248 PQP458776:PQP458784 PQP524312:PQP524320 PQP589848:PQP589856 PQP655384:PQP655392 PQP720920:PQP720928 PQP786456:PQP786464 PQP851992:PQP852000 PQP917528:PQP917536 PQP983064:PQP983072 QAH6:QAH7 QAH9:QAH12 QAH14:QAH17 QAH19:QAH22 QAH24:QAH27 QAH29:QAH32 QAH65560:QAH65568 QAH131096:QAH131104 QAH196632:QAH196640 QAH262168:QAH262176 QAH327704:QAH327712 QAH393240:QAH393248 QAH458776:QAH458784 QAH524312:QAH524320 QAH589848:QAH589856 QAH655384:QAH655392 QAH720920:QAH720928 QAH786456:QAH786464 QAH851992:QAH852000 QAH917528:QAH917536 QAH983064:QAH983072 QAL6:QAL7 QAL9:QAL12 QAL14:QAL17 QAL19:QAL22 QAL24:QAL27 QAL29:QAL32 QAL65560:QAL65568 QAL131096:QAL131104 QAL196632:QAL196640 QAL262168:QAL262176 QAL327704:QAL327712 QAL393240:QAL393248 QAL458776:QAL458784 QAL524312:QAL524320 QAL589848:QAL589856 QAL655384:QAL655392 QAL720920:QAL720928 QAL786456:QAL786464 QAL851992:QAL852000 QAL917528:QAL917536 QAL983064:QAL983072 QKD6:QKD7 QKD9:QKD12 QKD14:QKD17 QKD19:QKD22 QKD24:QKD27 QKD29:QKD32 QKD65560:QKD65568 QKD131096:QKD131104 QKD196632:QKD196640 QKD262168:QKD262176 QKD327704:QKD327712 QKD393240:QKD393248 QKD458776:QKD458784 QKD524312:QKD524320 QKD589848:QKD589856 QKD655384:QKD655392 QKD720920:QKD720928 QKD786456:QKD786464 QKD851992:QKD852000 QKD917528:QKD917536 QKD983064:QKD983072 QKH6:QKH7 QKH9:QKH12 QKH14:QKH17 QKH19:QKH22 QKH24:QKH27 QKH29:QKH32 QKH65560:QKH65568 QKH131096:QKH131104 QKH196632:QKH196640 QKH262168:QKH262176 QKH327704:QKH327712 QKH393240:QKH393248 QKH458776:QKH458784 QKH524312:QKH524320 QKH589848:QKH589856 QKH655384:QKH655392 QKH720920:QKH720928 QKH786456:QKH786464 QKH851992:QKH852000 QKH917528:QKH917536 QKH983064:QKH983072 QTZ6:QTZ7 QTZ9:QTZ12 QTZ14:QTZ17 QTZ19:QTZ22 QTZ24:QTZ27 QTZ29:QTZ32 QTZ65560:QTZ65568 QTZ131096:QTZ131104 QTZ196632:QTZ196640 QTZ262168:QTZ262176 QTZ327704:QTZ327712 QTZ393240:QTZ393248 QTZ458776:QTZ458784 QTZ524312:QTZ524320 QTZ589848:QTZ589856 QTZ655384:QTZ655392 QTZ720920:QTZ720928 QTZ786456:QTZ786464 QTZ851992:QTZ852000 QTZ917528:QTZ917536 QTZ983064:QTZ983072 QUD6:QUD7 QUD9:QUD12 QUD14:QUD17 QUD19:QUD22 QUD24:QUD27 QUD29:QUD32 QUD65560:QUD65568 QUD131096:QUD131104 QUD196632:QUD196640 QUD262168:QUD262176 QUD327704:QUD327712 QUD393240:QUD393248 QUD458776:QUD458784 QUD524312:QUD524320 QUD589848:QUD589856 QUD655384:QUD655392 QUD720920:QUD720928 QUD786456:QUD786464 QUD851992:QUD852000 QUD917528:QUD917536 QUD983064:QUD983072 RDV6:RDV7 RDV9:RDV12 RDV14:RDV17 RDV19:RDV22 RDV24:RDV27 RDV29:RDV32 RDV65560:RDV65568 RDV131096:RDV131104 RDV196632:RDV196640 RDV262168:RDV262176 RDV327704:RDV327712 RDV393240:RDV393248 RDV458776:RDV458784 RDV524312:RDV524320 RDV589848:RDV589856 RDV655384:RDV655392 RDV720920:RDV720928 RDV786456:RDV786464 RDV851992:RDV852000 RDV917528:RDV917536 RDV983064:RDV983072 RDZ6:RDZ7 RDZ9:RDZ12 RDZ14:RDZ17 RDZ19:RDZ22 RDZ24:RDZ27 RDZ29:RDZ32 RDZ65560:RDZ65568 RDZ131096:RDZ131104 RDZ196632:RDZ196640 RDZ262168:RDZ262176 RDZ327704:RDZ327712 RDZ393240:RDZ393248 RDZ458776:RDZ458784 RDZ524312:RDZ524320 RDZ589848:RDZ589856 RDZ655384:RDZ655392 RDZ720920:RDZ720928 RDZ786456:RDZ786464 RDZ851992:RDZ852000 RDZ917528:RDZ917536 RDZ983064:RDZ983072 RNR6:RNR7 RNR9:RNR12 RNR14:RNR17 RNR19:RNR22 RNR24:RNR27 RNR29:RNR32 RNR65560:RNR65568 RNR131096:RNR131104 RNR196632:RNR196640 RNR262168:RNR262176 RNR327704:RNR327712 RNR393240:RNR393248 RNR458776:RNR458784 RNR524312:RNR524320 RNR589848:RNR589856 RNR655384:RNR655392 RNR720920:RNR720928 RNR786456:RNR786464 RNR851992:RNR852000 RNR917528:RNR917536 RNR983064:RNR983072 RNV6:RNV7 RNV9:RNV12 RNV14:RNV17 RNV19:RNV22 RNV24:RNV27 RNV29:RNV32 RNV65560:RNV65568 RNV131096:RNV131104 RNV196632:RNV196640 RNV262168:RNV262176 RNV327704:RNV327712 RNV393240:RNV393248 RNV458776:RNV458784 RNV524312:RNV524320 RNV589848:RNV589856 RNV655384:RNV655392 RNV720920:RNV720928 RNV786456:RNV786464 RNV851992:RNV852000 RNV917528:RNV917536 RNV983064:RNV983072 RXN6:RXN7 RXN9:RXN12 RXN14:RXN17 RXN19:RXN22 RXN24:RXN27 RXN29:RXN32 RXN65560:RXN65568 RXN131096:RXN131104 RXN196632:RXN196640 RXN262168:RXN262176 RXN327704:RXN327712 RXN393240:RXN393248 RXN458776:RXN458784 RXN524312:RXN524320 RXN589848:RXN589856 RXN655384:RXN655392 RXN720920:RXN720928 RXN786456:RXN786464 RXN851992:RXN852000 RXN917528:RXN917536 RXN983064:RXN983072 RXR6:RXR7 RXR9:RXR12 RXR14:RXR17 RXR19:RXR22 RXR24:RXR27 RXR29:RXR32 RXR65560:RXR65568 RXR131096:RXR131104 RXR196632:RXR196640 RXR262168:RXR262176 RXR327704:RXR327712 RXR393240:RXR393248 RXR458776:RXR458784 RXR524312:RXR524320 RXR589848:RXR589856 RXR655384:RXR655392 RXR720920:RXR720928 RXR786456:RXR786464 RXR851992:RXR852000 RXR917528:RXR917536 RXR983064:RXR983072 SHJ6:SHJ7 SHJ9:SHJ12 SHJ14:SHJ17 SHJ19:SHJ22 SHJ24:SHJ27 SHJ29:SHJ32 SHJ65560:SHJ65568 SHJ131096:SHJ131104 SHJ196632:SHJ196640 SHJ262168:SHJ262176 SHJ327704:SHJ327712 SHJ393240:SHJ393248 SHJ458776:SHJ458784 SHJ524312:SHJ524320 SHJ589848:SHJ589856 SHJ655384:SHJ655392 SHJ720920:SHJ720928 SHJ786456:SHJ786464 SHJ851992:SHJ852000 SHJ917528:SHJ917536 SHJ983064:SHJ983072 SHN6:SHN7 SHN9:SHN12 SHN14:SHN17 SHN19:SHN22 SHN24:SHN27 SHN29:SHN32 SHN65560:SHN65568 SHN131096:SHN131104 SHN196632:SHN196640 SHN262168:SHN262176 SHN327704:SHN327712 SHN393240:SHN393248 SHN458776:SHN458784 SHN524312:SHN524320 SHN589848:SHN589856 SHN655384:SHN655392 SHN720920:SHN720928 SHN786456:SHN786464 SHN851992:SHN852000 SHN917528:SHN917536 SHN983064:SHN983072 SRF6:SRF7 SRF9:SRF12 SRF14:SRF17 SRF19:SRF22 SRF24:SRF27 SRF29:SRF32 SRF65560:SRF65568 SRF131096:SRF131104 SRF196632:SRF196640 SRF262168:SRF262176 SRF327704:SRF327712 SRF393240:SRF393248 SRF458776:SRF458784 SRF524312:SRF524320 SRF589848:SRF589856 SRF655384:SRF655392 SRF720920:SRF720928 SRF786456:SRF786464 SRF851992:SRF852000 SRF917528:SRF917536 SRF983064:SRF983072 SRJ6:SRJ7 SRJ9:SRJ12 SRJ14:SRJ17 SRJ19:SRJ22 SRJ24:SRJ27 SRJ29:SRJ32 SRJ65560:SRJ65568 SRJ131096:SRJ131104 SRJ196632:SRJ196640 SRJ262168:SRJ262176 SRJ327704:SRJ327712 SRJ393240:SRJ393248 SRJ458776:SRJ458784 SRJ524312:SRJ524320 SRJ589848:SRJ589856 SRJ655384:SRJ655392 SRJ720920:SRJ720928 SRJ786456:SRJ786464 SRJ851992:SRJ852000 SRJ917528:SRJ917536 SRJ983064:SRJ983072 TBB6:TBB7 TBB9:TBB12 TBB14:TBB17 TBB19:TBB22 TBB24:TBB27 TBB29:TBB32 TBB65560:TBB65568 TBB131096:TBB131104 TBB196632:TBB196640 TBB262168:TBB262176 TBB327704:TBB327712 TBB393240:TBB393248 TBB458776:TBB458784 TBB524312:TBB524320 TBB589848:TBB589856 TBB655384:TBB655392 TBB720920:TBB720928 TBB786456:TBB786464 TBB851992:TBB852000 TBB917528:TBB917536 TBB983064:TBB983072 TBF6:TBF7 TBF9:TBF12 TBF14:TBF17 TBF19:TBF22 TBF24:TBF27 TBF29:TBF32 TBF65560:TBF65568 TBF131096:TBF131104 TBF196632:TBF196640 TBF262168:TBF262176 TBF327704:TBF327712 TBF393240:TBF393248 TBF458776:TBF458784 TBF524312:TBF524320 TBF589848:TBF589856 TBF655384:TBF655392 TBF720920:TBF720928 TBF786456:TBF786464 TBF851992:TBF852000 TBF917528:TBF917536 TBF983064:TBF983072 TKX6:TKX7 TKX9:TKX12 TKX14:TKX17 TKX19:TKX22 TKX24:TKX27 TKX29:TKX32 TKX65560:TKX65568 TKX131096:TKX131104 TKX196632:TKX196640 TKX262168:TKX262176 TKX327704:TKX327712 TKX393240:TKX393248 TKX458776:TKX458784 TKX524312:TKX524320 TKX589848:TKX589856 TKX655384:TKX655392 TKX720920:TKX720928 TKX786456:TKX786464 TKX851992:TKX852000 TKX917528:TKX917536 TKX983064:TKX983072 TLB6:TLB7 TLB9:TLB12 TLB14:TLB17 TLB19:TLB22 TLB24:TLB27 TLB29:TLB32 TLB65560:TLB65568 TLB131096:TLB131104 TLB196632:TLB196640 TLB262168:TLB262176 TLB327704:TLB327712 TLB393240:TLB393248 TLB458776:TLB458784 TLB524312:TLB524320 TLB589848:TLB589856 TLB655384:TLB655392 TLB720920:TLB720928 TLB786456:TLB786464 TLB851992:TLB852000 TLB917528:TLB917536 TLB983064:TLB983072 TUT6:TUT7 TUT9:TUT12 TUT14:TUT17 TUT19:TUT22 TUT24:TUT27 TUT29:TUT32 TUT65560:TUT65568 TUT131096:TUT131104 TUT196632:TUT196640 TUT262168:TUT262176 TUT327704:TUT327712 TUT393240:TUT393248 TUT458776:TUT458784 TUT524312:TUT524320 TUT589848:TUT589856 TUT655384:TUT655392 TUT720920:TUT720928 TUT786456:TUT786464 TUT851992:TUT852000 TUT917528:TUT917536 TUT983064:TUT983072 TUX6:TUX7 TUX9:TUX12 TUX14:TUX17 TUX19:TUX22 TUX24:TUX27 TUX29:TUX32 TUX65560:TUX65568 TUX131096:TUX131104 TUX196632:TUX196640 TUX262168:TUX262176 TUX327704:TUX327712 TUX393240:TUX393248 TUX458776:TUX458784 TUX524312:TUX524320 TUX589848:TUX589856 TUX655384:TUX655392 TUX720920:TUX720928 TUX786456:TUX786464 TUX851992:TUX852000 TUX917528:TUX917536 TUX983064:TUX983072 UEP6:UEP7 UEP9:UEP12 UEP14:UEP17 UEP19:UEP22 UEP24:UEP27 UEP29:UEP32 UEP65560:UEP65568 UEP131096:UEP131104 UEP196632:UEP196640 UEP262168:UEP262176 UEP327704:UEP327712 UEP393240:UEP393248 UEP458776:UEP458784 UEP524312:UEP524320 UEP589848:UEP589856 UEP655384:UEP655392 UEP720920:UEP720928 UEP786456:UEP786464 UEP851992:UEP852000 UEP917528:UEP917536 UEP983064:UEP983072 UET6:UET7 UET9:UET12 UET14:UET17 UET19:UET22 UET24:UET27 UET29:UET32 UET65560:UET65568 UET131096:UET131104 UET196632:UET196640 UET262168:UET262176 UET327704:UET327712 UET393240:UET393248 UET458776:UET458784 UET524312:UET524320 UET589848:UET589856 UET655384:UET655392 UET720920:UET720928 UET786456:UET786464 UET851992:UET852000 UET917528:UET917536 UET983064:UET983072 UOL6:UOL7 UOL9:UOL12 UOL14:UOL17 UOL19:UOL22 UOL24:UOL27 UOL29:UOL32 UOL65560:UOL65568 UOL131096:UOL131104 UOL196632:UOL196640 UOL262168:UOL262176 UOL327704:UOL327712 UOL393240:UOL393248 UOL458776:UOL458784 UOL524312:UOL524320 UOL589848:UOL589856 UOL655384:UOL655392 UOL720920:UOL720928 UOL786456:UOL786464 UOL851992:UOL852000 UOL917528:UOL917536 UOL983064:UOL983072 UOP6:UOP7 UOP9:UOP12 UOP14:UOP17 UOP19:UOP22 UOP24:UOP27 UOP29:UOP32 UOP65560:UOP65568 UOP131096:UOP131104 UOP196632:UOP196640 UOP262168:UOP262176 UOP327704:UOP327712 UOP393240:UOP393248 UOP458776:UOP458784 UOP524312:UOP524320 UOP589848:UOP589856 UOP655384:UOP655392 UOP720920:UOP720928 UOP786456:UOP786464 UOP851992:UOP852000 UOP917528:UOP917536 UOP983064:UOP983072 UYH6:UYH7 UYH9:UYH12 UYH14:UYH17 UYH19:UYH22 UYH24:UYH27 UYH29:UYH32 UYH65560:UYH65568 UYH131096:UYH131104 UYH196632:UYH196640 UYH262168:UYH262176 UYH327704:UYH327712 UYH393240:UYH393248 UYH458776:UYH458784 UYH524312:UYH524320 UYH589848:UYH589856 UYH655384:UYH655392 UYH720920:UYH720928 UYH786456:UYH786464 UYH851992:UYH852000 UYH917528:UYH917536 UYH983064:UYH983072 UYL6:UYL7 UYL9:UYL12 UYL14:UYL17 UYL19:UYL22 UYL24:UYL27 UYL29:UYL32 UYL65560:UYL65568 UYL131096:UYL131104 UYL196632:UYL196640 UYL262168:UYL262176 UYL327704:UYL327712 UYL393240:UYL393248 UYL458776:UYL458784 UYL524312:UYL524320 UYL589848:UYL589856 UYL655384:UYL655392 UYL720920:UYL720928 UYL786456:UYL786464 UYL851992:UYL852000 UYL917528:UYL917536 UYL983064:UYL983072 VID6:VID7 VID9:VID12 VID14:VID17 VID19:VID22 VID24:VID27 VID29:VID32 VID65560:VID65568 VID131096:VID131104 VID196632:VID196640 VID262168:VID262176 VID327704:VID327712 VID393240:VID393248 VID458776:VID458784 VID524312:VID524320 VID589848:VID589856 VID655384:VID655392 VID720920:VID720928 VID786456:VID786464 VID851992:VID852000 VID917528:VID917536 VID983064:VID983072 VIH6:VIH7 VIH9:VIH12 VIH14:VIH17 VIH19:VIH22 VIH24:VIH27 VIH29:VIH32 VIH65560:VIH65568 VIH131096:VIH131104 VIH196632:VIH196640 VIH262168:VIH262176 VIH327704:VIH327712 VIH393240:VIH393248 VIH458776:VIH458784 VIH524312:VIH524320 VIH589848:VIH589856 VIH655384:VIH655392 VIH720920:VIH720928 VIH786456:VIH786464 VIH851992:VIH852000 VIH917528:VIH917536 VIH983064:VIH983072 VRZ6:VRZ7 VRZ9:VRZ12 VRZ14:VRZ17 VRZ19:VRZ22 VRZ24:VRZ27 VRZ29:VRZ32 VRZ65560:VRZ65568 VRZ131096:VRZ131104 VRZ196632:VRZ196640 VRZ262168:VRZ262176 VRZ327704:VRZ327712 VRZ393240:VRZ393248 VRZ458776:VRZ458784 VRZ524312:VRZ524320 VRZ589848:VRZ589856 VRZ655384:VRZ655392 VRZ720920:VRZ720928 VRZ786456:VRZ786464 VRZ851992:VRZ852000 VRZ917528:VRZ917536 VRZ983064:VRZ983072 VSD6:VSD7 VSD9:VSD12 VSD14:VSD17 VSD19:VSD22 VSD24:VSD27 VSD29:VSD32 VSD65560:VSD65568 VSD131096:VSD131104 VSD196632:VSD196640 VSD262168:VSD262176 VSD327704:VSD327712 VSD393240:VSD393248 VSD458776:VSD458784 VSD524312:VSD524320 VSD589848:VSD589856 VSD655384:VSD655392 VSD720920:VSD720928 VSD786456:VSD786464 VSD851992:VSD852000 VSD917528:VSD917536 VSD983064:VSD983072 WBV6:WBV7 WBV9:WBV12 WBV14:WBV17 WBV19:WBV22 WBV24:WBV27 WBV29:WBV32 WBV65560:WBV65568 WBV131096:WBV131104 WBV196632:WBV196640 WBV262168:WBV262176 WBV327704:WBV327712 WBV393240:WBV393248 WBV458776:WBV458784 WBV524312:WBV524320 WBV589848:WBV589856 WBV655384:WBV655392 WBV720920:WBV720928 WBV786456:WBV786464 WBV851992:WBV852000 WBV917528:WBV917536 WBV983064:WBV983072 WBZ6:WBZ7 WBZ9:WBZ12 WBZ14:WBZ17 WBZ19:WBZ22 WBZ24:WBZ27 WBZ29:WBZ32 WBZ65560:WBZ65568 WBZ131096:WBZ131104 WBZ196632:WBZ196640 WBZ262168:WBZ262176 WBZ327704:WBZ327712 WBZ393240:WBZ393248 WBZ458776:WBZ458784 WBZ524312:WBZ524320 WBZ589848:WBZ589856 WBZ655384:WBZ655392 WBZ720920:WBZ720928 WBZ786456:WBZ786464 WBZ851992:WBZ852000 WBZ917528:WBZ917536 WBZ983064:WBZ983072 WLR6:WLR7 WLR9:WLR12 WLR14:WLR17 WLR19:WLR22 WLR24:WLR27 WLR29:WLR32 WLR65560:WLR65568 WLR131096:WLR131104 WLR196632:WLR196640 WLR262168:WLR262176 WLR327704:WLR327712 WLR393240:WLR393248 WLR458776:WLR458784 WLR524312:WLR524320 WLR589848:WLR589856 WLR655384:WLR655392 WLR720920:WLR720928 WLR786456:WLR786464 WLR851992:WLR852000 WLR917528:WLR917536 WLR983064:WLR983072 WLV6:WLV7 WLV9:WLV12 WLV14:WLV17 WLV19:WLV22 WLV24:WLV27 WLV29:WLV32 WLV65560:WLV65568 WLV131096:WLV131104 WLV196632:WLV196640 WLV262168:WLV262176 WLV327704:WLV327712 WLV393240:WLV393248 WLV458776:WLV458784 WLV524312:WLV524320 WLV589848:WLV589856 WLV655384:WLV655392 WLV720920:WLV720928 WLV786456:WLV786464 WLV851992:WLV852000 WLV917528:WLV917536 WLV983064:WLV983072 WVN6:WVN7 WVN9:WVN12 WVN14:WVN17 WVN19:WVN22 WVN24:WVN27 WVN29:WVN32 WVN65560:WVN65568 WVN131096:WVN131104 WVN196632:WVN196640 WVN262168:WVN262176 WVN327704:WVN327712 WVN393240:WVN393248 WVN458776:WVN458784 WVN524312:WVN524320 WVN589848:WVN589856 WVN655384:WVN655392 WVN720920:WVN720928 WVN786456:WVN786464 WVN851992:WVN852000 WVN917528:WVN917536 WVN983064:WVN983072 WVR6:WVR7 WVR9:WVR12 WVR14:WVR17 WVR19:WVR22 WVR24:WVR27 WVR29:WVR32 WVR65560:WVR65568 WVR131096:WVR131104 WVR196632:WVR196640 WVR262168:WVR262176 WVR327704:WVR327712 WVR393240:WVR393248 WVR458776:WVR458784 WVR524312:WVR524320 WVR589848:WVR589856 WVR655384:WVR655392 WVR720920:WVR720928 WVR786456:WVR786464 WVR851992:WVR852000 WVR917528:WVR917536 WVR983064:WVR983072" xr:uid="{CE6BEC61-65C0-4FC3-A1CE-AE08626E4B87}">
      <formula1>"A,B,C,D,E"</formula1>
    </dataValidation>
  </dataValidations>
  <printOptions horizontalCentered="1"/>
  <pageMargins left="0.7" right="0.7" top="0.75" bottom="0.75" header="0.3" footer="0.3"/>
  <pageSetup paperSize="9" scale="89" fitToHeight="0" orientation="portrait" r:id="rId1"/>
  <rowBreaks count="2" manualBreakCount="2">
    <brk id="12" max="5" man="1"/>
    <brk id="27" max="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7E995-411F-44D1-83DC-6DCF52A8F5C2}">
  <dimension ref="A8:J17"/>
  <sheetViews>
    <sheetView view="pageBreakPreview" zoomScale="70" zoomScaleNormal="100" zoomScaleSheetLayoutView="70" workbookViewId="0">
      <selection activeCell="C18" sqref="C18"/>
    </sheetView>
  </sheetViews>
  <sheetFormatPr defaultColWidth="9" defaultRowHeight="18"/>
  <cols>
    <col min="1" max="16384" width="9" style="13"/>
  </cols>
  <sheetData>
    <row r="8" spans="1:10" ht="26.5">
      <c r="A8" s="11"/>
      <c r="B8" s="11"/>
      <c r="C8" s="11"/>
      <c r="D8" s="11"/>
      <c r="E8" s="11"/>
      <c r="F8" s="11"/>
      <c r="G8" s="11"/>
      <c r="H8" s="11"/>
      <c r="I8" s="12"/>
      <c r="J8" s="12"/>
    </row>
    <row r="9" spans="1:10" ht="26.5">
      <c r="A9" s="14"/>
      <c r="B9" s="14"/>
      <c r="C9" s="14"/>
      <c r="D9" s="14"/>
      <c r="E9" s="14"/>
      <c r="F9" s="14"/>
      <c r="G9" s="14"/>
      <c r="H9" s="14"/>
    </row>
    <row r="10" spans="1:10" ht="26.5">
      <c r="A10" s="14"/>
      <c r="B10" s="14"/>
      <c r="C10" s="14"/>
      <c r="D10" s="14"/>
      <c r="E10" s="14"/>
      <c r="F10" s="14"/>
      <c r="G10" s="14"/>
      <c r="H10" s="14"/>
    </row>
    <row r="11" spans="1:10" ht="26.5">
      <c r="A11" s="14"/>
      <c r="B11" s="14"/>
      <c r="C11" s="14"/>
      <c r="D11" s="14"/>
      <c r="E11" s="14"/>
      <c r="F11" s="14"/>
      <c r="G11" s="14"/>
      <c r="H11" s="14"/>
    </row>
    <row r="12" spans="1:10" ht="26.5" customHeight="1">
      <c r="A12" s="15"/>
      <c r="B12" s="14"/>
      <c r="C12" s="93" t="s">
        <v>802</v>
      </c>
      <c r="D12" s="93"/>
      <c r="E12" s="93"/>
      <c r="F12" s="93"/>
      <c r="G12" s="93"/>
      <c r="H12" s="93"/>
      <c r="I12" s="93"/>
    </row>
    <row r="13" spans="1:10" ht="26.5" customHeight="1">
      <c r="A13" s="15"/>
      <c r="B13" s="14"/>
      <c r="C13" s="93"/>
      <c r="D13" s="93"/>
      <c r="E13" s="93"/>
      <c r="F13" s="93"/>
      <c r="G13" s="93"/>
      <c r="H13" s="93"/>
      <c r="I13" s="93"/>
    </row>
    <row r="14" spans="1:10" ht="18" customHeight="1">
      <c r="C14" s="93"/>
      <c r="D14" s="93"/>
      <c r="E14" s="93"/>
      <c r="F14" s="93"/>
      <c r="G14" s="93"/>
      <c r="H14" s="93"/>
      <c r="I14" s="93"/>
    </row>
    <row r="15" spans="1:10" ht="18" customHeight="1">
      <c r="C15" s="93"/>
      <c r="D15" s="93"/>
      <c r="E15" s="93"/>
      <c r="F15" s="93"/>
      <c r="G15" s="93"/>
      <c r="H15" s="93"/>
      <c r="I15" s="93"/>
    </row>
    <row r="16" spans="1:10" ht="18" customHeight="1">
      <c r="C16" s="93"/>
      <c r="D16" s="93"/>
      <c r="E16" s="93"/>
      <c r="F16" s="93"/>
      <c r="G16" s="93"/>
      <c r="H16" s="93"/>
      <c r="I16" s="93"/>
    </row>
    <row r="17" spans="3:9">
      <c r="C17" s="93"/>
      <c r="D17" s="93"/>
      <c r="E17" s="93"/>
      <c r="F17" s="93"/>
      <c r="G17" s="93"/>
      <c r="H17" s="93"/>
      <c r="I17" s="93"/>
    </row>
  </sheetData>
  <mergeCells count="1">
    <mergeCell ref="C12:I17"/>
  </mergeCells>
  <phoneticPr fontId="2"/>
  <pageMargins left="0.7" right="0.7" top="0.75" bottom="0.75" header="0.3" footer="0.3"/>
  <pageSetup paperSize="9" scale="8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598B6-EDBB-495F-8E91-E6C5A772F7AE}">
  <sheetPr>
    <pageSetUpPr fitToPage="1"/>
  </sheetPr>
  <dimension ref="A1:M32"/>
  <sheetViews>
    <sheetView view="pageBreakPreview" topLeftCell="A30" zoomScaleNormal="100" zoomScaleSheetLayoutView="100" zoomScalePageLayoutView="70" workbookViewId="0">
      <selection activeCell="D32" sqref="D32:F32"/>
    </sheetView>
  </sheetViews>
  <sheetFormatPr defaultRowHeight="15"/>
  <cols>
    <col min="1" max="2" width="2.83203125" style="17" customWidth="1"/>
    <col min="3" max="4" width="6.58203125" style="17" customWidth="1"/>
    <col min="5" max="5" width="9.58203125" style="17" customWidth="1"/>
    <col min="6" max="6" width="61.58203125" style="17" customWidth="1"/>
    <col min="7" max="8" width="2.83203125" style="17" customWidth="1"/>
    <col min="9" max="9" width="6.58203125" style="17" customWidth="1"/>
    <col min="10" max="10" width="13.58203125" style="17" customWidth="1"/>
    <col min="11" max="11" width="30.58203125" style="17" customWidth="1"/>
    <col min="12" max="12" width="33.58203125" style="17" customWidth="1"/>
    <col min="13" max="255" width="8.6640625" style="17"/>
    <col min="256" max="256" width="2.83203125" style="17" customWidth="1"/>
    <col min="257" max="257" width="6.58203125" style="17" customWidth="1"/>
    <col min="258" max="258" width="15.58203125" style="17" customWidth="1"/>
    <col min="259" max="260" width="37.58203125" style="17" customWidth="1"/>
    <col min="261" max="261" width="30.58203125" style="17" customWidth="1"/>
    <col min="262" max="262" width="8.75" style="17" bestFit="1" customWidth="1"/>
    <col min="263" max="265" width="30.58203125" style="17" customWidth="1"/>
    <col min="266" max="266" width="8.75" style="17" bestFit="1" customWidth="1"/>
    <col min="267" max="268" width="30.58203125" style="17" customWidth="1"/>
    <col min="269" max="511" width="8.6640625" style="17"/>
    <col min="512" max="512" width="2.83203125" style="17" customWidth="1"/>
    <col min="513" max="513" width="6.58203125" style="17" customWidth="1"/>
    <col min="514" max="514" width="15.58203125" style="17" customWidth="1"/>
    <col min="515" max="516" width="37.58203125" style="17" customWidth="1"/>
    <col min="517" max="517" width="30.58203125" style="17" customWidth="1"/>
    <col min="518" max="518" width="8.75" style="17" bestFit="1" customWidth="1"/>
    <col min="519" max="521" width="30.58203125" style="17" customWidth="1"/>
    <col min="522" max="522" width="8.75" style="17" bestFit="1" customWidth="1"/>
    <col min="523" max="524" width="30.58203125" style="17" customWidth="1"/>
    <col min="525" max="767" width="8.6640625" style="17"/>
    <col min="768" max="768" width="2.83203125" style="17" customWidth="1"/>
    <col min="769" max="769" width="6.58203125" style="17" customWidth="1"/>
    <col min="770" max="770" width="15.58203125" style="17" customWidth="1"/>
    <col min="771" max="772" width="37.58203125" style="17" customWidth="1"/>
    <col min="773" max="773" width="30.58203125" style="17" customWidth="1"/>
    <col min="774" max="774" width="8.75" style="17" bestFit="1" customWidth="1"/>
    <col min="775" max="777" width="30.58203125" style="17" customWidth="1"/>
    <col min="778" max="778" width="8.75" style="17" bestFit="1" customWidth="1"/>
    <col min="779" max="780" width="30.58203125" style="17" customWidth="1"/>
    <col min="781" max="1023" width="8.6640625" style="17"/>
    <col min="1024" max="1024" width="2.83203125" style="17" customWidth="1"/>
    <col min="1025" max="1025" width="6.58203125" style="17" customWidth="1"/>
    <col min="1026" max="1026" width="15.58203125" style="17" customWidth="1"/>
    <col min="1027" max="1028" width="37.58203125" style="17" customWidth="1"/>
    <col min="1029" max="1029" width="30.58203125" style="17" customWidth="1"/>
    <col min="1030" max="1030" width="8.75" style="17" bestFit="1" customWidth="1"/>
    <col min="1031" max="1033" width="30.58203125" style="17" customWidth="1"/>
    <col min="1034" max="1034" width="8.75" style="17" bestFit="1" customWidth="1"/>
    <col min="1035" max="1036" width="30.58203125" style="17" customWidth="1"/>
    <col min="1037" max="1279" width="8.6640625" style="17"/>
    <col min="1280" max="1280" width="2.83203125" style="17" customWidth="1"/>
    <col min="1281" max="1281" width="6.58203125" style="17" customWidth="1"/>
    <col min="1282" max="1282" width="15.58203125" style="17" customWidth="1"/>
    <col min="1283" max="1284" width="37.58203125" style="17" customWidth="1"/>
    <col min="1285" max="1285" width="30.58203125" style="17" customWidth="1"/>
    <col min="1286" max="1286" width="8.75" style="17" bestFit="1" customWidth="1"/>
    <col min="1287" max="1289" width="30.58203125" style="17" customWidth="1"/>
    <col min="1290" max="1290" width="8.75" style="17" bestFit="1" customWidth="1"/>
    <col min="1291" max="1292" width="30.58203125" style="17" customWidth="1"/>
    <col min="1293" max="1535" width="8.6640625" style="17"/>
    <col min="1536" max="1536" width="2.83203125" style="17" customWidth="1"/>
    <col min="1537" max="1537" width="6.58203125" style="17" customWidth="1"/>
    <col min="1538" max="1538" width="15.58203125" style="17" customWidth="1"/>
    <col min="1539" max="1540" width="37.58203125" style="17" customWidth="1"/>
    <col min="1541" max="1541" width="30.58203125" style="17" customWidth="1"/>
    <col min="1542" max="1542" width="8.75" style="17" bestFit="1" customWidth="1"/>
    <col min="1543" max="1545" width="30.58203125" style="17" customWidth="1"/>
    <col min="1546" max="1546" width="8.75" style="17" bestFit="1" customWidth="1"/>
    <col min="1547" max="1548" width="30.58203125" style="17" customWidth="1"/>
    <col min="1549" max="1791" width="8.6640625" style="17"/>
    <col min="1792" max="1792" width="2.83203125" style="17" customWidth="1"/>
    <col min="1793" max="1793" width="6.58203125" style="17" customWidth="1"/>
    <col min="1794" max="1794" width="15.58203125" style="17" customWidth="1"/>
    <col min="1795" max="1796" width="37.58203125" style="17" customWidth="1"/>
    <col min="1797" max="1797" width="30.58203125" style="17" customWidth="1"/>
    <col min="1798" max="1798" width="8.75" style="17" bestFit="1" customWidth="1"/>
    <col min="1799" max="1801" width="30.58203125" style="17" customWidth="1"/>
    <col min="1802" max="1802" width="8.75" style="17" bestFit="1" customWidth="1"/>
    <col min="1803" max="1804" width="30.58203125" style="17" customWidth="1"/>
    <col min="1805" max="2047" width="8.6640625" style="17"/>
    <col min="2048" max="2048" width="2.83203125" style="17" customWidth="1"/>
    <col min="2049" max="2049" width="6.58203125" style="17" customWidth="1"/>
    <col min="2050" max="2050" width="15.58203125" style="17" customWidth="1"/>
    <col min="2051" max="2052" width="37.58203125" style="17" customWidth="1"/>
    <col min="2053" max="2053" width="30.58203125" style="17" customWidth="1"/>
    <col min="2054" max="2054" width="8.75" style="17" bestFit="1" customWidth="1"/>
    <col min="2055" max="2057" width="30.58203125" style="17" customWidth="1"/>
    <col min="2058" max="2058" width="8.75" style="17" bestFit="1" customWidth="1"/>
    <col min="2059" max="2060" width="30.58203125" style="17" customWidth="1"/>
    <col min="2061" max="2303" width="8.6640625" style="17"/>
    <col min="2304" max="2304" width="2.83203125" style="17" customWidth="1"/>
    <col min="2305" max="2305" width="6.58203125" style="17" customWidth="1"/>
    <col min="2306" max="2306" width="15.58203125" style="17" customWidth="1"/>
    <col min="2307" max="2308" width="37.58203125" style="17" customWidth="1"/>
    <col min="2309" max="2309" width="30.58203125" style="17" customWidth="1"/>
    <col min="2310" max="2310" width="8.75" style="17" bestFit="1" customWidth="1"/>
    <col min="2311" max="2313" width="30.58203125" style="17" customWidth="1"/>
    <col min="2314" max="2314" width="8.75" style="17" bestFit="1" customWidth="1"/>
    <col min="2315" max="2316" width="30.58203125" style="17" customWidth="1"/>
    <col min="2317" max="2559" width="8.6640625" style="17"/>
    <col min="2560" max="2560" width="2.83203125" style="17" customWidth="1"/>
    <col min="2561" max="2561" width="6.58203125" style="17" customWidth="1"/>
    <col min="2562" max="2562" width="15.58203125" style="17" customWidth="1"/>
    <col min="2563" max="2564" width="37.58203125" style="17" customWidth="1"/>
    <col min="2565" max="2565" width="30.58203125" style="17" customWidth="1"/>
    <col min="2566" max="2566" width="8.75" style="17" bestFit="1" customWidth="1"/>
    <col min="2567" max="2569" width="30.58203125" style="17" customWidth="1"/>
    <col min="2570" max="2570" width="8.75" style="17" bestFit="1" customWidth="1"/>
    <col min="2571" max="2572" width="30.58203125" style="17" customWidth="1"/>
    <col min="2573" max="2815" width="8.6640625" style="17"/>
    <col min="2816" max="2816" width="2.83203125" style="17" customWidth="1"/>
    <col min="2817" max="2817" width="6.58203125" style="17" customWidth="1"/>
    <col min="2818" max="2818" width="15.58203125" style="17" customWidth="1"/>
    <col min="2819" max="2820" width="37.58203125" style="17" customWidth="1"/>
    <col min="2821" max="2821" width="30.58203125" style="17" customWidth="1"/>
    <col min="2822" max="2822" width="8.75" style="17" bestFit="1" customWidth="1"/>
    <col min="2823" max="2825" width="30.58203125" style="17" customWidth="1"/>
    <col min="2826" max="2826" width="8.75" style="17" bestFit="1" customWidth="1"/>
    <col min="2827" max="2828" width="30.58203125" style="17" customWidth="1"/>
    <col min="2829" max="3071" width="8.6640625" style="17"/>
    <col min="3072" max="3072" width="2.83203125" style="17" customWidth="1"/>
    <col min="3073" max="3073" width="6.58203125" style="17" customWidth="1"/>
    <col min="3074" max="3074" width="15.58203125" style="17" customWidth="1"/>
    <col min="3075" max="3076" width="37.58203125" style="17" customWidth="1"/>
    <col min="3077" max="3077" width="30.58203125" style="17" customWidth="1"/>
    <col min="3078" max="3078" width="8.75" style="17" bestFit="1" customWidth="1"/>
    <col min="3079" max="3081" width="30.58203125" style="17" customWidth="1"/>
    <col min="3082" max="3082" width="8.75" style="17" bestFit="1" customWidth="1"/>
    <col min="3083" max="3084" width="30.58203125" style="17" customWidth="1"/>
    <col min="3085" max="3327" width="8.6640625" style="17"/>
    <col min="3328" max="3328" width="2.83203125" style="17" customWidth="1"/>
    <col min="3329" max="3329" width="6.58203125" style="17" customWidth="1"/>
    <col min="3330" max="3330" width="15.58203125" style="17" customWidth="1"/>
    <col min="3331" max="3332" width="37.58203125" style="17" customWidth="1"/>
    <col min="3333" max="3333" width="30.58203125" style="17" customWidth="1"/>
    <col min="3334" max="3334" width="8.75" style="17" bestFit="1" customWidth="1"/>
    <col min="3335" max="3337" width="30.58203125" style="17" customWidth="1"/>
    <col min="3338" max="3338" width="8.75" style="17" bestFit="1" customWidth="1"/>
    <col min="3339" max="3340" width="30.58203125" style="17" customWidth="1"/>
    <col min="3341" max="3583" width="8.6640625" style="17"/>
    <col min="3584" max="3584" width="2.83203125" style="17" customWidth="1"/>
    <col min="3585" max="3585" width="6.58203125" style="17" customWidth="1"/>
    <col min="3586" max="3586" width="15.58203125" style="17" customWidth="1"/>
    <col min="3587" max="3588" width="37.58203125" style="17" customWidth="1"/>
    <col min="3589" max="3589" width="30.58203125" style="17" customWidth="1"/>
    <col min="3590" max="3590" width="8.75" style="17" bestFit="1" customWidth="1"/>
    <col min="3591" max="3593" width="30.58203125" style="17" customWidth="1"/>
    <col min="3594" max="3594" width="8.75" style="17" bestFit="1" customWidth="1"/>
    <col min="3595" max="3596" width="30.58203125" style="17" customWidth="1"/>
    <col min="3597" max="3839" width="8.6640625" style="17"/>
    <col min="3840" max="3840" width="2.83203125" style="17" customWidth="1"/>
    <col min="3841" max="3841" width="6.58203125" style="17" customWidth="1"/>
    <col min="3842" max="3842" width="15.58203125" style="17" customWidth="1"/>
    <col min="3843" max="3844" width="37.58203125" style="17" customWidth="1"/>
    <col min="3845" max="3845" width="30.58203125" style="17" customWidth="1"/>
    <col min="3846" max="3846" width="8.75" style="17" bestFit="1" customWidth="1"/>
    <col min="3847" max="3849" width="30.58203125" style="17" customWidth="1"/>
    <col min="3850" max="3850" width="8.75" style="17" bestFit="1" customWidth="1"/>
    <col min="3851" max="3852" width="30.58203125" style="17" customWidth="1"/>
    <col min="3853" max="4095" width="8.6640625" style="17"/>
    <col min="4096" max="4096" width="2.83203125" style="17" customWidth="1"/>
    <col min="4097" max="4097" width="6.58203125" style="17" customWidth="1"/>
    <col min="4098" max="4098" width="15.58203125" style="17" customWidth="1"/>
    <col min="4099" max="4100" width="37.58203125" style="17" customWidth="1"/>
    <col min="4101" max="4101" width="30.58203125" style="17" customWidth="1"/>
    <col min="4102" max="4102" width="8.75" style="17" bestFit="1" customWidth="1"/>
    <col min="4103" max="4105" width="30.58203125" style="17" customWidth="1"/>
    <col min="4106" max="4106" width="8.75" style="17" bestFit="1" customWidth="1"/>
    <col min="4107" max="4108" width="30.58203125" style="17" customWidth="1"/>
    <col min="4109" max="4351" width="8.6640625" style="17"/>
    <col min="4352" max="4352" width="2.83203125" style="17" customWidth="1"/>
    <col min="4353" max="4353" width="6.58203125" style="17" customWidth="1"/>
    <col min="4354" max="4354" width="15.58203125" style="17" customWidth="1"/>
    <col min="4355" max="4356" width="37.58203125" style="17" customWidth="1"/>
    <col min="4357" max="4357" width="30.58203125" style="17" customWidth="1"/>
    <col min="4358" max="4358" width="8.75" style="17" bestFit="1" customWidth="1"/>
    <col min="4359" max="4361" width="30.58203125" style="17" customWidth="1"/>
    <col min="4362" max="4362" width="8.75" style="17" bestFit="1" customWidth="1"/>
    <col min="4363" max="4364" width="30.58203125" style="17" customWidth="1"/>
    <col min="4365" max="4607" width="8.6640625" style="17"/>
    <col min="4608" max="4608" width="2.83203125" style="17" customWidth="1"/>
    <col min="4609" max="4609" width="6.58203125" style="17" customWidth="1"/>
    <col min="4610" max="4610" width="15.58203125" style="17" customWidth="1"/>
    <col min="4611" max="4612" width="37.58203125" style="17" customWidth="1"/>
    <col min="4613" max="4613" width="30.58203125" style="17" customWidth="1"/>
    <col min="4614" max="4614" width="8.75" style="17" bestFit="1" customWidth="1"/>
    <col min="4615" max="4617" width="30.58203125" style="17" customWidth="1"/>
    <col min="4618" max="4618" width="8.75" style="17" bestFit="1" customWidth="1"/>
    <col min="4619" max="4620" width="30.58203125" style="17" customWidth="1"/>
    <col min="4621" max="4863" width="8.6640625" style="17"/>
    <col min="4864" max="4864" width="2.83203125" style="17" customWidth="1"/>
    <col min="4865" max="4865" width="6.58203125" style="17" customWidth="1"/>
    <col min="4866" max="4866" width="15.58203125" style="17" customWidth="1"/>
    <col min="4867" max="4868" width="37.58203125" style="17" customWidth="1"/>
    <col min="4869" max="4869" width="30.58203125" style="17" customWidth="1"/>
    <col min="4870" max="4870" width="8.75" style="17" bestFit="1" customWidth="1"/>
    <col min="4871" max="4873" width="30.58203125" style="17" customWidth="1"/>
    <col min="4874" max="4874" width="8.75" style="17" bestFit="1" customWidth="1"/>
    <col min="4875" max="4876" width="30.58203125" style="17" customWidth="1"/>
    <col min="4877" max="5119" width="8.6640625" style="17"/>
    <col min="5120" max="5120" width="2.83203125" style="17" customWidth="1"/>
    <col min="5121" max="5121" width="6.58203125" style="17" customWidth="1"/>
    <col min="5122" max="5122" width="15.58203125" style="17" customWidth="1"/>
    <col min="5123" max="5124" width="37.58203125" style="17" customWidth="1"/>
    <col min="5125" max="5125" width="30.58203125" style="17" customWidth="1"/>
    <col min="5126" max="5126" width="8.75" style="17" bestFit="1" customWidth="1"/>
    <col min="5127" max="5129" width="30.58203125" style="17" customWidth="1"/>
    <col min="5130" max="5130" width="8.75" style="17" bestFit="1" customWidth="1"/>
    <col min="5131" max="5132" width="30.58203125" style="17" customWidth="1"/>
    <col min="5133" max="5375" width="8.6640625" style="17"/>
    <col min="5376" max="5376" width="2.83203125" style="17" customWidth="1"/>
    <col min="5377" max="5377" width="6.58203125" style="17" customWidth="1"/>
    <col min="5378" max="5378" width="15.58203125" style="17" customWidth="1"/>
    <col min="5379" max="5380" width="37.58203125" style="17" customWidth="1"/>
    <col min="5381" max="5381" width="30.58203125" style="17" customWidth="1"/>
    <col min="5382" max="5382" width="8.75" style="17" bestFit="1" customWidth="1"/>
    <col min="5383" max="5385" width="30.58203125" style="17" customWidth="1"/>
    <col min="5386" max="5386" width="8.75" style="17" bestFit="1" customWidth="1"/>
    <col min="5387" max="5388" width="30.58203125" style="17" customWidth="1"/>
    <col min="5389" max="5631" width="8.6640625" style="17"/>
    <col min="5632" max="5632" width="2.83203125" style="17" customWidth="1"/>
    <col min="5633" max="5633" width="6.58203125" style="17" customWidth="1"/>
    <col min="5634" max="5634" width="15.58203125" style="17" customWidth="1"/>
    <col min="5635" max="5636" width="37.58203125" style="17" customWidth="1"/>
    <col min="5637" max="5637" width="30.58203125" style="17" customWidth="1"/>
    <col min="5638" max="5638" width="8.75" style="17" bestFit="1" customWidth="1"/>
    <col min="5639" max="5641" width="30.58203125" style="17" customWidth="1"/>
    <col min="5642" max="5642" width="8.75" style="17" bestFit="1" customWidth="1"/>
    <col min="5643" max="5644" width="30.58203125" style="17" customWidth="1"/>
    <col min="5645" max="5887" width="8.6640625" style="17"/>
    <col min="5888" max="5888" width="2.83203125" style="17" customWidth="1"/>
    <col min="5889" max="5889" width="6.58203125" style="17" customWidth="1"/>
    <col min="5890" max="5890" width="15.58203125" style="17" customWidth="1"/>
    <col min="5891" max="5892" width="37.58203125" style="17" customWidth="1"/>
    <col min="5893" max="5893" width="30.58203125" style="17" customWidth="1"/>
    <col min="5894" max="5894" width="8.75" style="17" bestFit="1" customWidth="1"/>
    <col min="5895" max="5897" width="30.58203125" style="17" customWidth="1"/>
    <col min="5898" max="5898" width="8.75" style="17" bestFit="1" customWidth="1"/>
    <col min="5899" max="5900" width="30.58203125" style="17" customWidth="1"/>
    <col min="5901" max="6143" width="8.6640625" style="17"/>
    <col min="6144" max="6144" width="2.83203125" style="17" customWidth="1"/>
    <col min="6145" max="6145" width="6.58203125" style="17" customWidth="1"/>
    <col min="6146" max="6146" width="15.58203125" style="17" customWidth="1"/>
    <col min="6147" max="6148" width="37.58203125" style="17" customWidth="1"/>
    <col min="6149" max="6149" width="30.58203125" style="17" customWidth="1"/>
    <col min="6150" max="6150" width="8.75" style="17" bestFit="1" customWidth="1"/>
    <col min="6151" max="6153" width="30.58203125" style="17" customWidth="1"/>
    <col min="6154" max="6154" width="8.75" style="17" bestFit="1" customWidth="1"/>
    <col min="6155" max="6156" width="30.58203125" style="17" customWidth="1"/>
    <col min="6157" max="6399" width="8.6640625" style="17"/>
    <col min="6400" max="6400" width="2.83203125" style="17" customWidth="1"/>
    <col min="6401" max="6401" width="6.58203125" style="17" customWidth="1"/>
    <col min="6402" max="6402" width="15.58203125" style="17" customWidth="1"/>
    <col min="6403" max="6404" width="37.58203125" style="17" customWidth="1"/>
    <col min="6405" max="6405" width="30.58203125" style="17" customWidth="1"/>
    <col min="6406" max="6406" width="8.75" style="17" bestFit="1" customWidth="1"/>
    <col min="6407" max="6409" width="30.58203125" style="17" customWidth="1"/>
    <col min="6410" max="6410" width="8.75" style="17" bestFit="1" customWidth="1"/>
    <col min="6411" max="6412" width="30.58203125" style="17" customWidth="1"/>
    <col min="6413" max="6655" width="8.6640625" style="17"/>
    <col min="6656" max="6656" width="2.83203125" style="17" customWidth="1"/>
    <col min="6657" max="6657" width="6.58203125" style="17" customWidth="1"/>
    <col min="6658" max="6658" width="15.58203125" style="17" customWidth="1"/>
    <col min="6659" max="6660" width="37.58203125" style="17" customWidth="1"/>
    <col min="6661" max="6661" width="30.58203125" style="17" customWidth="1"/>
    <col min="6662" max="6662" width="8.75" style="17" bestFit="1" customWidth="1"/>
    <col min="6663" max="6665" width="30.58203125" style="17" customWidth="1"/>
    <col min="6666" max="6666" width="8.75" style="17" bestFit="1" customWidth="1"/>
    <col min="6667" max="6668" width="30.58203125" style="17" customWidth="1"/>
    <col min="6669" max="6911" width="8.6640625" style="17"/>
    <col min="6912" max="6912" width="2.83203125" style="17" customWidth="1"/>
    <col min="6913" max="6913" width="6.58203125" style="17" customWidth="1"/>
    <col min="6914" max="6914" width="15.58203125" style="17" customWidth="1"/>
    <col min="6915" max="6916" width="37.58203125" style="17" customWidth="1"/>
    <col min="6917" max="6917" width="30.58203125" style="17" customWidth="1"/>
    <col min="6918" max="6918" width="8.75" style="17" bestFit="1" customWidth="1"/>
    <col min="6919" max="6921" width="30.58203125" style="17" customWidth="1"/>
    <col min="6922" max="6922" width="8.75" style="17" bestFit="1" customWidth="1"/>
    <col min="6923" max="6924" width="30.58203125" style="17" customWidth="1"/>
    <col min="6925" max="7167" width="8.6640625" style="17"/>
    <col min="7168" max="7168" width="2.83203125" style="17" customWidth="1"/>
    <col min="7169" max="7169" width="6.58203125" style="17" customWidth="1"/>
    <col min="7170" max="7170" width="15.58203125" style="17" customWidth="1"/>
    <col min="7171" max="7172" width="37.58203125" style="17" customWidth="1"/>
    <col min="7173" max="7173" width="30.58203125" style="17" customWidth="1"/>
    <col min="7174" max="7174" width="8.75" style="17" bestFit="1" customWidth="1"/>
    <col min="7175" max="7177" width="30.58203125" style="17" customWidth="1"/>
    <col min="7178" max="7178" width="8.75" style="17" bestFit="1" customWidth="1"/>
    <col min="7179" max="7180" width="30.58203125" style="17" customWidth="1"/>
    <col min="7181" max="7423" width="8.6640625" style="17"/>
    <col min="7424" max="7424" width="2.83203125" style="17" customWidth="1"/>
    <col min="7425" max="7425" width="6.58203125" style="17" customWidth="1"/>
    <col min="7426" max="7426" width="15.58203125" style="17" customWidth="1"/>
    <col min="7427" max="7428" width="37.58203125" style="17" customWidth="1"/>
    <col min="7429" max="7429" width="30.58203125" style="17" customWidth="1"/>
    <col min="7430" max="7430" width="8.75" style="17" bestFit="1" customWidth="1"/>
    <col min="7431" max="7433" width="30.58203125" style="17" customWidth="1"/>
    <col min="7434" max="7434" width="8.75" style="17" bestFit="1" customWidth="1"/>
    <col min="7435" max="7436" width="30.58203125" style="17" customWidth="1"/>
    <col min="7437" max="7679" width="8.6640625" style="17"/>
    <col min="7680" max="7680" width="2.83203125" style="17" customWidth="1"/>
    <col min="7681" max="7681" width="6.58203125" style="17" customWidth="1"/>
    <col min="7682" max="7682" width="15.58203125" style="17" customWidth="1"/>
    <col min="7683" max="7684" width="37.58203125" style="17" customWidth="1"/>
    <col min="7685" max="7685" width="30.58203125" style="17" customWidth="1"/>
    <col min="7686" max="7686" width="8.75" style="17" bestFit="1" customWidth="1"/>
    <col min="7687" max="7689" width="30.58203125" style="17" customWidth="1"/>
    <col min="7690" max="7690" width="8.75" style="17" bestFit="1" customWidth="1"/>
    <col min="7691" max="7692" width="30.58203125" style="17" customWidth="1"/>
    <col min="7693" max="7935" width="8.6640625" style="17"/>
    <col min="7936" max="7936" width="2.83203125" style="17" customWidth="1"/>
    <col min="7937" max="7937" width="6.58203125" style="17" customWidth="1"/>
    <col min="7938" max="7938" width="15.58203125" style="17" customWidth="1"/>
    <col min="7939" max="7940" width="37.58203125" style="17" customWidth="1"/>
    <col min="7941" max="7941" width="30.58203125" style="17" customWidth="1"/>
    <col min="7942" max="7942" width="8.75" style="17" bestFit="1" customWidth="1"/>
    <col min="7943" max="7945" width="30.58203125" style="17" customWidth="1"/>
    <col min="7946" max="7946" width="8.75" style="17" bestFit="1" customWidth="1"/>
    <col min="7947" max="7948" width="30.58203125" style="17" customWidth="1"/>
    <col min="7949" max="8191" width="8.6640625" style="17"/>
    <col min="8192" max="8192" width="2.83203125" style="17" customWidth="1"/>
    <col min="8193" max="8193" width="6.58203125" style="17" customWidth="1"/>
    <col min="8194" max="8194" width="15.58203125" style="17" customWidth="1"/>
    <col min="8195" max="8196" width="37.58203125" style="17" customWidth="1"/>
    <col min="8197" max="8197" width="30.58203125" style="17" customWidth="1"/>
    <col min="8198" max="8198" width="8.75" style="17" bestFit="1" customWidth="1"/>
    <col min="8199" max="8201" width="30.58203125" style="17" customWidth="1"/>
    <col min="8202" max="8202" width="8.75" style="17" bestFit="1" customWidth="1"/>
    <col min="8203" max="8204" width="30.58203125" style="17" customWidth="1"/>
    <col min="8205" max="8447" width="8.6640625" style="17"/>
    <col min="8448" max="8448" width="2.83203125" style="17" customWidth="1"/>
    <col min="8449" max="8449" width="6.58203125" style="17" customWidth="1"/>
    <col min="8450" max="8450" width="15.58203125" style="17" customWidth="1"/>
    <col min="8451" max="8452" width="37.58203125" style="17" customWidth="1"/>
    <col min="8453" max="8453" width="30.58203125" style="17" customWidth="1"/>
    <col min="8454" max="8454" width="8.75" style="17" bestFit="1" customWidth="1"/>
    <col min="8455" max="8457" width="30.58203125" style="17" customWidth="1"/>
    <col min="8458" max="8458" width="8.75" style="17" bestFit="1" customWidth="1"/>
    <col min="8459" max="8460" width="30.58203125" style="17" customWidth="1"/>
    <col min="8461" max="8703" width="8.6640625" style="17"/>
    <col min="8704" max="8704" width="2.83203125" style="17" customWidth="1"/>
    <col min="8705" max="8705" width="6.58203125" style="17" customWidth="1"/>
    <col min="8706" max="8706" width="15.58203125" style="17" customWidth="1"/>
    <col min="8707" max="8708" width="37.58203125" style="17" customWidth="1"/>
    <col min="8709" max="8709" width="30.58203125" style="17" customWidth="1"/>
    <col min="8710" max="8710" width="8.75" style="17" bestFit="1" customWidth="1"/>
    <col min="8711" max="8713" width="30.58203125" style="17" customWidth="1"/>
    <col min="8714" max="8714" width="8.75" style="17" bestFit="1" customWidth="1"/>
    <col min="8715" max="8716" width="30.58203125" style="17" customWidth="1"/>
    <col min="8717" max="8959" width="8.6640625" style="17"/>
    <col min="8960" max="8960" width="2.83203125" style="17" customWidth="1"/>
    <col min="8961" max="8961" width="6.58203125" style="17" customWidth="1"/>
    <col min="8962" max="8962" width="15.58203125" style="17" customWidth="1"/>
    <col min="8963" max="8964" width="37.58203125" style="17" customWidth="1"/>
    <col min="8965" max="8965" width="30.58203125" style="17" customWidth="1"/>
    <col min="8966" max="8966" width="8.75" style="17" bestFit="1" customWidth="1"/>
    <col min="8967" max="8969" width="30.58203125" style="17" customWidth="1"/>
    <col min="8970" max="8970" width="8.75" style="17" bestFit="1" customWidth="1"/>
    <col min="8971" max="8972" width="30.58203125" style="17" customWidth="1"/>
    <col min="8973" max="9215" width="8.6640625" style="17"/>
    <col min="9216" max="9216" width="2.83203125" style="17" customWidth="1"/>
    <col min="9217" max="9217" width="6.58203125" style="17" customWidth="1"/>
    <col min="9218" max="9218" width="15.58203125" style="17" customWidth="1"/>
    <col min="9219" max="9220" width="37.58203125" style="17" customWidth="1"/>
    <col min="9221" max="9221" width="30.58203125" style="17" customWidth="1"/>
    <col min="9222" max="9222" width="8.75" style="17" bestFit="1" customWidth="1"/>
    <col min="9223" max="9225" width="30.58203125" style="17" customWidth="1"/>
    <col min="9226" max="9226" width="8.75" style="17" bestFit="1" customWidth="1"/>
    <col min="9227" max="9228" width="30.58203125" style="17" customWidth="1"/>
    <col min="9229" max="9471" width="8.6640625" style="17"/>
    <col min="9472" max="9472" width="2.83203125" style="17" customWidth="1"/>
    <col min="9473" max="9473" width="6.58203125" style="17" customWidth="1"/>
    <col min="9474" max="9474" width="15.58203125" style="17" customWidth="1"/>
    <col min="9475" max="9476" width="37.58203125" style="17" customWidth="1"/>
    <col min="9477" max="9477" width="30.58203125" style="17" customWidth="1"/>
    <col min="9478" max="9478" width="8.75" style="17" bestFit="1" customWidth="1"/>
    <col min="9479" max="9481" width="30.58203125" style="17" customWidth="1"/>
    <col min="9482" max="9482" width="8.75" style="17" bestFit="1" customWidth="1"/>
    <col min="9483" max="9484" width="30.58203125" style="17" customWidth="1"/>
    <col min="9485" max="9727" width="8.6640625" style="17"/>
    <col min="9728" max="9728" width="2.83203125" style="17" customWidth="1"/>
    <col min="9729" max="9729" width="6.58203125" style="17" customWidth="1"/>
    <col min="9730" max="9730" width="15.58203125" style="17" customWidth="1"/>
    <col min="9731" max="9732" width="37.58203125" style="17" customWidth="1"/>
    <col min="9733" max="9733" width="30.58203125" style="17" customWidth="1"/>
    <col min="9734" max="9734" width="8.75" style="17" bestFit="1" customWidth="1"/>
    <col min="9735" max="9737" width="30.58203125" style="17" customWidth="1"/>
    <col min="9738" max="9738" width="8.75" style="17" bestFit="1" customWidth="1"/>
    <col min="9739" max="9740" width="30.58203125" style="17" customWidth="1"/>
    <col min="9741" max="9983" width="8.6640625" style="17"/>
    <col min="9984" max="9984" width="2.83203125" style="17" customWidth="1"/>
    <col min="9985" max="9985" width="6.58203125" style="17" customWidth="1"/>
    <col min="9986" max="9986" width="15.58203125" style="17" customWidth="1"/>
    <col min="9987" max="9988" width="37.58203125" style="17" customWidth="1"/>
    <col min="9989" max="9989" width="30.58203125" style="17" customWidth="1"/>
    <col min="9990" max="9990" width="8.75" style="17" bestFit="1" customWidth="1"/>
    <col min="9991" max="9993" width="30.58203125" style="17" customWidth="1"/>
    <col min="9994" max="9994" width="8.75" style="17" bestFit="1" customWidth="1"/>
    <col min="9995" max="9996" width="30.58203125" style="17" customWidth="1"/>
    <col min="9997" max="10239" width="8.6640625" style="17"/>
    <col min="10240" max="10240" width="2.83203125" style="17" customWidth="1"/>
    <col min="10241" max="10241" width="6.58203125" style="17" customWidth="1"/>
    <col min="10242" max="10242" width="15.58203125" style="17" customWidth="1"/>
    <col min="10243" max="10244" width="37.58203125" style="17" customWidth="1"/>
    <col min="10245" max="10245" width="30.58203125" style="17" customWidth="1"/>
    <col min="10246" max="10246" width="8.75" style="17" bestFit="1" customWidth="1"/>
    <col min="10247" max="10249" width="30.58203125" style="17" customWidth="1"/>
    <col min="10250" max="10250" width="8.75" style="17" bestFit="1" customWidth="1"/>
    <col min="10251" max="10252" width="30.58203125" style="17" customWidth="1"/>
    <col min="10253" max="10495" width="8.6640625" style="17"/>
    <col min="10496" max="10496" width="2.83203125" style="17" customWidth="1"/>
    <col min="10497" max="10497" width="6.58203125" style="17" customWidth="1"/>
    <col min="10498" max="10498" width="15.58203125" style="17" customWidth="1"/>
    <col min="10499" max="10500" width="37.58203125" style="17" customWidth="1"/>
    <col min="10501" max="10501" width="30.58203125" style="17" customWidth="1"/>
    <col min="10502" max="10502" width="8.75" style="17" bestFit="1" customWidth="1"/>
    <col min="10503" max="10505" width="30.58203125" style="17" customWidth="1"/>
    <col min="10506" max="10506" width="8.75" style="17" bestFit="1" customWidth="1"/>
    <col min="10507" max="10508" width="30.58203125" style="17" customWidth="1"/>
    <col min="10509" max="10751" width="8.6640625" style="17"/>
    <col min="10752" max="10752" width="2.83203125" style="17" customWidth="1"/>
    <col min="10753" max="10753" width="6.58203125" style="17" customWidth="1"/>
    <col min="10754" max="10754" width="15.58203125" style="17" customWidth="1"/>
    <col min="10755" max="10756" width="37.58203125" style="17" customWidth="1"/>
    <col min="10757" max="10757" width="30.58203125" style="17" customWidth="1"/>
    <col min="10758" max="10758" width="8.75" style="17" bestFit="1" customWidth="1"/>
    <col min="10759" max="10761" width="30.58203125" style="17" customWidth="1"/>
    <col min="10762" max="10762" width="8.75" style="17" bestFit="1" customWidth="1"/>
    <col min="10763" max="10764" width="30.58203125" style="17" customWidth="1"/>
    <col min="10765" max="11007" width="8.6640625" style="17"/>
    <col min="11008" max="11008" width="2.83203125" style="17" customWidth="1"/>
    <col min="11009" max="11009" width="6.58203125" style="17" customWidth="1"/>
    <col min="11010" max="11010" width="15.58203125" style="17" customWidth="1"/>
    <col min="11011" max="11012" width="37.58203125" style="17" customWidth="1"/>
    <col min="11013" max="11013" width="30.58203125" style="17" customWidth="1"/>
    <col min="11014" max="11014" width="8.75" style="17" bestFit="1" customWidth="1"/>
    <col min="11015" max="11017" width="30.58203125" style="17" customWidth="1"/>
    <col min="11018" max="11018" width="8.75" style="17" bestFit="1" customWidth="1"/>
    <col min="11019" max="11020" width="30.58203125" style="17" customWidth="1"/>
    <col min="11021" max="11263" width="8.6640625" style="17"/>
    <col min="11264" max="11264" width="2.83203125" style="17" customWidth="1"/>
    <col min="11265" max="11265" width="6.58203125" style="17" customWidth="1"/>
    <col min="11266" max="11266" width="15.58203125" style="17" customWidth="1"/>
    <col min="11267" max="11268" width="37.58203125" style="17" customWidth="1"/>
    <col min="11269" max="11269" width="30.58203125" style="17" customWidth="1"/>
    <col min="11270" max="11270" width="8.75" style="17" bestFit="1" customWidth="1"/>
    <col min="11271" max="11273" width="30.58203125" style="17" customWidth="1"/>
    <col min="11274" max="11274" width="8.75" style="17" bestFit="1" customWidth="1"/>
    <col min="11275" max="11276" width="30.58203125" style="17" customWidth="1"/>
    <col min="11277" max="11519" width="8.6640625" style="17"/>
    <col min="11520" max="11520" width="2.83203125" style="17" customWidth="1"/>
    <col min="11521" max="11521" width="6.58203125" style="17" customWidth="1"/>
    <col min="11522" max="11522" width="15.58203125" style="17" customWidth="1"/>
    <col min="11523" max="11524" width="37.58203125" style="17" customWidth="1"/>
    <col min="11525" max="11525" width="30.58203125" style="17" customWidth="1"/>
    <col min="11526" max="11526" width="8.75" style="17" bestFit="1" customWidth="1"/>
    <col min="11527" max="11529" width="30.58203125" style="17" customWidth="1"/>
    <col min="11530" max="11530" width="8.75" style="17" bestFit="1" customWidth="1"/>
    <col min="11531" max="11532" width="30.58203125" style="17" customWidth="1"/>
    <col min="11533" max="11775" width="8.6640625" style="17"/>
    <col min="11776" max="11776" width="2.83203125" style="17" customWidth="1"/>
    <col min="11777" max="11777" width="6.58203125" style="17" customWidth="1"/>
    <col min="11778" max="11778" width="15.58203125" style="17" customWidth="1"/>
    <col min="11779" max="11780" width="37.58203125" style="17" customWidth="1"/>
    <col min="11781" max="11781" width="30.58203125" style="17" customWidth="1"/>
    <col min="11782" max="11782" width="8.75" style="17" bestFit="1" customWidth="1"/>
    <col min="11783" max="11785" width="30.58203125" style="17" customWidth="1"/>
    <col min="11786" max="11786" width="8.75" style="17" bestFit="1" customWidth="1"/>
    <col min="11787" max="11788" width="30.58203125" style="17" customWidth="1"/>
    <col min="11789" max="12031" width="8.6640625" style="17"/>
    <col min="12032" max="12032" width="2.83203125" style="17" customWidth="1"/>
    <col min="12033" max="12033" width="6.58203125" style="17" customWidth="1"/>
    <col min="12034" max="12034" width="15.58203125" style="17" customWidth="1"/>
    <col min="12035" max="12036" width="37.58203125" style="17" customWidth="1"/>
    <col min="12037" max="12037" width="30.58203125" style="17" customWidth="1"/>
    <col min="12038" max="12038" width="8.75" style="17" bestFit="1" customWidth="1"/>
    <col min="12039" max="12041" width="30.58203125" style="17" customWidth="1"/>
    <col min="12042" max="12042" width="8.75" style="17" bestFit="1" customWidth="1"/>
    <col min="12043" max="12044" width="30.58203125" style="17" customWidth="1"/>
    <col min="12045" max="12287" width="8.6640625" style="17"/>
    <col min="12288" max="12288" width="2.83203125" style="17" customWidth="1"/>
    <col min="12289" max="12289" width="6.58203125" style="17" customWidth="1"/>
    <col min="12290" max="12290" width="15.58203125" style="17" customWidth="1"/>
    <col min="12291" max="12292" width="37.58203125" style="17" customWidth="1"/>
    <col min="12293" max="12293" width="30.58203125" style="17" customWidth="1"/>
    <col min="12294" max="12294" width="8.75" style="17" bestFit="1" customWidth="1"/>
    <col min="12295" max="12297" width="30.58203125" style="17" customWidth="1"/>
    <col min="12298" max="12298" width="8.75" style="17" bestFit="1" customWidth="1"/>
    <col min="12299" max="12300" width="30.58203125" style="17" customWidth="1"/>
    <col min="12301" max="12543" width="8.6640625" style="17"/>
    <col min="12544" max="12544" width="2.83203125" style="17" customWidth="1"/>
    <col min="12545" max="12545" width="6.58203125" style="17" customWidth="1"/>
    <col min="12546" max="12546" width="15.58203125" style="17" customWidth="1"/>
    <col min="12547" max="12548" width="37.58203125" style="17" customWidth="1"/>
    <col min="12549" max="12549" width="30.58203125" style="17" customWidth="1"/>
    <col min="12550" max="12550" width="8.75" style="17" bestFit="1" customWidth="1"/>
    <col min="12551" max="12553" width="30.58203125" style="17" customWidth="1"/>
    <col min="12554" max="12554" width="8.75" style="17" bestFit="1" customWidth="1"/>
    <col min="12555" max="12556" width="30.58203125" style="17" customWidth="1"/>
    <col min="12557" max="12799" width="8.6640625" style="17"/>
    <col min="12800" max="12800" width="2.83203125" style="17" customWidth="1"/>
    <col min="12801" max="12801" width="6.58203125" style="17" customWidth="1"/>
    <col min="12802" max="12802" width="15.58203125" style="17" customWidth="1"/>
    <col min="12803" max="12804" width="37.58203125" style="17" customWidth="1"/>
    <col min="12805" max="12805" width="30.58203125" style="17" customWidth="1"/>
    <col min="12806" max="12806" width="8.75" style="17" bestFit="1" customWidth="1"/>
    <col min="12807" max="12809" width="30.58203125" style="17" customWidth="1"/>
    <col min="12810" max="12810" width="8.75" style="17" bestFit="1" customWidth="1"/>
    <col min="12811" max="12812" width="30.58203125" style="17" customWidth="1"/>
    <col min="12813" max="13055" width="8.6640625" style="17"/>
    <col min="13056" max="13056" width="2.83203125" style="17" customWidth="1"/>
    <col min="13057" max="13057" width="6.58203125" style="17" customWidth="1"/>
    <col min="13058" max="13058" width="15.58203125" style="17" customWidth="1"/>
    <col min="13059" max="13060" width="37.58203125" style="17" customWidth="1"/>
    <col min="13061" max="13061" width="30.58203125" style="17" customWidth="1"/>
    <col min="13062" max="13062" width="8.75" style="17" bestFit="1" customWidth="1"/>
    <col min="13063" max="13065" width="30.58203125" style="17" customWidth="1"/>
    <col min="13066" max="13066" width="8.75" style="17" bestFit="1" customWidth="1"/>
    <col min="13067" max="13068" width="30.58203125" style="17" customWidth="1"/>
    <col min="13069" max="13311" width="8.6640625" style="17"/>
    <col min="13312" max="13312" width="2.83203125" style="17" customWidth="1"/>
    <col min="13313" max="13313" width="6.58203125" style="17" customWidth="1"/>
    <col min="13314" max="13314" width="15.58203125" style="17" customWidth="1"/>
    <col min="13315" max="13316" width="37.58203125" style="17" customWidth="1"/>
    <col min="13317" max="13317" width="30.58203125" style="17" customWidth="1"/>
    <col min="13318" max="13318" width="8.75" style="17" bestFit="1" customWidth="1"/>
    <col min="13319" max="13321" width="30.58203125" style="17" customWidth="1"/>
    <col min="13322" max="13322" width="8.75" style="17" bestFit="1" customWidth="1"/>
    <col min="13323" max="13324" width="30.58203125" style="17" customWidth="1"/>
    <col min="13325" max="13567" width="8.6640625" style="17"/>
    <col min="13568" max="13568" width="2.83203125" style="17" customWidth="1"/>
    <col min="13569" max="13569" width="6.58203125" style="17" customWidth="1"/>
    <col min="13570" max="13570" width="15.58203125" style="17" customWidth="1"/>
    <col min="13571" max="13572" width="37.58203125" style="17" customWidth="1"/>
    <col min="13573" max="13573" width="30.58203125" style="17" customWidth="1"/>
    <col min="13574" max="13574" width="8.75" style="17" bestFit="1" customWidth="1"/>
    <col min="13575" max="13577" width="30.58203125" style="17" customWidth="1"/>
    <col min="13578" max="13578" width="8.75" style="17" bestFit="1" customWidth="1"/>
    <col min="13579" max="13580" width="30.58203125" style="17" customWidth="1"/>
    <col min="13581" max="13823" width="8.6640625" style="17"/>
    <col min="13824" max="13824" width="2.83203125" style="17" customWidth="1"/>
    <col min="13825" max="13825" width="6.58203125" style="17" customWidth="1"/>
    <col min="13826" max="13826" width="15.58203125" style="17" customWidth="1"/>
    <col min="13827" max="13828" width="37.58203125" style="17" customWidth="1"/>
    <col min="13829" max="13829" width="30.58203125" style="17" customWidth="1"/>
    <col min="13830" max="13830" width="8.75" style="17" bestFit="1" customWidth="1"/>
    <col min="13831" max="13833" width="30.58203125" style="17" customWidth="1"/>
    <col min="13834" max="13834" width="8.75" style="17" bestFit="1" customWidth="1"/>
    <col min="13835" max="13836" width="30.58203125" style="17" customWidth="1"/>
    <col min="13837" max="14079" width="8.6640625" style="17"/>
    <col min="14080" max="14080" width="2.83203125" style="17" customWidth="1"/>
    <col min="14081" max="14081" width="6.58203125" style="17" customWidth="1"/>
    <col min="14082" max="14082" width="15.58203125" style="17" customWidth="1"/>
    <col min="14083" max="14084" width="37.58203125" style="17" customWidth="1"/>
    <col min="14085" max="14085" width="30.58203125" style="17" customWidth="1"/>
    <col min="14086" max="14086" width="8.75" style="17" bestFit="1" customWidth="1"/>
    <col min="14087" max="14089" width="30.58203125" style="17" customWidth="1"/>
    <col min="14090" max="14090" width="8.75" style="17" bestFit="1" customWidth="1"/>
    <col min="14091" max="14092" width="30.58203125" style="17" customWidth="1"/>
    <col min="14093" max="14335" width="8.6640625" style="17"/>
    <col min="14336" max="14336" width="2.83203125" style="17" customWidth="1"/>
    <col min="14337" max="14337" width="6.58203125" style="17" customWidth="1"/>
    <col min="14338" max="14338" width="15.58203125" style="17" customWidth="1"/>
    <col min="14339" max="14340" width="37.58203125" style="17" customWidth="1"/>
    <col min="14341" max="14341" width="30.58203125" style="17" customWidth="1"/>
    <col min="14342" max="14342" width="8.75" style="17" bestFit="1" customWidth="1"/>
    <col min="14343" max="14345" width="30.58203125" style="17" customWidth="1"/>
    <col min="14346" max="14346" width="8.75" style="17" bestFit="1" customWidth="1"/>
    <col min="14347" max="14348" width="30.58203125" style="17" customWidth="1"/>
    <col min="14349" max="14591" width="8.6640625" style="17"/>
    <col min="14592" max="14592" width="2.83203125" style="17" customWidth="1"/>
    <col min="14593" max="14593" width="6.58203125" style="17" customWidth="1"/>
    <col min="14594" max="14594" width="15.58203125" style="17" customWidth="1"/>
    <col min="14595" max="14596" width="37.58203125" style="17" customWidth="1"/>
    <col min="14597" max="14597" width="30.58203125" style="17" customWidth="1"/>
    <col min="14598" max="14598" width="8.75" style="17" bestFit="1" customWidth="1"/>
    <col min="14599" max="14601" width="30.58203125" style="17" customWidth="1"/>
    <col min="14602" max="14602" width="8.75" style="17" bestFit="1" customWidth="1"/>
    <col min="14603" max="14604" width="30.58203125" style="17" customWidth="1"/>
    <col min="14605" max="14847" width="8.6640625" style="17"/>
    <col min="14848" max="14848" width="2.83203125" style="17" customWidth="1"/>
    <col min="14849" max="14849" width="6.58203125" style="17" customWidth="1"/>
    <col min="14850" max="14850" width="15.58203125" style="17" customWidth="1"/>
    <col min="14851" max="14852" width="37.58203125" style="17" customWidth="1"/>
    <col min="14853" max="14853" width="30.58203125" style="17" customWidth="1"/>
    <col min="14854" max="14854" width="8.75" style="17" bestFit="1" customWidth="1"/>
    <col min="14855" max="14857" width="30.58203125" style="17" customWidth="1"/>
    <col min="14858" max="14858" width="8.75" style="17" bestFit="1" customWidth="1"/>
    <col min="14859" max="14860" width="30.58203125" style="17" customWidth="1"/>
    <col min="14861" max="15103" width="8.6640625" style="17"/>
    <col min="15104" max="15104" width="2.83203125" style="17" customWidth="1"/>
    <col min="15105" max="15105" width="6.58203125" style="17" customWidth="1"/>
    <col min="15106" max="15106" width="15.58203125" style="17" customWidth="1"/>
    <col min="15107" max="15108" width="37.58203125" style="17" customWidth="1"/>
    <col min="15109" max="15109" width="30.58203125" style="17" customWidth="1"/>
    <col min="15110" max="15110" width="8.75" style="17" bestFit="1" customWidth="1"/>
    <col min="15111" max="15113" width="30.58203125" style="17" customWidth="1"/>
    <col min="15114" max="15114" width="8.75" style="17" bestFit="1" customWidth="1"/>
    <col min="15115" max="15116" width="30.58203125" style="17" customWidth="1"/>
    <col min="15117" max="15359" width="8.6640625" style="17"/>
    <col min="15360" max="15360" width="2.83203125" style="17" customWidth="1"/>
    <col min="15361" max="15361" width="6.58203125" style="17" customWidth="1"/>
    <col min="15362" max="15362" width="15.58203125" style="17" customWidth="1"/>
    <col min="15363" max="15364" width="37.58203125" style="17" customWidth="1"/>
    <col min="15365" max="15365" width="30.58203125" style="17" customWidth="1"/>
    <col min="15366" max="15366" width="8.75" style="17" bestFit="1" customWidth="1"/>
    <col min="15367" max="15369" width="30.58203125" style="17" customWidth="1"/>
    <col min="15370" max="15370" width="8.75" style="17" bestFit="1" customWidth="1"/>
    <col min="15371" max="15372" width="30.58203125" style="17" customWidth="1"/>
    <col min="15373" max="15615" width="8.6640625" style="17"/>
    <col min="15616" max="15616" width="2.83203125" style="17" customWidth="1"/>
    <col min="15617" max="15617" width="6.58203125" style="17" customWidth="1"/>
    <col min="15618" max="15618" width="15.58203125" style="17" customWidth="1"/>
    <col min="15619" max="15620" width="37.58203125" style="17" customWidth="1"/>
    <col min="15621" max="15621" width="30.58203125" style="17" customWidth="1"/>
    <col min="15622" max="15622" width="8.75" style="17" bestFit="1" customWidth="1"/>
    <col min="15623" max="15625" width="30.58203125" style="17" customWidth="1"/>
    <col min="15626" max="15626" width="8.75" style="17" bestFit="1" customWidth="1"/>
    <col min="15627" max="15628" width="30.58203125" style="17" customWidth="1"/>
    <col min="15629" max="15871" width="8.6640625" style="17"/>
    <col min="15872" max="15872" width="2.83203125" style="17" customWidth="1"/>
    <col min="15873" max="15873" width="6.58203125" style="17" customWidth="1"/>
    <col min="15874" max="15874" width="15.58203125" style="17" customWidth="1"/>
    <col min="15875" max="15876" width="37.58203125" style="17" customWidth="1"/>
    <col min="15877" max="15877" width="30.58203125" style="17" customWidth="1"/>
    <col min="15878" max="15878" width="8.75" style="17" bestFit="1" customWidth="1"/>
    <col min="15879" max="15881" width="30.58203125" style="17" customWidth="1"/>
    <col min="15882" max="15882" width="8.75" style="17" bestFit="1" customWidth="1"/>
    <col min="15883" max="15884" width="30.58203125" style="17" customWidth="1"/>
    <col min="15885" max="16127" width="8.6640625" style="17"/>
    <col min="16128" max="16128" width="2.83203125" style="17" customWidth="1"/>
    <col min="16129" max="16129" width="6.58203125" style="17" customWidth="1"/>
    <col min="16130" max="16130" width="15.58203125" style="17" customWidth="1"/>
    <col min="16131" max="16132" width="37.58203125" style="17" customWidth="1"/>
    <col min="16133" max="16133" width="30.58203125" style="17" customWidth="1"/>
    <col min="16134" max="16134" width="8.75" style="17" bestFit="1" customWidth="1"/>
    <col min="16135" max="16137" width="30.58203125" style="17" customWidth="1"/>
    <col min="16138" max="16138" width="8.75" style="17" bestFit="1" customWidth="1"/>
    <col min="16139" max="16140" width="30.58203125" style="17" customWidth="1"/>
    <col min="16141" max="16384" width="8.6640625" style="17"/>
  </cols>
  <sheetData>
    <row r="1" spans="1:13" ht="25" customHeight="1">
      <c r="A1" s="96" t="s">
        <v>35</v>
      </c>
      <c r="B1" s="96"/>
      <c r="C1" s="96"/>
      <c r="D1" s="96"/>
      <c r="E1" s="96"/>
      <c r="F1" s="96"/>
      <c r="G1" s="16"/>
      <c r="H1" s="16"/>
      <c r="I1" s="16"/>
      <c r="J1" s="16"/>
      <c r="K1" s="16"/>
      <c r="L1" s="16"/>
      <c r="M1" s="16"/>
    </row>
    <row r="2" spans="1:13" ht="20.149999999999999" customHeight="1" thickBot="1">
      <c r="A2" s="97" t="s">
        <v>36</v>
      </c>
      <c r="B2" s="97"/>
      <c r="C2" s="97"/>
      <c r="D2" s="98" t="str">
        <f>[11]年度当初提出!D2</f>
        <v>千葉市あんしんケアセンター山王</v>
      </c>
      <c r="E2" s="98"/>
      <c r="F2" s="98"/>
      <c r="J2" s="18"/>
      <c r="K2" s="18"/>
      <c r="L2" s="18"/>
    </row>
    <row r="3" spans="1:13" ht="125" customHeight="1" thickBot="1">
      <c r="A3" s="99" t="str">
        <f>[11]年度当初提出!A3</f>
        <v>担当圏域
地区概況及び
地区課題</v>
      </c>
      <c r="B3" s="99"/>
      <c r="C3" s="99"/>
      <c r="D3" s="123" t="s">
        <v>635</v>
      </c>
      <c r="E3" s="123"/>
      <c r="F3" s="123"/>
      <c r="G3" s="19"/>
      <c r="H3" s="19"/>
      <c r="I3" s="19"/>
      <c r="J3" s="124" t="s">
        <v>66</v>
      </c>
      <c r="K3" s="125"/>
      <c r="L3" s="20"/>
    </row>
    <row r="4" spans="1:13" ht="69.5" customHeight="1">
      <c r="A4" s="99" t="s">
        <v>39</v>
      </c>
      <c r="B4" s="99"/>
      <c r="C4" s="99"/>
      <c r="D4" s="100" t="s">
        <v>291</v>
      </c>
      <c r="E4" s="100"/>
      <c r="F4" s="100"/>
      <c r="G4" s="19"/>
      <c r="H4" s="19"/>
      <c r="I4" s="19"/>
      <c r="J4" s="20"/>
      <c r="K4" s="20"/>
      <c r="L4" s="20"/>
    </row>
    <row r="5" spans="1:13" ht="18" customHeight="1">
      <c r="A5" s="101" t="s">
        <v>40</v>
      </c>
      <c r="B5" s="101"/>
      <c r="C5" s="101"/>
      <c r="D5" s="101"/>
      <c r="E5" s="101"/>
      <c r="F5" s="101"/>
      <c r="G5" s="21"/>
      <c r="H5" s="22"/>
      <c r="I5" s="22"/>
      <c r="J5" s="22"/>
      <c r="K5" s="22"/>
      <c r="L5" s="23"/>
    </row>
    <row r="6" spans="1:13" ht="60" customHeight="1">
      <c r="A6" s="102" t="s">
        <v>41</v>
      </c>
      <c r="B6" s="103" t="s">
        <v>42</v>
      </c>
      <c r="C6" s="103"/>
      <c r="D6" s="24" t="s">
        <v>77</v>
      </c>
      <c r="E6" s="24" t="s">
        <v>44</v>
      </c>
      <c r="F6" s="36" t="s">
        <v>292</v>
      </c>
      <c r="G6" s="26"/>
      <c r="H6" s="27"/>
      <c r="I6" s="27"/>
      <c r="J6" s="27"/>
      <c r="K6" s="27"/>
      <c r="L6" s="28"/>
    </row>
    <row r="7" spans="1:13" ht="60" customHeight="1">
      <c r="A7" s="102"/>
      <c r="B7" s="104" t="s">
        <v>46</v>
      </c>
      <c r="C7" s="105"/>
      <c r="D7" s="120" t="s">
        <v>293</v>
      </c>
      <c r="E7" s="121"/>
      <c r="F7" s="122"/>
      <c r="G7" s="29"/>
      <c r="H7" s="30"/>
      <c r="I7" s="30"/>
      <c r="J7" s="30"/>
      <c r="K7" s="30"/>
      <c r="L7" s="31"/>
    </row>
    <row r="8" spans="1:13" ht="18" customHeight="1">
      <c r="A8" s="101" t="s">
        <v>48</v>
      </c>
      <c r="B8" s="101"/>
      <c r="C8" s="101"/>
      <c r="D8" s="101"/>
      <c r="E8" s="101"/>
      <c r="F8" s="101"/>
      <c r="G8" s="101" t="s">
        <v>48</v>
      </c>
      <c r="H8" s="101"/>
      <c r="I8" s="101"/>
      <c r="J8" s="101"/>
      <c r="K8" s="101"/>
      <c r="L8" s="101"/>
    </row>
    <row r="9" spans="1:13" ht="60" customHeight="1">
      <c r="A9" s="32" t="s">
        <v>49</v>
      </c>
      <c r="B9" s="103" t="s">
        <v>50</v>
      </c>
      <c r="C9" s="103"/>
      <c r="D9" s="123" t="s">
        <v>294</v>
      </c>
      <c r="E9" s="123"/>
      <c r="F9" s="123"/>
      <c r="G9" s="33"/>
      <c r="H9" s="34"/>
      <c r="I9" s="34"/>
      <c r="J9" s="34"/>
      <c r="K9" s="34"/>
      <c r="L9" s="35"/>
    </row>
    <row r="10" spans="1:13" ht="60" customHeight="1">
      <c r="A10" s="32" t="s">
        <v>51</v>
      </c>
      <c r="B10" s="103" t="s">
        <v>50</v>
      </c>
      <c r="C10" s="103"/>
      <c r="D10" s="123" t="s">
        <v>295</v>
      </c>
      <c r="E10" s="123"/>
      <c r="F10" s="123"/>
      <c r="G10" s="110" t="s">
        <v>52</v>
      </c>
      <c r="H10" s="111" t="s">
        <v>53</v>
      </c>
      <c r="I10" s="111"/>
      <c r="J10" s="112"/>
      <c r="K10" s="112"/>
      <c r="L10" s="112"/>
    </row>
    <row r="11" spans="1:13" ht="60" customHeight="1">
      <c r="A11" s="102" t="s">
        <v>41</v>
      </c>
      <c r="B11" s="103" t="s">
        <v>42</v>
      </c>
      <c r="C11" s="103"/>
      <c r="D11" s="24" t="s">
        <v>77</v>
      </c>
      <c r="E11" s="24" t="s">
        <v>44</v>
      </c>
      <c r="F11" s="36" t="s">
        <v>636</v>
      </c>
      <c r="G11" s="110"/>
      <c r="H11" s="111" t="s">
        <v>55</v>
      </c>
      <c r="I11" s="111"/>
      <c r="J11" s="112"/>
      <c r="K11" s="112"/>
      <c r="L11" s="112"/>
    </row>
    <row r="12" spans="1:13" ht="60" customHeight="1">
      <c r="A12" s="102"/>
      <c r="B12" s="113" t="s">
        <v>46</v>
      </c>
      <c r="C12" s="114"/>
      <c r="D12" s="120" t="s">
        <v>296</v>
      </c>
      <c r="E12" s="121"/>
      <c r="F12" s="122"/>
      <c r="G12" s="115"/>
      <c r="H12" s="116"/>
      <c r="I12" s="116"/>
      <c r="J12" s="116"/>
      <c r="K12" s="116"/>
      <c r="L12" s="117"/>
    </row>
    <row r="13" spans="1:13" ht="18" customHeight="1">
      <c r="A13" s="101" t="s">
        <v>57</v>
      </c>
      <c r="B13" s="101"/>
      <c r="C13" s="101"/>
      <c r="D13" s="101"/>
      <c r="E13" s="101"/>
      <c r="F13" s="101"/>
      <c r="G13" s="101" t="s">
        <v>57</v>
      </c>
      <c r="H13" s="101"/>
      <c r="I13" s="101"/>
      <c r="J13" s="101"/>
      <c r="K13" s="101"/>
      <c r="L13" s="101"/>
    </row>
    <row r="14" spans="1:13" ht="60" customHeight="1">
      <c r="A14" s="32" t="s">
        <v>49</v>
      </c>
      <c r="B14" s="103" t="s">
        <v>50</v>
      </c>
      <c r="C14" s="103"/>
      <c r="D14" s="123" t="s">
        <v>637</v>
      </c>
      <c r="E14" s="123"/>
      <c r="F14" s="123"/>
      <c r="G14" s="33"/>
      <c r="H14" s="34"/>
      <c r="I14" s="34"/>
      <c r="J14" s="34"/>
      <c r="K14" s="34"/>
      <c r="L14" s="35"/>
    </row>
    <row r="15" spans="1:13" ht="60" customHeight="1">
      <c r="A15" s="32" t="s">
        <v>51</v>
      </c>
      <c r="B15" s="103" t="s">
        <v>50</v>
      </c>
      <c r="C15" s="103"/>
      <c r="D15" s="123" t="s">
        <v>297</v>
      </c>
      <c r="E15" s="123"/>
      <c r="F15" s="123"/>
      <c r="G15" s="110" t="s">
        <v>52</v>
      </c>
      <c r="H15" s="111" t="s">
        <v>53</v>
      </c>
      <c r="I15" s="111"/>
      <c r="J15" s="112"/>
      <c r="K15" s="112"/>
      <c r="L15" s="112"/>
    </row>
    <row r="16" spans="1:13" ht="56" customHeight="1">
      <c r="A16" s="102" t="s">
        <v>41</v>
      </c>
      <c r="B16" s="103" t="s">
        <v>42</v>
      </c>
      <c r="C16" s="103"/>
      <c r="D16" s="24" t="s">
        <v>77</v>
      </c>
      <c r="E16" s="24" t="s">
        <v>44</v>
      </c>
      <c r="F16" s="36" t="s">
        <v>374</v>
      </c>
      <c r="G16" s="110"/>
      <c r="H16" s="111" t="s">
        <v>55</v>
      </c>
      <c r="I16" s="111"/>
      <c r="J16" s="112"/>
      <c r="K16" s="112"/>
      <c r="L16" s="112"/>
    </row>
    <row r="17" spans="1:12" ht="60" customHeight="1">
      <c r="A17" s="102"/>
      <c r="B17" s="113" t="s">
        <v>46</v>
      </c>
      <c r="C17" s="114"/>
      <c r="D17" s="120" t="s">
        <v>638</v>
      </c>
      <c r="E17" s="121"/>
      <c r="F17" s="122"/>
      <c r="G17" s="115"/>
      <c r="H17" s="116"/>
      <c r="I17" s="116"/>
      <c r="J17" s="116"/>
      <c r="K17" s="116"/>
      <c r="L17" s="117"/>
    </row>
    <row r="18" spans="1:12" ht="18" customHeight="1">
      <c r="A18" s="101" t="s">
        <v>59</v>
      </c>
      <c r="B18" s="101"/>
      <c r="C18" s="101"/>
      <c r="D18" s="101"/>
      <c r="E18" s="101"/>
      <c r="F18" s="101"/>
      <c r="G18" s="101" t="s">
        <v>59</v>
      </c>
      <c r="H18" s="101"/>
      <c r="I18" s="101"/>
      <c r="J18" s="101"/>
      <c r="K18" s="101"/>
      <c r="L18" s="101"/>
    </row>
    <row r="19" spans="1:12" ht="60" customHeight="1">
      <c r="A19" s="32" t="s">
        <v>49</v>
      </c>
      <c r="B19" s="103" t="s">
        <v>50</v>
      </c>
      <c r="C19" s="103"/>
      <c r="D19" s="123" t="s">
        <v>298</v>
      </c>
      <c r="E19" s="123"/>
      <c r="F19" s="123"/>
      <c r="G19" s="33"/>
      <c r="H19" s="34"/>
      <c r="I19" s="34"/>
      <c r="J19" s="34"/>
      <c r="K19" s="34"/>
      <c r="L19" s="35"/>
    </row>
    <row r="20" spans="1:12" ht="60" customHeight="1">
      <c r="A20" s="32" t="s">
        <v>51</v>
      </c>
      <c r="B20" s="103" t="s">
        <v>50</v>
      </c>
      <c r="C20" s="103"/>
      <c r="D20" s="123" t="s">
        <v>299</v>
      </c>
      <c r="E20" s="123"/>
      <c r="F20" s="123"/>
      <c r="G20" s="110" t="s">
        <v>52</v>
      </c>
      <c r="H20" s="111" t="s">
        <v>53</v>
      </c>
      <c r="I20" s="111"/>
      <c r="J20" s="112"/>
      <c r="K20" s="112"/>
      <c r="L20" s="112"/>
    </row>
    <row r="21" spans="1:12" ht="60" customHeight="1">
      <c r="A21" s="102" t="s">
        <v>41</v>
      </c>
      <c r="B21" s="103" t="s">
        <v>42</v>
      </c>
      <c r="C21" s="103"/>
      <c r="D21" s="24" t="s">
        <v>77</v>
      </c>
      <c r="E21" s="24" t="s">
        <v>44</v>
      </c>
      <c r="F21" s="36" t="s">
        <v>300</v>
      </c>
      <c r="G21" s="110"/>
      <c r="H21" s="111" t="s">
        <v>55</v>
      </c>
      <c r="I21" s="111"/>
      <c r="J21" s="112"/>
      <c r="K21" s="112"/>
      <c r="L21" s="112"/>
    </row>
    <row r="22" spans="1:12" ht="60" customHeight="1">
      <c r="A22" s="102"/>
      <c r="B22" s="113" t="s">
        <v>46</v>
      </c>
      <c r="C22" s="114"/>
      <c r="D22" s="120" t="s">
        <v>301</v>
      </c>
      <c r="E22" s="121"/>
      <c r="F22" s="122"/>
      <c r="G22" s="115"/>
      <c r="H22" s="116"/>
      <c r="I22" s="116"/>
      <c r="J22" s="116"/>
      <c r="K22" s="116"/>
      <c r="L22" s="117"/>
    </row>
    <row r="23" spans="1:12" ht="18" customHeight="1">
      <c r="A23" s="101" t="s">
        <v>61</v>
      </c>
      <c r="B23" s="101"/>
      <c r="C23" s="101"/>
      <c r="D23" s="101"/>
      <c r="E23" s="101"/>
      <c r="F23" s="101"/>
      <c r="G23" s="101" t="s">
        <v>61</v>
      </c>
      <c r="H23" s="101"/>
      <c r="I23" s="101"/>
      <c r="J23" s="101"/>
      <c r="K23" s="101"/>
      <c r="L23" s="101"/>
    </row>
    <row r="24" spans="1:12" ht="60" customHeight="1">
      <c r="A24" s="32" t="s">
        <v>49</v>
      </c>
      <c r="B24" s="103" t="s">
        <v>50</v>
      </c>
      <c r="C24" s="103"/>
      <c r="D24" s="123" t="s">
        <v>302</v>
      </c>
      <c r="E24" s="123"/>
      <c r="F24" s="123"/>
      <c r="G24" s="33"/>
      <c r="H24" s="34"/>
      <c r="I24" s="34"/>
      <c r="J24" s="34"/>
      <c r="K24" s="34"/>
      <c r="L24" s="35"/>
    </row>
    <row r="25" spans="1:12" ht="60" customHeight="1">
      <c r="A25" s="32" t="s">
        <v>51</v>
      </c>
      <c r="B25" s="103" t="s">
        <v>50</v>
      </c>
      <c r="C25" s="103"/>
      <c r="D25" s="120" t="s">
        <v>303</v>
      </c>
      <c r="E25" s="121"/>
      <c r="F25" s="122"/>
      <c r="G25" s="110" t="s">
        <v>52</v>
      </c>
      <c r="H25" s="111" t="s">
        <v>53</v>
      </c>
      <c r="I25" s="111"/>
      <c r="J25" s="112"/>
      <c r="K25" s="112"/>
      <c r="L25" s="112"/>
    </row>
    <row r="26" spans="1:12" ht="60" customHeight="1">
      <c r="A26" s="102" t="s">
        <v>41</v>
      </c>
      <c r="B26" s="103" t="s">
        <v>42</v>
      </c>
      <c r="C26" s="103"/>
      <c r="D26" s="24" t="s">
        <v>77</v>
      </c>
      <c r="E26" s="24" t="s">
        <v>44</v>
      </c>
      <c r="F26" s="36" t="s">
        <v>304</v>
      </c>
      <c r="G26" s="110"/>
      <c r="H26" s="111" t="s">
        <v>55</v>
      </c>
      <c r="I26" s="111"/>
      <c r="J26" s="112"/>
      <c r="K26" s="112"/>
      <c r="L26" s="112"/>
    </row>
    <row r="27" spans="1:12" ht="60" customHeight="1">
      <c r="A27" s="102"/>
      <c r="B27" s="113" t="s">
        <v>46</v>
      </c>
      <c r="C27" s="114"/>
      <c r="D27" s="120" t="s">
        <v>305</v>
      </c>
      <c r="E27" s="121"/>
      <c r="F27" s="122"/>
      <c r="G27" s="115"/>
      <c r="H27" s="116"/>
      <c r="I27" s="116"/>
      <c r="J27" s="116"/>
      <c r="K27" s="116"/>
      <c r="L27" s="117"/>
    </row>
    <row r="28" spans="1:12" ht="18" customHeight="1">
      <c r="A28" s="101" t="s">
        <v>63</v>
      </c>
      <c r="B28" s="101"/>
      <c r="C28" s="101"/>
      <c r="D28" s="101"/>
      <c r="E28" s="101"/>
      <c r="F28" s="101"/>
      <c r="G28" s="101" t="s">
        <v>63</v>
      </c>
      <c r="H28" s="101"/>
      <c r="I28" s="101"/>
      <c r="J28" s="101"/>
      <c r="K28" s="101"/>
      <c r="L28" s="101"/>
    </row>
    <row r="29" spans="1:12" ht="60" customHeight="1">
      <c r="A29" s="32" t="s">
        <v>49</v>
      </c>
      <c r="B29" s="103" t="s">
        <v>50</v>
      </c>
      <c r="C29" s="103"/>
      <c r="D29" s="123" t="s">
        <v>639</v>
      </c>
      <c r="E29" s="123"/>
      <c r="F29" s="123"/>
      <c r="G29" s="33"/>
      <c r="H29" s="34"/>
      <c r="I29" s="34"/>
      <c r="J29" s="34"/>
      <c r="K29" s="34"/>
      <c r="L29" s="35"/>
    </row>
    <row r="30" spans="1:12" ht="56.5" customHeight="1">
      <c r="A30" s="32" t="s">
        <v>51</v>
      </c>
      <c r="B30" s="103" t="s">
        <v>50</v>
      </c>
      <c r="C30" s="103"/>
      <c r="D30" s="123" t="s">
        <v>306</v>
      </c>
      <c r="E30" s="123"/>
      <c r="F30" s="123"/>
      <c r="G30" s="110" t="s">
        <v>52</v>
      </c>
      <c r="H30" s="111" t="s">
        <v>53</v>
      </c>
      <c r="I30" s="111"/>
      <c r="J30" s="112"/>
      <c r="K30" s="112"/>
      <c r="L30" s="112"/>
    </row>
    <row r="31" spans="1:12" ht="60" customHeight="1">
      <c r="A31" s="102" t="s">
        <v>41</v>
      </c>
      <c r="B31" s="103" t="s">
        <v>42</v>
      </c>
      <c r="C31" s="103"/>
      <c r="D31" s="24" t="s">
        <v>43</v>
      </c>
      <c r="E31" s="24" t="s">
        <v>44</v>
      </c>
      <c r="F31" s="36" t="s">
        <v>640</v>
      </c>
      <c r="G31" s="110"/>
      <c r="H31" s="111" t="s">
        <v>55</v>
      </c>
      <c r="I31" s="111"/>
      <c r="J31" s="112"/>
      <c r="K31" s="112"/>
      <c r="L31" s="112"/>
    </row>
    <row r="32" spans="1:12" ht="60" customHeight="1">
      <c r="A32" s="102"/>
      <c r="B32" s="113" t="s">
        <v>46</v>
      </c>
      <c r="C32" s="114"/>
      <c r="D32" s="120" t="s">
        <v>307</v>
      </c>
      <c r="E32" s="121"/>
      <c r="F32" s="122"/>
      <c r="G32" s="115"/>
      <c r="H32" s="116"/>
      <c r="I32" s="116"/>
      <c r="J32" s="116"/>
      <c r="K32" s="116"/>
      <c r="L32" s="117"/>
    </row>
  </sheetData>
  <mergeCells count="93">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4:C4"/>
    <mergeCell ref="D4:F4"/>
    <mergeCell ref="A5:F5"/>
    <mergeCell ref="A6:A7"/>
    <mergeCell ref="B6:C6"/>
    <mergeCell ref="B7:C7"/>
    <mergeCell ref="D7:F7"/>
    <mergeCell ref="J3:K3"/>
    <mergeCell ref="A1:F1"/>
    <mergeCell ref="A2:C2"/>
    <mergeCell ref="D2:F2"/>
    <mergeCell ref="A3:C3"/>
    <mergeCell ref="D3:F3"/>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D21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WVR6:WVR7" xr:uid="{CD86EEDF-0800-44BD-90F4-B4614C182FA4}">
      <formula1>"A,B,C,D,E"</formula1>
    </dataValidation>
  </dataValidations>
  <printOptions horizontalCentered="1"/>
  <pageMargins left="0.7" right="0.7" top="0.75" bottom="0.75" header="0.3" footer="0.3"/>
  <pageSetup paperSize="9" scale="89" fitToHeight="0" orientation="portrait" r:id="rId1"/>
  <rowBreaks count="2" manualBreakCount="2">
    <brk id="12" max="5" man="1"/>
    <brk id="27" max="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D1C2D-3F57-489E-BE67-46007EEBD026}">
  <sheetPr>
    <pageSetUpPr fitToPage="1"/>
  </sheetPr>
  <dimension ref="A1:M32"/>
  <sheetViews>
    <sheetView view="pageBreakPreview" topLeftCell="A32" zoomScaleNormal="100" zoomScaleSheetLayoutView="100" zoomScalePageLayoutView="70" workbookViewId="0">
      <selection activeCell="D3" sqref="D3:F3"/>
    </sheetView>
  </sheetViews>
  <sheetFormatPr defaultRowHeight="15"/>
  <cols>
    <col min="1" max="2" width="2.83203125" style="17" customWidth="1"/>
    <col min="3" max="4" width="6.58203125" style="17" customWidth="1"/>
    <col min="5" max="5" width="9.58203125" style="17" customWidth="1"/>
    <col min="6" max="6" width="61.58203125" style="17" customWidth="1"/>
    <col min="7" max="8" width="2.83203125" style="17" customWidth="1"/>
    <col min="9" max="9" width="6.58203125" style="17" customWidth="1"/>
    <col min="10" max="10" width="13.58203125" style="17" customWidth="1"/>
    <col min="11" max="11" width="30.58203125" style="17" customWidth="1"/>
    <col min="12" max="12" width="33.58203125" style="17" customWidth="1"/>
    <col min="13" max="255" width="8.6640625" style="17"/>
    <col min="256" max="256" width="2.83203125" style="17" customWidth="1"/>
    <col min="257" max="257" width="6.58203125" style="17" customWidth="1"/>
    <col min="258" max="258" width="15.58203125" style="17" customWidth="1"/>
    <col min="259" max="260" width="37.58203125" style="17" customWidth="1"/>
    <col min="261" max="261" width="30.58203125" style="17" customWidth="1"/>
    <col min="262" max="262" width="8.75" style="17" bestFit="1" customWidth="1"/>
    <col min="263" max="265" width="30.58203125" style="17" customWidth="1"/>
    <col min="266" max="266" width="8.75" style="17" bestFit="1" customWidth="1"/>
    <col min="267" max="268" width="30.58203125" style="17" customWidth="1"/>
    <col min="269" max="511" width="8.6640625" style="17"/>
    <col min="512" max="512" width="2.83203125" style="17" customWidth="1"/>
    <col min="513" max="513" width="6.58203125" style="17" customWidth="1"/>
    <col min="514" max="514" width="15.58203125" style="17" customWidth="1"/>
    <col min="515" max="516" width="37.58203125" style="17" customWidth="1"/>
    <col min="517" max="517" width="30.58203125" style="17" customWidth="1"/>
    <col min="518" max="518" width="8.75" style="17" bestFit="1" customWidth="1"/>
    <col min="519" max="521" width="30.58203125" style="17" customWidth="1"/>
    <col min="522" max="522" width="8.75" style="17" bestFit="1" customWidth="1"/>
    <col min="523" max="524" width="30.58203125" style="17" customWidth="1"/>
    <col min="525" max="767" width="8.6640625" style="17"/>
    <col min="768" max="768" width="2.83203125" style="17" customWidth="1"/>
    <col min="769" max="769" width="6.58203125" style="17" customWidth="1"/>
    <col min="770" max="770" width="15.58203125" style="17" customWidth="1"/>
    <col min="771" max="772" width="37.58203125" style="17" customWidth="1"/>
    <col min="773" max="773" width="30.58203125" style="17" customWidth="1"/>
    <col min="774" max="774" width="8.75" style="17" bestFit="1" customWidth="1"/>
    <col min="775" max="777" width="30.58203125" style="17" customWidth="1"/>
    <col min="778" max="778" width="8.75" style="17" bestFit="1" customWidth="1"/>
    <col min="779" max="780" width="30.58203125" style="17" customWidth="1"/>
    <col min="781" max="1023" width="8.6640625" style="17"/>
    <col min="1024" max="1024" width="2.83203125" style="17" customWidth="1"/>
    <col min="1025" max="1025" width="6.58203125" style="17" customWidth="1"/>
    <col min="1026" max="1026" width="15.58203125" style="17" customWidth="1"/>
    <col min="1027" max="1028" width="37.58203125" style="17" customWidth="1"/>
    <col min="1029" max="1029" width="30.58203125" style="17" customWidth="1"/>
    <col min="1030" max="1030" width="8.75" style="17" bestFit="1" customWidth="1"/>
    <col min="1031" max="1033" width="30.58203125" style="17" customWidth="1"/>
    <col min="1034" max="1034" width="8.75" style="17" bestFit="1" customWidth="1"/>
    <col min="1035" max="1036" width="30.58203125" style="17" customWidth="1"/>
    <col min="1037" max="1279" width="8.6640625" style="17"/>
    <col min="1280" max="1280" width="2.83203125" style="17" customWidth="1"/>
    <col min="1281" max="1281" width="6.58203125" style="17" customWidth="1"/>
    <col min="1282" max="1282" width="15.58203125" style="17" customWidth="1"/>
    <col min="1283" max="1284" width="37.58203125" style="17" customWidth="1"/>
    <col min="1285" max="1285" width="30.58203125" style="17" customWidth="1"/>
    <col min="1286" max="1286" width="8.75" style="17" bestFit="1" customWidth="1"/>
    <col min="1287" max="1289" width="30.58203125" style="17" customWidth="1"/>
    <col min="1290" max="1290" width="8.75" style="17" bestFit="1" customWidth="1"/>
    <col min="1291" max="1292" width="30.58203125" style="17" customWidth="1"/>
    <col min="1293" max="1535" width="8.6640625" style="17"/>
    <col min="1536" max="1536" width="2.83203125" style="17" customWidth="1"/>
    <col min="1537" max="1537" width="6.58203125" style="17" customWidth="1"/>
    <col min="1538" max="1538" width="15.58203125" style="17" customWidth="1"/>
    <col min="1539" max="1540" width="37.58203125" style="17" customWidth="1"/>
    <col min="1541" max="1541" width="30.58203125" style="17" customWidth="1"/>
    <col min="1542" max="1542" width="8.75" style="17" bestFit="1" customWidth="1"/>
    <col min="1543" max="1545" width="30.58203125" style="17" customWidth="1"/>
    <col min="1546" max="1546" width="8.75" style="17" bestFit="1" customWidth="1"/>
    <col min="1547" max="1548" width="30.58203125" style="17" customWidth="1"/>
    <col min="1549" max="1791" width="8.6640625" style="17"/>
    <col min="1792" max="1792" width="2.83203125" style="17" customWidth="1"/>
    <col min="1793" max="1793" width="6.58203125" style="17" customWidth="1"/>
    <col min="1794" max="1794" width="15.58203125" style="17" customWidth="1"/>
    <col min="1795" max="1796" width="37.58203125" style="17" customWidth="1"/>
    <col min="1797" max="1797" width="30.58203125" style="17" customWidth="1"/>
    <col min="1798" max="1798" width="8.75" style="17" bestFit="1" customWidth="1"/>
    <col min="1799" max="1801" width="30.58203125" style="17" customWidth="1"/>
    <col min="1802" max="1802" width="8.75" style="17" bestFit="1" customWidth="1"/>
    <col min="1803" max="1804" width="30.58203125" style="17" customWidth="1"/>
    <col min="1805" max="2047" width="8.6640625" style="17"/>
    <col min="2048" max="2048" width="2.83203125" style="17" customWidth="1"/>
    <col min="2049" max="2049" width="6.58203125" style="17" customWidth="1"/>
    <col min="2050" max="2050" width="15.58203125" style="17" customWidth="1"/>
    <col min="2051" max="2052" width="37.58203125" style="17" customWidth="1"/>
    <col min="2053" max="2053" width="30.58203125" style="17" customWidth="1"/>
    <col min="2054" max="2054" width="8.75" style="17" bestFit="1" customWidth="1"/>
    <col min="2055" max="2057" width="30.58203125" style="17" customWidth="1"/>
    <col min="2058" max="2058" width="8.75" style="17" bestFit="1" customWidth="1"/>
    <col min="2059" max="2060" width="30.58203125" style="17" customWidth="1"/>
    <col min="2061" max="2303" width="8.6640625" style="17"/>
    <col min="2304" max="2304" width="2.83203125" style="17" customWidth="1"/>
    <col min="2305" max="2305" width="6.58203125" style="17" customWidth="1"/>
    <col min="2306" max="2306" width="15.58203125" style="17" customWidth="1"/>
    <col min="2307" max="2308" width="37.58203125" style="17" customWidth="1"/>
    <col min="2309" max="2309" width="30.58203125" style="17" customWidth="1"/>
    <col min="2310" max="2310" width="8.75" style="17" bestFit="1" customWidth="1"/>
    <col min="2311" max="2313" width="30.58203125" style="17" customWidth="1"/>
    <col min="2314" max="2314" width="8.75" style="17" bestFit="1" customWidth="1"/>
    <col min="2315" max="2316" width="30.58203125" style="17" customWidth="1"/>
    <col min="2317" max="2559" width="8.6640625" style="17"/>
    <col min="2560" max="2560" width="2.83203125" style="17" customWidth="1"/>
    <col min="2561" max="2561" width="6.58203125" style="17" customWidth="1"/>
    <col min="2562" max="2562" width="15.58203125" style="17" customWidth="1"/>
    <col min="2563" max="2564" width="37.58203125" style="17" customWidth="1"/>
    <col min="2565" max="2565" width="30.58203125" style="17" customWidth="1"/>
    <col min="2566" max="2566" width="8.75" style="17" bestFit="1" customWidth="1"/>
    <col min="2567" max="2569" width="30.58203125" style="17" customWidth="1"/>
    <col min="2570" max="2570" width="8.75" style="17" bestFit="1" customWidth="1"/>
    <col min="2571" max="2572" width="30.58203125" style="17" customWidth="1"/>
    <col min="2573" max="2815" width="8.6640625" style="17"/>
    <col min="2816" max="2816" width="2.83203125" style="17" customWidth="1"/>
    <col min="2817" max="2817" width="6.58203125" style="17" customWidth="1"/>
    <col min="2818" max="2818" width="15.58203125" style="17" customWidth="1"/>
    <col min="2819" max="2820" width="37.58203125" style="17" customWidth="1"/>
    <col min="2821" max="2821" width="30.58203125" style="17" customWidth="1"/>
    <col min="2822" max="2822" width="8.75" style="17" bestFit="1" customWidth="1"/>
    <col min="2823" max="2825" width="30.58203125" style="17" customWidth="1"/>
    <col min="2826" max="2826" width="8.75" style="17" bestFit="1" customWidth="1"/>
    <col min="2827" max="2828" width="30.58203125" style="17" customWidth="1"/>
    <col min="2829" max="3071" width="8.6640625" style="17"/>
    <col min="3072" max="3072" width="2.83203125" style="17" customWidth="1"/>
    <col min="3073" max="3073" width="6.58203125" style="17" customWidth="1"/>
    <col min="3074" max="3074" width="15.58203125" style="17" customWidth="1"/>
    <col min="3075" max="3076" width="37.58203125" style="17" customWidth="1"/>
    <col min="3077" max="3077" width="30.58203125" style="17" customWidth="1"/>
    <col min="3078" max="3078" width="8.75" style="17" bestFit="1" customWidth="1"/>
    <col min="3079" max="3081" width="30.58203125" style="17" customWidth="1"/>
    <col min="3082" max="3082" width="8.75" style="17" bestFit="1" customWidth="1"/>
    <col min="3083" max="3084" width="30.58203125" style="17" customWidth="1"/>
    <col min="3085" max="3327" width="8.6640625" style="17"/>
    <col min="3328" max="3328" width="2.83203125" style="17" customWidth="1"/>
    <col min="3329" max="3329" width="6.58203125" style="17" customWidth="1"/>
    <col min="3330" max="3330" width="15.58203125" style="17" customWidth="1"/>
    <col min="3331" max="3332" width="37.58203125" style="17" customWidth="1"/>
    <col min="3333" max="3333" width="30.58203125" style="17" customWidth="1"/>
    <col min="3334" max="3334" width="8.75" style="17" bestFit="1" customWidth="1"/>
    <col min="3335" max="3337" width="30.58203125" style="17" customWidth="1"/>
    <col min="3338" max="3338" width="8.75" style="17" bestFit="1" customWidth="1"/>
    <col min="3339" max="3340" width="30.58203125" style="17" customWidth="1"/>
    <col min="3341" max="3583" width="8.6640625" style="17"/>
    <col min="3584" max="3584" width="2.83203125" style="17" customWidth="1"/>
    <col min="3585" max="3585" width="6.58203125" style="17" customWidth="1"/>
    <col min="3586" max="3586" width="15.58203125" style="17" customWidth="1"/>
    <col min="3587" max="3588" width="37.58203125" style="17" customWidth="1"/>
    <col min="3589" max="3589" width="30.58203125" style="17" customWidth="1"/>
    <col min="3590" max="3590" width="8.75" style="17" bestFit="1" customWidth="1"/>
    <col min="3591" max="3593" width="30.58203125" style="17" customWidth="1"/>
    <col min="3594" max="3594" width="8.75" style="17" bestFit="1" customWidth="1"/>
    <col min="3595" max="3596" width="30.58203125" style="17" customWidth="1"/>
    <col min="3597" max="3839" width="8.6640625" style="17"/>
    <col min="3840" max="3840" width="2.83203125" style="17" customWidth="1"/>
    <col min="3841" max="3841" width="6.58203125" style="17" customWidth="1"/>
    <col min="3842" max="3842" width="15.58203125" style="17" customWidth="1"/>
    <col min="3843" max="3844" width="37.58203125" style="17" customWidth="1"/>
    <col min="3845" max="3845" width="30.58203125" style="17" customWidth="1"/>
    <col min="3846" max="3846" width="8.75" style="17" bestFit="1" customWidth="1"/>
    <col min="3847" max="3849" width="30.58203125" style="17" customWidth="1"/>
    <col min="3850" max="3850" width="8.75" style="17" bestFit="1" customWidth="1"/>
    <col min="3851" max="3852" width="30.58203125" style="17" customWidth="1"/>
    <col min="3853" max="4095" width="8.6640625" style="17"/>
    <col min="4096" max="4096" width="2.83203125" style="17" customWidth="1"/>
    <col min="4097" max="4097" width="6.58203125" style="17" customWidth="1"/>
    <col min="4098" max="4098" width="15.58203125" style="17" customWidth="1"/>
    <col min="4099" max="4100" width="37.58203125" style="17" customWidth="1"/>
    <col min="4101" max="4101" width="30.58203125" style="17" customWidth="1"/>
    <col min="4102" max="4102" width="8.75" style="17" bestFit="1" customWidth="1"/>
    <col min="4103" max="4105" width="30.58203125" style="17" customWidth="1"/>
    <col min="4106" max="4106" width="8.75" style="17" bestFit="1" customWidth="1"/>
    <col min="4107" max="4108" width="30.58203125" style="17" customWidth="1"/>
    <col min="4109" max="4351" width="8.6640625" style="17"/>
    <col min="4352" max="4352" width="2.83203125" style="17" customWidth="1"/>
    <col min="4353" max="4353" width="6.58203125" style="17" customWidth="1"/>
    <col min="4354" max="4354" width="15.58203125" style="17" customWidth="1"/>
    <col min="4355" max="4356" width="37.58203125" style="17" customWidth="1"/>
    <col min="4357" max="4357" width="30.58203125" style="17" customWidth="1"/>
    <col min="4358" max="4358" width="8.75" style="17" bestFit="1" customWidth="1"/>
    <col min="4359" max="4361" width="30.58203125" style="17" customWidth="1"/>
    <col min="4362" max="4362" width="8.75" style="17" bestFit="1" customWidth="1"/>
    <col min="4363" max="4364" width="30.58203125" style="17" customWidth="1"/>
    <col min="4365" max="4607" width="8.6640625" style="17"/>
    <col min="4608" max="4608" width="2.83203125" style="17" customWidth="1"/>
    <col min="4609" max="4609" width="6.58203125" style="17" customWidth="1"/>
    <col min="4610" max="4610" width="15.58203125" style="17" customWidth="1"/>
    <col min="4611" max="4612" width="37.58203125" style="17" customWidth="1"/>
    <col min="4613" max="4613" width="30.58203125" style="17" customWidth="1"/>
    <col min="4614" max="4614" width="8.75" style="17" bestFit="1" customWidth="1"/>
    <col min="4615" max="4617" width="30.58203125" style="17" customWidth="1"/>
    <col min="4618" max="4618" width="8.75" style="17" bestFit="1" customWidth="1"/>
    <col min="4619" max="4620" width="30.58203125" style="17" customWidth="1"/>
    <col min="4621" max="4863" width="8.6640625" style="17"/>
    <col min="4864" max="4864" width="2.83203125" style="17" customWidth="1"/>
    <col min="4865" max="4865" width="6.58203125" style="17" customWidth="1"/>
    <col min="4866" max="4866" width="15.58203125" style="17" customWidth="1"/>
    <col min="4867" max="4868" width="37.58203125" style="17" customWidth="1"/>
    <col min="4869" max="4869" width="30.58203125" style="17" customWidth="1"/>
    <col min="4870" max="4870" width="8.75" style="17" bestFit="1" customWidth="1"/>
    <col min="4871" max="4873" width="30.58203125" style="17" customWidth="1"/>
    <col min="4874" max="4874" width="8.75" style="17" bestFit="1" customWidth="1"/>
    <col min="4875" max="4876" width="30.58203125" style="17" customWidth="1"/>
    <col min="4877" max="5119" width="8.6640625" style="17"/>
    <col min="5120" max="5120" width="2.83203125" style="17" customWidth="1"/>
    <col min="5121" max="5121" width="6.58203125" style="17" customWidth="1"/>
    <col min="5122" max="5122" width="15.58203125" style="17" customWidth="1"/>
    <col min="5123" max="5124" width="37.58203125" style="17" customWidth="1"/>
    <col min="5125" max="5125" width="30.58203125" style="17" customWidth="1"/>
    <col min="5126" max="5126" width="8.75" style="17" bestFit="1" customWidth="1"/>
    <col min="5127" max="5129" width="30.58203125" style="17" customWidth="1"/>
    <col min="5130" max="5130" width="8.75" style="17" bestFit="1" customWidth="1"/>
    <col min="5131" max="5132" width="30.58203125" style="17" customWidth="1"/>
    <col min="5133" max="5375" width="8.6640625" style="17"/>
    <col min="5376" max="5376" width="2.83203125" style="17" customWidth="1"/>
    <col min="5377" max="5377" width="6.58203125" style="17" customWidth="1"/>
    <col min="5378" max="5378" width="15.58203125" style="17" customWidth="1"/>
    <col min="5379" max="5380" width="37.58203125" style="17" customWidth="1"/>
    <col min="5381" max="5381" width="30.58203125" style="17" customWidth="1"/>
    <col min="5382" max="5382" width="8.75" style="17" bestFit="1" customWidth="1"/>
    <col min="5383" max="5385" width="30.58203125" style="17" customWidth="1"/>
    <col min="5386" max="5386" width="8.75" style="17" bestFit="1" customWidth="1"/>
    <col min="5387" max="5388" width="30.58203125" style="17" customWidth="1"/>
    <col min="5389" max="5631" width="8.6640625" style="17"/>
    <col min="5632" max="5632" width="2.83203125" style="17" customWidth="1"/>
    <col min="5633" max="5633" width="6.58203125" style="17" customWidth="1"/>
    <col min="5634" max="5634" width="15.58203125" style="17" customWidth="1"/>
    <col min="5635" max="5636" width="37.58203125" style="17" customWidth="1"/>
    <col min="5637" max="5637" width="30.58203125" style="17" customWidth="1"/>
    <col min="5638" max="5638" width="8.75" style="17" bestFit="1" customWidth="1"/>
    <col min="5639" max="5641" width="30.58203125" style="17" customWidth="1"/>
    <col min="5642" max="5642" width="8.75" style="17" bestFit="1" customWidth="1"/>
    <col min="5643" max="5644" width="30.58203125" style="17" customWidth="1"/>
    <col min="5645" max="5887" width="8.6640625" style="17"/>
    <col min="5888" max="5888" width="2.83203125" style="17" customWidth="1"/>
    <col min="5889" max="5889" width="6.58203125" style="17" customWidth="1"/>
    <col min="5890" max="5890" width="15.58203125" style="17" customWidth="1"/>
    <col min="5891" max="5892" width="37.58203125" style="17" customWidth="1"/>
    <col min="5893" max="5893" width="30.58203125" style="17" customWidth="1"/>
    <col min="5894" max="5894" width="8.75" style="17" bestFit="1" customWidth="1"/>
    <col min="5895" max="5897" width="30.58203125" style="17" customWidth="1"/>
    <col min="5898" max="5898" width="8.75" style="17" bestFit="1" customWidth="1"/>
    <col min="5899" max="5900" width="30.58203125" style="17" customWidth="1"/>
    <col min="5901" max="6143" width="8.6640625" style="17"/>
    <col min="6144" max="6144" width="2.83203125" style="17" customWidth="1"/>
    <col min="6145" max="6145" width="6.58203125" style="17" customWidth="1"/>
    <col min="6146" max="6146" width="15.58203125" style="17" customWidth="1"/>
    <col min="6147" max="6148" width="37.58203125" style="17" customWidth="1"/>
    <col min="6149" max="6149" width="30.58203125" style="17" customWidth="1"/>
    <col min="6150" max="6150" width="8.75" style="17" bestFit="1" customWidth="1"/>
    <col min="6151" max="6153" width="30.58203125" style="17" customWidth="1"/>
    <col min="6154" max="6154" width="8.75" style="17" bestFit="1" customWidth="1"/>
    <col min="6155" max="6156" width="30.58203125" style="17" customWidth="1"/>
    <col min="6157" max="6399" width="8.6640625" style="17"/>
    <col min="6400" max="6400" width="2.83203125" style="17" customWidth="1"/>
    <col min="6401" max="6401" width="6.58203125" style="17" customWidth="1"/>
    <col min="6402" max="6402" width="15.58203125" style="17" customWidth="1"/>
    <col min="6403" max="6404" width="37.58203125" style="17" customWidth="1"/>
    <col min="6405" max="6405" width="30.58203125" style="17" customWidth="1"/>
    <col min="6406" max="6406" width="8.75" style="17" bestFit="1" customWidth="1"/>
    <col min="6407" max="6409" width="30.58203125" style="17" customWidth="1"/>
    <col min="6410" max="6410" width="8.75" style="17" bestFit="1" customWidth="1"/>
    <col min="6411" max="6412" width="30.58203125" style="17" customWidth="1"/>
    <col min="6413" max="6655" width="8.6640625" style="17"/>
    <col min="6656" max="6656" width="2.83203125" style="17" customWidth="1"/>
    <col min="6657" max="6657" width="6.58203125" style="17" customWidth="1"/>
    <col min="6658" max="6658" width="15.58203125" style="17" customWidth="1"/>
    <col min="6659" max="6660" width="37.58203125" style="17" customWidth="1"/>
    <col min="6661" max="6661" width="30.58203125" style="17" customWidth="1"/>
    <col min="6662" max="6662" width="8.75" style="17" bestFit="1" customWidth="1"/>
    <col min="6663" max="6665" width="30.58203125" style="17" customWidth="1"/>
    <col min="6666" max="6666" width="8.75" style="17" bestFit="1" customWidth="1"/>
    <col min="6667" max="6668" width="30.58203125" style="17" customWidth="1"/>
    <col min="6669" max="6911" width="8.6640625" style="17"/>
    <col min="6912" max="6912" width="2.83203125" style="17" customWidth="1"/>
    <col min="6913" max="6913" width="6.58203125" style="17" customWidth="1"/>
    <col min="6914" max="6914" width="15.58203125" style="17" customWidth="1"/>
    <col min="6915" max="6916" width="37.58203125" style="17" customWidth="1"/>
    <col min="6917" max="6917" width="30.58203125" style="17" customWidth="1"/>
    <col min="6918" max="6918" width="8.75" style="17" bestFit="1" customWidth="1"/>
    <col min="6919" max="6921" width="30.58203125" style="17" customWidth="1"/>
    <col min="6922" max="6922" width="8.75" style="17" bestFit="1" customWidth="1"/>
    <col min="6923" max="6924" width="30.58203125" style="17" customWidth="1"/>
    <col min="6925" max="7167" width="8.6640625" style="17"/>
    <col min="7168" max="7168" width="2.83203125" style="17" customWidth="1"/>
    <col min="7169" max="7169" width="6.58203125" style="17" customWidth="1"/>
    <col min="7170" max="7170" width="15.58203125" style="17" customWidth="1"/>
    <col min="7171" max="7172" width="37.58203125" style="17" customWidth="1"/>
    <col min="7173" max="7173" width="30.58203125" style="17" customWidth="1"/>
    <col min="7174" max="7174" width="8.75" style="17" bestFit="1" customWidth="1"/>
    <col min="7175" max="7177" width="30.58203125" style="17" customWidth="1"/>
    <col min="7178" max="7178" width="8.75" style="17" bestFit="1" customWidth="1"/>
    <col min="7179" max="7180" width="30.58203125" style="17" customWidth="1"/>
    <col min="7181" max="7423" width="8.6640625" style="17"/>
    <col min="7424" max="7424" width="2.83203125" style="17" customWidth="1"/>
    <col min="7425" max="7425" width="6.58203125" style="17" customWidth="1"/>
    <col min="7426" max="7426" width="15.58203125" style="17" customWidth="1"/>
    <col min="7427" max="7428" width="37.58203125" style="17" customWidth="1"/>
    <col min="7429" max="7429" width="30.58203125" style="17" customWidth="1"/>
    <col min="7430" max="7430" width="8.75" style="17" bestFit="1" customWidth="1"/>
    <col min="7431" max="7433" width="30.58203125" style="17" customWidth="1"/>
    <col min="7434" max="7434" width="8.75" style="17" bestFit="1" customWidth="1"/>
    <col min="7435" max="7436" width="30.58203125" style="17" customWidth="1"/>
    <col min="7437" max="7679" width="8.6640625" style="17"/>
    <col min="7680" max="7680" width="2.83203125" style="17" customWidth="1"/>
    <col min="7681" max="7681" width="6.58203125" style="17" customWidth="1"/>
    <col min="7682" max="7682" width="15.58203125" style="17" customWidth="1"/>
    <col min="7683" max="7684" width="37.58203125" style="17" customWidth="1"/>
    <col min="7685" max="7685" width="30.58203125" style="17" customWidth="1"/>
    <col min="7686" max="7686" width="8.75" style="17" bestFit="1" customWidth="1"/>
    <col min="7687" max="7689" width="30.58203125" style="17" customWidth="1"/>
    <col min="7690" max="7690" width="8.75" style="17" bestFit="1" customWidth="1"/>
    <col min="7691" max="7692" width="30.58203125" style="17" customWidth="1"/>
    <col min="7693" max="7935" width="8.6640625" style="17"/>
    <col min="7936" max="7936" width="2.83203125" style="17" customWidth="1"/>
    <col min="7937" max="7937" width="6.58203125" style="17" customWidth="1"/>
    <col min="7938" max="7938" width="15.58203125" style="17" customWidth="1"/>
    <col min="7939" max="7940" width="37.58203125" style="17" customWidth="1"/>
    <col min="7941" max="7941" width="30.58203125" style="17" customWidth="1"/>
    <col min="7942" max="7942" width="8.75" style="17" bestFit="1" customWidth="1"/>
    <col min="7943" max="7945" width="30.58203125" style="17" customWidth="1"/>
    <col min="7946" max="7946" width="8.75" style="17" bestFit="1" customWidth="1"/>
    <col min="7947" max="7948" width="30.58203125" style="17" customWidth="1"/>
    <col min="7949" max="8191" width="8.6640625" style="17"/>
    <col min="8192" max="8192" width="2.83203125" style="17" customWidth="1"/>
    <col min="8193" max="8193" width="6.58203125" style="17" customWidth="1"/>
    <col min="8194" max="8194" width="15.58203125" style="17" customWidth="1"/>
    <col min="8195" max="8196" width="37.58203125" style="17" customWidth="1"/>
    <col min="8197" max="8197" width="30.58203125" style="17" customWidth="1"/>
    <col min="8198" max="8198" width="8.75" style="17" bestFit="1" customWidth="1"/>
    <col min="8199" max="8201" width="30.58203125" style="17" customWidth="1"/>
    <col min="8202" max="8202" width="8.75" style="17" bestFit="1" customWidth="1"/>
    <col min="8203" max="8204" width="30.58203125" style="17" customWidth="1"/>
    <col min="8205" max="8447" width="8.6640625" style="17"/>
    <col min="8448" max="8448" width="2.83203125" style="17" customWidth="1"/>
    <col min="8449" max="8449" width="6.58203125" style="17" customWidth="1"/>
    <col min="8450" max="8450" width="15.58203125" style="17" customWidth="1"/>
    <col min="8451" max="8452" width="37.58203125" style="17" customWidth="1"/>
    <col min="8453" max="8453" width="30.58203125" style="17" customWidth="1"/>
    <col min="8454" max="8454" width="8.75" style="17" bestFit="1" customWidth="1"/>
    <col min="8455" max="8457" width="30.58203125" style="17" customWidth="1"/>
    <col min="8458" max="8458" width="8.75" style="17" bestFit="1" customWidth="1"/>
    <col min="8459" max="8460" width="30.58203125" style="17" customWidth="1"/>
    <col min="8461" max="8703" width="8.6640625" style="17"/>
    <col min="8704" max="8704" width="2.83203125" style="17" customWidth="1"/>
    <col min="8705" max="8705" width="6.58203125" style="17" customWidth="1"/>
    <col min="8706" max="8706" width="15.58203125" style="17" customWidth="1"/>
    <col min="8707" max="8708" width="37.58203125" style="17" customWidth="1"/>
    <col min="8709" max="8709" width="30.58203125" style="17" customWidth="1"/>
    <col min="8710" max="8710" width="8.75" style="17" bestFit="1" customWidth="1"/>
    <col min="8711" max="8713" width="30.58203125" style="17" customWidth="1"/>
    <col min="8714" max="8714" width="8.75" style="17" bestFit="1" customWidth="1"/>
    <col min="8715" max="8716" width="30.58203125" style="17" customWidth="1"/>
    <col min="8717" max="8959" width="8.6640625" style="17"/>
    <col min="8960" max="8960" width="2.83203125" style="17" customWidth="1"/>
    <col min="8961" max="8961" width="6.58203125" style="17" customWidth="1"/>
    <col min="8962" max="8962" width="15.58203125" style="17" customWidth="1"/>
    <col min="8963" max="8964" width="37.58203125" style="17" customWidth="1"/>
    <col min="8965" max="8965" width="30.58203125" style="17" customWidth="1"/>
    <col min="8966" max="8966" width="8.75" style="17" bestFit="1" customWidth="1"/>
    <col min="8967" max="8969" width="30.58203125" style="17" customWidth="1"/>
    <col min="8970" max="8970" width="8.75" style="17" bestFit="1" customWidth="1"/>
    <col min="8971" max="8972" width="30.58203125" style="17" customWidth="1"/>
    <col min="8973" max="9215" width="8.6640625" style="17"/>
    <col min="9216" max="9216" width="2.83203125" style="17" customWidth="1"/>
    <col min="9217" max="9217" width="6.58203125" style="17" customWidth="1"/>
    <col min="9218" max="9218" width="15.58203125" style="17" customWidth="1"/>
    <col min="9219" max="9220" width="37.58203125" style="17" customWidth="1"/>
    <col min="9221" max="9221" width="30.58203125" style="17" customWidth="1"/>
    <col min="9222" max="9222" width="8.75" style="17" bestFit="1" customWidth="1"/>
    <col min="9223" max="9225" width="30.58203125" style="17" customWidth="1"/>
    <col min="9226" max="9226" width="8.75" style="17" bestFit="1" customWidth="1"/>
    <col min="9227" max="9228" width="30.58203125" style="17" customWidth="1"/>
    <col min="9229" max="9471" width="8.6640625" style="17"/>
    <col min="9472" max="9472" width="2.83203125" style="17" customWidth="1"/>
    <col min="9473" max="9473" width="6.58203125" style="17" customWidth="1"/>
    <col min="9474" max="9474" width="15.58203125" style="17" customWidth="1"/>
    <col min="9475" max="9476" width="37.58203125" style="17" customWidth="1"/>
    <col min="9477" max="9477" width="30.58203125" style="17" customWidth="1"/>
    <col min="9478" max="9478" width="8.75" style="17" bestFit="1" customWidth="1"/>
    <col min="9479" max="9481" width="30.58203125" style="17" customWidth="1"/>
    <col min="9482" max="9482" width="8.75" style="17" bestFit="1" customWidth="1"/>
    <col min="9483" max="9484" width="30.58203125" style="17" customWidth="1"/>
    <col min="9485" max="9727" width="8.6640625" style="17"/>
    <col min="9728" max="9728" width="2.83203125" style="17" customWidth="1"/>
    <col min="9729" max="9729" width="6.58203125" style="17" customWidth="1"/>
    <col min="9730" max="9730" width="15.58203125" style="17" customWidth="1"/>
    <col min="9731" max="9732" width="37.58203125" style="17" customWidth="1"/>
    <col min="9733" max="9733" width="30.58203125" style="17" customWidth="1"/>
    <col min="9734" max="9734" width="8.75" style="17" bestFit="1" customWidth="1"/>
    <col min="9735" max="9737" width="30.58203125" style="17" customWidth="1"/>
    <col min="9738" max="9738" width="8.75" style="17" bestFit="1" customWidth="1"/>
    <col min="9739" max="9740" width="30.58203125" style="17" customWidth="1"/>
    <col min="9741" max="9983" width="8.6640625" style="17"/>
    <col min="9984" max="9984" width="2.83203125" style="17" customWidth="1"/>
    <col min="9985" max="9985" width="6.58203125" style="17" customWidth="1"/>
    <col min="9986" max="9986" width="15.58203125" style="17" customWidth="1"/>
    <col min="9987" max="9988" width="37.58203125" style="17" customWidth="1"/>
    <col min="9989" max="9989" width="30.58203125" style="17" customWidth="1"/>
    <col min="9990" max="9990" width="8.75" style="17" bestFit="1" customWidth="1"/>
    <col min="9991" max="9993" width="30.58203125" style="17" customWidth="1"/>
    <col min="9994" max="9994" width="8.75" style="17" bestFit="1" customWidth="1"/>
    <col min="9995" max="9996" width="30.58203125" style="17" customWidth="1"/>
    <col min="9997" max="10239" width="8.6640625" style="17"/>
    <col min="10240" max="10240" width="2.83203125" style="17" customWidth="1"/>
    <col min="10241" max="10241" width="6.58203125" style="17" customWidth="1"/>
    <col min="10242" max="10242" width="15.58203125" style="17" customWidth="1"/>
    <col min="10243" max="10244" width="37.58203125" style="17" customWidth="1"/>
    <col min="10245" max="10245" width="30.58203125" style="17" customWidth="1"/>
    <col min="10246" max="10246" width="8.75" style="17" bestFit="1" customWidth="1"/>
    <col min="10247" max="10249" width="30.58203125" style="17" customWidth="1"/>
    <col min="10250" max="10250" width="8.75" style="17" bestFit="1" customWidth="1"/>
    <col min="10251" max="10252" width="30.58203125" style="17" customWidth="1"/>
    <col min="10253" max="10495" width="8.6640625" style="17"/>
    <col min="10496" max="10496" width="2.83203125" style="17" customWidth="1"/>
    <col min="10497" max="10497" width="6.58203125" style="17" customWidth="1"/>
    <col min="10498" max="10498" width="15.58203125" style="17" customWidth="1"/>
    <col min="10499" max="10500" width="37.58203125" style="17" customWidth="1"/>
    <col min="10501" max="10501" width="30.58203125" style="17" customWidth="1"/>
    <col min="10502" max="10502" width="8.75" style="17" bestFit="1" customWidth="1"/>
    <col min="10503" max="10505" width="30.58203125" style="17" customWidth="1"/>
    <col min="10506" max="10506" width="8.75" style="17" bestFit="1" customWidth="1"/>
    <col min="10507" max="10508" width="30.58203125" style="17" customWidth="1"/>
    <col min="10509" max="10751" width="8.6640625" style="17"/>
    <col min="10752" max="10752" width="2.83203125" style="17" customWidth="1"/>
    <col min="10753" max="10753" width="6.58203125" style="17" customWidth="1"/>
    <col min="10754" max="10754" width="15.58203125" style="17" customWidth="1"/>
    <col min="10755" max="10756" width="37.58203125" style="17" customWidth="1"/>
    <col min="10757" max="10757" width="30.58203125" style="17" customWidth="1"/>
    <col min="10758" max="10758" width="8.75" style="17" bestFit="1" customWidth="1"/>
    <col min="10759" max="10761" width="30.58203125" style="17" customWidth="1"/>
    <col min="10762" max="10762" width="8.75" style="17" bestFit="1" customWidth="1"/>
    <col min="10763" max="10764" width="30.58203125" style="17" customWidth="1"/>
    <col min="10765" max="11007" width="8.6640625" style="17"/>
    <col min="11008" max="11008" width="2.83203125" style="17" customWidth="1"/>
    <col min="11009" max="11009" width="6.58203125" style="17" customWidth="1"/>
    <col min="11010" max="11010" width="15.58203125" style="17" customWidth="1"/>
    <col min="11011" max="11012" width="37.58203125" style="17" customWidth="1"/>
    <col min="11013" max="11013" width="30.58203125" style="17" customWidth="1"/>
    <col min="11014" max="11014" width="8.75" style="17" bestFit="1" customWidth="1"/>
    <col min="11015" max="11017" width="30.58203125" style="17" customWidth="1"/>
    <col min="11018" max="11018" width="8.75" style="17" bestFit="1" customWidth="1"/>
    <col min="11019" max="11020" width="30.58203125" style="17" customWidth="1"/>
    <col min="11021" max="11263" width="8.6640625" style="17"/>
    <col min="11264" max="11264" width="2.83203125" style="17" customWidth="1"/>
    <col min="11265" max="11265" width="6.58203125" style="17" customWidth="1"/>
    <col min="11266" max="11266" width="15.58203125" style="17" customWidth="1"/>
    <col min="11267" max="11268" width="37.58203125" style="17" customWidth="1"/>
    <col min="11269" max="11269" width="30.58203125" style="17" customWidth="1"/>
    <col min="11270" max="11270" width="8.75" style="17" bestFit="1" customWidth="1"/>
    <col min="11271" max="11273" width="30.58203125" style="17" customWidth="1"/>
    <col min="11274" max="11274" width="8.75" style="17" bestFit="1" customWidth="1"/>
    <col min="11275" max="11276" width="30.58203125" style="17" customWidth="1"/>
    <col min="11277" max="11519" width="8.6640625" style="17"/>
    <col min="11520" max="11520" width="2.83203125" style="17" customWidth="1"/>
    <col min="11521" max="11521" width="6.58203125" style="17" customWidth="1"/>
    <col min="11522" max="11522" width="15.58203125" style="17" customWidth="1"/>
    <col min="11523" max="11524" width="37.58203125" style="17" customWidth="1"/>
    <col min="11525" max="11525" width="30.58203125" style="17" customWidth="1"/>
    <col min="11526" max="11526" width="8.75" style="17" bestFit="1" customWidth="1"/>
    <col min="11527" max="11529" width="30.58203125" style="17" customWidth="1"/>
    <col min="11530" max="11530" width="8.75" style="17" bestFit="1" customWidth="1"/>
    <col min="11531" max="11532" width="30.58203125" style="17" customWidth="1"/>
    <col min="11533" max="11775" width="8.6640625" style="17"/>
    <col min="11776" max="11776" width="2.83203125" style="17" customWidth="1"/>
    <col min="11777" max="11777" width="6.58203125" style="17" customWidth="1"/>
    <col min="11778" max="11778" width="15.58203125" style="17" customWidth="1"/>
    <col min="11779" max="11780" width="37.58203125" style="17" customWidth="1"/>
    <col min="11781" max="11781" width="30.58203125" style="17" customWidth="1"/>
    <col min="11782" max="11782" width="8.75" style="17" bestFit="1" customWidth="1"/>
    <col min="11783" max="11785" width="30.58203125" style="17" customWidth="1"/>
    <col min="11786" max="11786" width="8.75" style="17" bestFit="1" customWidth="1"/>
    <col min="11787" max="11788" width="30.58203125" style="17" customWidth="1"/>
    <col min="11789" max="12031" width="8.6640625" style="17"/>
    <col min="12032" max="12032" width="2.83203125" style="17" customWidth="1"/>
    <col min="12033" max="12033" width="6.58203125" style="17" customWidth="1"/>
    <col min="12034" max="12034" width="15.58203125" style="17" customWidth="1"/>
    <col min="12035" max="12036" width="37.58203125" style="17" customWidth="1"/>
    <col min="12037" max="12037" width="30.58203125" style="17" customWidth="1"/>
    <col min="12038" max="12038" width="8.75" style="17" bestFit="1" customWidth="1"/>
    <col min="12039" max="12041" width="30.58203125" style="17" customWidth="1"/>
    <col min="12042" max="12042" width="8.75" style="17" bestFit="1" customWidth="1"/>
    <col min="12043" max="12044" width="30.58203125" style="17" customWidth="1"/>
    <col min="12045" max="12287" width="8.6640625" style="17"/>
    <col min="12288" max="12288" width="2.83203125" style="17" customWidth="1"/>
    <col min="12289" max="12289" width="6.58203125" style="17" customWidth="1"/>
    <col min="12290" max="12290" width="15.58203125" style="17" customWidth="1"/>
    <col min="12291" max="12292" width="37.58203125" style="17" customWidth="1"/>
    <col min="12293" max="12293" width="30.58203125" style="17" customWidth="1"/>
    <col min="12294" max="12294" width="8.75" style="17" bestFit="1" customWidth="1"/>
    <col min="12295" max="12297" width="30.58203125" style="17" customWidth="1"/>
    <col min="12298" max="12298" width="8.75" style="17" bestFit="1" customWidth="1"/>
    <col min="12299" max="12300" width="30.58203125" style="17" customWidth="1"/>
    <col min="12301" max="12543" width="8.6640625" style="17"/>
    <col min="12544" max="12544" width="2.83203125" style="17" customWidth="1"/>
    <col min="12545" max="12545" width="6.58203125" style="17" customWidth="1"/>
    <col min="12546" max="12546" width="15.58203125" style="17" customWidth="1"/>
    <col min="12547" max="12548" width="37.58203125" style="17" customWidth="1"/>
    <col min="12549" max="12549" width="30.58203125" style="17" customWidth="1"/>
    <col min="12550" max="12550" width="8.75" style="17" bestFit="1" customWidth="1"/>
    <col min="12551" max="12553" width="30.58203125" style="17" customWidth="1"/>
    <col min="12554" max="12554" width="8.75" style="17" bestFit="1" customWidth="1"/>
    <col min="12555" max="12556" width="30.58203125" style="17" customWidth="1"/>
    <col min="12557" max="12799" width="8.6640625" style="17"/>
    <col min="12800" max="12800" width="2.83203125" style="17" customWidth="1"/>
    <col min="12801" max="12801" width="6.58203125" style="17" customWidth="1"/>
    <col min="12802" max="12802" width="15.58203125" style="17" customWidth="1"/>
    <col min="12803" max="12804" width="37.58203125" style="17" customWidth="1"/>
    <col min="12805" max="12805" width="30.58203125" style="17" customWidth="1"/>
    <col min="12806" max="12806" width="8.75" style="17" bestFit="1" customWidth="1"/>
    <col min="12807" max="12809" width="30.58203125" style="17" customWidth="1"/>
    <col min="12810" max="12810" width="8.75" style="17" bestFit="1" customWidth="1"/>
    <col min="12811" max="12812" width="30.58203125" style="17" customWidth="1"/>
    <col min="12813" max="13055" width="8.6640625" style="17"/>
    <col min="13056" max="13056" width="2.83203125" style="17" customWidth="1"/>
    <col min="13057" max="13057" width="6.58203125" style="17" customWidth="1"/>
    <col min="13058" max="13058" width="15.58203125" style="17" customWidth="1"/>
    <col min="13059" max="13060" width="37.58203125" style="17" customWidth="1"/>
    <col min="13061" max="13061" width="30.58203125" style="17" customWidth="1"/>
    <col min="13062" max="13062" width="8.75" style="17" bestFit="1" customWidth="1"/>
    <col min="13063" max="13065" width="30.58203125" style="17" customWidth="1"/>
    <col min="13066" max="13066" width="8.75" style="17" bestFit="1" customWidth="1"/>
    <col min="13067" max="13068" width="30.58203125" style="17" customWidth="1"/>
    <col min="13069" max="13311" width="8.6640625" style="17"/>
    <col min="13312" max="13312" width="2.83203125" style="17" customWidth="1"/>
    <col min="13313" max="13313" width="6.58203125" style="17" customWidth="1"/>
    <col min="13314" max="13314" width="15.58203125" style="17" customWidth="1"/>
    <col min="13315" max="13316" width="37.58203125" style="17" customWidth="1"/>
    <col min="13317" max="13317" width="30.58203125" style="17" customWidth="1"/>
    <col min="13318" max="13318" width="8.75" style="17" bestFit="1" customWidth="1"/>
    <col min="13319" max="13321" width="30.58203125" style="17" customWidth="1"/>
    <col min="13322" max="13322" width="8.75" style="17" bestFit="1" customWidth="1"/>
    <col min="13323" max="13324" width="30.58203125" style="17" customWidth="1"/>
    <col min="13325" max="13567" width="8.6640625" style="17"/>
    <col min="13568" max="13568" width="2.83203125" style="17" customWidth="1"/>
    <col min="13569" max="13569" width="6.58203125" style="17" customWidth="1"/>
    <col min="13570" max="13570" width="15.58203125" style="17" customWidth="1"/>
    <col min="13571" max="13572" width="37.58203125" style="17" customWidth="1"/>
    <col min="13573" max="13573" width="30.58203125" style="17" customWidth="1"/>
    <col min="13574" max="13574" width="8.75" style="17" bestFit="1" customWidth="1"/>
    <col min="13575" max="13577" width="30.58203125" style="17" customWidth="1"/>
    <col min="13578" max="13578" width="8.75" style="17" bestFit="1" customWidth="1"/>
    <col min="13579" max="13580" width="30.58203125" style="17" customWidth="1"/>
    <col min="13581" max="13823" width="8.6640625" style="17"/>
    <col min="13824" max="13824" width="2.83203125" style="17" customWidth="1"/>
    <col min="13825" max="13825" width="6.58203125" style="17" customWidth="1"/>
    <col min="13826" max="13826" width="15.58203125" style="17" customWidth="1"/>
    <col min="13827" max="13828" width="37.58203125" style="17" customWidth="1"/>
    <col min="13829" max="13829" width="30.58203125" style="17" customWidth="1"/>
    <col min="13830" max="13830" width="8.75" style="17" bestFit="1" customWidth="1"/>
    <col min="13831" max="13833" width="30.58203125" style="17" customWidth="1"/>
    <col min="13834" max="13834" width="8.75" style="17" bestFit="1" customWidth="1"/>
    <col min="13835" max="13836" width="30.58203125" style="17" customWidth="1"/>
    <col min="13837" max="14079" width="8.6640625" style="17"/>
    <col min="14080" max="14080" width="2.83203125" style="17" customWidth="1"/>
    <col min="14081" max="14081" width="6.58203125" style="17" customWidth="1"/>
    <col min="14082" max="14082" width="15.58203125" style="17" customWidth="1"/>
    <col min="14083" max="14084" width="37.58203125" style="17" customWidth="1"/>
    <col min="14085" max="14085" width="30.58203125" style="17" customWidth="1"/>
    <col min="14086" max="14086" width="8.75" style="17" bestFit="1" customWidth="1"/>
    <col min="14087" max="14089" width="30.58203125" style="17" customWidth="1"/>
    <col min="14090" max="14090" width="8.75" style="17" bestFit="1" customWidth="1"/>
    <col min="14091" max="14092" width="30.58203125" style="17" customWidth="1"/>
    <col min="14093" max="14335" width="8.6640625" style="17"/>
    <col min="14336" max="14336" width="2.83203125" style="17" customWidth="1"/>
    <col min="14337" max="14337" width="6.58203125" style="17" customWidth="1"/>
    <col min="14338" max="14338" width="15.58203125" style="17" customWidth="1"/>
    <col min="14339" max="14340" width="37.58203125" style="17" customWidth="1"/>
    <col min="14341" max="14341" width="30.58203125" style="17" customWidth="1"/>
    <col min="14342" max="14342" width="8.75" style="17" bestFit="1" customWidth="1"/>
    <col min="14343" max="14345" width="30.58203125" style="17" customWidth="1"/>
    <col min="14346" max="14346" width="8.75" style="17" bestFit="1" customWidth="1"/>
    <col min="14347" max="14348" width="30.58203125" style="17" customWidth="1"/>
    <col min="14349" max="14591" width="8.6640625" style="17"/>
    <col min="14592" max="14592" width="2.83203125" style="17" customWidth="1"/>
    <col min="14593" max="14593" width="6.58203125" style="17" customWidth="1"/>
    <col min="14594" max="14594" width="15.58203125" style="17" customWidth="1"/>
    <col min="14595" max="14596" width="37.58203125" style="17" customWidth="1"/>
    <col min="14597" max="14597" width="30.58203125" style="17" customWidth="1"/>
    <col min="14598" max="14598" width="8.75" style="17" bestFit="1" customWidth="1"/>
    <col min="14599" max="14601" width="30.58203125" style="17" customWidth="1"/>
    <col min="14602" max="14602" width="8.75" style="17" bestFit="1" customWidth="1"/>
    <col min="14603" max="14604" width="30.58203125" style="17" customWidth="1"/>
    <col min="14605" max="14847" width="8.6640625" style="17"/>
    <col min="14848" max="14848" width="2.83203125" style="17" customWidth="1"/>
    <col min="14849" max="14849" width="6.58203125" style="17" customWidth="1"/>
    <col min="14850" max="14850" width="15.58203125" style="17" customWidth="1"/>
    <col min="14851" max="14852" width="37.58203125" style="17" customWidth="1"/>
    <col min="14853" max="14853" width="30.58203125" style="17" customWidth="1"/>
    <col min="14854" max="14854" width="8.75" style="17" bestFit="1" customWidth="1"/>
    <col min="14855" max="14857" width="30.58203125" style="17" customWidth="1"/>
    <col min="14858" max="14858" width="8.75" style="17" bestFit="1" customWidth="1"/>
    <col min="14859" max="14860" width="30.58203125" style="17" customWidth="1"/>
    <col min="14861" max="15103" width="8.6640625" style="17"/>
    <col min="15104" max="15104" width="2.83203125" style="17" customWidth="1"/>
    <col min="15105" max="15105" width="6.58203125" style="17" customWidth="1"/>
    <col min="15106" max="15106" width="15.58203125" style="17" customWidth="1"/>
    <col min="15107" max="15108" width="37.58203125" style="17" customWidth="1"/>
    <col min="15109" max="15109" width="30.58203125" style="17" customWidth="1"/>
    <col min="15110" max="15110" width="8.75" style="17" bestFit="1" customWidth="1"/>
    <col min="15111" max="15113" width="30.58203125" style="17" customWidth="1"/>
    <col min="15114" max="15114" width="8.75" style="17" bestFit="1" customWidth="1"/>
    <col min="15115" max="15116" width="30.58203125" style="17" customWidth="1"/>
    <col min="15117" max="15359" width="8.6640625" style="17"/>
    <col min="15360" max="15360" width="2.83203125" style="17" customWidth="1"/>
    <col min="15361" max="15361" width="6.58203125" style="17" customWidth="1"/>
    <col min="15362" max="15362" width="15.58203125" style="17" customWidth="1"/>
    <col min="15363" max="15364" width="37.58203125" style="17" customWidth="1"/>
    <col min="15365" max="15365" width="30.58203125" style="17" customWidth="1"/>
    <col min="15366" max="15366" width="8.75" style="17" bestFit="1" customWidth="1"/>
    <col min="15367" max="15369" width="30.58203125" style="17" customWidth="1"/>
    <col min="15370" max="15370" width="8.75" style="17" bestFit="1" customWidth="1"/>
    <col min="15371" max="15372" width="30.58203125" style="17" customWidth="1"/>
    <col min="15373" max="15615" width="8.6640625" style="17"/>
    <col min="15616" max="15616" width="2.83203125" style="17" customWidth="1"/>
    <col min="15617" max="15617" width="6.58203125" style="17" customWidth="1"/>
    <col min="15618" max="15618" width="15.58203125" style="17" customWidth="1"/>
    <col min="15619" max="15620" width="37.58203125" style="17" customWidth="1"/>
    <col min="15621" max="15621" width="30.58203125" style="17" customWidth="1"/>
    <col min="15622" max="15622" width="8.75" style="17" bestFit="1" customWidth="1"/>
    <col min="15623" max="15625" width="30.58203125" style="17" customWidth="1"/>
    <col min="15626" max="15626" width="8.75" style="17" bestFit="1" customWidth="1"/>
    <col min="15627" max="15628" width="30.58203125" style="17" customWidth="1"/>
    <col min="15629" max="15871" width="8.6640625" style="17"/>
    <col min="15872" max="15872" width="2.83203125" style="17" customWidth="1"/>
    <col min="15873" max="15873" width="6.58203125" style="17" customWidth="1"/>
    <col min="15874" max="15874" width="15.58203125" style="17" customWidth="1"/>
    <col min="15875" max="15876" width="37.58203125" style="17" customWidth="1"/>
    <col min="15877" max="15877" width="30.58203125" style="17" customWidth="1"/>
    <col min="15878" max="15878" width="8.75" style="17" bestFit="1" customWidth="1"/>
    <col min="15879" max="15881" width="30.58203125" style="17" customWidth="1"/>
    <col min="15882" max="15882" width="8.75" style="17" bestFit="1" customWidth="1"/>
    <col min="15883" max="15884" width="30.58203125" style="17" customWidth="1"/>
    <col min="15885" max="16127" width="8.6640625" style="17"/>
    <col min="16128" max="16128" width="2.83203125" style="17" customWidth="1"/>
    <col min="16129" max="16129" width="6.58203125" style="17" customWidth="1"/>
    <col min="16130" max="16130" width="15.58203125" style="17" customWidth="1"/>
    <col min="16131" max="16132" width="37.58203125" style="17" customWidth="1"/>
    <col min="16133" max="16133" width="30.58203125" style="17" customWidth="1"/>
    <col min="16134" max="16134" width="8.75" style="17" bestFit="1" customWidth="1"/>
    <col min="16135" max="16137" width="30.58203125" style="17" customWidth="1"/>
    <col min="16138" max="16138" width="8.75" style="17" bestFit="1" customWidth="1"/>
    <col min="16139" max="16140" width="30.58203125" style="17" customWidth="1"/>
    <col min="16141" max="16384" width="8.6640625" style="17"/>
  </cols>
  <sheetData>
    <row r="1" spans="1:13" ht="25" customHeight="1">
      <c r="A1" s="96" t="s">
        <v>160</v>
      </c>
      <c r="B1" s="96"/>
      <c r="C1" s="96"/>
      <c r="D1" s="96"/>
      <c r="E1" s="96"/>
      <c r="F1" s="96"/>
      <c r="G1" s="16"/>
      <c r="H1" s="16"/>
      <c r="I1" s="16"/>
      <c r="J1" s="16"/>
      <c r="K1" s="16"/>
      <c r="L1" s="16"/>
      <c r="M1" s="16"/>
    </row>
    <row r="2" spans="1:13" ht="20.149999999999999" customHeight="1" thickBot="1">
      <c r="A2" s="97" t="s">
        <v>36</v>
      </c>
      <c r="B2" s="97"/>
      <c r="C2" s="97"/>
      <c r="D2" s="98" t="str">
        <f>[12]年度当初提出!D2</f>
        <v>千葉市あんしんケアセンター園生</v>
      </c>
      <c r="E2" s="98"/>
      <c r="F2" s="98"/>
      <c r="J2" s="18"/>
      <c r="K2" s="18"/>
      <c r="L2" s="18"/>
    </row>
    <row r="3" spans="1:13" ht="84" customHeight="1" thickBot="1">
      <c r="A3" s="190" t="str">
        <f>[12]年度当初提出!A3</f>
        <v>担当圏域
地区概況及び
地区課題</v>
      </c>
      <c r="B3" s="190"/>
      <c r="C3" s="190"/>
      <c r="D3" s="142" t="s">
        <v>815</v>
      </c>
      <c r="E3" s="143"/>
      <c r="F3" s="144"/>
      <c r="G3" s="19"/>
      <c r="H3" s="19"/>
      <c r="I3" s="19"/>
      <c r="J3" s="124" t="s">
        <v>66</v>
      </c>
      <c r="K3" s="125"/>
      <c r="L3" s="20"/>
    </row>
    <row r="4" spans="1:13" ht="43.5" customHeight="1">
      <c r="A4" s="190" t="s">
        <v>39</v>
      </c>
      <c r="B4" s="190"/>
      <c r="C4" s="190"/>
      <c r="D4" s="120" t="str">
        <f>[12]年度当初提出!D4</f>
        <v>・どのような相談であっても、最初から断ることなく「相手の話をまずは聞く」ということを大事にする。
・地域の方が「安心して通える居場所」作りを生活支援コーディネーターと取り組む。
・問題の多様化に対応できるよう「職員の知識および技術向上」を目指す。</v>
      </c>
      <c r="E4" s="121"/>
      <c r="F4" s="122"/>
      <c r="G4" s="19"/>
      <c r="H4" s="19"/>
      <c r="I4" s="19"/>
      <c r="J4" s="20"/>
      <c r="K4" s="20"/>
      <c r="L4" s="20"/>
    </row>
    <row r="5" spans="1:13" ht="18" customHeight="1">
      <c r="A5" s="101" t="s">
        <v>40</v>
      </c>
      <c r="B5" s="101"/>
      <c r="C5" s="101"/>
      <c r="D5" s="101"/>
      <c r="E5" s="101"/>
      <c r="F5" s="101"/>
      <c r="G5" s="21"/>
      <c r="H5" s="22"/>
      <c r="I5" s="22"/>
      <c r="J5" s="22"/>
      <c r="K5" s="22"/>
      <c r="L5" s="23"/>
    </row>
    <row r="6" spans="1:13" ht="60" customHeight="1">
      <c r="A6" s="102" t="s">
        <v>41</v>
      </c>
      <c r="B6" s="103" t="s">
        <v>42</v>
      </c>
      <c r="C6" s="103"/>
      <c r="D6" s="24" t="s">
        <v>130</v>
      </c>
      <c r="E6" s="24" t="s">
        <v>44</v>
      </c>
      <c r="F6" s="36" t="s">
        <v>308</v>
      </c>
      <c r="G6" s="26"/>
      <c r="H6" s="27"/>
      <c r="I6" s="27"/>
      <c r="J6" s="27"/>
      <c r="K6" s="27"/>
      <c r="L6" s="28"/>
    </row>
    <row r="7" spans="1:13" ht="48" customHeight="1">
      <c r="A7" s="102"/>
      <c r="B7" s="104" t="s">
        <v>46</v>
      </c>
      <c r="C7" s="105"/>
      <c r="D7" s="120" t="s">
        <v>309</v>
      </c>
      <c r="E7" s="121"/>
      <c r="F7" s="122"/>
      <c r="G7" s="29"/>
      <c r="H7" s="30"/>
      <c r="I7" s="30"/>
      <c r="J7" s="30"/>
      <c r="K7" s="30"/>
      <c r="L7" s="31"/>
    </row>
    <row r="8" spans="1:13" ht="18" customHeight="1">
      <c r="A8" s="101" t="s">
        <v>48</v>
      </c>
      <c r="B8" s="101"/>
      <c r="C8" s="101"/>
      <c r="D8" s="101"/>
      <c r="E8" s="101"/>
      <c r="F8" s="101"/>
      <c r="G8" s="101" t="s">
        <v>48</v>
      </c>
      <c r="H8" s="101"/>
      <c r="I8" s="101"/>
      <c r="J8" s="101"/>
      <c r="K8" s="101"/>
      <c r="L8" s="101"/>
    </row>
    <row r="9" spans="1:13" ht="70.5" customHeight="1">
      <c r="A9" s="32" t="s">
        <v>49</v>
      </c>
      <c r="B9" s="103" t="s">
        <v>50</v>
      </c>
      <c r="C9" s="103"/>
      <c r="D9" s="100" t="s">
        <v>764</v>
      </c>
      <c r="E9" s="100"/>
      <c r="F9" s="100"/>
      <c r="G9" s="33"/>
      <c r="H9" s="34"/>
      <c r="I9" s="34"/>
      <c r="J9" s="34"/>
      <c r="K9" s="34"/>
      <c r="L9" s="35"/>
    </row>
    <row r="10" spans="1:13" ht="57.5" customHeight="1">
      <c r="A10" s="32" t="s">
        <v>51</v>
      </c>
      <c r="B10" s="103" t="s">
        <v>50</v>
      </c>
      <c r="C10" s="103"/>
      <c r="D10" s="123" t="s">
        <v>310</v>
      </c>
      <c r="E10" s="123"/>
      <c r="F10" s="123"/>
      <c r="G10" s="110" t="s">
        <v>52</v>
      </c>
      <c r="H10" s="111" t="s">
        <v>53</v>
      </c>
      <c r="I10" s="111"/>
      <c r="J10" s="112" t="str">
        <f>[12]年度当初提出!D6</f>
        <v>・介護予防サービス利用者に対しケアプランに地域の通いの場やサークル活動等インフォーマルサービスを組み込み、セルフケアの観点で個々の自立を促すように生活支援コーディネーターと連携を図る。　　　　　　　　　　　　　　　　　　　　　　　　　　
・フレイル一体化事業開始に伴い、ニーズに合致する住民をスムーズにご案内し利用に繋げる。</v>
      </c>
      <c r="K10" s="112"/>
      <c r="L10" s="112"/>
    </row>
    <row r="11" spans="1:13" ht="52" customHeight="1">
      <c r="A11" s="102" t="s">
        <v>41</v>
      </c>
      <c r="B11" s="103" t="s">
        <v>42</v>
      </c>
      <c r="C11" s="103"/>
      <c r="D11" s="24" t="s">
        <v>43</v>
      </c>
      <c r="E11" s="24" t="s">
        <v>44</v>
      </c>
      <c r="F11" s="36" t="s">
        <v>641</v>
      </c>
      <c r="G11" s="110"/>
      <c r="H11" s="111" t="s">
        <v>55</v>
      </c>
      <c r="I11" s="111"/>
      <c r="J11" s="112" t="str">
        <f>[12]年度当初提出!D7</f>
        <v>・ケアプラン内にインフォーマルサービスを必ず１つ以上組み込むようにし、生活支援コーディネーターから適宜地域資源情報共有し活用していく。
・所内でフレイル一体化事業について勉強会開催し、総合相談等の場面で適切に提案できる体制をつくる。　　　　　　　　　　　　　　　　　　　
・短期リハビリ年間４ケース以上の利用につなげる。</v>
      </c>
      <c r="K11" s="112"/>
      <c r="L11" s="112"/>
    </row>
    <row r="12" spans="1:13" ht="38.5" customHeight="1">
      <c r="A12" s="102"/>
      <c r="B12" s="113" t="s">
        <v>46</v>
      </c>
      <c r="C12" s="114"/>
      <c r="D12" s="120" t="s">
        <v>311</v>
      </c>
      <c r="E12" s="121"/>
      <c r="F12" s="122"/>
      <c r="G12" s="115"/>
      <c r="H12" s="116"/>
      <c r="I12" s="116"/>
      <c r="J12" s="116"/>
      <c r="K12" s="116"/>
      <c r="L12" s="117"/>
    </row>
    <row r="13" spans="1:13" ht="18" customHeight="1">
      <c r="A13" s="101" t="s">
        <v>57</v>
      </c>
      <c r="B13" s="101"/>
      <c r="C13" s="101"/>
      <c r="D13" s="101"/>
      <c r="E13" s="101"/>
      <c r="F13" s="101"/>
      <c r="G13" s="101" t="s">
        <v>57</v>
      </c>
      <c r="H13" s="101"/>
      <c r="I13" s="101"/>
      <c r="J13" s="101"/>
      <c r="K13" s="101"/>
      <c r="L13" s="101"/>
    </row>
    <row r="14" spans="1:13" ht="72.5" customHeight="1">
      <c r="A14" s="32" t="s">
        <v>49</v>
      </c>
      <c r="B14" s="103" t="s">
        <v>50</v>
      </c>
      <c r="C14" s="103"/>
      <c r="D14" s="123" t="str">
        <f>'[12]前期終了時提出（10月頃）'!D10</f>
        <v>・職員全員が「まずは聞く」という意識をもって地域の方の様々な相談に対応することができた。
・ゴミ屋敷や片づけ等の介護相談以外の案件に対しても、生活支援コーディネーターと協力しインフォーマルサービスや他機関と連携して対応することができた。
・認知症だけでなく精神的な病気がある方やそのご家族に対しても他機関と連携して対応することができた。
・介護分野以外の研修に各職員が1回以上参加しスキルアップを図ることができた。</v>
      </c>
      <c r="E14" s="123"/>
      <c r="F14" s="123"/>
      <c r="G14" s="33"/>
      <c r="H14" s="34"/>
      <c r="I14" s="34"/>
      <c r="J14" s="34"/>
      <c r="K14" s="34"/>
      <c r="L14" s="35"/>
    </row>
    <row r="15" spans="1:13" ht="55.5" customHeight="1">
      <c r="A15" s="32" t="s">
        <v>51</v>
      </c>
      <c r="B15" s="103" t="s">
        <v>50</v>
      </c>
      <c r="C15" s="103"/>
      <c r="D15" s="123" t="s">
        <v>312</v>
      </c>
      <c r="E15" s="123"/>
      <c r="F15" s="123"/>
      <c r="G15" s="110" t="s">
        <v>52</v>
      </c>
      <c r="H15" s="111" t="s">
        <v>53</v>
      </c>
      <c r="I15" s="111"/>
      <c r="J15" s="112" t="str">
        <f>[12]年度当初提出!D9</f>
        <v>・高齢者分野以外の相談に対しても「まずは聞く」という姿勢を大切にし、地域の気軽な相談窓口を目指す。
・３職種が専門家としての立場で向き合うだけでなく、「人として出来ることは積極的にやっていこう。共に」のwithの精神を忘れないようにする。
・生活支援コーディネーターと連携し、民間サービス等もうまく活用しながら適切に対応する。</v>
      </c>
      <c r="K15" s="112"/>
      <c r="L15" s="112"/>
    </row>
    <row r="16" spans="1:13" ht="74" customHeight="1">
      <c r="A16" s="102" t="s">
        <v>41</v>
      </c>
      <c r="B16" s="103" t="s">
        <v>42</v>
      </c>
      <c r="C16" s="103"/>
      <c r="D16" s="24" t="s">
        <v>130</v>
      </c>
      <c r="E16" s="24" t="s">
        <v>44</v>
      </c>
      <c r="F16" s="37" t="s">
        <v>313</v>
      </c>
      <c r="G16" s="110"/>
      <c r="H16" s="111" t="s">
        <v>55</v>
      </c>
      <c r="I16" s="111"/>
      <c r="J16" s="112" t="str">
        <f>[12]年度当初提出!D10</f>
        <v>・積極的に高齢者分野以外の研修等にも参加し、各職員がどのような分野の相談であっても対応できるようスキルアップを図る。(各職員が2回以上の外部研修を受ける）
・機械的（マニュアル的・白黒で分けるのではなく）対応ではなく、３職種が各専門性を活かしつつ、生活支援コーディネーターと連携し、あらゆるサービスを検討しながら、相談者の理解と納得のもと支援出来るように対応する。</v>
      </c>
      <c r="K16" s="112"/>
      <c r="L16" s="112"/>
    </row>
    <row r="17" spans="1:12" ht="44" customHeight="1">
      <c r="A17" s="102"/>
      <c r="B17" s="113" t="s">
        <v>46</v>
      </c>
      <c r="C17" s="114"/>
      <c r="D17" s="120" t="s">
        <v>314</v>
      </c>
      <c r="E17" s="121"/>
      <c r="F17" s="122"/>
      <c r="G17" s="115"/>
      <c r="H17" s="116"/>
      <c r="I17" s="116"/>
      <c r="J17" s="116"/>
      <c r="K17" s="116"/>
      <c r="L17" s="117"/>
    </row>
    <row r="18" spans="1:12" ht="18" customHeight="1">
      <c r="A18" s="101" t="s">
        <v>315</v>
      </c>
      <c r="B18" s="101"/>
      <c r="C18" s="101"/>
      <c r="D18" s="101"/>
      <c r="E18" s="101"/>
      <c r="F18" s="101"/>
      <c r="G18" s="101" t="s">
        <v>59</v>
      </c>
      <c r="H18" s="101"/>
      <c r="I18" s="101"/>
      <c r="J18" s="101"/>
      <c r="K18" s="101"/>
      <c r="L18" s="101"/>
    </row>
    <row r="19" spans="1:12" ht="60" customHeight="1">
      <c r="A19" s="32" t="s">
        <v>49</v>
      </c>
      <c r="B19" s="103" t="s">
        <v>50</v>
      </c>
      <c r="C19" s="103"/>
      <c r="D19" s="123" t="str">
        <f>'[12]前期終了時提出（10月頃）'!D14</f>
        <v>・ケアマネジャーからの虐待相談が数件あったものの、全てのケースにおいて千葉市高齢者虐待防止マニュアルに従い、48時間以内に区高齢障害支援課、ケアマネジャー、他機関と連携し対応することができた。
・地域住民向けに5・6・7・8月に認知症サポーター養成講座を開催した。
・地域住民向けに8月に終活についての講座を開催した。区内センターと協力し『あなたならどうするカード』を作成した。</v>
      </c>
      <c r="E19" s="123"/>
      <c r="F19" s="123"/>
      <c r="G19" s="33"/>
      <c r="H19" s="34"/>
      <c r="I19" s="34"/>
      <c r="J19" s="34"/>
      <c r="K19" s="34"/>
      <c r="L19" s="35"/>
    </row>
    <row r="20" spans="1:12" ht="56" customHeight="1">
      <c r="A20" s="32" t="s">
        <v>51</v>
      </c>
      <c r="B20" s="103" t="s">
        <v>50</v>
      </c>
      <c r="C20" s="103"/>
      <c r="D20" s="123" t="s">
        <v>316</v>
      </c>
      <c r="E20" s="123"/>
      <c r="F20" s="123"/>
      <c r="G20" s="110" t="s">
        <v>52</v>
      </c>
      <c r="H20" s="111" t="s">
        <v>53</v>
      </c>
      <c r="I20" s="111"/>
      <c r="J20" s="112" t="str">
        <f>[12]年度当初提出!D12</f>
        <v>・虐待による死亡事案を防止するとももに、虐待が速やかに発見できるよう通報義務の周知を図る。
・認知症や精神障害を抱えた方が自分の意思で物事を決定し、「自分らしい暮らし」を継続できるための地域作りを目指す。
・成年後見支援センターや各専門団体と連携し、成年後見制度の利用促進を図る。</v>
      </c>
      <c r="K20" s="112"/>
      <c r="L20" s="112"/>
    </row>
    <row r="21" spans="1:12" ht="60" customHeight="1">
      <c r="A21" s="102" t="s">
        <v>41</v>
      </c>
      <c r="B21" s="103" t="s">
        <v>42</v>
      </c>
      <c r="C21" s="103"/>
      <c r="D21" s="24" t="s">
        <v>130</v>
      </c>
      <c r="E21" s="24" t="s">
        <v>44</v>
      </c>
      <c r="F21" s="36" t="s">
        <v>317</v>
      </c>
      <c r="G21" s="110"/>
      <c r="H21" s="111" t="s">
        <v>55</v>
      </c>
      <c r="I21" s="111"/>
      <c r="J21" s="112" t="str">
        <f>[12]年度当初提出!D13</f>
        <v>・千葉市高齢者虐待防止マニュアルに従い、区高齢障害支援課と迅速かつ適切に対応する。
・経済的困窮、介護疲れなどからの虐待が起きることがないよう、自治会や民生委員に対して、「早めの相談」「虐待の通報義務」を意識してもらえるよう周知する。
・民間企業及び成年後見支援センター等と連携を図り、「元気なうちから先のことを考える」ということを周知する。</v>
      </c>
      <c r="K21" s="112"/>
      <c r="L21" s="112"/>
    </row>
    <row r="22" spans="1:12" ht="51.5" customHeight="1">
      <c r="A22" s="102"/>
      <c r="B22" s="113" t="s">
        <v>46</v>
      </c>
      <c r="C22" s="114"/>
      <c r="D22" s="120" t="s">
        <v>318</v>
      </c>
      <c r="E22" s="121"/>
      <c r="F22" s="122"/>
      <c r="G22" s="115"/>
      <c r="H22" s="116"/>
      <c r="I22" s="116"/>
      <c r="J22" s="116"/>
      <c r="K22" s="116"/>
      <c r="L22" s="117"/>
    </row>
    <row r="23" spans="1:12" ht="18" customHeight="1">
      <c r="A23" s="101" t="s">
        <v>61</v>
      </c>
      <c r="B23" s="101"/>
      <c r="C23" s="101"/>
      <c r="D23" s="101"/>
      <c r="E23" s="101"/>
      <c r="F23" s="101"/>
      <c r="G23" s="101" t="s">
        <v>61</v>
      </c>
      <c r="H23" s="101"/>
      <c r="I23" s="101"/>
      <c r="J23" s="101"/>
      <c r="K23" s="101"/>
      <c r="L23" s="101"/>
    </row>
    <row r="24" spans="1:12" ht="45.5" customHeight="1">
      <c r="A24" s="32" t="s">
        <v>49</v>
      </c>
      <c r="B24" s="103" t="s">
        <v>50</v>
      </c>
      <c r="C24" s="103"/>
      <c r="D24" s="136" t="s">
        <v>765</v>
      </c>
      <c r="E24" s="136"/>
      <c r="F24" s="136"/>
      <c r="G24" s="33"/>
      <c r="H24" s="34"/>
      <c r="I24" s="34"/>
      <c r="J24" s="34"/>
      <c r="K24" s="34"/>
      <c r="L24" s="35"/>
    </row>
    <row r="25" spans="1:12" ht="53.5" customHeight="1">
      <c r="A25" s="32" t="s">
        <v>51</v>
      </c>
      <c r="B25" s="103" t="s">
        <v>50</v>
      </c>
      <c r="C25" s="103"/>
      <c r="D25" s="120" t="s">
        <v>319</v>
      </c>
      <c r="E25" s="121"/>
      <c r="F25" s="122"/>
      <c r="G25" s="110" t="s">
        <v>52</v>
      </c>
      <c r="H25" s="111" t="s">
        <v>53</v>
      </c>
      <c r="I25" s="111"/>
      <c r="J25" s="112" t="str">
        <f>[12]年度当初提出!D15</f>
        <v>・「地域共生社会の実現」を目指し、医療と介護をはじめ、様々な関係団体と連携を行い、「地域の強み」となる関係を構築していく。
・高齢者、障害者、児童等で分けることなく、お互いに理解し、支え合えることができる地域作りを目指す。</v>
      </c>
      <c r="K25" s="112"/>
      <c r="L25" s="112"/>
    </row>
    <row r="26" spans="1:12" ht="48.5" customHeight="1">
      <c r="A26" s="102" t="s">
        <v>41</v>
      </c>
      <c r="B26" s="103" t="s">
        <v>42</v>
      </c>
      <c r="C26" s="103"/>
      <c r="D26" s="24" t="s">
        <v>43</v>
      </c>
      <c r="E26" s="24" t="s">
        <v>44</v>
      </c>
      <c r="F26" s="36" t="s">
        <v>320</v>
      </c>
      <c r="G26" s="110"/>
      <c r="H26" s="111" t="s">
        <v>55</v>
      </c>
      <c r="I26" s="111"/>
      <c r="J26" s="112" t="str">
        <f>[12]年度当初提出!D16</f>
        <v>・どのような方でも安心して生活できる地域作りを目指し、定期的に（３か月に１回程度）介護支援専門員、民生委員、様々な分野の関係機関との連携会議を開催する。
・多世代の課題をもつ事例への支援や、生活支援コーディネーターとの連携の中から、高齢者分野とは関係の無い団体等であっても積極的に関わっていく。　</v>
      </c>
      <c r="K26" s="112"/>
      <c r="L26" s="112"/>
    </row>
    <row r="27" spans="1:12" ht="57" customHeight="1">
      <c r="A27" s="102"/>
      <c r="B27" s="113" t="s">
        <v>46</v>
      </c>
      <c r="C27" s="114"/>
      <c r="D27" s="120" t="s">
        <v>642</v>
      </c>
      <c r="E27" s="121"/>
      <c r="F27" s="122"/>
      <c r="G27" s="115"/>
      <c r="H27" s="116"/>
      <c r="I27" s="116"/>
      <c r="J27" s="116"/>
      <c r="K27" s="116"/>
      <c r="L27" s="117"/>
    </row>
    <row r="28" spans="1:12" ht="18" customHeight="1">
      <c r="A28" s="101" t="s">
        <v>63</v>
      </c>
      <c r="B28" s="101"/>
      <c r="C28" s="101"/>
      <c r="D28" s="101"/>
      <c r="E28" s="101"/>
      <c r="F28" s="101"/>
      <c r="G28" s="101" t="s">
        <v>63</v>
      </c>
      <c r="H28" s="101"/>
      <c r="I28" s="101"/>
      <c r="J28" s="101"/>
      <c r="K28" s="101"/>
      <c r="L28" s="101"/>
    </row>
    <row r="29" spans="1:12" ht="60" customHeight="1">
      <c r="A29" s="32" t="s">
        <v>49</v>
      </c>
      <c r="B29" s="103" t="s">
        <v>50</v>
      </c>
      <c r="C29" s="103"/>
      <c r="D29" s="123" t="str">
        <f>'[12]前期終了時提出（10月頃）'!D22</f>
        <v>・既存の体操教室やサロンで健康課や理学療法士による専門的なスキルを情報提供し、新規利用者も増加した。
・保健師による最近のニュースを交えた保健講話を9月時点で8回実施した。
・あやめ台いきいきセンターのいきがい活動で介護保険講座6回開催60名参加した。
・認知症サポーター養成講座を4回開催し、56名参加した。9月フレイル予防講座を開催し、15名参加した。</v>
      </c>
      <c r="E29" s="123"/>
      <c r="F29" s="123"/>
      <c r="G29" s="33"/>
      <c r="H29" s="34"/>
      <c r="I29" s="34"/>
      <c r="J29" s="34"/>
      <c r="K29" s="34"/>
      <c r="L29" s="35"/>
    </row>
    <row r="30" spans="1:12" ht="74.5" customHeight="1">
      <c r="A30" s="32" t="s">
        <v>51</v>
      </c>
      <c r="B30" s="103" t="s">
        <v>50</v>
      </c>
      <c r="C30" s="103"/>
      <c r="D30" s="176" t="s">
        <v>766</v>
      </c>
      <c r="E30" s="123"/>
      <c r="F30" s="123"/>
      <c r="G30" s="110" t="s">
        <v>52</v>
      </c>
      <c r="H30" s="111" t="s">
        <v>53</v>
      </c>
      <c r="I30" s="111"/>
      <c r="J30" s="112" t="str">
        <f>[12]年度当初提出!D18</f>
        <v>・既存の体操教室やサロンで、多職種の協力を得ながら、健康に関する知識の普及を図る。
・通いの場にまたいきたいと思えるように「笑顔」になれることを目指す。
・健康課と協同で介護予防・介護保険に関する研修を開催していく。</v>
      </c>
      <c r="K30" s="112"/>
      <c r="L30" s="112"/>
    </row>
    <row r="31" spans="1:12" ht="54" customHeight="1">
      <c r="A31" s="102" t="s">
        <v>41</v>
      </c>
      <c r="B31" s="103" t="s">
        <v>42</v>
      </c>
      <c r="C31" s="103"/>
      <c r="D31" s="24" t="s">
        <v>130</v>
      </c>
      <c r="E31" s="24" t="s">
        <v>44</v>
      </c>
      <c r="F31" s="36" t="s">
        <v>321</v>
      </c>
      <c r="G31" s="110"/>
      <c r="H31" s="111" t="s">
        <v>55</v>
      </c>
      <c r="I31" s="111"/>
      <c r="J31" s="112" t="str">
        <f>[12]年度当初提出!D19</f>
        <v>・区健康課・自治会等と連携し介護予防に関する講演　年２回以上開催していく。　　　　　　　　　　　　　　　　　　　　　　　　　
・認知症に対する正しい知識の周知のため、認知症サポーター養成講座を年6回以上開催する。　　　　　　　　　　　　　　　　　　　　　　　　　　　　　　　　　
・多世代交流の場作りに生活支援コーディネーターと協力し,健康測定会等のイベント行う。　　　　　　　　　　　　
・いきいき活動手帳年間6０冊以上配布しフレイル予防を啓発する。</v>
      </c>
      <c r="K31" s="112"/>
      <c r="L31" s="112"/>
    </row>
    <row r="32" spans="1:12" ht="47" customHeight="1">
      <c r="A32" s="102"/>
      <c r="B32" s="113" t="s">
        <v>46</v>
      </c>
      <c r="C32" s="114"/>
      <c r="D32" s="120" t="s">
        <v>322</v>
      </c>
      <c r="E32" s="121"/>
      <c r="F32" s="122"/>
      <c r="G32" s="115"/>
      <c r="H32" s="116"/>
      <c r="I32" s="116"/>
      <c r="J32" s="116"/>
      <c r="K32" s="116"/>
      <c r="L32" s="117"/>
    </row>
  </sheetData>
  <mergeCells count="93">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4:C4"/>
    <mergeCell ref="D4:F4"/>
    <mergeCell ref="A5:F5"/>
    <mergeCell ref="A6:A7"/>
    <mergeCell ref="B6:C6"/>
    <mergeCell ref="B7:C7"/>
    <mergeCell ref="D7:F7"/>
    <mergeCell ref="J3:K3"/>
    <mergeCell ref="A1:F1"/>
    <mergeCell ref="A2:C2"/>
    <mergeCell ref="D2:F2"/>
    <mergeCell ref="A3:C3"/>
    <mergeCell ref="D3:F3"/>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D21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WVR6:WVR7" xr:uid="{AB2DF67A-4A42-4E5B-948C-B018C641616B}">
      <formula1>"A,B,C,D,E"</formula1>
    </dataValidation>
  </dataValidations>
  <printOptions horizontalCentered="1"/>
  <pageMargins left="0.7" right="0.7" top="0.75" bottom="0.75" header="0.3" footer="0.3"/>
  <pageSetup paperSize="9" scale="89" fitToHeight="0" orientation="portrait" r:id="rId1"/>
  <rowBreaks count="1" manualBreakCount="1">
    <brk id="17" max="5"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FB21A-5BF6-4083-96BA-F77993BD3FC8}">
  <sheetPr>
    <pageSetUpPr fitToPage="1"/>
  </sheetPr>
  <dimension ref="A1:M32"/>
  <sheetViews>
    <sheetView view="pageBreakPreview" zoomScaleNormal="100" zoomScaleSheetLayoutView="100" zoomScalePageLayoutView="70" workbookViewId="0">
      <selection activeCell="D25" sqref="D25:F25"/>
    </sheetView>
  </sheetViews>
  <sheetFormatPr defaultRowHeight="15"/>
  <cols>
    <col min="1" max="2" width="2.83203125" style="17" customWidth="1"/>
    <col min="3" max="4" width="6.58203125" style="17" customWidth="1"/>
    <col min="5" max="5" width="9.58203125" style="17" customWidth="1"/>
    <col min="6" max="6" width="61.58203125" style="17" customWidth="1"/>
    <col min="7" max="8" width="2.83203125" style="17" customWidth="1"/>
    <col min="9" max="9" width="6.58203125" style="17" customWidth="1"/>
    <col min="10" max="10" width="13.58203125" style="17" customWidth="1"/>
    <col min="11" max="11" width="30.58203125" style="17" customWidth="1"/>
    <col min="12" max="12" width="33.58203125" style="17" customWidth="1"/>
    <col min="13" max="255" width="8.6640625" style="17"/>
    <col min="256" max="256" width="2.83203125" style="17" customWidth="1"/>
    <col min="257" max="257" width="6.58203125" style="17" customWidth="1"/>
    <col min="258" max="258" width="15.58203125" style="17" customWidth="1"/>
    <col min="259" max="260" width="37.58203125" style="17" customWidth="1"/>
    <col min="261" max="261" width="30.58203125" style="17" customWidth="1"/>
    <col min="262" max="262" width="8.75" style="17" bestFit="1" customWidth="1"/>
    <col min="263" max="265" width="30.58203125" style="17" customWidth="1"/>
    <col min="266" max="266" width="8.75" style="17" bestFit="1" customWidth="1"/>
    <col min="267" max="268" width="30.58203125" style="17" customWidth="1"/>
    <col min="269" max="511" width="8.6640625" style="17"/>
    <col min="512" max="512" width="2.83203125" style="17" customWidth="1"/>
    <col min="513" max="513" width="6.58203125" style="17" customWidth="1"/>
    <col min="514" max="514" width="15.58203125" style="17" customWidth="1"/>
    <col min="515" max="516" width="37.58203125" style="17" customWidth="1"/>
    <col min="517" max="517" width="30.58203125" style="17" customWidth="1"/>
    <col min="518" max="518" width="8.75" style="17" bestFit="1" customWidth="1"/>
    <col min="519" max="521" width="30.58203125" style="17" customWidth="1"/>
    <col min="522" max="522" width="8.75" style="17" bestFit="1" customWidth="1"/>
    <col min="523" max="524" width="30.58203125" style="17" customWidth="1"/>
    <col min="525" max="767" width="8.6640625" style="17"/>
    <col min="768" max="768" width="2.83203125" style="17" customWidth="1"/>
    <col min="769" max="769" width="6.58203125" style="17" customWidth="1"/>
    <col min="770" max="770" width="15.58203125" style="17" customWidth="1"/>
    <col min="771" max="772" width="37.58203125" style="17" customWidth="1"/>
    <col min="773" max="773" width="30.58203125" style="17" customWidth="1"/>
    <col min="774" max="774" width="8.75" style="17" bestFit="1" customWidth="1"/>
    <col min="775" max="777" width="30.58203125" style="17" customWidth="1"/>
    <col min="778" max="778" width="8.75" style="17" bestFit="1" customWidth="1"/>
    <col min="779" max="780" width="30.58203125" style="17" customWidth="1"/>
    <col min="781" max="1023" width="8.6640625" style="17"/>
    <col min="1024" max="1024" width="2.83203125" style="17" customWidth="1"/>
    <col min="1025" max="1025" width="6.58203125" style="17" customWidth="1"/>
    <col min="1026" max="1026" width="15.58203125" style="17" customWidth="1"/>
    <col min="1027" max="1028" width="37.58203125" style="17" customWidth="1"/>
    <col min="1029" max="1029" width="30.58203125" style="17" customWidth="1"/>
    <col min="1030" max="1030" width="8.75" style="17" bestFit="1" customWidth="1"/>
    <col min="1031" max="1033" width="30.58203125" style="17" customWidth="1"/>
    <col min="1034" max="1034" width="8.75" style="17" bestFit="1" customWidth="1"/>
    <col min="1035" max="1036" width="30.58203125" style="17" customWidth="1"/>
    <col min="1037" max="1279" width="8.6640625" style="17"/>
    <col min="1280" max="1280" width="2.83203125" style="17" customWidth="1"/>
    <col min="1281" max="1281" width="6.58203125" style="17" customWidth="1"/>
    <col min="1282" max="1282" width="15.58203125" style="17" customWidth="1"/>
    <col min="1283" max="1284" width="37.58203125" style="17" customWidth="1"/>
    <col min="1285" max="1285" width="30.58203125" style="17" customWidth="1"/>
    <col min="1286" max="1286" width="8.75" style="17" bestFit="1" customWidth="1"/>
    <col min="1287" max="1289" width="30.58203125" style="17" customWidth="1"/>
    <col min="1290" max="1290" width="8.75" style="17" bestFit="1" customWidth="1"/>
    <col min="1291" max="1292" width="30.58203125" style="17" customWidth="1"/>
    <col min="1293" max="1535" width="8.6640625" style="17"/>
    <col min="1536" max="1536" width="2.83203125" style="17" customWidth="1"/>
    <col min="1537" max="1537" width="6.58203125" style="17" customWidth="1"/>
    <col min="1538" max="1538" width="15.58203125" style="17" customWidth="1"/>
    <col min="1539" max="1540" width="37.58203125" style="17" customWidth="1"/>
    <col min="1541" max="1541" width="30.58203125" style="17" customWidth="1"/>
    <col min="1542" max="1542" width="8.75" style="17" bestFit="1" customWidth="1"/>
    <col min="1543" max="1545" width="30.58203125" style="17" customWidth="1"/>
    <col min="1546" max="1546" width="8.75" style="17" bestFit="1" customWidth="1"/>
    <col min="1547" max="1548" width="30.58203125" style="17" customWidth="1"/>
    <col min="1549" max="1791" width="8.6640625" style="17"/>
    <col min="1792" max="1792" width="2.83203125" style="17" customWidth="1"/>
    <col min="1793" max="1793" width="6.58203125" style="17" customWidth="1"/>
    <col min="1794" max="1794" width="15.58203125" style="17" customWidth="1"/>
    <col min="1795" max="1796" width="37.58203125" style="17" customWidth="1"/>
    <col min="1797" max="1797" width="30.58203125" style="17" customWidth="1"/>
    <col min="1798" max="1798" width="8.75" style="17" bestFit="1" customWidth="1"/>
    <col min="1799" max="1801" width="30.58203125" style="17" customWidth="1"/>
    <col min="1802" max="1802" width="8.75" style="17" bestFit="1" customWidth="1"/>
    <col min="1803" max="1804" width="30.58203125" style="17" customWidth="1"/>
    <col min="1805" max="2047" width="8.6640625" style="17"/>
    <col min="2048" max="2048" width="2.83203125" style="17" customWidth="1"/>
    <col min="2049" max="2049" width="6.58203125" style="17" customWidth="1"/>
    <col min="2050" max="2050" width="15.58203125" style="17" customWidth="1"/>
    <col min="2051" max="2052" width="37.58203125" style="17" customWidth="1"/>
    <col min="2053" max="2053" width="30.58203125" style="17" customWidth="1"/>
    <col min="2054" max="2054" width="8.75" style="17" bestFit="1" customWidth="1"/>
    <col min="2055" max="2057" width="30.58203125" style="17" customWidth="1"/>
    <col min="2058" max="2058" width="8.75" style="17" bestFit="1" customWidth="1"/>
    <col min="2059" max="2060" width="30.58203125" style="17" customWidth="1"/>
    <col min="2061" max="2303" width="8.6640625" style="17"/>
    <col min="2304" max="2304" width="2.83203125" style="17" customWidth="1"/>
    <col min="2305" max="2305" width="6.58203125" style="17" customWidth="1"/>
    <col min="2306" max="2306" width="15.58203125" style="17" customWidth="1"/>
    <col min="2307" max="2308" width="37.58203125" style="17" customWidth="1"/>
    <col min="2309" max="2309" width="30.58203125" style="17" customWidth="1"/>
    <col min="2310" max="2310" width="8.75" style="17" bestFit="1" customWidth="1"/>
    <col min="2311" max="2313" width="30.58203125" style="17" customWidth="1"/>
    <col min="2314" max="2314" width="8.75" style="17" bestFit="1" customWidth="1"/>
    <col min="2315" max="2316" width="30.58203125" style="17" customWidth="1"/>
    <col min="2317" max="2559" width="8.6640625" style="17"/>
    <col min="2560" max="2560" width="2.83203125" style="17" customWidth="1"/>
    <col min="2561" max="2561" width="6.58203125" style="17" customWidth="1"/>
    <col min="2562" max="2562" width="15.58203125" style="17" customWidth="1"/>
    <col min="2563" max="2564" width="37.58203125" style="17" customWidth="1"/>
    <col min="2565" max="2565" width="30.58203125" style="17" customWidth="1"/>
    <col min="2566" max="2566" width="8.75" style="17" bestFit="1" customWidth="1"/>
    <col min="2567" max="2569" width="30.58203125" style="17" customWidth="1"/>
    <col min="2570" max="2570" width="8.75" style="17" bestFit="1" customWidth="1"/>
    <col min="2571" max="2572" width="30.58203125" style="17" customWidth="1"/>
    <col min="2573" max="2815" width="8.6640625" style="17"/>
    <col min="2816" max="2816" width="2.83203125" style="17" customWidth="1"/>
    <col min="2817" max="2817" width="6.58203125" style="17" customWidth="1"/>
    <col min="2818" max="2818" width="15.58203125" style="17" customWidth="1"/>
    <col min="2819" max="2820" width="37.58203125" style="17" customWidth="1"/>
    <col min="2821" max="2821" width="30.58203125" style="17" customWidth="1"/>
    <col min="2822" max="2822" width="8.75" style="17" bestFit="1" customWidth="1"/>
    <col min="2823" max="2825" width="30.58203125" style="17" customWidth="1"/>
    <col min="2826" max="2826" width="8.75" style="17" bestFit="1" customWidth="1"/>
    <col min="2827" max="2828" width="30.58203125" style="17" customWidth="1"/>
    <col min="2829" max="3071" width="8.6640625" style="17"/>
    <col min="3072" max="3072" width="2.83203125" style="17" customWidth="1"/>
    <col min="3073" max="3073" width="6.58203125" style="17" customWidth="1"/>
    <col min="3074" max="3074" width="15.58203125" style="17" customWidth="1"/>
    <col min="3075" max="3076" width="37.58203125" style="17" customWidth="1"/>
    <col min="3077" max="3077" width="30.58203125" style="17" customWidth="1"/>
    <col min="3078" max="3078" width="8.75" style="17" bestFit="1" customWidth="1"/>
    <col min="3079" max="3081" width="30.58203125" style="17" customWidth="1"/>
    <col min="3082" max="3082" width="8.75" style="17" bestFit="1" customWidth="1"/>
    <col min="3083" max="3084" width="30.58203125" style="17" customWidth="1"/>
    <col min="3085" max="3327" width="8.6640625" style="17"/>
    <col min="3328" max="3328" width="2.83203125" style="17" customWidth="1"/>
    <col min="3329" max="3329" width="6.58203125" style="17" customWidth="1"/>
    <col min="3330" max="3330" width="15.58203125" style="17" customWidth="1"/>
    <col min="3331" max="3332" width="37.58203125" style="17" customWidth="1"/>
    <col min="3333" max="3333" width="30.58203125" style="17" customWidth="1"/>
    <col min="3334" max="3334" width="8.75" style="17" bestFit="1" customWidth="1"/>
    <col min="3335" max="3337" width="30.58203125" style="17" customWidth="1"/>
    <col min="3338" max="3338" width="8.75" style="17" bestFit="1" customWidth="1"/>
    <col min="3339" max="3340" width="30.58203125" style="17" customWidth="1"/>
    <col min="3341" max="3583" width="8.6640625" style="17"/>
    <col min="3584" max="3584" width="2.83203125" style="17" customWidth="1"/>
    <col min="3585" max="3585" width="6.58203125" style="17" customWidth="1"/>
    <col min="3586" max="3586" width="15.58203125" style="17" customWidth="1"/>
    <col min="3587" max="3588" width="37.58203125" style="17" customWidth="1"/>
    <col min="3589" max="3589" width="30.58203125" style="17" customWidth="1"/>
    <col min="3590" max="3590" width="8.75" style="17" bestFit="1" customWidth="1"/>
    <col min="3591" max="3593" width="30.58203125" style="17" customWidth="1"/>
    <col min="3594" max="3594" width="8.75" style="17" bestFit="1" customWidth="1"/>
    <col min="3595" max="3596" width="30.58203125" style="17" customWidth="1"/>
    <col min="3597" max="3839" width="8.6640625" style="17"/>
    <col min="3840" max="3840" width="2.83203125" style="17" customWidth="1"/>
    <col min="3841" max="3841" width="6.58203125" style="17" customWidth="1"/>
    <col min="3842" max="3842" width="15.58203125" style="17" customWidth="1"/>
    <col min="3843" max="3844" width="37.58203125" style="17" customWidth="1"/>
    <col min="3845" max="3845" width="30.58203125" style="17" customWidth="1"/>
    <col min="3846" max="3846" width="8.75" style="17" bestFit="1" customWidth="1"/>
    <col min="3847" max="3849" width="30.58203125" style="17" customWidth="1"/>
    <col min="3850" max="3850" width="8.75" style="17" bestFit="1" customWidth="1"/>
    <col min="3851" max="3852" width="30.58203125" style="17" customWidth="1"/>
    <col min="3853" max="4095" width="8.6640625" style="17"/>
    <col min="4096" max="4096" width="2.83203125" style="17" customWidth="1"/>
    <col min="4097" max="4097" width="6.58203125" style="17" customWidth="1"/>
    <col min="4098" max="4098" width="15.58203125" style="17" customWidth="1"/>
    <col min="4099" max="4100" width="37.58203125" style="17" customWidth="1"/>
    <col min="4101" max="4101" width="30.58203125" style="17" customWidth="1"/>
    <col min="4102" max="4102" width="8.75" style="17" bestFit="1" customWidth="1"/>
    <col min="4103" max="4105" width="30.58203125" style="17" customWidth="1"/>
    <col min="4106" max="4106" width="8.75" style="17" bestFit="1" customWidth="1"/>
    <col min="4107" max="4108" width="30.58203125" style="17" customWidth="1"/>
    <col min="4109" max="4351" width="8.6640625" style="17"/>
    <col min="4352" max="4352" width="2.83203125" style="17" customWidth="1"/>
    <col min="4353" max="4353" width="6.58203125" style="17" customWidth="1"/>
    <col min="4354" max="4354" width="15.58203125" style="17" customWidth="1"/>
    <col min="4355" max="4356" width="37.58203125" style="17" customWidth="1"/>
    <col min="4357" max="4357" width="30.58203125" style="17" customWidth="1"/>
    <col min="4358" max="4358" width="8.75" style="17" bestFit="1" customWidth="1"/>
    <col min="4359" max="4361" width="30.58203125" style="17" customWidth="1"/>
    <col min="4362" max="4362" width="8.75" style="17" bestFit="1" customWidth="1"/>
    <col min="4363" max="4364" width="30.58203125" style="17" customWidth="1"/>
    <col min="4365" max="4607" width="8.6640625" style="17"/>
    <col min="4608" max="4608" width="2.83203125" style="17" customWidth="1"/>
    <col min="4609" max="4609" width="6.58203125" style="17" customWidth="1"/>
    <col min="4610" max="4610" width="15.58203125" style="17" customWidth="1"/>
    <col min="4611" max="4612" width="37.58203125" style="17" customWidth="1"/>
    <col min="4613" max="4613" width="30.58203125" style="17" customWidth="1"/>
    <col min="4614" max="4614" width="8.75" style="17" bestFit="1" customWidth="1"/>
    <col min="4615" max="4617" width="30.58203125" style="17" customWidth="1"/>
    <col min="4618" max="4618" width="8.75" style="17" bestFit="1" customWidth="1"/>
    <col min="4619" max="4620" width="30.58203125" style="17" customWidth="1"/>
    <col min="4621" max="4863" width="8.6640625" style="17"/>
    <col min="4864" max="4864" width="2.83203125" style="17" customWidth="1"/>
    <col min="4865" max="4865" width="6.58203125" style="17" customWidth="1"/>
    <col min="4866" max="4866" width="15.58203125" style="17" customWidth="1"/>
    <col min="4867" max="4868" width="37.58203125" style="17" customWidth="1"/>
    <col min="4869" max="4869" width="30.58203125" style="17" customWidth="1"/>
    <col min="4870" max="4870" width="8.75" style="17" bestFit="1" customWidth="1"/>
    <col min="4871" max="4873" width="30.58203125" style="17" customWidth="1"/>
    <col min="4874" max="4874" width="8.75" style="17" bestFit="1" customWidth="1"/>
    <col min="4875" max="4876" width="30.58203125" style="17" customWidth="1"/>
    <col min="4877" max="5119" width="8.6640625" style="17"/>
    <col min="5120" max="5120" width="2.83203125" style="17" customWidth="1"/>
    <col min="5121" max="5121" width="6.58203125" style="17" customWidth="1"/>
    <col min="5122" max="5122" width="15.58203125" style="17" customWidth="1"/>
    <col min="5123" max="5124" width="37.58203125" style="17" customWidth="1"/>
    <col min="5125" max="5125" width="30.58203125" style="17" customWidth="1"/>
    <col min="5126" max="5126" width="8.75" style="17" bestFit="1" customWidth="1"/>
    <col min="5127" max="5129" width="30.58203125" style="17" customWidth="1"/>
    <col min="5130" max="5130" width="8.75" style="17" bestFit="1" customWidth="1"/>
    <col min="5131" max="5132" width="30.58203125" style="17" customWidth="1"/>
    <col min="5133" max="5375" width="8.6640625" style="17"/>
    <col min="5376" max="5376" width="2.83203125" style="17" customWidth="1"/>
    <col min="5377" max="5377" width="6.58203125" style="17" customWidth="1"/>
    <col min="5378" max="5378" width="15.58203125" style="17" customWidth="1"/>
    <col min="5379" max="5380" width="37.58203125" style="17" customWidth="1"/>
    <col min="5381" max="5381" width="30.58203125" style="17" customWidth="1"/>
    <col min="5382" max="5382" width="8.75" style="17" bestFit="1" customWidth="1"/>
    <col min="5383" max="5385" width="30.58203125" style="17" customWidth="1"/>
    <col min="5386" max="5386" width="8.75" style="17" bestFit="1" customWidth="1"/>
    <col min="5387" max="5388" width="30.58203125" style="17" customWidth="1"/>
    <col min="5389" max="5631" width="8.6640625" style="17"/>
    <col min="5632" max="5632" width="2.83203125" style="17" customWidth="1"/>
    <col min="5633" max="5633" width="6.58203125" style="17" customWidth="1"/>
    <col min="5634" max="5634" width="15.58203125" style="17" customWidth="1"/>
    <col min="5635" max="5636" width="37.58203125" style="17" customWidth="1"/>
    <col min="5637" max="5637" width="30.58203125" style="17" customWidth="1"/>
    <col min="5638" max="5638" width="8.75" style="17" bestFit="1" customWidth="1"/>
    <col min="5639" max="5641" width="30.58203125" style="17" customWidth="1"/>
    <col min="5642" max="5642" width="8.75" style="17" bestFit="1" customWidth="1"/>
    <col min="5643" max="5644" width="30.58203125" style="17" customWidth="1"/>
    <col min="5645" max="5887" width="8.6640625" style="17"/>
    <col min="5888" max="5888" width="2.83203125" style="17" customWidth="1"/>
    <col min="5889" max="5889" width="6.58203125" style="17" customWidth="1"/>
    <col min="5890" max="5890" width="15.58203125" style="17" customWidth="1"/>
    <col min="5891" max="5892" width="37.58203125" style="17" customWidth="1"/>
    <col min="5893" max="5893" width="30.58203125" style="17" customWidth="1"/>
    <col min="5894" max="5894" width="8.75" style="17" bestFit="1" customWidth="1"/>
    <col min="5895" max="5897" width="30.58203125" style="17" customWidth="1"/>
    <col min="5898" max="5898" width="8.75" style="17" bestFit="1" customWidth="1"/>
    <col min="5899" max="5900" width="30.58203125" style="17" customWidth="1"/>
    <col min="5901" max="6143" width="8.6640625" style="17"/>
    <col min="6144" max="6144" width="2.83203125" style="17" customWidth="1"/>
    <col min="6145" max="6145" width="6.58203125" style="17" customWidth="1"/>
    <col min="6146" max="6146" width="15.58203125" style="17" customWidth="1"/>
    <col min="6147" max="6148" width="37.58203125" style="17" customWidth="1"/>
    <col min="6149" max="6149" width="30.58203125" style="17" customWidth="1"/>
    <col min="6150" max="6150" width="8.75" style="17" bestFit="1" customWidth="1"/>
    <col min="6151" max="6153" width="30.58203125" style="17" customWidth="1"/>
    <col min="6154" max="6154" width="8.75" style="17" bestFit="1" customWidth="1"/>
    <col min="6155" max="6156" width="30.58203125" style="17" customWidth="1"/>
    <col min="6157" max="6399" width="8.6640625" style="17"/>
    <col min="6400" max="6400" width="2.83203125" style="17" customWidth="1"/>
    <col min="6401" max="6401" width="6.58203125" style="17" customWidth="1"/>
    <col min="6402" max="6402" width="15.58203125" style="17" customWidth="1"/>
    <col min="6403" max="6404" width="37.58203125" style="17" customWidth="1"/>
    <col min="6405" max="6405" width="30.58203125" style="17" customWidth="1"/>
    <col min="6406" max="6406" width="8.75" style="17" bestFit="1" customWidth="1"/>
    <col min="6407" max="6409" width="30.58203125" style="17" customWidth="1"/>
    <col min="6410" max="6410" width="8.75" style="17" bestFit="1" customWidth="1"/>
    <col min="6411" max="6412" width="30.58203125" style="17" customWidth="1"/>
    <col min="6413" max="6655" width="8.6640625" style="17"/>
    <col min="6656" max="6656" width="2.83203125" style="17" customWidth="1"/>
    <col min="6657" max="6657" width="6.58203125" style="17" customWidth="1"/>
    <col min="6658" max="6658" width="15.58203125" style="17" customWidth="1"/>
    <col min="6659" max="6660" width="37.58203125" style="17" customWidth="1"/>
    <col min="6661" max="6661" width="30.58203125" style="17" customWidth="1"/>
    <col min="6662" max="6662" width="8.75" style="17" bestFit="1" customWidth="1"/>
    <col min="6663" max="6665" width="30.58203125" style="17" customWidth="1"/>
    <col min="6666" max="6666" width="8.75" style="17" bestFit="1" customWidth="1"/>
    <col min="6667" max="6668" width="30.58203125" style="17" customWidth="1"/>
    <col min="6669" max="6911" width="8.6640625" style="17"/>
    <col min="6912" max="6912" width="2.83203125" style="17" customWidth="1"/>
    <col min="6913" max="6913" width="6.58203125" style="17" customWidth="1"/>
    <col min="6914" max="6914" width="15.58203125" style="17" customWidth="1"/>
    <col min="6915" max="6916" width="37.58203125" style="17" customWidth="1"/>
    <col min="6917" max="6917" width="30.58203125" style="17" customWidth="1"/>
    <col min="6918" max="6918" width="8.75" style="17" bestFit="1" customWidth="1"/>
    <col min="6919" max="6921" width="30.58203125" style="17" customWidth="1"/>
    <col min="6922" max="6922" width="8.75" style="17" bestFit="1" customWidth="1"/>
    <col min="6923" max="6924" width="30.58203125" style="17" customWidth="1"/>
    <col min="6925" max="7167" width="8.6640625" style="17"/>
    <col min="7168" max="7168" width="2.83203125" style="17" customWidth="1"/>
    <col min="7169" max="7169" width="6.58203125" style="17" customWidth="1"/>
    <col min="7170" max="7170" width="15.58203125" style="17" customWidth="1"/>
    <col min="7171" max="7172" width="37.58203125" style="17" customWidth="1"/>
    <col min="7173" max="7173" width="30.58203125" style="17" customWidth="1"/>
    <col min="7174" max="7174" width="8.75" style="17" bestFit="1" customWidth="1"/>
    <col min="7175" max="7177" width="30.58203125" style="17" customWidth="1"/>
    <col min="7178" max="7178" width="8.75" style="17" bestFit="1" customWidth="1"/>
    <col min="7179" max="7180" width="30.58203125" style="17" customWidth="1"/>
    <col min="7181" max="7423" width="8.6640625" style="17"/>
    <col min="7424" max="7424" width="2.83203125" style="17" customWidth="1"/>
    <col min="7425" max="7425" width="6.58203125" style="17" customWidth="1"/>
    <col min="7426" max="7426" width="15.58203125" style="17" customWidth="1"/>
    <col min="7427" max="7428" width="37.58203125" style="17" customWidth="1"/>
    <col min="7429" max="7429" width="30.58203125" style="17" customWidth="1"/>
    <col min="7430" max="7430" width="8.75" style="17" bestFit="1" customWidth="1"/>
    <col min="7431" max="7433" width="30.58203125" style="17" customWidth="1"/>
    <col min="7434" max="7434" width="8.75" style="17" bestFit="1" customWidth="1"/>
    <col min="7435" max="7436" width="30.58203125" style="17" customWidth="1"/>
    <col min="7437" max="7679" width="8.6640625" style="17"/>
    <col min="7680" max="7680" width="2.83203125" style="17" customWidth="1"/>
    <col min="7681" max="7681" width="6.58203125" style="17" customWidth="1"/>
    <col min="7682" max="7682" width="15.58203125" style="17" customWidth="1"/>
    <col min="7683" max="7684" width="37.58203125" style="17" customWidth="1"/>
    <col min="7685" max="7685" width="30.58203125" style="17" customWidth="1"/>
    <col min="7686" max="7686" width="8.75" style="17" bestFit="1" customWidth="1"/>
    <col min="7687" max="7689" width="30.58203125" style="17" customWidth="1"/>
    <col min="7690" max="7690" width="8.75" style="17" bestFit="1" customWidth="1"/>
    <col min="7691" max="7692" width="30.58203125" style="17" customWidth="1"/>
    <col min="7693" max="7935" width="8.6640625" style="17"/>
    <col min="7936" max="7936" width="2.83203125" style="17" customWidth="1"/>
    <col min="7937" max="7937" width="6.58203125" style="17" customWidth="1"/>
    <col min="7938" max="7938" width="15.58203125" style="17" customWidth="1"/>
    <col min="7939" max="7940" width="37.58203125" style="17" customWidth="1"/>
    <col min="7941" max="7941" width="30.58203125" style="17" customWidth="1"/>
    <col min="7942" max="7942" width="8.75" style="17" bestFit="1" customWidth="1"/>
    <col min="7943" max="7945" width="30.58203125" style="17" customWidth="1"/>
    <col min="7946" max="7946" width="8.75" style="17" bestFit="1" customWidth="1"/>
    <col min="7947" max="7948" width="30.58203125" style="17" customWidth="1"/>
    <col min="7949" max="8191" width="8.6640625" style="17"/>
    <col min="8192" max="8192" width="2.83203125" style="17" customWidth="1"/>
    <col min="8193" max="8193" width="6.58203125" style="17" customWidth="1"/>
    <col min="8194" max="8194" width="15.58203125" style="17" customWidth="1"/>
    <col min="8195" max="8196" width="37.58203125" style="17" customWidth="1"/>
    <col min="8197" max="8197" width="30.58203125" style="17" customWidth="1"/>
    <col min="8198" max="8198" width="8.75" style="17" bestFit="1" customWidth="1"/>
    <col min="8199" max="8201" width="30.58203125" style="17" customWidth="1"/>
    <col min="8202" max="8202" width="8.75" style="17" bestFit="1" customWidth="1"/>
    <col min="8203" max="8204" width="30.58203125" style="17" customWidth="1"/>
    <col min="8205" max="8447" width="8.6640625" style="17"/>
    <col min="8448" max="8448" width="2.83203125" style="17" customWidth="1"/>
    <col min="8449" max="8449" width="6.58203125" style="17" customWidth="1"/>
    <col min="8450" max="8450" width="15.58203125" style="17" customWidth="1"/>
    <col min="8451" max="8452" width="37.58203125" style="17" customWidth="1"/>
    <col min="8453" max="8453" width="30.58203125" style="17" customWidth="1"/>
    <col min="8454" max="8454" width="8.75" style="17" bestFit="1" customWidth="1"/>
    <col min="8455" max="8457" width="30.58203125" style="17" customWidth="1"/>
    <col min="8458" max="8458" width="8.75" style="17" bestFit="1" customWidth="1"/>
    <col min="8459" max="8460" width="30.58203125" style="17" customWidth="1"/>
    <col min="8461" max="8703" width="8.6640625" style="17"/>
    <col min="8704" max="8704" width="2.83203125" style="17" customWidth="1"/>
    <col min="8705" max="8705" width="6.58203125" style="17" customWidth="1"/>
    <col min="8706" max="8706" width="15.58203125" style="17" customWidth="1"/>
    <col min="8707" max="8708" width="37.58203125" style="17" customWidth="1"/>
    <col min="8709" max="8709" width="30.58203125" style="17" customWidth="1"/>
    <col min="8710" max="8710" width="8.75" style="17" bestFit="1" customWidth="1"/>
    <col min="8711" max="8713" width="30.58203125" style="17" customWidth="1"/>
    <col min="8714" max="8714" width="8.75" style="17" bestFit="1" customWidth="1"/>
    <col min="8715" max="8716" width="30.58203125" style="17" customWidth="1"/>
    <col min="8717" max="8959" width="8.6640625" style="17"/>
    <col min="8960" max="8960" width="2.83203125" style="17" customWidth="1"/>
    <col min="8961" max="8961" width="6.58203125" style="17" customWidth="1"/>
    <col min="8962" max="8962" width="15.58203125" style="17" customWidth="1"/>
    <col min="8963" max="8964" width="37.58203125" style="17" customWidth="1"/>
    <col min="8965" max="8965" width="30.58203125" style="17" customWidth="1"/>
    <col min="8966" max="8966" width="8.75" style="17" bestFit="1" customWidth="1"/>
    <col min="8967" max="8969" width="30.58203125" style="17" customWidth="1"/>
    <col min="8970" max="8970" width="8.75" style="17" bestFit="1" customWidth="1"/>
    <col min="8971" max="8972" width="30.58203125" style="17" customWidth="1"/>
    <col min="8973" max="9215" width="8.6640625" style="17"/>
    <col min="9216" max="9216" width="2.83203125" style="17" customWidth="1"/>
    <col min="9217" max="9217" width="6.58203125" style="17" customWidth="1"/>
    <col min="9218" max="9218" width="15.58203125" style="17" customWidth="1"/>
    <col min="9219" max="9220" width="37.58203125" style="17" customWidth="1"/>
    <col min="9221" max="9221" width="30.58203125" style="17" customWidth="1"/>
    <col min="9222" max="9222" width="8.75" style="17" bestFit="1" customWidth="1"/>
    <col min="9223" max="9225" width="30.58203125" style="17" customWidth="1"/>
    <col min="9226" max="9226" width="8.75" style="17" bestFit="1" customWidth="1"/>
    <col min="9227" max="9228" width="30.58203125" style="17" customWidth="1"/>
    <col min="9229" max="9471" width="8.6640625" style="17"/>
    <col min="9472" max="9472" width="2.83203125" style="17" customWidth="1"/>
    <col min="9473" max="9473" width="6.58203125" style="17" customWidth="1"/>
    <col min="9474" max="9474" width="15.58203125" style="17" customWidth="1"/>
    <col min="9475" max="9476" width="37.58203125" style="17" customWidth="1"/>
    <col min="9477" max="9477" width="30.58203125" style="17" customWidth="1"/>
    <col min="9478" max="9478" width="8.75" style="17" bestFit="1" customWidth="1"/>
    <col min="9479" max="9481" width="30.58203125" style="17" customWidth="1"/>
    <col min="9482" max="9482" width="8.75" style="17" bestFit="1" customWidth="1"/>
    <col min="9483" max="9484" width="30.58203125" style="17" customWidth="1"/>
    <col min="9485" max="9727" width="8.6640625" style="17"/>
    <col min="9728" max="9728" width="2.83203125" style="17" customWidth="1"/>
    <col min="9729" max="9729" width="6.58203125" style="17" customWidth="1"/>
    <col min="9730" max="9730" width="15.58203125" style="17" customWidth="1"/>
    <col min="9731" max="9732" width="37.58203125" style="17" customWidth="1"/>
    <col min="9733" max="9733" width="30.58203125" style="17" customWidth="1"/>
    <col min="9734" max="9734" width="8.75" style="17" bestFit="1" customWidth="1"/>
    <col min="9735" max="9737" width="30.58203125" style="17" customWidth="1"/>
    <col min="9738" max="9738" width="8.75" style="17" bestFit="1" customWidth="1"/>
    <col min="9739" max="9740" width="30.58203125" style="17" customWidth="1"/>
    <col min="9741" max="9983" width="8.6640625" style="17"/>
    <col min="9984" max="9984" width="2.83203125" style="17" customWidth="1"/>
    <col min="9985" max="9985" width="6.58203125" style="17" customWidth="1"/>
    <col min="9986" max="9986" width="15.58203125" style="17" customWidth="1"/>
    <col min="9987" max="9988" width="37.58203125" style="17" customWidth="1"/>
    <col min="9989" max="9989" width="30.58203125" style="17" customWidth="1"/>
    <col min="9990" max="9990" width="8.75" style="17" bestFit="1" customWidth="1"/>
    <col min="9991" max="9993" width="30.58203125" style="17" customWidth="1"/>
    <col min="9994" max="9994" width="8.75" style="17" bestFit="1" customWidth="1"/>
    <col min="9995" max="9996" width="30.58203125" style="17" customWidth="1"/>
    <col min="9997" max="10239" width="8.6640625" style="17"/>
    <col min="10240" max="10240" width="2.83203125" style="17" customWidth="1"/>
    <col min="10241" max="10241" width="6.58203125" style="17" customWidth="1"/>
    <col min="10242" max="10242" width="15.58203125" style="17" customWidth="1"/>
    <col min="10243" max="10244" width="37.58203125" style="17" customWidth="1"/>
    <col min="10245" max="10245" width="30.58203125" style="17" customWidth="1"/>
    <col min="10246" max="10246" width="8.75" style="17" bestFit="1" customWidth="1"/>
    <col min="10247" max="10249" width="30.58203125" style="17" customWidth="1"/>
    <col min="10250" max="10250" width="8.75" style="17" bestFit="1" customWidth="1"/>
    <col min="10251" max="10252" width="30.58203125" style="17" customWidth="1"/>
    <col min="10253" max="10495" width="8.6640625" style="17"/>
    <col min="10496" max="10496" width="2.83203125" style="17" customWidth="1"/>
    <col min="10497" max="10497" width="6.58203125" style="17" customWidth="1"/>
    <col min="10498" max="10498" width="15.58203125" style="17" customWidth="1"/>
    <col min="10499" max="10500" width="37.58203125" style="17" customWidth="1"/>
    <col min="10501" max="10501" width="30.58203125" style="17" customWidth="1"/>
    <col min="10502" max="10502" width="8.75" style="17" bestFit="1" customWidth="1"/>
    <col min="10503" max="10505" width="30.58203125" style="17" customWidth="1"/>
    <col min="10506" max="10506" width="8.75" style="17" bestFit="1" customWidth="1"/>
    <col min="10507" max="10508" width="30.58203125" style="17" customWidth="1"/>
    <col min="10509" max="10751" width="8.6640625" style="17"/>
    <col min="10752" max="10752" width="2.83203125" style="17" customWidth="1"/>
    <col min="10753" max="10753" width="6.58203125" style="17" customWidth="1"/>
    <col min="10754" max="10754" width="15.58203125" style="17" customWidth="1"/>
    <col min="10755" max="10756" width="37.58203125" style="17" customWidth="1"/>
    <col min="10757" max="10757" width="30.58203125" style="17" customWidth="1"/>
    <col min="10758" max="10758" width="8.75" style="17" bestFit="1" customWidth="1"/>
    <col min="10759" max="10761" width="30.58203125" style="17" customWidth="1"/>
    <col min="10762" max="10762" width="8.75" style="17" bestFit="1" customWidth="1"/>
    <col min="10763" max="10764" width="30.58203125" style="17" customWidth="1"/>
    <col min="10765" max="11007" width="8.6640625" style="17"/>
    <col min="11008" max="11008" width="2.83203125" style="17" customWidth="1"/>
    <col min="11009" max="11009" width="6.58203125" style="17" customWidth="1"/>
    <col min="11010" max="11010" width="15.58203125" style="17" customWidth="1"/>
    <col min="11011" max="11012" width="37.58203125" style="17" customWidth="1"/>
    <col min="11013" max="11013" width="30.58203125" style="17" customWidth="1"/>
    <col min="11014" max="11014" width="8.75" style="17" bestFit="1" customWidth="1"/>
    <col min="11015" max="11017" width="30.58203125" style="17" customWidth="1"/>
    <col min="11018" max="11018" width="8.75" style="17" bestFit="1" customWidth="1"/>
    <col min="11019" max="11020" width="30.58203125" style="17" customWidth="1"/>
    <col min="11021" max="11263" width="8.6640625" style="17"/>
    <col min="11264" max="11264" width="2.83203125" style="17" customWidth="1"/>
    <col min="11265" max="11265" width="6.58203125" style="17" customWidth="1"/>
    <col min="11266" max="11266" width="15.58203125" style="17" customWidth="1"/>
    <col min="11267" max="11268" width="37.58203125" style="17" customWidth="1"/>
    <col min="11269" max="11269" width="30.58203125" style="17" customWidth="1"/>
    <col min="11270" max="11270" width="8.75" style="17" bestFit="1" customWidth="1"/>
    <col min="11271" max="11273" width="30.58203125" style="17" customWidth="1"/>
    <col min="11274" max="11274" width="8.75" style="17" bestFit="1" customWidth="1"/>
    <col min="11275" max="11276" width="30.58203125" style="17" customWidth="1"/>
    <col min="11277" max="11519" width="8.6640625" style="17"/>
    <col min="11520" max="11520" width="2.83203125" style="17" customWidth="1"/>
    <col min="11521" max="11521" width="6.58203125" style="17" customWidth="1"/>
    <col min="11522" max="11522" width="15.58203125" style="17" customWidth="1"/>
    <col min="11523" max="11524" width="37.58203125" style="17" customWidth="1"/>
    <col min="11525" max="11525" width="30.58203125" style="17" customWidth="1"/>
    <col min="11526" max="11526" width="8.75" style="17" bestFit="1" customWidth="1"/>
    <col min="11527" max="11529" width="30.58203125" style="17" customWidth="1"/>
    <col min="11530" max="11530" width="8.75" style="17" bestFit="1" customWidth="1"/>
    <col min="11531" max="11532" width="30.58203125" style="17" customWidth="1"/>
    <col min="11533" max="11775" width="8.6640625" style="17"/>
    <col min="11776" max="11776" width="2.83203125" style="17" customWidth="1"/>
    <col min="11777" max="11777" width="6.58203125" style="17" customWidth="1"/>
    <col min="11778" max="11778" width="15.58203125" style="17" customWidth="1"/>
    <col min="11779" max="11780" width="37.58203125" style="17" customWidth="1"/>
    <col min="11781" max="11781" width="30.58203125" style="17" customWidth="1"/>
    <col min="11782" max="11782" width="8.75" style="17" bestFit="1" customWidth="1"/>
    <col min="11783" max="11785" width="30.58203125" style="17" customWidth="1"/>
    <col min="11786" max="11786" width="8.75" style="17" bestFit="1" customWidth="1"/>
    <col min="11787" max="11788" width="30.58203125" style="17" customWidth="1"/>
    <col min="11789" max="12031" width="8.6640625" style="17"/>
    <col min="12032" max="12032" width="2.83203125" style="17" customWidth="1"/>
    <col min="12033" max="12033" width="6.58203125" style="17" customWidth="1"/>
    <col min="12034" max="12034" width="15.58203125" style="17" customWidth="1"/>
    <col min="12035" max="12036" width="37.58203125" style="17" customWidth="1"/>
    <col min="12037" max="12037" width="30.58203125" style="17" customWidth="1"/>
    <col min="12038" max="12038" width="8.75" style="17" bestFit="1" customWidth="1"/>
    <col min="12039" max="12041" width="30.58203125" style="17" customWidth="1"/>
    <col min="12042" max="12042" width="8.75" style="17" bestFit="1" customWidth="1"/>
    <col min="12043" max="12044" width="30.58203125" style="17" customWidth="1"/>
    <col min="12045" max="12287" width="8.6640625" style="17"/>
    <col min="12288" max="12288" width="2.83203125" style="17" customWidth="1"/>
    <col min="12289" max="12289" width="6.58203125" style="17" customWidth="1"/>
    <col min="12290" max="12290" width="15.58203125" style="17" customWidth="1"/>
    <col min="12291" max="12292" width="37.58203125" style="17" customWidth="1"/>
    <col min="12293" max="12293" width="30.58203125" style="17" customWidth="1"/>
    <col min="12294" max="12294" width="8.75" style="17" bestFit="1" customWidth="1"/>
    <col min="12295" max="12297" width="30.58203125" style="17" customWidth="1"/>
    <col min="12298" max="12298" width="8.75" style="17" bestFit="1" customWidth="1"/>
    <col min="12299" max="12300" width="30.58203125" style="17" customWidth="1"/>
    <col min="12301" max="12543" width="8.6640625" style="17"/>
    <col min="12544" max="12544" width="2.83203125" style="17" customWidth="1"/>
    <col min="12545" max="12545" width="6.58203125" style="17" customWidth="1"/>
    <col min="12546" max="12546" width="15.58203125" style="17" customWidth="1"/>
    <col min="12547" max="12548" width="37.58203125" style="17" customWidth="1"/>
    <col min="12549" max="12549" width="30.58203125" style="17" customWidth="1"/>
    <col min="12550" max="12550" width="8.75" style="17" bestFit="1" customWidth="1"/>
    <col min="12551" max="12553" width="30.58203125" style="17" customWidth="1"/>
    <col min="12554" max="12554" width="8.75" style="17" bestFit="1" customWidth="1"/>
    <col min="12555" max="12556" width="30.58203125" style="17" customWidth="1"/>
    <col min="12557" max="12799" width="8.6640625" style="17"/>
    <col min="12800" max="12800" width="2.83203125" style="17" customWidth="1"/>
    <col min="12801" max="12801" width="6.58203125" style="17" customWidth="1"/>
    <col min="12802" max="12802" width="15.58203125" style="17" customWidth="1"/>
    <col min="12803" max="12804" width="37.58203125" style="17" customWidth="1"/>
    <col min="12805" max="12805" width="30.58203125" style="17" customWidth="1"/>
    <col min="12806" max="12806" width="8.75" style="17" bestFit="1" customWidth="1"/>
    <col min="12807" max="12809" width="30.58203125" style="17" customWidth="1"/>
    <col min="12810" max="12810" width="8.75" style="17" bestFit="1" customWidth="1"/>
    <col min="12811" max="12812" width="30.58203125" style="17" customWidth="1"/>
    <col min="12813" max="13055" width="8.6640625" style="17"/>
    <col min="13056" max="13056" width="2.83203125" style="17" customWidth="1"/>
    <col min="13057" max="13057" width="6.58203125" style="17" customWidth="1"/>
    <col min="13058" max="13058" width="15.58203125" style="17" customWidth="1"/>
    <col min="13059" max="13060" width="37.58203125" style="17" customWidth="1"/>
    <col min="13061" max="13061" width="30.58203125" style="17" customWidth="1"/>
    <col min="13062" max="13062" width="8.75" style="17" bestFit="1" customWidth="1"/>
    <col min="13063" max="13065" width="30.58203125" style="17" customWidth="1"/>
    <col min="13066" max="13066" width="8.75" style="17" bestFit="1" customWidth="1"/>
    <col min="13067" max="13068" width="30.58203125" style="17" customWidth="1"/>
    <col min="13069" max="13311" width="8.6640625" style="17"/>
    <col min="13312" max="13312" width="2.83203125" style="17" customWidth="1"/>
    <col min="13313" max="13313" width="6.58203125" style="17" customWidth="1"/>
    <col min="13314" max="13314" width="15.58203125" style="17" customWidth="1"/>
    <col min="13315" max="13316" width="37.58203125" style="17" customWidth="1"/>
    <col min="13317" max="13317" width="30.58203125" style="17" customWidth="1"/>
    <col min="13318" max="13318" width="8.75" style="17" bestFit="1" customWidth="1"/>
    <col min="13319" max="13321" width="30.58203125" style="17" customWidth="1"/>
    <col min="13322" max="13322" width="8.75" style="17" bestFit="1" customWidth="1"/>
    <col min="13323" max="13324" width="30.58203125" style="17" customWidth="1"/>
    <col min="13325" max="13567" width="8.6640625" style="17"/>
    <col min="13568" max="13568" width="2.83203125" style="17" customWidth="1"/>
    <col min="13569" max="13569" width="6.58203125" style="17" customWidth="1"/>
    <col min="13570" max="13570" width="15.58203125" style="17" customWidth="1"/>
    <col min="13571" max="13572" width="37.58203125" style="17" customWidth="1"/>
    <col min="13573" max="13573" width="30.58203125" style="17" customWidth="1"/>
    <col min="13574" max="13574" width="8.75" style="17" bestFit="1" customWidth="1"/>
    <col min="13575" max="13577" width="30.58203125" style="17" customWidth="1"/>
    <col min="13578" max="13578" width="8.75" style="17" bestFit="1" customWidth="1"/>
    <col min="13579" max="13580" width="30.58203125" style="17" customWidth="1"/>
    <col min="13581" max="13823" width="8.6640625" style="17"/>
    <col min="13824" max="13824" width="2.83203125" style="17" customWidth="1"/>
    <col min="13825" max="13825" width="6.58203125" style="17" customWidth="1"/>
    <col min="13826" max="13826" width="15.58203125" style="17" customWidth="1"/>
    <col min="13827" max="13828" width="37.58203125" style="17" customWidth="1"/>
    <col min="13829" max="13829" width="30.58203125" style="17" customWidth="1"/>
    <col min="13830" max="13830" width="8.75" style="17" bestFit="1" customWidth="1"/>
    <col min="13831" max="13833" width="30.58203125" style="17" customWidth="1"/>
    <col min="13834" max="13834" width="8.75" style="17" bestFit="1" customWidth="1"/>
    <col min="13835" max="13836" width="30.58203125" style="17" customWidth="1"/>
    <col min="13837" max="14079" width="8.6640625" style="17"/>
    <col min="14080" max="14080" width="2.83203125" style="17" customWidth="1"/>
    <col min="14081" max="14081" width="6.58203125" style="17" customWidth="1"/>
    <col min="14082" max="14082" width="15.58203125" style="17" customWidth="1"/>
    <col min="14083" max="14084" width="37.58203125" style="17" customWidth="1"/>
    <col min="14085" max="14085" width="30.58203125" style="17" customWidth="1"/>
    <col min="14086" max="14086" width="8.75" style="17" bestFit="1" customWidth="1"/>
    <col min="14087" max="14089" width="30.58203125" style="17" customWidth="1"/>
    <col min="14090" max="14090" width="8.75" style="17" bestFit="1" customWidth="1"/>
    <col min="14091" max="14092" width="30.58203125" style="17" customWidth="1"/>
    <col min="14093" max="14335" width="8.6640625" style="17"/>
    <col min="14336" max="14336" width="2.83203125" style="17" customWidth="1"/>
    <col min="14337" max="14337" width="6.58203125" style="17" customWidth="1"/>
    <col min="14338" max="14338" width="15.58203125" style="17" customWidth="1"/>
    <col min="14339" max="14340" width="37.58203125" style="17" customWidth="1"/>
    <col min="14341" max="14341" width="30.58203125" style="17" customWidth="1"/>
    <col min="14342" max="14342" width="8.75" style="17" bestFit="1" customWidth="1"/>
    <col min="14343" max="14345" width="30.58203125" style="17" customWidth="1"/>
    <col min="14346" max="14346" width="8.75" style="17" bestFit="1" customWidth="1"/>
    <col min="14347" max="14348" width="30.58203125" style="17" customWidth="1"/>
    <col min="14349" max="14591" width="8.6640625" style="17"/>
    <col min="14592" max="14592" width="2.83203125" style="17" customWidth="1"/>
    <col min="14593" max="14593" width="6.58203125" style="17" customWidth="1"/>
    <col min="14594" max="14594" width="15.58203125" style="17" customWidth="1"/>
    <col min="14595" max="14596" width="37.58203125" style="17" customWidth="1"/>
    <col min="14597" max="14597" width="30.58203125" style="17" customWidth="1"/>
    <col min="14598" max="14598" width="8.75" style="17" bestFit="1" customWidth="1"/>
    <col min="14599" max="14601" width="30.58203125" style="17" customWidth="1"/>
    <col min="14602" max="14602" width="8.75" style="17" bestFit="1" customWidth="1"/>
    <col min="14603" max="14604" width="30.58203125" style="17" customWidth="1"/>
    <col min="14605" max="14847" width="8.6640625" style="17"/>
    <col min="14848" max="14848" width="2.83203125" style="17" customWidth="1"/>
    <col min="14849" max="14849" width="6.58203125" style="17" customWidth="1"/>
    <col min="14850" max="14850" width="15.58203125" style="17" customWidth="1"/>
    <col min="14851" max="14852" width="37.58203125" style="17" customWidth="1"/>
    <col min="14853" max="14853" width="30.58203125" style="17" customWidth="1"/>
    <col min="14854" max="14854" width="8.75" style="17" bestFit="1" customWidth="1"/>
    <col min="14855" max="14857" width="30.58203125" style="17" customWidth="1"/>
    <col min="14858" max="14858" width="8.75" style="17" bestFit="1" customWidth="1"/>
    <col min="14859" max="14860" width="30.58203125" style="17" customWidth="1"/>
    <col min="14861" max="15103" width="8.6640625" style="17"/>
    <col min="15104" max="15104" width="2.83203125" style="17" customWidth="1"/>
    <col min="15105" max="15105" width="6.58203125" style="17" customWidth="1"/>
    <col min="15106" max="15106" width="15.58203125" style="17" customWidth="1"/>
    <col min="15107" max="15108" width="37.58203125" style="17" customWidth="1"/>
    <col min="15109" max="15109" width="30.58203125" style="17" customWidth="1"/>
    <col min="15110" max="15110" width="8.75" style="17" bestFit="1" customWidth="1"/>
    <col min="15111" max="15113" width="30.58203125" style="17" customWidth="1"/>
    <col min="15114" max="15114" width="8.75" style="17" bestFit="1" customWidth="1"/>
    <col min="15115" max="15116" width="30.58203125" style="17" customWidth="1"/>
    <col min="15117" max="15359" width="8.6640625" style="17"/>
    <col min="15360" max="15360" width="2.83203125" style="17" customWidth="1"/>
    <col min="15361" max="15361" width="6.58203125" style="17" customWidth="1"/>
    <col min="15362" max="15362" width="15.58203125" style="17" customWidth="1"/>
    <col min="15363" max="15364" width="37.58203125" style="17" customWidth="1"/>
    <col min="15365" max="15365" width="30.58203125" style="17" customWidth="1"/>
    <col min="15366" max="15366" width="8.75" style="17" bestFit="1" customWidth="1"/>
    <col min="15367" max="15369" width="30.58203125" style="17" customWidth="1"/>
    <col min="15370" max="15370" width="8.75" style="17" bestFit="1" customWidth="1"/>
    <col min="15371" max="15372" width="30.58203125" style="17" customWidth="1"/>
    <col min="15373" max="15615" width="8.6640625" style="17"/>
    <col min="15616" max="15616" width="2.83203125" style="17" customWidth="1"/>
    <col min="15617" max="15617" width="6.58203125" style="17" customWidth="1"/>
    <col min="15618" max="15618" width="15.58203125" style="17" customWidth="1"/>
    <col min="15619" max="15620" width="37.58203125" style="17" customWidth="1"/>
    <col min="15621" max="15621" width="30.58203125" style="17" customWidth="1"/>
    <col min="15622" max="15622" width="8.75" style="17" bestFit="1" customWidth="1"/>
    <col min="15623" max="15625" width="30.58203125" style="17" customWidth="1"/>
    <col min="15626" max="15626" width="8.75" style="17" bestFit="1" customWidth="1"/>
    <col min="15627" max="15628" width="30.58203125" style="17" customWidth="1"/>
    <col min="15629" max="15871" width="8.6640625" style="17"/>
    <col min="15872" max="15872" width="2.83203125" style="17" customWidth="1"/>
    <col min="15873" max="15873" width="6.58203125" style="17" customWidth="1"/>
    <col min="15874" max="15874" width="15.58203125" style="17" customWidth="1"/>
    <col min="15875" max="15876" width="37.58203125" style="17" customWidth="1"/>
    <col min="15877" max="15877" width="30.58203125" style="17" customWidth="1"/>
    <col min="15878" max="15878" width="8.75" style="17" bestFit="1" customWidth="1"/>
    <col min="15879" max="15881" width="30.58203125" style="17" customWidth="1"/>
    <col min="15882" max="15882" width="8.75" style="17" bestFit="1" customWidth="1"/>
    <col min="15883" max="15884" width="30.58203125" style="17" customWidth="1"/>
    <col min="15885" max="16127" width="8.6640625" style="17"/>
    <col min="16128" max="16128" width="2.83203125" style="17" customWidth="1"/>
    <col min="16129" max="16129" width="6.58203125" style="17" customWidth="1"/>
    <col min="16130" max="16130" width="15.58203125" style="17" customWidth="1"/>
    <col min="16131" max="16132" width="37.58203125" style="17" customWidth="1"/>
    <col min="16133" max="16133" width="30.58203125" style="17" customWidth="1"/>
    <col min="16134" max="16134" width="8.75" style="17" bestFit="1" customWidth="1"/>
    <col min="16135" max="16137" width="30.58203125" style="17" customWidth="1"/>
    <col min="16138" max="16138" width="8.75" style="17" bestFit="1" customWidth="1"/>
    <col min="16139" max="16140" width="30.58203125" style="17" customWidth="1"/>
    <col min="16141" max="16384" width="8.6640625" style="17"/>
  </cols>
  <sheetData>
    <row r="1" spans="1:13" ht="25" customHeight="1">
      <c r="A1" s="96" t="s">
        <v>35</v>
      </c>
      <c r="B1" s="96"/>
      <c r="C1" s="96"/>
      <c r="D1" s="96"/>
      <c r="E1" s="96"/>
      <c r="F1" s="96"/>
      <c r="G1" s="16"/>
      <c r="H1" s="16"/>
      <c r="I1" s="16"/>
      <c r="J1" s="16"/>
      <c r="K1" s="16"/>
      <c r="L1" s="16"/>
      <c r="M1" s="16"/>
    </row>
    <row r="2" spans="1:13" ht="20.149999999999999" customHeight="1" thickBot="1">
      <c r="A2" s="97" t="s">
        <v>36</v>
      </c>
      <c r="B2" s="97"/>
      <c r="C2" s="97"/>
      <c r="D2" s="98" t="str">
        <f>[13]年度当初提出!D2</f>
        <v>千葉市あんしんケアセンター天台</v>
      </c>
      <c r="E2" s="98"/>
      <c r="F2" s="98"/>
      <c r="J2" s="18"/>
      <c r="K2" s="18"/>
      <c r="L2" s="18"/>
    </row>
    <row r="3" spans="1:13" ht="166.5" customHeight="1" thickBot="1">
      <c r="A3" s="99" t="str">
        <f>[13]年度当初提出!A3</f>
        <v>担当圏域
地区概況及び
地区課題</v>
      </c>
      <c r="B3" s="99"/>
      <c r="C3" s="99"/>
      <c r="D3" s="127" t="s">
        <v>644</v>
      </c>
      <c r="E3" s="127"/>
      <c r="F3" s="127"/>
      <c r="G3" s="19"/>
      <c r="H3" s="19"/>
      <c r="I3" s="19"/>
      <c r="J3" s="124" t="s">
        <v>66</v>
      </c>
      <c r="K3" s="125"/>
      <c r="L3" s="20"/>
    </row>
    <row r="4" spans="1:13" ht="80.150000000000006" customHeight="1">
      <c r="A4" s="99" t="s">
        <v>39</v>
      </c>
      <c r="B4" s="99"/>
      <c r="C4" s="99"/>
      <c r="D4" s="136" t="s">
        <v>643</v>
      </c>
      <c r="E4" s="136"/>
      <c r="F4" s="136"/>
      <c r="G4" s="19"/>
      <c r="H4" s="19"/>
      <c r="I4" s="19"/>
      <c r="J4" s="20"/>
      <c r="K4" s="20"/>
      <c r="L4" s="20"/>
    </row>
    <row r="5" spans="1:13" ht="18" customHeight="1">
      <c r="A5" s="101" t="s">
        <v>40</v>
      </c>
      <c r="B5" s="101"/>
      <c r="C5" s="101"/>
      <c r="D5" s="101"/>
      <c r="E5" s="101"/>
      <c r="F5" s="101"/>
      <c r="G5" s="21"/>
      <c r="H5" s="22"/>
      <c r="I5" s="22"/>
      <c r="J5" s="22"/>
      <c r="K5" s="22"/>
      <c r="L5" s="23"/>
    </row>
    <row r="6" spans="1:13" ht="60" customHeight="1">
      <c r="A6" s="102" t="s">
        <v>41</v>
      </c>
      <c r="B6" s="103" t="s">
        <v>42</v>
      </c>
      <c r="C6" s="103"/>
      <c r="D6" s="24" t="s">
        <v>43</v>
      </c>
      <c r="E6" s="24" t="s">
        <v>44</v>
      </c>
      <c r="F6" s="36" t="s">
        <v>558</v>
      </c>
      <c r="G6" s="26"/>
      <c r="H6" s="27"/>
      <c r="I6" s="27"/>
      <c r="J6" s="27"/>
      <c r="K6" s="27"/>
      <c r="L6" s="28"/>
    </row>
    <row r="7" spans="1:13" ht="60" customHeight="1">
      <c r="A7" s="102"/>
      <c r="B7" s="104" t="s">
        <v>46</v>
      </c>
      <c r="C7" s="105"/>
      <c r="D7" s="120" t="s">
        <v>559</v>
      </c>
      <c r="E7" s="121"/>
      <c r="F7" s="122"/>
      <c r="G7" s="29"/>
      <c r="H7" s="30"/>
      <c r="I7" s="30"/>
      <c r="J7" s="30"/>
      <c r="K7" s="30"/>
      <c r="L7" s="31"/>
    </row>
    <row r="8" spans="1:13" ht="18" customHeight="1">
      <c r="A8" s="101" t="s">
        <v>48</v>
      </c>
      <c r="B8" s="101"/>
      <c r="C8" s="101"/>
      <c r="D8" s="101"/>
      <c r="E8" s="101"/>
      <c r="F8" s="101"/>
      <c r="G8" s="101" t="s">
        <v>48</v>
      </c>
      <c r="H8" s="101"/>
      <c r="I8" s="101"/>
      <c r="J8" s="101"/>
      <c r="K8" s="101"/>
      <c r="L8" s="101"/>
    </row>
    <row r="9" spans="1:13" ht="60" customHeight="1">
      <c r="A9" s="32" t="s">
        <v>49</v>
      </c>
      <c r="B9" s="103" t="s">
        <v>50</v>
      </c>
      <c r="C9" s="103"/>
      <c r="D9" s="123" t="s">
        <v>323</v>
      </c>
      <c r="E9" s="123"/>
      <c r="F9" s="123"/>
      <c r="G9" s="33"/>
      <c r="H9" s="34"/>
      <c r="I9" s="34"/>
      <c r="J9" s="34"/>
      <c r="K9" s="34"/>
      <c r="L9" s="35"/>
    </row>
    <row r="10" spans="1:13" ht="46.5" customHeight="1">
      <c r="A10" s="32" t="s">
        <v>51</v>
      </c>
      <c r="B10" s="103" t="s">
        <v>50</v>
      </c>
      <c r="C10" s="103"/>
      <c r="D10" s="123" t="s">
        <v>324</v>
      </c>
      <c r="E10" s="123"/>
      <c r="F10" s="123"/>
      <c r="G10" s="110" t="s">
        <v>52</v>
      </c>
      <c r="H10" s="111" t="s">
        <v>53</v>
      </c>
      <c r="I10" s="111"/>
      <c r="J10" s="112"/>
      <c r="K10" s="112"/>
      <c r="L10" s="112"/>
    </row>
    <row r="11" spans="1:13" ht="44" customHeight="1">
      <c r="A11" s="102" t="s">
        <v>41</v>
      </c>
      <c r="B11" s="103" t="s">
        <v>42</v>
      </c>
      <c r="C11" s="103"/>
      <c r="D11" s="24" t="s">
        <v>43</v>
      </c>
      <c r="E11" s="24" t="s">
        <v>44</v>
      </c>
      <c r="F11" s="36" t="s">
        <v>325</v>
      </c>
      <c r="G11" s="110"/>
      <c r="H11" s="111" t="s">
        <v>55</v>
      </c>
      <c r="I11" s="111"/>
      <c r="J11" s="112"/>
      <c r="K11" s="112"/>
      <c r="L11" s="112"/>
    </row>
    <row r="12" spans="1:13" ht="45.5" customHeight="1">
      <c r="A12" s="102"/>
      <c r="B12" s="113" t="s">
        <v>46</v>
      </c>
      <c r="C12" s="114"/>
      <c r="D12" s="120" t="s">
        <v>326</v>
      </c>
      <c r="E12" s="121"/>
      <c r="F12" s="122"/>
      <c r="G12" s="115"/>
      <c r="H12" s="116"/>
      <c r="I12" s="116"/>
      <c r="J12" s="116"/>
      <c r="K12" s="116"/>
      <c r="L12" s="117"/>
    </row>
    <row r="13" spans="1:13" ht="18" customHeight="1">
      <c r="A13" s="101" t="s">
        <v>57</v>
      </c>
      <c r="B13" s="101"/>
      <c r="C13" s="101"/>
      <c r="D13" s="101"/>
      <c r="E13" s="101"/>
      <c r="F13" s="101"/>
      <c r="G13" s="101" t="s">
        <v>57</v>
      </c>
      <c r="H13" s="101"/>
      <c r="I13" s="101"/>
      <c r="J13" s="101"/>
      <c r="K13" s="101"/>
      <c r="L13" s="101"/>
    </row>
    <row r="14" spans="1:13" ht="60" customHeight="1">
      <c r="A14" s="32" t="s">
        <v>49</v>
      </c>
      <c r="B14" s="103" t="s">
        <v>50</v>
      </c>
      <c r="C14" s="103"/>
      <c r="D14" s="123" t="s">
        <v>645</v>
      </c>
      <c r="E14" s="123"/>
      <c r="F14" s="123"/>
      <c r="G14" s="33"/>
      <c r="H14" s="34"/>
      <c r="I14" s="34"/>
      <c r="J14" s="34"/>
      <c r="K14" s="34"/>
      <c r="L14" s="35"/>
    </row>
    <row r="15" spans="1:13" ht="60" customHeight="1">
      <c r="A15" s="32" t="s">
        <v>51</v>
      </c>
      <c r="B15" s="103" t="s">
        <v>50</v>
      </c>
      <c r="C15" s="103"/>
      <c r="D15" s="123" t="s">
        <v>646</v>
      </c>
      <c r="E15" s="123"/>
      <c r="F15" s="123"/>
      <c r="G15" s="110" t="s">
        <v>52</v>
      </c>
      <c r="H15" s="111" t="s">
        <v>53</v>
      </c>
      <c r="I15" s="111"/>
      <c r="J15" s="112"/>
      <c r="K15" s="112"/>
      <c r="L15" s="112"/>
    </row>
    <row r="16" spans="1:13" ht="60" customHeight="1">
      <c r="A16" s="102" t="s">
        <v>41</v>
      </c>
      <c r="B16" s="103" t="s">
        <v>42</v>
      </c>
      <c r="C16" s="103"/>
      <c r="D16" s="24" t="s">
        <v>130</v>
      </c>
      <c r="E16" s="24" t="s">
        <v>44</v>
      </c>
      <c r="F16" s="36" t="s">
        <v>647</v>
      </c>
      <c r="G16" s="110"/>
      <c r="H16" s="111" t="s">
        <v>55</v>
      </c>
      <c r="I16" s="111"/>
      <c r="J16" s="112"/>
      <c r="K16" s="112"/>
      <c r="L16" s="112"/>
    </row>
    <row r="17" spans="1:12" ht="39.5" customHeight="1">
      <c r="A17" s="102"/>
      <c r="B17" s="113" t="s">
        <v>46</v>
      </c>
      <c r="C17" s="114"/>
      <c r="D17" s="120" t="s">
        <v>327</v>
      </c>
      <c r="E17" s="121"/>
      <c r="F17" s="122"/>
      <c r="G17" s="115"/>
      <c r="H17" s="116"/>
      <c r="I17" s="116"/>
      <c r="J17" s="116"/>
      <c r="K17" s="116"/>
      <c r="L17" s="117"/>
    </row>
    <row r="18" spans="1:12" ht="18" customHeight="1">
      <c r="A18" s="101" t="s">
        <v>59</v>
      </c>
      <c r="B18" s="101"/>
      <c r="C18" s="101"/>
      <c r="D18" s="101"/>
      <c r="E18" s="101"/>
      <c r="F18" s="101"/>
      <c r="G18" s="101" t="s">
        <v>59</v>
      </c>
      <c r="H18" s="101"/>
      <c r="I18" s="101"/>
      <c r="J18" s="101"/>
      <c r="K18" s="101"/>
      <c r="L18" s="101"/>
    </row>
    <row r="19" spans="1:12" ht="60" customHeight="1">
      <c r="A19" s="32" t="s">
        <v>49</v>
      </c>
      <c r="B19" s="103" t="s">
        <v>50</v>
      </c>
      <c r="C19" s="103"/>
      <c r="D19" s="123" t="s">
        <v>328</v>
      </c>
      <c r="E19" s="123"/>
      <c r="F19" s="123"/>
      <c r="G19" s="33"/>
      <c r="H19" s="34"/>
      <c r="I19" s="34"/>
      <c r="J19" s="34"/>
      <c r="K19" s="34"/>
      <c r="L19" s="35"/>
    </row>
    <row r="20" spans="1:12" ht="60" customHeight="1">
      <c r="A20" s="32" t="s">
        <v>51</v>
      </c>
      <c r="B20" s="103" t="s">
        <v>50</v>
      </c>
      <c r="C20" s="103"/>
      <c r="D20" s="109" t="s">
        <v>648</v>
      </c>
      <c r="E20" s="109"/>
      <c r="F20" s="109"/>
      <c r="G20" s="110" t="s">
        <v>52</v>
      </c>
      <c r="H20" s="111" t="s">
        <v>53</v>
      </c>
      <c r="I20" s="111"/>
      <c r="J20" s="112"/>
      <c r="K20" s="112"/>
      <c r="L20" s="112"/>
    </row>
    <row r="21" spans="1:12" ht="70.5" customHeight="1">
      <c r="A21" s="102" t="s">
        <v>41</v>
      </c>
      <c r="B21" s="103" t="s">
        <v>42</v>
      </c>
      <c r="C21" s="103"/>
      <c r="D21" s="24" t="s">
        <v>43</v>
      </c>
      <c r="E21" s="24" t="s">
        <v>44</v>
      </c>
      <c r="F21" s="36" t="s">
        <v>649</v>
      </c>
      <c r="G21" s="110"/>
      <c r="H21" s="111" t="s">
        <v>55</v>
      </c>
      <c r="I21" s="111"/>
      <c r="J21" s="112"/>
      <c r="K21" s="112"/>
      <c r="L21" s="112"/>
    </row>
    <row r="22" spans="1:12" ht="60" customHeight="1">
      <c r="A22" s="102"/>
      <c r="B22" s="113" t="s">
        <v>46</v>
      </c>
      <c r="C22" s="114"/>
      <c r="D22" s="120" t="s">
        <v>329</v>
      </c>
      <c r="E22" s="121"/>
      <c r="F22" s="122"/>
      <c r="G22" s="115"/>
      <c r="H22" s="116"/>
      <c r="I22" s="116"/>
      <c r="J22" s="116"/>
      <c r="K22" s="116"/>
      <c r="L22" s="117"/>
    </row>
    <row r="23" spans="1:12" ht="18" customHeight="1">
      <c r="A23" s="101" t="s">
        <v>61</v>
      </c>
      <c r="B23" s="101"/>
      <c r="C23" s="101"/>
      <c r="D23" s="101"/>
      <c r="E23" s="101"/>
      <c r="F23" s="101"/>
      <c r="G23" s="101" t="s">
        <v>61</v>
      </c>
      <c r="H23" s="101"/>
      <c r="I23" s="101"/>
      <c r="J23" s="101"/>
      <c r="K23" s="101"/>
      <c r="L23" s="101"/>
    </row>
    <row r="24" spans="1:12" ht="60" customHeight="1">
      <c r="A24" s="32" t="s">
        <v>49</v>
      </c>
      <c r="B24" s="103" t="s">
        <v>50</v>
      </c>
      <c r="C24" s="103"/>
      <c r="D24" s="123" t="s">
        <v>330</v>
      </c>
      <c r="E24" s="123"/>
      <c r="F24" s="123"/>
      <c r="G24" s="33"/>
      <c r="H24" s="34"/>
      <c r="I24" s="34"/>
      <c r="J24" s="34"/>
      <c r="K24" s="34"/>
      <c r="L24" s="35"/>
    </row>
    <row r="25" spans="1:12" ht="67.5" customHeight="1">
      <c r="A25" s="32" t="s">
        <v>51</v>
      </c>
      <c r="B25" s="103" t="s">
        <v>50</v>
      </c>
      <c r="C25" s="103"/>
      <c r="D25" s="120" t="s">
        <v>560</v>
      </c>
      <c r="E25" s="121"/>
      <c r="F25" s="122"/>
      <c r="G25" s="110" t="s">
        <v>52</v>
      </c>
      <c r="H25" s="111" t="s">
        <v>53</v>
      </c>
      <c r="I25" s="111"/>
      <c r="J25" s="112"/>
      <c r="K25" s="112"/>
      <c r="L25" s="112"/>
    </row>
    <row r="26" spans="1:12" ht="60" customHeight="1">
      <c r="A26" s="102" t="s">
        <v>41</v>
      </c>
      <c r="B26" s="103" t="s">
        <v>42</v>
      </c>
      <c r="C26" s="103"/>
      <c r="D26" s="24" t="s">
        <v>130</v>
      </c>
      <c r="E26" s="24" t="s">
        <v>44</v>
      </c>
      <c r="F26" s="36" t="s">
        <v>561</v>
      </c>
      <c r="G26" s="110"/>
      <c r="H26" s="111" t="s">
        <v>55</v>
      </c>
      <c r="I26" s="111"/>
      <c r="J26" s="112"/>
      <c r="K26" s="112"/>
      <c r="L26" s="112"/>
    </row>
    <row r="27" spans="1:12" ht="60" customHeight="1">
      <c r="A27" s="102"/>
      <c r="B27" s="113" t="s">
        <v>46</v>
      </c>
      <c r="C27" s="114"/>
      <c r="D27" s="120" t="s">
        <v>562</v>
      </c>
      <c r="E27" s="121"/>
      <c r="F27" s="122"/>
      <c r="G27" s="115"/>
      <c r="H27" s="116"/>
      <c r="I27" s="116"/>
      <c r="J27" s="116"/>
      <c r="K27" s="116"/>
      <c r="L27" s="117"/>
    </row>
    <row r="28" spans="1:12" ht="18" customHeight="1">
      <c r="A28" s="101" t="s">
        <v>63</v>
      </c>
      <c r="B28" s="101"/>
      <c r="C28" s="101"/>
      <c r="D28" s="101"/>
      <c r="E28" s="101"/>
      <c r="F28" s="101"/>
      <c r="G28" s="101" t="s">
        <v>63</v>
      </c>
      <c r="H28" s="101"/>
      <c r="I28" s="101"/>
      <c r="J28" s="101"/>
      <c r="K28" s="101"/>
      <c r="L28" s="101"/>
    </row>
    <row r="29" spans="1:12" ht="60" customHeight="1">
      <c r="A29" s="32" t="s">
        <v>49</v>
      </c>
      <c r="B29" s="103" t="s">
        <v>50</v>
      </c>
      <c r="C29" s="103"/>
      <c r="D29" s="123" t="s">
        <v>331</v>
      </c>
      <c r="E29" s="123"/>
      <c r="F29" s="123"/>
      <c r="G29" s="33"/>
      <c r="H29" s="34"/>
      <c r="I29" s="34"/>
      <c r="J29" s="34"/>
      <c r="K29" s="34"/>
      <c r="L29" s="35"/>
    </row>
    <row r="30" spans="1:12" ht="60" customHeight="1">
      <c r="A30" s="32" t="s">
        <v>51</v>
      </c>
      <c r="B30" s="103" t="s">
        <v>50</v>
      </c>
      <c r="C30" s="103"/>
      <c r="D30" s="123" t="s">
        <v>332</v>
      </c>
      <c r="E30" s="123"/>
      <c r="F30" s="123"/>
      <c r="G30" s="110" t="s">
        <v>52</v>
      </c>
      <c r="H30" s="111" t="s">
        <v>53</v>
      </c>
      <c r="I30" s="111"/>
      <c r="J30" s="127" t="s">
        <v>333</v>
      </c>
      <c r="K30" s="127"/>
      <c r="L30" s="127"/>
    </row>
    <row r="31" spans="1:12" ht="75.5" customHeight="1">
      <c r="A31" s="102" t="s">
        <v>41</v>
      </c>
      <c r="B31" s="103" t="s">
        <v>42</v>
      </c>
      <c r="C31" s="103"/>
      <c r="D31" s="24" t="s">
        <v>130</v>
      </c>
      <c r="E31" s="24" t="s">
        <v>44</v>
      </c>
      <c r="F31" s="36" t="s">
        <v>334</v>
      </c>
      <c r="G31" s="110"/>
      <c r="H31" s="111" t="s">
        <v>55</v>
      </c>
      <c r="I31" s="111"/>
      <c r="J31" s="127" t="s">
        <v>335</v>
      </c>
      <c r="K31" s="127"/>
      <c r="L31" s="127"/>
    </row>
    <row r="32" spans="1:12" ht="60" customHeight="1">
      <c r="A32" s="102"/>
      <c r="B32" s="113" t="s">
        <v>46</v>
      </c>
      <c r="C32" s="114"/>
      <c r="D32" s="120" t="s">
        <v>336</v>
      </c>
      <c r="E32" s="121"/>
      <c r="F32" s="122"/>
      <c r="G32" s="115"/>
      <c r="H32" s="116"/>
      <c r="I32" s="116"/>
      <c r="J32" s="116"/>
      <c r="K32" s="116"/>
      <c r="L32" s="117"/>
    </row>
  </sheetData>
  <mergeCells count="93">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4:C4"/>
    <mergeCell ref="D4:F4"/>
    <mergeCell ref="A5:F5"/>
    <mergeCell ref="A6:A7"/>
    <mergeCell ref="B6:C6"/>
    <mergeCell ref="B7:C7"/>
    <mergeCell ref="D7:F7"/>
    <mergeCell ref="J3:K3"/>
    <mergeCell ref="A1:F1"/>
    <mergeCell ref="A2:C2"/>
    <mergeCell ref="D2:F2"/>
    <mergeCell ref="A3:C3"/>
    <mergeCell ref="D3:F3"/>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D21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WVR6:WVR7" xr:uid="{87B07AD6-667B-4B95-A3B2-8F116473E16E}">
      <formula1>"A,B,C,D,E"</formula1>
    </dataValidation>
  </dataValidations>
  <printOptions horizontalCentered="1"/>
  <pageMargins left="0.7" right="0.7" top="0.75" bottom="0.75" header="0.3" footer="0.3"/>
  <pageSetup paperSize="9" scale="89" fitToHeight="0" orientation="portrait" r:id="rId1"/>
  <rowBreaks count="2" manualBreakCount="2">
    <brk id="12" max="5" man="1"/>
    <brk id="27" max="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426AB-60EB-4DE4-977C-6421AED6F3EB}">
  <dimension ref="B1:L10"/>
  <sheetViews>
    <sheetView view="pageBreakPreview" zoomScale="70" zoomScaleNormal="100" zoomScaleSheetLayoutView="70" workbookViewId="0">
      <selection activeCell="N6" sqref="N6"/>
    </sheetView>
  </sheetViews>
  <sheetFormatPr defaultColWidth="9" defaultRowHeight="18"/>
  <cols>
    <col min="1" max="1" width="6.75" style="13" customWidth="1"/>
    <col min="2" max="16384" width="9" style="13"/>
  </cols>
  <sheetData>
    <row r="1" spans="2:12" ht="77.5" customHeight="1"/>
    <row r="2" spans="2:12" ht="26.5">
      <c r="B2" s="90" t="s">
        <v>34</v>
      </c>
      <c r="C2" s="90"/>
      <c r="D2" s="90"/>
      <c r="E2" s="90"/>
      <c r="F2" s="90"/>
      <c r="G2" s="90"/>
      <c r="H2" s="90"/>
      <c r="I2" s="91"/>
      <c r="J2" s="91"/>
      <c r="K2" s="91"/>
      <c r="L2" s="91"/>
    </row>
    <row r="3" spans="2:12" ht="64.5" customHeight="1"/>
    <row r="4" spans="2:12" ht="26.5">
      <c r="B4" s="89" t="s">
        <v>819</v>
      </c>
      <c r="C4" s="11"/>
      <c r="D4" s="11"/>
      <c r="E4" s="11"/>
      <c r="F4" s="11"/>
      <c r="G4" s="11"/>
      <c r="H4" s="11"/>
      <c r="I4" s="11"/>
      <c r="J4" s="12"/>
      <c r="K4" s="12"/>
      <c r="L4" s="12"/>
    </row>
    <row r="5" spans="2:12" ht="16" customHeight="1">
      <c r="B5" s="11"/>
      <c r="C5" s="11"/>
      <c r="D5" s="11"/>
      <c r="E5" s="11"/>
      <c r="F5" s="11"/>
      <c r="G5" s="11"/>
      <c r="H5" s="11"/>
      <c r="I5" s="11"/>
      <c r="J5" s="12"/>
      <c r="K5" s="12"/>
      <c r="L5" s="12"/>
    </row>
    <row r="6" spans="2:12" ht="26.5">
      <c r="B6" s="14" t="s">
        <v>29</v>
      </c>
      <c r="C6" s="14"/>
      <c r="D6" s="14"/>
      <c r="E6" s="14"/>
      <c r="F6" s="14"/>
      <c r="G6" s="14"/>
      <c r="H6" s="14"/>
      <c r="I6" s="14"/>
    </row>
    <row r="7" spans="2:12" ht="26.5">
      <c r="B7" s="14" t="s">
        <v>30</v>
      </c>
      <c r="C7" s="14"/>
      <c r="D7" s="14"/>
      <c r="E7" s="14"/>
      <c r="F7" s="14"/>
      <c r="G7" s="14"/>
      <c r="H7" s="14"/>
      <c r="I7" s="14"/>
    </row>
    <row r="8" spans="2:12" ht="26.5">
      <c r="B8" s="14" t="s">
        <v>31</v>
      </c>
      <c r="C8" s="14"/>
      <c r="D8" s="14"/>
      <c r="E8" s="14"/>
      <c r="F8" s="14"/>
      <c r="G8" s="14"/>
      <c r="H8" s="14"/>
      <c r="I8" s="14"/>
    </row>
    <row r="9" spans="2:12" ht="26.5">
      <c r="B9" s="15" t="s">
        <v>32</v>
      </c>
      <c r="C9" s="14"/>
      <c r="D9" s="14"/>
      <c r="E9" s="14"/>
      <c r="F9" s="14"/>
      <c r="G9" s="14"/>
      <c r="H9" s="14"/>
      <c r="I9" s="14"/>
    </row>
    <row r="10" spans="2:12" ht="26.5">
      <c r="B10" s="15" t="s">
        <v>33</v>
      </c>
      <c r="C10" s="14"/>
      <c r="D10" s="14"/>
      <c r="E10" s="14"/>
      <c r="F10" s="14"/>
      <c r="G10" s="14"/>
      <c r="H10" s="14"/>
      <c r="I10" s="14"/>
    </row>
  </sheetData>
  <phoneticPr fontId="2"/>
  <pageMargins left="0.7" right="0.7" top="0.75" bottom="0.75" header="0.3" footer="0.3"/>
  <pageSetup paperSize="9" scale="7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C7A68-F821-4139-A94D-C2C49FE8C264}">
  <dimension ref="A1:M32"/>
  <sheetViews>
    <sheetView view="pageBreakPreview" zoomScaleNormal="100" zoomScaleSheetLayoutView="100" zoomScalePageLayoutView="70" workbookViewId="0">
      <selection activeCell="Q3" sqref="Q3"/>
    </sheetView>
  </sheetViews>
  <sheetFormatPr defaultRowHeight="15"/>
  <cols>
    <col min="1" max="2" width="2.83203125" style="17" customWidth="1"/>
    <col min="3" max="4" width="6.58203125" style="17" customWidth="1"/>
    <col min="5" max="5" width="9.58203125" style="17" customWidth="1"/>
    <col min="6" max="6" width="61.58203125" style="17" customWidth="1"/>
    <col min="7" max="8" width="2.83203125" style="17" hidden="1" customWidth="1"/>
    <col min="9" max="9" width="6.58203125" style="17" hidden="1" customWidth="1"/>
    <col min="10" max="10" width="13.58203125" style="17" hidden="1" customWidth="1"/>
    <col min="11" max="11" width="30.58203125" style="17" hidden="1" customWidth="1"/>
    <col min="12" max="12" width="33.58203125" style="17" hidden="1" customWidth="1"/>
    <col min="13" max="255" width="8.6640625" style="17"/>
    <col min="256" max="256" width="2.83203125" style="17" customWidth="1"/>
    <col min="257" max="257" width="6.58203125" style="17" customWidth="1"/>
    <col min="258" max="258" width="15.58203125" style="17" customWidth="1"/>
    <col min="259" max="260" width="37.58203125" style="17" customWidth="1"/>
    <col min="261" max="261" width="30.58203125" style="17" customWidth="1"/>
    <col min="262" max="262" width="8.75" style="17" bestFit="1" customWidth="1"/>
    <col min="263" max="265" width="30.58203125" style="17" customWidth="1"/>
    <col min="266" max="266" width="8.75" style="17" bestFit="1" customWidth="1"/>
    <col min="267" max="268" width="30.58203125" style="17" customWidth="1"/>
    <col min="269" max="511" width="8.6640625" style="17"/>
    <col min="512" max="512" width="2.83203125" style="17" customWidth="1"/>
    <col min="513" max="513" width="6.58203125" style="17" customWidth="1"/>
    <col min="514" max="514" width="15.58203125" style="17" customWidth="1"/>
    <col min="515" max="516" width="37.58203125" style="17" customWidth="1"/>
    <col min="517" max="517" width="30.58203125" style="17" customWidth="1"/>
    <col min="518" max="518" width="8.75" style="17" bestFit="1" customWidth="1"/>
    <col min="519" max="521" width="30.58203125" style="17" customWidth="1"/>
    <col min="522" max="522" width="8.75" style="17" bestFit="1" customWidth="1"/>
    <col min="523" max="524" width="30.58203125" style="17" customWidth="1"/>
    <col min="525" max="767" width="8.6640625" style="17"/>
    <col min="768" max="768" width="2.83203125" style="17" customWidth="1"/>
    <col min="769" max="769" width="6.58203125" style="17" customWidth="1"/>
    <col min="770" max="770" width="15.58203125" style="17" customWidth="1"/>
    <col min="771" max="772" width="37.58203125" style="17" customWidth="1"/>
    <col min="773" max="773" width="30.58203125" style="17" customWidth="1"/>
    <col min="774" max="774" width="8.75" style="17" bestFit="1" customWidth="1"/>
    <col min="775" max="777" width="30.58203125" style="17" customWidth="1"/>
    <col min="778" max="778" width="8.75" style="17" bestFit="1" customWidth="1"/>
    <col min="779" max="780" width="30.58203125" style="17" customWidth="1"/>
    <col min="781" max="1023" width="8.6640625" style="17"/>
    <col min="1024" max="1024" width="2.83203125" style="17" customWidth="1"/>
    <col min="1025" max="1025" width="6.58203125" style="17" customWidth="1"/>
    <col min="1026" max="1026" width="15.58203125" style="17" customWidth="1"/>
    <col min="1027" max="1028" width="37.58203125" style="17" customWidth="1"/>
    <col min="1029" max="1029" width="30.58203125" style="17" customWidth="1"/>
    <col min="1030" max="1030" width="8.75" style="17" bestFit="1" customWidth="1"/>
    <col min="1031" max="1033" width="30.58203125" style="17" customWidth="1"/>
    <col min="1034" max="1034" width="8.75" style="17" bestFit="1" customWidth="1"/>
    <col min="1035" max="1036" width="30.58203125" style="17" customWidth="1"/>
    <col min="1037" max="1279" width="8.6640625" style="17"/>
    <col min="1280" max="1280" width="2.83203125" style="17" customWidth="1"/>
    <col min="1281" max="1281" width="6.58203125" style="17" customWidth="1"/>
    <col min="1282" max="1282" width="15.58203125" style="17" customWidth="1"/>
    <col min="1283" max="1284" width="37.58203125" style="17" customWidth="1"/>
    <col min="1285" max="1285" width="30.58203125" style="17" customWidth="1"/>
    <col min="1286" max="1286" width="8.75" style="17" bestFit="1" customWidth="1"/>
    <col min="1287" max="1289" width="30.58203125" style="17" customWidth="1"/>
    <col min="1290" max="1290" width="8.75" style="17" bestFit="1" customWidth="1"/>
    <col min="1291" max="1292" width="30.58203125" style="17" customWidth="1"/>
    <col min="1293" max="1535" width="8.6640625" style="17"/>
    <col min="1536" max="1536" width="2.83203125" style="17" customWidth="1"/>
    <col min="1537" max="1537" width="6.58203125" style="17" customWidth="1"/>
    <col min="1538" max="1538" width="15.58203125" style="17" customWidth="1"/>
    <col min="1539" max="1540" width="37.58203125" style="17" customWidth="1"/>
    <col min="1541" max="1541" width="30.58203125" style="17" customWidth="1"/>
    <col min="1542" max="1542" width="8.75" style="17" bestFit="1" customWidth="1"/>
    <col min="1543" max="1545" width="30.58203125" style="17" customWidth="1"/>
    <col min="1546" max="1546" width="8.75" style="17" bestFit="1" customWidth="1"/>
    <col min="1547" max="1548" width="30.58203125" style="17" customWidth="1"/>
    <col min="1549" max="1791" width="8.6640625" style="17"/>
    <col min="1792" max="1792" width="2.83203125" style="17" customWidth="1"/>
    <col min="1793" max="1793" width="6.58203125" style="17" customWidth="1"/>
    <col min="1794" max="1794" width="15.58203125" style="17" customWidth="1"/>
    <col min="1795" max="1796" width="37.58203125" style="17" customWidth="1"/>
    <col min="1797" max="1797" width="30.58203125" style="17" customWidth="1"/>
    <col min="1798" max="1798" width="8.75" style="17" bestFit="1" customWidth="1"/>
    <col min="1799" max="1801" width="30.58203125" style="17" customWidth="1"/>
    <col min="1802" max="1802" width="8.75" style="17" bestFit="1" customWidth="1"/>
    <col min="1803" max="1804" width="30.58203125" style="17" customWidth="1"/>
    <col min="1805" max="2047" width="8.6640625" style="17"/>
    <col min="2048" max="2048" width="2.83203125" style="17" customWidth="1"/>
    <col min="2049" max="2049" width="6.58203125" style="17" customWidth="1"/>
    <col min="2050" max="2050" width="15.58203125" style="17" customWidth="1"/>
    <col min="2051" max="2052" width="37.58203125" style="17" customWidth="1"/>
    <col min="2053" max="2053" width="30.58203125" style="17" customWidth="1"/>
    <col min="2054" max="2054" width="8.75" style="17" bestFit="1" customWidth="1"/>
    <col min="2055" max="2057" width="30.58203125" style="17" customWidth="1"/>
    <col min="2058" max="2058" width="8.75" style="17" bestFit="1" customWidth="1"/>
    <col min="2059" max="2060" width="30.58203125" style="17" customWidth="1"/>
    <col min="2061" max="2303" width="8.6640625" style="17"/>
    <col min="2304" max="2304" width="2.83203125" style="17" customWidth="1"/>
    <col min="2305" max="2305" width="6.58203125" style="17" customWidth="1"/>
    <col min="2306" max="2306" width="15.58203125" style="17" customWidth="1"/>
    <col min="2307" max="2308" width="37.58203125" style="17" customWidth="1"/>
    <col min="2309" max="2309" width="30.58203125" style="17" customWidth="1"/>
    <col min="2310" max="2310" width="8.75" style="17" bestFit="1" customWidth="1"/>
    <col min="2311" max="2313" width="30.58203125" style="17" customWidth="1"/>
    <col min="2314" max="2314" width="8.75" style="17" bestFit="1" customWidth="1"/>
    <col min="2315" max="2316" width="30.58203125" style="17" customWidth="1"/>
    <col min="2317" max="2559" width="8.6640625" style="17"/>
    <col min="2560" max="2560" width="2.83203125" style="17" customWidth="1"/>
    <col min="2561" max="2561" width="6.58203125" style="17" customWidth="1"/>
    <col min="2562" max="2562" width="15.58203125" style="17" customWidth="1"/>
    <col min="2563" max="2564" width="37.58203125" style="17" customWidth="1"/>
    <col min="2565" max="2565" width="30.58203125" style="17" customWidth="1"/>
    <col min="2566" max="2566" width="8.75" style="17" bestFit="1" customWidth="1"/>
    <col min="2567" max="2569" width="30.58203125" style="17" customWidth="1"/>
    <col min="2570" max="2570" width="8.75" style="17" bestFit="1" customWidth="1"/>
    <col min="2571" max="2572" width="30.58203125" style="17" customWidth="1"/>
    <col min="2573" max="2815" width="8.6640625" style="17"/>
    <col min="2816" max="2816" width="2.83203125" style="17" customWidth="1"/>
    <col min="2817" max="2817" width="6.58203125" style="17" customWidth="1"/>
    <col min="2818" max="2818" width="15.58203125" style="17" customWidth="1"/>
    <col min="2819" max="2820" width="37.58203125" style="17" customWidth="1"/>
    <col min="2821" max="2821" width="30.58203125" style="17" customWidth="1"/>
    <col min="2822" max="2822" width="8.75" style="17" bestFit="1" customWidth="1"/>
    <col min="2823" max="2825" width="30.58203125" style="17" customWidth="1"/>
    <col min="2826" max="2826" width="8.75" style="17" bestFit="1" customWidth="1"/>
    <col min="2827" max="2828" width="30.58203125" style="17" customWidth="1"/>
    <col min="2829" max="3071" width="8.6640625" style="17"/>
    <col min="3072" max="3072" width="2.83203125" style="17" customWidth="1"/>
    <col min="3073" max="3073" width="6.58203125" style="17" customWidth="1"/>
    <col min="3074" max="3074" width="15.58203125" style="17" customWidth="1"/>
    <col min="3075" max="3076" width="37.58203125" style="17" customWidth="1"/>
    <col min="3077" max="3077" width="30.58203125" style="17" customWidth="1"/>
    <col min="3078" max="3078" width="8.75" style="17" bestFit="1" customWidth="1"/>
    <col min="3079" max="3081" width="30.58203125" style="17" customWidth="1"/>
    <col min="3082" max="3082" width="8.75" style="17" bestFit="1" customWidth="1"/>
    <col min="3083" max="3084" width="30.58203125" style="17" customWidth="1"/>
    <col min="3085" max="3327" width="8.6640625" style="17"/>
    <col min="3328" max="3328" width="2.83203125" style="17" customWidth="1"/>
    <col min="3329" max="3329" width="6.58203125" style="17" customWidth="1"/>
    <col min="3330" max="3330" width="15.58203125" style="17" customWidth="1"/>
    <col min="3331" max="3332" width="37.58203125" style="17" customWidth="1"/>
    <col min="3333" max="3333" width="30.58203125" style="17" customWidth="1"/>
    <col min="3334" max="3334" width="8.75" style="17" bestFit="1" customWidth="1"/>
    <col min="3335" max="3337" width="30.58203125" style="17" customWidth="1"/>
    <col min="3338" max="3338" width="8.75" style="17" bestFit="1" customWidth="1"/>
    <col min="3339" max="3340" width="30.58203125" style="17" customWidth="1"/>
    <col min="3341" max="3583" width="8.6640625" style="17"/>
    <col min="3584" max="3584" width="2.83203125" style="17" customWidth="1"/>
    <col min="3585" max="3585" width="6.58203125" style="17" customWidth="1"/>
    <col min="3586" max="3586" width="15.58203125" style="17" customWidth="1"/>
    <col min="3587" max="3588" width="37.58203125" style="17" customWidth="1"/>
    <col min="3589" max="3589" width="30.58203125" style="17" customWidth="1"/>
    <col min="3590" max="3590" width="8.75" style="17" bestFit="1" customWidth="1"/>
    <col min="3591" max="3593" width="30.58203125" style="17" customWidth="1"/>
    <col min="3594" max="3594" width="8.75" style="17" bestFit="1" customWidth="1"/>
    <col min="3595" max="3596" width="30.58203125" style="17" customWidth="1"/>
    <col min="3597" max="3839" width="8.6640625" style="17"/>
    <col min="3840" max="3840" width="2.83203125" style="17" customWidth="1"/>
    <col min="3841" max="3841" width="6.58203125" style="17" customWidth="1"/>
    <col min="3842" max="3842" width="15.58203125" style="17" customWidth="1"/>
    <col min="3843" max="3844" width="37.58203125" style="17" customWidth="1"/>
    <col min="3845" max="3845" width="30.58203125" style="17" customWidth="1"/>
    <col min="3846" max="3846" width="8.75" style="17" bestFit="1" customWidth="1"/>
    <col min="3847" max="3849" width="30.58203125" style="17" customWidth="1"/>
    <col min="3850" max="3850" width="8.75" style="17" bestFit="1" customWidth="1"/>
    <col min="3851" max="3852" width="30.58203125" style="17" customWidth="1"/>
    <col min="3853" max="4095" width="8.6640625" style="17"/>
    <col min="4096" max="4096" width="2.83203125" style="17" customWidth="1"/>
    <col min="4097" max="4097" width="6.58203125" style="17" customWidth="1"/>
    <col min="4098" max="4098" width="15.58203125" style="17" customWidth="1"/>
    <col min="4099" max="4100" width="37.58203125" style="17" customWidth="1"/>
    <col min="4101" max="4101" width="30.58203125" style="17" customWidth="1"/>
    <col min="4102" max="4102" width="8.75" style="17" bestFit="1" customWidth="1"/>
    <col min="4103" max="4105" width="30.58203125" style="17" customWidth="1"/>
    <col min="4106" max="4106" width="8.75" style="17" bestFit="1" customWidth="1"/>
    <col min="4107" max="4108" width="30.58203125" style="17" customWidth="1"/>
    <col min="4109" max="4351" width="8.6640625" style="17"/>
    <col min="4352" max="4352" width="2.83203125" style="17" customWidth="1"/>
    <col min="4353" max="4353" width="6.58203125" style="17" customWidth="1"/>
    <col min="4354" max="4354" width="15.58203125" style="17" customWidth="1"/>
    <col min="4355" max="4356" width="37.58203125" style="17" customWidth="1"/>
    <col min="4357" max="4357" width="30.58203125" style="17" customWidth="1"/>
    <col min="4358" max="4358" width="8.75" style="17" bestFit="1" customWidth="1"/>
    <col min="4359" max="4361" width="30.58203125" style="17" customWidth="1"/>
    <col min="4362" max="4362" width="8.75" style="17" bestFit="1" customWidth="1"/>
    <col min="4363" max="4364" width="30.58203125" style="17" customWidth="1"/>
    <col min="4365" max="4607" width="8.6640625" style="17"/>
    <col min="4608" max="4608" width="2.83203125" style="17" customWidth="1"/>
    <col min="4609" max="4609" width="6.58203125" style="17" customWidth="1"/>
    <col min="4610" max="4610" width="15.58203125" style="17" customWidth="1"/>
    <col min="4611" max="4612" width="37.58203125" style="17" customWidth="1"/>
    <col min="4613" max="4613" width="30.58203125" style="17" customWidth="1"/>
    <col min="4614" max="4614" width="8.75" style="17" bestFit="1" customWidth="1"/>
    <col min="4615" max="4617" width="30.58203125" style="17" customWidth="1"/>
    <col min="4618" max="4618" width="8.75" style="17" bestFit="1" customWidth="1"/>
    <col min="4619" max="4620" width="30.58203125" style="17" customWidth="1"/>
    <col min="4621" max="4863" width="8.6640625" style="17"/>
    <col min="4864" max="4864" width="2.83203125" style="17" customWidth="1"/>
    <col min="4865" max="4865" width="6.58203125" style="17" customWidth="1"/>
    <col min="4866" max="4866" width="15.58203125" style="17" customWidth="1"/>
    <col min="4867" max="4868" width="37.58203125" style="17" customWidth="1"/>
    <col min="4869" max="4869" width="30.58203125" style="17" customWidth="1"/>
    <col min="4870" max="4870" width="8.75" style="17" bestFit="1" customWidth="1"/>
    <col min="4871" max="4873" width="30.58203125" style="17" customWidth="1"/>
    <col min="4874" max="4874" width="8.75" style="17" bestFit="1" customWidth="1"/>
    <col min="4875" max="4876" width="30.58203125" style="17" customWidth="1"/>
    <col min="4877" max="5119" width="8.6640625" style="17"/>
    <col min="5120" max="5120" width="2.83203125" style="17" customWidth="1"/>
    <col min="5121" max="5121" width="6.58203125" style="17" customWidth="1"/>
    <col min="5122" max="5122" width="15.58203125" style="17" customWidth="1"/>
    <col min="5123" max="5124" width="37.58203125" style="17" customWidth="1"/>
    <col min="5125" max="5125" width="30.58203125" style="17" customWidth="1"/>
    <col min="5126" max="5126" width="8.75" style="17" bestFit="1" customWidth="1"/>
    <col min="5127" max="5129" width="30.58203125" style="17" customWidth="1"/>
    <col min="5130" max="5130" width="8.75" style="17" bestFit="1" customWidth="1"/>
    <col min="5131" max="5132" width="30.58203125" style="17" customWidth="1"/>
    <col min="5133" max="5375" width="8.6640625" style="17"/>
    <col min="5376" max="5376" width="2.83203125" style="17" customWidth="1"/>
    <col min="5377" max="5377" width="6.58203125" style="17" customWidth="1"/>
    <col min="5378" max="5378" width="15.58203125" style="17" customWidth="1"/>
    <col min="5379" max="5380" width="37.58203125" style="17" customWidth="1"/>
    <col min="5381" max="5381" width="30.58203125" style="17" customWidth="1"/>
    <col min="5382" max="5382" width="8.75" style="17" bestFit="1" customWidth="1"/>
    <col min="5383" max="5385" width="30.58203125" style="17" customWidth="1"/>
    <col min="5386" max="5386" width="8.75" style="17" bestFit="1" customWidth="1"/>
    <col min="5387" max="5388" width="30.58203125" style="17" customWidth="1"/>
    <col min="5389" max="5631" width="8.6640625" style="17"/>
    <col min="5632" max="5632" width="2.83203125" style="17" customWidth="1"/>
    <col min="5633" max="5633" width="6.58203125" style="17" customWidth="1"/>
    <col min="5634" max="5634" width="15.58203125" style="17" customWidth="1"/>
    <col min="5635" max="5636" width="37.58203125" style="17" customWidth="1"/>
    <col min="5637" max="5637" width="30.58203125" style="17" customWidth="1"/>
    <col min="5638" max="5638" width="8.75" style="17" bestFit="1" customWidth="1"/>
    <col min="5639" max="5641" width="30.58203125" style="17" customWidth="1"/>
    <col min="5642" max="5642" width="8.75" style="17" bestFit="1" customWidth="1"/>
    <col min="5643" max="5644" width="30.58203125" style="17" customWidth="1"/>
    <col min="5645" max="5887" width="8.6640625" style="17"/>
    <col min="5888" max="5888" width="2.83203125" style="17" customWidth="1"/>
    <col min="5889" max="5889" width="6.58203125" style="17" customWidth="1"/>
    <col min="5890" max="5890" width="15.58203125" style="17" customWidth="1"/>
    <col min="5891" max="5892" width="37.58203125" style="17" customWidth="1"/>
    <col min="5893" max="5893" width="30.58203125" style="17" customWidth="1"/>
    <col min="5894" max="5894" width="8.75" style="17" bestFit="1" customWidth="1"/>
    <col min="5895" max="5897" width="30.58203125" style="17" customWidth="1"/>
    <col min="5898" max="5898" width="8.75" style="17" bestFit="1" customWidth="1"/>
    <col min="5899" max="5900" width="30.58203125" style="17" customWidth="1"/>
    <col min="5901" max="6143" width="8.6640625" style="17"/>
    <col min="6144" max="6144" width="2.83203125" style="17" customWidth="1"/>
    <col min="6145" max="6145" width="6.58203125" style="17" customWidth="1"/>
    <col min="6146" max="6146" width="15.58203125" style="17" customWidth="1"/>
    <col min="6147" max="6148" width="37.58203125" style="17" customWidth="1"/>
    <col min="6149" max="6149" width="30.58203125" style="17" customWidth="1"/>
    <col min="6150" max="6150" width="8.75" style="17" bestFit="1" customWidth="1"/>
    <col min="6151" max="6153" width="30.58203125" style="17" customWidth="1"/>
    <col min="6154" max="6154" width="8.75" style="17" bestFit="1" customWidth="1"/>
    <col min="6155" max="6156" width="30.58203125" style="17" customWidth="1"/>
    <col min="6157" max="6399" width="8.6640625" style="17"/>
    <col min="6400" max="6400" width="2.83203125" style="17" customWidth="1"/>
    <col min="6401" max="6401" width="6.58203125" style="17" customWidth="1"/>
    <col min="6402" max="6402" width="15.58203125" style="17" customWidth="1"/>
    <col min="6403" max="6404" width="37.58203125" style="17" customWidth="1"/>
    <col min="6405" max="6405" width="30.58203125" style="17" customWidth="1"/>
    <col min="6406" max="6406" width="8.75" style="17" bestFit="1" customWidth="1"/>
    <col min="6407" max="6409" width="30.58203125" style="17" customWidth="1"/>
    <col min="6410" max="6410" width="8.75" style="17" bestFit="1" customWidth="1"/>
    <col min="6411" max="6412" width="30.58203125" style="17" customWidth="1"/>
    <col min="6413" max="6655" width="8.6640625" style="17"/>
    <col min="6656" max="6656" width="2.83203125" style="17" customWidth="1"/>
    <col min="6657" max="6657" width="6.58203125" style="17" customWidth="1"/>
    <col min="6658" max="6658" width="15.58203125" style="17" customWidth="1"/>
    <col min="6659" max="6660" width="37.58203125" style="17" customWidth="1"/>
    <col min="6661" max="6661" width="30.58203125" style="17" customWidth="1"/>
    <col min="6662" max="6662" width="8.75" style="17" bestFit="1" customWidth="1"/>
    <col min="6663" max="6665" width="30.58203125" style="17" customWidth="1"/>
    <col min="6666" max="6666" width="8.75" style="17" bestFit="1" customWidth="1"/>
    <col min="6667" max="6668" width="30.58203125" style="17" customWidth="1"/>
    <col min="6669" max="6911" width="8.6640625" style="17"/>
    <col min="6912" max="6912" width="2.83203125" style="17" customWidth="1"/>
    <col min="6913" max="6913" width="6.58203125" style="17" customWidth="1"/>
    <col min="6914" max="6914" width="15.58203125" style="17" customWidth="1"/>
    <col min="6915" max="6916" width="37.58203125" style="17" customWidth="1"/>
    <col min="6917" max="6917" width="30.58203125" style="17" customWidth="1"/>
    <col min="6918" max="6918" width="8.75" style="17" bestFit="1" customWidth="1"/>
    <col min="6919" max="6921" width="30.58203125" style="17" customWidth="1"/>
    <col min="6922" max="6922" width="8.75" style="17" bestFit="1" customWidth="1"/>
    <col min="6923" max="6924" width="30.58203125" style="17" customWidth="1"/>
    <col min="6925" max="7167" width="8.6640625" style="17"/>
    <col min="7168" max="7168" width="2.83203125" style="17" customWidth="1"/>
    <col min="7169" max="7169" width="6.58203125" style="17" customWidth="1"/>
    <col min="7170" max="7170" width="15.58203125" style="17" customWidth="1"/>
    <col min="7171" max="7172" width="37.58203125" style="17" customWidth="1"/>
    <col min="7173" max="7173" width="30.58203125" style="17" customWidth="1"/>
    <col min="7174" max="7174" width="8.75" style="17" bestFit="1" customWidth="1"/>
    <col min="7175" max="7177" width="30.58203125" style="17" customWidth="1"/>
    <col min="7178" max="7178" width="8.75" style="17" bestFit="1" customWidth="1"/>
    <col min="7179" max="7180" width="30.58203125" style="17" customWidth="1"/>
    <col min="7181" max="7423" width="8.6640625" style="17"/>
    <col min="7424" max="7424" width="2.83203125" style="17" customWidth="1"/>
    <col min="7425" max="7425" width="6.58203125" style="17" customWidth="1"/>
    <col min="7426" max="7426" width="15.58203125" style="17" customWidth="1"/>
    <col min="7427" max="7428" width="37.58203125" style="17" customWidth="1"/>
    <col min="7429" max="7429" width="30.58203125" style="17" customWidth="1"/>
    <col min="7430" max="7430" width="8.75" style="17" bestFit="1" customWidth="1"/>
    <col min="7431" max="7433" width="30.58203125" style="17" customWidth="1"/>
    <col min="7434" max="7434" width="8.75" style="17" bestFit="1" customWidth="1"/>
    <col min="7435" max="7436" width="30.58203125" style="17" customWidth="1"/>
    <col min="7437" max="7679" width="8.6640625" style="17"/>
    <col min="7680" max="7680" width="2.83203125" style="17" customWidth="1"/>
    <col min="7681" max="7681" width="6.58203125" style="17" customWidth="1"/>
    <col min="7682" max="7682" width="15.58203125" style="17" customWidth="1"/>
    <col min="7683" max="7684" width="37.58203125" style="17" customWidth="1"/>
    <col min="7685" max="7685" width="30.58203125" style="17" customWidth="1"/>
    <col min="7686" max="7686" width="8.75" style="17" bestFit="1" customWidth="1"/>
    <col min="7687" max="7689" width="30.58203125" style="17" customWidth="1"/>
    <col min="7690" max="7690" width="8.75" style="17" bestFit="1" customWidth="1"/>
    <col min="7691" max="7692" width="30.58203125" style="17" customWidth="1"/>
    <col min="7693" max="7935" width="8.6640625" style="17"/>
    <col min="7936" max="7936" width="2.83203125" style="17" customWidth="1"/>
    <col min="7937" max="7937" width="6.58203125" style="17" customWidth="1"/>
    <col min="7938" max="7938" width="15.58203125" style="17" customWidth="1"/>
    <col min="7939" max="7940" width="37.58203125" style="17" customWidth="1"/>
    <col min="7941" max="7941" width="30.58203125" style="17" customWidth="1"/>
    <col min="7942" max="7942" width="8.75" style="17" bestFit="1" customWidth="1"/>
    <col min="7943" max="7945" width="30.58203125" style="17" customWidth="1"/>
    <col min="7946" max="7946" width="8.75" style="17" bestFit="1" customWidth="1"/>
    <col min="7947" max="7948" width="30.58203125" style="17" customWidth="1"/>
    <col min="7949" max="8191" width="8.6640625" style="17"/>
    <col min="8192" max="8192" width="2.83203125" style="17" customWidth="1"/>
    <col min="8193" max="8193" width="6.58203125" style="17" customWidth="1"/>
    <col min="8194" max="8194" width="15.58203125" style="17" customWidth="1"/>
    <col min="8195" max="8196" width="37.58203125" style="17" customWidth="1"/>
    <col min="8197" max="8197" width="30.58203125" style="17" customWidth="1"/>
    <col min="8198" max="8198" width="8.75" style="17" bestFit="1" customWidth="1"/>
    <col min="8199" max="8201" width="30.58203125" style="17" customWidth="1"/>
    <col min="8202" max="8202" width="8.75" style="17" bestFit="1" customWidth="1"/>
    <col min="8203" max="8204" width="30.58203125" style="17" customWidth="1"/>
    <col min="8205" max="8447" width="8.6640625" style="17"/>
    <col min="8448" max="8448" width="2.83203125" style="17" customWidth="1"/>
    <col min="8449" max="8449" width="6.58203125" style="17" customWidth="1"/>
    <col min="8450" max="8450" width="15.58203125" style="17" customWidth="1"/>
    <col min="8451" max="8452" width="37.58203125" style="17" customWidth="1"/>
    <col min="8453" max="8453" width="30.58203125" style="17" customWidth="1"/>
    <col min="8454" max="8454" width="8.75" style="17" bestFit="1" customWidth="1"/>
    <col min="8455" max="8457" width="30.58203125" style="17" customWidth="1"/>
    <col min="8458" max="8458" width="8.75" style="17" bestFit="1" customWidth="1"/>
    <col min="8459" max="8460" width="30.58203125" style="17" customWidth="1"/>
    <col min="8461" max="8703" width="8.6640625" style="17"/>
    <col min="8704" max="8704" width="2.83203125" style="17" customWidth="1"/>
    <col min="8705" max="8705" width="6.58203125" style="17" customWidth="1"/>
    <col min="8706" max="8706" width="15.58203125" style="17" customWidth="1"/>
    <col min="8707" max="8708" width="37.58203125" style="17" customWidth="1"/>
    <col min="8709" max="8709" width="30.58203125" style="17" customWidth="1"/>
    <col min="8710" max="8710" width="8.75" style="17" bestFit="1" customWidth="1"/>
    <col min="8711" max="8713" width="30.58203125" style="17" customWidth="1"/>
    <col min="8714" max="8714" width="8.75" style="17" bestFit="1" customWidth="1"/>
    <col min="8715" max="8716" width="30.58203125" style="17" customWidth="1"/>
    <col min="8717" max="8959" width="8.6640625" style="17"/>
    <col min="8960" max="8960" width="2.83203125" style="17" customWidth="1"/>
    <col min="8961" max="8961" width="6.58203125" style="17" customWidth="1"/>
    <col min="8962" max="8962" width="15.58203125" style="17" customWidth="1"/>
    <col min="8963" max="8964" width="37.58203125" style="17" customWidth="1"/>
    <col min="8965" max="8965" width="30.58203125" style="17" customWidth="1"/>
    <col min="8966" max="8966" width="8.75" style="17" bestFit="1" customWidth="1"/>
    <col min="8967" max="8969" width="30.58203125" style="17" customWidth="1"/>
    <col min="8970" max="8970" width="8.75" style="17" bestFit="1" customWidth="1"/>
    <col min="8971" max="8972" width="30.58203125" style="17" customWidth="1"/>
    <col min="8973" max="9215" width="8.6640625" style="17"/>
    <col min="9216" max="9216" width="2.83203125" style="17" customWidth="1"/>
    <col min="9217" max="9217" width="6.58203125" style="17" customWidth="1"/>
    <col min="9218" max="9218" width="15.58203125" style="17" customWidth="1"/>
    <col min="9219" max="9220" width="37.58203125" style="17" customWidth="1"/>
    <col min="9221" max="9221" width="30.58203125" style="17" customWidth="1"/>
    <col min="9222" max="9222" width="8.75" style="17" bestFit="1" customWidth="1"/>
    <col min="9223" max="9225" width="30.58203125" style="17" customWidth="1"/>
    <col min="9226" max="9226" width="8.75" style="17" bestFit="1" customWidth="1"/>
    <col min="9227" max="9228" width="30.58203125" style="17" customWidth="1"/>
    <col min="9229" max="9471" width="8.6640625" style="17"/>
    <col min="9472" max="9472" width="2.83203125" style="17" customWidth="1"/>
    <col min="9473" max="9473" width="6.58203125" style="17" customWidth="1"/>
    <col min="9474" max="9474" width="15.58203125" style="17" customWidth="1"/>
    <col min="9475" max="9476" width="37.58203125" style="17" customWidth="1"/>
    <col min="9477" max="9477" width="30.58203125" style="17" customWidth="1"/>
    <col min="9478" max="9478" width="8.75" style="17" bestFit="1" customWidth="1"/>
    <col min="9479" max="9481" width="30.58203125" style="17" customWidth="1"/>
    <col min="9482" max="9482" width="8.75" style="17" bestFit="1" customWidth="1"/>
    <col min="9483" max="9484" width="30.58203125" style="17" customWidth="1"/>
    <col min="9485" max="9727" width="8.6640625" style="17"/>
    <col min="9728" max="9728" width="2.83203125" style="17" customWidth="1"/>
    <col min="9729" max="9729" width="6.58203125" style="17" customWidth="1"/>
    <col min="9730" max="9730" width="15.58203125" style="17" customWidth="1"/>
    <col min="9731" max="9732" width="37.58203125" style="17" customWidth="1"/>
    <col min="9733" max="9733" width="30.58203125" style="17" customWidth="1"/>
    <col min="9734" max="9734" width="8.75" style="17" bestFit="1" customWidth="1"/>
    <col min="9735" max="9737" width="30.58203125" style="17" customWidth="1"/>
    <col min="9738" max="9738" width="8.75" style="17" bestFit="1" customWidth="1"/>
    <col min="9739" max="9740" width="30.58203125" style="17" customWidth="1"/>
    <col min="9741" max="9983" width="8.6640625" style="17"/>
    <col min="9984" max="9984" width="2.83203125" style="17" customWidth="1"/>
    <col min="9985" max="9985" width="6.58203125" style="17" customWidth="1"/>
    <col min="9986" max="9986" width="15.58203125" style="17" customWidth="1"/>
    <col min="9987" max="9988" width="37.58203125" style="17" customWidth="1"/>
    <col min="9989" max="9989" width="30.58203125" style="17" customWidth="1"/>
    <col min="9990" max="9990" width="8.75" style="17" bestFit="1" customWidth="1"/>
    <col min="9991" max="9993" width="30.58203125" style="17" customWidth="1"/>
    <col min="9994" max="9994" width="8.75" style="17" bestFit="1" customWidth="1"/>
    <col min="9995" max="9996" width="30.58203125" style="17" customWidth="1"/>
    <col min="9997" max="10239" width="8.6640625" style="17"/>
    <col min="10240" max="10240" width="2.83203125" style="17" customWidth="1"/>
    <col min="10241" max="10241" width="6.58203125" style="17" customWidth="1"/>
    <col min="10242" max="10242" width="15.58203125" style="17" customWidth="1"/>
    <col min="10243" max="10244" width="37.58203125" style="17" customWidth="1"/>
    <col min="10245" max="10245" width="30.58203125" style="17" customWidth="1"/>
    <col min="10246" max="10246" width="8.75" style="17" bestFit="1" customWidth="1"/>
    <col min="10247" max="10249" width="30.58203125" style="17" customWidth="1"/>
    <col min="10250" max="10250" width="8.75" style="17" bestFit="1" customWidth="1"/>
    <col min="10251" max="10252" width="30.58203125" style="17" customWidth="1"/>
    <col min="10253" max="10495" width="8.6640625" style="17"/>
    <col min="10496" max="10496" width="2.83203125" style="17" customWidth="1"/>
    <col min="10497" max="10497" width="6.58203125" style="17" customWidth="1"/>
    <col min="10498" max="10498" width="15.58203125" style="17" customWidth="1"/>
    <col min="10499" max="10500" width="37.58203125" style="17" customWidth="1"/>
    <col min="10501" max="10501" width="30.58203125" style="17" customWidth="1"/>
    <col min="10502" max="10502" width="8.75" style="17" bestFit="1" customWidth="1"/>
    <col min="10503" max="10505" width="30.58203125" style="17" customWidth="1"/>
    <col min="10506" max="10506" width="8.75" style="17" bestFit="1" customWidth="1"/>
    <col min="10507" max="10508" width="30.58203125" style="17" customWidth="1"/>
    <col min="10509" max="10751" width="8.6640625" style="17"/>
    <col min="10752" max="10752" width="2.83203125" style="17" customWidth="1"/>
    <col min="10753" max="10753" width="6.58203125" style="17" customWidth="1"/>
    <col min="10754" max="10754" width="15.58203125" style="17" customWidth="1"/>
    <col min="10755" max="10756" width="37.58203125" style="17" customWidth="1"/>
    <col min="10757" max="10757" width="30.58203125" style="17" customWidth="1"/>
    <col min="10758" max="10758" width="8.75" style="17" bestFit="1" customWidth="1"/>
    <col min="10759" max="10761" width="30.58203125" style="17" customWidth="1"/>
    <col min="10762" max="10762" width="8.75" style="17" bestFit="1" customWidth="1"/>
    <col min="10763" max="10764" width="30.58203125" style="17" customWidth="1"/>
    <col min="10765" max="11007" width="8.6640625" style="17"/>
    <col min="11008" max="11008" width="2.83203125" style="17" customWidth="1"/>
    <col min="11009" max="11009" width="6.58203125" style="17" customWidth="1"/>
    <col min="11010" max="11010" width="15.58203125" style="17" customWidth="1"/>
    <col min="11011" max="11012" width="37.58203125" style="17" customWidth="1"/>
    <col min="11013" max="11013" width="30.58203125" style="17" customWidth="1"/>
    <col min="11014" max="11014" width="8.75" style="17" bestFit="1" customWidth="1"/>
    <col min="11015" max="11017" width="30.58203125" style="17" customWidth="1"/>
    <col min="11018" max="11018" width="8.75" style="17" bestFit="1" customWidth="1"/>
    <col min="11019" max="11020" width="30.58203125" style="17" customWidth="1"/>
    <col min="11021" max="11263" width="8.6640625" style="17"/>
    <col min="11264" max="11264" width="2.83203125" style="17" customWidth="1"/>
    <col min="11265" max="11265" width="6.58203125" style="17" customWidth="1"/>
    <col min="11266" max="11266" width="15.58203125" style="17" customWidth="1"/>
    <col min="11267" max="11268" width="37.58203125" style="17" customWidth="1"/>
    <col min="11269" max="11269" width="30.58203125" style="17" customWidth="1"/>
    <col min="11270" max="11270" width="8.75" style="17" bestFit="1" customWidth="1"/>
    <col min="11271" max="11273" width="30.58203125" style="17" customWidth="1"/>
    <col min="11274" max="11274" width="8.75" style="17" bestFit="1" customWidth="1"/>
    <col min="11275" max="11276" width="30.58203125" style="17" customWidth="1"/>
    <col min="11277" max="11519" width="8.6640625" style="17"/>
    <col min="11520" max="11520" width="2.83203125" style="17" customWidth="1"/>
    <col min="11521" max="11521" width="6.58203125" style="17" customWidth="1"/>
    <col min="11522" max="11522" width="15.58203125" style="17" customWidth="1"/>
    <col min="11523" max="11524" width="37.58203125" style="17" customWidth="1"/>
    <col min="11525" max="11525" width="30.58203125" style="17" customWidth="1"/>
    <col min="11526" max="11526" width="8.75" style="17" bestFit="1" customWidth="1"/>
    <col min="11527" max="11529" width="30.58203125" style="17" customWidth="1"/>
    <col min="11530" max="11530" width="8.75" style="17" bestFit="1" customWidth="1"/>
    <col min="11531" max="11532" width="30.58203125" style="17" customWidth="1"/>
    <col min="11533" max="11775" width="8.6640625" style="17"/>
    <col min="11776" max="11776" width="2.83203125" style="17" customWidth="1"/>
    <col min="11777" max="11777" width="6.58203125" style="17" customWidth="1"/>
    <col min="11778" max="11778" width="15.58203125" style="17" customWidth="1"/>
    <col min="11779" max="11780" width="37.58203125" style="17" customWidth="1"/>
    <col min="11781" max="11781" width="30.58203125" style="17" customWidth="1"/>
    <col min="11782" max="11782" width="8.75" style="17" bestFit="1" customWidth="1"/>
    <col min="11783" max="11785" width="30.58203125" style="17" customWidth="1"/>
    <col min="11786" max="11786" width="8.75" style="17" bestFit="1" customWidth="1"/>
    <col min="11787" max="11788" width="30.58203125" style="17" customWidth="1"/>
    <col min="11789" max="12031" width="8.6640625" style="17"/>
    <col min="12032" max="12032" width="2.83203125" style="17" customWidth="1"/>
    <col min="12033" max="12033" width="6.58203125" style="17" customWidth="1"/>
    <col min="12034" max="12034" width="15.58203125" style="17" customWidth="1"/>
    <col min="12035" max="12036" width="37.58203125" style="17" customWidth="1"/>
    <col min="12037" max="12037" width="30.58203125" style="17" customWidth="1"/>
    <col min="12038" max="12038" width="8.75" style="17" bestFit="1" customWidth="1"/>
    <col min="12039" max="12041" width="30.58203125" style="17" customWidth="1"/>
    <col min="12042" max="12042" width="8.75" style="17" bestFit="1" customWidth="1"/>
    <col min="12043" max="12044" width="30.58203125" style="17" customWidth="1"/>
    <col min="12045" max="12287" width="8.6640625" style="17"/>
    <col min="12288" max="12288" width="2.83203125" style="17" customWidth="1"/>
    <col min="12289" max="12289" width="6.58203125" style="17" customWidth="1"/>
    <col min="12290" max="12290" width="15.58203125" style="17" customWidth="1"/>
    <col min="12291" max="12292" width="37.58203125" style="17" customWidth="1"/>
    <col min="12293" max="12293" width="30.58203125" style="17" customWidth="1"/>
    <col min="12294" max="12294" width="8.75" style="17" bestFit="1" customWidth="1"/>
    <col min="12295" max="12297" width="30.58203125" style="17" customWidth="1"/>
    <col min="12298" max="12298" width="8.75" style="17" bestFit="1" customWidth="1"/>
    <col min="12299" max="12300" width="30.58203125" style="17" customWidth="1"/>
    <col min="12301" max="12543" width="8.6640625" style="17"/>
    <col min="12544" max="12544" width="2.83203125" style="17" customWidth="1"/>
    <col min="12545" max="12545" width="6.58203125" style="17" customWidth="1"/>
    <col min="12546" max="12546" width="15.58203125" style="17" customWidth="1"/>
    <col min="12547" max="12548" width="37.58203125" style="17" customWidth="1"/>
    <col min="12549" max="12549" width="30.58203125" style="17" customWidth="1"/>
    <col min="12550" max="12550" width="8.75" style="17" bestFit="1" customWidth="1"/>
    <col min="12551" max="12553" width="30.58203125" style="17" customWidth="1"/>
    <col min="12554" max="12554" width="8.75" style="17" bestFit="1" customWidth="1"/>
    <col min="12555" max="12556" width="30.58203125" style="17" customWidth="1"/>
    <col min="12557" max="12799" width="8.6640625" style="17"/>
    <col min="12800" max="12800" width="2.83203125" style="17" customWidth="1"/>
    <col min="12801" max="12801" width="6.58203125" style="17" customWidth="1"/>
    <col min="12802" max="12802" width="15.58203125" style="17" customWidth="1"/>
    <col min="12803" max="12804" width="37.58203125" style="17" customWidth="1"/>
    <col min="12805" max="12805" width="30.58203125" style="17" customWidth="1"/>
    <col min="12806" max="12806" width="8.75" style="17" bestFit="1" customWidth="1"/>
    <col min="12807" max="12809" width="30.58203125" style="17" customWidth="1"/>
    <col min="12810" max="12810" width="8.75" style="17" bestFit="1" customWidth="1"/>
    <col min="12811" max="12812" width="30.58203125" style="17" customWidth="1"/>
    <col min="12813" max="13055" width="8.6640625" style="17"/>
    <col min="13056" max="13056" width="2.83203125" style="17" customWidth="1"/>
    <col min="13057" max="13057" width="6.58203125" style="17" customWidth="1"/>
    <col min="13058" max="13058" width="15.58203125" style="17" customWidth="1"/>
    <col min="13059" max="13060" width="37.58203125" style="17" customWidth="1"/>
    <col min="13061" max="13061" width="30.58203125" style="17" customWidth="1"/>
    <col min="13062" max="13062" width="8.75" style="17" bestFit="1" customWidth="1"/>
    <col min="13063" max="13065" width="30.58203125" style="17" customWidth="1"/>
    <col min="13066" max="13066" width="8.75" style="17" bestFit="1" customWidth="1"/>
    <col min="13067" max="13068" width="30.58203125" style="17" customWidth="1"/>
    <col min="13069" max="13311" width="8.6640625" style="17"/>
    <col min="13312" max="13312" width="2.83203125" style="17" customWidth="1"/>
    <col min="13313" max="13313" width="6.58203125" style="17" customWidth="1"/>
    <col min="13314" max="13314" width="15.58203125" style="17" customWidth="1"/>
    <col min="13315" max="13316" width="37.58203125" style="17" customWidth="1"/>
    <col min="13317" max="13317" width="30.58203125" style="17" customWidth="1"/>
    <col min="13318" max="13318" width="8.75" style="17" bestFit="1" customWidth="1"/>
    <col min="13319" max="13321" width="30.58203125" style="17" customWidth="1"/>
    <col min="13322" max="13322" width="8.75" style="17" bestFit="1" customWidth="1"/>
    <col min="13323" max="13324" width="30.58203125" style="17" customWidth="1"/>
    <col min="13325" max="13567" width="8.6640625" style="17"/>
    <col min="13568" max="13568" width="2.83203125" style="17" customWidth="1"/>
    <col min="13569" max="13569" width="6.58203125" style="17" customWidth="1"/>
    <col min="13570" max="13570" width="15.58203125" style="17" customWidth="1"/>
    <col min="13571" max="13572" width="37.58203125" style="17" customWidth="1"/>
    <col min="13573" max="13573" width="30.58203125" style="17" customWidth="1"/>
    <col min="13574" max="13574" width="8.75" style="17" bestFit="1" customWidth="1"/>
    <col min="13575" max="13577" width="30.58203125" style="17" customWidth="1"/>
    <col min="13578" max="13578" width="8.75" style="17" bestFit="1" customWidth="1"/>
    <col min="13579" max="13580" width="30.58203125" style="17" customWidth="1"/>
    <col min="13581" max="13823" width="8.6640625" style="17"/>
    <col min="13824" max="13824" width="2.83203125" style="17" customWidth="1"/>
    <col min="13825" max="13825" width="6.58203125" style="17" customWidth="1"/>
    <col min="13826" max="13826" width="15.58203125" style="17" customWidth="1"/>
    <col min="13827" max="13828" width="37.58203125" style="17" customWidth="1"/>
    <col min="13829" max="13829" width="30.58203125" style="17" customWidth="1"/>
    <col min="13830" max="13830" width="8.75" style="17" bestFit="1" customWidth="1"/>
    <col min="13831" max="13833" width="30.58203125" style="17" customWidth="1"/>
    <col min="13834" max="13834" width="8.75" style="17" bestFit="1" customWidth="1"/>
    <col min="13835" max="13836" width="30.58203125" style="17" customWidth="1"/>
    <col min="13837" max="14079" width="8.6640625" style="17"/>
    <col min="14080" max="14080" width="2.83203125" style="17" customWidth="1"/>
    <col min="14081" max="14081" width="6.58203125" style="17" customWidth="1"/>
    <col min="14082" max="14082" width="15.58203125" style="17" customWidth="1"/>
    <col min="14083" max="14084" width="37.58203125" style="17" customWidth="1"/>
    <col min="14085" max="14085" width="30.58203125" style="17" customWidth="1"/>
    <col min="14086" max="14086" width="8.75" style="17" bestFit="1" customWidth="1"/>
    <col min="14087" max="14089" width="30.58203125" style="17" customWidth="1"/>
    <col min="14090" max="14090" width="8.75" style="17" bestFit="1" customWidth="1"/>
    <col min="14091" max="14092" width="30.58203125" style="17" customWidth="1"/>
    <col min="14093" max="14335" width="8.6640625" style="17"/>
    <col min="14336" max="14336" width="2.83203125" style="17" customWidth="1"/>
    <col min="14337" max="14337" width="6.58203125" style="17" customWidth="1"/>
    <col min="14338" max="14338" width="15.58203125" style="17" customWidth="1"/>
    <col min="14339" max="14340" width="37.58203125" style="17" customWidth="1"/>
    <col min="14341" max="14341" width="30.58203125" style="17" customWidth="1"/>
    <col min="14342" max="14342" width="8.75" style="17" bestFit="1" customWidth="1"/>
    <col min="14343" max="14345" width="30.58203125" style="17" customWidth="1"/>
    <col min="14346" max="14346" width="8.75" style="17" bestFit="1" customWidth="1"/>
    <col min="14347" max="14348" width="30.58203125" style="17" customWidth="1"/>
    <col min="14349" max="14591" width="8.6640625" style="17"/>
    <col min="14592" max="14592" width="2.83203125" style="17" customWidth="1"/>
    <col min="14593" max="14593" width="6.58203125" style="17" customWidth="1"/>
    <col min="14594" max="14594" width="15.58203125" style="17" customWidth="1"/>
    <col min="14595" max="14596" width="37.58203125" style="17" customWidth="1"/>
    <col min="14597" max="14597" width="30.58203125" style="17" customWidth="1"/>
    <col min="14598" max="14598" width="8.75" style="17" bestFit="1" customWidth="1"/>
    <col min="14599" max="14601" width="30.58203125" style="17" customWidth="1"/>
    <col min="14602" max="14602" width="8.75" style="17" bestFit="1" customWidth="1"/>
    <col min="14603" max="14604" width="30.58203125" style="17" customWidth="1"/>
    <col min="14605" max="14847" width="8.6640625" style="17"/>
    <col min="14848" max="14848" width="2.83203125" style="17" customWidth="1"/>
    <col min="14849" max="14849" width="6.58203125" style="17" customWidth="1"/>
    <col min="14850" max="14850" width="15.58203125" style="17" customWidth="1"/>
    <col min="14851" max="14852" width="37.58203125" style="17" customWidth="1"/>
    <col min="14853" max="14853" width="30.58203125" style="17" customWidth="1"/>
    <col min="14854" max="14854" width="8.75" style="17" bestFit="1" customWidth="1"/>
    <col min="14855" max="14857" width="30.58203125" style="17" customWidth="1"/>
    <col min="14858" max="14858" width="8.75" style="17" bestFit="1" customWidth="1"/>
    <col min="14859" max="14860" width="30.58203125" style="17" customWidth="1"/>
    <col min="14861" max="15103" width="8.6640625" style="17"/>
    <col min="15104" max="15104" width="2.83203125" style="17" customWidth="1"/>
    <col min="15105" max="15105" width="6.58203125" style="17" customWidth="1"/>
    <col min="15106" max="15106" width="15.58203125" style="17" customWidth="1"/>
    <col min="15107" max="15108" width="37.58203125" style="17" customWidth="1"/>
    <col min="15109" max="15109" width="30.58203125" style="17" customWidth="1"/>
    <col min="15110" max="15110" width="8.75" style="17" bestFit="1" customWidth="1"/>
    <col min="15111" max="15113" width="30.58203125" style="17" customWidth="1"/>
    <col min="15114" max="15114" width="8.75" style="17" bestFit="1" customWidth="1"/>
    <col min="15115" max="15116" width="30.58203125" style="17" customWidth="1"/>
    <col min="15117" max="15359" width="8.6640625" style="17"/>
    <col min="15360" max="15360" width="2.83203125" style="17" customWidth="1"/>
    <col min="15361" max="15361" width="6.58203125" style="17" customWidth="1"/>
    <col min="15362" max="15362" width="15.58203125" style="17" customWidth="1"/>
    <col min="15363" max="15364" width="37.58203125" style="17" customWidth="1"/>
    <col min="15365" max="15365" width="30.58203125" style="17" customWidth="1"/>
    <col min="15366" max="15366" width="8.75" style="17" bestFit="1" customWidth="1"/>
    <col min="15367" max="15369" width="30.58203125" style="17" customWidth="1"/>
    <col min="15370" max="15370" width="8.75" style="17" bestFit="1" customWidth="1"/>
    <col min="15371" max="15372" width="30.58203125" style="17" customWidth="1"/>
    <col min="15373" max="15615" width="8.6640625" style="17"/>
    <col min="15616" max="15616" width="2.83203125" style="17" customWidth="1"/>
    <col min="15617" max="15617" width="6.58203125" style="17" customWidth="1"/>
    <col min="15618" max="15618" width="15.58203125" style="17" customWidth="1"/>
    <col min="15619" max="15620" width="37.58203125" style="17" customWidth="1"/>
    <col min="15621" max="15621" width="30.58203125" style="17" customWidth="1"/>
    <col min="15622" max="15622" width="8.75" style="17" bestFit="1" customWidth="1"/>
    <col min="15623" max="15625" width="30.58203125" style="17" customWidth="1"/>
    <col min="15626" max="15626" width="8.75" style="17" bestFit="1" customWidth="1"/>
    <col min="15627" max="15628" width="30.58203125" style="17" customWidth="1"/>
    <col min="15629" max="15871" width="8.6640625" style="17"/>
    <col min="15872" max="15872" width="2.83203125" style="17" customWidth="1"/>
    <col min="15873" max="15873" width="6.58203125" style="17" customWidth="1"/>
    <col min="15874" max="15874" width="15.58203125" style="17" customWidth="1"/>
    <col min="15875" max="15876" width="37.58203125" style="17" customWidth="1"/>
    <col min="15877" max="15877" width="30.58203125" style="17" customWidth="1"/>
    <col min="15878" max="15878" width="8.75" style="17" bestFit="1" customWidth="1"/>
    <col min="15879" max="15881" width="30.58203125" style="17" customWidth="1"/>
    <col min="15882" max="15882" width="8.75" style="17" bestFit="1" customWidth="1"/>
    <col min="15883" max="15884" width="30.58203125" style="17" customWidth="1"/>
    <col min="15885" max="16127" width="8.6640625" style="17"/>
    <col min="16128" max="16128" width="2.83203125" style="17" customWidth="1"/>
    <col min="16129" max="16129" width="6.58203125" style="17" customWidth="1"/>
    <col min="16130" max="16130" width="15.58203125" style="17" customWidth="1"/>
    <col min="16131" max="16132" width="37.58203125" style="17" customWidth="1"/>
    <col min="16133" max="16133" width="30.58203125" style="17" customWidth="1"/>
    <col min="16134" max="16134" width="8.75" style="17" bestFit="1" customWidth="1"/>
    <col min="16135" max="16137" width="30.58203125" style="17" customWidth="1"/>
    <col min="16138" max="16138" width="8.75" style="17" bestFit="1" customWidth="1"/>
    <col min="16139" max="16140" width="30.58203125" style="17" customWidth="1"/>
    <col min="16141" max="16384" width="8.6640625" style="17"/>
  </cols>
  <sheetData>
    <row r="1" spans="1:13" ht="25" customHeight="1">
      <c r="A1" s="96" t="s">
        <v>35</v>
      </c>
      <c r="B1" s="96"/>
      <c r="C1" s="96"/>
      <c r="D1" s="96"/>
      <c r="E1" s="96"/>
      <c r="F1" s="96"/>
      <c r="G1" s="16"/>
      <c r="H1" s="16"/>
      <c r="I1" s="16"/>
      <c r="J1" s="16"/>
      <c r="K1" s="16"/>
      <c r="L1" s="16"/>
      <c r="M1" s="16"/>
    </row>
    <row r="2" spans="1:13" ht="20.149999999999999" customHeight="1" thickBot="1">
      <c r="A2" s="97" t="s">
        <v>36</v>
      </c>
      <c r="B2" s="97"/>
      <c r="C2" s="97"/>
      <c r="D2" s="98" t="str">
        <f>[14]年度当初提出!D2</f>
        <v>千葉市あんしんケアセンター小仲台</v>
      </c>
      <c r="E2" s="98"/>
      <c r="F2" s="98"/>
      <c r="J2" s="18"/>
      <c r="K2" s="18"/>
      <c r="L2" s="18"/>
    </row>
    <row r="3" spans="1:13" ht="114.5" customHeight="1" thickBot="1">
      <c r="A3" s="128" t="str">
        <f>[14]年度当初提出!A3</f>
        <v>担当圏域
地区概況及び
地区課題</v>
      </c>
      <c r="B3" s="128"/>
      <c r="C3" s="128"/>
      <c r="D3" s="100" t="str">
        <f>[14]年度当初提出!D3</f>
        <v>・小仲台圏域では地区によって町会・自治会の自治意識に差が生じている。自治意識が高い地域(小仲台、穴川)は自助、互助への意識が比較的高く、高齢者同士の助け合いや見守り活動へとつながっている。
・一方で、自治意識が比較的低い地域(轟町、弥生町)では、コロナウィルス感染拡大を機に地域住民同士の関係性の脆弱化が進み、公助、共助へ依存する傾向にある。
・圏域全体的に民生委員の世代交代も重なり、あんしんケアセンターと民生委員との新たな関係づくりが進むと共に、民生委員の協力を得ながら多職種協働で地域住民への支援を行う機会が増えている。
・2024年度より総合事業・介護予防サービスの利用を希望する圏域の高齢者数が増え、ケアプラン作成の待機者が増加している。</v>
      </c>
      <c r="E3" s="100"/>
      <c r="F3" s="100"/>
      <c r="G3" s="19"/>
      <c r="H3" s="19"/>
      <c r="I3" s="19"/>
      <c r="J3" s="124" t="s">
        <v>66</v>
      </c>
      <c r="K3" s="125"/>
      <c r="L3" s="20"/>
    </row>
    <row r="4" spans="1:13" ht="116.5" customHeight="1">
      <c r="A4" s="128" t="s">
        <v>39</v>
      </c>
      <c r="B4" s="128"/>
      <c r="C4" s="128"/>
      <c r="D4" s="100" t="str">
        <f>[14]年度当初提出!D4</f>
        <v>・元気な時から「自立した生活が送れる」ことを目指し、住民一人一人が具体的課題について取り組めるように、介護予防普及啓発と合わせて,圏域全体で自助、互助への意識をさらに広める。
・住民主体で運営されているサロンや体操教室の後方支援や、あんしん主催の講座の開催を引き続き実施する。
・圏域の民生委員とコミュニケーションを積極的に図ると共に、地域住民が自立した生活が送れるように民生委員とも連携しながら支援する。
・事業所で策定したBCPについても、地域で運用していけるように関係職種と連携を図る体制作りに努める。
・ケアプラン作成の待機者については、積極的に基本チェックリストを実施し、総合事業・介護予防サービスの必要性をアセスメントした上で、可能であればインフォーマルなサービスを活用した支援策を対象者に提案する。</v>
      </c>
      <c r="E4" s="100"/>
      <c r="F4" s="100"/>
      <c r="G4" s="19"/>
      <c r="H4" s="19"/>
      <c r="I4" s="19"/>
      <c r="J4" s="20"/>
      <c r="K4" s="20"/>
      <c r="L4" s="20"/>
    </row>
    <row r="5" spans="1:13" ht="18" customHeight="1">
      <c r="A5" s="101" t="s">
        <v>40</v>
      </c>
      <c r="B5" s="101"/>
      <c r="C5" s="101"/>
      <c r="D5" s="101"/>
      <c r="E5" s="101"/>
      <c r="F5" s="101"/>
      <c r="G5" s="21"/>
      <c r="H5" s="22"/>
      <c r="I5" s="22"/>
      <c r="J5" s="22"/>
      <c r="K5" s="22"/>
      <c r="L5" s="23"/>
    </row>
    <row r="6" spans="1:13" ht="46" customHeight="1">
      <c r="A6" s="102" t="s">
        <v>41</v>
      </c>
      <c r="B6" s="103" t="s">
        <v>42</v>
      </c>
      <c r="C6" s="103"/>
      <c r="D6" s="24" t="s">
        <v>130</v>
      </c>
      <c r="E6" s="24" t="s">
        <v>44</v>
      </c>
      <c r="F6" s="36" t="s">
        <v>375</v>
      </c>
      <c r="G6" s="191"/>
      <c r="H6" s="27"/>
      <c r="I6" s="27"/>
      <c r="J6" s="27"/>
      <c r="K6" s="27"/>
      <c r="L6" s="28"/>
    </row>
    <row r="7" spans="1:13" ht="48" customHeight="1">
      <c r="A7" s="102"/>
      <c r="B7" s="104" t="s">
        <v>46</v>
      </c>
      <c r="C7" s="105"/>
      <c r="D7" s="120" t="s">
        <v>337</v>
      </c>
      <c r="E7" s="121"/>
      <c r="F7" s="122"/>
      <c r="G7" s="192"/>
      <c r="H7" s="30"/>
      <c r="I7" s="30"/>
      <c r="J7" s="30"/>
      <c r="K7" s="30"/>
      <c r="L7" s="31"/>
    </row>
    <row r="8" spans="1:13" ht="18" customHeight="1">
      <c r="A8" s="101" t="s">
        <v>48</v>
      </c>
      <c r="B8" s="101"/>
      <c r="C8" s="101"/>
      <c r="D8" s="101"/>
      <c r="E8" s="101"/>
      <c r="F8" s="101"/>
      <c r="G8" s="101" t="s">
        <v>48</v>
      </c>
      <c r="H8" s="101"/>
      <c r="I8" s="101"/>
      <c r="J8" s="101"/>
      <c r="K8" s="101"/>
      <c r="L8" s="101"/>
    </row>
    <row r="9" spans="1:13" ht="99.75" customHeight="1">
      <c r="A9" s="32" t="s">
        <v>49</v>
      </c>
      <c r="B9" s="103" t="s">
        <v>50</v>
      </c>
      <c r="C9" s="103"/>
      <c r="D9" s="123" t="s">
        <v>650</v>
      </c>
      <c r="E9" s="123"/>
      <c r="F9" s="123"/>
      <c r="G9" s="33"/>
      <c r="H9" s="34"/>
      <c r="I9" s="34"/>
      <c r="J9" s="34"/>
      <c r="K9" s="34"/>
      <c r="L9" s="35"/>
    </row>
    <row r="10" spans="1:13" ht="58.5" customHeight="1">
      <c r="A10" s="32" t="s">
        <v>51</v>
      </c>
      <c r="B10" s="103" t="s">
        <v>50</v>
      </c>
      <c r="C10" s="103"/>
      <c r="D10" s="123" t="s">
        <v>651</v>
      </c>
      <c r="E10" s="123"/>
      <c r="F10" s="123"/>
      <c r="G10" s="110" t="s">
        <v>52</v>
      </c>
      <c r="H10" s="111" t="s">
        <v>53</v>
      </c>
      <c r="I10" s="111"/>
      <c r="J10" s="112">
        <f>[14]年度当初提出!D6</f>
        <v>0</v>
      </c>
      <c r="K10" s="112"/>
      <c r="L10" s="112"/>
    </row>
    <row r="11" spans="1:13" ht="43" customHeight="1">
      <c r="A11" s="102" t="s">
        <v>41</v>
      </c>
      <c r="B11" s="103" t="s">
        <v>42</v>
      </c>
      <c r="C11" s="103"/>
      <c r="D11" s="24" t="s">
        <v>130</v>
      </c>
      <c r="E11" s="24" t="s">
        <v>44</v>
      </c>
      <c r="F11" s="36" t="s">
        <v>338</v>
      </c>
      <c r="G11" s="110"/>
      <c r="H11" s="111" t="s">
        <v>55</v>
      </c>
      <c r="I11" s="111"/>
      <c r="J11" s="112">
        <f>[14]年度当初提出!D7</f>
        <v>0</v>
      </c>
      <c r="K11" s="112"/>
      <c r="L11" s="112"/>
    </row>
    <row r="12" spans="1:13" ht="75.75" customHeight="1">
      <c r="A12" s="102"/>
      <c r="B12" s="113" t="s">
        <v>46</v>
      </c>
      <c r="C12" s="114"/>
      <c r="D12" s="120" t="s">
        <v>652</v>
      </c>
      <c r="E12" s="121"/>
      <c r="F12" s="122"/>
      <c r="G12" s="115"/>
      <c r="H12" s="116"/>
      <c r="I12" s="116"/>
      <c r="J12" s="116"/>
      <c r="K12" s="116"/>
      <c r="L12" s="117"/>
    </row>
    <row r="13" spans="1:13" ht="18" customHeight="1">
      <c r="A13" s="101" t="s">
        <v>57</v>
      </c>
      <c r="B13" s="101"/>
      <c r="C13" s="101"/>
      <c r="D13" s="101"/>
      <c r="E13" s="101"/>
      <c r="F13" s="101"/>
      <c r="G13" s="101" t="s">
        <v>57</v>
      </c>
      <c r="H13" s="101"/>
      <c r="I13" s="101"/>
      <c r="J13" s="101"/>
      <c r="K13" s="101"/>
      <c r="L13" s="101"/>
    </row>
    <row r="14" spans="1:13" ht="59.5" customHeight="1">
      <c r="A14" s="32" t="s">
        <v>49</v>
      </c>
      <c r="B14" s="103" t="s">
        <v>50</v>
      </c>
      <c r="C14" s="103"/>
      <c r="D14" s="123" t="s">
        <v>339</v>
      </c>
      <c r="E14" s="123"/>
      <c r="F14" s="123"/>
      <c r="G14" s="33"/>
      <c r="H14" s="34"/>
      <c r="I14" s="34"/>
      <c r="J14" s="34"/>
      <c r="K14" s="34"/>
      <c r="L14" s="35"/>
    </row>
    <row r="15" spans="1:13" ht="74.5" customHeight="1">
      <c r="A15" s="32" t="s">
        <v>51</v>
      </c>
      <c r="B15" s="103" t="s">
        <v>50</v>
      </c>
      <c r="C15" s="103"/>
      <c r="D15" s="123" t="s">
        <v>340</v>
      </c>
      <c r="E15" s="123"/>
      <c r="F15" s="123"/>
      <c r="G15" s="110" t="s">
        <v>52</v>
      </c>
      <c r="H15" s="111" t="s">
        <v>53</v>
      </c>
      <c r="I15" s="111"/>
      <c r="J15" s="112">
        <f>[14]年度当初提出!D9</f>
        <v>0</v>
      </c>
      <c r="K15" s="112"/>
      <c r="L15" s="112"/>
    </row>
    <row r="16" spans="1:13" ht="51" customHeight="1">
      <c r="A16" s="102" t="s">
        <v>41</v>
      </c>
      <c r="B16" s="103" t="s">
        <v>42</v>
      </c>
      <c r="C16" s="103"/>
      <c r="D16" s="24" t="s">
        <v>130</v>
      </c>
      <c r="E16" s="24" t="s">
        <v>44</v>
      </c>
      <c r="F16" s="36" t="s">
        <v>341</v>
      </c>
      <c r="G16" s="110"/>
      <c r="H16" s="111" t="s">
        <v>55</v>
      </c>
      <c r="I16" s="111"/>
      <c r="J16" s="112">
        <f>[14]年度当初提出!D10</f>
        <v>0</v>
      </c>
      <c r="K16" s="112"/>
      <c r="L16" s="112"/>
    </row>
    <row r="17" spans="1:12" ht="83.5" customHeight="1">
      <c r="A17" s="102"/>
      <c r="B17" s="113" t="s">
        <v>46</v>
      </c>
      <c r="C17" s="114"/>
      <c r="D17" s="120" t="s">
        <v>342</v>
      </c>
      <c r="E17" s="121"/>
      <c r="F17" s="122"/>
      <c r="G17" s="115"/>
      <c r="H17" s="116"/>
      <c r="I17" s="116"/>
      <c r="J17" s="116"/>
      <c r="K17" s="116"/>
      <c r="L17" s="117"/>
    </row>
    <row r="18" spans="1:12" ht="18" customHeight="1">
      <c r="A18" s="101" t="s">
        <v>59</v>
      </c>
      <c r="B18" s="101"/>
      <c r="C18" s="101"/>
      <c r="D18" s="101"/>
      <c r="E18" s="101"/>
      <c r="F18" s="101"/>
      <c r="G18" s="101" t="s">
        <v>59</v>
      </c>
      <c r="H18" s="101"/>
      <c r="I18" s="101"/>
      <c r="J18" s="101"/>
      <c r="K18" s="101"/>
      <c r="L18" s="101"/>
    </row>
    <row r="19" spans="1:12" ht="43" customHeight="1">
      <c r="A19" s="32" t="s">
        <v>49</v>
      </c>
      <c r="B19" s="103" t="s">
        <v>50</v>
      </c>
      <c r="C19" s="103"/>
      <c r="D19" s="123" t="s">
        <v>343</v>
      </c>
      <c r="E19" s="123"/>
      <c r="F19" s="123"/>
      <c r="G19" s="33"/>
      <c r="H19" s="34"/>
      <c r="I19" s="34"/>
      <c r="J19" s="34"/>
      <c r="K19" s="34"/>
      <c r="L19" s="35"/>
    </row>
    <row r="20" spans="1:12" ht="47.5" customHeight="1">
      <c r="A20" s="32" t="s">
        <v>51</v>
      </c>
      <c r="B20" s="103" t="s">
        <v>50</v>
      </c>
      <c r="C20" s="103"/>
      <c r="D20" s="123" t="s">
        <v>653</v>
      </c>
      <c r="E20" s="123"/>
      <c r="F20" s="123"/>
      <c r="G20" s="110" t="s">
        <v>52</v>
      </c>
      <c r="H20" s="111" t="s">
        <v>53</v>
      </c>
      <c r="I20" s="111"/>
      <c r="J20" s="112">
        <f>[14]年度当初提出!D12</f>
        <v>0</v>
      </c>
      <c r="K20" s="112"/>
      <c r="L20" s="112"/>
    </row>
    <row r="21" spans="1:12" ht="44.5" customHeight="1">
      <c r="A21" s="102" t="s">
        <v>41</v>
      </c>
      <c r="B21" s="103" t="s">
        <v>42</v>
      </c>
      <c r="C21" s="103"/>
      <c r="D21" s="24" t="s">
        <v>130</v>
      </c>
      <c r="E21" s="24" t="s">
        <v>44</v>
      </c>
      <c r="F21" s="36" t="s">
        <v>344</v>
      </c>
      <c r="G21" s="110"/>
      <c r="H21" s="111" t="s">
        <v>55</v>
      </c>
      <c r="I21" s="111"/>
      <c r="J21" s="112">
        <f>[14]年度当初提出!D13</f>
        <v>0</v>
      </c>
      <c r="K21" s="112"/>
      <c r="L21" s="112"/>
    </row>
    <row r="22" spans="1:12" ht="63.75" customHeight="1">
      <c r="A22" s="102"/>
      <c r="B22" s="113" t="s">
        <v>46</v>
      </c>
      <c r="C22" s="114"/>
      <c r="D22" s="120" t="s">
        <v>345</v>
      </c>
      <c r="E22" s="121"/>
      <c r="F22" s="122"/>
      <c r="G22" s="115"/>
      <c r="H22" s="116"/>
      <c r="I22" s="116"/>
      <c r="J22" s="116"/>
      <c r="K22" s="116"/>
      <c r="L22" s="117"/>
    </row>
    <row r="23" spans="1:12" ht="18" customHeight="1">
      <c r="A23" s="101" t="s">
        <v>61</v>
      </c>
      <c r="B23" s="101"/>
      <c r="C23" s="101"/>
      <c r="D23" s="101"/>
      <c r="E23" s="101"/>
      <c r="F23" s="101"/>
      <c r="G23" s="101" t="s">
        <v>61</v>
      </c>
      <c r="H23" s="101"/>
      <c r="I23" s="101"/>
      <c r="J23" s="101"/>
      <c r="K23" s="101"/>
      <c r="L23" s="101"/>
    </row>
    <row r="24" spans="1:12" ht="55.5" customHeight="1">
      <c r="A24" s="32" t="s">
        <v>49</v>
      </c>
      <c r="B24" s="103" t="s">
        <v>50</v>
      </c>
      <c r="C24" s="103"/>
      <c r="D24" s="123" t="s">
        <v>346</v>
      </c>
      <c r="E24" s="123"/>
      <c r="F24" s="123"/>
      <c r="G24" s="33"/>
      <c r="H24" s="34"/>
      <c r="I24" s="34"/>
      <c r="J24" s="34"/>
      <c r="K24" s="34"/>
      <c r="L24" s="35"/>
    </row>
    <row r="25" spans="1:12" ht="58.5" customHeight="1">
      <c r="A25" s="32" t="s">
        <v>51</v>
      </c>
      <c r="B25" s="103" t="s">
        <v>50</v>
      </c>
      <c r="C25" s="103"/>
      <c r="D25" s="120" t="s">
        <v>347</v>
      </c>
      <c r="E25" s="121"/>
      <c r="F25" s="122"/>
      <c r="G25" s="110" t="s">
        <v>52</v>
      </c>
      <c r="H25" s="111" t="s">
        <v>53</v>
      </c>
      <c r="I25" s="111"/>
      <c r="J25" s="112">
        <f>[14]年度当初提出!D15</f>
        <v>0</v>
      </c>
      <c r="K25" s="112"/>
      <c r="L25" s="112"/>
    </row>
    <row r="26" spans="1:12" ht="58" customHeight="1">
      <c r="A26" s="102" t="s">
        <v>41</v>
      </c>
      <c r="B26" s="103" t="s">
        <v>42</v>
      </c>
      <c r="C26" s="103"/>
      <c r="D26" s="24" t="s">
        <v>130</v>
      </c>
      <c r="E26" s="24" t="s">
        <v>44</v>
      </c>
      <c r="F26" s="36" t="s">
        <v>348</v>
      </c>
      <c r="G26" s="110"/>
      <c r="H26" s="111" t="s">
        <v>55</v>
      </c>
      <c r="I26" s="111"/>
      <c r="J26" s="112">
        <f>[14]年度当初提出!D16</f>
        <v>0</v>
      </c>
      <c r="K26" s="112"/>
      <c r="L26" s="112"/>
    </row>
    <row r="27" spans="1:12" ht="57.75" customHeight="1">
      <c r="A27" s="102"/>
      <c r="B27" s="113" t="s">
        <v>46</v>
      </c>
      <c r="C27" s="114"/>
      <c r="D27" s="120" t="s">
        <v>349</v>
      </c>
      <c r="E27" s="121"/>
      <c r="F27" s="122"/>
      <c r="G27" s="115"/>
      <c r="H27" s="116"/>
      <c r="I27" s="116"/>
      <c r="J27" s="116"/>
      <c r="K27" s="116"/>
      <c r="L27" s="117"/>
    </row>
    <row r="28" spans="1:12" ht="18" customHeight="1">
      <c r="A28" s="101" t="s">
        <v>63</v>
      </c>
      <c r="B28" s="101"/>
      <c r="C28" s="101"/>
      <c r="D28" s="101"/>
      <c r="E28" s="101"/>
      <c r="F28" s="101"/>
      <c r="G28" s="101" t="s">
        <v>63</v>
      </c>
      <c r="H28" s="101"/>
      <c r="I28" s="101"/>
      <c r="J28" s="101"/>
      <c r="K28" s="101"/>
      <c r="L28" s="101"/>
    </row>
    <row r="29" spans="1:12" ht="139" customHeight="1">
      <c r="A29" s="32" t="s">
        <v>49</v>
      </c>
      <c r="B29" s="103" t="s">
        <v>50</v>
      </c>
      <c r="C29" s="103"/>
      <c r="D29" s="123" t="s">
        <v>563</v>
      </c>
      <c r="E29" s="123"/>
      <c r="F29" s="123"/>
      <c r="G29" s="33"/>
      <c r="H29" s="34"/>
      <c r="I29" s="34"/>
      <c r="J29" s="34"/>
      <c r="K29" s="34"/>
      <c r="L29" s="35"/>
    </row>
    <row r="30" spans="1:12" ht="58" customHeight="1">
      <c r="A30" s="32" t="s">
        <v>51</v>
      </c>
      <c r="B30" s="103" t="s">
        <v>50</v>
      </c>
      <c r="C30" s="103"/>
      <c r="D30" s="123" t="s">
        <v>350</v>
      </c>
      <c r="E30" s="123"/>
      <c r="F30" s="123"/>
      <c r="G30" s="110" t="s">
        <v>52</v>
      </c>
      <c r="H30" s="111" t="s">
        <v>53</v>
      </c>
      <c r="I30" s="111"/>
      <c r="J30" s="112">
        <f>[14]年度当初提出!D18</f>
        <v>0</v>
      </c>
      <c r="K30" s="112"/>
      <c r="L30" s="112"/>
    </row>
    <row r="31" spans="1:12" ht="41" customHeight="1">
      <c r="A31" s="102" t="s">
        <v>41</v>
      </c>
      <c r="B31" s="103" t="s">
        <v>42</v>
      </c>
      <c r="C31" s="103"/>
      <c r="D31" s="24" t="s">
        <v>130</v>
      </c>
      <c r="E31" s="24" t="s">
        <v>44</v>
      </c>
      <c r="F31" s="36" t="s">
        <v>351</v>
      </c>
      <c r="G31" s="110"/>
      <c r="H31" s="111" t="s">
        <v>55</v>
      </c>
      <c r="I31" s="111"/>
      <c r="J31" s="112">
        <f>[14]年度当初提出!D19</f>
        <v>0</v>
      </c>
      <c r="K31" s="112"/>
      <c r="L31" s="112"/>
    </row>
    <row r="32" spans="1:12" ht="51.5" customHeight="1">
      <c r="A32" s="102"/>
      <c r="B32" s="113" t="s">
        <v>46</v>
      </c>
      <c r="C32" s="114"/>
      <c r="D32" s="120" t="s">
        <v>352</v>
      </c>
      <c r="E32" s="121"/>
      <c r="F32" s="122"/>
      <c r="G32" s="115"/>
      <c r="H32" s="116"/>
      <c r="I32" s="116"/>
      <c r="J32" s="116"/>
      <c r="K32" s="116"/>
      <c r="L32" s="117"/>
    </row>
  </sheetData>
  <mergeCells count="94">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J3:K3"/>
    <mergeCell ref="G6:G7"/>
    <mergeCell ref="B7:C7"/>
    <mergeCell ref="D7:F7"/>
    <mergeCell ref="A1:F1"/>
    <mergeCell ref="A2:C2"/>
    <mergeCell ref="D2:F2"/>
    <mergeCell ref="A3:C3"/>
    <mergeCell ref="D3:F3"/>
    <mergeCell ref="A4:C4"/>
    <mergeCell ref="D4:F4"/>
    <mergeCell ref="A5:F5"/>
    <mergeCell ref="A6:A7"/>
    <mergeCell ref="B6:C6"/>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D21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WVR6:WVR7" xr:uid="{49C6C7D3-1904-470E-97C1-17618224F579}">
      <formula1>"A,B,C,D,E"</formula1>
    </dataValidation>
  </dataValidations>
  <printOptions horizontalCentered="1"/>
  <pageMargins left="0.7" right="0.7" top="0.75" bottom="0.75" header="0.3" footer="0.3"/>
  <pageSetup paperSize="9" scale="88" fitToHeight="0" orientation="portrait" r:id="rId1"/>
  <rowBreaks count="2" manualBreakCount="2">
    <brk id="12" max="16383" man="1"/>
    <brk id="27"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6103A-3913-42E2-8EFE-A05C9C3897B5}">
  <sheetPr>
    <pageSetUpPr fitToPage="1"/>
  </sheetPr>
  <dimension ref="A1:M32"/>
  <sheetViews>
    <sheetView view="pageBreakPreview" zoomScaleNormal="100" zoomScaleSheetLayoutView="100" zoomScalePageLayoutView="70" workbookViewId="0">
      <selection activeCell="D2" sqref="D2:F2"/>
    </sheetView>
  </sheetViews>
  <sheetFormatPr defaultRowHeight="15"/>
  <cols>
    <col min="1" max="2" width="2.83203125" style="17" customWidth="1"/>
    <col min="3" max="4" width="6.58203125" style="17" customWidth="1"/>
    <col min="5" max="5" width="9.58203125" style="17" customWidth="1"/>
    <col min="6" max="6" width="61.58203125" style="17" customWidth="1"/>
    <col min="7" max="8" width="2.83203125" style="17" customWidth="1"/>
    <col min="9" max="9" width="6.58203125" style="17" customWidth="1"/>
    <col min="10" max="10" width="13.58203125" style="17" customWidth="1"/>
    <col min="11" max="11" width="30.58203125" style="17" customWidth="1"/>
    <col min="12" max="12" width="33.58203125" style="17" customWidth="1"/>
    <col min="13" max="255" width="8.6640625" style="17"/>
    <col min="256" max="256" width="2.83203125" style="17" customWidth="1"/>
    <col min="257" max="257" width="6.58203125" style="17" customWidth="1"/>
    <col min="258" max="258" width="15.58203125" style="17" customWidth="1"/>
    <col min="259" max="260" width="37.58203125" style="17" customWidth="1"/>
    <col min="261" max="261" width="30.58203125" style="17" customWidth="1"/>
    <col min="262" max="262" width="8.75" style="17" bestFit="1" customWidth="1"/>
    <col min="263" max="265" width="30.58203125" style="17" customWidth="1"/>
    <col min="266" max="266" width="8.75" style="17" bestFit="1" customWidth="1"/>
    <col min="267" max="268" width="30.58203125" style="17" customWidth="1"/>
    <col min="269" max="511" width="8.6640625" style="17"/>
    <col min="512" max="512" width="2.83203125" style="17" customWidth="1"/>
    <col min="513" max="513" width="6.58203125" style="17" customWidth="1"/>
    <col min="514" max="514" width="15.58203125" style="17" customWidth="1"/>
    <col min="515" max="516" width="37.58203125" style="17" customWidth="1"/>
    <col min="517" max="517" width="30.58203125" style="17" customWidth="1"/>
    <col min="518" max="518" width="8.75" style="17" bestFit="1" customWidth="1"/>
    <col min="519" max="521" width="30.58203125" style="17" customWidth="1"/>
    <col min="522" max="522" width="8.75" style="17" bestFit="1" customWidth="1"/>
    <col min="523" max="524" width="30.58203125" style="17" customWidth="1"/>
    <col min="525" max="767" width="8.6640625" style="17"/>
    <col min="768" max="768" width="2.83203125" style="17" customWidth="1"/>
    <col min="769" max="769" width="6.58203125" style="17" customWidth="1"/>
    <col min="770" max="770" width="15.58203125" style="17" customWidth="1"/>
    <col min="771" max="772" width="37.58203125" style="17" customWidth="1"/>
    <col min="773" max="773" width="30.58203125" style="17" customWidth="1"/>
    <col min="774" max="774" width="8.75" style="17" bestFit="1" customWidth="1"/>
    <col min="775" max="777" width="30.58203125" style="17" customWidth="1"/>
    <col min="778" max="778" width="8.75" style="17" bestFit="1" customWidth="1"/>
    <col min="779" max="780" width="30.58203125" style="17" customWidth="1"/>
    <col min="781" max="1023" width="8.6640625" style="17"/>
    <col min="1024" max="1024" width="2.83203125" style="17" customWidth="1"/>
    <col min="1025" max="1025" width="6.58203125" style="17" customWidth="1"/>
    <col min="1026" max="1026" width="15.58203125" style="17" customWidth="1"/>
    <col min="1027" max="1028" width="37.58203125" style="17" customWidth="1"/>
    <col min="1029" max="1029" width="30.58203125" style="17" customWidth="1"/>
    <col min="1030" max="1030" width="8.75" style="17" bestFit="1" customWidth="1"/>
    <col min="1031" max="1033" width="30.58203125" style="17" customWidth="1"/>
    <col min="1034" max="1034" width="8.75" style="17" bestFit="1" customWidth="1"/>
    <col min="1035" max="1036" width="30.58203125" style="17" customWidth="1"/>
    <col min="1037" max="1279" width="8.6640625" style="17"/>
    <col min="1280" max="1280" width="2.83203125" style="17" customWidth="1"/>
    <col min="1281" max="1281" width="6.58203125" style="17" customWidth="1"/>
    <col min="1282" max="1282" width="15.58203125" style="17" customWidth="1"/>
    <col min="1283" max="1284" width="37.58203125" style="17" customWidth="1"/>
    <col min="1285" max="1285" width="30.58203125" style="17" customWidth="1"/>
    <col min="1286" max="1286" width="8.75" style="17" bestFit="1" customWidth="1"/>
    <col min="1287" max="1289" width="30.58203125" style="17" customWidth="1"/>
    <col min="1290" max="1290" width="8.75" style="17" bestFit="1" customWidth="1"/>
    <col min="1291" max="1292" width="30.58203125" style="17" customWidth="1"/>
    <col min="1293" max="1535" width="8.6640625" style="17"/>
    <col min="1536" max="1536" width="2.83203125" style="17" customWidth="1"/>
    <col min="1537" max="1537" width="6.58203125" style="17" customWidth="1"/>
    <col min="1538" max="1538" width="15.58203125" style="17" customWidth="1"/>
    <col min="1539" max="1540" width="37.58203125" style="17" customWidth="1"/>
    <col min="1541" max="1541" width="30.58203125" style="17" customWidth="1"/>
    <col min="1542" max="1542" width="8.75" style="17" bestFit="1" customWidth="1"/>
    <col min="1543" max="1545" width="30.58203125" style="17" customWidth="1"/>
    <col min="1546" max="1546" width="8.75" style="17" bestFit="1" customWidth="1"/>
    <col min="1547" max="1548" width="30.58203125" style="17" customWidth="1"/>
    <col min="1549" max="1791" width="8.6640625" style="17"/>
    <col min="1792" max="1792" width="2.83203125" style="17" customWidth="1"/>
    <col min="1793" max="1793" width="6.58203125" style="17" customWidth="1"/>
    <col min="1794" max="1794" width="15.58203125" style="17" customWidth="1"/>
    <col min="1795" max="1796" width="37.58203125" style="17" customWidth="1"/>
    <col min="1797" max="1797" width="30.58203125" style="17" customWidth="1"/>
    <col min="1798" max="1798" width="8.75" style="17" bestFit="1" customWidth="1"/>
    <col min="1799" max="1801" width="30.58203125" style="17" customWidth="1"/>
    <col min="1802" max="1802" width="8.75" style="17" bestFit="1" customWidth="1"/>
    <col min="1803" max="1804" width="30.58203125" style="17" customWidth="1"/>
    <col min="1805" max="2047" width="8.6640625" style="17"/>
    <col min="2048" max="2048" width="2.83203125" style="17" customWidth="1"/>
    <col min="2049" max="2049" width="6.58203125" style="17" customWidth="1"/>
    <col min="2050" max="2050" width="15.58203125" style="17" customWidth="1"/>
    <col min="2051" max="2052" width="37.58203125" style="17" customWidth="1"/>
    <col min="2053" max="2053" width="30.58203125" style="17" customWidth="1"/>
    <col min="2054" max="2054" width="8.75" style="17" bestFit="1" customWidth="1"/>
    <col min="2055" max="2057" width="30.58203125" style="17" customWidth="1"/>
    <col min="2058" max="2058" width="8.75" style="17" bestFit="1" customWidth="1"/>
    <col min="2059" max="2060" width="30.58203125" style="17" customWidth="1"/>
    <col min="2061" max="2303" width="8.6640625" style="17"/>
    <col min="2304" max="2304" width="2.83203125" style="17" customWidth="1"/>
    <col min="2305" max="2305" width="6.58203125" style="17" customWidth="1"/>
    <col min="2306" max="2306" width="15.58203125" style="17" customWidth="1"/>
    <col min="2307" max="2308" width="37.58203125" style="17" customWidth="1"/>
    <col min="2309" max="2309" width="30.58203125" style="17" customWidth="1"/>
    <col min="2310" max="2310" width="8.75" style="17" bestFit="1" customWidth="1"/>
    <col min="2311" max="2313" width="30.58203125" style="17" customWidth="1"/>
    <col min="2314" max="2314" width="8.75" style="17" bestFit="1" customWidth="1"/>
    <col min="2315" max="2316" width="30.58203125" style="17" customWidth="1"/>
    <col min="2317" max="2559" width="8.6640625" style="17"/>
    <col min="2560" max="2560" width="2.83203125" style="17" customWidth="1"/>
    <col min="2561" max="2561" width="6.58203125" style="17" customWidth="1"/>
    <col min="2562" max="2562" width="15.58203125" style="17" customWidth="1"/>
    <col min="2563" max="2564" width="37.58203125" style="17" customWidth="1"/>
    <col min="2565" max="2565" width="30.58203125" style="17" customWidth="1"/>
    <col min="2566" max="2566" width="8.75" style="17" bestFit="1" customWidth="1"/>
    <col min="2567" max="2569" width="30.58203125" style="17" customWidth="1"/>
    <col min="2570" max="2570" width="8.75" style="17" bestFit="1" customWidth="1"/>
    <col min="2571" max="2572" width="30.58203125" style="17" customWidth="1"/>
    <col min="2573" max="2815" width="8.6640625" style="17"/>
    <col min="2816" max="2816" width="2.83203125" style="17" customWidth="1"/>
    <col min="2817" max="2817" width="6.58203125" style="17" customWidth="1"/>
    <col min="2818" max="2818" width="15.58203125" style="17" customWidth="1"/>
    <col min="2819" max="2820" width="37.58203125" style="17" customWidth="1"/>
    <col min="2821" max="2821" width="30.58203125" style="17" customWidth="1"/>
    <col min="2822" max="2822" width="8.75" style="17" bestFit="1" customWidth="1"/>
    <col min="2823" max="2825" width="30.58203125" style="17" customWidth="1"/>
    <col min="2826" max="2826" width="8.75" style="17" bestFit="1" customWidth="1"/>
    <col min="2827" max="2828" width="30.58203125" style="17" customWidth="1"/>
    <col min="2829" max="3071" width="8.6640625" style="17"/>
    <col min="3072" max="3072" width="2.83203125" style="17" customWidth="1"/>
    <col min="3073" max="3073" width="6.58203125" style="17" customWidth="1"/>
    <col min="3074" max="3074" width="15.58203125" style="17" customWidth="1"/>
    <col min="3075" max="3076" width="37.58203125" style="17" customWidth="1"/>
    <col min="3077" max="3077" width="30.58203125" style="17" customWidth="1"/>
    <col min="3078" max="3078" width="8.75" style="17" bestFit="1" customWidth="1"/>
    <col min="3079" max="3081" width="30.58203125" style="17" customWidth="1"/>
    <col min="3082" max="3082" width="8.75" style="17" bestFit="1" customWidth="1"/>
    <col min="3083" max="3084" width="30.58203125" style="17" customWidth="1"/>
    <col min="3085" max="3327" width="8.6640625" style="17"/>
    <col min="3328" max="3328" width="2.83203125" style="17" customWidth="1"/>
    <col min="3329" max="3329" width="6.58203125" style="17" customWidth="1"/>
    <col min="3330" max="3330" width="15.58203125" style="17" customWidth="1"/>
    <col min="3331" max="3332" width="37.58203125" style="17" customWidth="1"/>
    <col min="3333" max="3333" width="30.58203125" style="17" customWidth="1"/>
    <col min="3334" max="3334" width="8.75" style="17" bestFit="1" customWidth="1"/>
    <col min="3335" max="3337" width="30.58203125" style="17" customWidth="1"/>
    <col min="3338" max="3338" width="8.75" style="17" bestFit="1" customWidth="1"/>
    <col min="3339" max="3340" width="30.58203125" style="17" customWidth="1"/>
    <col min="3341" max="3583" width="8.6640625" style="17"/>
    <col min="3584" max="3584" width="2.83203125" style="17" customWidth="1"/>
    <col min="3585" max="3585" width="6.58203125" style="17" customWidth="1"/>
    <col min="3586" max="3586" width="15.58203125" style="17" customWidth="1"/>
    <col min="3587" max="3588" width="37.58203125" style="17" customWidth="1"/>
    <col min="3589" max="3589" width="30.58203125" style="17" customWidth="1"/>
    <col min="3590" max="3590" width="8.75" style="17" bestFit="1" customWidth="1"/>
    <col min="3591" max="3593" width="30.58203125" style="17" customWidth="1"/>
    <col min="3594" max="3594" width="8.75" style="17" bestFit="1" customWidth="1"/>
    <col min="3595" max="3596" width="30.58203125" style="17" customWidth="1"/>
    <col min="3597" max="3839" width="8.6640625" style="17"/>
    <col min="3840" max="3840" width="2.83203125" style="17" customWidth="1"/>
    <col min="3841" max="3841" width="6.58203125" style="17" customWidth="1"/>
    <col min="3842" max="3842" width="15.58203125" style="17" customWidth="1"/>
    <col min="3843" max="3844" width="37.58203125" style="17" customWidth="1"/>
    <col min="3845" max="3845" width="30.58203125" style="17" customWidth="1"/>
    <col min="3846" max="3846" width="8.75" style="17" bestFit="1" customWidth="1"/>
    <col min="3847" max="3849" width="30.58203125" style="17" customWidth="1"/>
    <col min="3850" max="3850" width="8.75" style="17" bestFit="1" customWidth="1"/>
    <col min="3851" max="3852" width="30.58203125" style="17" customWidth="1"/>
    <col min="3853" max="4095" width="8.6640625" style="17"/>
    <col min="4096" max="4096" width="2.83203125" style="17" customWidth="1"/>
    <col min="4097" max="4097" width="6.58203125" style="17" customWidth="1"/>
    <col min="4098" max="4098" width="15.58203125" style="17" customWidth="1"/>
    <col min="4099" max="4100" width="37.58203125" style="17" customWidth="1"/>
    <col min="4101" max="4101" width="30.58203125" style="17" customWidth="1"/>
    <col min="4102" max="4102" width="8.75" style="17" bestFit="1" customWidth="1"/>
    <col min="4103" max="4105" width="30.58203125" style="17" customWidth="1"/>
    <col min="4106" max="4106" width="8.75" style="17" bestFit="1" customWidth="1"/>
    <col min="4107" max="4108" width="30.58203125" style="17" customWidth="1"/>
    <col min="4109" max="4351" width="8.6640625" style="17"/>
    <col min="4352" max="4352" width="2.83203125" style="17" customWidth="1"/>
    <col min="4353" max="4353" width="6.58203125" style="17" customWidth="1"/>
    <col min="4354" max="4354" width="15.58203125" style="17" customWidth="1"/>
    <col min="4355" max="4356" width="37.58203125" style="17" customWidth="1"/>
    <col min="4357" max="4357" width="30.58203125" style="17" customWidth="1"/>
    <col min="4358" max="4358" width="8.75" style="17" bestFit="1" customWidth="1"/>
    <col min="4359" max="4361" width="30.58203125" style="17" customWidth="1"/>
    <col min="4362" max="4362" width="8.75" style="17" bestFit="1" customWidth="1"/>
    <col min="4363" max="4364" width="30.58203125" style="17" customWidth="1"/>
    <col min="4365" max="4607" width="8.6640625" style="17"/>
    <col min="4608" max="4608" width="2.83203125" style="17" customWidth="1"/>
    <col min="4609" max="4609" width="6.58203125" style="17" customWidth="1"/>
    <col min="4610" max="4610" width="15.58203125" style="17" customWidth="1"/>
    <col min="4611" max="4612" width="37.58203125" style="17" customWidth="1"/>
    <col min="4613" max="4613" width="30.58203125" style="17" customWidth="1"/>
    <col min="4614" max="4614" width="8.75" style="17" bestFit="1" customWidth="1"/>
    <col min="4615" max="4617" width="30.58203125" style="17" customWidth="1"/>
    <col min="4618" max="4618" width="8.75" style="17" bestFit="1" customWidth="1"/>
    <col min="4619" max="4620" width="30.58203125" style="17" customWidth="1"/>
    <col min="4621" max="4863" width="8.6640625" style="17"/>
    <col min="4864" max="4864" width="2.83203125" style="17" customWidth="1"/>
    <col min="4865" max="4865" width="6.58203125" style="17" customWidth="1"/>
    <col min="4866" max="4866" width="15.58203125" style="17" customWidth="1"/>
    <col min="4867" max="4868" width="37.58203125" style="17" customWidth="1"/>
    <col min="4869" max="4869" width="30.58203125" style="17" customWidth="1"/>
    <col min="4870" max="4870" width="8.75" style="17" bestFit="1" customWidth="1"/>
    <col min="4871" max="4873" width="30.58203125" style="17" customWidth="1"/>
    <col min="4874" max="4874" width="8.75" style="17" bestFit="1" customWidth="1"/>
    <col min="4875" max="4876" width="30.58203125" style="17" customWidth="1"/>
    <col min="4877" max="5119" width="8.6640625" style="17"/>
    <col min="5120" max="5120" width="2.83203125" style="17" customWidth="1"/>
    <col min="5121" max="5121" width="6.58203125" style="17" customWidth="1"/>
    <col min="5122" max="5122" width="15.58203125" style="17" customWidth="1"/>
    <col min="5123" max="5124" width="37.58203125" style="17" customWidth="1"/>
    <col min="5125" max="5125" width="30.58203125" style="17" customWidth="1"/>
    <col min="5126" max="5126" width="8.75" style="17" bestFit="1" customWidth="1"/>
    <col min="5127" max="5129" width="30.58203125" style="17" customWidth="1"/>
    <col min="5130" max="5130" width="8.75" style="17" bestFit="1" customWidth="1"/>
    <col min="5131" max="5132" width="30.58203125" style="17" customWidth="1"/>
    <col min="5133" max="5375" width="8.6640625" style="17"/>
    <col min="5376" max="5376" width="2.83203125" style="17" customWidth="1"/>
    <col min="5377" max="5377" width="6.58203125" style="17" customWidth="1"/>
    <col min="5378" max="5378" width="15.58203125" style="17" customWidth="1"/>
    <col min="5379" max="5380" width="37.58203125" style="17" customWidth="1"/>
    <col min="5381" max="5381" width="30.58203125" style="17" customWidth="1"/>
    <col min="5382" max="5382" width="8.75" style="17" bestFit="1" customWidth="1"/>
    <col min="5383" max="5385" width="30.58203125" style="17" customWidth="1"/>
    <col min="5386" max="5386" width="8.75" style="17" bestFit="1" customWidth="1"/>
    <col min="5387" max="5388" width="30.58203125" style="17" customWidth="1"/>
    <col min="5389" max="5631" width="8.6640625" style="17"/>
    <col min="5632" max="5632" width="2.83203125" style="17" customWidth="1"/>
    <col min="5633" max="5633" width="6.58203125" style="17" customWidth="1"/>
    <col min="5634" max="5634" width="15.58203125" style="17" customWidth="1"/>
    <col min="5635" max="5636" width="37.58203125" style="17" customWidth="1"/>
    <col min="5637" max="5637" width="30.58203125" style="17" customWidth="1"/>
    <col min="5638" max="5638" width="8.75" style="17" bestFit="1" customWidth="1"/>
    <col min="5639" max="5641" width="30.58203125" style="17" customWidth="1"/>
    <col min="5642" max="5642" width="8.75" style="17" bestFit="1" customWidth="1"/>
    <col min="5643" max="5644" width="30.58203125" style="17" customWidth="1"/>
    <col min="5645" max="5887" width="8.6640625" style="17"/>
    <col min="5888" max="5888" width="2.83203125" style="17" customWidth="1"/>
    <col min="5889" max="5889" width="6.58203125" style="17" customWidth="1"/>
    <col min="5890" max="5890" width="15.58203125" style="17" customWidth="1"/>
    <col min="5891" max="5892" width="37.58203125" style="17" customWidth="1"/>
    <col min="5893" max="5893" width="30.58203125" style="17" customWidth="1"/>
    <col min="5894" max="5894" width="8.75" style="17" bestFit="1" customWidth="1"/>
    <col min="5895" max="5897" width="30.58203125" style="17" customWidth="1"/>
    <col min="5898" max="5898" width="8.75" style="17" bestFit="1" customWidth="1"/>
    <col min="5899" max="5900" width="30.58203125" style="17" customWidth="1"/>
    <col min="5901" max="6143" width="8.6640625" style="17"/>
    <col min="6144" max="6144" width="2.83203125" style="17" customWidth="1"/>
    <col min="6145" max="6145" width="6.58203125" style="17" customWidth="1"/>
    <col min="6146" max="6146" width="15.58203125" style="17" customWidth="1"/>
    <col min="6147" max="6148" width="37.58203125" style="17" customWidth="1"/>
    <col min="6149" max="6149" width="30.58203125" style="17" customWidth="1"/>
    <col min="6150" max="6150" width="8.75" style="17" bestFit="1" customWidth="1"/>
    <col min="6151" max="6153" width="30.58203125" style="17" customWidth="1"/>
    <col min="6154" max="6154" width="8.75" style="17" bestFit="1" customWidth="1"/>
    <col min="6155" max="6156" width="30.58203125" style="17" customWidth="1"/>
    <col min="6157" max="6399" width="8.6640625" style="17"/>
    <col min="6400" max="6400" width="2.83203125" style="17" customWidth="1"/>
    <col min="6401" max="6401" width="6.58203125" style="17" customWidth="1"/>
    <col min="6402" max="6402" width="15.58203125" style="17" customWidth="1"/>
    <col min="6403" max="6404" width="37.58203125" style="17" customWidth="1"/>
    <col min="6405" max="6405" width="30.58203125" style="17" customWidth="1"/>
    <col min="6406" max="6406" width="8.75" style="17" bestFit="1" customWidth="1"/>
    <col min="6407" max="6409" width="30.58203125" style="17" customWidth="1"/>
    <col min="6410" max="6410" width="8.75" style="17" bestFit="1" customWidth="1"/>
    <col min="6411" max="6412" width="30.58203125" style="17" customWidth="1"/>
    <col min="6413" max="6655" width="8.6640625" style="17"/>
    <col min="6656" max="6656" width="2.83203125" style="17" customWidth="1"/>
    <col min="6657" max="6657" width="6.58203125" style="17" customWidth="1"/>
    <col min="6658" max="6658" width="15.58203125" style="17" customWidth="1"/>
    <col min="6659" max="6660" width="37.58203125" style="17" customWidth="1"/>
    <col min="6661" max="6661" width="30.58203125" style="17" customWidth="1"/>
    <col min="6662" max="6662" width="8.75" style="17" bestFit="1" customWidth="1"/>
    <col min="6663" max="6665" width="30.58203125" style="17" customWidth="1"/>
    <col min="6666" max="6666" width="8.75" style="17" bestFit="1" customWidth="1"/>
    <col min="6667" max="6668" width="30.58203125" style="17" customWidth="1"/>
    <col min="6669" max="6911" width="8.6640625" style="17"/>
    <col min="6912" max="6912" width="2.83203125" style="17" customWidth="1"/>
    <col min="6913" max="6913" width="6.58203125" style="17" customWidth="1"/>
    <col min="6914" max="6914" width="15.58203125" style="17" customWidth="1"/>
    <col min="6915" max="6916" width="37.58203125" style="17" customWidth="1"/>
    <col min="6917" max="6917" width="30.58203125" style="17" customWidth="1"/>
    <col min="6918" max="6918" width="8.75" style="17" bestFit="1" customWidth="1"/>
    <col min="6919" max="6921" width="30.58203125" style="17" customWidth="1"/>
    <col min="6922" max="6922" width="8.75" style="17" bestFit="1" customWidth="1"/>
    <col min="6923" max="6924" width="30.58203125" style="17" customWidth="1"/>
    <col min="6925" max="7167" width="8.6640625" style="17"/>
    <col min="7168" max="7168" width="2.83203125" style="17" customWidth="1"/>
    <col min="7169" max="7169" width="6.58203125" style="17" customWidth="1"/>
    <col min="7170" max="7170" width="15.58203125" style="17" customWidth="1"/>
    <col min="7171" max="7172" width="37.58203125" style="17" customWidth="1"/>
    <col min="7173" max="7173" width="30.58203125" style="17" customWidth="1"/>
    <col min="7174" max="7174" width="8.75" style="17" bestFit="1" customWidth="1"/>
    <col min="7175" max="7177" width="30.58203125" style="17" customWidth="1"/>
    <col min="7178" max="7178" width="8.75" style="17" bestFit="1" customWidth="1"/>
    <col min="7179" max="7180" width="30.58203125" style="17" customWidth="1"/>
    <col min="7181" max="7423" width="8.6640625" style="17"/>
    <col min="7424" max="7424" width="2.83203125" style="17" customWidth="1"/>
    <col min="7425" max="7425" width="6.58203125" style="17" customWidth="1"/>
    <col min="7426" max="7426" width="15.58203125" style="17" customWidth="1"/>
    <col min="7427" max="7428" width="37.58203125" style="17" customWidth="1"/>
    <col min="7429" max="7429" width="30.58203125" style="17" customWidth="1"/>
    <col min="7430" max="7430" width="8.75" style="17" bestFit="1" customWidth="1"/>
    <col min="7431" max="7433" width="30.58203125" style="17" customWidth="1"/>
    <col min="7434" max="7434" width="8.75" style="17" bestFit="1" customWidth="1"/>
    <col min="7435" max="7436" width="30.58203125" style="17" customWidth="1"/>
    <col min="7437" max="7679" width="8.6640625" style="17"/>
    <col min="7680" max="7680" width="2.83203125" style="17" customWidth="1"/>
    <col min="7681" max="7681" width="6.58203125" style="17" customWidth="1"/>
    <col min="7682" max="7682" width="15.58203125" style="17" customWidth="1"/>
    <col min="7683" max="7684" width="37.58203125" style="17" customWidth="1"/>
    <col min="7685" max="7685" width="30.58203125" style="17" customWidth="1"/>
    <col min="7686" max="7686" width="8.75" style="17" bestFit="1" customWidth="1"/>
    <col min="7687" max="7689" width="30.58203125" style="17" customWidth="1"/>
    <col min="7690" max="7690" width="8.75" style="17" bestFit="1" customWidth="1"/>
    <col min="7691" max="7692" width="30.58203125" style="17" customWidth="1"/>
    <col min="7693" max="7935" width="8.6640625" style="17"/>
    <col min="7936" max="7936" width="2.83203125" style="17" customWidth="1"/>
    <col min="7937" max="7937" width="6.58203125" style="17" customWidth="1"/>
    <col min="7938" max="7938" width="15.58203125" style="17" customWidth="1"/>
    <col min="7939" max="7940" width="37.58203125" style="17" customWidth="1"/>
    <col min="7941" max="7941" width="30.58203125" style="17" customWidth="1"/>
    <col min="7942" max="7942" width="8.75" style="17" bestFit="1" customWidth="1"/>
    <col min="7943" max="7945" width="30.58203125" style="17" customWidth="1"/>
    <col min="7946" max="7946" width="8.75" style="17" bestFit="1" customWidth="1"/>
    <col min="7947" max="7948" width="30.58203125" style="17" customWidth="1"/>
    <col min="7949" max="8191" width="8.6640625" style="17"/>
    <col min="8192" max="8192" width="2.83203125" style="17" customWidth="1"/>
    <col min="8193" max="8193" width="6.58203125" style="17" customWidth="1"/>
    <col min="8194" max="8194" width="15.58203125" style="17" customWidth="1"/>
    <col min="8195" max="8196" width="37.58203125" style="17" customWidth="1"/>
    <col min="8197" max="8197" width="30.58203125" style="17" customWidth="1"/>
    <col min="8198" max="8198" width="8.75" style="17" bestFit="1" customWidth="1"/>
    <col min="8199" max="8201" width="30.58203125" style="17" customWidth="1"/>
    <col min="8202" max="8202" width="8.75" style="17" bestFit="1" customWidth="1"/>
    <col min="8203" max="8204" width="30.58203125" style="17" customWidth="1"/>
    <col min="8205" max="8447" width="8.6640625" style="17"/>
    <col min="8448" max="8448" width="2.83203125" style="17" customWidth="1"/>
    <col min="8449" max="8449" width="6.58203125" style="17" customWidth="1"/>
    <col min="8450" max="8450" width="15.58203125" style="17" customWidth="1"/>
    <col min="8451" max="8452" width="37.58203125" style="17" customWidth="1"/>
    <col min="8453" max="8453" width="30.58203125" style="17" customWidth="1"/>
    <col min="8454" max="8454" width="8.75" style="17" bestFit="1" customWidth="1"/>
    <col min="8455" max="8457" width="30.58203125" style="17" customWidth="1"/>
    <col min="8458" max="8458" width="8.75" style="17" bestFit="1" customWidth="1"/>
    <col min="8459" max="8460" width="30.58203125" style="17" customWidth="1"/>
    <col min="8461" max="8703" width="8.6640625" style="17"/>
    <col min="8704" max="8704" width="2.83203125" style="17" customWidth="1"/>
    <col min="8705" max="8705" width="6.58203125" style="17" customWidth="1"/>
    <col min="8706" max="8706" width="15.58203125" style="17" customWidth="1"/>
    <col min="8707" max="8708" width="37.58203125" style="17" customWidth="1"/>
    <col min="8709" max="8709" width="30.58203125" style="17" customWidth="1"/>
    <col min="8710" max="8710" width="8.75" style="17" bestFit="1" customWidth="1"/>
    <col min="8711" max="8713" width="30.58203125" style="17" customWidth="1"/>
    <col min="8714" max="8714" width="8.75" style="17" bestFit="1" customWidth="1"/>
    <col min="8715" max="8716" width="30.58203125" style="17" customWidth="1"/>
    <col min="8717" max="8959" width="8.6640625" style="17"/>
    <col min="8960" max="8960" width="2.83203125" style="17" customWidth="1"/>
    <col min="8961" max="8961" width="6.58203125" style="17" customWidth="1"/>
    <col min="8962" max="8962" width="15.58203125" style="17" customWidth="1"/>
    <col min="8963" max="8964" width="37.58203125" style="17" customWidth="1"/>
    <col min="8965" max="8965" width="30.58203125" style="17" customWidth="1"/>
    <col min="8966" max="8966" width="8.75" style="17" bestFit="1" customWidth="1"/>
    <col min="8967" max="8969" width="30.58203125" style="17" customWidth="1"/>
    <col min="8970" max="8970" width="8.75" style="17" bestFit="1" customWidth="1"/>
    <col min="8971" max="8972" width="30.58203125" style="17" customWidth="1"/>
    <col min="8973" max="9215" width="8.6640625" style="17"/>
    <col min="9216" max="9216" width="2.83203125" style="17" customWidth="1"/>
    <col min="9217" max="9217" width="6.58203125" style="17" customWidth="1"/>
    <col min="9218" max="9218" width="15.58203125" style="17" customWidth="1"/>
    <col min="9219" max="9220" width="37.58203125" style="17" customWidth="1"/>
    <col min="9221" max="9221" width="30.58203125" style="17" customWidth="1"/>
    <col min="9222" max="9222" width="8.75" style="17" bestFit="1" customWidth="1"/>
    <col min="9223" max="9225" width="30.58203125" style="17" customWidth="1"/>
    <col min="9226" max="9226" width="8.75" style="17" bestFit="1" customWidth="1"/>
    <col min="9227" max="9228" width="30.58203125" style="17" customWidth="1"/>
    <col min="9229" max="9471" width="8.6640625" style="17"/>
    <col min="9472" max="9472" width="2.83203125" style="17" customWidth="1"/>
    <col min="9473" max="9473" width="6.58203125" style="17" customWidth="1"/>
    <col min="9474" max="9474" width="15.58203125" style="17" customWidth="1"/>
    <col min="9475" max="9476" width="37.58203125" style="17" customWidth="1"/>
    <col min="9477" max="9477" width="30.58203125" style="17" customWidth="1"/>
    <col min="9478" max="9478" width="8.75" style="17" bestFit="1" customWidth="1"/>
    <col min="9479" max="9481" width="30.58203125" style="17" customWidth="1"/>
    <col min="9482" max="9482" width="8.75" style="17" bestFit="1" customWidth="1"/>
    <col min="9483" max="9484" width="30.58203125" style="17" customWidth="1"/>
    <col min="9485" max="9727" width="8.6640625" style="17"/>
    <col min="9728" max="9728" width="2.83203125" style="17" customWidth="1"/>
    <col min="9729" max="9729" width="6.58203125" style="17" customWidth="1"/>
    <col min="9730" max="9730" width="15.58203125" style="17" customWidth="1"/>
    <col min="9731" max="9732" width="37.58203125" style="17" customWidth="1"/>
    <col min="9733" max="9733" width="30.58203125" style="17" customWidth="1"/>
    <col min="9734" max="9734" width="8.75" style="17" bestFit="1" customWidth="1"/>
    <col min="9735" max="9737" width="30.58203125" style="17" customWidth="1"/>
    <col min="9738" max="9738" width="8.75" style="17" bestFit="1" customWidth="1"/>
    <col min="9739" max="9740" width="30.58203125" style="17" customWidth="1"/>
    <col min="9741" max="9983" width="8.6640625" style="17"/>
    <col min="9984" max="9984" width="2.83203125" style="17" customWidth="1"/>
    <col min="9985" max="9985" width="6.58203125" style="17" customWidth="1"/>
    <col min="9986" max="9986" width="15.58203125" style="17" customWidth="1"/>
    <col min="9987" max="9988" width="37.58203125" style="17" customWidth="1"/>
    <col min="9989" max="9989" width="30.58203125" style="17" customWidth="1"/>
    <col min="9990" max="9990" width="8.75" style="17" bestFit="1" customWidth="1"/>
    <col min="9991" max="9993" width="30.58203125" style="17" customWidth="1"/>
    <col min="9994" max="9994" width="8.75" style="17" bestFit="1" customWidth="1"/>
    <col min="9995" max="9996" width="30.58203125" style="17" customWidth="1"/>
    <col min="9997" max="10239" width="8.6640625" style="17"/>
    <col min="10240" max="10240" width="2.83203125" style="17" customWidth="1"/>
    <col min="10241" max="10241" width="6.58203125" style="17" customWidth="1"/>
    <col min="10242" max="10242" width="15.58203125" style="17" customWidth="1"/>
    <col min="10243" max="10244" width="37.58203125" style="17" customWidth="1"/>
    <col min="10245" max="10245" width="30.58203125" style="17" customWidth="1"/>
    <col min="10246" max="10246" width="8.75" style="17" bestFit="1" customWidth="1"/>
    <col min="10247" max="10249" width="30.58203125" style="17" customWidth="1"/>
    <col min="10250" max="10250" width="8.75" style="17" bestFit="1" customWidth="1"/>
    <col min="10251" max="10252" width="30.58203125" style="17" customWidth="1"/>
    <col min="10253" max="10495" width="8.6640625" style="17"/>
    <col min="10496" max="10496" width="2.83203125" style="17" customWidth="1"/>
    <col min="10497" max="10497" width="6.58203125" style="17" customWidth="1"/>
    <col min="10498" max="10498" width="15.58203125" style="17" customWidth="1"/>
    <col min="10499" max="10500" width="37.58203125" style="17" customWidth="1"/>
    <col min="10501" max="10501" width="30.58203125" style="17" customWidth="1"/>
    <col min="10502" max="10502" width="8.75" style="17" bestFit="1" customWidth="1"/>
    <col min="10503" max="10505" width="30.58203125" style="17" customWidth="1"/>
    <col min="10506" max="10506" width="8.75" style="17" bestFit="1" customWidth="1"/>
    <col min="10507" max="10508" width="30.58203125" style="17" customWidth="1"/>
    <col min="10509" max="10751" width="8.6640625" style="17"/>
    <col min="10752" max="10752" width="2.83203125" style="17" customWidth="1"/>
    <col min="10753" max="10753" width="6.58203125" style="17" customWidth="1"/>
    <col min="10754" max="10754" width="15.58203125" style="17" customWidth="1"/>
    <col min="10755" max="10756" width="37.58203125" style="17" customWidth="1"/>
    <col min="10757" max="10757" width="30.58203125" style="17" customWidth="1"/>
    <col min="10758" max="10758" width="8.75" style="17" bestFit="1" customWidth="1"/>
    <col min="10759" max="10761" width="30.58203125" style="17" customWidth="1"/>
    <col min="10762" max="10762" width="8.75" style="17" bestFit="1" customWidth="1"/>
    <col min="10763" max="10764" width="30.58203125" style="17" customWidth="1"/>
    <col min="10765" max="11007" width="8.6640625" style="17"/>
    <col min="11008" max="11008" width="2.83203125" style="17" customWidth="1"/>
    <col min="11009" max="11009" width="6.58203125" style="17" customWidth="1"/>
    <col min="11010" max="11010" width="15.58203125" style="17" customWidth="1"/>
    <col min="11011" max="11012" width="37.58203125" style="17" customWidth="1"/>
    <col min="11013" max="11013" width="30.58203125" style="17" customWidth="1"/>
    <col min="11014" max="11014" width="8.75" style="17" bestFit="1" customWidth="1"/>
    <col min="11015" max="11017" width="30.58203125" style="17" customWidth="1"/>
    <col min="11018" max="11018" width="8.75" style="17" bestFit="1" customWidth="1"/>
    <col min="11019" max="11020" width="30.58203125" style="17" customWidth="1"/>
    <col min="11021" max="11263" width="8.6640625" style="17"/>
    <col min="11264" max="11264" width="2.83203125" style="17" customWidth="1"/>
    <col min="11265" max="11265" width="6.58203125" style="17" customWidth="1"/>
    <col min="11266" max="11266" width="15.58203125" style="17" customWidth="1"/>
    <col min="11267" max="11268" width="37.58203125" style="17" customWidth="1"/>
    <col min="11269" max="11269" width="30.58203125" style="17" customWidth="1"/>
    <col min="11270" max="11270" width="8.75" style="17" bestFit="1" customWidth="1"/>
    <col min="11271" max="11273" width="30.58203125" style="17" customWidth="1"/>
    <col min="11274" max="11274" width="8.75" style="17" bestFit="1" customWidth="1"/>
    <col min="11275" max="11276" width="30.58203125" style="17" customWidth="1"/>
    <col min="11277" max="11519" width="8.6640625" style="17"/>
    <col min="11520" max="11520" width="2.83203125" style="17" customWidth="1"/>
    <col min="11521" max="11521" width="6.58203125" style="17" customWidth="1"/>
    <col min="11522" max="11522" width="15.58203125" style="17" customWidth="1"/>
    <col min="11523" max="11524" width="37.58203125" style="17" customWidth="1"/>
    <col min="11525" max="11525" width="30.58203125" style="17" customWidth="1"/>
    <col min="11526" max="11526" width="8.75" style="17" bestFit="1" customWidth="1"/>
    <col min="11527" max="11529" width="30.58203125" style="17" customWidth="1"/>
    <col min="11530" max="11530" width="8.75" style="17" bestFit="1" customWidth="1"/>
    <col min="11531" max="11532" width="30.58203125" style="17" customWidth="1"/>
    <col min="11533" max="11775" width="8.6640625" style="17"/>
    <col min="11776" max="11776" width="2.83203125" style="17" customWidth="1"/>
    <col min="11777" max="11777" width="6.58203125" style="17" customWidth="1"/>
    <col min="11778" max="11778" width="15.58203125" style="17" customWidth="1"/>
    <col min="11779" max="11780" width="37.58203125" style="17" customWidth="1"/>
    <col min="11781" max="11781" width="30.58203125" style="17" customWidth="1"/>
    <col min="11782" max="11782" width="8.75" style="17" bestFit="1" customWidth="1"/>
    <col min="11783" max="11785" width="30.58203125" style="17" customWidth="1"/>
    <col min="11786" max="11786" width="8.75" style="17" bestFit="1" customWidth="1"/>
    <col min="11787" max="11788" width="30.58203125" style="17" customWidth="1"/>
    <col min="11789" max="12031" width="8.6640625" style="17"/>
    <col min="12032" max="12032" width="2.83203125" style="17" customWidth="1"/>
    <col min="12033" max="12033" width="6.58203125" style="17" customWidth="1"/>
    <col min="12034" max="12034" width="15.58203125" style="17" customWidth="1"/>
    <col min="12035" max="12036" width="37.58203125" style="17" customWidth="1"/>
    <col min="12037" max="12037" width="30.58203125" style="17" customWidth="1"/>
    <col min="12038" max="12038" width="8.75" style="17" bestFit="1" customWidth="1"/>
    <col min="12039" max="12041" width="30.58203125" style="17" customWidth="1"/>
    <col min="12042" max="12042" width="8.75" style="17" bestFit="1" customWidth="1"/>
    <col min="12043" max="12044" width="30.58203125" style="17" customWidth="1"/>
    <col min="12045" max="12287" width="8.6640625" style="17"/>
    <col min="12288" max="12288" width="2.83203125" style="17" customWidth="1"/>
    <col min="12289" max="12289" width="6.58203125" style="17" customWidth="1"/>
    <col min="12290" max="12290" width="15.58203125" style="17" customWidth="1"/>
    <col min="12291" max="12292" width="37.58203125" style="17" customWidth="1"/>
    <col min="12293" max="12293" width="30.58203125" style="17" customWidth="1"/>
    <col min="12294" max="12294" width="8.75" style="17" bestFit="1" customWidth="1"/>
    <col min="12295" max="12297" width="30.58203125" style="17" customWidth="1"/>
    <col min="12298" max="12298" width="8.75" style="17" bestFit="1" customWidth="1"/>
    <col min="12299" max="12300" width="30.58203125" style="17" customWidth="1"/>
    <col min="12301" max="12543" width="8.6640625" style="17"/>
    <col min="12544" max="12544" width="2.83203125" style="17" customWidth="1"/>
    <col min="12545" max="12545" width="6.58203125" style="17" customWidth="1"/>
    <col min="12546" max="12546" width="15.58203125" style="17" customWidth="1"/>
    <col min="12547" max="12548" width="37.58203125" style="17" customWidth="1"/>
    <col min="12549" max="12549" width="30.58203125" style="17" customWidth="1"/>
    <col min="12550" max="12550" width="8.75" style="17" bestFit="1" customWidth="1"/>
    <col min="12551" max="12553" width="30.58203125" style="17" customWidth="1"/>
    <col min="12554" max="12554" width="8.75" style="17" bestFit="1" customWidth="1"/>
    <col min="12555" max="12556" width="30.58203125" style="17" customWidth="1"/>
    <col min="12557" max="12799" width="8.6640625" style="17"/>
    <col min="12800" max="12800" width="2.83203125" style="17" customWidth="1"/>
    <col min="12801" max="12801" width="6.58203125" style="17" customWidth="1"/>
    <col min="12802" max="12802" width="15.58203125" style="17" customWidth="1"/>
    <col min="12803" max="12804" width="37.58203125" style="17" customWidth="1"/>
    <col min="12805" max="12805" width="30.58203125" style="17" customWidth="1"/>
    <col min="12806" max="12806" width="8.75" style="17" bestFit="1" customWidth="1"/>
    <col min="12807" max="12809" width="30.58203125" style="17" customWidth="1"/>
    <col min="12810" max="12810" width="8.75" style="17" bestFit="1" customWidth="1"/>
    <col min="12811" max="12812" width="30.58203125" style="17" customWidth="1"/>
    <col min="12813" max="13055" width="8.6640625" style="17"/>
    <col min="13056" max="13056" width="2.83203125" style="17" customWidth="1"/>
    <col min="13057" max="13057" width="6.58203125" style="17" customWidth="1"/>
    <col min="13058" max="13058" width="15.58203125" style="17" customWidth="1"/>
    <col min="13059" max="13060" width="37.58203125" style="17" customWidth="1"/>
    <col min="13061" max="13061" width="30.58203125" style="17" customWidth="1"/>
    <col min="13062" max="13062" width="8.75" style="17" bestFit="1" customWidth="1"/>
    <col min="13063" max="13065" width="30.58203125" style="17" customWidth="1"/>
    <col min="13066" max="13066" width="8.75" style="17" bestFit="1" customWidth="1"/>
    <col min="13067" max="13068" width="30.58203125" style="17" customWidth="1"/>
    <col min="13069" max="13311" width="8.6640625" style="17"/>
    <col min="13312" max="13312" width="2.83203125" style="17" customWidth="1"/>
    <col min="13313" max="13313" width="6.58203125" style="17" customWidth="1"/>
    <col min="13314" max="13314" width="15.58203125" style="17" customWidth="1"/>
    <col min="13315" max="13316" width="37.58203125" style="17" customWidth="1"/>
    <col min="13317" max="13317" width="30.58203125" style="17" customWidth="1"/>
    <col min="13318" max="13318" width="8.75" style="17" bestFit="1" customWidth="1"/>
    <col min="13319" max="13321" width="30.58203125" style="17" customWidth="1"/>
    <col min="13322" max="13322" width="8.75" style="17" bestFit="1" customWidth="1"/>
    <col min="13323" max="13324" width="30.58203125" style="17" customWidth="1"/>
    <col min="13325" max="13567" width="8.6640625" style="17"/>
    <col min="13568" max="13568" width="2.83203125" style="17" customWidth="1"/>
    <col min="13569" max="13569" width="6.58203125" style="17" customWidth="1"/>
    <col min="13570" max="13570" width="15.58203125" style="17" customWidth="1"/>
    <col min="13571" max="13572" width="37.58203125" style="17" customWidth="1"/>
    <col min="13573" max="13573" width="30.58203125" style="17" customWidth="1"/>
    <col min="13574" max="13574" width="8.75" style="17" bestFit="1" customWidth="1"/>
    <col min="13575" max="13577" width="30.58203125" style="17" customWidth="1"/>
    <col min="13578" max="13578" width="8.75" style="17" bestFit="1" customWidth="1"/>
    <col min="13579" max="13580" width="30.58203125" style="17" customWidth="1"/>
    <col min="13581" max="13823" width="8.6640625" style="17"/>
    <col min="13824" max="13824" width="2.83203125" style="17" customWidth="1"/>
    <col min="13825" max="13825" width="6.58203125" style="17" customWidth="1"/>
    <col min="13826" max="13826" width="15.58203125" style="17" customWidth="1"/>
    <col min="13827" max="13828" width="37.58203125" style="17" customWidth="1"/>
    <col min="13829" max="13829" width="30.58203125" style="17" customWidth="1"/>
    <col min="13830" max="13830" width="8.75" style="17" bestFit="1" customWidth="1"/>
    <col min="13831" max="13833" width="30.58203125" style="17" customWidth="1"/>
    <col min="13834" max="13834" width="8.75" style="17" bestFit="1" customWidth="1"/>
    <col min="13835" max="13836" width="30.58203125" style="17" customWidth="1"/>
    <col min="13837" max="14079" width="8.6640625" style="17"/>
    <col min="14080" max="14080" width="2.83203125" style="17" customWidth="1"/>
    <col min="14081" max="14081" width="6.58203125" style="17" customWidth="1"/>
    <col min="14082" max="14082" width="15.58203125" style="17" customWidth="1"/>
    <col min="14083" max="14084" width="37.58203125" style="17" customWidth="1"/>
    <col min="14085" max="14085" width="30.58203125" style="17" customWidth="1"/>
    <col min="14086" max="14086" width="8.75" style="17" bestFit="1" customWidth="1"/>
    <col min="14087" max="14089" width="30.58203125" style="17" customWidth="1"/>
    <col min="14090" max="14090" width="8.75" style="17" bestFit="1" customWidth="1"/>
    <col min="14091" max="14092" width="30.58203125" style="17" customWidth="1"/>
    <col min="14093" max="14335" width="8.6640625" style="17"/>
    <col min="14336" max="14336" width="2.83203125" style="17" customWidth="1"/>
    <col min="14337" max="14337" width="6.58203125" style="17" customWidth="1"/>
    <col min="14338" max="14338" width="15.58203125" style="17" customWidth="1"/>
    <col min="14339" max="14340" width="37.58203125" style="17" customWidth="1"/>
    <col min="14341" max="14341" width="30.58203125" style="17" customWidth="1"/>
    <col min="14342" max="14342" width="8.75" style="17" bestFit="1" customWidth="1"/>
    <col min="14343" max="14345" width="30.58203125" style="17" customWidth="1"/>
    <col min="14346" max="14346" width="8.75" style="17" bestFit="1" customWidth="1"/>
    <col min="14347" max="14348" width="30.58203125" style="17" customWidth="1"/>
    <col min="14349" max="14591" width="8.6640625" style="17"/>
    <col min="14592" max="14592" width="2.83203125" style="17" customWidth="1"/>
    <col min="14593" max="14593" width="6.58203125" style="17" customWidth="1"/>
    <col min="14594" max="14594" width="15.58203125" style="17" customWidth="1"/>
    <col min="14595" max="14596" width="37.58203125" style="17" customWidth="1"/>
    <col min="14597" max="14597" width="30.58203125" style="17" customWidth="1"/>
    <col min="14598" max="14598" width="8.75" style="17" bestFit="1" customWidth="1"/>
    <col min="14599" max="14601" width="30.58203125" style="17" customWidth="1"/>
    <col min="14602" max="14602" width="8.75" style="17" bestFit="1" customWidth="1"/>
    <col min="14603" max="14604" width="30.58203125" style="17" customWidth="1"/>
    <col min="14605" max="14847" width="8.6640625" style="17"/>
    <col min="14848" max="14848" width="2.83203125" style="17" customWidth="1"/>
    <col min="14849" max="14849" width="6.58203125" style="17" customWidth="1"/>
    <col min="14850" max="14850" width="15.58203125" style="17" customWidth="1"/>
    <col min="14851" max="14852" width="37.58203125" style="17" customWidth="1"/>
    <col min="14853" max="14853" width="30.58203125" style="17" customWidth="1"/>
    <col min="14854" max="14854" width="8.75" style="17" bestFit="1" customWidth="1"/>
    <col min="14855" max="14857" width="30.58203125" style="17" customWidth="1"/>
    <col min="14858" max="14858" width="8.75" style="17" bestFit="1" customWidth="1"/>
    <col min="14859" max="14860" width="30.58203125" style="17" customWidth="1"/>
    <col min="14861" max="15103" width="8.6640625" style="17"/>
    <col min="15104" max="15104" width="2.83203125" style="17" customWidth="1"/>
    <col min="15105" max="15105" width="6.58203125" style="17" customWidth="1"/>
    <col min="15106" max="15106" width="15.58203125" style="17" customWidth="1"/>
    <col min="15107" max="15108" width="37.58203125" style="17" customWidth="1"/>
    <col min="15109" max="15109" width="30.58203125" style="17" customWidth="1"/>
    <col min="15110" max="15110" width="8.75" style="17" bestFit="1" customWidth="1"/>
    <col min="15111" max="15113" width="30.58203125" style="17" customWidth="1"/>
    <col min="15114" max="15114" width="8.75" style="17" bestFit="1" customWidth="1"/>
    <col min="15115" max="15116" width="30.58203125" style="17" customWidth="1"/>
    <col min="15117" max="15359" width="8.6640625" style="17"/>
    <col min="15360" max="15360" width="2.83203125" style="17" customWidth="1"/>
    <col min="15361" max="15361" width="6.58203125" style="17" customWidth="1"/>
    <col min="15362" max="15362" width="15.58203125" style="17" customWidth="1"/>
    <col min="15363" max="15364" width="37.58203125" style="17" customWidth="1"/>
    <col min="15365" max="15365" width="30.58203125" style="17" customWidth="1"/>
    <col min="15366" max="15366" width="8.75" style="17" bestFit="1" customWidth="1"/>
    <col min="15367" max="15369" width="30.58203125" style="17" customWidth="1"/>
    <col min="15370" max="15370" width="8.75" style="17" bestFit="1" customWidth="1"/>
    <col min="15371" max="15372" width="30.58203125" style="17" customWidth="1"/>
    <col min="15373" max="15615" width="8.6640625" style="17"/>
    <col min="15616" max="15616" width="2.83203125" style="17" customWidth="1"/>
    <col min="15617" max="15617" width="6.58203125" style="17" customWidth="1"/>
    <col min="15618" max="15618" width="15.58203125" style="17" customWidth="1"/>
    <col min="15619" max="15620" width="37.58203125" style="17" customWidth="1"/>
    <col min="15621" max="15621" width="30.58203125" style="17" customWidth="1"/>
    <col min="15622" max="15622" width="8.75" style="17" bestFit="1" customWidth="1"/>
    <col min="15623" max="15625" width="30.58203125" style="17" customWidth="1"/>
    <col min="15626" max="15626" width="8.75" style="17" bestFit="1" customWidth="1"/>
    <col min="15627" max="15628" width="30.58203125" style="17" customWidth="1"/>
    <col min="15629" max="15871" width="8.6640625" style="17"/>
    <col min="15872" max="15872" width="2.83203125" style="17" customWidth="1"/>
    <col min="15873" max="15873" width="6.58203125" style="17" customWidth="1"/>
    <col min="15874" max="15874" width="15.58203125" style="17" customWidth="1"/>
    <col min="15875" max="15876" width="37.58203125" style="17" customWidth="1"/>
    <col min="15877" max="15877" width="30.58203125" style="17" customWidth="1"/>
    <col min="15878" max="15878" width="8.75" style="17" bestFit="1" customWidth="1"/>
    <col min="15879" max="15881" width="30.58203125" style="17" customWidth="1"/>
    <col min="15882" max="15882" width="8.75" style="17" bestFit="1" customWidth="1"/>
    <col min="15883" max="15884" width="30.58203125" style="17" customWidth="1"/>
    <col min="15885" max="16127" width="8.6640625" style="17"/>
    <col min="16128" max="16128" width="2.83203125" style="17" customWidth="1"/>
    <col min="16129" max="16129" width="6.58203125" style="17" customWidth="1"/>
    <col min="16130" max="16130" width="15.58203125" style="17" customWidth="1"/>
    <col min="16131" max="16132" width="37.58203125" style="17" customWidth="1"/>
    <col min="16133" max="16133" width="30.58203125" style="17" customWidth="1"/>
    <col min="16134" max="16134" width="8.75" style="17" bestFit="1" customWidth="1"/>
    <col min="16135" max="16137" width="30.58203125" style="17" customWidth="1"/>
    <col min="16138" max="16138" width="8.75" style="17" bestFit="1" customWidth="1"/>
    <col min="16139" max="16140" width="30.58203125" style="17" customWidth="1"/>
    <col min="16141" max="16384" width="8.6640625" style="17"/>
  </cols>
  <sheetData>
    <row r="1" spans="1:13" ht="25" customHeight="1">
      <c r="A1" s="96" t="s">
        <v>35</v>
      </c>
      <c r="B1" s="96"/>
      <c r="C1" s="96"/>
      <c r="D1" s="96"/>
      <c r="E1" s="96"/>
      <c r="F1" s="96"/>
      <c r="G1" s="16"/>
      <c r="H1" s="16"/>
      <c r="I1" s="16"/>
      <c r="J1" s="16"/>
      <c r="K1" s="16"/>
      <c r="L1" s="16"/>
      <c r="M1" s="16"/>
    </row>
    <row r="2" spans="1:13" ht="20.149999999999999" customHeight="1" thickBot="1">
      <c r="A2" s="97" t="s">
        <v>36</v>
      </c>
      <c r="B2" s="97"/>
      <c r="C2" s="97"/>
      <c r="D2" s="98" t="str">
        <f>[15]年度当初提出!D2</f>
        <v>千葉市あんしんケアセンター稲毛</v>
      </c>
      <c r="E2" s="98"/>
      <c r="F2" s="98"/>
      <c r="J2" s="18"/>
      <c r="K2" s="18"/>
      <c r="L2" s="18"/>
    </row>
    <row r="3" spans="1:13" ht="125.5" customHeight="1" thickBot="1">
      <c r="A3" s="99" t="str">
        <f>[15]年度当初提出!A3</f>
        <v>担当圏域
地区概況及び
地区課題</v>
      </c>
      <c r="B3" s="99"/>
      <c r="C3" s="99"/>
      <c r="D3" s="100" t="s">
        <v>654</v>
      </c>
      <c r="E3" s="100"/>
      <c r="F3" s="100"/>
      <c r="G3" s="19"/>
      <c r="H3" s="19"/>
      <c r="I3" s="19"/>
      <c r="J3" s="124" t="s">
        <v>66</v>
      </c>
      <c r="K3" s="125"/>
      <c r="L3" s="20"/>
    </row>
    <row r="4" spans="1:13" ht="49" customHeight="1">
      <c r="A4" s="99" t="s">
        <v>39</v>
      </c>
      <c r="B4" s="99"/>
      <c r="C4" s="99"/>
      <c r="D4" s="100" t="s">
        <v>376</v>
      </c>
      <c r="E4" s="100"/>
      <c r="F4" s="100"/>
      <c r="G4" s="19"/>
      <c r="H4" s="19"/>
      <c r="I4" s="19"/>
      <c r="J4" s="20"/>
      <c r="K4" s="20"/>
      <c r="L4" s="20"/>
    </row>
    <row r="5" spans="1:13" ht="18" customHeight="1">
      <c r="A5" s="101" t="s">
        <v>40</v>
      </c>
      <c r="B5" s="101"/>
      <c r="C5" s="101"/>
      <c r="D5" s="101"/>
      <c r="E5" s="101"/>
      <c r="F5" s="101"/>
      <c r="G5" s="21"/>
      <c r="H5" s="22"/>
      <c r="I5" s="22"/>
      <c r="J5" s="22"/>
      <c r="K5" s="22"/>
      <c r="L5" s="23"/>
    </row>
    <row r="6" spans="1:13" ht="69" customHeight="1">
      <c r="A6" s="102" t="s">
        <v>41</v>
      </c>
      <c r="B6" s="103" t="s">
        <v>42</v>
      </c>
      <c r="C6" s="103"/>
      <c r="D6" s="24" t="s">
        <v>130</v>
      </c>
      <c r="E6" s="24" t="s">
        <v>44</v>
      </c>
      <c r="F6" s="47" t="s">
        <v>655</v>
      </c>
      <c r="G6" s="26"/>
      <c r="H6" s="27"/>
      <c r="I6" s="27"/>
      <c r="J6" s="27"/>
      <c r="K6" s="27"/>
      <c r="L6" s="28"/>
    </row>
    <row r="7" spans="1:13" ht="47" customHeight="1">
      <c r="A7" s="102"/>
      <c r="B7" s="104" t="s">
        <v>46</v>
      </c>
      <c r="C7" s="105"/>
      <c r="D7" s="120" t="s">
        <v>564</v>
      </c>
      <c r="E7" s="121"/>
      <c r="F7" s="122"/>
      <c r="G7" s="29"/>
      <c r="H7" s="30"/>
      <c r="I7" s="30"/>
      <c r="J7" s="30"/>
      <c r="K7" s="30"/>
      <c r="L7" s="31"/>
    </row>
    <row r="8" spans="1:13" ht="18" customHeight="1">
      <c r="A8" s="101" t="s">
        <v>48</v>
      </c>
      <c r="B8" s="101"/>
      <c r="C8" s="101"/>
      <c r="D8" s="101"/>
      <c r="E8" s="101"/>
      <c r="F8" s="101"/>
      <c r="G8" s="101" t="s">
        <v>48</v>
      </c>
      <c r="H8" s="101"/>
      <c r="I8" s="101"/>
      <c r="J8" s="101"/>
      <c r="K8" s="101"/>
      <c r="L8" s="101"/>
    </row>
    <row r="9" spans="1:13" ht="70.5" customHeight="1">
      <c r="A9" s="32" t="s">
        <v>49</v>
      </c>
      <c r="B9" s="103" t="s">
        <v>50</v>
      </c>
      <c r="C9" s="103"/>
      <c r="D9" s="123" t="s">
        <v>353</v>
      </c>
      <c r="E9" s="123"/>
      <c r="F9" s="123"/>
      <c r="G9" s="33"/>
      <c r="H9" s="34"/>
      <c r="I9" s="34"/>
      <c r="J9" s="34"/>
      <c r="K9" s="34"/>
      <c r="L9" s="35"/>
    </row>
    <row r="10" spans="1:13" ht="69.5" customHeight="1">
      <c r="A10" s="32" t="s">
        <v>51</v>
      </c>
      <c r="B10" s="103" t="s">
        <v>50</v>
      </c>
      <c r="C10" s="103"/>
      <c r="D10" s="123" t="s">
        <v>354</v>
      </c>
      <c r="E10" s="123"/>
      <c r="F10" s="123"/>
      <c r="G10" s="110" t="s">
        <v>52</v>
      </c>
      <c r="H10" s="111" t="s">
        <v>53</v>
      </c>
      <c r="I10" s="111"/>
      <c r="J10" s="112" t="s">
        <v>355</v>
      </c>
      <c r="K10" s="112"/>
      <c r="L10" s="112"/>
    </row>
    <row r="11" spans="1:13" ht="60" customHeight="1">
      <c r="A11" s="102" t="s">
        <v>41</v>
      </c>
      <c r="B11" s="103" t="s">
        <v>42</v>
      </c>
      <c r="C11" s="103"/>
      <c r="D11" s="24" t="s">
        <v>130</v>
      </c>
      <c r="E11" s="24" t="s">
        <v>44</v>
      </c>
      <c r="F11" s="36" t="s">
        <v>356</v>
      </c>
      <c r="G11" s="110"/>
      <c r="H11" s="111" t="s">
        <v>55</v>
      </c>
      <c r="I11" s="111"/>
      <c r="J11" s="112" t="s">
        <v>357</v>
      </c>
      <c r="K11" s="112"/>
      <c r="L11" s="112"/>
    </row>
    <row r="12" spans="1:13" ht="48.5" customHeight="1">
      <c r="A12" s="102"/>
      <c r="B12" s="113" t="s">
        <v>46</v>
      </c>
      <c r="C12" s="114"/>
      <c r="D12" s="120" t="s">
        <v>358</v>
      </c>
      <c r="E12" s="121"/>
      <c r="F12" s="122"/>
      <c r="G12" s="115"/>
      <c r="H12" s="116"/>
      <c r="I12" s="116"/>
      <c r="J12" s="116"/>
      <c r="K12" s="116"/>
      <c r="L12" s="117"/>
    </row>
    <row r="13" spans="1:13" ht="18" customHeight="1">
      <c r="A13" s="101" t="s">
        <v>57</v>
      </c>
      <c r="B13" s="101"/>
      <c r="C13" s="101"/>
      <c r="D13" s="101"/>
      <c r="E13" s="101"/>
      <c r="F13" s="101"/>
      <c r="G13" s="101" t="s">
        <v>57</v>
      </c>
      <c r="H13" s="101"/>
      <c r="I13" s="101"/>
      <c r="J13" s="101"/>
      <c r="K13" s="101"/>
      <c r="L13" s="101"/>
    </row>
    <row r="14" spans="1:13" ht="89.5" customHeight="1">
      <c r="A14" s="32" t="s">
        <v>49</v>
      </c>
      <c r="B14" s="103" t="s">
        <v>50</v>
      </c>
      <c r="C14" s="103"/>
      <c r="D14" s="123" t="s">
        <v>656</v>
      </c>
      <c r="E14" s="123"/>
      <c r="F14" s="123"/>
      <c r="G14" s="33"/>
      <c r="H14" s="34"/>
      <c r="I14" s="34"/>
      <c r="J14" s="34"/>
      <c r="K14" s="34"/>
      <c r="L14" s="35"/>
    </row>
    <row r="15" spans="1:13" ht="60" customHeight="1">
      <c r="A15" s="32" t="s">
        <v>51</v>
      </c>
      <c r="B15" s="103" t="s">
        <v>50</v>
      </c>
      <c r="C15" s="103"/>
      <c r="D15" s="127" t="s">
        <v>657</v>
      </c>
      <c r="E15" s="119"/>
      <c r="F15" s="119"/>
      <c r="G15" s="110" t="s">
        <v>52</v>
      </c>
      <c r="H15" s="111" t="s">
        <v>53</v>
      </c>
      <c r="I15" s="111"/>
      <c r="J15" s="112" t="s">
        <v>359</v>
      </c>
      <c r="K15" s="112"/>
      <c r="L15" s="112"/>
    </row>
    <row r="16" spans="1:13" ht="54" customHeight="1">
      <c r="A16" s="102" t="s">
        <v>41</v>
      </c>
      <c r="B16" s="103" t="s">
        <v>42</v>
      </c>
      <c r="C16" s="103"/>
      <c r="D16" s="24" t="s">
        <v>130</v>
      </c>
      <c r="E16" s="24" t="s">
        <v>44</v>
      </c>
      <c r="F16" s="47" t="s">
        <v>565</v>
      </c>
      <c r="G16" s="110"/>
      <c r="H16" s="111" t="s">
        <v>55</v>
      </c>
      <c r="I16" s="111"/>
      <c r="J16" s="112" t="s">
        <v>360</v>
      </c>
      <c r="K16" s="112"/>
      <c r="L16" s="112"/>
    </row>
    <row r="17" spans="1:12" ht="60" customHeight="1">
      <c r="A17" s="102"/>
      <c r="B17" s="113" t="s">
        <v>46</v>
      </c>
      <c r="C17" s="114"/>
      <c r="D17" s="142" t="s">
        <v>658</v>
      </c>
      <c r="E17" s="193"/>
      <c r="F17" s="194"/>
      <c r="G17" s="115"/>
      <c r="H17" s="116"/>
      <c r="I17" s="116"/>
      <c r="J17" s="116"/>
      <c r="K17" s="116"/>
      <c r="L17" s="117"/>
    </row>
    <row r="18" spans="1:12" ht="18" customHeight="1">
      <c r="A18" s="101" t="s">
        <v>59</v>
      </c>
      <c r="B18" s="101"/>
      <c r="C18" s="101"/>
      <c r="D18" s="101"/>
      <c r="E18" s="101"/>
      <c r="F18" s="101"/>
      <c r="G18" s="101" t="s">
        <v>59</v>
      </c>
      <c r="H18" s="101"/>
      <c r="I18" s="101"/>
      <c r="J18" s="101"/>
      <c r="K18" s="101"/>
      <c r="L18" s="101"/>
    </row>
    <row r="19" spans="1:12" ht="74" customHeight="1">
      <c r="A19" s="32" t="s">
        <v>49</v>
      </c>
      <c r="B19" s="103" t="s">
        <v>50</v>
      </c>
      <c r="C19" s="103"/>
      <c r="D19" s="123" t="s">
        <v>659</v>
      </c>
      <c r="E19" s="123"/>
      <c r="F19" s="123"/>
      <c r="G19" s="33"/>
      <c r="H19" s="34"/>
      <c r="I19" s="34"/>
      <c r="J19" s="34"/>
      <c r="K19" s="34"/>
      <c r="L19" s="35"/>
    </row>
    <row r="20" spans="1:12" ht="57.5" customHeight="1">
      <c r="A20" s="32" t="s">
        <v>51</v>
      </c>
      <c r="B20" s="103" t="s">
        <v>50</v>
      </c>
      <c r="C20" s="103"/>
      <c r="D20" s="123" t="s">
        <v>661</v>
      </c>
      <c r="E20" s="123"/>
      <c r="F20" s="123"/>
      <c r="G20" s="110" t="s">
        <v>52</v>
      </c>
      <c r="H20" s="111" t="s">
        <v>53</v>
      </c>
      <c r="I20" s="111"/>
      <c r="J20" s="112" t="s">
        <v>361</v>
      </c>
      <c r="K20" s="112"/>
      <c r="L20" s="112"/>
    </row>
    <row r="21" spans="1:12" ht="47.5" customHeight="1">
      <c r="A21" s="102" t="s">
        <v>41</v>
      </c>
      <c r="B21" s="103" t="s">
        <v>42</v>
      </c>
      <c r="C21" s="103"/>
      <c r="D21" s="24" t="s">
        <v>130</v>
      </c>
      <c r="E21" s="24" t="s">
        <v>44</v>
      </c>
      <c r="F21" s="36" t="s">
        <v>660</v>
      </c>
      <c r="G21" s="110"/>
      <c r="H21" s="111" t="s">
        <v>55</v>
      </c>
      <c r="I21" s="111"/>
      <c r="J21" s="112" t="s">
        <v>362</v>
      </c>
      <c r="K21" s="112"/>
      <c r="L21" s="112"/>
    </row>
    <row r="22" spans="1:12" ht="60" customHeight="1">
      <c r="A22" s="102"/>
      <c r="B22" s="113" t="s">
        <v>46</v>
      </c>
      <c r="C22" s="114"/>
      <c r="D22" s="120" t="s">
        <v>662</v>
      </c>
      <c r="E22" s="121"/>
      <c r="F22" s="122"/>
      <c r="G22" s="115"/>
      <c r="H22" s="116"/>
      <c r="I22" s="116"/>
      <c r="J22" s="116"/>
      <c r="K22" s="116"/>
      <c r="L22" s="117"/>
    </row>
    <row r="23" spans="1:12" ht="18" customHeight="1">
      <c r="A23" s="101" t="s">
        <v>61</v>
      </c>
      <c r="B23" s="101"/>
      <c r="C23" s="101"/>
      <c r="D23" s="101"/>
      <c r="E23" s="101"/>
      <c r="F23" s="101"/>
      <c r="G23" s="101" t="s">
        <v>61</v>
      </c>
      <c r="H23" s="101"/>
      <c r="I23" s="101"/>
      <c r="J23" s="101"/>
      <c r="K23" s="101"/>
      <c r="L23" s="101"/>
    </row>
    <row r="24" spans="1:12" ht="60" customHeight="1">
      <c r="A24" s="32" t="s">
        <v>49</v>
      </c>
      <c r="B24" s="103" t="s">
        <v>50</v>
      </c>
      <c r="C24" s="103"/>
      <c r="D24" s="123" t="str">
        <f>[15]年度当初提出!D15</f>
        <v>稲毛区全体で地域ケア会議や多職種連携を実施し、各専門職や機関とのこれまでの関係性を保ちながら地域の課題解決のために取り組むと共に、主任介護支援専門員との共同により地域づくりの基盤整備を継続する。主任介護支援専門員との連携をこまめに行い、主任介護支援専門員の主体性を尊重しながらケアマネジメントへの支援を行う。圏域では研修会や勉強会を設け、連携を深めていく。</v>
      </c>
      <c r="E24" s="123"/>
      <c r="F24" s="123"/>
      <c r="G24" s="33"/>
      <c r="H24" s="34"/>
      <c r="I24" s="34"/>
      <c r="J24" s="34"/>
      <c r="K24" s="34"/>
      <c r="L24" s="35"/>
    </row>
    <row r="25" spans="1:12" ht="68.5" customHeight="1">
      <c r="A25" s="32" t="s">
        <v>51</v>
      </c>
      <c r="B25" s="103" t="s">
        <v>50</v>
      </c>
      <c r="C25" s="103"/>
      <c r="D25" s="106" t="s">
        <v>363</v>
      </c>
      <c r="E25" s="107"/>
      <c r="F25" s="108"/>
      <c r="G25" s="110" t="s">
        <v>52</v>
      </c>
      <c r="H25" s="111" t="s">
        <v>53</v>
      </c>
      <c r="I25" s="111"/>
      <c r="J25" s="112" t="s">
        <v>364</v>
      </c>
      <c r="K25" s="112"/>
      <c r="L25" s="112"/>
    </row>
    <row r="26" spans="1:12" ht="60" customHeight="1">
      <c r="A26" s="102" t="s">
        <v>41</v>
      </c>
      <c r="B26" s="103" t="s">
        <v>42</v>
      </c>
      <c r="C26" s="103"/>
      <c r="D26" s="24" t="s">
        <v>130</v>
      </c>
      <c r="E26" s="24" t="s">
        <v>44</v>
      </c>
      <c r="F26" s="25" t="s">
        <v>365</v>
      </c>
      <c r="G26" s="110"/>
      <c r="H26" s="111" t="s">
        <v>55</v>
      </c>
      <c r="I26" s="111"/>
      <c r="J26" s="112" t="s">
        <v>366</v>
      </c>
      <c r="K26" s="112"/>
      <c r="L26" s="112"/>
    </row>
    <row r="27" spans="1:12" ht="48" customHeight="1">
      <c r="A27" s="102"/>
      <c r="B27" s="113" t="s">
        <v>46</v>
      </c>
      <c r="C27" s="114"/>
      <c r="D27" s="106" t="s">
        <v>367</v>
      </c>
      <c r="E27" s="107"/>
      <c r="F27" s="108"/>
      <c r="G27" s="115"/>
      <c r="H27" s="116"/>
      <c r="I27" s="116"/>
      <c r="J27" s="116"/>
      <c r="K27" s="116"/>
      <c r="L27" s="117"/>
    </row>
    <row r="28" spans="1:12" ht="18" customHeight="1">
      <c r="A28" s="101" t="s">
        <v>63</v>
      </c>
      <c r="B28" s="101"/>
      <c r="C28" s="101"/>
      <c r="D28" s="101"/>
      <c r="E28" s="101"/>
      <c r="F28" s="101"/>
      <c r="G28" s="101" t="s">
        <v>63</v>
      </c>
      <c r="H28" s="101"/>
      <c r="I28" s="101"/>
      <c r="J28" s="101"/>
      <c r="K28" s="101"/>
      <c r="L28" s="101"/>
    </row>
    <row r="29" spans="1:12" ht="60" customHeight="1">
      <c r="A29" s="32" t="s">
        <v>49</v>
      </c>
      <c r="B29" s="103" t="s">
        <v>50</v>
      </c>
      <c r="C29" s="103"/>
      <c r="D29" s="123" t="s">
        <v>368</v>
      </c>
      <c r="E29" s="123"/>
      <c r="F29" s="123"/>
      <c r="G29" s="33"/>
      <c r="H29" s="34"/>
      <c r="I29" s="34"/>
      <c r="J29" s="34"/>
      <c r="K29" s="34"/>
      <c r="L29" s="35"/>
    </row>
    <row r="30" spans="1:12" ht="83.5" customHeight="1">
      <c r="A30" s="32" t="s">
        <v>51</v>
      </c>
      <c r="B30" s="103" t="s">
        <v>50</v>
      </c>
      <c r="C30" s="103"/>
      <c r="D30" s="123" t="s">
        <v>369</v>
      </c>
      <c r="E30" s="123"/>
      <c r="F30" s="123"/>
      <c r="G30" s="110" t="s">
        <v>52</v>
      </c>
      <c r="H30" s="111" t="s">
        <v>53</v>
      </c>
      <c r="I30" s="111"/>
      <c r="J30" s="112" t="s">
        <v>370</v>
      </c>
      <c r="K30" s="112"/>
      <c r="L30" s="112"/>
    </row>
    <row r="31" spans="1:12" ht="60" customHeight="1">
      <c r="A31" s="102" t="s">
        <v>41</v>
      </c>
      <c r="B31" s="103" t="s">
        <v>42</v>
      </c>
      <c r="C31" s="103"/>
      <c r="D31" s="24" t="s">
        <v>130</v>
      </c>
      <c r="E31" s="24" t="s">
        <v>44</v>
      </c>
      <c r="F31" s="36" t="s">
        <v>371</v>
      </c>
      <c r="G31" s="110"/>
      <c r="H31" s="111" t="s">
        <v>55</v>
      </c>
      <c r="I31" s="111"/>
      <c r="J31" s="112" t="s">
        <v>372</v>
      </c>
      <c r="K31" s="112"/>
      <c r="L31" s="112"/>
    </row>
    <row r="32" spans="1:12" ht="69" customHeight="1">
      <c r="A32" s="102"/>
      <c r="B32" s="113" t="s">
        <v>46</v>
      </c>
      <c r="C32" s="114"/>
      <c r="D32" s="120" t="s">
        <v>373</v>
      </c>
      <c r="E32" s="121"/>
      <c r="F32" s="122"/>
      <c r="G32" s="115"/>
      <c r="H32" s="116"/>
      <c r="I32" s="116"/>
      <c r="J32" s="116"/>
      <c r="K32" s="116"/>
      <c r="L32" s="117"/>
    </row>
  </sheetData>
  <mergeCells count="93">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4:C4"/>
    <mergeCell ref="D4:F4"/>
    <mergeCell ref="A5:F5"/>
    <mergeCell ref="A6:A7"/>
    <mergeCell ref="B6:C6"/>
    <mergeCell ref="B7:C7"/>
    <mergeCell ref="D7:F7"/>
    <mergeCell ref="J3:K3"/>
    <mergeCell ref="A1:F1"/>
    <mergeCell ref="A2:C2"/>
    <mergeCell ref="D2:F2"/>
    <mergeCell ref="A3:C3"/>
    <mergeCell ref="D3:F3"/>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D21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WVR6:WVR7" xr:uid="{D1B63CB6-EBBF-4CB7-8B43-2A0A18730BEB}">
      <formula1>"A,B,C,D,E"</formula1>
    </dataValidation>
  </dataValidations>
  <printOptions horizontalCentered="1"/>
  <pageMargins left="0.7" right="0.7" top="0.75" bottom="0.75" header="0.3" footer="0.3"/>
  <pageSetup paperSize="9" scale="89" fitToHeight="0" orientation="portrait" r:id="rId1"/>
  <rowBreaks count="2" manualBreakCount="2">
    <brk id="12" max="5" man="1"/>
    <brk id="22" max="5"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19179-7A8B-4987-94A9-1A7AB46A38AC}">
  <dimension ref="A8:J17"/>
  <sheetViews>
    <sheetView view="pageBreakPreview" zoomScale="70" zoomScaleNormal="100" zoomScaleSheetLayoutView="70" workbookViewId="0">
      <selection activeCell="C18" sqref="C18"/>
    </sheetView>
  </sheetViews>
  <sheetFormatPr defaultColWidth="9" defaultRowHeight="18"/>
  <cols>
    <col min="1" max="16384" width="9" style="13"/>
  </cols>
  <sheetData>
    <row r="8" spans="1:10" ht="26.5">
      <c r="A8" s="11"/>
      <c r="B8" s="11"/>
      <c r="C8" s="11"/>
      <c r="D8" s="11"/>
      <c r="E8" s="11"/>
      <c r="F8" s="11"/>
      <c r="G8" s="11"/>
      <c r="H8" s="11"/>
      <c r="I8" s="12"/>
      <c r="J8" s="12"/>
    </row>
    <row r="9" spans="1:10" ht="26.5">
      <c r="A9" s="14"/>
      <c r="B9" s="14"/>
      <c r="C9" s="14"/>
      <c r="D9" s="14"/>
      <c r="E9" s="14"/>
      <c r="F9" s="14"/>
      <c r="G9" s="14"/>
      <c r="H9" s="14"/>
    </row>
    <row r="10" spans="1:10" ht="26.5">
      <c r="A10" s="14"/>
      <c r="B10" s="14"/>
      <c r="C10" s="14"/>
      <c r="D10" s="14"/>
      <c r="E10" s="14"/>
      <c r="F10" s="14"/>
      <c r="G10" s="14"/>
      <c r="H10" s="14"/>
    </row>
    <row r="11" spans="1:10" ht="26.5">
      <c r="A11" s="14"/>
      <c r="B11" s="14"/>
      <c r="C11" s="14"/>
      <c r="D11" s="14"/>
      <c r="E11" s="14"/>
      <c r="F11" s="14"/>
      <c r="G11" s="14"/>
      <c r="H11" s="14"/>
    </row>
    <row r="12" spans="1:10" ht="26.5" customHeight="1">
      <c r="A12" s="15"/>
      <c r="B12" s="14"/>
      <c r="C12" s="93" t="s">
        <v>804</v>
      </c>
      <c r="D12" s="93"/>
      <c r="E12" s="93"/>
      <c r="F12" s="93"/>
      <c r="G12" s="93"/>
      <c r="H12" s="93"/>
      <c r="I12" s="93"/>
    </row>
    <row r="13" spans="1:10" ht="26.5" customHeight="1">
      <c r="A13" s="15"/>
      <c r="B13" s="14"/>
      <c r="C13" s="93"/>
      <c r="D13" s="93"/>
      <c r="E13" s="93"/>
      <c r="F13" s="93"/>
      <c r="G13" s="93"/>
      <c r="H13" s="93"/>
      <c r="I13" s="93"/>
    </row>
    <row r="14" spans="1:10" ht="18" customHeight="1">
      <c r="C14" s="93"/>
      <c r="D14" s="93"/>
      <c r="E14" s="93"/>
      <c r="F14" s="93"/>
      <c r="G14" s="93"/>
      <c r="H14" s="93"/>
      <c r="I14" s="93"/>
    </row>
    <row r="15" spans="1:10" ht="18" customHeight="1">
      <c r="C15" s="93"/>
      <c r="D15" s="93"/>
      <c r="E15" s="93"/>
      <c r="F15" s="93"/>
      <c r="G15" s="93"/>
      <c r="H15" s="93"/>
      <c r="I15" s="93"/>
    </row>
    <row r="16" spans="1:10" ht="18" customHeight="1">
      <c r="C16" s="93"/>
      <c r="D16" s="93"/>
      <c r="E16" s="93"/>
      <c r="F16" s="93"/>
      <c r="G16" s="93"/>
      <c r="H16" s="93"/>
      <c r="I16" s="93"/>
    </row>
    <row r="17" spans="3:9">
      <c r="C17" s="93"/>
      <c r="D17" s="93"/>
      <c r="E17" s="93"/>
      <c r="F17" s="93"/>
      <c r="G17" s="93"/>
      <c r="H17" s="93"/>
      <c r="I17" s="93"/>
    </row>
  </sheetData>
  <mergeCells count="1">
    <mergeCell ref="C12:I17"/>
  </mergeCells>
  <phoneticPr fontId="2"/>
  <pageMargins left="0.7" right="0.7" top="0.75" bottom="0.75" header="0.3" footer="0.3"/>
  <pageSetup paperSize="9" scale="81"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4E2C6-A166-49D5-B6BD-A10D1F9A89EF}">
  <sheetPr>
    <pageSetUpPr fitToPage="1"/>
  </sheetPr>
  <dimension ref="A1:M32"/>
  <sheetViews>
    <sheetView view="pageBreakPreview" zoomScaleNormal="100" zoomScaleSheetLayoutView="100" zoomScalePageLayoutView="70" workbookViewId="0">
      <selection activeCell="A2" sqref="A2:C2"/>
    </sheetView>
  </sheetViews>
  <sheetFormatPr defaultRowHeight="15"/>
  <cols>
    <col min="1" max="2" width="2.83203125" style="17" customWidth="1"/>
    <col min="3" max="4" width="6.58203125" style="17" customWidth="1"/>
    <col min="5" max="5" width="9.58203125" style="17" customWidth="1"/>
    <col min="6" max="6" width="61.58203125" style="17" customWidth="1"/>
    <col min="7" max="8" width="2.83203125" style="17" customWidth="1"/>
    <col min="9" max="9" width="6.58203125" style="17" customWidth="1"/>
    <col min="10" max="10" width="13.58203125" style="17" customWidth="1"/>
    <col min="11" max="11" width="30.58203125" style="17" customWidth="1"/>
    <col min="12" max="12" width="33.58203125" style="17" customWidth="1"/>
    <col min="13" max="255" width="8.6640625" style="17"/>
    <col min="256" max="256" width="2.83203125" style="17" customWidth="1"/>
    <col min="257" max="257" width="6.58203125" style="17" customWidth="1"/>
    <col min="258" max="258" width="15.58203125" style="17" customWidth="1"/>
    <col min="259" max="260" width="37.58203125" style="17" customWidth="1"/>
    <col min="261" max="261" width="30.58203125" style="17" customWidth="1"/>
    <col min="262" max="262" width="8.75" style="17" bestFit="1" customWidth="1"/>
    <col min="263" max="265" width="30.58203125" style="17" customWidth="1"/>
    <col min="266" max="266" width="8.75" style="17" bestFit="1" customWidth="1"/>
    <col min="267" max="268" width="30.58203125" style="17" customWidth="1"/>
    <col min="269" max="511" width="8.6640625" style="17"/>
    <col min="512" max="512" width="2.83203125" style="17" customWidth="1"/>
    <col min="513" max="513" width="6.58203125" style="17" customWidth="1"/>
    <col min="514" max="514" width="15.58203125" style="17" customWidth="1"/>
    <col min="515" max="516" width="37.58203125" style="17" customWidth="1"/>
    <col min="517" max="517" width="30.58203125" style="17" customWidth="1"/>
    <col min="518" max="518" width="8.75" style="17" bestFit="1" customWidth="1"/>
    <col min="519" max="521" width="30.58203125" style="17" customWidth="1"/>
    <col min="522" max="522" width="8.75" style="17" bestFit="1" customWidth="1"/>
    <col min="523" max="524" width="30.58203125" style="17" customWidth="1"/>
    <col min="525" max="767" width="8.6640625" style="17"/>
    <col min="768" max="768" width="2.83203125" style="17" customWidth="1"/>
    <col min="769" max="769" width="6.58203125" style="17" customWidth="1"/>
    <col min="770" max="770" width="15.58203125" style="17" customWidth="1"/>
    <col min="771" max="772" width="37.58203125" style="17" customWidth="1"/>
    <col min="773" max="773" width="30.58203125" style="17" customWidth="1"/>
    <col min="774" max="774" width="8.75" style="17" bestFit="1" customWidth="1"/>
    <col min="775" max="777" width="30.58203125" style="17" customWidth="1"/>
    <col min="778" max="778" width="8.75" style="17" bestFit="1" customWidth="1"/>
    <col min="779" max="780" width="30.58203125" style="17" customWidth="1"/>
    <col min="781" max="1023" width="8.6640625" style="17"/>
    <col min="1024" max="1024" width="2.83203125" style="17" customWidth="1"/>
    <col min="1025" max="1025" width="6.58203125" style="17" customWidth="1"/>
    <col min="1026" max="1026" width="15.58203125" style="17" customWidth="1"/>
    <col min="1027" max="1028" width="37.58203125" style="17" customWidth="1"/>
    <col min="1029" max="1029" width="30.58203125" style="17" customWidth="1"/>
    <col min="1030" max="1030" width="8.75" style="17" bestFit="1" customWidth="1"/>
    <col min="1031" max="1033" width="30.58203125" style="17" customWidth="1"/>
    <col min="1034" max="1034" width="8.75" style="17" bestFit="1" customWidth="1"/>
    <col min="1035" max="1036" width="30.58203125" style="17" customWidth="1"/>
    <col min="1037" max="1279" width="8.6640625" style="17"/>
    <col min="1280" max="1280" width="2.83203125" style="17" customWidth="1"/>
    <col min="1281" max="1281" width="6.58203125" style="17" customWidth="1"/>
    <col min="1282" max="1282" width="15.58203125" style="17" customWidth="1"/>
    <col min="1283" max="1284" width="37.58203125" style="17" customWidth="1"/>
    <col min="1285" max="1285" width="30.58203125" style="17" customWidth="1"/>
    <col min="1286" max="1286" width="8.75" style="17" bestFit="1" customWidth="1"/>
    <col min="1287" max="1289" width="30.58203125" style="17" customWidth="1"/>
    <col min="1290" max="1290" width="8.75" style="17" bestFit="1" customWidth="1"/>
    <col min="1291" max="1292" width="30.58203125" style="17" customWidth="1"/>
    <col min="1293" max="1535" width="8.6640625" style="17"/>
    <col min="1536" max="1536" width="2.83203125" style="17" customWidth="1"/>
    <col min="1537" max="1537" width="6.58203125" style="17" customWidth="1"/>
    <col min="1538" max="1538" width="15.58203125" style="17" customWidth="1"/>
    <col min="1539" max="1540" width="37.58203125" style="17" customWidth="1"/>
    <col min="1541" max="1541" width="30.58203125" style="17" customWidth="1"/>
    <col min="1542" max="1542" width="8.75" style="17" bestFit="1" customWidth="1"/>
    <col min="1543" max="1545" width="30.58203125" style="17" customWidth="1"/>
    <col min="1546" max="1546" width="8.75" style="17" bestFit="1" customWidth="1"/>
    <col min="1547" max="1548" width="30.58203125" style="17" customWidth="1"/>
    <col min="1549" max="1791" width="8.6640625" style="17"/>
    <col min="1792" max="1792" width="2.83203125" style="17" customWidth="1"/>
    <col min="1793" max="1793" width="6.58203125" style="17" customWidth="1"/>
    <col min="1794" max="1794" width="15.58203125" style="17" customWidth="1"/>
    <col min="1795" max="1796" width="37.58203125" style="17" customWidth="1"/>
    <col min="1797" max="1797" width="30.58203125" style="17" customWidth="1"/>
    <col min="1798" max="1798" width="8.75" style="17" bestFit="1" customWidth="1"/>
    <col min="1799" max="1801" width="30.58203125" style="17" customWidth="1"/>
    <col min="1802" max="1802" width="8.75" style="17" bestFit="1" customWidth="1"/>
    <col min="1803" max="1804" width="30.58203125" style="17" customWidth="1"/>
    <col min="1805" max="2047" width="8.6640625" style="17"/>
    <col min="2048" max="2048" width="2.83203125" style="17" customWidth="1"/>
    <col min="2049" max="2049" width="6.58203125" style="17" customWidth="1"/>
    <col min="2050" max="2050" width="15.58203125" style="17" customWidth="1"/>
    <col min="2051" max="2052" width="37.58203125" style="17" customWidth="1"/>
    <col min="2053" max="2053" width="30.58203125" style="17" customWidth="1"/>
    <col min="2054" max="2054" width="8.75" style="17" bestFit="1" customWidth="1"/>
    <col min="2055" max="2057" width="30.58203125" style="17" customWidth="1"/>
    <col min="2058" max="2058" width="8.75" style="17" bestFit="1" customWidth="1"/>
    <col min="2059" max="2060" width="30.58203125" style="17" customWidth="1"/>
    <col min="2061" max="2303" width="8.6640625" style="17"/>
    <col min="2304" max="2304" width="2.83203125" style="17" customWidth="1"/>
    <col min="2305" max="2305" width="6.58203125" style="17" customWidth="1"/>
    <col min="2306" max="2306" width="15.58203125" style="17" customWidth="1"/>
    <col min="2307" max="2308" width="37.58203125" style="17" customWidth="1"/>
    <col min="2309" max="2309" width="30.58203125" style="17" customWidth="1"/>
    <col min="2310" max="2310" width="8.75" style="17" bestFit="1" customWidth="1"/>
    <col min="2311" max="2313" width="30.58203125" style="17" customWidth="1"/>
    <col min="2314" max="2314" width="8.75" style="17" bestFit="1" customWidth="1"/>
    <col min="2315" max="2316" width="30.58203125" style="17" customWidth="1"/>
    <col min="2317" max="2559" width="8.6640625" style="17"/>
    <col min="2560" max="2560" width="2.83203125" style="17" customWidth="1"/>
    <col min="2561" max="2561" width="6.58203125" style="17" customWidth="1"/>
    <col min="2562" max="2562" width="15.58203125" style="17" customWidth="1"/>
    <col min="2563" max="2564" width="37.58203125" style="17" customWidth="1"/>
    <col min="2565" max="2565" width="30.58203125" style="17" customWidth="1"/>
    <col min="2566" max="2566" width="8.75" style="17" bestFit="1" customWidth="1"/>
    <col min="2567" max="2569" width="30.58203125" style="17" customWidth="1"/>
    <col min="2570" max="2570" width="8.75" style="17" bestFit="1" customWidth="1"/>
    <col min="2571" max="2572" width="30.58203125" style="17" customWidth="1"/>
    <col min="2573" max="2815" width="8.6640625" style="17"/>
    <col min="2816" max="2816" width="2.83203125" style="17" customWidth="1"/>
    <col min="2817" max="2817" width="6.58203125" style="17" customWidth="1"/>
    <col min="2818" max="2818" width="15.58203125" style="17" customWidth="1"/>
    <col min="2819" max="2820" width="37.58203125" style="17" customWidth="1"/>
    <col min="2821" max="2821" width="30.58203125" style="17" customWidth="1"/>
    <col min="2822" max="2822" width="8.75" style="17" bestFit="1" customWidth="1"/>
    <col min="2823" max="2825" width="30.58203125" style="17" customWidth="1"/>
    <col min="2826" max="2826" width="8.75" style="17" bestFit="1" customWidth="1"/>
    <col min="2827" max="2828" width="30.58203125" style="17" customWidth="1"/>
    <col min="2829" max="3071" width="8.6640625" style="17"/>
    <col min="3072" max="3072" width="2.83203125" style="17" customWidth="1"/>
    <col min="3073" max="3073" width="6.58203125" style="17" customWidth="1"/>
    <col min="3074" max="3074" width="15.58203125" style="17" customWidth="1"/>
    <col min="3075" max="3076" width="37.58203125" style="17" customWidth="1"/>
    <col min="3077" max="3077" width="30.58203125" style="17" customWidth="1"/>
    <col min="3078" max="3078" width="8.75" style="17" bestFit="1" customWidth="1"/>
    <col min="3079" max="3081" width="30.58203125" style="17" customWidth="1"/>
    <col min="3082" max="3082" width="8.75" style="17" bestFit="1" customWidth="1"/>
    <col min="3083" max="3084" width="30.58203125" style="17" customWidth="1"/>
    <col min="3085" max="3327" width="8.6640625" style="17"/>
    <col min="3328" max="3328" width="2.83203125" style="17" customWidth="1"/>
    <col min="3329" max="3329" width="6.58203125" style="17" customWidth="1"/>
    <col min="3330" max="3330" width="15.58203125" style="17" customWidth="1"/>
    <col min="3331" max="3332" width="37.58203125" style="17" customWidth="1"/>
    <col min="3333" max="3333" width="30.58203125" style="17" customWidth="1"/>
    <col min="3334" max="3334" width="8.75" style="17" bestFit="1" customWidth="1"/>
    <col min="3335" max="3337" width="30.58203125" style="17" customWidth="1"/>
    <col min="3338" max="3338" width="8.75" style="17" bestFit="1" customWidth="1"/>
    <col min="3339" max="3340" width="30.58203125" style="17" customWidth="1"/>
    <col min="3341" max="3583" width="8.6640625" style="17"/>
    <col min="3584" max="3584" width="2.83203125" style="17" customWidth="1"/>
    <col min="3585" max="3585" width="6.58203125" style="17" customWidth="1"/>
    <col min="3586" max="3586" width="15.58203125" style="17" customWidth="1"/>
    <col min="3587" max="3588" width="37.58203125" style="17" customWidth="1"/>
    <col min="3589" max="3589" width="30.58203125" style="17" customWidth="1"/>
    <col min="3590" max="3590" width="8.75" style="17" bestFit="1" customWidth="1"/>
    <col min="3591" max="3593" width="30.58203125" style="17" customWidth="1"/>
    <col min="3594" max="3594" width="8.75" style="17" bestFit="1" customWidth="1"/>
    <col min="3595" max="3596" width="30.58203125" style="17" customWidth="1"/>
    <col min="3597" max="3839" width="8.6640625" style="17"/>
    <col min="3840" max="3840" width="2.83203125" style="17" customWidth="1"/>
    <col min="3841" max="3841" width="6.58203125" style="17" customWidth="1"/>
    <col min="3842" max="3842" width="15.58203125" style="17" customWidth="1"/>
    <col min="3843" max="3844" width="37.58203125" style="17" customWidth="1"/>
    <col min="3845" max="3845" width="30.58203125" style="17" customWidth="1"/>
    <col min="3846" max="3846" width="8.75" style="17" bestFit="1" customWidth="1"/>
    <col min="3847" max="3849" width="30.58203125" style="17" customWidth="1"/>
    <col min="3850" max="3850" width="8.75" style="17" bestFit="1" customWidth="1"/>
    <col min="3851" max="3852" width="30.58203125" style="17" customWidth="1"/>
    <col min="3853" max="4095" width="8.6640625" style="17"/>
    <col min="4096" max="4096" width="2.83203125" style="17" customWidth="1"/>
    <col min="4097" max="4097" width="6.58203125" style="17" customWidth="1"/>
    <col min="4098" max="4098" width="15.58203125" style="17" customWidth="1"/>
    <col min="4099" max="4100" width="37.58203125" style="17" customWidth="1"/>
    <col min="4101" max="4101" width="30.58203125" style="17" customWidth="1"/>
    <col min="4102" max="4102" width="8.75" style="17" bestFit="1" customWidth="1"/>
    <col min="4103" max="4105" width="30.58203125" style="17" customWidth="1"/>
    <col min="4106" max="4106" width="8.75" style="17" bestFit="1" customWidth="1"/>
    <col min="4107" max="4108" width="30.58203125" style="17" customWidth="1"/>
    <col min="4109" max="4351" width="8.6640625" style="17"/>
    <col min="4352" max="4352" width="2.83203125" style="17" customWidth="1"/>
    <col min="4353" max="4353" width="6.58203125" style="17" customWidth="1"/>
    <col min="4354" max="4354" width="15.58203125" style="17" customWidth="1"/>
    <col min="4355" max="4356" width="37.58203125" style="17" customWidth="1"/>
    <col min="4357" max="4357" width="30.58203125" style="17" customWidth="1"/>
    <col min="4358" max="4358" width="8.75" style="17" bestFit="1" customWidth="1"/>
    <col min="4359" max="4361" width="30.58203125" style="17" customWidth="1"/>
    <col min="4362" max="4362" width="8.75" style="17" bestFit="1" customWidth="1"/>
    <col min="4363" max="4364" width="30.58203125" style="17" customWidth="1"/>
    <col min="4365" max="4607" width="8.6640625" style="17"/>
    <col min="4608" max="4608" width="2.83203125" style="17" customWidth="1"/>
    <col min="4609" max="4609" width="6.58203125" style="17" customWidth="1"/>
    <col min="4610" max="4610" width="15.58203125" style="17" customWidth="1"/>
    <col min="4611" max="4612" width="37.58203125" style="17" customWidth="1"/>
    <col min="4613" max="4613" width="30.58203125" style="17" customWidth="1"/>
    <col min="4614" max="4614" width="8.75" style="17" bestFit="1" customWidth="1"/>
    <col min="4615" max="4617" width="30.58203125" style="17" customWidth="1"/>
    <col min="4618" max="4618" width="8.75" style="17" bestFit="1" customWidth="1"/>
    <col min="4619" max="4620" width="30.58203125" style="17" customWidth="1"/>
    <col min="4621" max="4863" width="8.6640625" style="17"/>
    <col min="4864" max="4864" width="2.83203125" style="17" customWidth="1"/>
    <col min="4865" max="4865" width="6.58203125" style="17" customWidth="1"/>
    <col min="4866" max="4866" width="15.58203125" style="17" customWidth="1"/>
    <col min="4867" max="4868" width="37.58203125" style="17" customWidth="1"/>
    <col min="4869" max="4869" width="30.58203125" style="17" customWidth="1"/>
    <col min="4870" max="4870" width="8.75" style="17" bestFit="1" customWidth="1"/>
    <col min="4871" max="4873" width="30.58203125" style="17" customWidth="1"/>
    <col min="4874" max="4874" width="8.75" style="17" bestFit="1" customWidth="1"/>
    <col min="4875" max="4876" width="30.58203125" style="17" customWidth="1"/>
    <col min="4877" max="5119" width="8.6640625" style="17"/>
    <col min="5120" max="5120" width="2.83203125" style="17" customWidth="1"/>
    <col min="5121" max="5121" width="6.58203125" style="17" customWidth="1"/>
    <col min="5122" max="5122" width="15.58203125" style="17" customWidth="1"/>
    <col min="5123" max="5124" width="37.58203125" style="17" customWidth="1"/>
    <col min="5125" max="5125" width="30.58203125" style="17" customWidth="1"/>
    <col min="5126" max="5126" width="8.75" style="17" bestFit="1" customWidth="1"/>
    <col min="5127" max="5129" width="30.58203125" style="17" customWidth="1"/>
    <col min="5130" max="5130" width="8.75" style="17" bestFit="1" customWidth="1"/>
    <col min="5131" max="5132" width="30.58203125" style="17" customWidth="1"/>
    <col min="5133" max="5375" width="8.6640625" style="17"/>
    <col min="5376" max="5376" width="2.83203125" style="17" customWidth="1"/>
    <col min="5377" max="5377" width="6.58203125" style="17" customWidth="1"/>
    <col min="5378" max="5378" width="15.58203125" style="17" customWidth="1"/>
    <col min="5379" max="5380" width="37.58203125" style="17" customWidth="1"/>
    <col min="5381" max="5381" width="30.58203125" style="17" customWidth="1"/>
    <col min="5382" max="5382" width="8.75" style="17" bestFit="1" customWidth="1"/>
    <col min="5383" max="5385" width="30.58203125" style="17" customWidth="1"/>
    <col min="5386" max="5386" width="8.75" style="17" bestFit="1" customWidth="1"/>
    <col min="5387" max="5388" width="30.58203125" style="17" customWidth="1"/>
    <col min="5389" max="5631" width="8.6640625" style="17"/>
    <col min="5632" max="5632" width="2.83203125" style="17" customWidth="1"/>
    <col min="5633" max="5633" width="6.58203125" style="17" customWidth="1"/>
    <col min="5634" max="5634" width="15.58203125" style="17" customWidth="1"/>
    <col min="5635" max="5636" width="37.58203125" style="17" customWidth="1"/>
    <col min="5637" max="5637" width="30.58203125" style="17" customWidth="1"/>
    <col min="5638" max="5638" width="8.75" style="17" bestFit="1" customWidth="1"/>
    <col min="5639" max="5641" width="30.58203125" style="17" customWidth="1"/>
    <col min="5642" max="5642" width="8.75" style="17" bestFit="1" customWidth="1"/>
    <col min="5643" max="5644" width="30.58203125" style="17" customWidth="1"/>
    <col min="5645" max="5887" width="8.6640625" style="17"/>
    <col min="5888" max="5888" width="2.83203125" style="17" customWidth="1"/>
    <col min="5889" max="5889" width="6.58203125" style="17" customWidth="1"/>
    <col min="5890" max="5890" width="15.58203125" style="17" customWidth="1"/>
    <col min="5891" max="5892" width="37.58203125" style="17" customWidth="1"/>
    <col min="5893" max="5893" width="30.58203125" style="17" customWidth="1"/>
    <col min="5894" max="5894" width="8.75" style="17" bestFit="1" customWidth="1"/>
    <col min="5895" max="5897" width="30.58203125" style="17" customWidth="1"/>
    <col min="5898" max="5898" width="8.75" style="17" bestFit="1" customWidth="1"/>
    <col min="5899" max="5900" width="30.58203125" style="17" customWidth="1"/>
    <col min="5901" max="6143" width="8.6640625" style="17"/>
    <col min="6144" max="6144" width="2.83203125" style="17" customWidth="1"/>
    <col min="6145" max="6145" width="6.58203125" style="17" customWidth="1"/>
    <col min="6146" max="6146" width="15.58203125" style="17" customWidth="1"/>
    <col min="6147" max="6148" width="37.58203125" style="17" customWidth="1"/>
    <col min="6149" max="6149" width="30.58203125" style="17" customWidth="1"/>
    <col min="6150" max="6150" width="8.75" style="17" bestFit="1" customWidth="1"/>
    <col min="6151" max="6153" width="30.58203125" style="17" customWidth="1"/>
    <col min="6154" max="6154" width="8.75" style="17" bestFit="1" customWidth="1"/>
    <col min="6155" max="6156" width="30.58203125" style="17" customWidth="1"/>
    <col min="6157" max="6399" width="8.6640625" style="17"/>
    <col min="6400" max="6400" width="2.83203125" style="17" customWidth="1"/>
    <col min="6401" max="6401" width="6.58203125" style="17" customWidth="1"/>
    <col min="6402" max="6402" width="15.58203125" style="17" customWidth="1"/>
    <col min="6403" max="6404" width="37.58203125" style="17" customWidth="1"/>
    <col min="6405" max="6405" width="30.58203125" style="17" customWidth="1"/>
    <col min="6406" max="6406" width="8.75" style="17" bestFit="1" customWidth="1"/>
    <col min="6407" max="6409" width="30.58203125" style="17" customWidth="1"/>
    <col min="6410" max="6410" width="8.75" style="17" bestFit="1" customWidth="1"/>
    <col min="6411" max="6412" width="30.58203125" style="17" customWidth="1"/>
    <col min="6413" max="6655" width="8.6640625" style="17"/>
    <col min="6656" max="6656" width="2.83203125" style="17" customWidth="1"/>
    <col min="6657" max="6657" width="6.58203125" style="17" customWidth="1"/>
    <col min="6658" max="6658" width="15.58203125" style="17" customWidth="1"/>
    <col min="6659" max="6660" width="37.58203125" style="17" customWidth="1"/>
    <col min="6661" max="6661" width="30.58203125" style="17" customWidth="1"/>
    <col min="6662" max="6662" width="8.75" style="17" bestFit="1" customWidth="1"/>
    <col min="6663" max="6665" width="30.58203125" style="17" customWidth="1"/>
    <col min="6666" max="6666" width="8.75" style="17" bestFit="1" customWidth="1"/>
    <col min="6667" max="6668" width="30.58203125" style="17" customWidth="1"/>
    <col min="6669" max="6911" width="8.6640625" style="17"/>
    <col min="6912" max="6912" width="2.83203125" style="17" customWidth="1"/>
    <col min="6913" max="6913" width="6.58203125" style="17" customWidth="1"/>
    <col min="6914" max="6914" width="15.58203125" style="17" customWidth="1"/>
    <col min="6915" max="6916" width="37.58203125" style="17" customWidth="1"/>
    <col min="6917" max="6917" width="30.58203125" style="17" customWidth="1"/>
    <col min="6918" max="6918" width="8.75" style="17" bestFit="1" customWidth="1"/>
    <col min="6919" max="6921" width="30.58203125" style="17" customWidth="1"/>
    <col min="6922" max="6922" width="8.75" style="17" bestFit="1" customWidth="1"/>
    <col min="6923" max="6924" width="30.58203125" style="17" customWidth="1"/>
    <col min="6925" max="7167" width="8.6640625" style="17"/>
    <col min="7168" max="7168" width="2.83203125" style="17" customWidth="1"/>
    <col min="7169" max="7169" width="6.58203125" style="17" customWidth="1"/>
    <col min="7170" max="7170" width="15.58203125" style="17" customWidth="1"/>
    <col min="7171" max="7172" width="37.58203125" style="17" customWidth="1"/>
    <col min="7173" max="7173" width="30.58203125" style="17" customWidth="1"/>
    <col min="7174" max="7174" width="8.75" style="17" bestFit="1" customWidth="1"/>
    <col min="7175" max="7177" width="30.58203125" style="17" customWidth="1"/>
    <col min="7178" max="7178" width="8.75" style="17" bestFit="1" customWidth="1"/>
    <col min="7179" max="7180" width="30.58203125" style="17" customWidth="1"/>
    <col min="7181" max="7423" width="8.6640625" style="17"/>
    <col min="7424" max="7424" width="2.83203125" style="17" customWidth="1"/>
    <col min="7425" max="7425" width="6.58203125" style="17" customWidth="1"/>
    <col min="7426" max="7426" width="15.58203125" style="17" customWidth="1"/>
    <col min="7427" max="7428" width="37.58203125" style="17" customWidth="1"/>
    <col min="7429" max="7429" width="30.58203125" style="17" customWidth="1"/>
    <col min="7430" max="7430" width="8.75" style="17" bestFit="1" customWidth="1"/>
    <col min="7431" max="7433" width="30.58203125" style="17" customWidth="1"/>
    <col min="7434" max="7434" width="8.75" style="17" bestFit="1" customWidth="1"/>
    <col min="7435" max="7436" width="30.58203125" style="17" customWidth="1"/>
    <col min="7437" max="7679" width="8.6640625" style="17"/>
    <col min="7680" max="7680" width="2.83203125" style="17" customWidth="1"/>
    <col min="7681" max="7681" width="6.58203125" style="17" customWidth="1"/>
    <col min="7682" max="7682" width="15.58203125" style="17" customWidth="1"/>
    <col min="7683" max="7684" width="37.58203125" style="17" customWidth="1"/>
    <col min="7685" max="7685" width="30.58203125" style="17" customWidth="1"/>
    <col min="7686" max="7686" width="8.75" style="17" bestFit="1" customWidth="1"/>
    <col min="7687" max="7689" width="30.58203125" style="17" customWidth="1"/>
    <col min="7690" max="7690" width="8.75" style="17" bestFit="1" customWidth="1"/>
    <col min="7691" max="7692" width="30.58203125" style="17" customWidth="1"/>
    <col min="7693" max="7935" width="8.6640625" style="17"/>
    <col min="7936" max="7936" width="2.83203125" style="17" customWidth="1"/>
    <col min="7937" max="7937" width="6.58203125" style="17" customWidth="1"/>
    <col min="7938" max="7938" width="15.58203125" style="17" customWidth="1"/>
    <col min="7939" max="7940" width="37.58203125" style="17" customWidth="1"/>
    <col min="7941" max="7941" width="30.58203125" style="17" customWidth="1"/>
    <col min="7942" max="7942" width="8.75" style="17" bestFit="1" customWidth="1"/>
    <col min="7943" max="7945" width="30.58203125" style="17" customWidth="1"/>
    <col min="7946" max="7946" width="8.75" style="17" bestFit="1" customWidth="1"/>
    <col min="7947" max="7948" width="30.58203125" style="17" customWidth="1"/>
    <col min="7949" max="8191" width="8.6640625" style="17"/>
    <col min="8192" max="8192" width="2.83203125" style="17" customWidth="1"/>
    <col min="8193" max="8193" width="6.58203125" style="17" customWidth="1"/>
    <col min="8194" max="8194" width="15.58203125" style="17" customWidth="1"/>
    <col min="8195" max="8196" width="37.58203125" style="17" customWidth="1"/>
    <col min="8197" max="8197" width="30.58203125" style="17" customWidth="1"/>
    <col min="8198" max="8198" width="8.75" style="17" bestFit="1" customWidth="1"/>
    <col min="8199" max="8201" width="30.58203125" style="17" customWidth="1"/>
    <col min="8202" max="8202" width="8.75" style="17" bestFit="1" customWidth="1"/>
    <col min="8203" max="8204" width="30.58203125" style="17" customWidth="1"/>
    <col min="8205" max="8447" width="8.6640625" style="17"/>
    <col min="8448" max="8448" width="2.83203125" style="17" customWidth="1"/>
    <col min="8449" max="8449" width="6.58203125" style="17" customWidth="1"/>
    <col min="8450" max="8450" width="15.58203125" style="17" customWidth="1"/>
    <col min="8451" max="8452" width="37.58203125" style="17" customWidth="1"/>
    <col min="8453" max="8453" width="30.58203125" style="17" customWidth="1"/>
    <col min="8454" max="8454" width="8.75" style="17" bestFit="1" customWidth="1"/>
    <col min="8455" max="8457" width="30.58203125" style="17" customWidth="1"/>
    <col min="8458" max="8458" width="8.75" style="17" bestFit="1" customWidth="1"/>
    <col min="8459" max="8460" width="30.58203125" style="17" customWidth="1"/>
    <col min="8461" max="8703" width="8.6640625" style="17"/>
    <col min="8704" max="8704" width="2.83203125" style="17" customWidth="1"/>
    <col min="8705" max="8705" width="6.58203125" style="17" customWidth="1"/>
    <col min="8706" max="8706" width="15.58203125" style="17" customWidth="1"/>
    <col min="8707" max="8708" width="37.58203125" style="17" customWidth="1"/>
    <col min="8709" max="8709" width="30.58203125" style="17" customWidth="1"/>
    <col min="8710" max="8710" width="8.75" style="17" bestFit="1" customWidth="1"/>
    <col min="8711" max="8713" width="30.58203125" style="17" customWidth="1"/>
    <col min="8714" max="8714" width="8.75" style="17" bestFit="1" customWidth="1"/>
    <col min="8715" max="8716" width="30.58203125" style="17" customWidth="1"/>
    <col min="8717" max="8959" width="8.6640625" style="17"/>
    <col min="8960" max="8960" width="2.83203125" style="17" customWidth="1"/>
    <col min="8961" max="8961" width="6.58203125" style="17" customWidth="1"/>
    <col min="8962" max="8962" width="15.58203125" style="17" customWidth="1"/>
    <col min="8963" max="8964" width="37.58203125" style="17" customWidth="1"/>
    <col min="8965" max="8965" width="30.58203125" style="17" customWidth="1"/>
    <col min="8966" max="8966" width="8.75" style="17" bestFit="1" customWidth="1"/>
    <col min="8967" max="8969" width="30.58203125" style="17" customWidth="1"/>
    <col min="8970" max="8970" width="8.75" style="17" bestFit="1" customWidth="1"/>
    <col min="8971" max="8972" width="30.58203125" style="17" customWidth="1"/>
    <col min="8973" max="9215" width="8.6640625" style="17"/>
    <col min="9216" max="9216" width="2.83203125" style="17" customWidth="1"/>
    <col min="9217" max="9217" width="6.58203125" style="17" customWidth="1"/>
    <col min="9218" max="9218" width="15.58203125" style="17" customWidth="1"/>
    <col min="9219" max="9220" width="37.58203125" style="17" customWidth="1"/>
    <col min="9221" max="9221" width="30.58203125" style="17" customWidth="1"/>
    <col min="9222" max="9222" width="8.75" style="17" bestFit="1" customWidth="1"/>
    <col min="9223" max="9225" width="30.58203125" style="17" customWidth="1"/>
    <col min="9226" max="9226" width="8.75" style="17" bestFit="1" customWidth="1"/>
    <col min="9227" max="9228" width="30.58203125" style="17" customWidth="1"/>
    <col min="9229" max="9471" width="8.6640625" style="17"/>
    <col min="9472" max="9472" width="2.83203125" style="17" customWidth="1"/>
    <col min="9473" max="9473" width="6.58203125" style="17" customWidth="1"/>
    <col min="9474" max="9474" width="15.58203125" style="17" customWidth="1"/>
    <col min="9475" max="9476" width="37.58203125" style="17" customWidth="1"/>
    <col min="9477" max="9477" width="30.58203125" style="17" customWidth="1"/>
    <col min="9478" max="9478" width="8.75" style="17" bestFit="1" customWidth="1"/>
    <col min="9479" max="9481" width="30.58203125" style="17" customWidth="1"/>
    <col min="9482" max="9482" width="8.75" style="17" bestFit="1" customWidth="1"/>
    <col min="9483" max="9484" width="30.58203125" style="17" customWidth="1"/>
    <col min="9485" max="9727" width="8.6640625" style="17"/>
    <col min="9728" max="9728" width="2.83203125" style="17" customWidth="1"/>
    <col min="9729" max="9729" width="6.58203125" style="17" customWidth="1"/>
    <col min="9730" max="9730" width="15.58203125" style="17" customWidth="1"/>
    <col min="9731" max="9732" width="37.58203125" style="17" customWidth="1"/>
    <col min="9733" max="9733" width="30.58203125" style="17" customWidth="1"/>
    <col min="9734" max="9734" width="8.75" style="17" bestFit="1" customWidth="1"/>
    <col min="9735" max="9737" width="30.58203125" style="17" customWidth="1"/>
    <col min="9738" max="9738" width="8.75" style="17" bestFit="1" customWidth="1"/>
    <col min="9739" max="9740" width="30.58203125" style="17" customWidth="1"/>
    <col min="9741" max="9983" width="8.6640625" style="17"/>
    <col min="9984" max="9984" width="2.83203125" style="17" customWidth="1"/>
    <col min="9985" max="9985" width="6.58203125" style="17" customWidth="1"/>
    <col min="9986" max="9986" width="15.58203125" style="17" customWidth="1"/>
    <col min="9987" max="9988" width="37.58203125" style="17" customWidth="1"/>
    <col min="9989" max="9989" width="30.58203125" style="17" customWidth="1"/>
    <col min="9990" max="9990" width="8.75" style="17" bestFit="1" customWidth="1"/>
    <col min="9991" max="9993" width="30.58203125" style="17" customWidth="1"/>
    <col min="9994" max="9994" width="8.75" style="17" bestFit="1" customWidth="1"/>
    <col min="9995" max="9996" width="30.58203125" style="17" customWidth="1"/>
    <col min="9997" max="10239" width="8.6640625" style="17"/>
    <col min="10240" max="10240" width="2.83203125" style="17" customWidth="1"/>
    <col min="10241" max="10241" width="6.58203125" style="17" customWidth="1"/>
    <col min="10242" max="10242" width="15.58203125" style="17" customWidth="1"/>
    <col min="10243" max="10244" width="37.58203125" style="17" customWidth="1"/>
    <col min="10245" max="10245" width="30.58203125" style="17" customWidth="1"/>
    <col min="10246" max="10246" width="8.75" style="17" bestFit="1" customWidth="1"/>
    <col min="10247" max="10249" width="30.58203125" style="17" customWidth="1"/>
    <col min="10250" max="10250" width="8.75" style="17" bestFit="1" customWidth="1"/>
    <col min="10251" max="10252" width="30.58203125" style="17" customWidth="1"/>
    <col min="10253" max="10495" width="8.6640625" style="17"/>
    <col min="10496" max="10496" width="2.83203125" style="17" customWidth="1"/>
    <col min="10497" max="10497" width="6.58203125" style="17" customWidth="1"/>
    <col min="10498" max="10498" width="15.58203125" style="17" customWidth="1"/>
    <col min="10499" max="10500" width="37.58203125" style="17" customWidth="1"/>
    <col min="10501" max="10501" width="30.58203125" style="17" customWidth="1"/>
    <col min="10502" max="10502" width="8.75" style="17" bestFit="1" customWidth="1"/>
    <col min="10503" max="10505" width="30.58203125" style="17" customWidth="1"/>
    <col min="10506" max="10506" width="8.75" style="17" bestFit="1" customWidth="1"/>
    <col min="10507" max="10508" width="30.58203125" style="17" customWidth="1"/>
    <col min="10509" max="10751" width="8.6640625" style="17"/>
    <col min="10752" max="10752" width="2.83203125" style="17" customWidth="1"/>
    <col min="10753" max="10753" width="6.58203125" style="17" customWidth="1"/>
    <col min="10754" max="10754" width="15.58203125" style="17" customWidth="1"/>
    <col min="10755" max="10756" width="37.58203125" style="17" customWidth="1"/>
    <col min="10757" max="10757" width="30.58203125" style="17" customWidth="1"/>
    <col min="10758" max="10758" width="8.75" style="17" bestFit="1" customWidth="1"/>
    <col min="10759" max="10761" width="30.58203125" style="17" customWidth="1"/>
    <col min="10762" max="10762" width="8.75" style="17" bestFit="1" customWidth="1"/>
    <col min="10763" max="10764" width="30.58203125" style="17" customWidth="1"/>
    <col min="10765" max="11007" width="8.6640625" style="17"/>
    <col min="11008" max="11008" width="2.83203125" style="17" customWidth="1"/>
    <col min="11009" max="11009" width="6.58203125" style="17" customWidth="1"/>
    <col min="11010" max="11010" width="15.58203125" style="17" customWidth="1"/>
    <col min="11011" max="11012" width="37.58203125" style="17" customWidth="1"/>
    <col min="11013" max="11013" width="30.58203125" style="17" customWidth="1"/>
    <col min="11014" max="11014" width="8.75" style="17" bestFit="1" customWidth="1"/>
    <col min="11015" max="11017" width="30.58203125" style="17" customWidth="1"/>
    <col min="11018" max="11018" width="8.75" style="17" bestFit="1" customWidth="1"/>
    <col min="11019" max="11020" width="30.58203125" style="17" customWidth="1"/>
    <col min="11021" max="11263" width="8.6640625" style="17"/>
    <col min="11264" max="11264" width="2.83203125" style="17" customWidth="1"/>
    <col min="11265" max="11265" width="6.58203125" style="17" customWidth="1"/>
    <col min="11266" max="11266" width="15.58203125" style="17" customWidth="1"/>
    <col min="11267" max="11268" width="37.58203125" style="17" customWidth="1"/>
    <col min="11269" max="11269" width="30.58203125" style="17" customWidth="1"/>
    <col min="11270" max="11270" width="8.75" style="17" bestFit="1" customWidth="1"/>
    <col min="11271" max="11273" width="30.58203125" style="17" customWidth="1"/>
    <col min="11274" max="11274" width="8.75" style="17" bestFit="1" customWidth="1"/>
    <col min="11275" max="11276" width="30.58203125" style="17" customWidth="1"/>
    <col min="11277" max="11519" width="8.6640625" style="17"/>
    <col min="11520" max="11520" width="2.83203125" style="17" customWidth="1"/>
    <col min="11521" max="11521" width="6.58203125" style="17" customWidth="1"/>
    <col min="11522" max="11522" width="15.58203125" style="17" customWidth="1"/>
    <col min="11523" max="11524" width="37.58203125" style="17" customWidth="1"/>
    <col min="11525" max="11525" width="30.58203125" style="17" customWidth="1"/>
    <col min="11526" max="11526" width="8.75" style="17" bestFit="1" customWidth="1"/>
    <col min="11527" max="11529" width="30.58203125" style="17" customWidth="1"/>
    <col min="11530" max="11530" width="8.75" style="17" bestFit="1" customWidth="1"/>
    <col min="11531" max="11532" width="30.58203125" style="17" customWidth="1"/>
    <col min="11533" max="11775" width="8.6640625" style="17"/>
    <col min="11776" max="11776" width="2.83203125" style="17" customWidth="1"/>
    <col min="11777" max="11777" width="6.58203125" style="17" customWidth="1"/>
    <col min="11778" max="11778" width="15.58203125" style="17" customWidth="1"/>
    <col min="11779" max="11780" width="37.58203125" style="17" customWidth="1"/>
    <col min="11781" max="11781" width="30.58203125" style="17" customWidth="1"/>
    <col min="11782" max="11782" width="8.75" style="17" bestFit="1" customWidth="1"/>
    <col min="11783" max="11785" width="30.58203125" style="17" customWidth="1"/>
    <col min="11786" max="11786" width="8.75" style="17" bestFit="1" customWidth="1"/>
    <col min="11787" max="11788" width="30.58203125" style="17" customWidth="1"/>
    <col min="11789" max="12031" width="8.6640625" style="17"/>
    <col min="12032" max="12032" width="2.83203125" style="17" customWidth="1"/>
    <col min="12033" max="12033" width="6.58203125" style="17" customWidth="1"/>
    <col min="12034" max="12034" width="15.58203125" style="17" customWidth="1"/>
    <col min="12035" max="12036" width="37.58203125" style="17" customWidth="1"/>
    <col min="12037" max="12037" width="30.58203125" style="17" customWidth="1"/>
    <col min="12038" max="12038" width="8.75" style="17" bestFit="1" customWidth="1"/>
    <col min="12039" max="12041" width="30.58203125" style="17" customWidth="1"/>
    <col min="12042" max="12042" width="8.75" style="17" bestFit="1" customWidth="1"/>
    <col min="12043" max="12044" width="30.58203125" style="17" customWidth="1"/>
    <col min="12045" max="12287" width="8.6640625" style="17"/>
    <col min="12288" max="12288" width="2.83203125" style="17" customWidth="1"/>
    <col min="12289" max="12289" width="6.58203125" style="17" customWidth="1"/>
    <col min="12290" max="12290" width="15.58203125" style="17" customWidth="1"/>
    <col min="12291" max="12292" width="37.58203125" style="17" customWidth="1"/>
    <col min="12293" max="12293" width="30.58203125" style="17" customWidth="1"/>
    <col min="12294" max="12294" width="8.75" style="17" bestFit="1" customWidth="1"/>
    <col min="12295" max="12297" width="30.58203125" style="17" customWidth="1"/>
    <col min="12298" max="12298" width="8.75" style="17" bestFit="1" customWidth="1"/>
    <col min="12299" max="12300" width="30.58203125" style="17" customWidth="1"/>
    <col min="12301" max="12543" width="8.6640625" style="17"/>
    <col min="12544" max="12544" width="2.83203125" style="17" customWidth="1"/>
    <col min="12545" max="12545" width="6.58203125" style="17" customWidth="1"/>
    <col min="12546" max="12546" width="15.58203125" style="17" customWidth="1"/>
    <col min="12547" max="12548" width="37.58203125" style="17" customWidth="1"/>
    <col min="12549" max="12549" width="30.58203125" style="17" customWidth="1"/>
    <col min="12550" max="12550" width="8.75" style="17" bestFit="1" customWidth="1"/>
    <col min="12551" max="12553" width="30.58203125" style="17" customWidth="1"/>
    <col min="12554" max="12554" width="8.75" style="17" bestFit="1" customWidth="1"/>
    <col min="12555" max="12556" width="30.58203125" style="17" customWidth="1"/>
    <col min="12557" max="12799" width="8.6640625" style="17"/>
    <col min="12800" max="12800" width="2.83203125" style="17" customWidth="1"/>
    <col min="12801" max="12801" width="6.58203125" style="17" customWidth="1"/>
    <col min="12802" max="12802" width="15.58203125" style="17" customWidth="1"/>
    <col min="12803" max="12804" width="37.58203125" style="17" customWidth="1"/>
    <col min="12805" max="12805" width="30.58203125" style="17" customWidth="1"/>
    <col min="12806" max="12806" width="8.75" style="17" bestFit="1" customWidth="1"/>
    <col min="12807" max="12809" width="30.58203125" style="17" customWidth="1"/>
    <col min="12810" max="12810" width="8.75" style="17" bestFit="1" customWidth="1"/>
    <col min="12811" max="12812" width="30.58203125" style="17" customWidth="1"/>
    <col min="12813" max="13055" width="8.6640625" style="17"/>
    <col min="13056" max="13056" width="2.83203125" style="17" customWidth="1"/>
    <col min="13057" max="13057" width="6.58203125" style="17" customWidth="1"/>
    <col min="13058" max="13058" width="15.58203125" style="17" customWidth="1"/>
    <col min="13059" max="13060" width="37.58203125" style="17" customWidth="1"/>
    <col min="13061" max="13061" width="30.58203125" style="17" customWidth="1"/>
    <col min="13062" max="13062" width="8.75" style="17" bestFit="1" customWidth="1"/>
    <col min="13063" max="13065" width="30.58203125" style="17" customWidth="1"/>
    <col min="13066" max="13066" width="8.75" style="17" bestFit="1" customWidth="1"/>
    <col min="13067" max="13068" width="30.58203125" style="17" customWidth="1"/>
    <col min="13069" max="13311" width="8.6640625" style="17"/>
    <col min="13312" max="13312" width="2.83203125" style="17" customWidth="1"/>
    <col min="13313" max="13313" width="6.58203125" style="17" customWidth="1"/>
    <col min="13314" max="13314" width="15.58203125" style="17" customWidth="1"/>
    <col min="13315" max="13316" width="37.58203125" style="17" customWidth="1"/>
    <col min="13317" max="13317" width="30.58203125" style="17" customWidth="1"/>
    <col min="13318" max="13318" width="8.75" style="17" bestFit="1" customWidth="1"/>
    <col min="13319" max="13321" width="30.58203125" style="17" customWidth="1"/>
    <col min="13322" max="13322" width="8.75" style="17" bestFit="1" customWidth="1"/>
    <col min="13323" max="13324" width="30.58203125" style="17" customWidth="1"/>
    <col min="13325" max="13567" width="8.6640625" style="17"/>
    <col min="13568" max="13568" width="2.83203125" style="17" customWidth="1"/>
    <col min="13569" max="13569" width="6.58203125" style="17" customWidth="1"/>
    <col min="13570" max="13570" width="15.58203125" style="17" customWidth="1"/>
    <col min="13571" max="13572" width="37.58203125" style="17" customWidth="1"/>
    <col min="13573" max="13573" width="30.58203125" style="17" customWidth="1"/>
    <col min="13574" max="13574" width="8.75" style="17" bestFit="1" customWidth="1"/>
    <col min="13575" max="13577" width="30.58203125" style="17" customWidth="1"/>
    <col min="13578" max="13578" width="8.75" style="17" bestFit="1" customWidth="1"/>
    <col min="13579" max="13580" width="30.58203125" style="17" customWidth="1"/>
    <col min="13581" max="13823" width="8.6640625" style="17"/>
    <col min="13824" max="13824" width="2.83203125" style="17" customWidth="1"/>
    <col min="13825" max="13825" width="6.58203125" style="17" customWidth="1"/>
    <col min="13826" max="13826" width="15.58203125" style="17" customWidth="1"/>
    <col min="13827" max="13828" width="37.58203125" style="17" customWidth="1"/>
    <col min="13829" max="13829" width="30.58203125" style="17" customWidth="1"/>
    <col min="13830" max="13830" width="8.75" style="17" bestFit="1" customWidth="1"/>
    <col min="13831" max="13833" width="30.58203125" style="17" customWidth="1"/>
    <col min="13834" max="13834" width="8.75" style="17" bestFit="1" customWidth="1"/>
    <col min="13835" max="13836" width="30.58203125" style="17" customWidth="1"/>
    <col min="13837" max="14079" width="8.6640625" style="17"/>
    <col min="14080" max="14080" width="2.83203125" style="17" customWidth="1"/>
    <col min="14081" max="14081" width="6.58203125" style="17" customWidth="1"/>
    <col min="14082" max="14082" width="15.58203125" style="17" customWidth="1"/>
    <col min="14083" max="14084" width="37.58203125" style="17" customWidth="1"/>
    <col min="14085" max="14085" width="30.58203125" style="17" customWidth="1"/>
    <col min="14086" max="14086" width="8.75" style="17" bestFit="1" customWidth="1"/>
    <col min="14087" max="14089" width="30.58203125" style="17" customWidth="1"/>
    <col min="14090" max="14090" width="8.75" style="17" bestFit="1" customWidth="1"/>
    <col min="14091" max="14092" width="30.58203125" style="17" customWidth="1"/>
    <col min="14093" max="14335" width="8.6640625" style="17"/>
    <col min="14336" max="14336" width="2.83203125" style="17" customWidth="1"/>
    <col min="14337" max="14337" width="6.58203125" style="17" customWidth="1"/>
    <col min="14338" max="14338" width="15.58203125" style="17" customWidth="1"/>
    <col min="14339" max="14340" width="37.58203125" style="17" customWidth="1"/>
    <col min="14341" max="14341" width="30.58203125" style="17" customWidth="1"/>
    <col min="14342" max="14342" width="8.75" style="17" bestFit="1" customWidth="1"/>
    <col min="14343" max="14345" width="30.58203125" style="17" customWidth="1"/>
    <col min="14346" max="14346" width="8.75" style="17" bestFit="1" customWidth="1"/>
    <col min="14347" max="14348" width="30.58203125" style="17" customWidth="1"/>
    <col min="14349" max="14591" width="8.6640625" style="17"/>
    <col min="14592" max="14592" width="2.83203125" style="17" customWidth="1"/>
    <col min="14593" max="14593" width="6.58203125" style="17" customWidth="1"/>
    <col min="14594" max="14594" width="15.58203125" style="17" customWidth="1"/>
    <col min="14595" max="14596" width="37.58203125" style="17" customWidth="1"/>
    <col min="14597" max="14597" width="30.58203125" style="17" customWidth="1"/>
    <col min="14598" max="14598" width="8.75" style="17" bestFit="1" customWidth="1"/>
    <col min="14599" max="14601" width="30.58203125" style="17" customWidth="1"/>
    <col min="14602" max="14602" width="8.75" style="17" bestFit="1" customWidth="1"/>
    <col min="14603" max="14604" width="30.58203125" style="17" customWidth="1"/>
    <col min="14605" max="14847" width="8.6640625" style="17"/>
    <col min="14848" max="14848" width="2.83203125" style="17" customWidth="1"/>
    <col min="14849" max="14849" width="6.58203125" style="17" customWidth="1"/>
    <col min="14850" max="14850" width="15.58203125" style="17" customWidth="1"/>
    <col min="14851" max="14852" width="37.58203125" style="17" customWidth="1"/>
    <col min="14853" max="14853" width="30.58203125" style="17" customWidth="1"/>
    <col min="14854" max="14854" width="8.75" style="17" bestFit="1" customWidth="1"/>
    <col min="14855" max="14857" width="30.58203125" style="17" customWidth="1"/>
    <col min="14858" max="14858" width="8.75" style="17" bestFit="1" customWidth="1"/>
    <col min="14859" max="14860" width="30.58203125" style="17" customWidth="1"/>
    <col min="14861" max="15103" width="8.6640625" style="17"/>
    <col min="15104" max="15104" width="2.83203125" style="17" customWidth="1"/>
    <col min="15105" max="15105" width="6.58203125" style="17" customWidth="1"/>
    <col min="15106" max="15106" width="15.58203125" style="17" customWidth="1"/>
    <col min="15107" max="15108" width="37.58203125" style="17" customWidth="1"/>
    <col min="15109" max="15109" width="30.58203125" style="17" customWidth="1"/>
    <col min="15110" max="15110" width="8.75" style="17" bestFit="1" customWidth="1"/>
    <col min="15111" max="15113" width="30.58203125" style="17" customWidth="1"/>
    <col min="15114" max="15114" width="8.75" style="17" bestFit="1" customWidth="1"/>
    <col min="15115" max="15116" width="30.58203125" style="17" customWidth="1"/>
    <col min="15117" max="15359" width="8.6640625" style="17"/>
    <col min="15360" max="15360" width="2.83203125" style="17" customWidth="1"/>
    <col min="15361" max="15361" width="6.58203125" style="17" customWidth="1"/>
    <col min="15362" max="15362" width="15.58203125" style="17" customWidth="1"/>
    <col min="15363" max="15364" width="37.58203125" style="17" customWidth="1"/>
    <col min="15365" max="15365" width="30.58203125" style="17" customWidth="1"/>
    <col min="15366" max="15366" width="8.75" style="17" bestFit="1" customWidth="1"/>
    <col min="15367" max="15369" width="30.58203125" style="17" customWidth="1"/>
    <col min="15370" max="15370" width="8.75" style="17" bestFit="1" customWidth="1"/>
    <col min="15371" max="15372" width="30.58203125" style="17" customWidth="1"/>
    <col min="15373" max="15615" width="8.6640625" style="17"/>
    <col min="15616" max="15616" width="2.83203125" style="17" customWidth="1"/>
    <col min="15617" max="15617" width="6.58203125" style="17" customWidth="1"/>
    <col min="15618" max="15618" width="15.58203125" style="17" customWidth="1"/>
    <col min="15619" max="15620" width="37.58203125" style="17" customWidth="1"/>
    <col min="15621" max="15621" width="30.58203125" style="17" customWidth="1"/>
    <col min="15622" max="15622" width="8.75" style="17" bestFit="1" customWidth="1"/>
    <col min="15623" max="15625" width="30.58203125" style="17" customWidth="1"/>
    <col min="15626" max="15626" width="8.75" style="17" bestFit="1" customWidth="1"/>
    <col min="15627" max="15628" width="30.58203125" style="17" customWidth="1"/>
    <col min="15629" max="15871" width="8.6640625" style="17"/>
    <col min="15872" max="15872" width="2.83203125" style="17" customWidth="1"/>
    <col min="15873" max="15873" width="6.58203125" style="17" customWidth="1"/>
    <col min="15874" max="15874" width="15.58203125" style="17" customWidth="1"/>
    <col min="15875" max="15876" width="37.58203125" style="17" customWidth="1"/>
    <col min="15877" max="15877" width="30.58203125" style="17" customWidth="1"/>
    <col min="15878" max="15878" width="8.75" style="17" bestFit="1" customWidth="1"/>
    <col min="15879" max="15881" width="30.58203125" style="17" customWidth="1"/>
    <col min="15882" max="15882" width="8.75" style="17" bestFit="1" customWidth="1"/>
    <col min="15883" max="15884" width="30.58203125" style="17" customWidth="1"/>
    <col min="15885" max="16127" width="8.6640625" style="17"/>
    <col min="16128" max="16128" width="2.83203125" style="17" customWidth="1"/>
    <col min="16129" max="16129" width="6.58203125" style="17" customWidth="1"/>
    <col min="16130" max="16130" width="15.58203125" style="17" customWidth="1"/>
    <col min="16131" max="16132" width="37.58203125" style="17" customWidth="1"/>
    <col min="16133" max="16133" width="30.58203125" style="17" customWidth="1"/>
    <col min="16134" max="16134" width="8.75" style="17" bestFit="1" customWidth="1"/>
    <col min="16135" max="16137" width="30.58203125" style="17" customWidth="1"/>
    <col min="16138" max="16138" width="8.75" style="17" bestFit="1" customWidth="1"/>
    <col min="16139" max="16140" width="30.58203125" style="17" customWidth="1"/>
    <col min="16141" max="16384" width="8.6640625" style="17"/>
  </cols>
  <sheetData>
    <row r="1" spans="1:13" ht="25" customHeight="1">
      <c r="A1" s="96" t="s">
        <v>160</v>
      </c>
      <c r="B1" s="96"/>
      <c r="C1" s="96"/>
      <c r="D1" s="96"/>
      <c r="E1" s="96"/>
      <c r="F1" s="96"/>
      <c r="G1" s="16"/>
      <c r="H1" s="16"/>
      <c r="I1" s="16"/>
      <c r="J1" s="16"/>
      <c r="K1" s="16"/>
      <c r="L1" s="16"/>
      <c r="M1" s="16"/>
    </row>
    <row r="2" spans="1:13" ht="20.149999999999999" customHeight="1" thickBot="1">
      <c r="A2" s="97" t="s">
        <v>36</v>
      </c>
      <c r="B2" s="97"/>
      <c r="C2" s="97"/>
      <c r="D2" s="98" t="s">
        <v>767</v>
      </c>
      <c r="E2" s="98"/>
      <c r="F2" s="98"/>
      <c r="J2" s="18"/>
      <c r="K2" s="18"/>
      <c r="L2" s="18"/>
    </row>
    <row r="3" spans="1:13" ht="111" customHeight="1" thickBot="1">
      <c r="A3" s="128" t="str">
        <f>[16]年度当初提出!A3</f>
        <v>担当圏域
地区概況及び
地区課題</v>
      </c>
      <c r="B3" s="128"/>
      <c r="C3" s="128"/>
      <c r="D3" s="123" t="s">
        <v>753</v>
      </c>
      <c r="E3" s="123"/>
      <c r="F3" s="123"/>
      <c r="G3" s="19"/>
      <c r="H3" s="19"/>
      <c r="I3" s="19"/>
      <c r="J3" s="124" t="s">
        <v>66</v>
      </c>
      <c r="K3" s="125"/>
      <c r="L3" s="20"/>
    </row>
    <row r="4" spans="1:13" ht="57" customHeight="1">
      <c r="A4" s="128" t="s">
        <v>39</v>
      </c>
      <c r="B4" s="128"/>
      <c r="C4" s="128"/>
      <c r="D4" s="100" t="str">
        <f>[16]年度当初提出!D4</f>
        <v>・生活支援コーディネーターと連携を図り、インフォーマルサービスを活用しセルフケアが向上できるように働きかけを行う。
・集いの場や支え合い活動が維持、活性化するように関係者との関わりを大切にしていく。
・地域ケア会議を開催し、地域課題を共有し、課題解決に向けて取り組みを行う。
・複合的な課題に対して、他機関と連携を図りながら、包括的に支援できるよう会議の場を設けていく。</v>
      </c>
      <c r="E4" s="100"/>
      <c r="F4" s="100"/>
      <c r="G4" s="19"/>
      <c r="H4" s="19"/>
      <c r="I4" s="19"/>
      <c r="J4" s="20"/>
      <c r="K4" s="20"/>
      <c r="L4" s="20"/>
    </row>
    <row r="5" spans="1:13" ht="18" customHeight="1">
      <c r="A5" s="101" t="s">
        <v>40</v>
      </c>
      <c r="B5" s="101"/>
      <c r="C5" s="101"/>
      <c r="D5" s="101"/>
      <c r="E5" s="101"/>
      <c r="F5" s="101"/>
      <c r="G5" s="21"/>
      <c r="H5" s="22"/>
      <c r="I5" s="22"/>
      <c r="J5" s="22"/>
      <c r="K5" s="22"/>
      <c r="L5" s="23"/>
    </row>
    <row r="6" spans="1:13" ht="71" customHeight="1">
      <c r="A6" s="102" t="s">
        <v>41</v>
      </c>
      <c r="B6" s="103" t="s">
        <v>42</v>
      </c>
      <c r="C6" s="103"/>
      <c r="D6" s="24" t="s">
        <v>43</v>
      </c>
      <c r="E6" s="24" t="s">
        <v>44</v>
      </c>
      <c r="F6" s="25" t="s">
        <v>443</v>
      </c>
      <c r="G6" s="26"/>
      <c r="H6" s="27"/>
      <c r="I6" s="27"/>
      <c r="J6" s="27"/>
      <c r="K6" s="27"/>
      <c r="L6" s="28"/>
    </row>
    <row r="7" spans="1:13" ht="60" customHeight="1">
      <c r="A7" s="102"/>
      <c r="B7" s="104" t="s">
        <v>46</v>
      </c>
      <c r="C7" s="105"/>
      <c r="D7" s="120" t="s">
        <v>423</v>
      </c>
      <c r="E7" s="121"/>
      <c r="F7" s="122"/>
      <c r="G7" s="29"/>
      <c r="H7" s="30"/>
      <c r="I7" s="30"/>
      <c r="J7" s="30"/>
      <c r="K7" s="30"/>
      <c r="L7" s="31"/>
    </row>
    <row r="8" spans="1:13" ht="18" customHeight="1">
      <c r="A8" s="101" t="s">
        <v>48</v>
      </c>
      <c r="B8" s="101"/>
      <c r="C8" s="101"/>
      <c r="D8" s="101"/>
      <c r="E8" s="101"/>
      <c r="F8" s="101"/>
      <c r="G8" s="101" t="s">
        <v>48</v>
      </c>
      <c r="H8" s="101"/>
      <c r="I8" s="101"/>
      <c r="J8" s="101"/>
      <c r="K8" s="101"/>
      <c r="L8" s="101"/>
    </row>
    <row r="9" spans="1:13" ht="60" customHeight="1">
      <c r="A9" s="32" t="s">
        <v>49</v>
      </c>
      <c r="B9" s="103" t="s">
        <v>50</v>
      </c>
      <c r="C9" s="103"/>
      <c r="D9" s="127" t="s">
        <v>754</v>
      </c>
      <c r="E9" s="127"/>
      <c r="F9" s="127"/>
      <c r="G9" s="33"/>
      <c r="H9" s="34"/>
      <c r="I9" s="34"/>
      <c r="J9" s="34"/>
      <c r="K9" s="34"/>
      <c r="L9" s="35"/>
    </row>
    <row r="10" spans="1:13" ht="60" customHeight="1">
      <c r="A10" s="32" t="s">
        <v>51</v>
      </c>
      <c r="B10" s="103" t="s">
        <v>50</v>
      </c>
      <c r="C10" s="103"/>
      <c r="D10" s="109" t="s">
        <v>424</v>
      </c>
      <c r="E10" s="109"/>
      <c r="F10" s="109"/>
      <c r="G10" s="110" t="s">
        <v>52</v>
      </c>
      <c r="H10" s="111" t="s">
        <v>53</v>
      </c>
      <c r="I10" s="111"/>
      <c r="J10" s="112" t="str">
        <f>[16]年度当初提出!D6</f>
        <v>・介護予防・日常生活支援総合事業の対象者に対し、セルフケアマネジメントの力が高められるようにしていく。
・生活支援コーディネーターと連携し、インフォーマルサービスを効果的に活用できるように、指定介護予防支援事業所に対して情報提供を定期的に行えるようにしていく。</v>
      </c>
      <c r="K10" s="112"/>
      <c r="L10" s="112"/>
    </row>
    <row r="11" spans="1:13" ht="49" customHeight="1">
      <c r="A11" s="102" t="s">
        <v>41</v>
      </c>
      <c r="B11" s="103" t="s">
        <v>42</v>
      </c>
      <c r="C11" s="103"/>
      <c r="D11" s="24" t="s">
        <v>43</v>
      </c>
      <c r="E11" s="24" t="s">
        <v>44</v>
      </c>
      <c r="F11" s="36" t="s">
        <v>755</v>
      </c>
      <c r="G11" s="110"/>
      <c r="H11" s="111" t="s">
        <v>55</v>
      </c>
      <c r="I11" s="111"/>
      <c r="J11" s="112" t="str">
        <f>[16]年度当初提出!D7</f>
        <v>・圏域のケアマネ連絡会を通じて、ケアマネからの意見も聞き、インフォーマルサービスの情報資料の見直しをする。
・総合相談において、適切なインフォーマルサービスの情報提供を行っていくよう3職種会議等を通じて意識付けをしていく。
・生活支援コーディネーターへの相談、協働を行い、主体的に社会参加ができるようにしていく。
・自立促進ケア会議へ参加する。
・フレイル改善事業（短期リハビリ型訪問サービス）を正しく理解し、サービス利用に繋げていく。</v>
      </c>
      <c r="K11" s="112"/>
      <c r="L11" s="112"/>
    </row>
    <row r="12" spans="1:13" ht="60" customHeight="1">
      <c r="A12" s="102"/>
      <c r="B12" s="113" t="s">
        <v>46</v>
      </c>
      <c r="C12" s="114"/>
      <c r="D12" s="120" t="s">
        <v>566</v>
      </c>
      <c r="E12" s="121"/>
      <c r="F12" s="122"/>
      <c r="G12" s="115"/>
      <c r="H12" s="116"/>
      <c r="I12" s="116"/>
      <c r="J12" s="116"/>
      <c r="K12" s="116"/>
      <c r="L12" s="117"/>
    </row>
    <row r="13" spans="1:13" ht="18" customHeight="1">
      <c r="A13" s="101" t="s">
        <v>57</v>
      </c>
      <c r="B13" s="101"/>
      <c r="C13" s="101"/>
      <c r="D13" s="101"/>
      <c r="E13" s="101"/>
      <c r="F13" s="101"/>
      <c r="G13" s="101" t="s">
        <v>57</v>
      </c>
      <c r="H13" s="101"/>
      <c r="I13" s="101"/>
      <c r="J13" s="101"/>
      <c r="K13" s="101"/>
      <c r="L13" s="101"/>
    </row>
    <row r="14" spans="1:13" ht="74.5" customHeight="1">
      <c r="A14" s="32" t="s">
        <v>49</v>
      </c>
      <c r="B14" s="103" t="s">
        <v>50</v>
      </c>
      <c r="C14" s="103"/>
      <c r="D14" s="127" t="s">
        <v>756</v>
      </c>
      <c r="E14" s="127"/>
      <c r="F14" s="127"/>
      <c r="G14" s="33"/>
      <c r="H14" s="34"/>
      <c r="I14" s="34"/>
      <c r="J14" s="34"/>
      <c r="K14" s="34"/>
      <c r="L14" s="35"/>
    </row>
    <row r="15" spans="1:13" ht="50" customHeight="1">
      <c r="A15" s="32" t="s">
        <v>51</v>
      </c>
      <c r="B15" s="103" t="s">
        <v>50</v>
      </c>
      <c r="C15" s="103"/>
      <c r="D15" s="123" t="s">
        <v>663</v>
      </c>
      <c r="E15" s="123"/>
      <c r="F15" s="123"/>
      <c r="G15" s="110" t="s">
        <v>52</v>
      </c>
      <c r="H15" s="111" t="s">
        <v>53</v>
      </c>
      <c r="I15" s="111"/>
      <c r="J15" s="112" t="str">
        <f>[16]年度当初提出!D9</f>
        <v>・地域に住まわれている方へ総合的に相談対応を行い、共に考え、介護、医療、保健、福祉、障害等適切な関係機関に繋げられるよう努める。
・３職種の専門性、相談援助技術を高め、、ケースの特性を踏まえ利用者及び家族、ケアマネジャー等の専門職等への継続的なサポートを行っていく。</v>
      </c>
      <c r="K15" s="112"/>
      <c r="L15" s="112"/>
    </row>
    <row r="16" spans="1:13" ht="60" customHeight="1">
      <c r="A16" s="102" t="s">
        <v>41</v>
      </c>
      <c r="B16" s="103" t="s">
        <v>42</v>
      </c>
      <c r="C16" s="103"/>
      <c r="D16" s="24" t="s">
        <v>43</v>
      </c>
      <c r="E16" s="24" t="s">
        <v>44</v>
      </c>
      <c r="F16" s="25" t="s">
        <v>425</v>
      </c>
      <c r="G16" s="110"/>
      <c r="H16" s="111" t="s">
        <v>55</v>
      </c>
      <c r="I16" s="111"/>
      <c r="J16" s="112" t="str">
        <f>[16]年度当初提出!D10</f>
        <v>・近隣のスーパー等にあんしんケアセンターのパンフレットを置かせて頂きあんしんケアセンターの周知活動を行っていく。
・相談受付をした相談内容についてセンター内の３職種にて協議、検討をその都度行い、必要な関係期間に繋げていく。
・民生委員や支え合いの会等のボランティア団体の定例会等に参加し相談しやすい関係性を構築していく。
・センター内で研修会を行い、専門性や相談援助技術を高めていく。</v>
      </c>
      <c r="K16" s="112"/>
      <c r="L16" s="112"/>
    </row>
    <row r="17" spans="1:12" ht="45.5" customHeight="1">
      <c r="A17" s="102"/>
      <c r="B17" s="113" t="s">
        <v>46</v>
      </c>
      <c r="C17" s="114"/>
      <c r="D17" s="120" t="s">
        <v>426</v>
      </c>
      <c r="E17" s="121"/>
      <c r="F17" s="122"/>
      <c r="G17" s="115"/>
      <c r="H17" s="116"/>
      <c r="I17" s="116"/>
      <c r="J17" s="116"/>
      <c r="K17" s="116"/>
      <c r="L17" s="117"/>
    </row>
    <row r="18" spans="1:12" ht="18" customHeight="1">
      <c r="A18" s="101" t="s">
        <v>59</v>
      </c>
      <c r="B18" s="101"/>
      <c r="C18" s="101"/>
      <c r="D18" s="101"/>
      <c r="E18" s="101"/>
      <c r="F18" s="101"/>
      <c r="G18" s="101" t="s">
        <v>59</v>
      </c>
      <c r="H18" s="101"/>
      <c r="I18" s="101"/>
      <c r="J18" s="101"/>
      <c r="K18" s="101"/>
      <c r="L18" s="101"/>
    </row>
    <row r="19" spans="1:12" ht="126" customHeight="1">
      <c r="A19" s="32" t="s">
        <v>49</v>
      </c>
      <c r="B19" s="103" t="s">
        <v>50</v>
      </c>
      <c r="C19" s="103"/>
      <c r="D19" s="123" t="str">
        <f>'[16]前期終了時提出（10月頃）'!D14</f>
        <v>・民生委員の定例会に合わせてエンディングサポート及び成年後見についての講座を実施した。
・虐待対応は、相談を受けた際に速やかにセンター内で情報共有をし、高齢障害支援課への報告を行い、関係機関と連携して支援方法の共有ができた。
・地域共生社会の実現に向けて、認知症サポーター養成講座やステップアップ修了者の交流会、本人ミーティングを行った。
・若葉区ソーシャルワーカー連絡会を開催し、今後の終活における自己決定の重要性を学び、地域住民に向けて啓発することができた。（9月）
・千葉東警察と情報交換会を開催し、最近の被害状況や防犯対策について得た知識を地域住民に啓発することができた。</v>
      </c>
      <c r="E19" s="123"/>
      <c r="F19" s="123"/>
      <c r="G19" s="33"/>
      <c r="H19" s="34"/>
      <c r="I19" s="34"/>
      <c r="J19" s="34"/>
      <c r="K19" s="34"/>
      <c r="L19" s="35"/>
    </row>
    <row r="20" spans="1:12" ht="60" customHeight="1">
      <c r="A20" s="32" t="s">
        <v>51</v>
      </c>
      <c r="B20" s="103" t="s">
        <v>50</v>
      </c>
      <c r="C20" s="103"/>
      <c r="D20" s="109" t="s">
        <v>427</v>
      </c>
      <c r="E20" s="109"/>
      <c r="F20" s="109"/>
      <c r="G20" s="110" t="s">
        <v>52</v>
      </c>
      <c r="H20" s="111" t="s">
        <v>53</v>
      </c>
      <c r="I20" s="111"/>
      <c r="J20" s="112" t="str">
        <f>[16]年度当初提出!D12</f>
        <v>・地域にお住まいの方々が尊厳あるその方らしい生活を続けられるよう、権利擁護や消費者被害等の周知・啓発活動を行う。
・虐待対応については、相談を受けた際に速やかに行政に報告し、関係機関や介護保険のサービス事業所と連携を図り速やかに課題解決に向けて取り組んでいく。また、緊急時にスムーズに対応ができるようセンター内の虐待研修を開催、関係機関と連携が図れるよう日頃よりネットワークの構築を図りっていく。</v>
      </c>
      <c r="K20" s="112"/>
      <c r="L20" s="112"/>
    </row>
    <row r="21" spans="1:12" ht="60" customHeight="1">
      <c r="A21" s="102" t="s">
        <v>41</v>
      </c>
      <c r="B21" s="103" t="s">
        <v>42</v>
      </c>
      <c r="C21" s="103"/>
      <c r="D21" s="24" t="s">
        <v>43</v>
      </c>
      <c r="E21" s="24" t="s">
        <v>44</v>
      </c>
      <c r="F21" s="36" t="s">
        <v>428</v>
      </c>
      <c r="G21" s="110"/>
      <c r="H21" s="111" t="s">
        <v>55</v>
      </c>
      <c r="I21" s="111"/>
      <c r="J21" s="112" t="str">
        <f>[16]年度当初提出!D13</f>
        <v>・認知症になっても住み慣れた地域で生活ができるよう、地域住民に認知症サポーター養成講座を開催する。また、認知症カフェ、本人ミーティング等も開催していく。
・地域にて開催されているサロンやカフェ、支えあいの会及び民生委員の定例会等に参加し消費者被害防止や成年後見制度等の周知を行う。
・若葉区ソーシャルワーカー連絡会(年２回)を開催し、各職域のソーシャルワーカーとの連携の強化を図り、相談援助技術及び知識の向上を図る。</v>
      </c>
      <c r="K21" s="112"/>
      <c r="L21" s="112"/>
    </row>
    <row r="22" spans="1:12" ht="60" customHeight="1">
      <c r="A22" s="102"/>
      <c r="B22" s="113" t="s">
        <v>46</v>
      </c>
      <c r="C22" s="114"/>
      <c r="D22" s="120" t="s">
        <v>429</v>
      </c>
      <c r="E22" s="121"/>
      <c r="F22" s="122"/>
      <c r="G22" s="115"/>
      <c r="H22" s="116"/>
      <c r="I22" s="116"/>
      <c r="J22" s="116"/>
      <c r="K22" s="116"/>
      <c r="L22" s="117"/>
    </row>
    <row r="23" spans="1:12" ht="18" customHeight="1">
      <c r="A23" s="101" t="s">
        <v>61</v>
      </c>
      <c r="B23" s="101"/>
      <c r="C23" s="101"/>
      <c r="D23" s="101"/>
      <c r="E23" s="101"/>
      <c r="F23" s="101"/>
      <c r="G23" s="101" t="s">
        <v>61</v>
      </c>
      <c r="H23" s="101"/>
      <c r="I23" s="101"/>
      <c r="J23" s="101"/>
      <c r="K23" s="101"/>
      <c r="L23" s="101"/>
    </row>
    <row r="24" spans="1:12" ht="69" customHeight="1">
      <c r="A24" s="32" t="s">
        <v>49</v>
      </c>
      <c r="B24" s="103" t="s">
        <v>50</v>
      </c>
      <c r="C24" s="103"/>
      <c r="D24" s="109" t="s">
        <v>757</v>
      </c>
      <c r="E24" s="109"/>
      <c r="F24" s="109"/>
      <c r="G24" s="33"/>
      <c r="H24" s="34"/>
      <c r="I24" s="34"/>
      <c r="J24" s="34"/>
      <c r="K24" s="34"/>
      <c r="L24" s="35"/>
    </row>
    <row r="25" spans="1:12" ht="60" customHeight="1">
      <c r="A25" s="32" t="s">
        <v>51</v>
      </c>
      <c r="B25" s="103" t="s">
        <v>50</v>
      </c>
      <c r="C25" s="103"/>
      <c r="D25" s="106" t="s">
        <v>567</v>
      </c>
      <c r="E25" s="107"/>
      <c r="F25" s="108"/>
      <c r="G25" s="110" t="s">
        <v>52</v>
      </c>
      <c r="H25" s="111" t="s">
        <v>53</v>
      </c>
      <c r="I25" s="111"/>
      <c r="J25" s="112" t="str">
        <f>[16]年度当初提出!D15</f>
        <v>・関係機関や関係者との関係性を深め、多種多様な社会資源の有機的な機能連携、協働体制の構築に繋がる様、環境整備に努め、地域課題を関係者と共有していく。</v>
      </c>
      <c r="K25" s="112"/>
      <c r="L25" s="112"/>
    </row>
    <row r="26" spans="1:12" ht="57.5" customHeight="1">
      <c r="A26" s="102" t="s">
        <v>41</v>
      </c>
      <c r="B26" s="103" t="s">
        <v>42</v>
      </c>
      <c r="C26" s="103"/>
      <c r="D26" s="24" t="s">
        <v>43</v>
      </c>
      <c r="E26" s="24" t="s">
        <v>44</v>
      </c>
      <c r="F26" s="81" t="s">
        <v>430</v>
      </c>
      <c r="G26" s="110"/>
      <c r="H26" s="111" t="s">
        <v>55</v>
      </c>
      <c r="I26" s="111"/>
      <c r="J26" s="112" t="str">
        <f>[16]年度当初提出!D16</f>
        <v>・定例地域ケア会議（毎月）事例検討を行い対応方法等の情報共有を行う。
・若葉区多職種連携会議（年1回、2月）事例を通して多職種の方々と連携を強化する。
・都賀・みつわ台圏域多職種連携会議（年１回、８月）圏域内の多職種が協働して会議を開催し連携を深める。　　　　　　　　　　　　　　　　　　　　　　　　　　　　　　　　　　　　　　　　・東警察署との情報交換会（年１回）地域の防犯対策や詐欺被害の防止等に向けて意見交換を行っていく。
・圏域ケアマネ交流会を開催（年２回８月、２月）ケアマネジャーの抱える課題を共有し、解決に繋げていく。
・若葉区介護支援員専門員会議（研修会年2回）にて、主任介護支援専門員及び介護支援専門員の資質向上を図る。</v>
      </c>
      <c r="K26" s="112"/>
      <c r="L26" s="112"/>
    </row>
    <row r="27" spans="1:12" ht="70" customHeight="1">
      <c r="A27" s="102"/>
      <c r="B27" s="113" t="s">
        <v>46</v>
      </c>
      <c r="C27" s="114"/>
      <c r="D27" s="120" t="s">
        <v>568</v>
      </c>
      <c r="E27" s="121"/>
      <c r="F27" s="122"/>
      <c r="G27" s="115"/>
      <c r="H27" s="116"/>
      <c r="I27" s="116"/>
      <c r="J27" s="116"/>
      <c r="K27" s="116"/>
      <c r="L27" s="117"/>
    </row>
    <row r="28" spans="1:12" ht="18" customHeight="1">
      <c r="A28" s="101" t="s">
        <v>63</v>
      </c>
      <c r="B28" s="101"/>
      <c r="C28" s="101"/>
      <c r="D28" s="101"/>
      <c r="E28" s="101"/>
      <c r="F28" s="101"/>
      <c r="G28" s="101" t="s">
        <v>63</v>
      </c>
      <c r="H28" s="101"/>
      <c r="I28" s="101"/>
      <c r="J28" s="101"/>
      <c r="K28" s="101"/>
      <c r="L28" s="101"/>
    </row>
    <row r="29" spans="1:12" ht="83" customHeight="1">
      <c r="A29" s="32" t="s">
        <v>49</v>
      </c>
      <c r="B29" s="103" t="s">
        <v>50</v>
      </c>
      <c r="C29" s="103"/>
      <c r="D29" s="123" t="str">
        <f>'[16]前期終了時提出（10月頃）'!D22</f>
        <v>・高品ハイツ自治会にて、お茶会の開催が定着してきており、都賀いきいきセンターや企業と連携を図り、歩行測定や骨密度測定を実施した。
・企業と地域団体と協力し、マルシェの開催と健康測定会を実施した。高齢者だけでなく、多世代への健康意識を高める活動ができた。
・地域住民がフレイル予防やオーラルフレイル予防の動画を視聴し、容易に介護予防が図れるようスマホ教室の企画を進めている。（12月）</v>
      </c>
      <c r="E29" s="123"/>
      <c r="F29" s="123"/>
      <c r="G29" s="33"/>
      <c r="H29" s="34"/>
      <c r="I29" s="34"/>
      <c r="J29" s="34"/>
      <c r="K29" s="34"/>
      <c r="L29" s="35"/>
    </row>
    <row r="30" spans="1:12" ht="98.25" customHeight="1">
      <c r="A30" s="32" t="s">
        <v>51</v>
      </c>
      <c r="B30" s="103" t="s">
        <v>50</v>
      </c>
      <c r="C30" s="103"/>
      <c r="D30" s="109" t="s">
        <v>758</v>
      </c>
      <c r="E30" s="109"/>
      <c r="F30" s="109"/>
      <c r="G30" s="110" t="s">
        <v>52</v>
      </c>
      <c r="H30" s="111" t="s">
        <v>53</v>
      </c>
      <c r="I30" s="111"/>
      <c r="J30" s="112" t="str">
        <f>[16]年度当初提出!D18</f>
        <v>・高齢者だけでなく、その家族や様々な関係者への働きかけや連携により、地域全体への介護予防の普及啓発につとめ、セルフケアマネジメントの推進を図る。また、セルフマネジメントの推進を図る手段として基本チェックリストやいきいき活動手帳を活用し、高齢者自らが意欲的に目標をあげ、取り組み、自分なりに評価できるよう支援する。
・若葉区保健福祉センターや生活支援コーディネーター、コミュニティソーシャルワーカー等と協力し、交流の場・通いの場も含めた情報を提供できるように体制を整備する。</v>
      </c>
      <c r="K30" s="112"/>
      <c r="L30" s="112"/>
    </row>
    <row r="31" spans="1:12" ht="50.5" customHeight="1">
      <c r="A31" s="102" t="s">
        <v>41</v>
      </c>
      <c r="B31" s="103" t="s">
        <v>42</v>
      </c>
      <c r="C31" s="103"/>
      <c r="D31" s="24" t="s">
        <v>43</v>
      </c>
      <c r="E31" s="24" t="s">
        <v>44</v>
      </c>
      <c r="F31" s="36" t="s">
        <v>431</v>
      </c>
      <c r="G31" s="110"/>
      <c r="H31" s="111" t="s">
        <v>55</v>
      </c>
      <c r="I31" s="111"/>
      <c r="J31" s="112" t="str">
        <f>[16]年度当初提出!D19</f>
        <v>・地域住民にフレイル予防やオーラルフレイル予防の動画を用いて周知を図る為、動画視聴する方法を知る講座や専門職の講座などを取り入れ、地域住民が容易に介護予防を取り組めるよう体制づくりを検討し、実施していく。
・介護予防に関する意見交換会（年２回程度）に参加し、５センターの保健師職等と健康課、高齢障害支援課との連携を強化する。
・生活支援コーディネーターと協力し、交流の場・通いの場に出向き、いきいき活動手帳を用いてセルフマネジメントの手法を周知すると共に、高齢者が自ら役割を見出し活動できるよう支援していく。</v>
      </c>
      <c r="K31" s="112"/>
      <c r="L31" s="112"/>
    </row>
    <row r="32" spans="1:12" ht="60" customHeight="1">
      <c r="A32" s="102"/>
      <c r="B32" s="113" t="s">
        <v>46</v>
      </c>
      <c r="C32" s="114"/>
      <c r="D32" s="120" t="s">
        <v>432</v>
      </c>
      <c r="E32" s="121"/>
      <c r="F32" s="122"/>
      <c r="G32" s="115"/>
      <c r="H32" s="116"/>
      <c r="I32" s="116"/>
      <c r="J32" s="116"/>
      <c r="K32" s="116"/>
      <c r="L32" s="117"/>
    </row>
  </sheetData>
  <mergeCells count="93">
    <mergeCell ref="J3:K3"/>
    <mergeCell ref="A1:F1"/>
    <mergeCell ref="A2:C2"/>
    <mergeCell ref="D2:F2"/>
    <mergeCell ref="A3:C3"/>
    <mergeCell ref="D3:F3"/>
    <mergeCell ref="A4:C4"/>
    <mergeCell ref="D4:F4"/>
    <mergeCell ref="A5:F5"/>
    <mergeCell ref="A6:A7"/>
    <mergeCell ref="B6:C6"/>
    <mergeCell ref="B7:C7"/>
    <mergeCell ref="D7:F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D21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WVR6:WVR7" xr:uid="{2D384EDA-F4B5-4C8E-A78C-084CED533CEE}">
      <formula1>"A,B,C,D,E"</formula1>
    </dataValidation>
  </dataValidations>
  <printOptions horizontalCentered="1"/>
  <pageMargins left="0.7" right="0.7" top="0.75" bottom="0.75" header="0.3" footer="0.3"/>
  <pageSetup paperSize="9" scale="89" fitToHeight="0" orientation="portrait" r:id="rId1"/>
  <rowBreaks count="2" manualBreakCount="2">
    <brk id="12" max="5" man="1"/>
    <brk id="22" max="5"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D9BBF-1B63-4531-8440-2105A188F787}">
  <sheetPr>
    <pageSetUpPr fitToPage="1"/>
  </sheetPr>
  <dimension ref="A1:M32"/>
  <sheetViews>
    <sheetView view="pageBreakPreview" topLeftCell="A9" zoomScaleNormal="80" zoomScaleSheetLayoutView="100" zoomScalePageLayoutView="70" workbookViewId="0">
      <selection activeCell="D26" sqref="D26"/>
    </sheetView>
  </sheetViews>
  <sheetFormatPr defaultRowHeight="15"/>
  <cols>
    <col min="1" max="2" width="2.83203125" style="60" customWidth="1"/>
    <col min="3" max="4" width="6.58203125" style="60" customWidth="1"/>
    <col min="5" max="5" width="9.58203125" style="60" customWidth="1"/>
    <col min="6" max="6" width="61.58203125" style="60" customWidth="1"/>
    <col min="7" max="8" width="2.83203125" style="60" customWidth="1"/>
    <col min="9" max="9" width="6.58203125" style="60" customWidth="1"/>
    <col min="10" max="10" width="13.58203125" style="60" customWidth="1"/>
    <col min="11" max="11" width="30.58203125" style="60" customWidth="1"/>
    <col min="12" max="12" width="33.58203125" style="60" customWidth="1"/>
    <col min="13" max="255" width="8.6640625" style="60"/>
    <col min="256" max="256" width="2.83203125" style="60" customWidth="1"/>
    <col min="257" max="257" width="6.58203125" style="60" customWidth="1"/>
    <col min="258" max="258" width="15.58203125" style="60" customWidth="1"/>
    <col min="259" max="260" width="37.58203125" style="60" customWidth="1"/>
    <col min="261" max="261" width="30.58203125" style="60" customWidth="1"/>
    <col min="262" max="262" width="8.6640625" style="60" bestFit="1" customWidth="1"/>
    <col min="263" max="265" width="30.58203125" style="60" customWidth="1"/>
    <col min="266" max="266" width="8.6640625" style="60" bestFit="1" customWidth="1"/>
    <col min="267" max="268" width="30.58203125" style="60" customWidth="1"/>
    <col min="269" max="511" width="8.6640625" style="60"/>
    <col min="512" max="512" width="2.83203125" style="60" customWidth="1"/>
    <col min="513" max="513" width="6.58203125" style="60" customWidth="1"/>
    <col min="514" max="514" width="15.58203125" style="60" customWidth="1"/>
    <col min="515" max="516" width="37.58203125" style="60" customWidth="1"/>
    <col min="517" max="517" width="30.58203125" style="60" customWidth="1"/>
    <col min="518" max="518" width="8.6640625" style="60" bestFit="1" customWidth="1"/>
    <col min="519" max="521" width="30.58203125" style="60" customWidth="1"/>
    <col min="522" max="522" width="8.6640625" style="60" bestFit="1" customWidth="1"/>
    <col min="523" max="524" width="30.58203125" style="60" customWidth="1"/>
    <col min="525" max="767" width="8.6640625" style="60"/>
    <col min="768" max="768" width="2.83203125" style="60" customWidth="1"/>
    <col min="769" max="769" width="6.58203125" style="60" customWidth="1"/>
    <col min="770" max="770" width="15.58203125" style="60" customWidth="1"/>
    <col min="771" max="772" width="37.58203125" style="60" customWidth="1"/>
    <col min="773" max="773" width="30.58203125" style="60" customWidth="1"/>
    <col min="774" max="774" width="8.6640625" style="60" bestFit="1" customWidth="1"/>
    <col min="775" max="777" width="30.58203125" style="60" customWidth="1"/>
    <col min="778" max="778" width="8.6640625" style="60" bestFit="1" customWidth="1"/>
    <col min="779" max="780" width="30.58203125" style="60" customWidth="1"/>
    <col min="781" max="1023" width="8.6640625" style="60"/>
    <col min="1024" max="1024" width="2.83203125" style="60" customWidth="1"/>
    <col min="1025" max="1025" width="6.58203125" style="60" customWidth="1"/>
    <col min="1026" max="1026" width="15.58203125" style="60" customWidth="1"/>
    <col min="1027" max="1028" width="37.58203125" style="60" customWidth="1"/>
    <col min="1029" max="1029" width="30.58203125" style="60" customWidth="1"/>
    <col min="1030" max="1030" width="8.6640625" style="60" bestFit="1" customWidth="1"/>
    <col min="1031" max="1033" width="30.58203125" style="60" customWidth="1"/>
    <col min="1034" max="1034" width="8.6640625" style="60" bestFit="1" customWidth="1"/>
    <col min="1035" max="1036" width="30.58203125" style="60" customWidth="1"/>
    <col min="1037" max="1279" width="8.6640625" style="60"/>
    <col min="1280" max="1280" width="2.83203125" style="60" customWidth="1"/>
    <col min="1281" max="1281" width="6.58203125" style="60" customWidth="1"/>
    <col min="1282" max="1282" width="15.58203125" style="60" customWidth="1"/>
    <col min="1283" max="1284" width="37.58203125" style="60" customWidth="1"/>
    <col min="1285" max="1285" width="30.58203125" style="60" customWidth="1"/>
    <col min="1286" max="1286" width="8.6640625" style="60" bestFit="1" customWidth="1"/>
    <col min="1287" max="1289" width="30.58203125" style="60" customWidth="1"/>
    <col min="1290" max="1290" width="8.6640625" style="60" bestFit="1" customWidth="1"/>
    <col min="1291" max="1292" width="30.58203125" style="60" customWidth="1"/>
    <col min="1293" max="1535" width="8.6640625" style="60"/>
    <col min="1536" max="1536" width="2.83203125" style="60" customWidth="1"/>
    <col min="1537" max="1537" width="6.58203125" style="60" customWidth="1"/>
    <col min="1538" max="1538" width="15.58203125" style="60" customWidth="1"/>
    <col min="1539" max="1540" width="37.58203125" style="60" customWidth="1"/>
    <col min="1541" max="1541" width="30.58203125" style="60" customWidth="1"/>
    <col min="1542" max="1542" width="8.6640625" style="60" bestFit="1" customWidth="1"/>
    <col min="1543" max="1545" width="30.58203125" style="60" customWidth="1"/>
    <col min="1546" max="1546" width="8.6640625" style="60" bestFit="1" customWidth="1"/>
    <col min="1547" max="1548" width="30.58203125" style="60" customWidth="1"/>
    <col min="1549" max="1791" width="8.6640625" style="60"/>
    <col min="1792" max="1792" width="2.83203125" style="60" customWidth="1"/>
    <col min="1793" max="1793" width="6.58203125" style="60" customWidth="1"/>
    <col min="1794" max="1794" width="15.58203125" style="60" customWidth="1"/>
    <col min="1795" max="1796" width="37.58203125" style="60" customWidth="1"/>
    <col min="1797" max="1797" width="30.58203125" style="60" customWidth="1"/>
    <col min="1798" max="1798" width="8.6640625" style="60" bestFit="1" customWidth="1"/>
    <col min="1799" max="1801" width="30.58203125" style="60" customWidth="1"/>
    <col min="1802" max="1802" width="8.6640625" style="60" bestFit="1" customWidth="1"/>
    <col min="1803" max="1804" width="30.58203125" style="60" customWidth="1"/>
    <col min="1805" max="2047" width="8.6640625" style="60"/>
    <col min="2048" max="2048" width="2.83203125" style="60" customWidth="1"/>
    <col min="2049" max="2049" width="6.58203125" style="60" customWidth="1"/>
    <col min="2050" max="2050" width="15.58203125" style="60" customWidth="1"/>
    <col min="2051" max="2052" width="37.58203125" style="60" customWidth="1"/>
    <col min="2053" max="2053" width="30.58203125" style="60" customWidth="1"/>
    <col min="2054" max="2054" width="8.6640625" style="60" bestFit="1" customWidth="1"/>
    <col min="2055" max="2057" width="30.58203125" style="60" customWidth="1"/>
    <col min="2058" max="2058" width="8.6640625" style="60" bestFit="1" customWidth="1"/>
    <col min="2059" max="2060" width="30.58203125" style="60" customWidth="1"/>
    <col min="2061" max="2303" width="8.6640625" style="60"/>
    <col min="2304" max="2304" width="2.83203125" style="60" customWidth="1"/>
    <col min="2305" max="2305" width="6.58203125" style="60" customWidth="1"/>
    <col min="2306" max="2306" width="15.58203125" style="60" customWidth="1"/>
    <col min="2307" max="2308" width="37.58203125" style="60" customWidth="1"/>
    <col min="2309" max="2309" width="30.58203125" style="60" customWidth="1"/>
    <col min="2310" max="2310" width="8.6640625" style="60" bestFit="1" customWidth="1"/>
    <col min="2311" max="2313" width="30.58203125" style="60" customWidth="1"/>
    <col min="2314" max="2314" width="8.6640625" style="60" bestFit="1" customWidth="1"/>
    <col min="2315" max="2316" width="30.58203125" style="60" customWidth="1"/>
    <col min="2317" max="2559" width="8.6640625" style="60"/>
    <col min="2560" max="2560" width="2.83203125" style="60" customWidth="1"/>
    <col min="2561" max="2561" width="6.58203125" style="60" customWidth="1"/>
    <col min="2562" max="2562" width="15.58203125" style="60" customWidth="1"/>
    <col min="2563" max="2564" width="37.58203125" style="60" customWidth="1"/>
    <col min="2565" max="2565" width="30.58203125" style="60" customWidth="1"/>
    <col min="2566" max="2566" width="8.6640625" style="60" bestFit="1" customWidth="1"/>
    <col min="2567" max="2569" width="30.58203125" style="60" customWidth="1"/>
    <col min="2570" max="2570" width="8.6640625" style="60" bestFit="1" customWidth="1"/>
    <col min="2571" max="2572" width="30.58203125" style="60" customWidth="1"/>
    <col min="2573" max="2815" width="8.6640625" style="60"/>
    <col min="2816" max="2816" width="2.83203125" style="60" customWidth="1"/>
    <col min="2817" max="2817" width="6.58203125" style="60" customWidth="1"/>
    <col min="2818" max="2818" width="15.58203125" style="60" customWidth="1"/>
    <col min="2819" max="2820" width="37.58203125" style="60" customWidth="1"/>
    <col min="2821" max="2821" width="30.58203125" style="60" customWidth="1"/>
    <col min="2822" max="2822" width="8.6640625" style="60" bestFit="1" customWidth="1"/>
    <col min="2823" max="2825" width="30.58203125" style="60" customWidth="1"/>
    <col min="2826" max="2826" width="8.6640625" style="60" bestFit="1" customWidth="1"/>
    <col min="2827" max="2828" width="30.58203125" style="60" customWidth="1"/>
    <col min="2829" max="3071" width="8.6640625" style="60"/>
    <col min="3072" max="3072" width="2.83203125" style="60" customWidth="1"/>
    <col min="3073" max="3073" width="6.58203125" style="60" customWidth="1"/>
    <col min="3074" max="3074" width="15.58203125" style="60" customWidth="1"/>
    <col min="3075" max="3076" width="37.58203125" style="60" customWidth="1"/>
    <col min="3077" max="3077" width="30.58203125" style="60" customWidth="1"/>
    <col min="3078" max="3078" width="8.6640625" style="60" bestFit="1" customWidth="1"/>
    <col min="3079" max="3081" width="30.58203125" style="60" customWidth="1"/>
    <col min="3082" max="3082" width="8.6640625" style="60" bestFit="1" customWidth="1"/>
    <col min="3083" max="3084" width="30.58203125" style="60" customWidth="1"/>
    <col min="3085" max="3327" width="8.6640625" style="60"/>
    <col min="3328" max="3328" width="2.83203125" style="60" customWidth="1"/>
    <col min="3329" max="3329" width="6.58203125" style="60" customWidth="1"/>
    <col min="3330" max="3330" width="15.58203125" style="60" customWidth="1"/>
    <col min="3331" max="3332" width="37.58203125" style="60" customWidth="1"/>
    <col min="3333" max="3333" width="30.58203125" style="60" customWidth="1"/>
    <col min="3334" max="3334" width="8.6640625" style="60" bestFit="1" customWidth="1"/>
    <col min="3335" max="3337" width="30.58203125" style="60" customWidth="1"/>
    <col min="3338" max="3338" width="8.6640625" style="60" bestFit="1" customWidth="1"/>
    <col min="3339" max="3340" width="30.58203125" style="60" customWidth="1"/>
    <col min="3341" max="3583" width="8.6640625" style="60"/>
    <col min="3584" max="3584" width="2.83203125" style="60" customWidth="1"/>
    <col min="3585" max="3585" width="6.58203125" style="60" customWidth="1"/>
    <col min="3586" max="3586" width="15.58203125" style="60" customWidth="1"/>
    <col min="3587" max="3588" width="37.58203125" style="60" customWidth="1"/>
    <col min="3589" max="3589" width="30.58203125" style="60" customWidth="1"/>
    <col min="3590" max="3590" width="8.6640625" style="60" bestFit="1" customWidth="1"/>
    <col min="3591" max="3593" width="30.58203125" style="60" customWidth="1"/>
    <col min="3594" max="3594" width="8.6640625" style="60" bestFit="1" customWidth="1"/>
    <col min="3595" max="3596" width="30.58203125" style="60" customWidth="1"/>
    <col min="3597" max="3839" width="8.6640625" style="60"/>
    <col min="3840" max="3840" width="2.83203125" style="60" customWidth="1"/>
    <col min="3841" max="3841" width="6.58203125" style="60" customWidth="1"/>
    <col min="3842" max="3842" width="15.58203125" style="60" customWidth="1"/>
    <col min="3843" max="3844" width="37.58203125" style="60" customWidth="1"/>
    <col min="3845" max="3845" width="30.58203125" style="60" customWidth="1"/>
    <col min="3846" max="3846" width="8.6640625" style="60" bestFit="1" customWidth="1"/>
    <col min="3847" max="3849" width="30.58203125" style="60" customWidth="1"/>
    <col min="3850" max="3850" width="8.6640625" style="60" bestFit="1" customWidth="1"/>
    <col min="3851" max="3852" width="30.58203125" style="60" customWidth="1"/>
    <col min="3853" max="4095" width="8.6640625" style="60"/>
    <col min="4096" max="4096" width="2.83203125" style="60" customWidth="1"/>
    <col min="4097" max="4097" width="6.58203125" style="60" customWidth="1"/>
    <col min="4098" max="4098" width="15.58203125" style="60" customWidth="1"/>
    <col min="4099" max="4100" width="37.58203125" style="60" customWidth="1"/>
    <col min="4101" max="4101" width="30.58203125" style="60" customWidth="1"/>
    <col min="4102" max="4102" width="8.6640625" style="60" bestFit="1" customWidth="1"/>
    <col min="4103" max="4105" width="30.58203125" style="60" customWidth="1"/>
    <col min="4106" max="4106" width="8.6640625" style="60" bestFit="1" customWidth="1"/>
    <col min="4107" max="4108" width="30.58203125" style="60" customWidth="1"/>
    <col min="4109" max="4351" width="8.6640625" style="60"/>
    <col min="4352" max="4352" width="2.83203125" style="60" customWidth="1"/>
    <col min="4353" max="4353" width="6.58203125" style="60" customWidth="1"/>
    <col min="4354" max="4354" width="15.58203125" style="60" customWidth="1"/>
    <col min="4355" max="4356" width="37.58203125" style="60" customWidth="1"/>
    <col min="4357" max="4357" width="30.58203125" style="60" customWidth="1"/>
    <col min="4358" max="4358" width="8.6640625" style="60" bestFit="1" customWidth="1"/>
    <col min="4359" max="4361" width="30.58203125" style="60" customWidth="1"/>
    <col min="4362" max="4362" width="8.6640625" style="60" bestFit="1" customWidth="1"/>
    <col min="4363" max="4364" width="30.58203125" style="60" customWidth="1"/>
    <col min="4365" max="4607" width="8.6640625" style="60"/>
    <col min="4608" max="4608" width="2.83203125" style="60" customWidth="1"/>
    <col min="4609" max="4609" width="6.58203125" style="60" customWidth="1"/>
    <col min="4610" max="4610" width="15.58203125" style="60" customWidth="1"/>
    <col min="4611" max="4612" width="37.58203125" style="60" customWidth="1"/>
    <col min="4613" max="4613" width="30.58203125" style="60" customWidth="1"/>
    <col min="4614" max="4614" width="8.6640625" style="60" bestFit="1" customWidth="1"/>
    <col min="4615" max="4617" width="30.58203125" style="60" customWidth="1"/>
    <col min="4618" max="4618" width="8.6640625" style="60" bestFit="1" customWidth="1"/>
    <col min="4619" max="4620" width="30.58203125" style="60" customWidth="1"/>
    <col min="4621" max="4863" width="8.6640625" style="60"/>
    <col min="4864" max="4864" width="2.83203125" style="60" customWidth="1"/>
    <col min="4865" max="4865" width="6.58203125" style="60" customWidth="1"/>
    <col min="4866" max="4866" width="15.58203125" style="60" customWidth="1"/>
    <col min="4867" max="4868" width="37.58203125" style="60" customWidth="1"/>
    <col min="4869" max="4869" width="30.58203125" style="60" customWidth="1"/>
    <col min="4870" max="4870" width="8.6640625" style="60" bestFit="1" customWidth="1"/>
    <col min="4871" max="4873" width="30.58203125" style="60" customWidth="1"/>
    <col min="4874" max="4874" width="8.6640625" style="60" bestFit="1" customWidth="1"/>
    <col min="4875" max="4876" width="30.58203125" style="60" customWidth="1"/>
    <col min="4877" max="5119" width="8.6640625" style="60"/>
    <col min="5120" max="5120" width="2.83203125" style="60" customWidth="1"/>
    <col min="5121" max="5121" width="6.58203125" style="60" customWidth="1"/>
    <col min="5122" max="5122" width="15.58203125" style="60" customWidth="1"/>
    <col min="5123" max="5124" width="37.58203125" style="60" customWidth="1"/>
    <col min="5125" max="5125" width="30.58203125" style="60" customWidth="1"/>
    <col min="5126" max="5126" width="8.6640625" style="60" bestFit="1" customWidth="1"/>
    <col min="5127" max="5129" width="30.58203125" style="60" customWidth="1"/>
    <col min="5130" max="5130" width="8.6640625" style="60" bestFit="1" customWidth="1"/>
    <col min="5131" max="5132" width="30.58203125" style="60" customWidth="1"/>
    <col min="5133" max="5375" width="8.6640625" style="60"/>
    <col min="5376" max="5376" width="2.83203125" style="60" customWidth="1"/>
    <col min="5377" max="5377" width="6.58203125" style="60" customWidth="1"/>
    <col min="5378" max="5378" width="15.58203125" style="60" customWidth="1"/>
    <col min="5379" max="5380" width="37.58203125" style="60" customWidth="1"/>
    <col min="5381" max="5381" width="30.58203125" style="60" customWidth="1"/>
    <col min="5382" max="5382" width="8.6640625" style="60" bestFit="1" customWidth="1"/>
    <col min="5383" max="5385" width="30.58203125" style="60" customWidth="1"/>
    <col min="5386" max="5386" width="8.6640625" style="60" bestFit="1" customWidth="1"/>
    <col min="5387" max="5388" width="30.58203125" style="60" customWidth="1"/>
    <col min="5389" max="5631" width="8.6640625" style="60"/>
    <col min="5632" max="5632" width="2.83203125" style="60" customWidth="1"/>
    <col min="5633" max="5633" width="6.58203125" style="60" customWidth="1"/>
    <col min="5634" max="5634" width="15.58203125" style="60" customWidth="1"/>
    <col min="5635" max="5636" width="37.58203125" style="60" customWidth="1"/>
    <col min="5637" max="5637" width="30.58203125" style="60" customWidth="1"/>
    <col min="5638" max="5638" width="8.6640625" style="60" bestFit="1" customWidth="1"/>
    <col min="5639" max="5641" width="30.58203125" style="60" customWidth="1"/>
    <col min="5642" max="5642" width="8.6640625" style="60" bestFit="1" customWidth="1"/>
    <col min="5643" max="5644" width="30.58203125" style="60" customWidth="1"/>
    <col min="5645" max="5887" width="8.6640625" style="60"/>
    <col min="5888" max="5888" width="2.83203125" style="60" customWidth="1"/>
    <col min="5889" max="5889" width="6.58203125" style="60" customWidth="1"/>
    <col min="5890" max="5890" width="15.58203125" style="60" customWidth="1"/>
    <col min="5891" max="5892" width="37.58203125" style="60" customWidth="1"/>
    <col min="5893" max="5893" width="30.58203125" style="60" customWidth="1"/>
    <col min="5894" max="5894" width="8.6640625" style="60" bestFit="1" customWidth="1"/>
    <col min="5895" max="5897" width="30.58203125" style="60" customWidth="1"/>
    <col min="5898" max="5898" width="8.6640625" style="60" bestFit="1" customWidth="1"/>
    <col min="5899" max="5900" width="30.58203125" style="60" customWidth="1"/>
    <col min="5901" max="6143" width="8.6640625" style="60"/>
    <col min="6144" max="6144" width="2.83203125" style="60" customWidth="1"/>
    <col min="6145" max="6145" width="6.58203125" style="60" customWidth="1"/>
    <col min="6146" max="6146" width="15.58203125" style="60" customWidth="1"/>
    <col min="6147" max="6148" width="37.58203125" style="60" customWidth="1"/>
    <col min="6149" max="6149" width="30.58203125" style="60" customWidth="1"/>
    <col min="6150" max="6150" width="8.6640625" style="60" bestFit="1" customWidth="1"/>
    <col min="6151" max="6153" width="30.58203125" style="60" customWidth="1"/>
    <col min="6154" max="6154" width="8.6640625" style="60" bestFit="1" customWidth="1"/>
    <col min="6155" max="6156" width="30.58203125" style="60" customWidth="1"/>
    <col min="6157" max="6399" width="8.6640625" style="60"/>
    <col min="6400" max="6400" width="2.83203125" style="60" customWidth="1"/>
    <col min="6401" max="6401" width="6.58203125" style="60" customWidth="1"/>
    <col min="6402" max="6402" width="15.58203125" style="60" customWidth="1"/>
    <col min="6403" max="6404" width="37.58203125" style="60" customWidth="1"/>
    <col min="6405" max="6405" width="30.58203125" style="60" customWidth="1"/>
    <col min="6406" max="6406" width="8.6640625" style="60" bestFit="1" customWidth="1"/>
    <col min="6407" max="6409" width="30.58203125" style="60" customWidth="1"/>
    <col min="6410" max="6410" width="8.6640625" style="60" bestFit="1" customWidth="1"/>
    <col min="6411" max="6412" width="30.58203125" style="60" customWidth="1"/>
    <col min="6413" max="6655" width="8.6640625" style="60"/>
    <col min="6656" max="6656" width="2.83203125" style="60" customWidth="1"/>
    <col min="6657" max="6657" width="6.58203125" style="60" customWidth="1"/>
    <col min="6658" max="6658" width="15.58203125" style="60" customWidth="1"/>
    <col min="6659" max="6660" width="37.58203125" style="60" customWidth="1"/>
    <col min="6661" max="6661" width="30.58203125" style="60" customWidth="1"/>
    <col min="6662" max="6662" width="8.6640625" style="60" bestFit="1" customWidth="1"/>
    <col min="6663" max="6665" width="30.58203125" style="60" customWidth="1"/>
    <col min="6666" max="6666" width="8.6640625" style="60" bestFit="1" customWidth="1"/>
    <col min="6667" max="6668" width="30.58203125" style="60" customWidth="1"/>
    <col min="6669" max="6911" width="8.6640625" style="60"/>
    <col min="6912" max="6912" width="2.83203125" style="60" customWidth="1"/>
    <col min="6913" max="6913" width="6.58203125" style="60" customWidth="1"/>
    <col min="6914" max="6914" width="15.58203125" style="60" customWidth="1"/>
    <col min="6915" max="6916" width="37.58203125" style="60" customWidth="1"/>
    <col min="6917" max="6917" width="30.58203125" style="60" customWidth="1"/>
    <col min="6918" max="6918" width="8.6640625" style="60" bestFit="1" customWidth="1"/>
    <col min="6919" max="6921" width="30.58203125" style="60" customWidth="1"/>
    <col min="6922" max="6922" width="8.6640625" style="60" bestFit="1" customWidth="1"/>
    <col min="6923" max="6924" width="30.58203125" style="60" customWidth="1"/>
    <col min="6925" max="7167" width="8.6640625" style="60"/>
    <col min="7168" max="7168" width="2.83203125" style="60" customWidth="1"/>
    <col min="7169" max="7169" width="6.58203125" style="60" customWidth="1"/>
    <col min="7170" max="7170" width="15.58203125" style="60" customWidth="1"/>
    <col min="7171" max="7172" width="37.58203125" style="60" customWidth="1"/>
    <col min="7173" max="7173" width="30.58203125" style="60" customWidth="1"/>
    <col min="7174" max="7174" width="8.6640625" style="60" bestFit="1" customWidth="1"/>
    <col min="7175" max="7177" width="30.58203125" style="60" customWidth="1"/>
    <col min="7178" max="7178" width="8.6640625" style="60" bestFit="1" customWidth="1"/>
    <col min="7179" max="7180" width="30.58203125" style="60" customWidth="1"/>
    <col min="7181" max="7423" width="8.6640625" style="60"/>
    <col min="7424" max="7424" width="2.83203125" style="60" customWidth="1"/>
    <col min="7425" max="7425" width="6.58203125" style="60" customWidth="1"/>
    <col min="7426" max="7426" width="15.58203125" style="60" customWidth="1"/>
    <col min="7427" max="7428" width="37.58203125" style="60" customWidth="1"/>
    <col min="7429" max="7429" width="30.58203125" style="60" customWidth="1"/>
    <col min="7430" max="7430" width="8.6640625" style="60" bestFit="1" customWidth="1"/>
    <col min="7431" max="7433" width="30.58203125" style="60" customWidth="1"/>
    <col min="7434" max="7434" width="8.6640625" style="60" bestFit="1" customWidth="1"/>
    <col min="7435" max="7436" width="30.58203125" style="60" customWidth="1"/>
    <col min="7437" max="7679" width="8.6640625" style="60"/>
    <col min="7680" max="7680" width="2.83203125" style="60" customWidth="1"/>
    <col min="7681" max="7681" width="6.58203125" style="60" customWidth="1"/>
    <col min="7682" max="7682" width="15.58203125" style="60" customWidth="1"/>
    <col min="7683" max="7684" width="37.58203125" style="60" customWidth="1"/>
    <col min="7685" max="7685" width="30.58203125" style="60" customWidth="1"/>
    <col min="7686" max="7686" width="8.6640625" style="60" bestFit="1" customWidth="1"/>
    <col min="7687" max="7689" width="30.58203125" style="60" customWidth="1"/>
    <col min="7690" max="7690" width="8.6640625" style="60" bestFit="1" customWidth="1"/>
    <col min="7691" max="7692" width="30.58203125" style="60" customWidth="1"/>
    <col min="7693" max="7935" width="8.6640625" style="60"/>
    <col min="7936" max="7936" width="2.83203125" style="60" customWidth="1"/>
    <col min="7937" max="7937" width="6.58203125" style="60" customWidth="1"/>
    <col min="7938" max="7938" width="15.58203125" style="60" customWidth="1"/>
    <col min="7939" max="7940" width="37.58203125" style="60" customWidth="1"/>
    <col min="7941" max="7941" width="30.58203125" style="60" customWidth="1"/>
    <col min="7942" max="7942" width="8.6640625" style="60" bestFit="1" customWidth="1"/>
    <col min="7943" max="7945" width="30.58203125" style="60" customWidth="1"/>
    <col min="7946" max="7946" width="8.6640625" style="60" bestFit="1" customWidth="1"/>
    <col min="7947" max="7948" width="30.58203125" style="60" customWidth="1"/>
    <col min="7949" max="8191" width="8.6640625" style="60"/>
    <col min="8192" max="8192" width="2.83203125" style="60" customWidth="1"/>
    <col min="8193" max="8193" width="6.58203125" style="60" customWidth="1"/>
    <col min="8194" max="8194" width="15.58203125" style="60" customWidth="1"/>
    <col min="8195" max="8196" width="37.58203125" style="60" customWidth="1"/>
    <col min="8197" max="8197" width="30.58203125" style="60" customWidth="1"/>
    <col min="8198" max="8198" width="8.6640625" style="60" bestFit="1" customWidth="1"/>
    <col min="8199" max="8201" width="30.58203125" style="60" customWidth="1"/>
    <col min="8202" max="8202" width="8.6640625" style="60" bestFit="1" customWidth="1"/>
    <col min="8203" max="8204" width="30.58203125" style="60" customWidth="1"/>
    <col min="8205" max="8447" width="8.6640625" style="60"/>
    <col min="8448" max="8448" width="2.83203125" style="60" customWidth="1"/>
    <col min="8449" max="8449" width="6.58203125" style="60" customWidth="1"/>
    <col min="8450" max="8450" width="15.58203125" style="60" customWidth="1"/>
    <col min="8451" max="8452" width="37.58203125" style="60" customWidth="1"/>
    <col min="8453" max="8453" width="30.58203125" style="60" customWidth="1"/>
    <col min="8454" max="8454" width="8.6640625" style="60" bestFit="1" customWidth="1"/>
    <col min="8455" max="8457" width="30.58203125" style="60" customWidth="1"/>
    <col min="8458" max="8458" width="8.6640625" style="60" bestFit="1" customWidth="1"/>
    <col min="8459" max="8460" width="30.58203125" style="60" customWidth="1"/>
    <col min="8461" max="8703" width="8.6640625" style="60"/>
    <col min="8704" max="8704" width="2.83203125" style="60" customWidth="1"/>
    <col min="8705" max="8705" width="6.58203125" style="60" customWidth="1"/>
    <col min="8706" max="8706" width="15.58203125" style="60" customWidth="1"/>
    <col min="8707" max="8708" width="37.58203125" style="60" customWidth="1"/>
    <col min="8709" max="8709" width="30.58203125" style="60" customWidth="1"/>
    <col min="8710" max="8710" width="8.6640625" style="60" bestFit="1" customWidth="1"/>
    <col min="8711" max="8713" width="30.58203125" style="60" customWidth="1"/>
    <col min="8714" max="8714" width="8.6640625" style="60" bestFit="1" customWidth="1"/>
    <col min="8715" max="8716" width="30.58203125" style="60" customWidth="1"/>
    <col min="8717" max="8959" width="8.6640625" style="60"/>
    <col min="8960" max="8960" width="2.83203125" style="60" customWidth="1"/>
    <col min="8961" max="8961" width="6.58203125" style="60" customWidth="1"/>
    <col min="8962" max="8962" width="15.58203125" style="60" customWidth="1"/>
    <col min="8963" max="8964" width="37.58203125" style="60" customWidth="1"/>
    <col min="8965" max="8965" width="30.58203125" style="60" customWidth="1"/>
    <col min="8966" max="8966" width="8.6640625" style="60" bestFit="1" customWidth="1"/>
    <col min="8967" max="8969" width="30.58203125" style="60" customWidth="1"/>
    <col min="8970" max="8970" width="8.6640625" style="60" bestFit="1" customWidth="1"/>
    <col min="8971" max="8972" width="30.58203125" style="60" customWidth="1"/>
    <col min="8973" max="9215" width="8.6640625" style="60"/>
    <col min="9216" max="9216" width="2.83203125" style="60" customWidth="1"/>
    <col min="9217" max="9217" width="6.58203125" style="60" customWidth="1"/>
    <col min="9218" max="9218" width="15.58203125" style="60" customWidth="1"/>
    <col min="9219" max="9220" width="37.58203125" style="60" customWidth="1"/>
    <col min="9221" max="9221" width="30.58203125" style="60" customWidth="1"/>
    <col min="9222" max="9222" width="8.6640625" style="60" bestFit="1" customWidth="1"/>
    <col min="9223" max="9225" width="30.58203125" style="60" customWidth="1"/>
    <col min="9226" max="9226" width="8.6640625" style="60" bestFit="1" customWidth="1"/>
    <col min="9227" max="9228" width="30.58203125" style="60" customWidth="1"/>
    <col min="9229" max="9471" width="8.6640625" style="60"/>
    <col min="9472" max="9472" width="2.83203125" style="60" customWidth="1"/>
    <col min="9473" max="9473" width="6.58203125" style="60" customWidth="1"/>
    <col min="9474" max="9474" width="15.58203125" style="60" customWidth="1"/>
    <col min="9475" max="9476" width="37.58203125" style="60" customWidth="1"/>
    <col min="9477" max="9477" width="30.58203125" style="60" customWidth="1"/>
    <col min="9478" max="9478" width="8.6640625" style="60" bestFit="1" customWidth="1"/>
    <col min="9479" max="9481" width="30.58203125" style="60" customWidth="1"/>
    <col min="9482" max="9482" width="8.6640625" style="60" bestFit="1" customWidth="1"/>
    <col min="9483" max="9484" width="30.58203125" style="60" customWidth="1"/>
    <col min="9485" max="9727" width="8.6640625" style="60"/>
    <col min="9728" max="9728" width="2.83203125" style="60" customWidth="1"/>
    <col min="9729" max="9729" width="6.58203125" style="60" customWidth="1"/>
    <col min="9730" max="9730" width="15.58203125" style="60" customWidth="1"/>
    <col min="9731" max="9732" width="37.58203125" style="60" customWidth="1"/>
    <col min="9733" max="9733" width="30.58203125" style="60" customWidth="1"/>
    <col min="9734" max="9734" width="8.6640625" style="60" bestFit="1" customWidth="1"/>
    <col min="9735" max="9737" width="30.58203125" style="60" customWidth="1"/>
    <col min="9738" max="9738" width="8.6640625" style="60" bestFit="1" customWidth="1"/>
    <col min="9739" max="9740" width="30.58203125" style="60" customWidth="1"/>
    <col min="9741" max="9983" width="8.6640625" style="60"/>
    <col min="9984" max="9984" width="2.83203125" style="60" customWidth="1"/>
    <col min="9985" max="9985" width="6.58203125" style="60" customWidth="1"/>
    <col min="9986" max="9986" width="15.58203125" style="60" customWidth="1"/>
    <col min="9987" max="9988" width="37.58203125" style="60" customWidth="1"/>
    <col min="9989" max="9989" width="30.58203125" style="60" customWidth="1"/>
    <col min="9990" max="9990" width="8.6640625" style="60" bestFit="1" customWidth="1"/>
    <col min="9991" max="9993" width="30.58203125" style="60" customWidth="1"/>
    <col min="9994" max="9994" width="8.6640625" style="60" bestFit="1" customWidth="1"/>
    <col min="9995" max="9996" width="30.58203125" style="60" customWidth="1"/>
    <col min="9997" max="10239" width="8.6640625" style="60"/>
    <col min="10240" max="10240" width="2.83203125" style="60" customWidth="1"/>
    <col min="10241" max="10241" width="6.58203125" style="60" customWidth="1"/>
    <col min="10242" max="10242" width="15.58203125" style="60" customWidth="1"/>
    <col min="10243" max="10244" width="37.58203125" style="60" customWidth="1"/>
    <col min="10245" max="10245" width="30.58203125" style="60" customWidth="1"/>
    <col min="10246" max="10246" width="8.6640625" style="60" bestFit="1" customWidth="1"/>
    <col min="10247" max="10249" width="30.58203125" style="60" customWidth="1"/>
    <col min="10250" max="10250" width="8.6640625" style="60" bestFit="1" customWidth="1"/>
    <col min="10251" max="10252" width="30.58203125" style="60" customWidth="1"/>
    <col min="10253" max="10495" width="8.6640625" style="60"/>
    <col min="10496" max="10496" width="2.83203125" style="60" customWidth="1"/>
    <col min="10497" max="10497" width="6.58203125" style="60" customWidth="1"/>
    <col min="10498" max="10498" width="15.58203125" style="60" customWidth="1"/>
    <col min="10499" max="10500" width="37.58203125" style="60" customWidth="1"/>
    <col min="10501" max="10501" width="30.58203125" style="60" customWidth="1"/>
    <col min="10502" max="10502" width="8.6640625" style="60" bestFit="1" customWidth="1"/>
    <col min="10503" max="10505" width="30.58203125" style="60" customWidth="1"/>
    <col min="10506" max="10506" width="8.6640625" style="60" bestFit="1" customWidth="1"/>
    <col min="10507" max="10508" width="30.58203125" style="60" customWidth="1"/>
    <col min="10509" max="10751" width="8.6640625" style="60"/>
    <col min="10752" max="10752" width="2.83203125" style="60" customWidth="1"/>
    <col min="10753" max="10753" width="6.58203125" style="60" customWidth="1"/>
    <col min="10754" max="10754" width="15.58203125" style="60" customWidth="1"/>
    <col min="10755" max="10756" width="37.58203125" style="60" customWidth="1"/>
    <col min="10757" max="10757" width="30.58203125" style="60" customWidth="1"/>
    <col min="10758" max="10758" width="8.6640625" style="60" bestFit="1" customWidth="1"/>
    <col min="10759" max="10761" width="30.58203125" style="60" customWidth="1"/>
    <col min="10762" max="10762" width="8.6640625" style="60" bestFit="1" customWidth="1"/>
    <col min="10763" max="10764" width="30.58203125" style="60" customWidth="1"/>
    <col min="10765" max="11007" width="8.6640625" style="60"/>
    <col min="11008" max="11008" width="2.83203125" style="60" customWidth="1"/>
    <col min="11009" max="11009" width="6.58203125" style="60" customWidth="1"/>
    <col min="11010" max="11010" width="15.58203125" style="60" customWidth="1"/>
    <col min="11011" max="11012" width="37.58203125" style="60" customWidth="1"/>
    <col min="11013" max="11013" width="30.58203125" style="60" customWidth="1"/>
    <col min="11014" max="11014" width="8.6640625" style="60" bestFit="1" customWidth="1"/>
    <col min="11015" max="11017" width="30.58203125" style="60" customWidth="1"/>
    <col min="11018" max="11018" width="8.6640625" style="60" bestFit="1" customWidth="1"/>
    <col min="11019" max="11020" width="30.58203125" style="60" customWidth="1"/>
    <col min="11021" max="11263" width="8.6640625" style="60"/>
    <col min="11264" max="11264" width="2.83203125" style="60" customWidth="1"/>
    <col min="11265" max="11265" width="6.58203125" style="60" customWidth="1"/>
    <col min="11266" max="11266" width="15.58203125" style="60" customWidth="1"/>
    <col min="11267" max="11268" width="37.58203125" style="60" customWidth="1"/>
    <col min="11269" max="11269" width="30.58203125" style="60" customWidth="1"/>
    <col min="11270" max="11270" width="8.6640625" style="60" bestFit="1" customWidth="1"/>
    <col min="11271" max="11273" width="30.58203125" style="60" customWidth="1"/>
    <col min="11274" max="11274" width="8.6640625" style="60" bestFit="1" customWidth="1"/>
    <col min="11275" max="11276" width="30.58203125" style="60" customWidth="1"/>
    <col min="11277" max="11519" width="8.6640625" style="60"/>
    <col min="11520" max="11520" width="2.83203125" style="60" customWidth="1"/>
    <col min="11521" max="11521" width="6.58203125" style="60" customWidth="1"/>
    <col min="11522" max="11522" width="15.58203125" style="60" customWidth="1"/>
    <col min="11523" max="11524" width="37.58203125" style="60" customWidth="1"/>
    <col min="11525" max="11525" width="30.58203125" style="60" customWidth="1"/>
    <col min="11526" max="11526" width="8.6640625" style="60" bestFit="1" customWidth="1"/>
    <col min="11527" max="11529" width="30.58203125" style="60" customWidth="1"/>
    <col min="11530" max="11530" width="8.6640625" style="60" bestFit="1" customWidth="1"/>
    <col min="11531" max="11532" width="30.58203125" style="60" customWidth="1"/>
    <col min="11533" max="11775" width="8.6640625" style="60"/>
    <col min="11776" max="11776" width="2.83203125" style="60" customWidth="1"/>
    <col min="11777" max="11777" width="6.58203125" style="60" customWidth="1"/>
    <col min="11778" max="11778" width="15.58203125" style="60" customWidth="1"/>
    <col min="11779" max="11780" width="37.58203125" style="60" customWidth="1"/>
    <col min="11781" max="11781" width="30.58203125" style="60" customWidth="1"/>
    <col min="11782" max="11782" width="8.6640625" style="60" bestFit="1" customWidth="1"/>
    <col min="11783" max="11785" width="30.58203125" style="60" customWidth="1"/>
    <col min="11786" max="11786" width="8.6640625" style="60" bestFit="1" customWidth="1"/>
    <col min="11787" max="11788" width="30.58203125" style="60" customWidth="1"/>
    <col min="11789" max="12031" width="8.6640625" style="60"/>
    <col min="12032" max="12032" width="2.83203125" style="60" customWidth="1"/>
    <col min="12033" max="12033" width="6.58203125" style="60" customWidth="1"/>
    <col min="12034" max="12034" width="15.58203125" style="60" customWidth="1"/>
    <col min="12035" max="12036" width="37.58203125" style="60" customWidth="1"/>
    <col min="12037" max="12037" width="30.58203125" style="60" customWidth="1"/>
    <col min="12038" max="12038" width="8.6640625" style="60" bestFit="1" customWidth="1"/>
    <col min="12039" max="12041" width="30.58203125" style="60" customWidth="1"/>
    <col min="12042" max="12042" width="8.6640625" style="60" bestFit="1" customWidth="1"/>
    <col min="12043" max="12044" width="30.58203125" style="60" customWidth="1"/>
    <col min="12045" max="12287" width="8.6640625" style="60"/>
    <col min="12288" max="12288" width="2.83203125" style="60" customWidth="1"/>
    <col min="12289" max="12289" width="6.58203125" style="60" customWidth="1"/>
    <col min="12290" max="12290" width="15.58203125" style="60" customWidth="1"/>
    <col min="12291" max="12292" width="37.58203125" style="60" customWidth="1"/>
    <col min="12293" max="12293" width="30.58203125" style="60" customWidth="1"/>
    <col min="12294" max="12294" width="8.6640625" style="60" bestFit="1" customWidth="1"/>
    <col min="12295" max="12297" width="30.58203125" style="60" customWidth="1"/>
    <col min="12298" max="12298" width="8.6640625" style="60" bestFit="1" customWidth="1"/>
    <col min="12299" max="12300" width="30.58203125" style="60" customWidth="1"/>
    <col min="12301" max="12543" width="8.6640625" style="60"/>
    <col min="12544" max="12544" width="2.83203125" style="60" customWidth="1"/>
    <col min="12545" max="12545" width="6.58203125" style="60" customWidth="1"/>
    <col min="12546" max="12546" width="15.58203125" style="60" customWidth="1"/>
    <col min="12547" max="12548" width="37.58203125" style="60" customWidth="1"/>
    <col min="12549" max="12549" width="30.58203125" style="60" customWidth="1"/>
    <col min="12550" max="12550" width="8.6640625" style="60" bestFit="1" customWidth="1"/>
    <col min="12551" max="12553" width="30.58203125" style="60" customWidth="1"/>
    <col min="12554" max="12554" width="8.6640625" style="60" bestFit="1" customWidth="1"/>
    <col min="12555" max="12556" width="30.58203125" style="60" customWidth="1"/>
    <col min="12557" max="12799" width="8.6640625" style="60"/>
    <col min="12800" max="12800" width="2.83203125" style="60" customWidth="1"/>
    <col min="12801" max="12801" width="6.58203125" style="60" customWidth="1"/>
    <col min="12802" max="12802" width="15.58203125" style="60" customWidth="1"/>
    <col min="12803" max="12804" width="37.58203125" style="60" customWidth="1"/>
    <col min="12805" max="12805" width="30.58203125" style="60" customWidth="1"/>
    <col min="12806" max="12806" width="8.6640625" style="60" bestFit="1" customWidth="1"/>
    <col min="12807" max="12809" width="30.58203125" style="60" customWidth="1"/>
    <col min="12810" max="12810" width="8.6640625" style="60" bestFit="1" customWidth="1"/>
    <col min="12811" max="12812" width="30.58203125" style="60" customWidth="1"/>
    <col min="12813" max="13055" width="8.6640625" style="60"/>
    <col min="13056" max="13056" width="2.83203125" style="60" customWidth="1"/>
    <col min="13057" max="13057" width="6.58203125" style="60" customWidth="1"/>
    <col min="13058" max="13058" width="15.58203125" style="60" customWidth="1"/>
    <col min="13059" max="13060" width="37.58203125" style="60" customWidth="1"/>
    <col min="13061" max="13061" width="30.58203125" style="60" customWidth="1"/>
    <col min="13062" max="13062" width="8.6640625" style="60" bestFit="1" customWidth="1"/>
    <col min="13063" max="13065" width="30.58203125" style="60" customWidth="1"/>
    <col min="13066" max="13066" width="8.6640625" style="60" bestFit="1" customWidth="1"/>
    <col min="13067" max="13068" width="30.58203125" style="60" customWidth="1"/>
    <col min="13069" max="13311" width="8.6640625" style="60"/>
    <col min="13312" max="13312" width="2.83203125" style="60" customWidth="1"/>
    <col min="13313" max="13313" width="6.58203125" style="60" customWidth="1"/>
    <col min="13314" max="13314" width="15.58203125" style="60" customWidth="1"/>
    <col min="13315" max="13316" width="37.58203125" style="60" customWidth="1"/>
    <col min="13317" max="13317" width="30.58203125" style="60" customWidth="1"/>
    <col min="13318" max="13318" width="8.6640625" style="60" bestFit="1" customWidth="1"/>
    <col min="13319" max="13321" width="30.58203125" style="60" customWidth="1"/>
    <col min="13322" max="13322" width="8.6640625" style="60" bestFit="1" customWidth="1"/>
    <col min="13323" max="13324" width="30.58203125" style="60" customWidth="1"/>
    <col min="13325" max="13567" width="8.6640625" style="60"/>
    <col min="13568" max="13568" width="2.83203125" style="60" customWidth="1"/>
    <col min="13569" max="13569" width="6.58203125" style="60" customWidth="1"/>
    <col min="13570" max="13570" width="15.58203125" style="60" customWidth="1"/>
    <col min="13571" max="13572" width="37.58203125" style="60" customWidth="1"/>
    <col min="13573" max="13573" width="30.58203125" style="60" customWidth="1"/>
    <col min="13574" max="13574" width="8.6640625" style="60" bestFit="1" customWidth="1"/>
    <col min="13575" max="13577" width="30.58203125" style="60" customWidth="1"/>
    <col min="13578" max="13578" width="8.6640625" style="60" bestFit="1" customWidth="1"/>
    <col min="13579" max="13580" width="30.58203125" style="60" customWidth="1"/>
    <col min="13581" max="13823" width="8.6640625" style="60"/>
    <col min="13824" max="13824" width="2.83203125" style="60" customWidth="1"/>
    <col min="13825" max="13825" width="6.58203125" style="60" customWidth="1"/>
    <col min="13826" max="13826" width="15.58203125" style="60" customWidth="1"/>
    <col min="13827" max="13828" width="37.58203125" style="60" customWidth="1"/>
    <col min="13829" max="13829" width="30.58203125" style="60" customWidth="1"/>
    <col min="13830" max="13830" width="8.6640625" style="60" bestFit="1" customWidth="1"/>
    <col min="13831" max="13833" width="30.58203125" style="60" customWidth="1"/>
    <col min="13834" max="13834" width="8.6640625" style="60" bestFit="1" customWidth="1"/>
    <col min="13835" max="13836" width="30.58203125" style="60" customWidth="1"/>
    <col min="13837" max="14079" width="8.6640625" style="60"/>
    <col min="14080" max="14080" width="2.83203125" style="60" customWidth="1"/>
    <col min="14081" max="14081" width="6.58203125" style="60" customWidth="1"/>
    <col min="14082" max="14082" width="15.58203125" style="60" customWidth="1"/>
    <col min="14083" max="14084" width="37.58203125" style="60" customWidth="1"/>
    <col min="14085" max="14085" width="30.58203125" style="60" customWidth="1"/>
    <col min="14086" max="14086" width="8.6640625" style="60" bestFit="1" customWidth="1"/>
    <col min="14087" max="14089" width="30.58203125" style="60" customWidth="1"/>
    <col min="14090" max="14090" width="8.6640625" style="60" bestFit="1" customWidth="1"/>
    <col min="14091" max="14092" width="30.58203125" style="60" customWidth="1"/>
    <col min="14093" max="14335" width="8.6640625" style="60"/>
    <col min="14336" max="14336" width="2.83203125" style="60" customWidth="1"/>
    <col min="14337" max="14337" width="6.58203125" style="60" customWidth="1"/>
    <col min="14338" max="14338" width="15.58203125" style="60" customWidth="1"/>
    <col min="14339" max="14340" width="37.58203125" style="60" customWidth="1"/>
    <col min="14341" max="14341" width="30.58203125" style="60" customWidth="1"/>
    <col min="14342" max="14342" width="8.6640625" style="60" bestFit="1" customWidth="1"/>
    <col min="14343" max="14345" width="30.58203125" style="60" customWidth="1"/>
    <col min="14346" max="14346" width="8.6640625" style="60" bestFit="1" customWidth="1"/>
    <col min="14347" max="14348" width="30.58203125" style="60" customWidth="1"/>
    <col min="14349" max="14591" width="8.6640625" style="60"/>
    <col min="14592" max="14592" width="2.83203125" style="60" customWidth="1"/>
    <col min="14593" max="14593" width="6.58203125" style="60" customWidth="1"/>
    <col min="14594" max="14594" width="15.58203125" style="60" customWidth="1"/>
    <col min="14595" max="14596" width="37.58203125" style="60" customWidth="1"/>
    <col min="14597" max="14597" width="30.58203125" style="60" customWidth="1"/>
    <col min="14598" max="14598" width="8.6640625" style="60" bestFit="1" customWidth="1"/>
    <col min="14599" max="14601" width="30.58203125" style="60" customWidth="1"/>
    <col min="14602" max="14602" width="8.6640625" style="60" bestFit="1" customWidth="1"/>
    <col min="14603" max="14604" width="30.58203125" style="60" customWidth="1"/>
    <col min="14605" max="14847" width="8.6640625" style="60"/>
    <col min="14848" max="14848" width="2.83203125" style="60" customWidth="1"/>
    <col min="14849" max="14849" width="6.58203125" style="60" customWidth="1"/>
    <col min="14850" max="14850" width="15.58203125" style="60" customWidth="1"/>
    <col min="14851" max="14852" width="37.58203125" style="60" customWidth="1"/>
    <col min="14853" max="14853" width="30.58203125" style="60" customWidth="1"/>
    <col min="14854" max="14854" width="8.6640625" style="60" bestFit="1" customWidth="1"/>
    <col min="14855" max="14857" width="30.58203125" style="60" customWidth="1"/>
    <col min="14858" max="14858" width="8.6640625" style="60" bestFit="1" customWidth="1"/>
    <col min="14859" max="14860" width="30.58203125" style="60" customWidth="1"/>
    <col min="14861" max="15103" width="8.6640625" style="60"/>
    <col min="15104" max="15104" width="2.83203125" style="60" customWidth="1"/>
    <col min="15105" max="15105" width="6.58203125" style="60" customWidth="1"/>
    <col min="15106" max="15106" width="15.58203125" style="60" customWidth="1"/>
    <col min="15107" max="15108" width="37.58203125" style="60" customWidth="1"/>
    <col min="15109" max="15109" width="30.58203125" style="60" customWidth="1"/>
    <col min="15110" max="15110" width="8.6640625" style="60" bestFit="1" customWidth="1"/>
    <col min="15111" max="15113" width="30.58203125" style="60" customWidth="1"/>
    <col min="15114" max="15114" width="8.6640625" style="60" bestFit="1" customWidth="1"/>
    <col min="15115" max="15116" width="30.58203125" style="60" customWidth="1"/>
    <col min="15117" max="15359" width="8.6640625" style="60"/>
    <col min="15360" max="15360" width="2.83203125" style="60" customWidth="1"/>
    <col min="15361" max="15361" width="6.58203125" style="60" customWidth="1"/>
    <col min="15362" max="15362" width="15.58203125" style="60" customWidth="1"/>
    <col min="15363" max="15364" width="37.58203125" style="60" customWidth="1"/>
    <col min="15365" max="15365" width="30.58203125" style="60" customWidth="1"/>
    <col min="15366" max="15366" width="8.6640625" style="60" bestFit="1" customWidth="1"/>
    <col min="15367" max="15369" width="30.58203125" style="60" customWidth="1"/>
    <col min="15370" max="15370" width="8.6640625" style="60" bestFit="1" customWidth="1"/>
    <col min="15371" max="15372" width="30.58203125" style="60" customWidth="1"/>
    <col min="15373" max="15615" width="8.6640625" style="60"/>
    <col min="15616" max="15616" width="2.83203125" style="60" customWidth="1"/>
    <col min="15617" max="15617" width="6.58203125" style="60" customWidth="1"/>
    <col min="15618" max="15618" width="15.58203125" style="60" customWidth="1"/>
    <col min="15619" max="15620" width="37.58203125" style="60" customWidth="1"/>
    <col min="15621" max="15621" width="30.58203125" style="60" customWidth="1"/>
    <col min="15622" max="15622" width="8.6640625" style="60" bestFit="1" customWidth="1"/>
    <col min="15623" max="15625" width="30.58203125" style="60" customWidth="1"/>
    <col min="15626" max="15626" width="8.6640625" style="60" bestFit="1" customWidth="1"/>
    <col min="15627" max="15628" width="30.58203125" style="60" customWidth="1"/>
    <col min="15629" max="15871" width="8.6640625" style="60"/>
    <col min="15872" max="15872" width="2.83203125" style="60" customWidth="1"/>
    <col min="15873" max="15873" width="6.58203125" style="60" customWidth="1"/>
    <col min="15874" max="15874" width="15.58203125" style="60" customWidth="1"/>
    <col min="15875" max="15876" width="37.58203125" style="60" customWidth="1"/>
    <col min="15877" max="15877" width="30.58203125" style="60" customWidth="1"/>
    <col min="15878" max="15878" width="8.6640625" style="60" bestFit="1" customWidth="1"/>
    <col min="15879" max="15881" width="30.58203125" style="60" customWidth="1"/>
    <col min="15882" max="15882" width="8.6640625" style="60" bestFit="1" customWidth="1"/>
    <col min="15883" max="15884" width="30.58203125" style="60" customWidth="1"/>
    <col min="15885" max="16127" width="8.6640625" style="60"/>
    <col min="16128" max="16128" width="2.83203125" style="60" customWidth="1"/>
    <col min="16129" max="16129" width="6.58203125" style="60" customWidth="1"/>
    <col min="16130" max="16130" width="15.58203125" style="60" customWidth="1"/>
    <col min="16131" max="16132" width="37.58203125" style="60" customWidth="1"/>
    <col min="16133" max="16133" width="30.58203125" style="60" customWidth="1"/>
    <col min="16134" max="16134" width="8.6640625" style="60" bestFit="1" customWidth="1"/>
    <col min="16135" max="16137" width="30.58203125" style="60" customWidth="1"/>
    <col min="16138" max="16138" width="8.6640625" style="60" bestFit="1" customWidth="1"/>
    <col min="16139" max="16140" width="30.58203125" style="60" customWidth="1"/>
    <col min="16141" max="16384" width="8.6640625" style="60"/>
  </cols>
  <sheetData>
    <row r="1" spans="1:13" ht="25" customHeight="1">
      <c r="A1" s="155" t="s">
        <v>35</v>
      </c>
      <c r="B1" s="155"/>
      <c r="C1" s="155"/>
      <c r="D1" s="155"/>
      <c r="E1" s="155"/>
      <c r="F1" s="155"/>
      <c r="G1" s="59"/>
      <c r="H1" s="59"/>
      <c r="I1" s="59"/>
      <c r="J1" s="59"/>
      <c r="K1" s="59"/>
      <c r="L1" s="59"/>
      <c r="M1" s="59"/>
    </row>
    <row r="2" spans="1:13" ht="20.149999999999999" customHeight="1" thickBot="1">
      <c r="A2" s="156" t="s">
        <v>36</v>
      </c>
      <c r="B2" s="156"/>
      <c r="C2" s="156"/>
      <c r="D2" s="157" t="str">
        <f>[17]年度当初提出!D2</f>
        <v>千葉市あんしんケアセンター都賀</v>
      </c>
      <c r="E2" s="157"/>
      <c r="F2" s="157"/>
      <c r="J2" s="61"/>
      <c r="K2" s="61"/>
      <c r="L2" s="61"/>
    </row>
    <row r="3" spans="1:13" ht="209.5" customHeight="1" thickBot="1">
      <c r="A3" s="158" t="str">
        <f>[17]年度当初提出!A3</f>
        <v>担当圏域
地区概況及び
地区課題</v>
      </c>
      <c r="B3" s="158"/>
      <c r="C3" s="158"/>
      <c r="D3" s="118" t="str">
        <f>[17]年度当初提出!D3</f>
        <v>【都賀】　駅から近く、高齢化率は25％となり、単身や高齢世帯は増加している。自治会館が閉鎖された地区もあり、住民の活動拠点の確保が必要になっている。
【都賀の台】　住民の介護予防に対する意識が高く、住民主体のサロンや食堂、体操等の活動が盛んで、隣近所の繋がりにより課題が発見されることもあるが、高齢化率は40％台前半を推移し単身や高齢世帯は増加傾向にある。
【西都賀】駅から近く商業施設は多数あるが、坂が多く外出の妨げになっている。住民主体の認知症予防や体操等の活動を定期的に開催し、自治会・老人会・支え合いの会の協働により、季節行事を行う地区もある。一方で、戸建てと集合住宅が混在しており、集合住宅の高齢者は地域との繋がりが希薄で、問題が深刻化することがある。
【若松町】　南北に長く、若い世帯と高齢世帯が混在しており、地域全体の結びつきが希薄である。交通量は多いが道路が狭く、歩道も整備されていない地区があり、外出の妨げになっている。地域拠点となっているサービス事業所等とも協力し、地域特性や住民ニーズ等の実態把握を行う必要がある。
【若松台】　同時期に移り住んだ住宅地では、高齢化率は40％台前半を推移し、高齢化率が急速に高まっている。徒歩圏内に商業施設が少なく交通手段が限られているため、買物等の生活支援を必要とする世帯が増えている。バスの減便により通院手段が限られ、継続した受診が困難になっている。
・各地区ともボランティアやサークル活動の中心メンバーの高齢化により、担い手の確保と育成が課題となっている。
・8050問題等、高齢者のみの相談ではなく、複合的な課題を抱えているケースが増加している。</v>
      </c>
      <c r="E3" s="118"/>
      <c r="F3" s="118"/>
      <c r="G3" s="62"/>
      <c r="H3" s="62"/>
      <c r="I3" s="62"/>
      <c r="J3" s="153" t="s">
        <v>66</v>
      </c>
      <c r="K3" s="154"/>
      <c r="L3" s="63"/>
    </row>
    <row r="4" spans="1:13" ht="100" customHeight="1">
      <c r="A4" s="158" t="s">
        <v>39</v>
      </c>
      <c r="B4" s="158"/>
      <c r="C4" s="158"/>
      <c r="D4" s="118" t="str">
        <f>[17]年度当初提出!D4</f>
        <v>・地域の支援者や関係機関との関係性をさらに深め連携力を強化するとともに、職員は研修会への参加や事例検討等を通じて研鑽し、個々の援助技術力の向上を図ることで、複雑・複合化した多様な相談に応じられる支援体制を再構築する。
・生活支援コーディネーターと連携し、介護予防講座や地域の活動団体への支援を行い、インフォーマルサービスの活動定着と、地域住民や関係団体とのネットワーク構築を図る。
・住み慣れた地域において生活が継続できるよう、適切な支援を行い、改めて地域特性等の実態把握に取り組む。
・定期的に広報誌を作成して高齢者に必要な情報を発信し、セルフケアによる介護予防の普及広報を図る。</v>
      </c>
      <c r="E4" s="118"/>
      <c r="F4" s="118"/>
      <c r="G4" s="62"/>
      <c r="H4" s="62"/>
      <c r="I4" s="62"/>
      <c r="J4" s="63"/>
      <c r="K4" s="63"/>
      <c r="L4" s="63"/>
    </row>
    <row r="5" spans="1:13" ht="18" customHeight="1">
      <c r="A5" s="159" t="s">
        <v>40</v>
      </c>
      <c r="B5" s="159"/>
      <c r="C5" s="159"/>
      <c r="D5" s="159"/>
      <c r="E5" s="159"/>
      <c r="F5" s="159"/>
      <c r="G5" s="64"/>
      <c r="H5" s="65"/>
      <c r="I5" s="65"/>
      <c r="J5" s="65"/>
      <c r="K5" s="65"/>
      <c r="L5" s="66"/>
    </row>
    <row r="6" spans="1:13" ht="110.5" customHeight="1">
      <c r="A6" s="160" t="s">
        <v>41</v>
      </c>
      <c r="B6" s="161" t="s">
        <v>42</v>
      </c>
      <c r="C6" s="161"/>
      <c r="D6" s="67" t="s">
        <v>43</v>
      </c>
      <c r="E6" s="67" t="s">
        <v>44</v>
      </c>
      <c r="F6" s="25" t="s">
        <v>394</v>
      </c>
      <c r="G6" s="68"/>
      <c r="H6" s="69"/>
      <c r="I6" s="69"/>
      <c r="J6" s="69"/>
      <c r="K6" s="69"/>
      <c r="L6" s="70"/>
    </row>
    <row r="7" spans="1:13" ht="37.5" customHeight="1">
      <c r="A7" s="160"/>
      <c r="B7" s="162" t="s">
        <v>46</v>
      </c>
      <c r="C7" s="163"/>
      <c r="D7" s="106" t="s">
        <v>395</v>
      </c>
      <c r="E7" s="107"/>
      <c r="F7" s="108"/>
      <c r="G7" s="71"/>
      <c r="H7" s="72"/>
      <c r="I7" s="72"/>
      <c r="J7" s="72"/>
      <c r="K7" s="72"/>
      <c r="L7" s="73"/>
    </row>
    <row r="8" spans="1:13" ht="18" customHeight="1">
      <c r="A8" s="159" t="s">
        <v>48</v>
      </c>
      <c r="B8" s="159"/>
      <c r="C8" s="159"/>
      <c r="D8" s="159"/>
      <c r="E8" s="159"/>
      <c r="F8" s="159"/>
      <c r="G8" s="159" t="s">
        <v>48</v>
      </c>
      <c r="H8" s="159"/>
      <c r="I8" s="159"/>
      <c r="J8" s="159"/>
      <c r="K8" s="159"/>
      <c r="L8" s="159"/>
    </row>
    <row r="9" spans="1:13" ht="127.5" customHeight="1">
      <c r="A9" s="74" t="s">
        <v>49</v>
      </c>
      <c r="B9" s="161" t="s">
        <v>50</v>
      </c>
      <c r="C9" s="161"/>
      <c r="D9" s="109" t="str">
        <f>'[17]前期終了時提出（10月頃）'!D6</f>
        <v xml:space="preserve">・介護予防に関する意見交換会に参加した。（6月）
・自立促進ケア会議にサービス事業所と参加し、専門職からの助言を得て広く共有し、支援した。（7月）
・総合相談や地域の通いの場の参加者に対し、必要に応じて生活支援コーディネーターと連携しインフォーマルサービスの情報を提供した。
・要支援者に対して適切なアセスメントを行い、セルフケアの啓発を行った。
・地域住民、利用者のニーズを見極め、公平中立の立場から、情報提供を行い支援した。
・センター会議で事例検討し、視野を広げ知識を得る等、職員個々の自己研鑽を図った。（毎月）
・職員個々が各種研修会（初任者研修、キャラバンメイト、認知症地域支援推進員）に積極的に参加し、職員個々のスキルアップを図り、複雑・複合化した多様な相談に応じられる支援体制の構築を行った。
</v>
      </c>
      <c r="E9" s="109"/>
      <c r="F9" s="109"/>
      <c r="G9" s="75"/>
      <c r="H9" s="76"/>
      <c r="I9" s="76"/>
      <c r="J9" s="76"/>
      <c r="K9" s="76"/>
      <c r="L9" s="77"/>
    </row>
    <row r="10" spans="1:13" ht="191.4" customHeight="1">
      <c r="A10" s="74" t="s">
        <v>51</v>
      </c>
      <c r="B10" s="161" t="s">
        <v>50</v>
      </c>
      <c r="C10" s="161"/>
      <c r="D10" s="109" t="s">
        <v>664</v>
      </c>
      <c r="E10" s="109"/>
      <c r="F10" s="109"/>
      <c r="G10" s="164" t="s">
        <v>52</v>
      </c>
      <c r="H10" s="165" t="s">
        <v>53</v>
      </c>
      <c r="I10" s="165"/>
      <c r="J10" s="195" t="str">
        <f>[17]年度当初提出!D6</f>
        <v xml:space="preserve">・住み慣れた地域で自立した生活を継続できるよう、適切なアセスメントに基づき公正中立な立場で情報を提供し、利用者個々が自ら選択し、必要かつ適切なサービスが効果的に提供されるよう支援する。
・インフォーマルサービスを含め適切なサービスを選択できるよう、圏域や委託先の居宅介護支援事業所にも、地域資源の情報提供を行う。
</v>
      </c>
      <c r="K10" s="195"/>
      <c r="L10" s="195"/>
    </row>
    <row r="11" spans="1:13" ht="84" customHeight="1">
      <c r="A11" s="160" t="s">
        <v>41</v>
      </c>
      <c r="B11" s="161" t="s">
        <v>42</v>
      </c>
      <c r="C11" s="161"/>
      <c r="D11" s="67" t="s">
        <v>43</v>
      </c>
      <c r="E11" s="67" t="s">
        <v>44</v>
      </c>
      <c r="F11" s="25" t="s">
        <v>396</v>
      </c>
      <c r="G11" s="164"/>
      <c r="H11" s="165" t="s">
        <v>55</v>
      </c>
      <c r="I11" s="165"/>
      <c r="J11" s="195" t="str">
        <f>[17]年度当初提出!D7</f>
        <v>・研修会の参加やセンター内の会議等での事例検討を通じ、職員のスキルアップを図り、適切なマネジメントを行う。
・生活支援コーディネーターとともに、地域資源の内容把握と情報整理を行い、生活支援コーディネーターと連携して地域資源を活用し、自立支援に資するように支援する。
・要支援者や事業対象者に対して、地域資源の情報を提供し、自らサービスを選択できるよう支援する。
・介護予防に関する意見交換会に参加する（年2～3回）。
・自立促進ケア会議に参加する（年2～3回）。</v>
      </c>
      <c r="K11" s="195"/>
      <c r="L11" s="195"/>
    </row>
    <row r="12" spans="1:13" ht="39" customHeight="1">
      <c r="A12" s="160"/>
      <c r="B12" s="166" t="s">
        <v>46</v>
      </c>
      <c r="C12" s="167"/>
      <c r="D12" s="106" t="s">
        <v>397</v>
      </c>
      <c r="E12" s="107"/>
      <c r="F12" s="108"/>
      <c r="G12" s="168"/>
      <c r="H12" s="169"/>
      <c r="I12" s="169"/>
      <c r="J12" s="169"/>
      <c r="K12" s="169"/>
      <c r="L12" s="170"/>
    </row>
    <row r="13" spans="1:13" ht="18" customHeight="1">
      <c r="A13" s="159" t="s">
        <v>57</v>
      </c>
      <c r="B13" s="159"/>
      <c r="C13" s="159"/>
      <c r="D13" s="159"/>
      <c r="E13" s="159"/>
      <c r="F13" s="159"/>
      <c r="G13" s="159" t="s">
        <v>57</v>
      </c>
      <c r="H13" s="159"/>
      <c r="I13" s="159"/>
      <c r="J13" s="159"/>
      <c r="K13" s="159"/>
      <c r="L13" s="159"/>
    </row>
    <row r="14" spans="1:13" ht="75.650000000000006" customHeight="1">
      <c r="A14" s="74" t="s">
        <v>49</v>
      </c>
      <c r="B14" s="161" t="s">
        <v>50</v>
      </c>
      <c r="C14" s="161"/>
      <c r="D14" s="109" t="str">
        <f>'[17]前期終了時提出（10月頃）'!D10</f>
        <v>・社会福祉協議会都賀地区部会と共催で広報誌を作成し、センターの周知を図った。（隔月）
・認知症サポーター養成講座と出張相談会を開催した。あんしんケアセンターの業務と役割について説明し周知した。（都賀いきいきセンター9月）
・毎夕のカンファレンスで、３職種間の情報共有と対応方法の検討を行うとともに、支援困難ケースでは関係機関や地区担当民生委員と情報共有、連携し、支援した。</v>
      </c>
      <c r="E14" s="109"/>
      <c r="F14" s="109"/>
      <c r="G14" s="75"/>
      <c r="H14" s="76"/>
      <c r="I14" s="76"/>
      <c r="J14" s="76"/>
      <c r="K14" s="76"/>
      <c r="L14" s="77"/>
    </row>
    <row r="15" spans="1:13" ht="79.5" customHeight="1">
      <c r="A15" s="74" t="s">
        <v>51</v>
      </c>
      <c r="B15" s="161" t="s">
        <v>50</v>
      </c>
      <c r="C15" s="161"/>
      <c r="D15" s="109" t="s">
        <v>398</v>
      </c>
      <c r="E15" s="109"/>
      <c r="F15" s="109"/>
      <c r="G15" s="164" t="s">
        <v>52</v>
      </c>
      <c r="H15" s="165" t="s">
        <v>53</v>
      </c>
      <c r="I15" s="165"/>
      <c r="J15" s="195" t="str">
        <f>[17]年度当初提出!D9</f>
        <v>・地域住民の身近な相談機関として、様々な相談に対しワンストップで対応できるよう、センター内での意見交換や情報共有を通じて職員間の連携を図り、職員が協働して支援できるよう体制を整備する。
・状況やニーズを把握し、適切なフォーマル・インフォーマルサービスの情報提供、連絡調整等、総合的な支援を行う。
・支援困難ケースは複数職員で対応し、行政や関係機関とも適宜情報共有しながら、連携して対応する。
・あんしんケアセンターの周知を図り、センターの利用促進及び住民が必要とする情報提供を行う。</v>
      </c>
      <c r="K15" s="195"/>
      <c r="L15" s="195"/>
    </row>
    <row r="16" spans="1:13" ht="60" customHeight="1">
      <c r="A16" s="160" t="s">
        <v>41</v>
      </c>
      <c r="B16" s="161" t="s">
        <v>42</v>
      </c>
      <c r="C16" s="161"/>
      <c r="D16" s="67" t="s">
        <v>43</v>
      </c>
      <c r="E16" s="67" t="s">
        <v>44</v>
      </c>
      <c r="F16" s="25" t="s">
        <v>667</v>
      </c>
      <c r="G16" s="164"/>
      <c r="H16" s="165" t="s">
        <v>55</v>
      </c>
      <c r="I16" s="165"/>
      <c r="J16" s="195" t="str">
        <f>[17]年度当初提出!D10</f>
        <v>・毎夕のカンファレンスで事例を共有し、それぞれの専門性を活かして対応方法を検討し、支援を円滑に進行する。
・生活支援コーディネーターと連携し、社会資源の情報提供や支援に繋げる。
・社会福祉協議会都賀地区部会と共催の広報誌を発行する（隔月）。
・支援困難ケースでは個別地域ケア会議を開催し、関係機関と連携して対応する。
・可能な限り研修に参加し、職員のスキルアップを図る。</v>
      </c>
      <c r="K16" s="195"/>
      <c r="L16" s="195"/>
    </row>
    <row r="17" spans="1:12" ht="60" customHeight="1">
      <c r="A17" s="160"/>
      <c r="B17" s="166" t="s">
        <v>46</v>
      </c>
      <c r="C17" s="167"/>
      <c r="D17" s="106" t="s">
        <v>569</v>
      </c>
      <c r="E17" s="107"/>
      <c r="F17" s="108"/>
      <c r="G17" s="168"/>
      <c r="H17" s="169"/>
      <c r="I17" s="169"/>
      <c r="J17" s="169"/>
      <c r="K17" s="169"/>
      <c r="L17" s="170"/>
    </row>
    <row r="18" spans="1:12" ht="18" customHeight="1">
      <c r="A18" s="159" t="s">
        <v>59</v>
      </c>
      <c r="B18" s="159"/>
      <c r="C18" s="159"/>
      <c r="D18" s="159"/>
      <c r="E18" s="159"/>
      <c r="F18" s="159"/>
      <c r="G18" s="159" t="s">
        <v>59</v>
      </c>
      <c r="H18" s="159"/>
      <c r="I18" s="159"/>
      <c r="J18" s="159"/>
      <c r="K18" s="159"/>
      <c r="L18" s="159"/>
    </row>
    <row r="19" spans="1:12" ht="165.5" customHeight="1">
      <c r="A19" s="74" t="s">
        <v>49</v>
      </c>
      <c r="B19" s="161" t="s">
        <v>50</v>
      </c>
      <c r="C19" s="161"/>
      <c r="D19" s="109" t="str">
        <f>'[17]前期終了時提出（10月頃）'!D14</f>
        <v>・認知症初期集中支援チーム員会議に参加するとともに、依頼案件については訪問同行を行い医療機関受診や今後の対応支援のあり方について協議共有を図った。（毎月）
・千葉東警察署との情報交換会については、緊急対応のため参加することができなかった。（6月）
・認知症サポーター養成講座（スーパー店員向け）の開催を支援した。（ヨークマート都賀店6月）
・認知症サポーター養成講座（地域住民向け）を開催し、生活支援コーディネーターが講師を勤めた。（都賀いきいきセンター9月：14名参加）
・高齢者虐待防止の理解と支援体制の構築を図るため、若葉区介護支援専門員連絡会を開催した。（6月）
・住民主体の教室や利用者宅訪問時に、消費者被害のチラシを配布する等、権利擁護に関する普及啓発、注意喚起を行った。
・区内5センター共催で若葉区ソーシャルワーカー連絡会を開催した。（9月）
・成年後見制度や日常生活自立支援事業について、必要と思われる高齢者や家族に対し、利用・対応方法の説明や情報提供、調整を行った。</v>
      </c>
      <c r="E19" s="109"/>
      <c r="F19" s="109"/>
      <c r="G19" s="75"/>
      <c r="H19" s="76"/>
      <c r="I19" s="76"/>
      <c r="J19" s="76"/>
      <c r="K19" s="76"/>
      <c r="L19" s="77"/>
    </row>
    <row r="20" spans="1:12" ht="135.5" customHeight="1">
      <c r="A20" s="74" t="s">
        <v>51</v>
      </c>
      <c r="B20" s="161" t="s">
        <v>50</v>
      </c>
      <c r="C20" s="161"/>
      <c r="D20" s="109" t="s">
        <v>665</v>
      </c>
      <c r="E20" s="109"/>
      <c r="F20" s="109"/>
      <c r="G20" s="164" t="s">
        <v>52</v>
      </c>
      <c r="H20" s="165" t="s">
        <v>53</v>
      </c>
      <c r="I20" s="165"/>
      <c r="J20" s="195" t="str">
        <f>[17]年度当初提出!D12</f>
        <v>・高齢者虐待の早期発見に努め、速やかに区に報告し、行政や他機関と連携して対応する。
・認知症になっても住み慣れた地域で安心して生活が継続できるよう、住民に対して認知症に対する正しい知識と対応方法について、普及啓発活動を行う。
・詐欺や悪徳商法を未然に防ぐため、地域住民や介護支援専門員に情報提供、注意喚起を行う。
・成年後見制度や日常生活自立支援事業の利用が必要な高齢者に、関係機関と連携して対応する。
・成年後見制度や高齢者虐待等、迅速かつ適切な支援が行えるよう、職員のスキルアップを図る。</v>
      </c>
      <c r="K20" s="195"/>
      <c r="L20" s="195"/>
    </row>
    <row r="21" spans="1:12" ht="72.5" customHeight="1">
      <c r="A21" s="160" t="s">
        <v>41</v>
      </c>
      <c r="B21" s="161" t="s">
        <v>42</v>
      </c>
      <c r="C21" s="161"/>
      <c r="D21" s="67" t="s">
        <v>399</v>
      </c>
      <c r="E21" s="67" t="s">
        <v>44</v>
      </c>
      <c r="F21" s="25" t="s">
        <v>570</v>
      </c>
      <c r="G21" s="164"/>
      <c r="H21" s="165" t="s">
        <v>55</v>
      </c>
      <c r="I21" s="165"/>
      <c r="J21" s="195" t="str">
        <f>[17]年度当初提出!D13</f>
        <v>・若葉区5センター共催で千葉東警察署との情報交換会を開催する（6月）。
・若葉区ソーシャルワーカー連絡会を開催し、他機関との情報共有、ソーシャルワーカーとして資質向上を図る（年2～3回）。
・認知症サポーター養成講座を開催する（都賀いきいきセンター・希望のあった圏域内高校）。
・キッズ認知症サポーター養成講座を開催する（希望のあった圏域内中学校）。
・認知症初期集中支援チームのチーム員会議に参加する（毎月）。</v>
      </c>
      <c r="K21" s="195"/>
      <c r="L21" s="195"/>
    </row>
    <row r="22" spans="1:12" ht="34.5" customHeight="1">
      <c r="A22" s="160"/>
      <c r="B22" s="166" t="s">
        <v>46</v>
      </c>
      <c r="C22" s="167"/>
      <c r="D22" s="106" t="s">
        <v>400</v>
      </c>
      <c r="E22" s="107"/>
      <c r="F22" s="108"/>
      <c r="G22" s="168"/>
      <c r="H22" s="169"/>
      <c r="I22" s="169"/>
      <c r="J22" s="169"/>
      <c r="K22" s="169"/>
      <c r="L22" s="170"/>
    </row>
    <row r="23" spans="1:12" ht="18" customHeight="1">
      <c r="A23" s="159" t="s">
        <v>61</v>
      </c>
      <c r="B23" s="159"/>
      <c r="C23" s="159"/>
      <c r="D23" s="159"/>
      <c r="E23" s="159"/>
      <c r="F23" s="159"/>
      <c r="G23" s="159" t="s">
        <v>61</v>
      </c>
      <c r="H23" s="159"/>
      <c r="I23" s="159"/>
      <c r="J23" s="159"/>
      <c r="K23" s="159"/>
      <c r="L23" s="159"/>
    </row>
    <row r="24" spans="1:12" ht="98.5" customHeight="1">
      <c r="A24" s="74" t="s">
        <v>49</v>
      </c>
      <c r="B24" s="161" t="s">
        <v>50</v>
      </c>
      <c r="C24" s="161"/>
      <c r="D24" s="109" t="str">
        <f>'[17]前期終了時提出（10月頃）'!D18</f>
        <v>・若葉区5センター共催で若葉区介護支援専門員連絡会を開催した。（6月）
・委託ケースの契約書類・ケアプラン等必要書類の進捗管理をセンター内で可視化できるようデータ整理し、ケアマネジャーとの連携・支援を円滑に行える体制を再構築し、一層の信頼関係を図ることができた。
・区内あんしんケアセンター主任介護支援専門員連絡会を開催し、情報共有と研修内容を討議した。（4・9月）
・あんしんケアセンターみつわ台と共催で、圏域の多職種連携会議（小さい圏域）を開催した。（7月）
・個別地域ケア会議を開催し、ケアマネジャー、サービス事業所、関係機関と支援の方向性・役割分担を協議し包括的・継続的な支援を行った。（9月）</v>
      </c>
      <c r="E24" s="109"/>
      <c r="F24" s="109"/>
      <c r="G24" s="75"/>
      <c r="H24" s="76"/>
      <c r="I24" s="76"/>
      <c r="J24" s="76"/>
      <c r="K24" s="76"/>
      <c r="L24" s="77"/>
    </row>
    <row r="25" spans="1:12" ht="128.5" customHeight="1">
      <c r="A25" s="74" t="s">
        <v>51</v>
      </c>
      <c r="B25" s="161" t="s">
        <v>50</v>
      </c>
      <c r="C25" s="161"/>
      <c r="D25" s="106" t="s">
        <v>768</v>
      </c>
      <c r="E25" s="107"/>
      <c r="F25" s="108"/>
      <c r="G25" s="164" t="s">
        <v>52</v>
      </c>
      <c r="H25" s="165" t="s">
        <v>53</v>
      </c>
      <c r="I25" s="165"/>
      <c r="J25" s="195" t="str">
        <f>[17]年度当初提出!D15</f>
        <v xml:space="preserve">・高齢者が住み慣れた地域で暮らせるよう地域の介護支援専門員や多職種と連携を図り、事例検討会を通じてネットワークを構築できるよう努める。
・介護支援専門員からの相談に対し、同行訪問、情報提供、個別地域ケア会議の調整等の後方支援を強化する。
・介護支援専門員の抱える課題やニーズを把握し、課題解決のために必要な検討会や勉強会を企画する。
・民生委員児童委員会や地区社協と連携を図り、地域の課題を把握する。
</v>
      </c>
      <c r="K25" s="195"/>
      <c r="L25" s="195"/>
    </row>
    <row r="26" spans="1:12" ht="57.5" customHeight="1">
      <c r="A26" s="160" t="s">
        <v>41</v>
      </c>
      <c r="B26" s="161" t="s">
        <v>42</v>
      </c>
      <c r="C26" s="161"/>
      <c r="D26" s="67" t="s">
        <v>399</v>
      </c>
      <c r="E26" s="67" t="s">
        <v>44</v>
      </c>
      <c r="F26" s="25" t="s">
        <v>401</v>
      </c>
      <c r="G26" s="164"/>
      <c r="H26" s="165" t="s">
        <v>55</v>
      </c>
      <c r="I26" s="165"/>
      <c r="J26" s="195" t="str">
        <f>[17]年度当初提出!D16</f>
        <v>・若葉区5センター共催で若葉区介護支援専門員連絡会を開催する（6月・1月）
・若葉区あんしんケアセンター主任介護支援専門員連絡会を開催する（6月・9月・12月・3月）
・圏域介護支援専門員ネットワーク会議を開催する（8月・1月）
・若葉区5センター共催で多職種連携会議を開催する（圏域8月・区全体2月）</v>
      </c>
      <c r="K26" s="195"/>
      <c r="L26" s="195"/>
    </row>
    <row r="27" spans="1:12" ht="42.5" customHeight="1">
      <c r="A27" s="160"/>
      <c r="B27" s="166" t="s">
        <v>46</v>
      </c>
      <c r="C27" s="167"/>
      <c r="D27" s="106" t="s">
        <v>402</v>
      </c>
      <c r="E27" s="107"/>
      <c r="F27" s="108"/>
      <c r="G27" s="168"/>
      <c r="H27" s="169"/>
      <c r="I27" s="169"/>
      <c r="J27" s="169"/>
      <c r="K27" s="169"/>
      <c r="L27" s="170"/>
    </row>
    <row r="28" spans="1:12" ht="18" customHeight="1">
      <c r="A28" s="159" t="s">
        <v>63</v>
      </c>
      <c r="B28" s="159"/>
      <c r="C28" s="159"/>
      <c r="D28" s="159"/>
      <c r="E28" s="159"/>
      <c r="F28" s="159"/>
      <c r="G28" s="159" t="s">
        <v>63</v>
      </c>
      <c r="H28" s="159"/>
      <c r="I28" s="159"/>
      <c r="J28" s="159"/>
      <c r="K28" s="159"/>
      <c r="L28" s="159"/>
    </row>
    <row r="29" spans="1:12" ht="153" customHeight="1">
      <c r="A29" s="74" t="s">
        <v>49</v>
      </c>
      <c r="B29" s="161" t="s">
        <v>50</v>
      </c>
      <c r="C29" s="161"/>
      <c r="D29" s="109" t="str">
        <f>'[17]前期終了時提出（10月頃）'!D22</f>
        <v>・若松公民館でフレイル予防教室を月1回開催した。（4～7月：月1回）
・出張相談時等に介護予防のパンフレットを配布したり握力測定を行い、地域住民へ介護予防の普及啓発と意識向上を図った。
・あんしんケアセンター桜木と協力し、地域住民主体の体操教室の活動支援を行った。（都賀いきいきセンター毎週1回）
・地域住民立ち上げの体操教室継続のため後方支援を行ってきたが、集会所の施錠課題との折り合いがつかず、代替案等側面的支援を行ったが休止することとなり、活動継続を支援することができなかった。（ミニデイわかまつ月2回）
・生活支援コーディネーターと連携し、既存の体操教室の活動状況の把握と、地域の体操教室に出向いて季節毎の注意喚起、感染症対策や地域の情報提供を行い、活動の継続を支援した。
・地域の通いの場に出向き、活動状況や意向確認を行うなかで、生活支援コーディネーターと連携し、ボッチャの交流試合を行った。</v>
      </c>
      <c r="E29" s="109"/>
      <c r="F29" s="109"/>
      <c r="G29" s="75"/>
      <c r="H29" s="76"/>
      <c r="I29" s="76"/>
      <c r="J29" s="76"/>
      <c r="K29" s="76"/>
      <c r="L29" s="77"/>
    </row>
    <row r="30" spans="1:12" ht="123.5" customHeight="1">
      <c r="A30" s="74" t="s">
        <v>51</v>
      </c>
      <c r="B30" s="161" t="s">
        <v>50</v>
      </c>
      <c r="C30" s="161"/>
      <c r="D30" s="109" t="s">
        <v>403</v>
      </c>
      <c r="E30" s="109"/>
      <c r="F30" s="109"/>
      <c r="G30" s="164" t="s">
        <v>52</v>
      </c>
      <c r="H30" s="165" t="s">
        <v>53</v>
      </c>
      <c r="I30" s="165"/>
      <c r="J30" s="195" t="str">
        <f>[17]年度当初提出!D18</f>
        <v>・地域での講座や体操等に参加し、基本チェックリストやいきいき活動手帳を活用して、地域住民が自主的に介護予防の意識が持てるよう啓発活動を行う。
・生活支援コーディネーターや若葉区健康課と連携し、地域の介護予防活動が継続できるよう、後方支援を行う。
・生活支援コーディネーターと連携し、住民活動の拠点として協力いただける場の開拓と活動を希望する住民とのマッチングが円滑に進むよう、後方支援を行う。
・住民が一体となって介護予防への取り組みが実践できる地域づくりを目ざし、生活支援コーディネーターや運営推進会議に参加している施設等と協働し、地域特性やニーズ把握のための実態把握に取り組む。</v>
      </c>
      <c r="K30" s="195"/>
      <c r="L30" s="195"/>
    </row>
    <row r="31" spans="1:12" ht="60" customHeight="1">
      <c r="A31" s="160" t="s">
        <v>41</v>
      </c>
      <c r="B31" s="161" t="s">
        <v>42</v>
      </c>
      <c r="C31" s="161"/>
      <c r="D31" s="67" t="s">
        <v>43</v>
      </c>
      <c r="E31" s="67" t="s">
        <v>44</v>
      </c>
      <c r="F31" s="25" t="s">
        <v>404</v>
      </c>
      <c r="G31" s="164"/>
      <c r="H31" s="165" t="s">
        <v>55</v>
      </c>
      <c r="I31" s="165"/>
      <c r="J31" s="195" t="str">
        <f>[17]年度当初提出!D19</f>
        <v>・都賀いきいきセンターの体操教室に参加する（週1回）。
・行政や関係機関等の協力を得ながら、若松公民館でフレイル予防教室を開催する（月1回）。
・地域住民が立ち上げた若松町の体操教室が継続できるよう支援する（月1回）。
・地域の催しや教室に参加し、介護予防のパンフレットの配布や情報提供、基本チェックリストや体力測定を行い、地域住民が介護予防の必要性に気付けるよう、情報を発信する。
・生活支援コーディネーターや運営推進会議に参加している施設等と協働し、地域の情報が得づらく地域特性やニーズ把握が行えていない地域の実態把握を行う。</v>
      </c>
      <c r="K31" s="195"/>
      <c r="L31" s="195"/>
    </row>
    <row r="32" spans="1:12" ht="101" customHeight="1">
      <c r="A32" s="160"/>
      <c r="B32" s="166" t="s">
        <v>46</v>
      </c>
      <c r="C32" s="167"/>
      <c r="D32" s="106" t="s">
        <v>405</v>
      </c>
      <c r="E32" s="107"/>
      <c r="F32" s="108"/>
      <c r="G32" s="168"/>
      <c r="H32" s="169"/>
      <c r="I32" s="169"/>
      <c r="J32" s="169"/>
      <c r="K32" s="169"/>
      <c r="L32" s="170"/>
    </row>
  </sheetData>
  <mergeCells count="93">
    <mergeCell ref="J3:K3"/>
    <mergeCell ref="A1:F1"/>
    <mergeCell ref="A2:C2"/>
    <mergeCell ref="D2:F2"/>
    <mergeCell ref="A3:C3"/>
    <mergeCell ref="D3:F3"/>
    <mergeCell ref="A4:C4"/>
    <mergeCell ref="D4:F4"/>
    <mergeCell ref="A5:F5"/>
    <mergeCell ref="A6:A7"/>
    <mergeCell ref="B6:C6"/>
    <mergeCell ref="B7:C7"/>
    <mergeCell ref="D7:F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D21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WVR6:WVR7" xr:uid="{A519D8C7-578A-4E50-B039-14C30244CDFC}">
      <formula1>"A,B,C,D,E"</formula1>
    </dataValidation>
  </dataValidations>
  <printOptions horizontalCentered="1"/>
  <pageMargins left="0.7" right="0.7" top="0.75" bottom="0.75" header="0.3" footer="0.3"/>
  <pageSetup paperSize="9" scale="89" fitToHeight="0" orientation="portrait" r:id="rId1"/>
  <rowBreaks count="3" manualBreakCount="3">
    <brk id="7" max="5" man="1"/>
    <brk id="12" max="5" man="1"/>
    <brk id="22" max="5" man="1"/>
  </rowBreaks>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74579-4E3D-447F-BCB7-899BAE574ADC}">
  <sheetPr>
    <pageSetUpPr fitToPage="1"/>
  </sheetPr>
  <dimension ref="A1:M32"/>
  <sheetViews>
    <sheetView view="pageBreakPreview" topLeftCell="A30" zoomScaleNormal="100" zoomScaleSheetLayoutView="100" zoomScalePageLayoutView="70" workbookViewId="0">
      <selection activeCell="D24" sqref="D24:F24"/>
    </sheetView>
  </sheetViews>
  <sheetFormatPr defaultRowHeight="15"/>
  <cols>
    <col min="1" max="2" width="2.75" style="17" customWidth="1"/>
    <col min="3" max="4" width="6.58203125" style="17" customWidth="1"/>
    <col min="5" max="5" width="12.5" style="17" customWidth="1"/>
    <col min="6" max="6" width="61.58203125" style="17" customWidth="1"/>
    <col min="7" max="8" width="2.75" style="17" customWidth="1"/>
    <col min="9" max="9" width="6.58203125" style="17" customWidth="1"/>
    <col min="10" max="10" width="13.58203125" style="17" customWidth="1"/>
    <col min="11" max="11" width="30.58203125" style="17" customWidth="1"/>
    <col min="12" max="12" width="33.58203125" style="17" customWidth="1"/>
    <col min="13" max="255" width="8.6640625" style="17"/>
    <col min="256" max="256" width="2.75" style="17" customWidth="1"/>
    <col min="257" max="257" width="6.58203125" style="17" customWidth="1"/>
    <col min="258" max="258" width="15.58203125" style="17" customWidth="1"/>
    <col min="259" max="260" width="37.58203125" style="17" customWidth="1"/>
    <col min="261" max="261" width="30.58203125" style="17" customWidth="1"/>
    <col min="262" max="262" width="8.75" style="17" bestFit="1" customWidth="1"/>
    <col min="263" max="265" width="30.58203125" style="17" customWidth="1"/>
    <col min="266" max="266" width="8.75" style="17" bestFit="1" customWidth="1"/>
    <col min="267" max="268" width="30.58203125" style="17" customWidth="1"/>
    <col min="269" max="511" width="8.6640625" style="17"/>
    <col min="512" max="512" width="2.75" style="17" customWidth="1"/>
    <col min="513" max="513" width="6.58203125" style="17" customWidth="1"/>
    <col min="514" max="514" width="15.58203125" style="17" customWidth="1"/>
    <col min="515" max="516" width="37.58203125" style="17" customWidth="1"/>
    <col min="517" max="517" width="30.58203125" style="17" customWidth="1"/>
    <col min="518" max="518" width="8.75" style="17" bestFit="1" customWidth="1"/>
    <col min="519" max="521" width="30.58203125" style="17" customWidth="1"/>
    <col min="522" max="522" width="8.75" style="17" bestFit="1" customWidth="1"/>
    <col min="523" max="524" width="30.58203125" style="17" customWidth="1"/>
    <col min="525" max="767" width="8.6640625" style="17"/>
    <col min="768" max="768" width="2.75" style="17" customWidth="1"/>
    <col min="769" max="769" width="6.58203125" style="17" customWidth="1"/>
    <col min="770" max="770" width="15.58203125" style="17" customWidth="1"/>
    <col min="771" max="772" width="37.58203125" style="17" customWidth="1"/>
    <col min="773" max="773" width="30.58203125" style="17" customWidth="1"/>
    <col min="774" max="774" width="8.75" style="17" bestFit="1" customWidth="1"/>
    <col min="775" max="777" width="30.58203125" style="17" customWidth="1"/>
    <col min="778" max="778" width="8.75" style="17" bestFit="1" customWidth="1"/>
    <col min="779" max="780" width="30.58203125" style="17" customWidth="1"/>
    <col min="781" max="1023" width="8.6640625" style="17"/>
    <col min="1024" max="1024" width="2.75" style="17" customWidth="1"/>
    <col min="1025" max="1025" width="6.58203125" style="17" customWidth="1"/>
    <col min="1026" max="1026" width="15.58203125" style="17" customWidth="1"/>
    <col min="1027" max="1028" width="37.58203125" style="17" customWidth="1"/>
    <col min="1029" max="1029" width="30.58203125" style="17" customWidth="1"/>
    <col min="1030" max="1030" width="8.75" style="17" bestFit="1" customWidth="1"/>
    <col min="1031" max="1033" width="30.58203125" style="17" customWidth="1"/>
    <col min="1034" max="1034" width="8.75" style="17" bestFit="1" customWidth="1"/>
    <col min="1035" max="1036" width="30.58203125" style="17" customWidth="1"/>
    <col min="1037" max="1279" width="8.6640625" style="17"/>
    <col min="1280" max="1280" width="2.75" style="17" customWidth="1"/>
    <col min="1281" max="1281" width="6.58203125" style="17" customWidth="1"/>
    <col min="1282" max="1282" width="15.58203125" style="17" customWidth="1"/>
    <col min="1283" max="1284" width="37.58203125" style="17" customWidth="1"/>
    <col min="1285" max="1285" width="30.58203125" style="17" customWidth="1"/>
    <col min="1286" max="1286" width="8.75" style="17" bestFit="1" customWidth="1"/>
    <col min="1287" max="1289" width="30.58203125" style="17" customWidth="1"/>
    <col min="1290" max="1290" width="8.75" style="17" bestFit="1" customWidth="1"/>
    <col min="1291" max="1292" width="30.58203125" style="17" customWidth="1"/>
    <col min="1293" max="1535" width="8.6640625" style="17"/>
    <col min="1536" max="1536" width="2.75" style="17" customWidth="1"/>
    <col min="1537" max="1537" width="6.58203125" style="17" customWidth="1"/>
    <col min="1538" max="1538" width="15.58203125" style="17" customWidth="1"/>
    <col min="1539" max="1540" width="37.58203125" style="17" customWidth="1"/>
    <col min="1541" max="1541" width="30.58203125" style="17" customWidth="1"/>
    <col min="1542" max="1542" width="8.75" style="17" bestFit="1" customWidth="1"/>
    <col min="1543" max="1545" width="30.58203125" style="17" customWidth="1"/>
    <col min="1546" max="1546" width="8.75" style="17" bestFit="1" customWidth="1"/>
    <col min="1547" max="1548" width="30.58203125" style="17" customWidth="1"/>
    <col min="1549" max="1791" width="8.6640625" style="17"/>
    <col min="1792" max="1792" width="2.75" style="17" customWidth="1"/>
    <col min="1793" max="1793" width="6.58203125" style="17" customWidth="1"/>
    <col min="1794" max="1794" width="15.58203125" style="17" customWidth="1"/>
    <col min="1795" max="1796" width="37.58203125" style="17" customWidth="1"/>
    <col min="1797" max="1797" width="30.58203125" style="17" customWidth="1"/>
    <col min="1798" max="1798" width="8.75" style="17" bestFit="1" customWidth="1"/>
    <col min="1799" max="1801" width="30.58203125" style="17" customWidth="1"/>
    <col min="1802" max="1802" width="8.75" style="17" bestFit="1" customWidth="1"/>
    <col min="1803" max="1804" width="30.58203125" style="17" customWidth="1"/>
    <col min="1805" max="2047" width="8.6640625" style="17"/>
    <col min="2048" max="2048" width="2.75" style="17" customWidth="1"/>
    <col min="2049" max="2049" width="6.58203125" style="17" customWidth="1"/>
    <col min="2050" max="2050" width="15.58203125" style="17" customWidth="1"/>
    <col min="2051" max="2052" width="37.58203125" style="17" customWidth="1"/>
    <col min="2053" max="2053" width="30.58203125" style="17" customWidth="1"/>
    <col min="2054" max="2054" width="8.75" style="17" bestFit="1" customWidth="1"/>
    <col min="2055" max="2057" width="30.58203125" style="17" customWidth="1"/>
    <col min="2058" max="2058" width="8.75" style="17" bestFit="1" customWidth="1"/>
    <col min="2059" max="2060" width="30.58203125" style="17" customWidth="1"/>
    <col min="2061" max="2303" width="8.6640625" style="17"/>
    <col min="2304" max="2304" width="2.75" style="17" customWidth="1"/>
    <col min="2305" max="2305" width="6.58203125" style="17" customWidth="1"/>
    <col min="2306" max="2306" width="15.58203125" style="17" customWidth="1"/>
    <col min="2307" max="2308" width="37.58203125" style="17" customWidth="1"/>
    <col min="2309" max="2309" width="30.58203125" style="17" customWidth="1"/>
    <col min="2310" max="2310" width="8.75" style="17" bestFit="1" customWidth="1"/>
    <col min="2311" max="2313" width="30.58203125" style="17" customWidth="1"/>
    <col min="2314" max="2314" width="8.75" style="17" bestFit="1" customWidth="1"/>
    <col min="2315" max="2316" width="30.58203125" style="17" customWidth="1"/>
    <col min="2317" max="2559" width="8.6640625" style="17"/>
    <col min="2560" max="2560" width="2.75" style="17" customWidth="1"/>
    <col min="2561" max="2561" width="6.58203125" style="17" customWidth="1"/>
    <col min="2562" max="2562" width="15.58203125" style="17" customWidth="1"/>
    <col min="2563" max="2564" width="37.58203125" style="17" customWidth="1"/>
    <col min="2565" max="2565" width="30.58203125" style="17" customWidth="1"/>
    <col min="2566" max="2566" width="8.75" style="17" bestFit="1" customWidth="1"/>
    <col min="2567" max="2569" width="30.58203125" style="17" customWidth="1"/>
    <col min="2570" max="2570" width="8.75" style="17" bestFit="1" customWidth="1"/>
    <col min="2571" max="2572" width="30.58203125" style="17" customWidth="1"/>
    <col min="2573" max="2815" width="8.6640625" style="17"/>
    <col min="2816" max="2816" width="2.75" style="17" customWidth="1"/>
    <col min="2817" max="2817" width="6.58203125" style="17" customWidth="1"/>
    <col min="2818" max="2818" width="15.58203125" style="17" customWidth="1"/>
    <col min="2819" max="2820" width="37.58203125" style="17" customWidth="1"/>
    <col min="2821" max="2821" width="30.58203125" style="17" customWidth="1"/>
    <col min="2822" max="2822" width="8.75" style="17" bestFit="1" customWidth="1"/>
    <col min="2823" max="2825" width="30.58203125" style="17" customWidth="1"/>
    <col min="2826" max="2826" width="8.75" style="17" bestFit="1" customWidth="1"/>
    <col min="2827" max="2828" width="30.58203125" style="17" customWidth="1"/>
    <col min="2829" max="3071" width="8.6640625" style="17"/>
    <col min="3072" max="3072" width="2.75" style="17" customWidth="1"/>
    <col min="3073" max="3073" width="6.58203125" style="17" customWidth="1"/>
    <col min="3074" max="3074" width="15.58203125" style="17" customWidth="1"/>
    <col min="3075" max="3076" width="37.58203125" style="17" customWidth="1"/>
    <col min="3077" max="3077" width="30.58203125" style="17" customWidth="1"/>
    <col min="3078" max="3078" width="8.75" style="17" bestFit="1" customWidth="1"/>
    <col min="3079" max="3081" width="30.58203125" style="17" customWidth="1"/>
    <col min="3082" max="3082" width="8.75" style="17" bestFit="1" customWidth="1"/>
    <col min="3083" max="3084" width="30.58203125" style="17" customWidth="1"/>
    <col min="3085" max="3327" width="8.6640625" style="17"/>
    <col min="3328" max="3328" width="2.75" style="17" customWidth="1"/>
    <col min="3329" max="3329" width="6.58203125" style="17" customWidth="1"/>
    <col min="3330" max="3330" width="15.58203125" style="17" customWidth="1"/>
    <col min="3331" max="3332" width="37.58203125" style="17" customWidth="1"/>
    <col min="3333" max="3333" width="30.58203125" style="17" customWidth="1"/>
    <col min="3334" max="3334" width="8.75" style="17" bestFit="1" customWidth="1"/>
    <col min="3335" max="3337" width="30.58203125" style="17" customWidth="1"/>
    <col min="3338" max="3338" width="8.75" style="17" bestFit="1" customWidth="1"/>
    <col min="3339" max="3340" width="30.58203125" style="17" customWidth="1"/>
    <col min="3341" max="3583" width="8.6640625" style="17"/>
    <col min="3584" max="3584" width="2.75" style="17" customWidth="1"/>
    <col min="3585" max="3585" width="6.58203125" style="17" customWidth="1"/>
    <col min="3586" max="3586" width="15.58203125" style="17" customWidth="1"/>
    <col min="3587" max="3588" width="37.58203125" style="17" customWidth="1"/>
    <col min="3589" max="3589" width="30.58203125" style="17" customWidth="1"/>
    <col min="3590" max="3590" width="8.75" style="17" bestFit="1" customWidth="1"/>
    <col min="3591" max="3593" width="30.58203125" style="17" customWidth="1"/>
    <col min="3594" max="3594" width="8.75" style="17" bestFit="1" customWidth="1"/>
    <col min="3595" max="3596" width="30.58203125" style="17" customWidth="1"/>
    <col min="3597" max="3839" width="8.6640625" style="17"/>
    <col min="3840" max="3840" width="2.75" style="17" customWidth="1"/>
    <col min="3841" max="3841" width="6.58203125" style="17" customWidth="1"/>
    <col min="3842" max="3842" width="15.58203125" style="17" customWidth="1"/>
    <col min="3843" max="3844" width="37.58203125" style="17" customWidth="1"/>
    <col min="3845" max="3845" width="30.58203125" style="17" customWidth="1"/>
    <col min="3846" max="3846" width="8.75" style="17" bestFit="1" customWidth="1"/>
    <col min="3847" max="3849" width="30.58203125" style="17" customWidth="1"/>
    <col min="3850" max="3850" width="8.75" style="17" bestFit="1" customWidth="1"/>
    <col min="3851" max="3852" width="30.58203125" style="17" customWidth="1"/>
    <col min="3853" max="4095" width="8.6640625" style="17"/>
    <col min="4096" max="4096" width="2.75" style="17" customWidth="1"/>
    <col min="4097" max="4097" width="6.58203125" style="17" customWidth="1"/>
    <col min="4098" max="4098" width="15.58203125" style="17" customWidth="1"/>
    <col min="4099" max="4100" width="37.58203125" style="17" customWidth="1"/>
    <col min="4101" max="4101" width="30.58203125" style="17" customWidth="1"/>
    <col min="4102" max="4102" width="8.75" style="17" bestFit="1" customWidth="1"/>
    <col min="4103" max="4105" width="30.58203125" style="17" customWidth="1"/>
    <col min="4106" max="4106" width="8.75" style="17" bestFit="1" customWidth="1"/>
    <col min="4107" max="4108" width="30.58203125" style="17" customWidth="1"/>
    <col min="4109" max="4351" width="8.6640625" style="17"/>
    <col min="4352" max="4352" width="2.75" style="17" customWidth="1"/>
    <col min="4353" max="4353" width="6.58203125" style="17" customWidth="1"/>
    <col min="4354" max="4354" width="15.58203125" style="17" customWidth="1"/>
    <col min="4355" max="4356" width="37.58203125" style="17" customWidth="1"/>
    <col min="4357" max="4357" width="30.58203125" style="17" customWidth="1"/>
    <col min="4358" max="4358" width="8.75" style="17" bestFit="1" customWidth="1"/>
    <col min="4359" max="4361" width="30.58203125" style="17" customWidth="1"/>
    <col min="4362" max="4362" width="8.75" style="17" bestFit="1" customWidth="1"/>
    <col min="4363" max="4364" width="30.58203125" style="17" customWidth="1"/>
    <col min="4365" max="4607" width="8.6640625" style="17"/>
    <col min="4608" max="4608" width="2.75" style="17" customWidth="1"/>
    <col min="4609" max="4609" width="6.58203125" style="17" customWidth="1"/>
    <col min="4610" max="4610" width="15.58203125" style="17" customWidth="1"/>
    <col min="4611" max="4612" width="37.58203125" style="17" customWidth="1"/>
    <col min="4613" max="4613" width="30.58203125" style="17" customWidth="1"/>
    <col min="4614" max="4614" width="8.75" style="17" bestFit="1" customWidth="1"/>
    <col min="4615" max="4617" width="30.58203125" style="17" customWidth="1"/>
    <col min="4618" max="4618" width="8.75" style="17" bestFit="1" customWidth="1"/>
    <col min="4619" max="4620" width="30.58203125" style="17" customWidth="1"/>
    <col min="4621" max="4863" width="8.6640625" style="17"/>
    <col min="4864" max="4864" width="2.75" style="17" customWidth="1"/>
    <col min="4865" max="4865" width="6.58203125" style="17" customWidth="1"/>
    <col min="4866" max="4866" width="15.58203125" style="17" customWidth="1"/>
    <col min="4867" max="4868" width="37.58203125" style="17" customWidth="1"/>
    <col min="4869" max="4869" width="30.58203125" style="17" customWidth="1"/>
    <col min="4870" max="4870" width="8.75" style="17" bestFit="1" customWidth="1"/>
    <col min="4871" max="4873" width="30.58203125" style="17" customWidth="1"/>
    <col min="4874" max="4874" width="8.75" style="17" bestFit="1" customWidth="1"/>
    <col min="4875" max="4876" width="30.58203125" style="17" customWidth="1"/>
    <col min="4877" max="5119" width="8.6640625" style="17"/>
    <col min="5120" max="5120" width="2.75" style="17" customWidth="1"/>
    <col min="5121" max="5121" width="6.58203125" style="17" customWidth="1"/>
    <col min="5122" max="5122" width="15.58203125" style="17" customWidth="1"/>
    <col min="5123" max="5124" width="37.58203125" style="17" customWidth="1"/>
    <col min="5125" max="5125" width="30.58203125" style="17" customWidth="1"/>
    <col min="5126" max="5126" width="8.75" style="17" bestFit="1" customWidth="1"/>
    <col min="5127" max="5129" width="30.58203125" style="17" customWidth="1"/>
    <col min="5130" max="5130" width="8.75" style="17" bestFit="1" customWidth="1"/>
    <col min="5131" max="5132" width="30.58203125" style="17" customWidth="1"/>
    <col min="5133" max="5375" width="8.6640625" style="17"/>
    <col min="5376" max="5376" width="2.75" style="17" customWidth="1"/>
    <col min="5377" max="5377" width="6.58203125" style="17" customWidth="1"/>
    <col min="5378" max="5378" width="15.58203125" style="17" customWidth="1"/>
    <col min="5379" max="5380" width="37.58203125" style="17" customWidth="1"/>
    <col min="5381" max="5381" width="30.58203125" style="17" customWidth="1"/>
    <col min="5382" max="5382" width="8.75" style="17" bestFit="1" customWidth="1"/>
    <col min="5383" max="5385" width="30.58203125" style="17" customWidth="1"/>
    <col min="5386" max="5386" width="8.75" style="17" bestFit="1" customWidth="1"/>
    <col min="5387" max="5388" width="30.58203125" style="17" customWidth="1"/>
    <col min="5389" max="5631" width="8.6640625" style="17"/>
    <col min="5632" max="5632" width="2.75" style="17" customWidth="1"/>
    <col min="5633" max="5633" width="6.58203125" style="17" customWidth="1"/>
    <col min="5634" max="5634" width="15.58203125" style="17" customWidth="1"/>
    <col min="5635" max="5636" width="37.58203125" style="17" customWidth="1"/>
    <col min="5637" max="5637" width="30.58203125" style="17" customWidth="1"/>
    <col min="5638" max="5638" width="8.75" style="17" bestFit="1" customWidth="1"/>
    <col min="5639" max="5641" width="30.58203125" style="17" customWidth="1"/>
    <col min="5642" max="5642" width="8.75" style="17" bestFit="1" customWidth="1"/>
    <col min="5643" max="5644" width="30.58203125" style="17" customWidth="1"/>
    <col min="5645" max="5887" width="8.6640625" style="17"/>
    <col min="5888" max="5888" width="2.75" style="17" customWidth="1"/>
    <col min="5889" max="5889" width="6.58203125" style="17" customWidth="1"/>
    <col min="5890" max="5890" width="15.58203125" style="17" customWidth="1"/>
    <col min="5891" max="5892" width="37.58203125" style="17" customWidth="1"/>
    <col min="5893" max="5893" width="30.58203125" style="17" customWidth="1"/>
    <col min="5894" max="5894" width="8.75" style="17" bestFit="1" customWidth="1"/>
    <col min="5895" max="5897" width="30.58203125" style="17" customWidth="1"/>
    <col min="5898" max="5898" width="8.75" style="17" bestFit="1" customWidth="1"/>
    <col min="5899" max="5900" width="30.58203125" style="17" customWidth="1"/>
    <col min="5901" max="6143" width="8.6640625" style="17"/>
    <col min="6144" max="6144" width="2.75" style="17" customWidth="1"/>
    <col min="6145" max="6145" width="6.58203125" style="17" customWidth="1"/>
    <col min="6146" max="6146" width="15.58203125" style="17" customWidth="1"/>
    <col min="6147" max="6148" width="37.58203125" style="17" customWidth="1"/>
    <col min="6149" max="6149" width="30.58203125" style="17" customWidth="1"/>
    <col min="6150" max="6150" width="8.75" style="17" bestFit="1" customWidth="1"/>
    <col min="6151" max="6153" width="30.58203125" style="17" customWidth="1"/>
    <col min="6154" max="6154" width="8.75" style="17" bestFit="1" customWidth="1"/>
    <col min="6155" max="6156" width="30.58203125" style="17" customWidth="1"/>
    <col min="6157" max="6399" width="8.6640625" style="17"/>
    <col min="6400" max="6400" width="2.75" style="17" customWidth="1"/>
    <col min="6401" max="6401" width="6.58203125" style="17" customWidth="1"/>
    <col min="6402" max="6402" width="15.58203125" style="17" customWidth="1"/>
    <col min="6403" max="6404" width="37.58203125" style="17" customWidth="1"/>
    <col min="6405" max="6405" width="30.58203125" style="17" customWidth="1"/>
    <col min="6406" max="6406" width="8.75" style="17" bestFit="1" customWidth="1"/>
    <col min="6407" max="6409" width="30.58203125" style="17" customWidth="1"/>
    <col min="6410" max="6410" width="8.75" style="17" bestFit="1" customWidth="1"/>
    <col min="6411" max="6412" width="30.58203125" style="17" customWidth="1"/>
    <col min="6413" max="6655" width="8.6640625" style="17"/>
    <col min="6656" max="6656" width="2.75" style="17" customWidth="1"/>
    <col min="6657" max="6657" width="6.58203125" style="17" customWidth="1"/>
    <col min="6658" max="6658" width="15.58203125" style="17" customWidth="1"/>
    <col min="6659" max="6660" width="37.58203125" style="17" customWidth="1"/>
    <col min="6661" max="6661" width="30.58203125" style="17" customWidth="1"/>
    <col min="6662" max="6662" width="8.75" style="17" bestFit="1" customWidth="1"/>
    <col min="6663" max="6665" width="30.58203125" style="17" customWidth="1"/>
    <col min="6666" max="6666" width="8.75" style="17" bestFit="1" customWidth="1"/>
    <col min="6667" max="6668" width="30.58203125" style="17" customWidth="1"/>
    <col min="6669" max="6911" width="8.6640625" style="17"/>
    <col min="6912" max="6912" width="2.75" style="17" customWidth="1"/>
    <col min="6913" max="6913" width="6.58203125" style="17" customWidth="1"/>
    <col min="6914" max="6914" width="15.58203125" style="17" customWidth="1"/>
    <col min="6915" max="6916" width="37.58203125" style="17" customWidth="1"/>
    <col min="6917" max="6917" width="30.58203125" style="17" customWidth="1"/>
    <col min="6918" max="6918" width="8.75" style="17" bestFit="1" customWidth="1"/>
    <col min="6919" max="6921" width="30.58203125" style="17" customWidth="1"/>
    <col min="6922" max="6922" width="8.75" style="17" bestFit="1" customWidth="1"/>
    <col min="6923" max="6924" width="30.58203125" style="17" customWidth="1"/>
    <col min="6925" max="7167" width="8.6640625" style="17"/>
    <col min="7168" max="7168" width="2.75" style="17" customWidth="1"/>
    <col min="7169" max="7169" width="6.58203125" style="17" customWidth="1"/>
    <col min="7170" max="7170" width="15.58203125" style="17" customWidth="1"/>
    <col min="7171" max="7172" width="37.58203125" style="17" customWidth="1"/>
    <col min="7173" max="7173" width="30.58203125" style="17" customWidth="1"/>
    <col min="7174" max="7174" width="8.75" style="17" bestFit="1" customWidth="1"/>
    <col min="7175" max="7177" width="30.58203125" style="17" customWidth="1"/>
    <col min="7178" max="7178" width="8.75" style="17" bestFit="1" customWidth="1"/>
    <col min="7179" max="7180" width="30.58203125" style="17" customWidth="1"/>
    <col min="7181" max="7423" width="8.6640625" style="17"/>
    <col min="7424" max="7424" width="2.75" style="17" customWidth="1"/>
    <col min="7425" max="7425" width="6.58203125" style="17" customWidth="1"/>
    <col min="7426" max="7426" width="15.58203125" style="17" customWidth="1"/>
    <col min="7427" max="7428" width="37.58203125" style="17" customWidth="1"/>
    <col min="7429" max="7429" width="30.58203125" style="17" customWidth="1"/>
    <col min="7430" max="7430" width="8.75" style="17" bestFit="1" customWidth="1"/>
    <col min="7431" max="7433" width="30.58203125" style="17" customWidth="1"/>
    <col min="7434" max="7434" width="8.75" style="17" bestFit="1" customWidth="1"/>
    <col min="7435" max="7436" width="30.58203125" style="17" customWidth="1"/>
    <col min="7437" max="7679" width="8.6640625" style="17"/>
    <col min="7680" max="7680" width="2.75" style="17" customWidth="1"/>
    <col min="7681" max="7681" width="6.58203125" style="17" customWidth="1"/>
    <col min="7682" max="7682" width="15.58203125" style="17" customWidth="1"/>
    <col min="7683" max="7684" width="37.58203125" style="17" customWidth="1"/>
    <col min="7685" max="7685" width="30.58203125" style="17" customWidth="1"/>
    <col min="7686" max="7686" width="8.75" style="17" bestFit="1" customWidth="1"/>
    <col min="7687" max="7689" width="30.58203125" style="17" customWidth="1"/>
    <col min="7690" max="7690" width="8.75" style="17" bestFit="1" customWidth="1"/>
    <col min="7691" max="7692" width="30.58203125" style="17" customWidth="1"/>
    <col min="7693" max="7935" width="8.6640625" style="17"/>
    <col min="7936" max="7936" width="2.75" style="17" customWidth="1"/>
    <col min="7937" max="7937" width="6.58203125" style="17" customWidth="1"/>
    <col min="7938" max="7938" width="15.58203125" style="17" customWidth="1"/>
    <col min="7939" max="7940" width="37.58203125" style="17" customWidth="1"/>
    <col min="7941" max="7941" width="30.58203125" style="17" customWidth="1"/>
    <col min="7942" max="7942" width="8.75" style="17" bestFit="1" customWidth="1"/>
    <col min="7943" max="7945" width="30.58203125" style="17" customWidth="1"/>
    <col min="7946" max="7946" width="8.75" style="17" bestFit="1" customWidth="1"/>
    <col min="7947" max="7948" width="30.58203125" style="17" customWidth="1"/>
    <col min="7949" max="8191" width="8.6640625" style="17"/>
    <col min="8192" max="8192" width="2.75" style="17" customWidth="1"/>
    <col min="8193" max="8193" width="6.58203125" style="17" customWidth="1"/>
    <col min="8194" max="8194" width="15.58203125" style="17" customWidth="1"/>
    <col min="8195" max="8196" width="37.58203125" style="17" customWidth="1"/>
    <col min="8197" max="8197" width="30.58203125" style="17" customWidth="1"/>
    <col min="8198" max="8198" width="8.75" style="17" bestFit="1" customWidth="1"/>
    <col min="8199" max="8201" width="30.58203125" style="17" customWidth="1"/>
    <col min="8202" max="8202" width="8.75" style="17" bestFit="1" customWidth="1"/>
    <col min="8203" max="8204" width="30.58203125" style="17" customWidth="1"/>
    <col min="8205" max="8447" width="8.6640625" style="17"/>
    <col min="8448" max="8448" width="2.75" style="17" customWidth="1"/>
    <col min="8449" max="8449" width="6.58203125" style="17" customWidth="1"/>
    <col min="8450" max="8450" width="15.58203125" style="17" customWidth="1"/>
    <col min="8451" max="8452" width="37.58203125" style="17" customWidth="1"/>
    <col min="8453" max="8453" width="30.58203125" style="17" customWidth="1"/>
    <col min="8454" max="8454" width="8.75" style="17" bestFit="1" customWidth="1"/>
    <col min="8455" max="8457" width="30.58203125" style="17" customWidth="1"/>
    <col min="8458" max="8458" width="8.75" style="17" bestFit="1" customWidth="1"/>
    <col min="8459" max="8460" width="30.58203125" style="17" customWidth="1"/>
    <col min="8461" max="8703" width="8.6640625" style="17"/>
    <col min="8704" max="8704" width="2.75" style="17" customWidth="1"/>
    <col min="8705" max="8705" width="6.58203125" style="17" customWidth="1"/>
    <col min="8706" max="8706" width="15.58203125" style="17" customWidth="1"/>
    <col min="8707" max="8708" width="37.58203125" style="17" customWidth="1"/>
    <col min="8709" max="8709" width="30.58203125" style="17" customWidth="1"/>
    <col min="8710" max="8710" width="8.75" style="17" bestFit="1" customWidth="1"/>
    <col min="8711" max="8713" width="30.58203125" style="17" customWidth="1"/>
    <col min="8714" max="8714" width="8.75" style="17" bestFit="1" customWidth="1"/>
    <col min="8715" max="8716" width="30.58203125" style="17" customWidth="1"/>
    <col min="8717" max="8959" width="8.6640625" style="17"/>
    <col min="8960" max="8960" width="2.75" style="17" customWidth="1"/>
    <col min="8961" max="8961" width="6.58203125" style="17" customWidth="1"/>
    <col min="8962" max="8962" width="15.58203125" style="17" customWidth="1"/>
    <col min="8963" max="8964" width="37.58203125" style="17" customWidth="1"/>
    <col min="8965" max="8965" width="30.58203125" style="17" customWidth="1"/>
    <col min="8966" max="8966" width="8.75" style="17" bestFit="1" customWidth="1"/>
    <col min="8967" max="8969" width="30.58203125" style="17" customWidth="1"/>
    <col min="8970" max="8970" width="8.75" style="17" bestFit="1" customWidth="1"/>
    <col min="8971" max="8972" width="30.58203125" style="17" customWidth="1"/>
    <col min="8973" max="9215" width="8.6640625" style="17"/>
    <col min="9216" max="9216" width="2.75" style="17" customWidth="1"/>
    <col min="9217" max="9217" width="6.58203125" style="17" customWidth="1"/>
    <col min="9218" max="9218" width="15.58203125" style="17" customWidth="1"/>
    <col min="9219" max="9220" width="37.58203125" style="17" customWidth="1"/>
    <col min="9221" max="9221" width="30.58203125" style="17" customWidth="1"/>
    <col min="9222" max="9222" width="8.75" style="17" bestFit="1" customWidth="1"/>
    <col min="9223" max="9225" width="30.58203125" style="17" customWidth="1"/>
    <col min="9226" max="9226" width="8.75" style="17" bestFit="1" customWidth="1"/>
    <col min="9227" max="9228" width="30.58203125" style="17" customWidth="1"/>
    <col min="9229" max="9471" width="8.6640625" style="17"/>
    <col min="9472" max="9472" width="2.75" style="17" customWidth="1"/>
    <col min="9473" max="9473" width="6.58203125" style="17" customWidth="1"/>
    <col min="9474" max="9474" width="15.58203125" style="17" customWidth="1"/>
    <col min="9475" max="9476" width="37.58203125" style="17" customWidth="1"/>
    <col min="9477" max="9477" width="30.58203125" style="17" customWidth="1"/>
    <col min="9478" max="9478" width="8.75" style="17" bestFit="1" customWidth="1"/>
    <col min="9479" max="9481" width="30.58203125" style="17" customWidth="1"/>
    <col min="9482" max="9482" width="8.75" style="17" bestFit="1" customWidth="1"/>
    <col min="9483" max="9484" width="30.58203125" style="17" customWidth="1"/>
    <col min="9485" max="9727" width="8.6640625" style="17"/>
    <col min="9728" max="9728" width="2.75" style="17" customWidth="1"/>
    <col min="9729" max="9729" width="6.58203125" style="17" customWidth="1"/>
    <col min="9730" max="9730" width="15.58203125" style="17" customWidth="1"/>
    <col min="9731" max="9732" width="37.58203125" style="17" customWidth="1"/>
    <col min="9733" max="9733" width="30.58203125" style="17" customWidth="1"/>
    <col min="9734" max="9734" width="8.75" style="17" bestFit="1" customWidth="1"/>
    <col min="9735" max="9737" width="30.58203125" style="17" customWidth="1"/>
    <col min="9738" max="9738" width="8.75" style="17" bestFit="1" customWidth="1"/>
    <col min="9739" max="9740" width="30.58203125" style="17" customWidth="1"/>
    <col min="9741" max="9983" width="8.6640625" style="17"/>
    <col min="9984" max="9984" width="2.75" style="17" customWidth="1"/>
    <col min="9985" max="9985" width="6.58203125" style="17" customWidth="1"/>
    <col min="9986" max="9986" width="15.58203125" style="17" customWidth="1"/>
    <col min="9987" max="9988" width="37.58203125" style="17" customWidth="1"/>
    <col min="9989" max="9989" width="30.58203125" style="17" customWidth="1"/>
    <col min="9990" max="9990" width="8.75" style="17" bestFit="1" customWidth="1"/>
    <col min="9991" max="9993" width="30.58203125" style="17" customWidth="1"/>
    <col min="9994" max="9994" width="8.75" style="17" bestFit="1" customWidth="1"/>
    <col min="9995" max="9996" width="30.58203125" style="17" customWidth="1"/>
    <col min="9997" max="10239" width="8.6640625" style="17"/>
    <col min="10240" max="10240" width="2.75" style="17" customWidth="1"/>
    <col min="10241" max="10241" width="6.58203125" style="17" customWidth="1"/>
    <col min="10242" max="10242" width="15.58203125" style="17" customWidth="1"/>
    <col min="10243" max="10244" width="37.58203125" style="17" customWidth="1"/>
    <col min="10245" max="10245" width="30.58203125" style="17" customWidth="1"/>
    <col min="10246" max="10246" width="8.75" style="17" bestFit="1" customWidth="1"/>
    <col min="10247" max="10249" width="30.58203125" style="17" customWidth="1"/>
    <col min="10250" max="10250" width="8.75" style="17" bestFit="1" customWidth="1"/>
    <col min="10251" max="10252" width="30.58203125" style="17" customWidth="1"/>
    <col min="10253" max="10495" width="8.6640625" style="17"/>
    <col min="10496" max="10496" width="2.75" style="17" customWidth="1"/>
    <col min="10497" max="10497" width="6.58203125" style="17" customWidth="1"/>
    <col min="10498" max="10498" width="15.58203125" style="17" customWidth="1"/>
    <col min="10499" max="10500" width="37.58203125" style="17" customWidth="1"/>
    <col min="10501" max="10501" width="30.58203125" style="17" customWidth="1"/>
    <col min="10502" max="10502" width="8.75" style="17" bestFit="1" customWidth="1"/>
    <col min="10503" max="10505" width="30.58203125" style="17" customWidth="1"/>
    <col min="10506" max="10506" width="8.75" style="17" bestFit="1" customWidth="1"/>
    <col min="10507" max="10508" width="30.58203125" style="17" customWidth="1"/>
    <col min="10509" max="10751" width="8.6640625" style="17"/>
    <col min="10752" max="10752" width="2.75" style="17" customWidth="1"/>
    <col min="10753" max="10753" width="6.58203125" style="17" customWidth="1"/>
    <col min="10754" max="10754" width="15.58203125" style="17" customWidth="1"/>
    <col min="10755" max="10756" width="37.58203125" style="17" customWidth="1"/>
    <col min="10757" max="10757" width="30.58203125" style="17" customWidth="1"/>
    <col min="10758" max="10758" width="8.75" style="17" bestFit="1" customWidth="1"/>
    <col min="10759" max="10761" width="30.58203125" style="17" customWidth="1"/>
    <col min="10762" max="10762" width="8.75" style="17" bestFit="1" customWidth="1"/>
    <col min="10763" max="10764" width="30.58203125" style="17" customWidth="1"/>
    <col min="10765" max="11007" width="8.6640625" style="17"/>
    <col min="11008" max="11008" width="2.75" style="17" customWidth="1"/>
    <col min="11009" max="11009" width="6.58203125" style="17" customWidth="1"/>
    <col min="11010" max="11010" width="15.58203125" style="17" customWidth="1"/>
    <col min="11011" max="11012" width="37.58203125" style="17" customWidth="1"/>
    <col min="11013" max="11013" width="30.58203125" style="17" customWidth="1"/>
    <col min="11014" max="11014" width="8.75" style="17" bestFit="1" customWidth="1"/>
    <col min="11015" max="11017" width="30.58203125" style="17" customWidth="1"/>
    <col min="11018" max="11018" width="8.75" style="17" bestFit="1" customWidth="1"/>
    <col min="11019" max="11020" width="30.58203125" style="17" customWidth="1"/>
    <col min="11021" max="11263" width="8.6640625" style="17"/>
    <col min="11264" max="11264" width="2.75" style="17" customWidth="1"/>
    <col min="11265" max="11265" width="6.58203125" style="17" customWidth="1"/>
    <col min="11266" max="11266" width="15.58203125" style="17" customWidth="1"/>
    <col min="11267" max="11268" width="37.58203125" style="17" customWidth="1"/>
    <col min="11269" max="11269" width="30.58203125" style="17" customWidth="1"/>
    <col min="11270" max="11270" width="8.75" style="17" bestFit="1" customWidth="1"/>
    <col min="11271" max="11273" width="30.58203125" style="17" customWidth="1"/>
    <col min="11274" max="11274" width="8.75" style="17" bestFit="1" customWidth="1"/>
    <col min="11275" max="11276" width="30.58203125" style="17" customWidth="1"/>
    <col min="11277" max="11519" width="8.6640625" style="17"/>
    <col min="11520" max="11520" width="2.75" style="17" customWidth="1"/>
    <col min="11521" max="11521" width="6.58203125" style="17" customWidth="1"/>
    <col min="11522" max="11522" width="15.58203125" style="17" customWidth="1"/>
    <col min="11523" max="11524" width="37.58203125" style="17" customWidth="1"/>
    <col min="11525" max="11525" width="30.58203125" style="17" customWidth="1"/>
    <col min="11526" max="11526" width="8.75" style="17" bestFit="1" customWidth="1"/>
    <col min="11527" max="11529" width="30.58203125" style="17" customWidth="1"/>
    <col min="11530" max="11530" width="8.75" style="17" bestFit="1" customWidth="1"/>
    <col min="11531" max="11532" width="30.58203125" style="17" customWidth="1"/>
    <col min="11533" max="11775" width="8.6640625" style="17"/>
    <col min="11776" max="11776" width="2.75" style="17" customWidth="1"/>
    <col min="11777" max="11777" width="6.58203125" style="17" customWidth="1"/>
    <col min="11778" max="11778" width="15.58203125" style="17" customWidth="1"/>
    <col min="11779" max="11780" width="37.58203125" style="17" customWidth="1"/>
    <col min="11781" max="11781" width="30.58203125" style="17" customWidth="1"/>
    <col min="11782" max="11782" width="8.75" style="17" bestFit="1" customWidth="1"/>
    <col min="11783" max="11785" width="30.58203125" style="17" customWidth="1"/>
    <col min="11786" max="11786" width="8.75" style="17" bestFit="1" customWidth="1"/>
    <col min="11787" max="11788" width="30.58203125" style="17" customWidth="1"/>
    <col min="11789" max="12031" width="8.6640625" style="17"/>
    <col min="12032" max="12032" width="2.75" style="17" customWidth="1"/>
    <col min="12033" max="12033" width="6.58203125" style="17" customWidth="1"/>
    <col min="12034" max="12034" width="15.58203125" style="17" customWidth="1"/>
    <col min="12035" max="12036" width="37.58203125" style="17" customWidth="1"/>
    <col min="12037" max="12037" width="30.58203125" style="17" customWidth="1"/>
    <col min="12038" max="12038" width="8.75" style="17" bestFit="1" customWidth="1"/>
    <col min="12039" max="12041" width="30.58203125" style="17" customWidth="1"/>
    <col min="12042" max="12042" width="8.75" style="17" bestFit="1" customWidth="1"/>
    <col min="12043" max="12044" width="30.58203125" style="17" customWidth="1"/>
    <col min="12045" max="12287" width="8.6640625" style="17"/>
    <col min="12288" max="12288" width="2.75" style="17" customWidth="1"/>
    <col min="12289" max="12289" width="6.58203125" style="17" customWidth="1"/>
    <col min="12290" max="12290" width="15.58203125" style="17" customWidth="1"/>
    <col min="12291" max="12292" width="37.58203125" style="17" customWidth="1"/>
    <col min="12293" max="12293" width="30.58203125" style="17" customWidth="1"/>
    <col min="12294" max="12294" width="8.75" style="17" bestFit="1" customWidth="1"/>
    <col min="12295" max="12297" width="30.58203125" style="17" customWidth="1"/>
    <col min="12298" max="12298" width="8.75" style="17" bestFit="1" customWidth="1"/>
    <col min="12299" max="12300" width="30.58203125" style="17" customWidth="1"/>
    <col min="12301" max="12543" width="8.6640625" style="17"/>
    <col min="12544" max="12544" width="2.75" style="17" customWidth="1"/>
    <col min="12545" max="12545" width="6.58203125" style="17" customWidth="1"/>
    <col min="12546" max="12546" width="15.58203125" style="17" customWidth="1"/>
    <col min="12547" max="12548" width="37.58203125" style="17" customWidth="1"/>
    <col min="12549" max="12549" width="30.58203125" style="17" customWidth="1"/>
    <col min="12550" max="12550" width="8.75" style="17" bestFit="1" customWidth="1"/>
    <col min="12551" max="12553" width="30.58203125" style="17" customWidth="1"/>
    <col min="12554" max="12554" width="8.75" style="17" bestFit="1" customWidth="1"/>
    <col min="12555" max="12556" width="30.58203125" style="17" customWidth="1"/>
    <col min="12557" max="12799" width="8.6640625" style="17"/>
    <col min="12800" max="12800" width="2.75" style="17" customWidth="1"/>
    <col min="12801" max="12801" width="6.58203125" style="17" customWidth="1"/>
    <col min="12802" max="12802" width="15.58203125" style="17" customWidth="1"/>
    <col min="12803" max="12804" width="37.58203125" style="17" customWidth="1"/>
    <col min="12805" max="12805" width="30.58203125" style="17" customWidth="1"/>
    <col min="12806" max="12806" width="8.75" style="17" bestFit="1" customWidth="1"/>
    <col min="12807" max="12809" width="30.58203125" style="17" customWidth="1"/>
    <col min="12810" max="12810" width="8.75" style="17" bestFit="1" customWidth="1"/>
    <col min="12811" max="12812" width="30.58203125" style="17" customWidth="1"/>
    <col min="12813" max="13055" width="8.6640625" style="17"/>
    <col min="13056" max="13056" width="2.75" style="17" customWidth="1"/>
    <col min="13057" max="13057" width="6.58203125" style="17" customWidth="1"/>
    <col min="13058" max="13058" width="15.58203125" style="17" customWidth="1"/>
    <col min="13059" max="13060" width="37.58203125" style="17" customWidth="1"/>
    <col min="13061" max="13061" width="30.58203125" style="17" customWidth="1"/>
    <col min="13062" max="13062" width="8.75" style="17" bestFit="1" customWidth="1"/>
    <col min="13063" max="13065" width="30.58203125" style="17" customWidth="1"/>
    <col min="13066" max="13066" width="8.75" style="17" bestFit="1" customWidth="1"/>
    <col min="13067" max="13068" width="30.58203125" style="17" customWidth="1"/>
    <col min="13069" max="13311" width="8.6640625" style="17"/>
    <col min="13312" max="13312" width="2.75" style="17" customWidth="1"/>
    <col min="13313" max="13313" width="6.58203125" style="17" customWidth="1"/>
    <col min="13314" max="13314" width="15.58203125" style="17" customWidth="1"/>
    <col min="13315" max="13316" width="37.58203125" style="17" customWidth="1"/>
    <col min="13317" max="13317" width="30.58203125" style="17" customWidth="1"/>
    <col min="13318" max="13318" width="8.75" style="17" bestFit="1" customWidth="1"/>
    <col min="13319" max="13321" width="30.58203125" style="17" customWidth="1"/>
    <col min="13322" max="13322" width="8.75" style="17" bestFit="1" customWidth="1"/>
    <col min="13323" max="13324" width="30.58203125" style="17" customWidth="1"/>
    <col min="13325" max="13567" width="8.6640625" style="17"/>
    <col min="13568" max="13568" width="2.75" style="17" customWidth="1"/>
    <col min="13569" max="13569" width="6.58203125" style="17" customWidth="1"/>
    <col min="13570" max="13570" width="15.58203125" style="17" customWidth="1"/>
    <col min="13571" max="13572" width="37.58203125" style="17" customWidth="1"/>
    <col min="13573" max="13573" width="30.58203125" style="17" customWidth="1"/>
    <col min="13574" max="13574" width="8.75" style="17" bestFit="1" customWidth="1"/>
    <col min="13575" max="13577" width="30.58203125" style="17" customWidth="1"/>
    <col min="13578" max="13578" width="8.75" style="17" bestFit="1" customWidth="1"/>
    <col min="13579" max="13580" width="30.58203125" style="17" customWidth="1"/>
    <col min="13581" max="13823" width="8.6640625" style="17"/>
    <col min="13824" max="13824" width="2.75" style="17" customWidth="1"/>
    <col min="13825" max="13825" width="6.58203125" style="17" customWidth="1"/>
    <col min="13826" max="13826" width="15.58203125" style="17" customWidth="1"/>
    <col min="13827" max="13828" width="37.58203125" style="17" customWidth="1"/>
    <col min="13829" max="13829" width="30.58203125" style="17" customWidth="1"/>
    <col min="13830" max="13830" width="8.75" style="17" bestFit="1" customWidth="1"/>
    <col min="13831" max="13833" width="30.58203125" style="17" customWidth="1"/>
    <col min="13834" max="13834" width="8.75" style="17" bestFit="1" customWidth="1"/>
    <col min="13835" max="13836" width="30.58203125" style="17" customWidth="1"/>
    <col min="13837" max="14079" width="8.6640625" style="17"/>
    <col min="14080" max="14080" width="2.75" style="17" customWidth="1"/>
    <col min="14081" max="14081" width="6.58203125" style="17" customWidth="1"/>
    <col min="14082" max="14082" width="15.58203125" style="17" customWidth="1"/>
    <col min="14083" max="14084" width="37.58203125" style="17" customWidth="1"/>
    <col min="14085" max="14085" width="30.58203125" style="17" customWidth="1"/>
    <col min="14086" max="14086" width="8.75" style="17" bestFit="1" customWidth="1"/>
    <col min="14087" max="14089" width="30.58203125" style="17" customWidth="1"/>
    <col min="14090" max="14090" width="8.75" style="17" bestFit="1" customWidth="1"/>
    <col min="14091" max="14092" width="30.58203125" style="17" customWidth="1"/>
    <col min="14093" max="14335" width="8.6640625" style="17"/>
    <col min="14336" max="14336" width="2.75" style="17" customWidth="1"/>
    <col min="14337" max="14337" width="6.58203125" style="17" customWidth="1"/>
    <col min="14338" max="14338" width="15.58203125" style="17" customWidth="1"/>
    <col min="14339" max="14340" width="37.58203125" style="17" customWidth="1"/>
    <col min="14341" max="14341" width="30.58203125" style="17" customWidth="1"/>
    <col min="14342" max="14342" width="8.75" style="17" bestFit="1" customWidth="1"/>
    <col min="14343" max="14345" width="30.58203125" style="17" customWidth="1"/>
    <col min="14346" max="14346" width="8.75" style="17" bestFit="1" customWidth="1"/>
    <col min="14347" max="14348" width="30.58203125" style="17" customWidth="1"/>
    <col min="14349" max="14591" width="8.6640625" style="17"/>
    <col min="14592" max="14592" width="2.75" style="17" customWidth="1"/>
    <col min="14593" max="14593" width="6.58203125" style="17" customWidth="1"/>
    <col min="14594" max="14594" width="15.58203125" style="17" customWidth="1"/>
    <col min="14595" max="14596" width="37.58203125" style="17" customWidth="1"/>
    <col min="14597" max="14597" width="30.58203125" style="17" customWidth="1"/>
    <col min="14598" max="14598" width="8.75" style="17" bestFit="1" customWidth="1"/>
    <col min="14599" max="14601" width="30.58203125" style="17" customWidth="1"/>
    <col min="14602" max="14602" width="8.75" style="17" bestFit="1" customWidth="1"/>
    <col min="14603" max="14604" width="30.58203125" style="17" customWidth="1"/>
    <col min="14605" max="14847" width="8.6640625" style="17"/>
    <col min="14848" max="14848" width="2.75" style="17" customWidth="1"/>
    <col min="14849" max="14849" width="6.58203125" style="17" customWidth="1"/>
    <col min="14850" max="14850" width="15.58203125" style="17" customWidth="1"/>
    <col min="14851" max="14852" width="37.58203125" style="17" customWidth="1"/>
    <col min="14853" max="14853" width="30.58203125" style="17" customWidth="1"/>
    <col min="14854" max="14854" width="8.75" style="17" bestFit="1" customWidth="1"/>
    <col min="14855" max="14857" width="30.58203125" style="17" customWidth="1"/>
    <col min="14858" max="14858" width="8.75" style="17" bestFit="1" customWidth="1"/>
    <col min="14859" max="14860" width="30.58203125" style="17" customWidth="1"/>
    <col min="14861" max="15103" width="8.6640625" style="17"/>
    <col min="15104" max="15104" width="2.75" style="17" customWidth="1"/>
    <col min="15105" max="15105" width="6.58203125" style="17" customWidth="1"/>
    <col min="15106" max="15106" width="15.58203125" style="17" customWidth="1"/>
    <col min="15107" max="15108" width="37.58203125" style="17" customWidth="1"/>
    <col min="15109" max="15109" width="30.58203125" style="17" customWidth="1"/>
    <col min="15110" max="15110" width="8.75" style="17" bestFit="1" customWidth="1"/>
    <col min="15111" max="15113" width="30.58203125" style="17" customWidth="1"/>
    <col min="15114" max="15114" width="8.75" style="17" bestFit="1" customWidth="1"/>
    <col min="15115" max="15116" width="30.58203125" style="17" customWidth="1"/>
    <col min="15117" max="15359" width="8.6640625" style="17"/>
    <col min="15360" max="15360" width="2.75" style="17" customWidth="1"/>
    <col min="15361" max="15361" width="6.58203125" style="17" customWidth="1"/>
    <col min="15362" max="15362" width="15.58203125" style="17" customWidth="1"/>
    <col min="15363" max="15364" width="37.58203125" style="17" customWidth="1"/>
    <col min="15365" max="15365" width="30.58203125" style="17" customWidth="1"/>
    <col min="15366" max="15366" width="8.75" style="17" bestFit="1" customWidth="1"/>
    <col min="15367" max="15369" width="30.58203125" style="17" customWidth="1"/>
    <col min="15370" max="15370" width="8.75" style="17" bestFit="1" customWidth="1"/>
    <col min="15371" max="15372" width="30.58203125" style="17" customWidth="1"/>
    <col min="15373" max="15615" width="8.6640625" style="17"/>
    <col min="15616" max="15616" width="2.75" style="17" customWidth="1"/>
    <col min="15617" max="15617" width="6.58203125" style="17" customWidth="1"/>
    <col min="15618" max="15618" width="15.58203125" style="17" customWidth="1"/>
    <col min="15619" max="15620" width="37.58203125" style="17" customWidth="1"/>
    <col min="15621" max="15621" width="30.58203125" style="17" customWidth="1"/>
    <col min="15622" max="15622" width="8.75" style="17" bestFit="1" customWidth="1"/>
    <col min="15623" max="15625" width="30.58203125" style="17" customWidth="1"/>
    <col min="15626" max="15626" width="8.75" style="17" bestFit="1" customWidth="1"/>
    <col min="15627" max="15628" width="30.58203125" style="17" customWidth="1"/>
    <col min="15629" max="15871" width="8.6640625" style="17"/>
    <col min="15872" max="15872" width="2.75" style="17" customWidth="1"/>
    <col min="15873" max="15873" width="6.58203125" style="17" customWidth="1"/>
    <col min="15874" max="15874" width="15.58203125" style="17" customWidth="1"/>
    <col min="15875" max="15876" width="37.58203125" style="17" customWidth="1"/>
    <col min="15877" max="15877" width="30.58203125" style="17" customWidth="1"/>
    <col min="15878" max="15878" width="8.75" style="17" bestFit="1" customWidth="1"/>
    <col min="15879" max="15881" width="30.58203125" style="17" customWidth="1"/>
    <col min="15882" max="15882" width="8.75" style="17" bestFit="1" customWidth="1"/>
    <col min="15883" max="15884" width="30.58203125" style="17" customWidth="1"/>
    <col min="15885" max="16127" width="8.6640625" style="17"/>
    <col min="16128" max="16128" width="2.75" style="17" customWidth="1"/>
    <col min="16129" max="16129" width="6.58203125" style="17" customWidth="1"/>
    <col min="16130" max="16130" width="15.58203125" style="17" customWidth="1"/>
    <col min="16131" max="16132" width="37.58203125" style="17" customWidth="1"/>
    <col min="16133" max="16133" width="30.58203125" style="17" customWidth="1"/>
    <col min="16134" max="16134" width="8.75" style="17" bestFit="1" customWidth="1"/>
    <col min="16135" max="16137" width="30.58203125" style="17" customWidth="1"/>
    <col min="16138" max="16138" width="8.75" style="17" bestFit="1" customWidth="1"/>
    <col min="16139" max="16140" width="30.58203125" style="17" customWidth="1"/>
    <col min="16141" max="16384" width="8.6640625" style="17"/>
  </cols>
  <sheetData>
    <row r="1" spans="1:13" ht="25.15" customHeight="1">
      <c r="A1" s="96" t="s">
        <v>35</v>
      </c>
      <c r="B1" s="96"/>
      <c r="C1" s="96"/>
      <c r="D1" s="96"/>
      <c r="E1" s="96"/>
      <c r="F1" s="96"/>
      <c r="G1" s="16"/>
      <c r="H1" s="16"/>
      <c r="I1" s="16"/>
      <c r="J1" s="16"/>
      <c r="K1" s="16"/>
      <c r="L1" s="16"/>
      <c r="M1" s="16"/>
    </row>
    <row r="2" spans="1:13" ht="20.149999999999999" customHeight="1" thickBot="1">
      <c r="A2" s="97" t="s">
        <v>36</v>
      </c>
      <c r="B2" s="97"/>
      <c r="C2" s="97"/>
      <c r="D2" s="98" t="str">
        <f>[18]年度当初提出!D2</f>
        <v>千葉市あんしんケアセンター桜木</v>
      </c>
      <c r="E2" s="98"/>
      <c r="F2" s="98"/>
      <c r="J2" s="18"/>
      <c r="K2" s="18"/>
      <c r="L2" s="18"/>
    </row>
    <row r="3" spans="1:13" ht="85" customHeight="1" thickBot="1">
      <c r="A3" s="99" t="str">
        <f>[18]年度当初提出!A3</f>
        <v>担当圏域
地区概況及び
地区課題</v>
      </c>
      <c r="B3" s="99"/>
      <c r="C3" s="99"/>
      <c r="D3" s="100" t="str">
        <f>[18]年度当初提出!D3</f>
        <v>①団塊の世代が後期高齢者に達する中、高齢者、独居高齢者が増え、本人、家族、地域住民からの相談だけでなく、行政、病院、警察、消防、民間事業所からの情報共有や支援等に関する相談も増えている。また、支援内容により迅速な対応や、時間をかけた繊細な対応等が増え、関連機関との密なる連携が更に必要となっている。
②個別ケース相談では、認知症、精神疾患、身寄りのない高齢者、複雑な家族関係、金銭問題、虐待等も絡む複合的な内容が増え、関係機関や地域との円滑な連携、迅速で細やかな対応が必要である。
③福祉活動の支援者を次に引継ぎたくても担い手不足である。</v>
      </c>
      <c r="E3" s="100"/>
      <c r="F3" s="100"/>
      <c r="G3" s="19"/>
      <c r="H3" s="19"/>
      <c r="I3" s="19"/>
      <c r="J3" s="124" t="s">
        <v>66</v>
      </c>
      <c r="K3" s="125"/>
      <c r="L3" s="20"/>
    </row>
    <row r="4" spans="1:13" ht="84" customHeight="1">
      <c r="A4" s="99" t="s">
        <v>39</v>
      </c>
      <c r="B4" s="99"/>
      <c r="C4" s="99"/>
      <c r="D4" s="100" t="s">
        <v>746</v>
      </c>
      <c r="E4" s="100"/>
      <c r="F4" s="100"/>
      <c r="G4" s="19"/>
      <c r="H4" s="19"/>
      <c r="I4" s="19"/>
      <c r="J4" s="20"/>
      <c r="K4" s="20"/>
      <c r="L4" s="20"/>
    </row>
    <row r="5" spans="1:13" ht="18" customHeight="1">
      <c r="A5" s="101" t="s">
        <v>40</v>
      </c>
      <c r="B5" s="101"/>
      <c r="C5" s="101"/>
      <c r="D5" s="101"/>
      <c r="E5" s="101"/>
      <c r="F5" s="101"/>
      <c r="G5" s="21"/>
      <c r="H5" s="22"/>
      <c r="I5" s="22"/>
      <c r="J5" s="22"/>
      <c r="K5" s="22"/>
      <c r="L5" s="23"/>
    </row>
    <row r="6" spans="1:13" ht="60.5" customHeight="1">
      <c r="A6" s="102" t="s">
        <v>41</v>
      </c>
      <c r="B6" s="103" t="s">
        <v>42</v>
      </c>
      <c r="C6" s="103"/>
      <c r="D6" s="24" t="s">
        <v>130</v>
      </c>
      <c r="E6" s="24" t="s">
        <v>44</v>
      </c>
      <c r="F6" s="36" t="s">
        <v>433</v>
      </c>
      <c r="G6" s="26"/>
      <c r="H6" s="27"/>
      <c r="I6" s="27"/>
      <c r="J6" s="27"/>
      <c r="K6" s="27"/>
      <c r="L6" s="28"/>
    </row>
    <row r="7" spans="1:13" ht="83.5" customHeight="1">
      <c r="A7" s="102"/>
      <c r="B7" s="104" t="s">
        <v>46</v>
      </c>
      <c r="C7" s="105"/>
      <c r="D7" s="120" t="s">
        <v>571</v>
      </c>
      <c r="E7" s="121"/>
      <c r="F7" s="122"/>
      <c r="G7" s="29"/>
      <c r="H7" s="30"/>
      <c r="I7" s="30"/>
      <c r="J7" s="30"/>
      <c r="K7" s="30"/>
      <c r="L7" s="31"/>
    </row>
    <row r="8" spans="1:13" ht="18" customHeight="1">
      <c r="A8" s="101" t="s">
        <v>48</v>
      </c>
      <c r="B8" s="101"/>
      <c r="C8" s="101"/>
      <c r="D8" s="101"/>
      <c r="E8" s="101"/>
      <c r="F8" s="101"/>
      <c r="G8" s="101" t="s">
        <v>48</v>
      </c>
      <c r="H8" s="101"/>
      <c r="I8" s="101"/>
      <c r="J8" s="101"/>
      <c r="K8" s="101"/>
      <c r="L8" s="101"/>
    </row>
    <row r="9" spans="1:13" ht="87" customHeight="1">
      <c r="A9" s="32" t="s">
        <v>49</v>
      </c>
      <c r="B9" s="103" t="s">
        <v>50</v>
      </c>
      <c r="C9" s="103"/>
      <c r="D9" s="123" t="s">
        <v>747</v>
      </c>
      <c r="E9" s="123"/>
      <c r="F9" s="123"/>
      <c r="G9" s="33"/>
      <c r="H9" s="34"/>
      <c r="I9" s="34"/>
      <c r="J9" s="34"/>
      <c r="K9" s="34"/>
      <c r="L9" s="35"/>
    </row>
    <row r="10" spans="1:13" ht="98.5" customHeight="1">
      <c r="A10" s="32" t="s">
        <v>51</v>
      </c>
      <c r="B10" s="103" t="s">
        <v>50</v>
      </c>
      <c r="C10" s="103"/>
      <c r="D10" s="123" t="s">
        <v>572</v>
      </c>
      <c r="E10" s="123"/>
      <c r="F10" s="123"/>
      <c r="G10" s="110" t="s">
        <v>52</v>
      </c>
      <c r="H10" s="111" t="s">
        <v>53</v>
      </c>
      <c r="I10" s="111"/>
      <c r="J10" s="112" t="str">
        <f>[18]年度当初提出!D6</f>
        <v>介護予防・日常生活支援総合事業の対象者の状態の悪化を防止し、対象者の意欲向上を目的に、適切なサービスが包括的かつ効果的に提供されるよう支援する。さらに自立支援に向けて個々のニーズや状況に合わせた支援を、生活支援コーディネーターと連携し、インフォーマルサービス等様々な社会資源を活用しながら、介護予防ケアマネジメントを目指す。高齢者が通いの場、交流の場等の社会資源の活用に自ら取り組めるよう支援する。</v>
      </c>
      <c r="K10" s="112"/>
      <c r="L10" s="112"/>
    </row>
    <row r="11" spans="1:13" ht="60" customHeight="1">
      <c r="A11" s="102" t="s">
        <v>41</v>
      </c>
      <c r="B11" s="103" t="s">
        <v>42</v>
      </c>
      <c r="C11" s="103"/>
      <c r="D11" s="24" t="s">
        <v>130</v>
      </c>
      <c r="E11" s="24" t="s">
        <v>44</v>
      </c>
      <c r="F11" s="25" t="s">
        <v>434</v>
      </c>
      <c r="G11" s="110"/>
      <c r="H11" s="111" t="s">
        <v>55</v>
      </c>
      <c r="I11" s="111"/>
      <c r="J11" s="112" t="str">
        <f>[18]年度当初提出!D7</f>
        <v>①居宅介護支援事業所からの相談や会議等で、介護予防ケアマネジメントについて千葉市介護予防ケアマネジメント手引き（第3版）に基づき支援する。②千葉市自立促進ケア会議に参加し事例提供を行い、実践力を養う。 ③生活支援コーディネーターの地域資源把握に協力し、活動や情報提供を支援する。 ④住民主体型サービスの支援を継続する。④状況により、生活支援コーディネーターと共に訪問し地域の社会資源の活用等について説明、取り組めるよう支援する。</v>
      </c>
      <c r="K11" s="112"/>
      <c r="L11" s="112"/>
    </row>
    <row r="12" spans="1:13" ht="87.5" customHeight="1">
      <c r="A12" s="102"/>
      <c r="B12" s="104" t="s">
        <v>46</v>
      </c>
      <c r="C12" s="105"/>
      <c r="D12" s="120" t="s">
        <v>666</v>
      </c>
      <c r="E12" s="121"/>
      <c r="F12" s="122"/>
      <c r="G12" s="115"/>
      <c r="H12" s="116"/>
      <c r="I12" s="116"/>
      <c r="J12" s="116"/>
      <c r="K12" s="116"/>
      <c r="L12" s="117"/>
    </row>
    <row r="13" spans="1:13" ht="18" customHeight="1">
      <c r="A13" s="101" t="s">
        <v>57</v>
      </c>
      <c r="B13" s="101"/>
      <c r="C13" s="101"/>
      <c r="D13" s="101"/>
      <c r="E13" s="101"/>
      <c r="F13" s="101"/>
      <c r="G13" s="101" t="s">
        <v>57</v>
      </c>
      <c r="H13" s="101"/>
      <c r="I13" s="101"/>
      <c r="J13" s="101"/>
      <c r="K13" s="101"/>
      <c r="L13" s="101"/>
    </row>
    <row r="14" spans="1:13" ht="99.5" customHeight="1">
      <c r="A14" s="32" t="s">
        <v>49</v>
      </c>
      <c r="B14" s="103" t="s">
        <v>50</v>
      </c>
      <c r="C14" s="103"/>
      <c r="D14" s="123" t="s">
        <v>435</v>
      </c>
      <c r="E14" s="123"/>
      <c r="F14" s="123"/>
      <c r="G14" s="33"/>
      <c r="H14" s="34"/>
      <c r="I14" s="34"/>
      <c r="J14" s="34"/>
      <c r="K14" s="34"/>
      <c r="L14" s="35"/>
    </row>
    <row r="15" spans="1:13" ht="109.5" customHeight="1">
      <c r="A15" s="32" t="s">
        <v>51</v>
      </c>
      <c r="B15" s="103" t="s">
        <v>50</v>
      </c>
      <c r="C15" s="103"/>
      <c r="D15" s="123" t="s">
        <v>573</v>
      </c>
      <c r="E15" s="123"/>
      <c r="F15" s="123"/>
      <c r="G15" s="110" t="s">
        <v>52</v>
      </c>
      <c r="H15" s="111" t="s">
        <v>53</v>
      </c>
      <c r="I15" s="111"/>
      <c r="J15" s="112" t="str">
        <f>[18]年度当初提出!D9</f>
        <v>相談者の気持ちに丁寧に寄り添い、迅速に対応し、関係機関と連携を図り 、地域のネットワークを活用し情報収集、実態把握を行い、状況に応じた支援を行う。また、包括３職種の専門性を生かし、生活支援コーディネーターと連携しながらインフォーマル資源等適した支援を行う。適切な支援と継続的な見守りを行い、更なる問題を防止するため、ネットワークの構築を図り、継続・終結等進捗管理を行う。終活に関する相談には、専門的な知識を持つ民間企業と協働し、相談内容に応じ対応する。</v>
      </c>
      <c r="K15" s="112"/>
      <c r="L15" s="112"/>
    </row>
    <row r="16" spans="1:13" ht="51" customHeight="1">
      <c r="A16" s="102" t="s">
        <v>41</v>
      </c>
      <c r="B16" s="103" t="s">
        <v>42</v>
      </c>
      <c r="C16" s="103"/>
      <c r="D16" s="24" t="s">
        <v>130</v>
      </c>
      <c r="E16" s="24" t="s">
        <v>44</v>
      </c>
      <c r="F16" s="36" t="s">
        <v>436</v>
      </c>
      <c r="G16" s="110"/>
      <c r="H16" s="111" t="s">
        <v>55</v>
      </c>
      <c r="I16" s="111"/>
      <c r="J16" s="112" t="str">
        <f>[18]年度当初提出!D10</f>
        <v>①施設内外の研修会に参加し援助技術の向上に努める。②毎日の朝礼、毎月のスタッフ会議、事例検討会で情報を共有し、担当者だけでなくチームでの対応を強化する。③センターだけで解決できないケースは、認知症初期集中支援チーム、行政、関係機関等と相談やアドバイス等で連携を図り、必要に応じて個別事例の地域ケア会議等を開催して情報の共有と問題の解決に努める。④あんしんケアセンターから遠い地域は、公民館等で出張相談を行う。　⑤終活相談には、本人、家族のニーズに対応しながら、民間企業と協働し対応する。</v>
      </c>
      <c r="K16" s="112"/>
      <c r="L16" s="112"/>
    </row>
    <row r="17" spans="1:12" ht="82.5" customHeight="1">
      <c r="A17" s="102"/>
      <c r="B17" s="104" t="s">
        <v>46</v>
      </c>
      <c r="C17" s="105"/>
      <c r="D17" s="106" t="s">
        <v>437</v>
      </c>
      <c r="E17" s="107"/>
      <c r="F17" s="108"/>
      <c r="G17" s="115"/>
      <c r="H17" s="116"/>
      <c r="I17" s="116"/>
      <c r="J17" s="116"/>
      <c r="K17" s="116"/>
      <c r="L17" s="117"/>
    </row>
    <row r="18" spans="1:12" ht="18" customHeight="1">
      <c r="A18" s="101" t="s">
        <v>59</v>
      </c>
      <c r="B18" s="101"/>
      <c r="C18" s="101"/>
      <c r="D18" s="101"/>
      <c r="E18" s="101"/>
      <c r="F18" s="101"/>
      <c r="G18" s="101" t="s">
        <v>59</v>
      </c>
      <c r="H18" s="101"/>
      <c r="I18" s="101"/>
      <c r="J18" s="101"/>
      <c r="K18" s="101"/>
      <c r="L18" s="101"/>
    </row>
    <row r="19" spans="1:12" ht="83" customHeight="1">
      <c r="A19" s="32" t="s">
        <v>49</v>
      </c>
      <c r="B19" s="103" t="s">
        <v>50</v>
      </c>
      <c r="C19" s="103"/>
      <c r="D19" s="123" t="s">
        <v>748</v>
      </c>
      <c r="E19" s="123"/>
      <c r="F19" s="123"/>
      <c r="G19" s="33"/>
      <c r="H19" s="34"/>
      <c r="I19" s="34"/>
      <c r="J19" s="34"/>
      <c r="K19" s="34"/>
      <c r="L19" s="35"/>
    </row>
    <row r="20" spans="1:12" ht="73.5" customHeight="1">
      <c r="A20" s="32" t="s">
        <v>51</v>
      </c>
      <c r="B20" s="103" t="s">
        <v>50</v>
      </c>
      <c r="C20" s="103"/>
      <c r="D20" s="123" t="s">
        <v>438</v>
      </c>
      <c r="E20" s="123"/>
      <c r="F20" s="123"/>
      <c r="G20" s="110" t="s">
        <v>52</v>
      </c>
      <c r="H20" s="111" t="s">
        <v>53</v>
      </c>
      <c r="I20" s="111"/>
      <c r="J20" s="112" t="str">
        <f>[18]年度当初提出!D12</f>
        <v>権利擁護に関する相談窓口の周知、知識の普及のため、高齢者虐待防止、成年後見制度、消費者被害防止等の啓発活動に努める。通報や相談を受けた場合、必要な関係機関と連携を図り、適切に対応する。本人の尊厳ある生活を維持するために、社会福祉士を中心として、権利擁護を目的とするサービスや仕組みを有効活用し、関係機関につなぐ等適切な支援を行う。</v>
      </c>
      <c r="K20" s="112"/>
      <c r="L20" s="112"/>
    </row>
    <row r="21" spans="1:12" ht="60" customHeight="1">
      <c r="A21" s="102" t="s">
        <v>41</v>
      </c>
      <c r="B21" s="103" t="s">
        <v>42</v>
      </c>
      <c r="C21" s="103"/>
      <c r="D21" s="24" t="s">
        <v>130</v>
      </c>
      <c r="E21" s="24" t="s">
        <v>44</v>
      </c>
      <c r="F21" s="25" t="s">
        <v>439</v>
      </c>
      <c r="G21" s="110"/>
      <c r="H21" s="111" t="s">
        <v>55</v>
      </c>
      <c r="I21" s="111"/>
      <c r="J21" s="112" t="str">
        <f>[18]年度当初提出!D13</f>
        <v>①若葉区内あんしんケアセンター社会福祉士を中心に、ソーシャルワーカー連絡会を開催し連携と専門知識の向上を目指す。②5センター合同で東警察署との情報交換会を開催する。③千葉市高齢者虐待防止マニュアルに沿って、関係機関と対応する。④成年後見制度の利用促進に取り組み、適切な利用に繋げられるよう、関係機関との連携を図る。⑤消費者被害を防止するため、情報を把握し地域住民、介護支援専門員等に向け情報提供を行う。　</v>
      </c>
      <c r="K21" s="112"/>
      <c r="L21" s="112"/>
    </row>
    <row r="22" spans="1:12" ht="87" customHeight="1">
      <c r="A22" s="102"/>
      <c r="B22" s="113" t="s">
        <v>46</v>
      </c>
      <c r="C22" s="114"/>
      <c r="D22" s="106" t="s">
        <v>749</v>
      </c>
      <c r="E22" s="107"/>
      <c r="F22" s="108"/>
      <c r="G22" s="115"/>
      <c r="H22" s="116"/>
      <c r="I22" s="116"/>
      <c r="J22" s="116"/>
      <c r="K22" s="116"/>
      <c r="L22" s="117"/>
    </row>
    <row r="23" spans="1:12" ht="18" customHeight="1">
      <c r="A23" s="101" t="s">
        <v>61</v>
      </c>
      <c r="B23" s="101"/>
      <c r="C23" s="101"/>
      <c r="D23" s="101"/>
      <c r="E23" s="101"/>
      <c r="F23" s="101"/>
      <c r="G23" s="101" t="s">
        <v>61</v>
      </c>
      <c r="H23" s="101"/>
      <c r="I23" s="101"/>
      <c r="J23" s="101"/>
      <c r="K23" s="101"/>
      <c r="L23" s="101"/>
    </row>
    <row r="24" spans="1:12" ht="111.5" customHeight="1">
      <c r="A24" s="32" t="s">
        <v>49</v>
      </c>
      <c r="B24" s="103" t="s">
        <v>50</v>
      </c>
      <c r="C24" s="103"/>
      <c r="D24" s="123" t="s">
        <v>818</v>
      </c>
      <c r="E24" s="123"/>
      <c r="F24" s="123"/>
      <c r="G24" s="33"/>
      <c r="H24" s="34"/>
      <c r="I24" s="34"/>
      <c r="J24" s="34"/>
      <c r="K24" s="34"/>
      <c r="L24" s="35"/>
    </row>
    <row r="25" spans="1:12" ht="149" customHeight="1">
      <c r="A25" s="32" t="s">
        <v>51</v>
      </c>
      <c r="B25" s="103" t="s">
        <v>50</v>
      </c>
      <c r="C25" s="103"/>
      <c r="D25" s="106" t="s">
        <v>750</v>
      </c>
      <c r="E25" s="107"/>
      <c r="F25" s="108"/>
      <c r="G25" s="110" t="s">
        <v>52</v>
      </c>
      <c r="H25" s="111" t="s">
        <v>53</v>
      </c>
      <c r="I25" s="111"/>
      <c r="J25" s="112" t="str">
        <f>[18]年度当初提出!D15</f>
        <v>関係機関との連携体制の構築・強化を図るため、地域の関係者とのつながりを築き、日常的に円滑な連携を図る。地域において、住宅と施設の連携、多職種相互の協働を図る等、体制づくりを構築する。また、介護支援専門員に対する支援等を行い、同行訪問や必要に応じた地域ケア会議、事例検討会、研修会の開催等支援を行い、包括的・継続的ケアマネジメントの実践を図る。</v>
      </c>
      <c r="K25" s="112"/>
      <c r="L25" s="112"/>
    </row>
    <row r="26" spans="1:12" ht="56.25" customHeight="1">
      <c r="A26" s="102" t="s">
        <v>41</v>
      </c>
      <c r="B26" s="103" t="s">
        <v>816</v>
      </c>
      <c r="C26" s="103"/>
      <c r="D26" s="24" t="s">
        <v>130</v>
      </c>
      <c r="E26" s="24" t="s">
        <v>44</v>
      </c>
      <c r="F26" s="36" t="s">
        <v>751</v>
      </c>
      <c r="G26" s="110"/>
      <c r="H26" s="111" t="s">
        <v>55</v>
      </c>
      <c r="I26" s="111"/>
      <c r="J26" s="112" t="str">
        <f>[18]年度当初提出!D16</f>
        <v>①5センター合同での定例地域ケア会議は毎月第3火曜日に開催し、地域課題の検討、情報共有を図り、地域ケア会議としての役割を果たすようにする。その他自立促進ケア会議、年度末は若葉区高齢者保健福祉相談ネットワーク連絡会とする。②在宅医療・介護連携支援センターの支援を受けながら多職種連携会議を開催する。③地域の個別地域ケア会議開催時は積極的に参加する。⑤認知症サポーター養成講座を開催し、認知症の理解を図る。担当圏域の中学生向け講座（若葉区こども力プロジェクト）を実施する。⑥生活支援コーディネーターとの連携を密に、社会資源、資源開発等の情報共有を図り積極的に活用する。⑦介護支援専門員に対し研修会の開催や居宅介護支援事業所の事例検討会、困難事例の相談等については、適宜必要な支援を行う。</v>
      </c>
      <c r="K26" s="112"/>
      <c r="L26" s="112"/>
    </row>
    <row r="27" spans="1:12" ht="122" customHeight="1">
      <c r="A27" s="102"/>
      <c r="B27" s="113" t="s">
        <v>46</v>
      </c>
      <c r="C27" s="114"/>
      <c r="D27" s="106" t="s">
        <v>440</v>
      </c>
      <c r="E27" s="107"/>
      <c r="F27" s="108"/>
      <c r="G27" s="115"/>
      <c r="H27" s="116"/>
      <c r="I27" s="116"/>
      <c r="J27" s="116"/>
      <c r="K27" s="116"/>
      <c r="L27" s="117"/>
    </row>
    <row r="28" spans="1:12" ht="18" customHeight="1">
      <c r="A28" s="101" t="s">
        <v>63</v>
      </c>
      <c r="B28" s="101"/>
      <c r="C28" s="101"/>
      <c r="D28" s="101"/>
      <c r="E28" s="101"/>
      <c r="F28" s="101"/>
      <c r="G28" s="101" t="s">
        <v>63</v>
      </c>
      <c r="H28" s="101"/>
      <c r="I28" s="101"/>
      <c r="J28" s="101"/>
      <c r="K28" s="101"/>
      <c r="L28" s="101"/>
    </row>
    <row r="29" spans="1:12" ht="96.5" customHeight="1">
      <c r="A29" s="32" t="s">
        <v>49</v>
      </c>
      <c r="B29" s="103" t="s">
        <v>50</v>
      </c>
      <c r="C29" s="103"/>
      <c r="D29" s="123" t="s">
        <v>752</v>
      </c>
      <c r="E29" s="123"/>
      <c r="F29" s="123"/>
      <c r="G29" s="33"/>
      <c r="H29" s="34"/>
      <c r="I29" s="34"/>
      <c r="J29" s="34"/>
      <c r="K29" s="34"/>
      <c r="L29" s="35"/>
    </row>
    <row r="30" spans="1:12" ht="136.5" customHeight="1">
      <c r="A30" s="32" t="s">
        <v>51</v>
      </c>
      <c r="B30" s="103" t="s">
        <v>50</v>
      </c>
      <c r="C30" s="103"/>
      <c r="D30" s="123" t="s">
        <v>817</v>
      </c>
      <c r="E30" s="123"/>
      <c r="F30" s="123"/>
      <c r="G30" s="110"/>
      <c r="H30" s="111" t="s">
        <v>53</v>
      </c>
      <c r="I30" s="111"/>
      <c r="J30" s="112" t="str">
        <f>[18]年度当初提出!D18</f>
        <v>効果的な介護予防に向け、保健福祉センターと連携強化を図る。地域全体への介護予防の普及啓発に努め、高齢者の健康増進・フレイル予防の取り組みが意欲的に進むよう、セルフマネジメントを推進し、関係機関と協力しながら支援する。地域介護予防活動支援の取り組みが主体的に実施されるよう、地域活動組織の発掘育成や自主サークルで行う体操教室の活動、生活支援コーディネーターの情報収集、シニアリーダー体操教室、ボランティア団体等多様な活動に対し継続して支援する。</v>
      </c>
      <c r="K30" s="112"/>
      <c r="L30" s="112"/>
    </row>
    <row r="31" spans="1:12" ht="55.5" customHeight="1">
      <c r="A31" s="102" t="s">
        <v>41</v>
      </c>
      <c r="B31" s="103" t="s">
        <v>42</v>
      </c>
      <c r="C31" s="103"/>
      <c r="D31" s="24" t="s">
        <v>130</v>
      </c>
      <c r="E31" s="24" t="s">
        <v>44</v>
      </c>
      <c r="F31" s="36" t="s">
        <v>441</v>
      </c>
      <c r="G31" s="110"/>
      <c r="H31" s="111" t="s">
        <v>55</v>
      </c>
      <c r="I31" s="111"/>
      <c r="J31" s="112" t="str">
        <f>[18]年度当初提出!D19</f>
        <v>①総合相談や介護予防ケアマネジメントに行政の一般介護予防事業の広報活動を行う。②シニアリーダー体操教室の支援や地域住民への生きがい手帳等の広報活動を実施する。③地域の体操教室2か所月2回をあんしんケアセンター都賀と合同で支援する。④区民祭り、都賀コミュニティ祭り、都賀いきいきセンター祭り等で広報活動に努める。⑤生活支援コーディネーターの情報から必要な情報が適宜提供できる体制を整える。⑤小桜薬局でフレイル予防の勉強会を継続する。⑥若葉区あんしんケアセンターと行政の看護職会議に参加し、「高齢者の保健事業と介護予防の一体的な実施」について連携する。</v>
      </c>
      <c r="K31" s="112"/>
      <c r="L31" s="112"/>
    </row>
    <row r="32" spans="1:12" ht="111.5" customHeight="1">
      <c r="A32" s="102"/>
      <c r="B32" s="113" t="s">
        <v>46</v>
      </c>
      <c r="C32" s="114"/>
      <c r="D32" s="120" t="s">
        <v>442</v>
      </c>
      <c r="E32" s="121"/>
      <c r="F32" s="122"/>
      <c r="G32" s="115"/>
      <c r="H32" s="116"/>
      <c r="I32" s="116"/>
      <c r="J32" s="116"/>
      <c r="K32" s="116"/>
      <c r="L32" s="117"/>
    </row>
  </sheetData>
  <mergeCells count="93">
    <mergeCell ref="J3:K3"/>
    <mergeCell ref="A1:F1"/>
    <mergeCell ref="A2:C2"/>
    <mergeCell ref="D2:F2"/>
    <mergeCell ref="A3:C3"/>
    <mergeCell ref="D3:F3"/>
    <mergeCell ref="A4:C4"/>
    <mergeCell ref="D4:F4"/>
    <mergeCell ref="A5:F5"/>
    <mergeCell ref="A6:A7"/>
    <mergeCell ref="B6:C6"/>
    <mergeCell ref="B7:C7"/>
    <mergeCell ref="D7:F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D21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WVR6:WVR7" xr:uid="{EDCF6412-82AD-4C28-85DE-6C4532AD296D}">
      <formula1>"A,B,C,D,E"</formula1>
    </dataValidation>
  </dataValidations>
  <printOptions horizontalCentered="1"/>
  <pageMargins left="0.7" right="0.7" top="0.75" bottom="0.75" header="0.3" footer="0.3"/>
  <pageSetup paperSize="9" scale="86" fitToHeight="0" orientation="portrait" r:id="rId1"/>
  <rowBreaks count="3" manualBreakCount="3">
    <brk id="12" max="5" man="1"/>
    <brk id="22" max="5" man="1"/>
    <brk id="27" max="5" man="1"/>
  </rowBreak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3E62E-5ED4-4E4C-873F-9CB284D35840}">
  <sheetPr>
    <pageSetUpPr fitToPage="1"/>
  </sheetPr>
  <dimension ref="A1:M32"/>
  <sheetViews>
    <sheetView view="pageBreakPreview" topLeftCell="A30" zoomScaleNormal="100" zoomScaleSheetLayoutView="100" zoomScalePageLayoutView="70" workbookViewId="0">
      <selection activeCell="D37" sqref="D37"/>
    </sheetView>
  </sheetViews>
  <sheetFormatPr defaultRowHeight="15"/>
  <cols>
    <col min="1" max="2" width="2.6640625" style="60" customWidth="1"/>
    <col min="3" max="4" width="6.58203125" style="60" customWidth="1"/>
    <col min="5" max="5" width="9.58203125" style="60" customWidth="1"/>
    <col min="6" max="6" width="67.33203125" style="60" customWidth="1"/>
    <col min="7" max="8" width="2.6640625" style="60" customWidth="1"/>
    <col min="9" max="9" width="6.58203125" style="60" customWidth="1"/>
    <col min="10" max="10" width="13.58203125" style="60" customWidth="1"/>
    <col min="11" max="11" width="30.58203125" style="60" customWidth="1"/>
    <col min="12" max="12" width="33.58203125" style="60" customWidth="1"/>
    <col min="13" max="255" width="8.6640625" style="60"/>
    <col min="256" max="256" width="2.6640625" style="60" customWidth="1"/>
    <col min="257" max="257" width="6.58203125" style="60" customWidth="1"/>
    <col min="258" max="258" width="15.58203125" style="60" customWidth="1"/>
    <col min="259" max="260" width="37.58203125" style="60" customWidth="1"/>
    <col min="261" max="261" width="30.58203125" style="60" customWidth="1"/>
    <col min="262" max="262" width="8.58203125" style="60" bestFit="1" customWidth="1"/>
    <col min="263" max="265" width="30.58203125" style="60" customWidth="1"/>
    <col min="266" max="266" width="8.58203125" style="60" bestFit="1" customWidth="1"/>
    <col min="267" max="268" width="30.58203125" style="60" customWidth="1"/>
    <col min="269" max="511" width="8.6640625" style="60"/>
    <col min="512" max="512" width="2.6640625" style="60" customWidth="1"/>
    <col min="513" max="513" width="6.58203125" style="60" customWidth="1"/>
    <col min="514" max="514" width="15.58203125" style="60" customWidth="1"/>
    <col min="515" max="516" width="37.58203125" style="60" customWidth="1"/>
    <col min="517" max="517" width="30.58203125" style="60" customWidth="1"/>
    <col min="518" max="518" width="8.58203125" style="60" bestFit="1" customWidth="1"/>
    <col min="519" max="521" width="30.58203125" style="60" customWidth="1"/>
    <col min="522" max="522" width="8.58203125" style="60" bestFit="1" customWidth="1"/>
    <col min="523" max="524" width="30.58203125" style="60" customWidth="1"/>
    <col min="525" max="767" width="8.6640625" style="60"/>
    <col min="768" max="768" width="2.6640625" style="60" customWidth="1"/>
    <col min="769" max="769" width="6.58203125" style="60" customWidth="1"/>
    <col min="770" max="770" width="15.58203125" style="60" customWidth="1"/>
    <col min="771" max="772" width="37.58203125" style="60" customWidth="1"/>
    <col min="773" max="773" width="30.58203125" style="60" customWidth="1"/>
    <col min="774" max="774" width="8.58203125" style="60" bestFit="1" customWidth="1"/>
    <col min="775" max="777" width="30.58203125" style="60" customWidth="1"/>
    <col min="778" max="778" width="8.58203125" style="60" bestFit="1" customWidth="1"/>
    <col min="779" max="780" width="30.58203125" style="60" customWidth="1"/>
    <col min="781" max="1023" width="8.6640625" style="60"/>
    <col min="1024" max="1024" width="2.6640625" style="60" customWidth="1"/>
    <col min="1025" max="1025" width="6.58203125" style="60" customWidth="1"/>
    <col min="1026" max="1026" width="15.58203125" style="60" customWidth="1"/>
    <col min="1027" max="1028" width="37.58203125" style="60" customWidth="1"/>
    <col min="1029" max="1029" width="30.58203125" style="60" customWidth="1"/>
    <col min="1030" max="1030" width="8.58203125" style="60" bestFit="1" customWidth="1"/>
    <col min="1031" max="1033" width="30.58203125" style="60" customWidth="1"/>
    <col min="1034" max="1034" width="8.58203125" style="60" bestFit="1" customWidth="1"/>
    <col min="1035" max="1036" width="30.58203125" style="60" customWidth="1"/>
    <col min="1037" max="1279" width="8.6640625" style="60"/>
    <col min="1280" max="1280" width="2.6640625" style="60" customWidth="1"/>
    <col min="1281" max="1281" width="6.58203125" style="60" customWidth="1"/>
    <col min="1282" max="1282" width="15.58203125" style="60" customWidth="1"/>
    <col min="1283" max="1284" width="37.58203125" style="60" customWidth="1"/>
    <col min="1285" max="1285" width="30.58203125" style="60" customWidth="1"/>
    <col min="1286" max="1286" width="8.58203125" style="60" bestFit="1" customWidth="1"/>
    <col min="1287" max="1289" width="30.58203125" style="60" customWidth="1"/>
    <col min="1290" max="1290" width="8.58203125" style="60" bestFit="1" customWidth="1"/>
    <col min="1291" max="1292" width="30.58203125" style="60" customWidth="1"/>
    <col min="1293" max="1535" width="8.6640625" style="60"/>
    <col min="1536" max="1536" width="2.6640625" style="60" customWidth="1"/>
    <col min="1537" max="1537" width="6.58203125" style="60" customWidth="1"/>
    <col min="1538" max="1538" width="15.58203125" style="60" customWidth="1"/>
    <col min="1539" max="1540" width="37.58203125" style="60" customWidth="1"/>
    <col min="1541" max="1541" width="30.58203125" style="60" customWidth="1"/>
    <col min="1542" max="1542" width="8.58203125" style="60" bestFit="1" customWidth="1"/>
    <col min="1543" max="1545" width="30.58203125" style="60" customWidth="1"/>
    <col min="1546" max="1546" width="8.58203125" style="60" bestFit="1" customWidth="1"/>
    <col min="1547" max="1548" width="30.58203125" style="60" customWidth="1"/>
    <col min="1549" max="1791" width="8.6640625" style="60"/>
    <col min="1792" max="1792" width="2.6640625" style="60" customWidth="1"/>
    <col min="1793" max="1793" width="6.58203125" style="60" customWidth="1"/>
    <col min="1794" max="1794" width="15.58203125" style="60" customWidth="1"/>
    <col min="1795" max="1796" width="37.58203125" style="60" customWidth="1"/>
    <col min="1797" max="1797" width="30.58203125" style="60" customWidth="1"/>
    <col min="1798" max="1798" width="8.58203125" style="60" bestFit="1" customWidth="1"/>
    <col min="1799" max="1801" width="30.58203125" style="60" customWidth="1"/>
    <col min="1802" max="1802" width="8.58203125" style="60" bestFit="1" customWidth="1"/>
    <col min="1803" max="1804" width="30.58203125" style="60" customWidth="1"/>
    <col min="1805" max="2047" width="8.6640625" style="60"/>
    <col min="2048" max="2048" width="2.6640625" style="60" customWidth="1"/>
    <col min="2049" max="2049" width="6.58203125" style="60" customWidth="1"/>
    <col min="2050" max="2050" width="15.58203125" style="60" customWidth="1"/>
    <col min="2051" max="2052" width="37.58203125" style="60" customWidth="1"/>
    <col min="2053" max="2053" width="30.58203125" style="60" customWidth="1"/>
    <col min="2054" max="2054" width="8.58203125" style="60" bestFit="1" customWidth="1"/>
    <col min="2055" max="2057" width="30.58203125" style="60" customWidth="1"/>
    <col min="2058" max="2058" width="8.58203125" style="60" bestFit="1" customWidth="1"/>
    <col min="2059" max="2060" width="30.58203125" style="60" customWidth="1"/>
    <col min="2061" max="2303" width="8.6640625" style="60"/>
    <col min="2304" max="2304" width="2.6640625" style="60" customWidth="1"/>
    <col min="2305" max="2305" width="6.58203125" style="60" customWidth="1"/>
    <col min="2306" max="2306" width="15.58203125" style="60" customWidth="1"/>
    <col min="2307" max="2308" width="37.58203125" style="60" customWidth="1"/>
    <col min="2309" max="2309" width="30.58203125" style="60" customWidth="1"/>
    <col min="2310" max="2310" width="8.58203125" style="60" bestFit="1" customWidth="1"/>
    <col min="2311" max="2313" width="30.58203125" style="60" customWidth="1"/>
    <col min="2314" max="2314" width="8.58203125" style="60" bestFit="1" customWidth="1"/>
    <col min="2315" max="2316" width="30.58203125" style="60" customWidth="1"/>
    <col min="2317" max="2559" width="8.6640625" style="60"/>
    <col min="2560" max="2560" width="2.6640625" style="60" customWidth="1"/>
    <col min="2561" max="2561" width="6.58203125" style="60" customWidth="1"/>
    <col min="2562" max="2562" width="15.58203125" style="60" customWidth="1"/>
    <col min="2563" max="2564" width="37.58203125" style="60" customWidth="1"/>
    <col min="2565" max="2565" width="30.58203125" style="60" customWidth="1"/>
    <col min="2566" max="2566" width="8.58203125" style="60" bestFit="1" customWidth="1"/>
    <col min="2567" max="2569" width="30.58203125" style="60" customWidth="1"/>
    <col min="2570" max="2570" width="8.58203125" style="60" bestFit="1" customWidth="1"/>
    <col min="2571" max="2572" width="30.58203125" style="60" customWidth="1"/>
    <col min="2573" max="2815" width="8.6640625" style="60"/>
    <col min="2816" max="2816" width="2.6640625" style="60" customWidth="1"/>
    <col min="2817" max="2817" width="6.58203125" style="60" customWidth="1"/>
    <col min="2818" max="2818" width="15.58203125" style="60" customWidth="1"/>
    <col min="2819" max="2820" width="37.58203125" style="60" customWidth="1"/>
    <col min="2821" max="2821" width="30.58203125" style="60" customWidth="1"/>
    <col min="2822" max="2822" width="8.58203125" style="60" bestFit="1" customWidth="1"/>
    <col min="2823" max="2825" width="30.58203125" style="60" customWidth="1"/>
    <col min="2826" max="2826" width="8.58203125" style="60" bestFit="1" customWidth="1"/>
    <col min="2827" max="2828" width="30.58203125" style="60" customWidth="1"/>
    <col min="2829" max="3071" width="8.6640625" style="60"/>
    <col min="3072" max="3072" width="2.6640625" style="60" customWidth="1"/>
    <col min="3073" max="3073" width="6.58203125" style="60" customWidth="1"/>
    <col min="3074" max="3074" width="15.58203125" style="60" customWidth="1"/>
    <col min="3075" max="3076" width="37.58203125" style="60" customWidth="1"/>
    <col min="3077" max="3077" width="30.58203125" style="60" customWidth="1"/>
    <col min="3078" max="3078" width="8.58203125" style="60" bestFit="1" customWidth="1"/>
    <col min="3079" max="3081" width="30.58203125" style="60" customWidth="1"/>
    <col min="3082" max="3082" width="8.58203125" style="60" bestFit="1" customWidth="1"/>
    <col min="3083" max="3084" width="30.58203125" style="60" customWidth="1"/>
    <col min="3085" max="3327" width="8.6640625" style="60"/>
    <col min="3328" max="3328" width="2.6640625" style="60" customWidth="1"/>
    <col min="3329" max="3329" width="6.58203125" style="60" customWidth="1"/>
    <col min="3330" max="3330" width="15.58203125" style="60" customWidth="1"/>
    <col min="3331" max="3332" width="37.58203125" style="60" customWidth="1"/>
    <col min="3333" max="3333" width="30.58203125" style="60" customWidth="1"/>
    <col min="3334" max="3334" width="8.58203125" style="60" bestFit="1" customWidth="1"/>
    <col min="3335" max="3337" width="30.58203125" style="60" customWidth="1"/>
    <col min="3338" max="3338" width="8.58203125" style="60" bestFit="1" customWidth="1"/>
    <col min="3339" max="3340" width="30.58203125" style="60" customWidth="1"/>
    <col min="3341" max="3583" width="8.6640625" style="60"/>
    <col min="3584" max="3584" width="2.6640625" style="60" customWidth="1"/>
    <col min="3585" max="3585" width="6.58203125" style="60" customWidth="1"/>
    <col min="3586" max="3586" width="15.58203125" style="60" customWidth="1"/>
    <col min="3587" max="3588" width="37.58203125" style="60" customWidth="1"/>
    <col min="3589" max="3589" width="30.58203125" style="60" customWidth="1"/>
    <col min="3590" max="3590" width="8.58203125" style="60" bestFit="1" customWidth="1"/>
    <col min="3591" max="3593" width="30.58203125" style="60" customWidth="1"/>
    <col min="3594" max="3594" width="8.58203125" style="60" bestFit="1" customWidth="1"/>
    <col min="3595" max="3596" width="30.58203125" style="60" customWidth="1"/>
    <col min="3597" max="3839" width="8.6640625" style="60"/>
    <col min="3840" max="3840" width="2.6640625" style="60" customWidth="1"/>
    <col min="3841" max="3841" width="6.58203125" style="60" customWidth="1"/>
    <col min="3842" max="3842" width="15.58203125" style="60" customWidth="1"/>
    <col min="3843" max="3844" width="37.58203125" style="60" customWidth="1"/>
    <col min="3845" max="3845" width="30.58203125" style="60" customWidth="1"/>
    <col min="3846" max="3846" width="8.58203125" style="60" bestFit="1" customWidth="1"/>
    <col min="3847" max="3849" width="30.58203125" style="60" customWidth="1"/>
    <col min="3850" max="3850" width="8.58203125" style="60" bestFit="1" customWidth="1"/>
    <col min="3851" max="3852" width="30.58203125" style="60" customWidth="1"/>
    <col min="3853" max="4095" width="8.6640625" style="60"/>
    <col min="4096" max="4096" width="2.6640625" style="60" customWidth="1"/>
    <col min="4097" max="4097" width="6.58203125" style="60" customWidth="1"/>
    <col min="4098" max="4098" width="15.58203125" style="60" customWidth="1"/>
    <col min="4099" max="4100" width="37.58203125" style="60" customWidth="1"/>
    <col min="4101" max="4101" width="30.58203125" style="60" customWidth="1"/>
    <col min="4102" max="4102" width="8.58203125" style="60" bestFit="1" customWidth="1"/>
    <col min="4103" max="4105" width="30.58203125" style="60" customWidth="1"/>
    <col min="4106" max="4106" width="8.58203125" style="60" bestFit="1" customWidth="1"/>
    <col min="4107" max="4108" width="30.58203125" style="60" customWidth="1"/>
    <col min="4109" max="4351" width="8.6640625" style="60"/>
    <col min="4352" max="4352" width="2.6640625" style="60" customWidth="1"/>
    <col min="4353" max="4353" width="6.58203125" style="60" customWidth="1"/>
    <col min="4354" max="4354" width="15.58203125" style="60" customWidth="1"/>
    <col min="4355" max="4356" width="37.58203125" style="60" customWidth="1"/>
    <col min="4357" max="4357" width="30.58203125" style="60" customWidth="1"/>
    <col min="4358" max="4358" width="8.58203125" style="60" bestFit="1" customWidth="1"/>
    <col min="4359" max="4361" width="30.58203125" style="60" customWidth="1"/>
    <col min="4362" max="4362" width="8.58203125" style="60" bestFit="1" customWidth="1"/>
    <col min="4363" max="4364" width="30.58203125" style="60" customWidth="1"/>
    <col min="4365" max="4607" width="8.6640625" style="60"/>
    <col min="4608" max="4608" width="2.6640625" style="60" customWidth="1"/>
    <col min="4609" max="4609" width="6.58203125" style="60" customWidth="1"/>
    <col min="4610" max="4610" width="15.58203125" style="60" customWidth="1"/>
    <col min="4611" max="4612" width="37.58203125" style="60" customWidth="1"/>
    <col min="4613" max="4613" width="30.58203125" style="60" customWidth="1"/>
    <col min="4614" max="4614" width="8.58203125" style="60" bestFit="1" customWidth="1"/>
    <col min="4615" max="4617" width="30.58203125" style="60" customWidth="1"/>
    <col min="4618" max="4618" width="8.58203125" style="60" bestFit="1" customWidth="1"/>
    <col min="4619" max="4620" width="30.58203125" style="60" customWidth="1"/>
    <col min="4621" max="4863" width="8.6640625" style="60"/>
    <col min="4864" max="4864" width="2.6640625" style="60" customWidth="1"/>
    <col min="4865" max="4865" width="6.58203125" style="60" customWidth="1"/>
    <col min="4866" max="4866" width="15.58203125" style="60" customWidth="1"/>
    <col min="4867" max="4868" width="37.58203125" style="60" customWidth="1"/>
    <col min="4869" max="4869" width="30.58203125" style="60" customWidth="1"/>
    <col min="4870" max="4870" width="8.58203125" style="60" bestFit="1" customWidth="1"/>
    <col min="4871" max="4873" width="30.58203125" style="60" customWidth="1"/>
    <col min="4874" max="4874" width="8.58203125" style="60" bestFit="1" customWidth="1"/>
    <col min="4875" max="4876" width="30.58203125" style="60" customWidth="1"/>
    <col min="4877" max="5119" width="8.6640625" style="60"/>
    <col min="5120" max="5120" width="2.6640625" style="60" customWidth="1"/>
    <col min="5121" max="5121" width="6.58203125" style="60" customWidth="1"/>
    <col min="5122" max="5122" width="15.58203125" style="60" customWidth="1"/>
    <col min="5123" max="5124" width="37.58203125" style="60" customWidth="1"/>
    <col min="5125" max="5125" width="30.58203125" style="60" customWidth="1"/>
    <col min="5126" max="5126" width="8.58203125" style="60" bestFit="1" customWidth="1"/>
    <col min="5127" max="5129" width="30.58203125" style="60" customWidth="1"/>
    <col min="5130" max="5130" width="8.58203125" style="60" bestFit="1" customWidth="1"/>
    <col min="5131" max="5132" width="30.58203125" style="60" customWidth="1"/>
    <col min="5133" max="5375" width="8.6640625" style="60"/>
    <col min="5376" max="5376" width="2.6640625" style="60" customWidth="1"/>
    <col min="5377" max="5377" width="6.58203125" style="60" customWidth="1"/>
    <col min="5378" max="5378" width="15.58203125" style="60" customWidth="1"/>
    <col min="5379" max="5380" width="37.58203125" style="60" customWidth="1"/>
    <col min="5381" max="5381" width="30.58203125" style="60" customWidth="1"/>
    <col min="5382" max="5382" width="8.58203125" style="60" bestFit="1" customWidth="1"/>
    <col min="5383" max="5385" width="30.58203125" style="60" customWidth="1"/>
    <col min="5386" max="5386" width="8.58203125" style="60" bestFit="1" customWidth="1"/>
    <col min="5387" max="5388" width="30.58203125" style="60" customWidth="1"/>
    <col min="5389" max="5631" width="8.6640625" style="60"/>
    <col min="5632" max="5632" width="2.6640625" style="60" customWidth="1"/>
    <col min="5633" max="5633" width="6.58203125" style="60" customWidth="1"/>
    <col min="5634" max="5634" width="15.58203125" style="60" customWidth="1"/>
    <col min="5635" max="5636" width="37.58203125" style="60" customWidth="1"/>
    <col min="5637" max="5637" width="30.58203125" style="60" customWidth="1"/>
    <col min="5638" max="5638" width="8.58203125" style="60" bestFit="1" customWidth="1"/>
    <col min="5639" max="5641" width="30.58203125" style="60" customWidth="1"/>
    <col min="5642" max="5642" width="8.58203125" style="60" bestFit="1" customWidth="1"/>
    <col min="5643" max="5644" width="30.58203125" style="60" customWidth="1"/>
    <col min="5645" max="5887" width="8.6640625" style="60"/>
    <col min="5888" max="5888" width="2.6640625" style="60" customWidth="1"/>
    <col min="5889" max="5889" width="6.58203125" style="60" customWidth="1"/>
    <col min="5890" max="5890" width="15.58203125" style="60" customWidth="1"/>
    <col min="5891" max="5892" width="37.58203125" style="60" customWidth="1"/>
    <col min="5893" max="5893" width="30.58203125" style="60" customWidth="1"/>
    <col min="5894" max="5894" width="8.58203125" style="60" bestFit="1" customWidth="1"/>
    <col min="5895" max="5897" width="30.58203125" style="60" customWidth="1"/>
    <col min="5898" max="5898" width="8.58203125" style="60" bestFit="1" customWidth="1"/>
    <col min="5899" max="5900" width="30.58203125" style="60" customWidth="1"/>
    <col min="5901" max="6143" width="8.6640625" style="60"/>
    <col min="6144" max="6144" width="2.6640625" style="60" customWidth="1"/>
    <col min="6145" max="6145" width="6.58203125" style="60" customWidth="1"/>
    <col min="6146" max="6146" width="15.58203125" style="60" customWidth="1"/>
    <col min="6147" max="6148" width="37.58203125" style="60" customWidth="1"/>
    <col min="6149" max="6149" width="30.58203125" style="60" customWidth="1"/>
    <col min="6150" max="6150" width="8.58203125" style="60" bestFit="1" customWidth="1"/>
    <col min="6151" max="6153" width="30.58203125" style="60" customWidth="1"/>
    <col min="6154" max="6154" width="8.58203125" style="60" bestFit="1" customWidth="1"/>
    <col min="6155" max="6156" width="30.58203125" style="60" customWidth="1"/>
    <col min="6157" max="6399" width="8.6640625" style="60"/>
    <col min="6400" max="6400" width="2.6640625" style="60" customWidth="1"/>
    <col min="6401" max="6401" width="6.58203125" style="60" customWidth="1"/>
    <col min="6402" max="6402" width="15.58203125" style="60" customWidth="1"/>
    <col min="6403" max="6404" width="37.58203125" style="60" customWidth="1"/>
    <col min="6405" max="6405" width="30.58203125" style="60" customWidth="1"/>
    <col min="6406" max="6406" width="8.58203125" style="60" bestFit="1" customWidth="1"/>
    <col min="6407" max="6409" width="30.58203125" style="60" customWidth="1"/>
    <col min="6410" max="6410" width="8.58203125" style="60" bestFit="1" customWidth="1"/>
    <col min="6411" max="6412" width="30.58203125" style="60" customWidth="1"/>
    <col min="6413" max="6655" width="8.6640625" style="60"/>
    <col min="6656" max="6656" width="2.6640625" style="60" customWidth="1"/>
    <col min="6657" max="6657" width="6.58203125" style="60" customWidth="1"/>
    <col min="6658" max="6658" width="15.58203125" style="60" customWidth="1"/>
    <col min="6659" max="6660" width="37.58203125" style="60" customWidth="1"/>
    <col min="6661" max="6661" width="30.58203125" style="60" customWidth="1"/>
    <col min="6662" max="6662" width="8.58203125" style="60" bestFit="1" customWidth="1"/>
    <col min="6663" max="6665" width="30.58203125" style="60" customWidth="1"/>
    <col min="6666" max="6666" width="8.58203125" style="60" bestFit="1" customWidth="1"/>
    <col min="6667" max="6668" width="30.58203125" style="60" customWidth="1"/>
    <col min="6669" max="6911" width="8.6640625" style="60"/>
    <col min="6912" max="6912" width="2.6640625" style="60" customWidth="1"/>
    <col min="6913" max="6913" width="6.58203125" style="60" customWidth="1"/>
    <col min="6914" max="6914" width="15.58203125" style="60" customWidth="1"/>
    <col min="6915" max="6916" width="37.58203125" style="60" customWidth="1"/>
    <col min="6917" max="6917" width="30.58203125" style="60" customWidth="1"/>
    <col min="6918" max="6918" width="8.58203125" style="60" bestFit="1" customWidth="1"/>
    <col min="6919" max="6921" width="30.58203125" style="60" customWidth="1"/>
    <col min="6922" max="6922" width="8.58203125" style="60" bestFit="1" customWidth="1"/>
    <col min="6923" max="6924" width="30.58203125" style="60" customWidth="1"/>
    <col min="6925" max="7167" width="8.6640625" style="60"/>
    <col min="7168" max="7168" width="2.6640625" style="60" customWidth="1"/>
    <col min="7169" max="7169" width="6.58203125" style="60" customWidth="1"/>
    <col min="7170" max="7170" width="15.58203125" style="60" customWidth="1"/>
    <col min="7171" max="7172" width="37.58203125" style="60" customWidth="1"/>
    <col min="7173" max="7173" width="30.58203125" style="60" customWidth="1"/>
    <col min="7174" max="7174" width="8.58203125" style="60" bestFit="1" customWidth="1"/>
    <col min="7175" max="7177" width="30.58203125" style="60" customWidth="1"/>
    <col min="7178" max="7178" width="8.58203125" style="60" bestFit="1" customWidth="1"/>
    <col min="7179" max="7180" width="30.58203125" style="60" customWidth="1"/>
    <col min="7181" max="7423" width="8.6640625" style="60"/>
    <col min="7424" max="7424" width="2.6640625" style="60" customWidth="1"/>
    <col min="7425" max="7425" width="6.58203125" style="60" customWidth="1"/>
    <col min="7426" max="7426" width="15.58203125" style="60" customWidth="1"/>
    <col min="7427" max="7428" width="37.58203125" style="60" customWidth="1"/>
    <col min="7429" max="7429" width="30.58203125" style="60" customWidth="1"/>
    <col min="7430" max="7430" width="8.58203125" style="60" bestFit="1" customWidth="1"/>
    <col min="7431" max="7433" width="30.58203125" style="60" customWidth="1"/>
    <col min="7434" max="7434" width="8.58203125" style="60" bestFit="1" customWidth="1"/>
    <col min="7435" max="7436" width="30.58203125" style="60" customWidth="1"/>
    <col min="7437" max="7679" width="8.6640625" style="60"/>
    <col min="7680" max="7680" width="2.6640625" style="60" customWidth="1"/>
    <col min="7681" max="7681" width="6.58203125" style="60" customWidth="1"/>
    <col min="7682" max="7682" width="15.58203125" style="60" customWidth="1"/>
    <col min="7683" max="7684" width="37.58203125" style="60" customWidth="1"/>
    <col min="7685" max="7685" width="30.58203125" style="60" customWidth="1"/>
    <col min="7686" max="7686" width="8.58203125" style="60" bestFit="1" customWidth="1"/>
    <col min="7687" max="7689" width="30.58203125" style="60" customWidth="1"/>
    <col min="7690" max="7690" width="8.58203125" style="60" bestFit="1" customWidth="1"/>
    <col min="7691" max="7692" width="30.58203125" style="60" customWidth="1"/>
    <col min="7693" max="7935" width="8.6640625" style="60"/>
    <col min="7936" max="7936" width="2.6640625" style="60" customWidth="1"/>
    <col min="7937" max="7937" width="6.58203125" style="60" customWidth="1"/>
    <col min="7938" max="7938" width="15.58203125" style="60" customWidth="1"/>
    <col min="7939" max="7940" width="37.58203125" style="60" customWidth="1"/>
    <col min="7941" max="7941" width="30.58203125" style="60" customWidth="1"/>
    <col min="7942" max="7942" width="8.58203125" style="60" bestFit="1" customWidth="1"/>
    <col min="7943" max="7945" width="30.58203125" style="60" customWidth="1"/>
    <col min="7946" max="7946" width="8.58203125" style="60" bestFit="1" customWidth="1"/>
    <col min="7947" max="7948" width="30.58203125" style="60" customWidth="1"/>
    <col min="7949" max="8191" width="8.6640625" style="60"/>
    <col min="8192" max="8192" width="2.6640625" style="60" customWidth="1"/>
    <col min="8193" max="8193" width="6.58203125" style="60" customWidth="1"/>
    <col min="8194" max="8194" width="15.58203125" style="60" customWidth="1"/>
    <col min="8195" max="8196" width="37.58203125" style="60" customWidth="1"/>
    <col min="8197" max="8197" width="30.58203125" style="60" customWidth="1"/>
    <col min="8198" max="8198" width="8.58203125" style="60" bestFit="1" customWidth="1"/>
    <col min="8199" max="8201" width="30.58203125" style="60" customWidth="1"/>
    <col min="8202" max="8202" width="8.58203125" style="60" bestFit="1" customWidth="1"/>
    <col min="8203" max="8204" width="30.58203125" style="60" customWidth="1"/>
    <col min="8205" max="8447" width="8.6640625" style="60"/>
    <col min="8448" max="8448" width="2.6640625" style="60" customWidth="1"/>
    <col min="8449" max="8449" width="6.58203125" style="60" customWidth="1"/>
    <col min="8450" max="8450" width="15.58203125" style="60" customWidth="1"/>
    <col min="8451" max="8452" width="37.58203125" style="60" customWidth="1"/>
    <col min="8453" max="8453" width="30.58203125" style="60" customWidth="1"/>
    <col min="8454" max="8454" width="8.58203125" style="60" bestFit="1" customWidth="1"/>
    <col min="8455" max="8457" width="30.58203125" style="60" customWidth="1"/>
    <col min="8458" max="8458" width="8.58203125" style="60" bestFit="1" customWidth="1"/>
    <col min="8459" max="8460" width="30.58203125" style="60" customWidth="1"/>
    <col min="8461" max="8703" width="8.6640625" style="60"/>
    <col min="8704" max="8704" width="2.6640625" style="60" customWidth="1"/>
    <col min="8705" max="8705" width="6.58203125" style="60" customWidth="1"/>
    <col min="8706" max="8706" width="15.58203125" style="60" customWidth="1"/>
    <col min="8707" max="8708" width="37.58203125" style="60" customWidth="1"/>
    <col min="8709" max="8709" width="30.58203125" style="60" customWidth="1"/>
    <col min="8710" max="8710" width="8.58203125" style="60" bestFit="1" customWidth="1"/>
    <col min="8711" max="8713" width="30.58203125" style="60" customWidth="1"/>
    <col min="8714" max="8714" width="8.58203125" style="60" bestFit="1" customWidth="1"/>
    <col min="8715" max="8716" width="30.58203125" style="60" customWidth="1"/>
    <col min="8717" max="8959" width="8.6640625" style="60"/>
    <col min="8960" max="8960" width="2.6640625" style="60" customWidth="1"/>
    <col min="8961" max="8961" width="6.58203125" style="60" customWidth="1"/>
    <col min="8962" max="8962" width="15.58203125" style="60" customWidth="1"/>
    <col min="8963" max="8964" width="37.58203125" style="60" customWidth="1"/>
    <col min="8965" max="8965" width="30.58203125" style="60" customWidth="1"/>
    <col min="8966" max="8966" width="8.58203125" style="60" bestFit="1" customWidth="1"/>
    <col min="8967" max="8969" width="30.58203125" style="60" customWidth="1"/>
    <col min="8970" max="8970" width="8.58203125" style="60" bestFit="1" customWidth="1"/>
    <col min="8971" max="8972" width="30.58203125" style="60" customWidth="1"/>
    <col min="8973" max="9215" width="8.6640625" style="60"/>
    <col min="9216" max="9216" width="2.6640625" style="60" customWidth="1"/>
    <col min="9217" max="9217" width="6.58203125" style="60" customWidth="1"/>
    <col min="9218" max="9218" width="15.58203125" style="60" customWidth="1"/>
    <col min="9219" max="9220" width="37.58203125" style="60" customWidth="1"/>
    <col min="9221" max="9221" width="30.58203125" style="60" customWidth="1"/>
    <col min="9222" max="9222" width="8.58203125" style="60" bestFit="1" customWidth="1"/>
    <col min="9223" max="9225" width="30.58203125" style="60" customWidth="1"/>
    <col min="9226" max="9226" width="8.58203125" style="60" bestFit="1" customWidth="1"/>
    <col min="9227" max="9228" width="30.58203125" style="60" customWidth="1"/>
    <col min="9229" max="9471" width="8.6640625" style="60"/>
    <col min="9472" max="9472" width="2.6640625" style="60" customWidth="1"/>
    <col min="9473" max="9473" width="6.58203125" style="60" customWidth="1"/>
    <col min="9474" max="9474" width="15.58203125" style="60" customWidth="1"/>
    <col min="9475" max="9476" width="37.58203125" style="60" customWidth="1"/>
    <col min="9477" max="9477" width="30.58203125" style="60" customWidth="1"/>
    <col min="9478" max="9478" width="8.58203125" style="60" bestFit="1" customWidth="1"/>
    <col min="9479" max="9481" width="30.58203125" style="60" customWidth="1"/>
    <col min="9482" max="9482" width="8.58203125" style="60" bestFit="1" customWidth="1"/>
    <col min="9483" max="9484" width="30.58203125" style="60" customWidth="1"/>
    <col min="9485" max="9727" width="8.6640625" style="60"/>
    <col min="9728" max="9728" width="2.6640625" style="60" customWidth="1"/>
    <col min="9729" max="9729" width="6.58203125" style="60" customWidth="1"/>
    <col min="9730" max="9730" width="15.58203125" style="60" customWidth="1"/>
    <col min="9731" max="9732" width="37.58203125" style="60" customWidth="1"/>
    <col min="9733" max="9733" width="30.58203125" style="60" customWidth="1"/>
    <col min="9734" max="9734" width="8.58203125" style="60" bestFit="1" customWidth="1"/>
    <col min="9735" max="9737" width="30.58203125" style="60" customWidth="1"/>
    <col min="9738" max="9738" width="8.58203125" style="60" bestFit="1" customWidth="1"/>
    <col min="9739" max="9740" width="30.58203125" style="60" customWidth="1"/>
    <col min="9741" max="9983" width="8.6640625" style="60"/>
    <col min="9984" max="9984" width="2.6640625" style="60" customWidth="1"/>
    <col min="9985" max="9985" width="6.58203125" style="60" customWidth="1"/>
    <col min="9986" max="9986" width="15.58203125" style="60" customWidth="1"/>
    <col min="9987" max="9988" width="37.58203125" style="60" customWidth="1"/>
    <col min="9989" max="9989" width="30.58203125" style="60" customWidth="1"/>
    <col min="9990" max="9990" width="8.58203125" style="60" bestFit="1" customWidth="1"/>
    <col min="9991" max="9993" width="30.58203125" style="60" customWidth="1"/>
    <col min="9994" max="9994" width="8.58203125" style="60" bestFit="1" customWidth="1"/>
    <col min="9995" max="9996" width="30.58203125" style="60" customWidth="1"/>
    <col min="9997" max="10239" width="8.6640625" style="60"/>
    <col min="10240" max="10240" width="2.6640625" style="60" customWidth="1"/>
    <col min="10241" max="10241" width="6.58203125" style="60" customWidth="1"/>
    <col min="10242" max="10242" width="15.58203125" style="60" customWidth="1"/>
    <col min="10243" max="10244" width="37.58203125" style="60" customWidth="1"/>
    <col min="10245" max="10245" width="30.58203125" style="60" customWidth="1"/>
    <col min="10246" max="10246" width="8.58203125" style="60" bestFit="1" customWidth="1"/>
    <col min="10247" max="10249" width="30.58203125" style="60" customWidth="1"/>
    <col min="10250" max="10250" width="8.58203125" style="60" bestFit="1" customWidth="1"/>
    <col min="10251" max="10252" width="30.58203125" style="60" customWidth="1"/>
    <col min="10253" max="10495" width="8.6640625" style="60"/>
    <col min="10496" max="10496" width="2.6640625" style="60" customWidth="1"/>
    <col min="10497" max="10497" width="6.58203125" style="60" customWidth="1"/>
    <col min="10498" max="10498" width="15.58203125" style="60" customWidth="1"/>
    <col min="10499" max="10500" width="37.58203125" style="60" customWidth="1"/>
    <col min="10501" max="10501" width="30.58203125" style="60" customWidth="1"/>
    <col min="10502" max="10502" width="8.58203125" style="60" bestFit="1" customWidth="1"/>
    <col min="10503" max="10505" width="30.58203125" style="60" customWidth="1"/>
    <col min="10506" max="10506" width="8.58203125" style="60" bestFit="1" customWidth="1"/>
    <col min="10507" max="10508" width="30.58203125" style="60" customWidth="1"/>
    <col min="10509" max="10751" width="8.6640625" style="60"/>
    <col min="10752" max="10752" width="2.6640625" style="60" customWidth="1"/>
    <col min="10753" max="10753" width="6.58203125" style="60" customWidth="1"/>
    <col min="10754" max="10754" width="15.58203125" style="60" customWidth="1"/>
    <col min="10755" max="10756" width="37.58203125" style="60" customWidth="1"/>
    <col min="10757" max="10757" width="30.58203125" style="60" customWidth="1"/>
    <col min="10758" max="10758" width="8.58203125" style="60" bestFit="1" customWidth="1"/>
    <col min="10759" max="10761" width="30.58203125" style="60" customWidth="1"/>
    <col min="10762" max="10762" width="8.58203125" style="60" bestFit="1" customWidth="1"/>
    <col min="10763" max="10764" width="30.58203125" style="60" customWidth="1"/>
    <col min="10765" max="11007" width="8.6640625" style="60"/>
    <col min="11008" max="11008" width="2.6640625" style="60" customWidth="1"/>
    <col min="11009" max="11009" width="6.58203125" style="60" customWidth="1"/>
    <col min="11010" max="11010" width="15.58203125" style="60" customWidth="1"/>
    <col min="11011" max="11012" width="37.58203125" style="60" customWidth="1"/>
    <col min="11013" max="11013" width="30.58203125" style="60" customWidth="1"/>
    <col min="11014" max="11014" width="8.58203125" style="60" bestFit="1" customWidth="1"/>
    <col min="11015" max="11017" width="30.58203125" style="60" customWidth="1"/>
    <col min="11018" max="11018" width="8.58203125" style="60" bestFit="1" customWidth="1"/>
    <col min="11019" max="11020" width="30.58203125" style="60" customWidth="1"/>
    <col min="11021" max="11263" width="8.6640625" style="60"/>
    <col min="11264" max="11264" width="2.6640625" style="60" customWidth="1"/>
    <col min="11265" max="11265" width="6.58203125" style="60" customWidth="1"/>
    <col min="11266" max="11266" width="15.58203125" style="60" customWidth="1"/>
    <col min="11267" max="11268" width="37.58203125" style="60" customWidth="1"/>
    <col min="11269" max="11269" width="30.58203125" style="60" customWidth="1"/>
    <col min="11270" max="11270" width="8.58203125" style="60" bestFit="1" customWidth="1"/>
    <col min="11271" max="11273" width="30.58203125" style="60" customWidth="1"/>
    <col min="11274" max="11274" width="8.58203125" style="60" bestFit="1" customWidth="1"/>
    <col min="11275" max="11276" width="30.58203125" style="60" customWidth="1"/>
    <col min="11277" max="11519" width="8.6640625" style="60"/>
    <col min="11520" max="11520" width="2.6640625" style="60" customWidth="1"/>
    <col min="11521" max="11521" width="6.58203125" style="60" customWidth="1"/>
    <col min="11522" max="11522" width="15.58203125" style="60" customWidth="1"/>
    <col min="11523" max="11524" width="37.58203125" style="60" customWidth="1"/>
    <col min="11525" max="11525" width="30.58203125" style="60" customWidth="1"/>
    <col min="11526" max="11526" width="8.58203125" style="60" bestFit="1" customWidth="1"/>
    <col min="11527" max="11529" width="30.58203125" style="60" customWidth="1"/>
    <col min="11530" max="11530" width="8.58203125" style="60" bestFit="1" customWidth="1"/>
    <col min="11531" max="11532" width="30.58203125" style="60" customWidth="1"/>
    <col min="11533" max="11775" width="8.6640625" style="60"/>
    <col min="11776" max="11776" width="2.6640625" style="60" customWidth="1"/>
    <col min="11777" max="11777" width="6.58203125" style="60" customWidth="1"/>
    <col min="11778" max="11778" width="15.58203125" style="60" customWidth="1"/>
    <col min="11779" max="11780" width="37.58203125" style="60" customWidth="1"/>
    <col min="11781" max="11781" width="30.58203125" style="60" customWidth="1"/>
    <col min="11782" max="11782" width="8.58203125" style="60" bestFit="1" customWidth="1"/>
    <col min="11783" max="11785" width="30.58203125" style="60" customWidth="1"/>
    <col min="11786" max="11786" width="8.58203125" style="60" bestFit="1" customWidth="1"/>
    <col min="11787" max="11788" width="30.58203125" style="60" customWidth="1"/>
    <col min="11789" max="12031" width="8.6640625" style="60"/>
    <col min="12032" max="12032" width="2.6640625" style="60" customWidth="1"/>
    <col min="12033" max="12033" width="6.58203125" style="60" customWidth="1"/>
    <col min="12034" max="12034" width="15.58203125" style="60" customWidth="1"/>
    <col min="12035" max="12036" width="37.58203125" style="60" customWidth="1"/>
    <col min="12037" max="12037" width="30.58203125" style="60" customWidth="1"/>
    <col min="12038" max="12038" width="8.58203125" style="60" bestFit="1" customWidth="1"/>
    <col min="12039" max="12041" width="30.58203125" style="60" customWidth="1"/>
    <col min="12042" max="12042" width="8.58203125" style="60" bestFit="1" customWidth="1"/>
    <col min="12043" max="12044" width="30.58203125" style="60" customWidth="1"/>
    <col min="12045" max="12287" width="8.6640625" style="60"/>
    <col min="12288" max="12288" width="2.6640625" style="60" customWidth="1"/>
    <col min="12289" max="12289" width="6.58203125" style="60" customWidth="1"/>
    <col min="12290" max="12290" width="15.58203125" style="60" customWidth="1"/>
    <col min="12291" max="12292" width="37.58203125" style="60" customWidth="1"/>
    <col min="12293" max="12293" width="30.58203125" style="60" customWidth="1"/>
    <col min="12294" max="12294" width="8.58203125" style="60" bestFit="1" customWidth="1"/>
    <col min="12295" max="12297" width="30.58203125" style="60" customWidth="1"/>
    <col min="12298" max="12298" width="8.58203125" style="60" bestFit="1" customWidth="1"/>
    <col min="12299" max="12300" width="30.58203125" style="60" customWidth="1"/>
    <col min="12301" max="12543" width="8.6640625" style="60"/>
    <col min="12544" max="12544" width="2.6640625" style="60" customWidth="1"/>
    <col min="12545" max="12545" width="6.58203125" style="60" customWidth="1"/>
    <col min="12546" max="12546" width="15.58203125" style="60" customWidth="1"/>
    <col min="12547" max="12548" width="37.58203125" style="60" customWidth="1"/>
    <col min="12549" max="12549" width="30.58203125" style="60" customWidth="1"/>
    <col min="12550" max="12550" width="8.58203125" style="60" bestFit="1" customWidth="1"/>
    <col min="12551" max="12553" width="30.58203125" style="60" customWidth="1"/>
    <col min="12554" max="12554" width="8.58203125" style="60" bestFit="1" customWidth="1"/>
    <col min="12555" max="12556" width="30.58203125" style="60" customWidth="1"/>
    <col min="12557" max="12799" width="8.6640625" style="60"/>
    <col min="12800" max="12800" width="2.6640625" style="60" customWidth="1"/>
    <col min="12801" max="12801" width="6.58203125" style="60" customWidth="1"/>
    <col min="12802" max="12802" width="15.58203125" style="60" customWidth="1"/>
    <col min="12803" max="12804" width="37.58203125" style="60" customWidth="1"/>
    <col min="12805" max="12805" width="30.58203125" style="60" customWidth="1"/>
    <col min="12806" max="12806" width="8.58203125" style="60" bestFit="1" customWidth="1"/>
    <col min="12807" max="12809" width="30.58203125" style="60" customWidth="1"/>
    <col min="12810" max="12810" width="8.58203125" style="60" bestFit="1" customWidth="1"/>
    <col min="12811" max="12812" width="30.58203125" style="60" customWidth="1"/>
    <col min="12813" max="13055" width="8.6640625" style="60"/>
    <col min="13056" max="13056" width="2.6640625" style="60" customWidth="1"/>
    <col min="13057" max="13057" width="6.58203125" style="60" customWidth="1"/>
    <col min="13058" max="13058" width="15.58203125" style="60" customWidth="1"/>
    <col min="13059" max="13060" width="37.58203125" style="60" customWidth="1"/>
    <col min="13061" max="13061" width="30.58203125" style="60" customWidth="1"/>
    <col min="13062" max="13062" width="8.58203125" style="60" bestFit="1" customWidth="1"/>
    <col min="13063" max="13065" width="30.58203125" style="60" customWidth="1"/>
    <col min="13066" max="13066" width="8.58203125" style="60" bestFit="1" customWidth="1"/>
    <col min="13067" max="13068" width="30.58203125" style="60" customWidth="1"/>
    <col min="13069" max="13311" width="8.6640625" style="60"/>
    <col min="13312" max="13312" width="2.6640625" style="60" customWidth="1"/>
    <col min="13313" max="13313" width="6.58203125" style="60" customWidth="1"/>
    <col min="13314" max="13314" width="15.58203125" style="60" customWidth="1"/>
    <col min="13315" max="13316" width="37.58203125" style="60" customWidth="1"/>
    <col min="13317" max="13317" width="30.58203125" style="60" customWidth="1"/>
    <col min="13318" max="13318" width="8.58203125" style="60" bestFit="1" customWidth="1"/>
    <col min="13319" max="13321" width="30.58203125" style="60" customWidth="1"/>
    <col min="13322" max="13322" width="8.58203125" style="60" bestFit="1" customWidth="1"/>
    <col min="13323" max="13324" width="30.58203125" style="60" customWidth="1"/>
    <col min="13325" max="13567" width="8.6640625" style="60"/>
    <col min="13568" max="13568" width="2.6640625" style="60" customWidth="1"/>
    <col min="13569" max="13569" width="6.58203125" style="60" customWidth="1"/>
    <col min="13570" max="13570" width="15.58203125" style="60" customWidth="1"/>
    <col min="13571" max="13572" width="37.58203125" style="60" customWidth="1"/>
    <col min="13573" max="13573" width="30.58203125" style="60" customWidth="1"/>
    <col min="13574" max="13574" width="8.58203125" style="60" bestFit="1" customWidth="1"/>
    <col min="13575" max="13577" width="30.58203125" style="60" customWidth="1"/>
    <col min="13578" max="13578" width="8.58203125" style="60" bestFit="1" customWidth="1"/>
    <col min="13579" max="13580" width="30.58203125" style="60" customWidth="1"/>
    <col min="13581" max="13823" width="8.6640625" style="60"/>
    <col min="13824" max="13824" width="2.6640625" style="60" customWidth="1"/>
    <col min="13825" max="13825" width="6.58203125" style="60" customWidth="1"/>
    <col min="13826" max="13826" width="15.58203125" style="60" customWidth="1"/>
    <col min="13827" max="13828" width="37.58203125" style="60" customWidth="1"/>
    <col min="13829" max="13829" width="30.58203125" style="60" customWidth="1"/>
    <col min="13830" max="13830" width="8.58203125" style="60" bestFit="1" customWidth="1"/>
    <col min="13831" max="13833" width="30.58203125" style="60" customWidth="1"/>
    <col min="13834" max="13834" width="8.58203125" style="60" bestFit="1" customWidth="1"/>
    <col min="13835" max="13836" width="30.58203125" style="60" customWidth="1"/>
    <col min="13837" max="14079" width="8.6640625" style="60"/>
    <col min="14080" max="14080" width="2.6640625" style="60" customWidth="1"/>
    <col min="14081" max="14081" width="6.58203125" style="60" customWidth="1"/>
    <col min="14082" max="14082" width="15.58203125" style="60" customWidth="1"/>
    <col min="14083" max="14084" width="37.58203125" style="60" customWidth="1"/>
    <col min="14085" max="14085" width="30.58203125" style="60" customWidth="1"/>
    <col min="14086" max="14086" width="8.58203125" style="60" bestFit="1" customWidth="1"/>
    <col min="14087" max="14089" width="30.58203125" style="60" customWidth="1"/>
    <col min="14090" max="14090" width="8.58203125" style="60" bestFit="1" customWidth="1"/>
    <col min="14091" max="14092" width="30.58203125" style="60" customWidth="1"/>
    <col min="14093" max="14335" width="8.6640625" style="60"/>
    <col min="14336" max="14336" width="2.6640625" style="60" customWidth="1"/>
    <col min="14337" max="14337" width="6.58203125" style="60" customWidth="1"/>
    <col min="14338" max="14338" width="15.58203125" style="60" customWidth="1"/>
    <col min="14339" max="14340" width="37.58203125" style="60" customWidth="1"/>
    <col min="14341" max="14341" width="30.58203125" style="60" customWidth="1"/>
    <col min="14342" max="14342" width="8.58203125" style="60" bestFit="1" customWidth="1"/>
    <col min="14343" max="14345" width="30.58203125" style="60" customWidth="1"/>
    <col min="14346" max="14346" width="8.58203125" style="60" bestFit="1" customWidth="1"/>
    <col min="14347" max="14348" width="30.58203125" style="60" customWidth="1"/>
    <col min="14349" max="14591" width="8.6640625" style="60"/>
    <col min="14592" max="14592" width="2.6640625" style="60" customWidth="1"/>
    <col min="14593" max="14593" width="6.58203125" style="60" customWidth="1"/>
    <col min="14594" max="14594" width="15.58203125" style="60" customWidth="1"/>
    <col min="14595" max="14596" width="37.58203125" style="60" customWidth="1"/>
    <col min="14597" max="14597" width="30.58203125" style="60" customWidth="1"/>
    <col min="14598" max="14598" width="8.58203125" style="60" bestFit="1" customWidth="1"/>
    <col min="14599" max="14601" width="30.58203125" style="60" customWidth="1"/>
    <col min="14602" max="14602" width="8.58203125" style="60" bestFit="1" customWidth="1"/>
    <col min="14603" max="14604" width="30.58203125" style="60" customWidth="1"/>
    <col min="14605" max="14847" width="8.6640625" style="60"/>
    <col min="14848" max="14848" width="2.6640625" style="60" customWidth="1"/>
    <col min="14849" max="14849" width="6.58203125" style="60" customWidth="1"/>
    <col min="14850" max="14850" width="15.58203125" style="60" customWidth="1"/>
    <col min="14851" max="14852" width="37.58203125" style="60" customWidth="1"/>
    <col min="14853" max="14853" width="30.58203125" style="60" customWidth="1"/>
    <col min="14854" max="14854" width="8.58203125" style="60" bestFit="1" customWidth="1"/>
    <col min="14855" max="14857" width="30.58203125" style="60" customWidth="1"/>
    <col min="14858" max="14858" width="8.58203125" style="60" bestFit="1" customWidth="1"/>
    <col min="14859" max="14860" width="30.58203125" style="60" customWidth="1"/>
    <col min="14861" max="15103" width="8.6640625" style="60"/>
    <col min="15104" max="15104" width="2.6640625" style="60" customWidth="1"/>
    <col min="15105" max="15105" width="6.58203125" style="60" customWidth="1"/>
    <col min="15106" max="15106" width="15.58203125" style="60" customWidth="1"/>
    <col min="15107" max="15108" width="37.58203125" style="60" customWidth="1"/>
    <col min="15109" max="15109" width="30.58203125" style="60" customWidth="1"/>
    <col min="15110" max="15110" width="8.58203125" style="60" bestFit="1" customWidth="1"/>
    <col min="15111" max="15113" width="30.58203125" style="60" customWidth="1"/>
    <col min="15114" max="15114" width="8.58203125" style="60" bestFit="1" customWidth="1"/>
    <col min="15115" max="15116" width="30.58203125" style="60" customWidth="1"/>
    <col min="15117" max="15359" width="8.6640625" style="60"/>
    <col min="15360" max="15360" width="2.6640625" style="60" customWidth="1"/>
    <col min="15361" max="15361" width="6.58203125" style="60" customWidth="1"/>
    <col min="15362" max="15362" width="15.58203125" style="60" customWidth="1"/>
    <col min="15363" max="15364" width="37.58203125" style="60" customWidth="1"/>
    <col min="15365" max="15365" width="30.58203125" style="60" customWidth="1"/>
    <col min="15366" max="15366" width="8.58203125" style="60" bestFit="1" customWidth="1"/>
    <col min="15367" max="15369" width="30.58203125" style="60" customWidth="1"/>
    <col min="15370" max="15370" width="8.58203125" style="60" bestFit="1" customWidth="1"/>
    <col min="15371" max="15372" width="30.58203125" style="60" customWidth="1"/>
    <col min="15373" max="15615" width="8.6640625" style="60"/>
    <col min="15616" max="15616" width="2.6640625" style="60" customWidth="1"/>
    <col min="15617" max="15617" width="6.58203125" style="60" customWidth="1"/>
    <col min="15618" max="15618" width="15.58203125" style="60" customWidth="1"/>
    <col min="15619" max="15620" width="37.58203125" style="60" customWidth="1"/>
    <col min="15621" max="15621" width="30.58203125" style="60" customWidth="1"/>
    <col min="15622" max="15622" width="8.58203125" style="60" bestFit="1" customWidth="1"/>
    <col min="15623" max="15625" width="30.58203125" style="60" customWidth="1"/>
    <col min="15626" max="15626" width="8.58203125" style="60" bestFit="1" customWidth="1"/>
    <col min="15627" max="15628" width="30.58203125" style="60" customWidth="1"/>
    <col min="15629" max="15871" width="8.6640625" style="60"/>
    <col min="15872" max="15872" width="2.6640625" style="60" customWidth="1"/>
    <col min="15873" max="15873" width="6.58203125" style="60" customWidth="1"/>
    <col min="15874" max="15874" width="15.58203125" style="60" customWidth="1"/>
    <col min="15875" max="15876" width="37.58203125" style="60" customWidth="1"/>
    <col min="15877" max="15877" width="30.58203125" style="60" customWidth="1"/>
    <col min="15878" max="15878" width="8.58203125" style="60" bestFit="1" customWidth="1"/>
    <col min="15879" max="15881" width="30.58203125" style="60" customWidth="1"/>
    <col min="15882" max="15882" width="8.58203125" style="60" bestFit="1" customWidth="1"/>
    <col min="15883" max="15884" width="30.58203125" style="60" customWidth="1"/>
    <col min="15885" max="16127" width="8.6640625" style="60"/>
    <col min="16128" max="16128" width="2.6640625" style="60" customWidth="1"/>
    <col min="16129" max="16129" width="6.58203125" style="60" customWidth="1"/>
    <col min="16130" max="16130" width="15.58203125" style="60" customWidth="1"/>
    <col min="16131" max="16132" width="37.58203125" style="60" customWidth="1"/>
    <col min="16133" max="16133" width="30.58203125" style="60" customWidth="1"/>
    <col min="16134" max="16134" width="8.58203125" style="60" bestFit="1" customWidth="1"/>
    <col min="16135" max="16137" width="30.58203125" style="60" customWidth="1"/>
    <col min="16138" max="16138" width="8.58203125" style="60" bestFit="1" customWidth="1"/>
    <col min="16139" max="16140" width="30.58203125" style="60" customWidth="1"/>
    <col min="16141" max="16384" width="8.6640625" style="60"/>
  </cols>
  <sheetData>
    <row r="1" spans="1:13" ht="25.25" customHeight="1">
      <c r="A1" s="155" t="s">
        <v>35</v>
      </c>
      <c r="B1" s="155"/>
      <c r="C1" s="155"/>
      <c r="D1" s="155"/>
      <c r="E1" s="155"/>
      <c r="F1" s="155"/>
      <c r="G1" s="59"/>
      <c r="H1" s="59"/>
      <c r="I1" s="59"/>
      <c r="J1" s="59"/>
      <c r="K1" s="59"/>
      <c r="L1" s="59"/>
      <c r="M1" s="59"/>
    </row>
    <row r="2" spans="1:13" ht="20.149999999999999" customHeight="1" thickBot="1">
      <c r="A2" s="156" t="s">
        <v>36</v>
      </c>
      <c r="B2" s="156"/>
      <c r="C2" s="156"/>
      <c r="D2" s="157" t="str">
        <f>[19]年度当初提出!D2</f>
        <v>千葉市あんしんケアセンター千城台</v>
      </c>
      <c r="E2" s="157"/>
      <c r="F2" s="157"/>
      <c r="J2" s="61"/>
      <c r="K2" s="61"/>
      <c r="L2" s="61"/>
    </row>
    <row r="3" spans="1:13" ht="155" customHeight="1" thickBot="1">
      <c r="A3" s="158" t="str">
        <f>[19]年度当初提出!A3</f>
        <v>担当圏域
地区概況及び
地区課題</v>
      </c>
      <c r="B3" s="158"/>
      <c r="C3" s="158"/>
      <c r="D3" s="123" t="s">
        <v>740</v>
      </c>
      <c r="E3" s="123"/>
      <c r="F3" s="123"/>
      <c r="G3" s="62"/>
      <c r="H3" s="62"/>
      <c r="I3" s="62"/>
      <c r="J3" s="153" t="s">
        <v>66</v>
      </c>
      <c r="K3" s="154"/>
      <c r="L3" s="63"/>
    </row>
    <row r="4" spans="1:13" ht="69.5" customHeight="1">
      <c r="A4" s="158" t="s">
        <v>39</v>
      </c>
      <c r="B4" s="158"/>
      <c r="C4" s="158"/>
      <c r="D4" s="100" t="s">
        <v>739</v>
      </c>
      <c r="E4" s="100"/>
      <c r="F4" s="100"/>
      <c r="G4" s="62"/>
      <c r="H4" s="62"/>
      <c r="I4" s="62"/>
      <c r="J4" s="63"/>
      <c r="K4" s="63"/>
      <c r="L4" s="63"/>
    </row>
    <row r="5" spans="1:13" ht="18" customHeight="1">
      <c r="A5" s="159" t="s">
        <v>40</v>
      </c>
      <c r="B5" s="159"/>
      <c r="C5" s="159"/>
      <c r="D5" s="159"/>
      <c r="E5" s="159"/>
      <c r="F5" s="159"/>
      <c r="G5" s="64"/>
      <c r="H5" s="65"/>
      <c r="I5" s="65"/>
      <c r="J5" s="65"/>
      <c r="K5" s="65"/>
      <c r="L5" s="66"/>
    </row>
    <row r="6" spans="1:13" ht="60" customHeight="1">
      <c r="A6" s="160" t="s">
        <v>41</v>
      </c>
      <c r="B6" s="161" t="s">
        <v>42</v>
      </c>
      <c r="C6" s="161"/>
      <c r="D6" s="67" t="s">
        <v>43</v>
      </c>
      <c r="E6" s="67" t="s">
        <v>44</v>
      </c>
      <c r="F6" s="25" t="s">
        <v>406</v>
      </c>
      <c r="G6" s="68"/>
      <c r="H6" s="69"/>
      <c r="I6" s="69"/>
      <c r="J6" s="69"/>
      <c r="K6" s="69"/>
      <c r="L6" s="70"/>
    </row>
    <row r="7" spans="1:13" ht="47" customHeight="1">
      <c r="A7" s="160"/>
      <c r="B7" s="162" t="s">
        <v>46</v>
      </c>
      <c r="C7" s="163"/>
      <c r="D7" s="106" t="s">
        <v>407</v>
      </c>
      <c r="E7" s="107"/>
      <c r="F7" s="108"/>
      <c r="G7" s="71"/>
      <c r="H7" s="72"/>
      <c r="I7" s="72"/>
      <c r="J7" s="72"/>
      <c r="K7" s="72"/>
      <c r="L7" s="73"/>
    </row>
    <row r="8" spans="1:13" ht="18" customHeight="1">
      <c r="A8" s="159" t="s">
        <v>48</v>
      </c>
      <c r="B8" s="159"/>
      <c r="C8" s="159"/>
      <c r="D8" s="159"/>
      <c r="E8" s="159"/>
      <c r="F8" s="159"/>
      <c r="G8" s="159" t="s">
        <v>48</v>
      </c>
      <c r="H8" s="159"/>
      <c r="I8" s="159"/>
      <c r="J8" s="159"/>
      <c r="K8" s="159"/>
      <c r="L8" s="159"/>
    </row>
    <row r="9" spans="1:13" ht="49" customHeight="1">
      <c r="A9" s="74" t="s">
        <v>49</v>
      </c>
      <c r="B9" s="161" t="s">
        <v>50</v>
      </c>
      <c r="C9" s="161"/>
      <c r="D9" s="109" t="s">
        <v>408</v>
      </c>
      <c r="E9" s="109"/>
      <c r="F9" s="109"/>
      <c r="G9" s="75"/>
      <c r="H9" s="76"/>
      <c r="I9" s="76"/>
      <c r="J9" s="76"/>
      <c r="K9" s="76"/>
      <c r="L9" s="77"/>
    </row>
    <row r="10" spans="1:13" ht="45.5" customHeight="1">
      <c r="A10" s="74" t="s">
        <v>51</v>
      </c>
      <c r="B10" s="161" t="s">
        <v>50</v>
      </c>
      <c r="C10" s="161"/>
      <c r="D10" s="109" t="s">
        <v>409</v>
      </c>
      <c r="E10" s="109"/>
      <c r="F10" s="109"/>
      <c r="G10" s="164" t="s">
        <v>52</v>
      </c>
      <c r="H10" s="165" t="s">
        <v>53</v>
      </c>
      <c r="I10" s="165"/>
      <c r="J10" s="195" t="str">
        <f>[19]年度当初提出!D6</f>
        <v>・介護予防・日常生活支援総合事業の利用者に対し、自分らしい生活を住み慣れた地域で続けられるよう支援する。
・利用者自らがセルフケア・セルフマネジメントに取り組む姿勢を持てるように、利用者本人への支援に加え、地域づくりや委託のケアマネジャーを含めた支援者への働きかけを行い、包括的に介護予防が実践できる環境を整える。</v>
      </c>
      <c r="K10" s="195"/>
      <c r="L10" s="195"/>
    </row>
    <row r="11" spans="1:13" ht="60" customHeight="1">
      <c r="A11" s="160" t="s">
        <v>41</v>
      </c>
      <c r="B11" s="161" t="s">
        <v>42</v>
      </c>
      <c r="C11" s="161"/>
      <c r="D11" s="67" t="s">
        <v>77</v>
      </c>
      <c r="E11" s="67" t="s">
        <v>44</v>
      </c>
      <c r="F11" s="25" t="s">
        <v>410</v>
      </c>
      <c r="G11" s="164"/>
      <c r="H11" s="165" t="s">
        <v>55</v>
      </c>
      <c r="I11" s="165"/>
      <c r="J11" s="195" t="str">
        <f>[19]年度当初提出!D7</f>
        <v>・基本チェックリストを用い、利用者が自身の心身状態を知り、健康増進や介護予防の意識を高める。
・インフォーマルサービスが効果的に提供される地域づくりを生活支援コーディネーターと連携しながら行う。
・制作した”若葉食べよう体操””15分体操”をセルフケアやインフォーマルサービスとして利用できるようにする。
・委託のケアマネジャーに対し、介護予防に関する知識・地域資源の情報提供を行う。</v>
      </c>
      <c r="K11" s="195"/>
      <c r="L11" s="195"/>
    </row>
    <row r="12" spans="1:13" ht="57" customHeight="1">
      <c r="A12" s="160"/>
      <c r="B12" s="166" t="s">
        <v>46</v>
      </c>
      <c r="C12" s="167"/>
      <c r="D12" s="106" t="s">
        <v>411</v>
      </c>
      <c r="E12" s="107"/>
      <c r="F12" s="108"/>
      <c r="G12" s="168"/>
      <c r="H12" s="169"/>
      <c r="I12" s="169"/>
      <c r="J12" s="169"/>
      <c r="K12" s="169"/>
      <c r="L12" s="170"/>
    </row>
    <row r="13" spans="1:13" ht="18" customHeight="1">
      <c r="A13" s="159" t="s">
        <v>57</v>
      </c>
      <c r="B13" s="159"/>
      <c r="C13" s="159"/>
      <c r="D13" s="159"/>
      <c r="E13" s="159"/>
      <c r="F13" s="159"/>
      <c r="G13" s="159" t="s">
        <v>57</v>
      </c>
      <c r="H13" s="159"/>
      <c r="I13" s="159"/>
      <c r="J13" s="159"/>
      <c r="K13" s="159"/>
      <c r="L13" s="159"/>
    </row>
    <row r="14" spans="1:13" ht="60" customHeight="1">
      <c r="A14" s="74" t="s">
        <v>49</v>
      </c>
      <c r="B14" s="161" t="s">
        <v>50</v>
      </c>
      <c r="C14" s="161"/>
      <c r="D14" s="109" t="s">
        <v>741</v>
      </c>
      <c r="E14" s="109"/>
      <c r="F14" s="109"/>
      <c r="G14" s="75"/>
      <c r="H14" s="76"/>
      <c r="I14" s="76"/>
      <c r="J14" s="76"/>
      <c r="K14" s="76"/>
      <c r="L14" s="77"/>
    </row>
    <row r="15" spans="1:13" ht="60" customHeight="1">
      <c r="A15" s="74" t="s">
        <v>51</v>
      </c>
      <c r="B15" s="161" t="s">
        <v>50</v>
      </c>
      <c r="C15" s="161"/>
      <c r="D15" s="109" t="s">
        <v>742</v>
      </c>
      <c r="E15" s="109"/>
      <c r="F15" s="109"/>
      <c r="G15" s="164" t="s">
        <v>52</v>
      </c>
      <c r="H15" s="165" t="s">
        <v>53</v>
      </c>
      <c r="I15" s="165"/>
      <c r="J15" s="195" t="str">
        <f>[19]年度当初提出!D9</f>
        <v>・「来てよかった」と思えるような地域住民の方が立ち寄りやすい雰囲気づくりをこころがけ、自己決定を支援できるよう情報提供を行い必要に応じて支援機関に繋げていく。
・医療・介護・障害等各分野との柔軟な連携がとれるよう、相談員同士の意見交換で繋がる機会を確保する。
・地域住民の方があらゆる社会資源との繋がりをもてるよう社会資源の把握や情報提供に努める。</v>
      </c>
      <c r="K15" s="195"/>
      <c r="L15" s="195"/>
    </row>
    <row r="16" spans="1:13" ht="60" customHeight="1">
      <c r="A16" s="160" t="s">
        <v>41</v>
      </c>
      <c r="B16" s="161" t="s">
        <v>42</v>
      </c>
      <c r="C16" s="161"/>
      <c r="D16" s="67" t="s">
        <v>43</v>
      </c>
      <c r="E16" s="67" t="s">
        <v>44</v>
      </c>
      <c r="F16" s="25" t="s">
        <v>412</v>
      </c>
      <c r="G16" s="164"/>
      <c r="H16" s="165" t="s">
        <v>55</v>
      </c>
      <c r="I16" s="165"/>
      <c r="J16" s="195" t="str">
        <f>[19]年度当初提出!D10</f>
        <v>・若葉区内の相談員連絡会を年２回開催し、医療・介護・障害分野の相談員と担当者が変わっても連携が続けられるよう適宜情報・意見の交換やソーシャルワーカーの自己研鑽の場とする。
・地域住民の方に必要な社会資源の情報提供が行えるよう生活支援コーディネーターと協力し情報把握・共有を行う。
・多制度を横断し柔軟に個別ケースに対応できるよう、より地域単位での勉強会開催を視野に入れ意見聴取をする。</v>
      </c>
      <c r="K16" s="195"/>
      <c r="L16" s="195"/>
    </row>
    <row r="17" spans="1:12" ht="60" customHeight="1">
      <c r="A17" s="160"/>
      <c r="B17" s="166" t="s">
        <v>46</v>
      </c>
      <c r="C17" s="167"/>
      <c r="D17" s="106" t="s">
        <v>413</v>
      </c>
      <c r="E17" s="107"/>
      <c r="F17" s="108"/>
      <c r="G17" s="168"/>
      <c r="H17" s="169"/>
      <c r="I17" s="169"/>
      <c r="J17" s="169"/>
      <c r="K17" s="169"/>
      <c r="L17" s="170"/>
    </row>
    <row r="18" spans="1:12" ht="18" customHeight="1">
      <c r="A18" s="159" t="s">
        <v>59</v>
      </c>
      <c r="B18" s="159"/>
      <c r="C18" s="159"/>
      <c r="D18" s="159"/>
      <c r="E18" s="159"/>
      <c r="F18" s="159"/>
      <c r="G18" s="159" t="s">
        <v>59</v>
      </c>
      <c r="H18" s="159"/>
      <c r="I18" s="159"/>
      <c r="J18" s="159"/>
      <c r="K18" s="159"/>
      <c r="L18" s="159"/>
    </row>
    <row r="19" spans="1:12" ht="60" customHeight="1">
      <c r="A19" s="74" t="s">
        <v>49</v>
      </c>
      <c r="B19" s="161" t="s">
        <v>50</v>
      </c>
      <c r="C19" s="161"/>
      <c r="D19" s="109" t="s">
        <v>414</v>
      </c>
      <c r="E19" s="109"/>
      <c r="F19" s="109"/>
      <c r="G19" s="75"/>
      <c r="H19" s="76"/>
      <c r="I19" s="76"/>
      <c r="J19" s="76"/>
      <c r="K19" s="76"/>
      <c r="L19" s="77"/>
    </row>
    <row r="20" spans="1:12" ht="60" customHeight="1">
      <c r="A20" s="74" t="s">
        <v>51</v>
      </c>
      <c r="B20" s="161" t="s">
        <v>50</v>
      </c>
      <c r="C20" s="161"/>
      <c r="D20" s="109" t="s">
        <v>415</v>
      </c>
      <c r="E20" s="109"/>
      <c r="F20" s="109"/>
      <c r="G20" s="164" t="s">
        <v>52</v>
      </c>
      <c r="H20" s="165" t="s">
        <v>53</v>
      </c>
      <c r="I20" s="165"/>
      <c r="J20" s="195" t="str">
        <f>[19]年度当初提出!D12</f>
        <v>・地域住民や関連機関に対し、認知症の正しい知識と対応方法について、普及啓発活動を行う。
・権利擁護活動として成年後見制度や日常生活自立支援事業の利用支援や終活の普及啓発を行う。
・特殊詐欺、悪質商法被害を未然に防止するための注意喚起を行う。
・権利侵害の早期発見に努め、行政や関連機関と連携し速やかに対応する。</v>
      </c>
      <c r="K20" s="195"/>
      <c r="L20" s="195"/>
    </row>
    <row r="21" spans="1:12" ht="60" customHeight="1">
      <c r="A21" s="160" t="s">
        <v>41</v>
      </c>
      <c r="B21" s="161" t="s">
        <v>42</v>
      </c>
      <c r="C21" s="161"/>
      <c r="D21" s="67" t="s">
        <v>43</v>
      </c>
      <c r="E21" s="67" t="s">
        <v>44</v>
      </c>
      <c r="F21" s="25" t="s">
        <v>416</v>
      </c>
      <c r="G21" s="164"/>
      <c r="H21" s="165" t="s">
        <v>55</v>
      </c>
      <c r="I21" s="165"/>
      <c r="J21" s="195" t="str">
        <f>[19]年度当初提出!D13</f>
        <v>・地域住民や学生、商業施設等に向けて認知症サポーター養成講座を開催する。（年３回以上）さらに生活支援コーディネーターと協力しサポーターの活動の場を広めていく。
・成年後見制度等のリーフレットの配布、エンディングノートの書き方講座を開催し、権利擁護への関心を高める。
・高齢者虐待の予防・早期発見、対応できるよう日頃から行政や司法専門職と相談しやすい関係性を構築する。</v>
      </c>
      <c r="K21" s="195"/>
      <c r="L21" s="195"/>
    </row>
    <row r="22" spans="1:12" ht="60" customHeight="1">
      <c r="A22" s="160"/>
      <c r="B22" s="166" t="s">
        <v>46</v>
      </c>
      <c r="C22" s="167"/>
      <c r="D22" s="106" t="s">
        <v>417</v>
      </c>
      <c r="E22" s="107"/>
      <c r="F22" s="108"/>
      <c r="G22" s="168"/>
      <c r="H22" s="169"/>
      <c r="I22" s="169"/>
      <c r="J22" s="169"/>
      <c r="K22" s="169"/>
      <c r="L22" s="170"/>
    </row>
    <row r="23" spans="1:12" ht="18" customHeight="1">
      <c r="A23" s="159" t="s">
        <v>61</v>
      </c>
      <c r="B23" s="159"/>
      <c r="C23" s="159"/>
      <c r="D23" s="159"/>
      <c r="E23" s="159"/>
      <c r="F23" s="159"/>
      <c r="G23" s="159" t="s">
        <v>61</v>
      </c>
      <c r="H23" s="159"/>
      <c r="I23" s="159"/>
      <c r="J23" s="159"/>
      <c r="K23" s="159"/>
      <c r="L23" s="159"/>
    </row>
    <row r="24" spans="1:12" ht="60" customHeight="1">
      <c r="A24" s="74" t="s">
        <v>49</v>
      </c>
      <c r="B24" s="161" t="s">
        <v>50</v>
      </c>
      <c r="C24" s="161"/>
      <c r="D24" s="109" t="s">
        <v>418</v>
      </c>
      <c r="E24" s="109"/>
      <c r="F24" s="109"/>
      <c r="G24" s="75"/>
      <c r="H24" s="76"/>
      <c r="I24" s="76"/>
      <c r="J24" s="76"/>
      <c r="K24" s="76"/>
      <c r="L24" s="77"/>
    </row>
    <row r="25" spans="1:12" ht="70" customHeight="1">
      <c r="A25" s="74" t="s">
        <v>51</v>
      </c>
      <c r="B25" s="161" t="s">
        <v>50</v>
      </c>
      <c r="C25" s="161"/>
      <c r="D25" s="106" t="s">
        <v>743</v>
      </c>
      <c r="E25" s="107"/>
      <c r="F25" s="108"/>
      <c r="G25" s="164" t="s">
        <v>52</v>
      </c>
      <c r="H25" s="165" t="s">
        <v>53</v>
      </c>
      <c r="I25" s="165"/>
      <c r="J25" s="195" t="str">
        <f>[19]年度当初提出!D15</f>
        <v>・生活支援コーディネーターと介護支援専門員間の連携を深化させ、社会資源の開発に向けた取り組みを行う。
・圏域内の居宅介護支援事業所などを中心に多職種・多制度間の連携が強化できるよう具体的事例などを用いてケアマネジメントの質の向上を図る。
・自立支援に向けた支援やその手法などについて関係者間で情報を共有できる体制を構築する</v>
      </c>
      <c r="K25" s="195"/>
      <c r="L25" s="195"/>
    </row>
    <row r="26" spans="1:12" ht="60" customHeight="1">
      <c r="A26" s="160" t="s">
        <v>41</v>
      </c>
      <c r="B26" s="161" t="s">
        <v>42</v>
      </c>
      <c r="C26" s="161"/>
      <c r="D26" s="67" t="s">
        <v>77</v>
      </c>
      <c r="E26" s="67" t="s">
        <v>44</v>
      </c>
      <c r="F26" s="25" t="s">
        <v>744</v>
      </c>
      <c r="G26" s="164"/>
      <c r="H26" s="165" t="s">
        <v>55</v>
      </c>
      <c r="I26" s="165"/>
      <c r="J26" s="195" t="str">
        <f>[19]年度当初提出!D16</f>
        <v>・定期的な圏域居宅介護支援事業所の連絡会などにおいてインフォーマル社会資源についての意見交換や社会資源の創出に向けた議論を行う。
・自立支援促進ケア会議の参加などを居宅介護支援事業所に促し参加などを通じてい自立支援に向けたケアマネジメントなどについて検討を行い、実践事例などを共有していく。</v>
      </c>
      <c r="K26" s="195"/>
      <c r="L26" s="195"/>
    </row>
    <row r="27" spans="1:12" ht="46" customHeight="1">
      <c r="A27" s="160"/>
      <c r="B27" s="166" t="s">
        <v>46</v>
      </c>
      <c r="C27" s="167"/>
      <c r="D27" s="106" t="s">
        <v>419</v>
      </c>
      <c r="E27" s="107"/>
      <c r="F27" s="108"/>
      <c r="G27" s="168"/>
      <c r="H27" s="169"/>
      <c r="I27" s="169"/>
      <c r="J27" s="169"/>
      <c r="K27" s="169"/>
      <c r="L27" s="170"/>
    </row>
    <row r="28" spans="1:12" ht="18" customHeight="1">
      <c r="A28" s="159" t="s">
        <v>63</v>
      </c>
      <c r="B28" s="159"/>
      <c r="C28" s="159"/>
      <c r="D28" s="159"/>
      <c r="E28" s="159"/>
      <c r="F28" s="159"/>
      <c r="G28" s="159" t="s">
        <v>63</v>
      </c>
      <c r="H28" s="159"/>
      <c r="I28" s="159"/>
      <c r="J28" s="159"/>
      <c r="K28" s="159"/>
      <c r="L28" s="159"/>
    </row>
    <row r="29" spans="1:12" ht="60" customHeight="1">
      <c r="A29" s="74" t="s">
        <v>49</v>
      </c>
      <c r="B29" s="161" t="s">
        <v>50</v>
      </c>
      <c r="C29" s="161"/>
      <c r="D29" s="109" t="s">
        <v>745</v>
      </c>
      <c r="E29" s="109"/>
      <c r="F29" s="109"/>
      <c r="G29" s="75"/>
      <c r="H29" s="76"/>
      <c r="I29" s="76"/>
      <c r="J29" s="76"/>
      <c r="K29" s="76"/>
      <c r="L29" s="77"/>
    </row>
    <row r="30" spans="1:12" ht="60" customHeight="1">
      <c r="A30" s="74" t="s">
        <v>51</v>
      </c>
      <c r="B30" s="161" t="s">
        <v>50</v>
      </c>
      <c r="C30" s="161"/>
      <c r="D30" s="109" t="s">
        <v>420</v>
      </c>
      <c r="E30" s="109"/>
      <c r="F30" s="109"/>
      <c r="G30" s="164" t="s">
        <v>52</v>
      </c>
      <c r="H30" s="165" t="s">
        <v>53</v>
      </c>
      <c r="I30" s="165"/>
      <c r="J30" s="195" t="str">
        <f>[19]年度当初提出!D18</f>
        <v>地域住民が、生きがいを持って生活を楽しみ、自らの意思で健康維持・介護予防に取り組む地域づくりを行う。
高齢者だけでなく、これから高齢を迎えるであろう一般成人を含む地域住民全体に、フレイル予防に関するセルフケア・セルフマネジメントの知識の普及啓発に努める。
また、生活支援コーディネーターと共同し、介護予防に資する地域団体との連携強化・支援、また開発に努める。</v>
      </c>
      <c r="K30" s="195"/>
      <c r="L30" s="195"/>
    </row>
    <row r="31" spans="1:12" ht="51" customHeight="1">
      <c r="A31" s="160" t="s">
        <v>41</v>
      </c>
      <c r="B31" s="161" t="s">
        <v>42</v>
      </c>
      <c r="C31" s="161"/>
      <c r="D31" s="67" t="s">
        <v>43</v>
      </c>
      <c r="E31" s="67" t="s">
        <v>44</v>
      </c>
      <c r="F31" s="25" t="s">
        <v>421</v>
      </c>
      <c r="G31" s="164"/>
      <c r="H31" s="165" t="s">
        <v>55</v>
      </c>
      <c r="I31" s="165"/>
      <c r="J31" s="195" t="str">
        <f>[19]年度当初提出!D19</f>
        <v>・若葉区内あんしんケアセンターと連携を図り、定期的に介護予防教室を開催する。
・制作した”若葉食べよう体操””15分体操”が一般住民に普及するよう、地域団体・施設、民間の事業所や店舗、個人などに情報提供する。
・地域のサロン・介護予防体操教室等に訪問し、円滑な運営を支援するとともに、介護予防の普及啓発を行う。</v>
      </c>
      <c r="K31" s="195"/>
      <c r="L31" s="195"/>
    </row>
    <row r="32" spans="1:12" ht="49" customHeight="1">
      <c r="A32" s="160"/>
      <c r="B32" s="166" t="s">
        <v>46</v>
      </c>
      <c r="C32" s="167"/>
      <c r="D32" s="106" t="s">
        <v>422</v>
      </c>
      <c r="E32" s="107"/>
      <c r="F32" s="108"/>
      <c r="G32" s="168"/>
      <c r="H32" s="169"/>
      <c r="I32" s="169"/>
      <c r="J32" s="169"/>
      <c r="K32" s="169"/>
      <c r="L32" s="170"/>
    </row>
  </sheetData>
  <mergeCells count="93">
    <mergeCell ref="J3:K3"/>
    <mergeCell ref="A1:F1"/>
    <mergeCell ref="A2:C2"/>
    <mergeCell ref="D2:F2"/>
    <mergeCell ref="A3:C3"/>
    <mergeCell ref="D3:F3"/>
    <mergeCell ref="A4:C4"/>
    <mergeCell ref="D4:F4"/>
    <mergeCell ref="A5:F5"/>
    <mergeCell ref="A6:A7"/>
    <mergeCell ref="B6:C6"/>
    <mergeCell ref="B7:C7"/>
    <mergeCell ref="D7:F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D21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WVR6:WVR7" xr:uid="{B97C87E5-29AD-4349-BCE6-28890FB84823}">
      <formula1>"A,B,C,D,E"</formula1>
    </dataValidation>
  </dataValidations>
  <printOptions horizontalCentered="1"/>
  <pageMargins left="0.7" right="0.7" top="0.75" bottom="0.75" header="0.3" footer="0.3"/>
  <pageSetup paperSize="9" scale="84" fitToHeight="0" orientation="portrait" r:id="rId1"/>
  <rowBreaks count="2" manualBreakCount="2">
    <brk id="12" max="5" man="1"/>
    <brk id="27" max="5"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B2A44-BADC-434F-8193-C4484F6FF728}">
  <sheetPr>
    <pageSetUpPr fitToPage="1"/>
  </sheetPr>
  <dimension ref="A1:M32"/>
  <sheetViews>
    <sheetView view="pageBreakPreview" zoomScaleNormal="100" zoomScaleSheetLayoutView="100" zoomScalePageLayoutView="70" workbookViewId="0">
      <selection activeCell="D12" sqref="D12:F12"/>
    </sheetView>
  </sheetViews>
  <sheetFormatPr defaultRowHeight="15"/>
  <cols>
    <col min="1" max="2" width="2.83203125" style="60" customWidth="1"/>
    <col min="3" max="4" width="6.58203125" style="60" customWidth="1"/>
    <col min="5" max="5" width="9.58203125" style="60" customWidth="1"/>
    <col min="6" max="6" width="61.58203125" style="60" customWidth="1"/>
    <col min="7" max="8" width="2.83203125" style="60" customWidth="1"/>
    <col min="9" max="9" width="6.58203125" style="60" customWidth="1"/>
    <col min="10" max="10" width="13.58203125" style="60" customWidth="1"/>
    <col min="11" max="11" width="30.58203125" style="60" customWidth="1"/>
    <col min="12" max="12" width="33.58203125" style="60" customWidth="1"/>
    <col min="13" max="255" width="8.6640625" style="60"/>
    <col min="256" max="256" width="2.83203125" style="60" customWidth="1"/>
    <col min="257" max="257" width="6.58203125" style="60" customWidth="1"/>
    <col min="258" max="258" width="15.58203125" style="60" customWidth="1"/>
    <col min="259" max="260" width="37.58203125" style="60" customWidth="1"/>
    <col min="261" max="261" width="30.58203125" style="60" customWidth="1"/>
    <col min="262" max="262" width="8.6640625" style="60" bestFit="1" customWidth="1"/>
    <col min="263" max="265" width="30.58203125" style="60" customWidth="1"/>
    <col min="266" max="266" width="8.6640625" style="60" bestFit="1" customWidth="1"/>
    <col min="267" max="268" width="30.58203125" style="60" customWidth="1"/>
    <col min="269" max="511" width="8.6640625" style="60"/>
    <col min="512" max="512" width="2.83203125" style="60" customWidth="1"/>
    <col min="513" max="513" width="6.58203125" style="60" customWidth="1"/>
    <col min="514" max="514" width="15.58203125" style="60" customWidth="1"/>
    <col min="515" max="516" width="37.58203125" style="60" customWidth="1"/>
    <col min="517" max="517" width="30.58203125" style="60" customWidth="1"/>
    <col min="518" max="518" width="8.6640625" style="60" bestFit="1" customWidth="1"/>
    <col min="519" max="521" width="30.58203125" style="60" customWidth="1"/>
    <col min="522" max="522" width="8.6640625" style="60" bestFit="1" customWidth="1"/>
    <col min="523" max="524" width="30.58203125" style="60" customWidth="1"/>
    <col min="525" max="767" width="8.6640625" style="60"/>
    <col min="768" max="768" width="2.83203125" style="60" customWidth="1"/>
    <col min="769" max="769" width="6.58203125" style="60" customWidth="1"/>
    <col min="770" max="770" width="15.58203125" style="60" customWidth="1"/>
    <col min="771" max="772" width="37.58203125" style="60" customWidth="1"/>
    <col min="773" max="773" width="30.58203125" style="60" customWidth="1"/>
    <col min="774" max="774" width="8.6640625" style="60" bestFit="1" customWidth="1"/>
    <col min="775" max="777" width="30.58203125" style="60" customWidth="1"/>
    <col min="778" max="778" width="8.6640625" style="60" bestFit="1" customWidth="1"/>
    <col min="779" max="780" width="30.58203125" style="60" customWidth="1"/>
    <col min="781" max="1023" width="8.6640625" style="60"/>
    <col min="1024" max="1024" width="2.83203125" style="60" customWidth="1"/>
    <col min="1025" max="1025" width="6.58203125" style="60" customWidth="1"/>
    <col min="1026" max="1026" width="15.58203125" style="60" customWidth="1"/>
    <col min="1027" max="1028" width="37.58203125" style="60" customWidth="1"/>
    <col min="1029" max="1029" width="30.58203125" style="60" customWidth="1"/>
    <col min="1030" max="1030" width="8.6640625" style="60" bestFit="1" customWidth="1"/>
    <col min="1031" max="1033" width="30.58203125" style="60" customWidth="1"/>
    <col min="1034" max="1034" width="8.6640625" style="60" bestFit="1" customWidth="1"/>
    <col min="1035" max="1036" width="30.58203125" style="60" customWidth="1"/>
    <col min="1037" max="1279" width="8.6640625" style="60"/>
    <col min="1280" max="1280" width="2.83203125" style="60" customWidth="1"/>
    <col min="1281" max="1281" width="6.58203125" style="60" customWidth="1"/>
    <col min="1282" max="1282" width="15.58203125" style="60" customWidth="1"/>
    <col min="1283" max="1284" width="37.58203125" style="60" customWidth="1"/>
    <col min="1285" max="1285" width="30.58203125" style="60" customWidth="1"/>
    <col min="1286" max="1286" width="8.6640625" style="60" bestFit="1" customWidth="1"/>
    <col min="1287" max="1289" width="30.58203125" style="60" customWidth="1"/>
    <col min="1290" max="1290" width="8.6640625" style="60" bestFit="1" customWidth="1"/>
    <col min="1291" max="1292" width="30.58203125" style="60" customWidth="1"/>
    <col min="1293" max="1535" width="8.6640625" style="60"/>
    <col min="1536" max="1536" width="2.83203125" style="60" customWidth="1"/>
    <col min="1537" max="1537" width="6.58203125" style="60" customWidth="1"/>
    <col min="1538" max="1538" width="15.58203125" style="60" customWidth="1"/>
    <col min="1539" max="1540" width="37.58203125" style="60" customWidth="1"/>
    <col min="1541" max="1541" width="30.58203125" style="60" customWidth="1"/>
    <col min="1542" max="1542" width="8.6640625" style="60" bestFit="1" customWidth="1"/>
    <col min="1543" max="1545" width="30.58203125" style="60" customWidth="1"/>
    <col min="1546" max="1546" width="8.6640625" style="60" bestFit="1" customWidth="1"/>
    <col min="1547" max="1548" width="30.58203125" style="60" customWidth="1"/>
    <col min="1549" max="1791" width="8.6640625" style="60"/>
    <col min="1792" max="1792" width="2.83203125" style="60" customWidth="1"/>
    <col min="1793" max="1793" width="6.58203125" style="60" customWidth="1"/>
    <col min="1794" max="1794" width="15.58203125" style="60" customWidth="1"/>
    <col min="1795" max="1796" width="37.58203125" style="60" customWidth="1"/>
    <col min="1797" max="1797" width="30.58203125" style="60" customWidth="1"/>
    <col min="1798" max="1798" width="8.6640625" style="60" bestFit="1" customWidth="1"/>
    <col min="1799" max="1801" width="30.58203125" style="60" customWidth="1"/>
    <col min="1802" max="1802" width="8.6640625" style="60" bestFit="1" customWidth="1"/>
    <col min="1803" max="1804" width="30.58203125" style="60" customWidth="1"/>
    <col min="1805" max="2047" width="8.6640625" style="60"/>
    <col min="2048" max="2048" width="2.83203125" style="60" customWidth="1"/>
    <col min="2049" max="2049" width="6.58203125" style="60" customWidth="1"/>
    <col min="2050" max="2050" width="15.58203125" style="60" customWidth="1"/>
    <col min="2051" max="2052" width="37.58203125" style="60" customWidth="1"/>
    <col min="2053" max="2053" width="30.58203125" style="60" customWidth="1"/>
    <col min="2054" max="2054" width="8.6640625" style="60" bestFit="1" customWidth="1"/>
    <col min="2055" max="2057" width="30.58203125" style="60" customWidth="1"/>
    <col min="2058" max="2058" width="8.6640625" style="60" bestFit="1" customWidth="1"/>
    <col min="2059" max="2060" width="30.58203125" style="60" customWidth="1"/>
    <col min="2061" max="2303" width="8.6640625" style="60"/>
    <col min="2304" max="2304" width="2.83203125" style="60" customWidth="1"/>
    <col min="2305" max="2305" width="6.58203125" style="60" customWidth="1"/>
    <col min="2306" max="2306" width="15.58203125" style="60" customWidth="1"/>
    <col min="2307" max="2308" width="37.58203125" style="60" customWidth="1"/>
    <col min="2309" max="2309" width="30.58203125" style="60" customWidth="1"/>
    <col min="2310" max="2310" width="8.6640625" style="60" bestFit="1" customWidth="1"/>
    <col min="2311" max="2313" width="30.58203125" style="60" customWidth="1"/>
    <col min="2314" max="2314" width="8.6640625" style="60" bestFit="1" customWidth="1"/>
    <col min="2315" max="2316" width="30.58203125" style="60" customWidth="1"/>
    <col min="2317" max="2559" width="8.6640625" style="60"/>
    <col min="2560" max="2560" width="2.83203125" style="60" customWidth="1"/>
    <col min="2561" max="2561" width="6.58203125" style="60" customWidth="1"/>
    <col min="2562" max="2562" width="15.58203125" style="60" customWidth="1"/>
    <col min="2563" max="2564" width="37.58203125" style="60" customWidth="1"/>
    <col min="2565" max="2565" width="30.58203125" style="60" customWidth="1"/>
    <col min="2566" max="2566" width="8.6640625" style="60" bestFit="1" customWidth="1"/>
    <col min="2567" max="2569" width="30.58203125" style="60" customWidth="1"/>
    <col min="2570" max="2570" width="8.6640625" style="60" bestFit="1" customWidth="1"/>
    <col min="2571" max="2572" width="30.58203125" style="60" customWidth="1"/>
    <col min="2573" max="2815" width="8.6640625" style="60"/>
    <col min="2816" max="2816" width="2.83203125" style="60" customWidth="1"/>
    <col min="2817" max="2817" width="6.58203125" style="60" customWidth="1"/>
    <col min="2818" max="2818" width="15.58203125" style="60" customWidth="1"/>
    <col min="2819" max="2820" width="37.58203125" style="60" customWidth="1"/>
    <col min="2821" max="2821" width="30.58203125" style="60" customWidth="1"/>
    <col min="2822" max="2822" width="8.6640625" style="60" bestFit="1" customWidth="1"/>
    <col min="2823" max="2825" width="30.58203125" style="60" customWidth="1"/>
    <col min="2826" max="2826" width="8.6640625" style="60" bestFit="1" customWidth="1"/>
    <col min="2827" max="2828" width="30.58203125" style="60" customWidth="1"/>
    <col min="2829" max="3071" width="8.6640625" style="60"/>
    <col min="3072" max="3072" width="2.83203125" style="60" customWidth="1"/>
    <col min="3073" max="3073" width="6.58203125" style="60" customWidth="1"/>
    <col min="3074" max="3074" width="15.58203125" style="60" customWidth="1"/>
    <col min="3075" max="3076" width="37.58203125" style="60" customWidth="1"/>
    <col min="3077" max="3077" width="30.58203125" style="60" customWidth="1"/>
    <col min="3078" max="3078" width="8.6640625" style="60" bestFit="1" customWidth="1"/>
    <col min="3079" max="3081" width="30.58203125" style="60" customWidth="1"/>
    <col min="3082" max="3082" width="8.6640625" style="60" bestFit="1" customWidth="1"/>
    <col min="3083" max="3084" width="30.58203125" style="60" customWidth="1"/>
    <col min="3085" max="3327" width="8.6640625" style="60"/>
    <col min="3328" max="3328" width="2.83203125" style="60" customWidth="1"/>
    <col min="3329" max="3329" width="6.58203125" style="60" customWidth="1"/>
    <col min="3330" max="3330" width="15.58203125" style="60" customWidth="1"/>
    <col min="3331" max="3332" width="37.58203125" style="60" customWidth="1"/>
    <col min="3333" max="3333" width="30.58203125" style="60" customWidth="1"/>
    <col min="3334" max="3334" width="8.6640625" style="60" bestFit="1" customWidth="1"/>
    <col min="3335" max="3337" width="30.58203125" style="60" customWidth="1"/>
    <col min="3338" max="3338" width="8.6640625" style="60" bestFit="1" customWidth="1"/>
    <col min="3339" max="3340" width="30.58203125" style="60" customWidth="1"/>
    <col min="3341" max="3583" width="8.6640625" style="60"/>
    <col min="3584" max="3584" width="2.83203125" style="60" customWidth="1"/>
    <col min="3585" max="3585" width="6.58203125" style="60" customWidth="1"/>
    <col min="3586" max="3586" width="15.58203125" style="60" customWidth="1"/>
    <col min="3587" max="3588" width="37.58203125" style="60" customWidth="1"/>
    <col min="3589" max="3589" width="30.58203125" style="60" customWidth="1"/>
    <col min="3590" max="3590" width="8.6640625" style="60" bestFit="1" customWidth="1"/>
    <col min="3591" max="3593" width="30.58203125" style="60" customWidth="1"/>
    <col min="3594" max="3594" width="8.6640625" style="60" bestFit="1" customWidth="1"/>
    <col min="3595" max="3596" width="30.58203125" style="60" customWidth="1"/>
    <col min="3597" max="3839" width="8.6640625" style="60"/>
    <col min="3840" max="3840" width="2.83203125" style="60" customWidth="1"/>
    <col min="3841" max="3841" width="6.58203125" style="60" customWidth="1"/>
    <col min="3842" max="3842" width="15.58203125" style="60" customWidth="1"/>
    <col min="3843" max="3844" width="37.58203125" style="60" customWidth="1"/>
    <col min="3845" max="3845" width="30.58203125" style="60" customWidth="1"/>
    <col min="3846" max="3846" width="8.6640625" style="60" bestFit="1" customWidth="1"/>
    <col min="3847" max="3849" width="30.58203125" style="60" customWidth="1"/>
    <col min="3850" max="3850" width="8.6640625" style="60" bestFit="1" customWidth="1"/>
    <col min="3851" max="3852" width="30.58203125" style="60" customWidth="1"/>
    <col min="3853" max="4095" width="8.6640625" style="60"/>
    <col min="4096" max="4096" width="2.83203125" style="60" customWidth="1"/>
    <col min="4097" max="4097" width="6.58203125" style="60" customWidth="1"/>
    <col min="4098" max="4098" width="15.58203125" style="60" customWidth="1"/>
    <col min="4099" max="4100" width="37.58203125" style="60" customWidth="1"/>
    <col min="4101" max="4101" width="30.58203125" style="60" customWidth="1"/>
    <col min="4102" max="4102" width="8.6640625" style="60" bestFit="1" customWidth="1"/>
    <col min="4103" max="4105" width="30.58203125" style="60" customWidth="1"/>
    <col min="4106" max="4106" width="8.6640625" style="60" bestFit="1" customWidth="1"/>
    <col min="4107" max="4108" width="30.58203125" style="60" customWidth="1"/>
    <col min="4109" max="4351" width="8.6640625" style="60"/>
    <col min="4352" max="4352" width="2.83203125" style="60" customWidth="1"/>
    <col min="4353" max="4353" width="6.58203125" style="60" customWidth="1"/>
    <col min="4354" max="4354" width="15.58203125" style="60" customWidth="1"/>
    <col min="4355" max="4356" width="37.58203125" style="60" customWidth="1"/>
    <col min="4357" max="4357" width="30.58203125" style="60" customWidth="1"/>
    <col min="4358" max="4358" width="8.6640625" style="60" bestFit="1" customWidth="1"/>
    <col min="4359" max="4361" width="30.58203125" style="60" customWidth="1"/>
    <col min="4362" max="4362" width="8.6640625" style="60" bestFit="1" customWidth="1"/>
    <col min="4363" max="4364" width="30.58203125" style="60" customWidth="1"/>
    <col min="4365" max="4607" width="8.6640625" style="60"/>
    <col min="4608" max="4608" width="2.83203125" style="60" customWidth="1"/>
    <col min="4609" max="4609" width="6.58203125" style="60" customWidth="1"/>
    <col min="4610" max="4610" width="15.58203125" style="60" customWidth="1"/>
    <col min="4611" max="4612" width="37.58203125" style="60" customWidth="1"/>
    <col min="4613" max="4613" width="30.58203125" style="60" customWidth="1"/>
    <col min="4614" max="4614" width="8.6640625" style="60" bestFit="1" customWidth="1"/>
    <col min="4615" max="4617" width="30.58203125" style="60" customWidth="1"/>
    <col min="4618" max="4618" width="8.6640625" style="60" bestFit="1" customWidth="1"/>
    <col min="4619" max="4620" width="30.58203125" style="60" customWidth="1"/>
    <col min="4621" max="4863" width="8.6640625" style="60"/>
    <col min="4864" max="4864" width="2.83203125" style="60" customWidth="1"/>
    <col min="4865" max="4865" width="6.58203125" style="60" customWidth="1"/>
    <col min="4866" max="4866" width="15.58203125" style="60" customWidth="1"/>
    <col min="4867" max="4868" width="37.58203125" style="60" customWidth="1"/>
    <col min="4869" max="4869" width="30.58203125" style="60" customWidth="1"/>
    <col min="4870" max="4870" width="8.6640625" style="60" bestFit="1" customWidth="1"/>
    <col min="4871" max="4873" width="30.58203125" style="60" customWidth="1"/>
    <col min="4874" max="4874" width="8.6640625" style="60" bestFit="1" customWidth="1"/>
    <col min="4875" max="4876" width="30.58203125" style="60" customWidth="1"/>
    <col min="4877" max="5119" width="8.6640625" style="60"/>
    <col min="5120" max="5120" width="2.83203125" style="60" customWidth="1"/>
    <col min="5121" max="5121" width="6.58203125" style="60" customWidth="1"/>
    <col min="5122" max="5122" width="15.58203125" style="60" customWidth="1"/>
    <col min="5123" max="5124" width="37.58203125" style="60" customWidth="1"/>
    <col min="5125" max="5125" width="30.58203125" style="60" customWidth="1"/>
    <col min="5126" max="5126" width="8.6640625" style="60" bestFit="1" customWidth="1"/>
    <col min="5127" max="5129" width="30.58203125" style="60" customWidth="1"/>
    <col min="5130" max="5130" width="8.6640625" style="60" bestFit="1" customWidth="1"/>
    <col min="5131" max="5132" width="30.58203125" style="60" customWidth="1"/>
    <col min="5133" max="5375" width="8.6640625" style="60"/>
    <col min="5376" max="5376" width="2.83203125" style="60" customWidth="1"/>
    <col min="5377" max="5377" width="6.58203125" style="60" customWidth="1"/>
    <col min="5378" max="5378" width="15.58203125" style="60" customWidth="1"/>
    <col min="5379" max="5380" width="37.58203125" style="60" customWidth="1"/>
    <col min="5381" max="5381" width="30.58203125" style="60" customWidth="1"/>
    <col min="5382" max="5382" width="8.6640625" style="60" bestFit="1" customWidth="1"/>
    <col min="5383" max="5385" width="30.58203125" style="60" customWidth="1"/>
    <col min="5386" max="5386" width="8.6640625" style="60" bestFit="1" customWidth="1"/>
    <col min="5387" max="5388" width="30.58203125" style="60" customWidth="1"/>
    <col min="5389" max="5631" width="8.6640625" style="60"/>
    <col min="5632" max="5632" width="2.83203125" style="60" customWidth="1"/>
    <col min="5633" max="5633" width="6.58203125" style="60" customWidth="1"/>
    <col min="5634" max="5634" width="15.58203125" style="60" customWidth="1"/>
    <col min="5635" max="5636" width="37.58203125" style="60" customWidth="1"/>
    <col min="5637" max="5637" width="30.58203125" style="60" customWidth="1"/>
    <col min="5638" max="5638" width="8.6640625" style="60" bestFit="1" customWidth="1"/>
    <col min="5639" max="5641" width="30.58203125" style="60" customWidth="1"/>
    <col min="5642" max="5642" width="8.6640625" style="60" bestFit="1" customWidth="1"/>
    <col min="5643" max="5644" width="30.58203125" style="60" customWidth="1"/>
    <col min="5645" max="5887" width="8.6640625" style="60"/>
    <col min="5888" max="5888" width="2.83203125" style="60" customWidth="1"/>
    <col min="5889" max="5889" width="6.58203125" style="60" customWidth="1"/>
    <col min="5890" max="5890" width="15.58203125" style="60" customWidth="1"/>
    <col min="5891" max="5892" width="37.58203125" style="60" customWidth="1"/>
    <col min="5893" max="5893" width="30.58203125" style="60" customWidth="1"/>
    <col min="5894" max="5894" width="8.6640625" style="60" bestFit="1" customWidth="1"/>
    <col min="5895" max="5897" width="30.58203125" style="60" customWidth="1"/>
    <col min="5898" max="5898" width="8.6640625" style="60" bestFit="1" customWidth="1"/>
    <col min="5899" max="5900" width="30.58203125" style="60" customWidth="1"/>
    <col min="5901" max="6143" width="8.6640625" style="60"/>
    <col min="6144" max="6144" width="2.83203125" style="60" customWidth="1"/>
    <col min="6145" max="6145" width="6.58203125" style="60" customWidth="1"/>
    <col min="6146" max="6146" width="15.58203125" style="60" customWidth="1"/>
    <col min="6147" max="6148" width="37.58203125" style="60" customWidth="1"/>
    <col min="6149" max="6149" width="30.58203125" style="60" customWidth="1"/>
    <col min="6150" max="6150" width="8.6640625" style="60" bestFit="1" customWidth="1"/>
    <col min="6151" max="6153" width="30.58203125" style="60" customWidth="1"/>
    <col min="6154" max="6154" width="8.6640625" style="60" bestFit="1" customWidth="1"/>
    <col min="6155" max="6156" width="30.58203125" style="60" customWidth="1"/>
    <col min="6157" max="6399" width="8.6640625" style="60"/>
    <col min="6400" max="6400" width="2.83203125" style="60" customWidth="1"/>
    <col min="6401" max="6401" width="6.58203125" style="60" customWidth="1"/>
    <col min="6402" max="6402" width="15.58203125" style="60" customWidth="1"/>
    <col min="6403" max="6404" width="37.58203125" style="60" customWidth="1"/>
    <col min="6405" max="6405" width="30.58203125" style="60" customWidth="1"/>
    <col min="6406" max="6406" width="8.6640625" style="60" bestFit="1" customWidth="1"/>
    <col min="6407" max="6409" width="30.58203125" style="60" customWidth="1"/>
    <col min="6410" max="6410" width="8.6640625" style="60" bestFit="1" customWidth="1"/>
    <col min="6411" max="6412" width="30.58203125" style="60" customWidth="1"/>
    <col min="6413" max="6655" width="8.6640625" style="60"/>
    <col min="6656" max="6656" width="2.83203125" style="60" customWidth="1"/>
    <col min="6657" max="6657" width="6.58203125" style="60" customWidth="1"/>
    <col min="6658" max="6658" width="15.58203125" style="60" customWidth="1"/>
    <col min="6659" max="6660" width="37.58203125" style="60" customWidth="1"/>
    <col min="6661" max="6661" width="30.58203125" style="60" customWidth="1"/>
    <col min="6662" max="6662" width="8.6640625" style="60" bestFit="1" customWidth="1"/>
    <col min="6663" max="6665" width="30.58203125" style="60" customWidth="1"/>
    <col min="6666" max="6666" width="8.6640625" style="60" bestFit="1" customWidth="1"/>
    <col min="6667" max="6668" width="30.58203125" style="60" customWidth="1"/>
    <col min="6669" max="6911" width="8.6640625" style="60"/>
    <col min="6912" max="6912" width="2.83203125" style="60" customWidth="1"/>
    <col min="6913" max="6913" width="6.58203125" style="60" customWidth="1"/>
    <col min="6914" max="6914" width="15.58203125" style="60" customWidth="1"/>
    <col min="6915" max="6916" width="37.58203125" style="60" customWidth="1"/>
    <col min="6917" max="6917" width="30.58203125" style="60" customWidth="1"/>
    <col min="6918" max="6918" width="8.6640625" style="60" bestFit="1" customWidth="1"/>
    <col min="6919" max="6921" width="30.58203125" style="60" customWidth="1"/>
    <col min="6922" max="6922" width="8.6640625" style="60" bestFit="1" customWidth="1"/>
    <col min="6923" max="6924" width="30.58203125" style="60" customWidth="1"/>
    <col min="6925" max="7167" width="8.6640625" style="60"/>
    <col min="7168" max="7168" width="2.83203125" style="60" customWidth="1"/>
    <col min="7169" max="7169" width="6.58203125" style="60" customWidth="1"/>
    <col min="7170" max="7170" width="15.58203125" style="60" customWidth="1"/>
    <col min="7171" max="7172" width="37.58203125" style="60" customWidth="1"/>
    <col min="7173" max="7173" width="30.58203125" style="60" customWidth="1"/>
    <col min="7174" max="7174" width="8.6640625" style="60" bestFit="1" customWidth="1"/>
    <col min="7175" max="7177" width="30.58203125" style="60" customWidth="1"/>
    <col min="7178" max="7178" width="8.6640625" style="60" bestFit="1" customWidth="1"/>
    <col min="7179" max="7180" width="30.58203125" style="60" customWidth="1"/>
    <col min="7181" max="7423" width="8.6640625" style="60"/>
    <col min="7424" max="7424" width="2.83203125" style="60" customWidth="1"/>
    <col min="7425" max="7425" width="6.58203125" style="60" customWidth="1"/>
    <col min="7426" max="7426" width="15.58203125" style="60" customWidth="1"/>
    <col min="7427" max="7428" width="37.58203125" style="60" customWidth="1"/>
    <col min="7429" max="7429" width="30.58203125" style="60" customWidth="1"/>
    <col min="7430" max="7430" width="8.6640625" style="60" bestFit="1" customWidth="1"/>
    <col min="7431" max="7433" width="30.58203125" style="60" customWidth="1"/>
    <col min="7434" max="7434" width="8.6640625" style="60" bestFit="1" customWidth="1"/>
    <col min="7435" max="7436" width="30.58203125" style="60" customWidth="1"/>
    <col min="7437" max="7679" width="8.6640625" style="60"/>
    <col min="7680" max="7680" width="2.83203125" style="60" customWidth="1"/>
    <col min="7681" max="7681" width="6.58203125" style="60" customWidth="1"/>
    <col min="7682" max="7682" width="15.58203125" style="60" customWidth="1"/>
    <col min="7683" max="7684" width="37.58203125" style="60" customWidth="1"/>
    <col min="7685" max="7685" width="30.58203125" style="60" customWidth="1"/>
    <col min="7686" max="7686" width="8.6640625" style="60" bestFit="1" customWidth="1"/>
    <col min="7687" max="7689" width="30.58203125" style="60" customWidth="1"/>
    <col min="7690" max="7690" width="8.6640625" style="60" bestFit="1" customWidth="1"/>
    <col min="7691" max="7692" width="30.58203125" style="60" customWidth="1"/>
    <col min="7693" max="7935" width="8.6640625" style="60"/>
    <col min="7936" max="7936" width="2.83203125" style="60" customWidth="1"/>
    <col min="7937" max="7937" width="6.58203125" style="60" customWidth="1"/>
    <col min="7938" max="7938" width="15.58203125" style="60" customWidth="1"/>
    <col min="7939" max="7940" width="37.58203125" style="60" customWidth="1"/>
    <col min="7941" max="7941" width="30.58203125" style="60" customWidth="1"/>
    <col min="7942" max="7942" width="8.6640625" style="60" bestFit="1" customWidth="1"/>
    <col min="7943" max="7945" width="30.58203125" style="60" customWidth="1"/>
    <col min="7946" max="7946" width="8.6640625" style="60" bestFit="1" customWidth="1"/>
    <col min="7947" max="7948" width="30.58203125" style="60" customWidth="1"/>
    <col min="7949" max="8191" width="8.6640625" style="60"/>
    <col min="8192" max="8192" width="2.83203125" style="60" customWidth="1"/>
    <col min="8193" max="8193" width="6.58203125" style="60" customWidth="1"/>
    <col min="8194" max="8194" width="15.58203125" style="60" customWidth="1"/>
    <col min="8195" max="8196" width="37.58203125" style="60" customWidth="1"/>
    <col min="8197" max="8197" width="30.58203125" style="60" customWidth="1"/>
    <col min="8198" max="8198" width="8.6640625" style="60" bestFit="1" customWidth="1"/>
    <col min="8199" max="8201" width="30.58203125" style="60" customWidth="1"/>
    <col min="8202" max="8202" width="8.6640625" style="60" bestFit="1" customWidth="1"/>
    <col min="8203" max="8204" width="30.58203125" style="60" customWidth="1"/>
    <col min="8205" max="8447" width="8.6640625" style="60"/>
    <col min="8448" max="8448" width="2.83203125" style="60" customWidth="1"/>
    <col min="8449" max="8449" width="6.58203125" style="60" customWidth="1"/>
    <col min="8450" max="8450" width="15.58203125" style="60" customWidth="1"/>
    <col min="8451" max="8452" width="37.58203125" style="60" customWidth="1"/>
    <col min="8453" max="8453" width="30.58203125" style="60" customWidth="1"/>
    <col min="8454" max="8454" width="8.6640625" style="60" bestFit="1" customWidth="1"/>
    <col min="8455" max="8457" width="30.58203125" style="60" customWidth="1"/>
    <col min="8458" max="8458" width="8.6640625" style="60" bestFit="1" customWidth="1"/>
    <col min="8459" max="8460" width="30.58203125" style="60" customWidth="1"/>
    <col min="8461" max="8703" width="8.6640625" style="60"/>
    <col min="8704" max="8704" width="2.83203125" style="60" customWidth="1"/>
    <col min="8705" max="8705" width="6.58203125" style="60" customWidth="1"/>
    <col min="8706" max="8706" width="15.58203125" style="60" customWidth="1"/>
    <col min="8707" max="8708" width="37.58203125" style="60" customWidth="1"/>
    <col min="8709" max="8709" width="30.58203125" style="60" customWidth="1"/>
    <col min="8710" max="8710" width="8.6640625" style="60" bestFit="1" customWidth="1"/>
    <col min="8711" max="8713" width="30.58203125" style="60" customWidth="1"/>
    <col min="8714" max="8714" width="8.6640625" style="60" bestFit="1" customWidth="1"/>
    <col min="8715" max="8716" width="30.58203125" style="60" customWidth="1"/>
    <col min="8717" max="8959" width="8.6640625" style="60"/>
    <col min="8960" max="8960" width="2.83203125" style="60" customWidth="1"/>
    <col min="8961" max="8961" width="6.58203125" style="60" customWidth="1"/>
    <col min="8962" max="8962" width="15.58203125" style="60" customWidth="1"/>
    <col min="8963" max="8964" width="37.58203125" style="60" customWidth="1"/>
    <col min="8965" max="8965" width="30.58203125" style="60" customWidth="1"/>
    <col min="8966" max="8966" width="8.6640625" style="60" bestFit="1" customWidth="1"/>
    <col min="8967" max="8969" width="30.58203125" style="60" customWidth="1"/>
    <col min="8970" max="8970" width="8.6640625" style="60" bestFit="1" customWidth="1"/>
    <col min="8971" max="8972" width="30.58203125" style="60" customWidth="1"/>
    <col min="8973" max="9215" width="8.6640625" style="60"/>
    <col min="9216" max="9216" width="2.83203125" style="60" customWidth="1"/>
    <col min="9217" max="9217" width="6.58203125" style="60" customWidth="1"/>
    <col min="9218" max="9218" width="15.58203125" style="60" customWidth="1"/>
    <col min="9219" max="9220" width="37.58203125" style="60" customWidth="1"/>
    <col min="9221" max="9221" width="30.58203125" style="60" customWidth="1"/>
    <col min="9222" max="9222" width="8.6640625" style="60" bestFit="1" customWidth="1"/>
    <col min="9223" max="9225" width="30.58203125" style="60" customWidth="1"/>
    <col min="9226" max="9226" width="8.6640625" style="60" bestFit="1" customWidth="1"/>
    <col min="9227" max="9228" width="30.58203125" style="60" customWidth="1"/>
    <col min="9229" max="9471" width="8.6640625" style="60"/>
    <col min="9472" max="9472" width="2.83203125" style="60" customWidth="1"/>
    <col min="9473" max="9473" width="6.58203125" style="60" customWidth="1"/>
    <col min="9474" max="9474" width="15.58203125" style="60" customWidth="1"/>
    <col min="9475" max="9476" width="37.58203125" style="60" customWidth="1"/>
    <col min="9477" max="9477" width="30.58203125" style="60" customWidth="1"/>
    <col min="9478" max="9478" width="8.6640625" style="60" bestFit="1" customWidth="1"/>
    <col min="9479" max="9481" width="30.58203125" style="60" customWidth="1"/>
    <col min="9482" max="9482" width="8.6640625" style="60" bestFit="1" customWidth="1"/>
    <col min="9483" max="9484" width="30.58203125" style="60" customWidth="1"/>
    <col min="9485" max="9727" width="8.6640625" style="60"/>
    <col min="9728" max="9728" width="2.83203125" style="60" customWidth="1"/>
    <col min="9729" max="9729" width="6.58203125" style="60" customWidth="1"/>
    <col min="9730" max="9730" width="15.58203125" style="60" customWidth="1"/>
    <col min="9731" max="9732" width="37.58203125" style="60" customWidth="1"/>
    <col min="9733" max="9733" width="30.58203125" style="60" customWidth="1"/>
    <col min="9734" max="9734" width="8.6640625" style="60" bestFit="1" customWidth="1"/>
    <col min="9735" max="9737" width="30.58203125" style="60" customWidth="1"/>
    <col min="9738" max="9738" width="8.6640625" style="60" bestFit="1" customWidth="1"/>
    <col min="9739" max="9740" width="30.58203125" style="60" customWidth="1"/>
    <col min="9741" max="9983" width="8.6640625" style="60"/>
    <col min="9984" max="9984" width="2.83203125" style="60" customWidth="1"/>
    <col min="9985" max="9985" width="6.58203125" style="60" customWidth="1"/>
    <col min="9986" max="9986" width="15.58203125" style="60" customWidth="1"/>
    <col min="9987" max="9988" width="37.58203125" style="60" customWidth="1"/>
    <col min="9989" max="9989" width="30.58203125" style="60" customWidth="1"/>
    <col min="9990" max="9990" width="8.6640625" style="60" bestFit="1" customWidth="1"/>
    <col min="9991" max="9993" width="30.58203125" style="60" customWidth="1"/>
    <col min="9994" max="9994" width="8.6640625" style="60" bestFit="1" customWidth="1"/>
    <col min="9995" max="9996" width="30.58203125" style="60" customWidth="1"/>
    <col min="9997" max="10239" width="8.6640625" style="60"/>
    <col min="10240" max="10240" width="2.83203125" style="60" customWidth="1"/>
    <col min="10241" max="10241" width="6.58203125" style="60" customWidth="1"/>
    <col min="10242" max="10242" width="15.58203125" style="60" customWidth="1"/>
    <col min="10243" max="10244" width="37.58203125" style="60" customWidth="1"/>
    <col min="10245" max="10245" width="30.58203125" style="60" customWidth="1"/>
    <col min="10246" max="10246" width="8.6640625" style="60" bestFit="1" customWidth="1"/>
    <col min="10247" max="10249" width="30.58203125" style="60" customWidth="1"/>
    <col min="10250" max="10250" width="8.6640625" style="60" bestFit="1" customWidth="1"/>
    <col min="10251" max="10252" width="30.58203125" style="60" customWidth="1"/>
    <col min="10253" max="10495" width="8.6640625" style="60"/>
    <col min="10496" max="10496" width="2.83203125" style="60" customWidth="1"/>
    <col min="10497" max="10497" width="6.58203125" style="60" customWidth="1"/>
    <col min="10498" max="10498" width="15.58203125" style="60" customWidth="1"/>
    <col min="10499" max="10500" width="37.58203125" style="60" customWidth="1"/>
    <col min="10501" max="10501" width="30.58203125" style="60" customWidth="1"/>
    <col min="10502" max="10502" width="8.6640625" style="60" bestFit="1" customWidth="1"/>
    <col min="10503" max="10505" width="30.58203125" style="60" customWidth="1"/>
    <col min="10506" max="10506" width="8.6640625" style="60" bestFit="1" customWidth="1"/>
    <col min="10507" max="10508" width="30.58203125" style="60" customWidth="1"/>
    <col min="10509" max="10751" width="8.6640625" style="60"/>
    <col min="10752" max="10752" width="2.83203125" style="60" customWidth="1"/>
    <col min="10753" max="10753" width="6.58203125" style="60" customWidth="1"/>
    <col min="10754" max="10754" width="15.58203125" style="60" customWidth="1"/>
    <col min="10755" max="10756" width="37.58203125" style="60" customWidth="1"/>
    <col min="10757" max="10757" width="30.58203125" style="60" customWidth="1"/>
    <col min="10758" max="10758" width="8.6640625" style="60" bestFit="1" customWidth="1"/>
    <col min="10759" max="10761" width="30.58203125" style="60" customWidth="1"/>
    <col min="10762" max="10762" width="8.6640625" style="60" bestFit="1" customWidth="1"/>
    <col min="10763" max="10764" width="30.58203125" style="60" customWidth="1"/>
    <col min="10765" max="11007" width="8.6640625" style="60"/>
    <col min="11008" max="11008" width="2.83203125" style="60" customWidth="1"/>
    <col min="11009" max="11009" width="6.58203125" style="60" customWidth="1"/>
    <col min="11010" max="11010" width="15.58203125" style="60" customWidth="1"/>
    <col min="11011" max="11012" width="37.58203125" style="60" customWidth="1"/>
    <col min="11013" max="11013" width="30.58203125" style="60" customWidth="1"/>
    <col min="11014" max="11014" width="8.6640625" style="60" bestFit="1" customWidth="1"/>
    <col min="11015" max="11017" width="30.58203125" style="60" customWidth="1"/>
    <col min="11018" max="11018" width="8.6640625" style="60" bestFit="1" customWidth="1"/>
    <col min="11019" max="11020" width="30.58203125" style="60" customWidth="1"/>
    <col min="11021" max="11263" width="8.6640625" style="60"/>
    <col min="11264" max="11264" width="2.83203125" style="60" customWidth="1"/>
    <col min="11265" max="11265" width="6.58203125" style="60" customWidth="1"/>
    <col min="11266" max="11266" width="15.58203125" style="60" customWidth="1"/>
    <col min="11267" max="11268" width="37.58203125" style="60" customWidth="1"/>
    <col min="11269" max="11269" width="30.58203125" style="60" customWidth="1"/>
    <col min="11270" max="11270" width="8.6640625" style="60" bestFit="1" customWidth="1"/>
    <col min="11271" max="11273" width="30.58203125" style="60" customWidth="1"/>
    <col min="11274" max="11274" width="8.6640625" style="60" bestFit="1" customWidth="1"/>
    <col min="11275" max="11276" width="30.58203125" style="60" customWidth="1"/>
    <col min="11277" max="11519" width="8.6640625" style="60"/>
    <col min="11520" max="11520" width="2.83203125" style="60" customWidth="1"/>
    <col min="11521" max="11521" width="6.58203125" style="60" customWidth="1"/>
    <col min="11522" max="11522" width="15.58203125" style="60" customWidth="1"/>
    <col min="11523" max="11524" width="37.58203125" style="60" customWidth="1"/>
    <col min="11525" max="11525" width="30.58203125" style="60" customWidth="1"/>
    <col min="11526" max="11526" width="8.6640625" style="60" bestFit="1" customWidth="1"/>
    <col min="11527" max="11529" width="30.58203125" style="60" customWidth="1"/>
    <col min="11530" max="11530" width="8.6640625" style="60" bestFit="1" customWidth="1"/>
    <col min="11531" max="11532" width="30.58203125" style="60" customWidth="1"/>
    <col min="11533" max="11775" width="8.6640625" style="60"/>
    <col min="11776" max="11776" width="2.83203125" style="60" customWidth="1"/>
    <col min="11777" max="11777" width="6.58203125" style="60" customWidth="1"/>
    <col min="11778" max="11778" width="15.58203125" style="60" customWidth="1"/>
    <col min="11779" max="11780" width="37.58203125" style="60" customWidth="1"/>
    <col min="11781" max="11781" width="30.58203125" style="60" customWidth="1"/>
    <col min="11782" max="11782" width="8.6640625" style="60" bestFit="1" customWidth="1"/>
    <col min="11783" max="11785" width="30.58203125" style="60" customWidth="1"/>
    <col min="11786" max="11786" width="8.6640625" style="60" bestFit="1" customWidth="1"/>
    <col min="11787" max="11788" width="30.58203125" style="60" customWidth="1"/>
    <col min="11789" max="12031" width="8.6640625" style="60"/>
    <col min="12032" max="12032" width="2.83203125" style="60" customWidth="1"/>
    <col min="12033" max="12033" width="6.58203125" style="60" customWidth="1"/>
    <col min="12034" max="12034" width="15.58203125" style="60" customWidth="1"/>
    <col min="12035" max="12036" width="37.58203125" style="60" customWidth="1"/>
    <col min="12037" max="12037" width="30.58203125" style="60" customWidth="1"/>
    <col min="12038" max="12038" width="8.6640625" style="60" bestFit="1" customWidth="1"/>
    <col min="12039" max="12041" width="30.58203125" style="60" customWidth="1"/>
    <col min="12042" max="12042" width="8.6640625" style="60" bestFit="1" customWidth="1"/>
    <col min="12043" max="12044" width="30.58203125" style="60" customWidth="1"/>
    <col min="12045" max="12287" width="8.6640625" style="60"/>
    <col min="12288" max="12288" width="2.83203125" style="60" customWidth="1"/>
    <col min="12289" max="12289" width="6.58203125" style="60" customWidth="1"/>
    <col min="12290" max="12290" width="15.58203125" style="60" customWidth="1"/>
    <col min="12291" max="12292" width="37.58203125" style="60" customWidth="1"/>
    <col min="12293" max="12293" width="30.58203125" style="60" customWidth="1"/>
    <col min="12294" max="12294" width="8.6640625" style="60" bestFit="1" customWidth="1"/>
    <col min="12295" max="12297" width="30.58203125" style="60" customWidth="1"/>
    <col min="12298" max="12298" width="8.6640625" style="60" bestFit="1" customWidth="1"/>
    <col min="12299" max="12300" width="30.58203125" style="60" customWidth="1"/>
    <col min="12301" max="12543" width="8.6640625" style="60"/>
    <col min="12544" max="12544" width="2.83203125" style="60" customWidth="1"/>
    <col min="12545" max="12545" width="6.58203125" style="60" customWidth="1"/>
    <col min="12546" max="12546" width="15.58203125" style="60" customWidth="1"/>
    <col min="12547" max="12548" width="37.58203125" style="60" customWidth="1"/>
    <col min="12549" max="12549" width="30.58203125" style="60" customWidth="1"/>
    <col min="12550" max="12550" width="8.6640625" style="60" bestFit="1" customWidth="1"/>
    <col min="12551" max="12553" width="30.58203125" style="60" customWidth="1"/>
    <col min="12554" max="12554" width="8.6640625" style="60" bestFit="1" customWidth="1"/>
    <col min="12555" max="12556" width="30.58203125" style="60" customWidth="1"/>
    <col min="12557" max="12799" width="8.6640625" style="60"/>
    <col min="12800" max="12800" width="2.83203125" style="60" customWidth="1"/>
    <col min="12801" max="12801" width="6.58203125" style="60" customWidth="1"/>
    <col min="12802" max="12802" width="15.58203125" style="60" customWidth="1"/>
    <col min="12803" max="12804" width="37.58203125" style="60" customWidth="1"/>
    <col min="12805" max="12805" width="30.58203125" style="60" customWidth="1"/>
    <col min="12806" max="12806" width="8.6640625" style="60" bestFit="1" customWidth="1"/>
    <col min="12807" max="12809" width="30.58203125" style="60" customWidth="1"/>
    <col min="12810" max="12810" width="8.6640625" style="60" bestFit="1" customWidth="1"/>
    <col min="12811" max="12812" width="30.58203125" style="60" customWidth="1"/>
    <col min="12813" max="13055" width="8.6640625" style="60"/>
    <col min="13056" max="13056" width="2.83203125" style="60" customWidth="1"/>
    <col min="13057" max="13057" width="6.58203125" style="60" customWidth="1"/>
    <col min="13058" max="13058" width="15.58203125" style="60" customWidth="1"/>
    <col min="13059" max="13060" width="37.58203125" style="60" customWidth="1"/>
    <col min="13061" max="13061" width="30.58203125" style="60" customWidth="1"/>
    <col min="13062" max="13062" width="8.6640625" style="60" bestFit="1" customWidth="1"/>
    <col min="13063" max="13065" width="30.58203125" style="60" customWidth="1"/>
    <col min="13066" max="13066" width="8.6640625" style="60" bestFit="1" customWidth="1"/>
    <col min="13067" max="13068" width="30.58203125" style="60" customWidth="1"/>
    <col min="13069" max="13311" width="8.6640625" style="60"/>
    <col min="13312" max="13312" width="2.83203125" style="60" customWidth="1"/>
    <col min="13313" max="13313" width="6.58203125" style="60" customWidth="1"/>
    <col min="13314" max="13314" width="15.58203125" style="60" customWidth="1"/>
    <col min="13315" max="13316" width="37.58203125" style="60" customWidth="1"/>
    <col min="13317" max="13317" width="30.58203125" style="60" customWidth="1"/>
    <col min="13318" max="13318" width="8.6640625" style="60" bestFit="1" customWidth="1"/>
    <col min="13319" max="13321" width="30.58203125" style="60" customWidth="1"/>
    <col min="13322" max="13322" width="8.6640625" style="60" bestFit="1" customWidth="1"/>
    <col min="13323" max="13324" width="30.58203125" style="60" customWidth="1"/>
    <col min="13325" max="13567" width="8.6640625" style="60"/>
    <col min="13568" max="13568" width="2.83203125" style="60" customWidth="1"/>
    <col min="13569" max="13569" width="6.58203125" style="60" customWidth="1"/>
    <col min="13570" max="13570" width="15.58203125" style="60" customWidth="1"/>
    <col min="13571" max="13572" width="37.58203125" style="60" customWidth="1"/>
    <col min="13573" max="13573" width="30.58203125" style="60" customWidth="1"/>
    <col min="13574" max="13574" width="8.6640625" style="60" bestFit="1" customWidth="1"/>
    <col min="13575" max="13577" width="30.58203125" style="60" customWidth="1"/>
    <col min="13578" max="13578" width="8.6640625" style="60" bestFit="1" customWidth="1"/>
    <col min="13579" max="13580" width="30.58203125" style="60" customWidth="1"/>
    <col min="13581" max="13823" width="8.6640625" style="60"/>
    <col min="13824" max="13824" width="2.83203125" style="60" customWidth="1"/>
    <col min="13825" max="13825" width="6.58203125" style="60" customWidth="1"/>
    <col min="13826" max="13826" width="15.58203125" style="60" customWidth="1"/>
    <col min="13827" max="13828" width="37.58203125" style="60" customWidth="1"/>
    <col min="13829" max="13829" width="30.58203125" style="60" customWidth="1"/>
    <col min="13830" max="13830" width="8.6640625" style="60" bestFit="1" customWidth="1"/>
    <col min="13831" max="13833" width="30.58203125" style="60" customWidth="1"/>
    <col min="13834" max="13834" width="8.6640625" style="60" bestFit="1" customWidth="1"/>
    <col min="13835" max="13836" width="30.58203125" style="60" customWidth="1"/>
    <col min="13837" max="14079" width="8.6640625" style="60"/>
    <col min="14080" max="14080" width="2.83203125" style="60" customWidth="1"/>
    <col min="14081" max="14081" width="6.58203125" style="60" customWidth="1"/>
    <col min="14082" max="14082" width="15.58203125" style="60" customWidth="1"/>
    <col min="14083" max="14084" width="37.58203125" style="60" customWidth="1"/>
    <col min="14085" max="14085" width="30.58203125" style="60" customWidth="1"/>
    <col min="14086" max="14086" width="8.6640625" style="60" bestFit="1" customWidth="1"/>
    <col min="14087" max="14089" width="30.58203125" style="60" customWidth="1"/>
    <col min="14090" max="14090" width="8.6640625" style="60" bestFit="1" customWidth="1"/>
    <col min="14091" max="14092" width="30.58203125" style="60" customWidth="1"/>
    <col min="14093" max="14335" width="8.6640625" style="60"/>
    <col min="14336" max="14336" width="2.83203125" style="60" customWidth="1"/>
    <col min="14337" max="14337" width="6.58203125" style="60" customWidth="1"/>
    <col min="14338" max="14338" width="15.58203125" style="60" customWidth="1"/>
    <col min="14339" max="14340" width="37.58203125" style="60" customWidth="1"/>
    <col min="14341" max="14341" width="30.58203125" style="60" customWidth="1"/>
    <col min="14342" max="14342" width="8.6640625" style="60" bestFit="1" customWidth="1"/>
    <col min="14343" max="14345" width="30.58203125" style="60" customWidth="1"/>
    <col min="14346" max="14346" width="8.6640625" style="60" bestFit="1" customWidth="1"/>
    <col min="14347" max="14348" width="30.58203125" style="60" customWidth="1"/>
    <col min="14349" max="14591" width="8.6640625" style="60"/>
    <col min="14592" max="14592" width="2.83203125" style="60" customWidth="1"/>
    <col min="14593" max="14593" width="6.58203125" style="60" customWidth="1"/>
    <col min="14594" max="14594" width="15.58203125" style="60" customWidth="1"/>
    <col min="14595" max="14596" width="37.58203125" style="60" customWidth="1"/>
    <col min="14597" max="14597" width="30.58203125" style="60" customWidth="1"/>
    <col min="14598" max="14598" width="8.6640625" style="60" bestFit="1" customWidth="1"/>
    <col min="14599" max="14601" width="30.58203125" style="60" customWidth="1"/>
    <col min="14602" max="14602" width="8.6640625" style="60" bestFit="1" customWidth="1"/>
    <col min="14603" max="14604" width="30.58203125" style="60" customWidth="1"/>
    <col min="14605" max="14847" width="8.6640625" style="60"/>
    <col min="14848" max="14848" width="2.83203125" style="60" customWidth="1"/>
    <col min="14849" max="14849" width="6.58203125" style="60" customWidth="1"/>
    <col min="14850" max="14850" width="15.58203125" style="60" customWidth="1"/>
    <col min="14851" max="14852" width="37.58203125" style="60" customWidth="1"/>
    <col min="14853" max="14853" width="30.58203125" style="60" customWidth="1"/>
    <col min="14854" max="14854" width="8.6640625" style="60" bestFit="1" customWidth="1"/>
    <col min="14855" max="14857" width="30.58203125" style="60" customWidth="1"/>
    <col min="14858" max="14858" width="8.6640625" style="60" bestFit="1" customWidth="1"/>
    <col min="14859" max="14860" width="30.58203125" style="60" customWidth="1"/>
    <col min="14861" max="15103" width="8.6640625" style="60"/>
    <col min="15104" max="15104" width="2.83203125" style="60" customWidth="1"/>
    <col min="15105" max="15105" width="6.58203125" style="60" customWidth="1"/>
    <col min="15106" max="15106" width="15.58203125" style="60" customWidth="1"/>
    <col min="15107" max="15108" width="37.58203125" style="60" customWidth="1"/>
    <col min="15109" max="15109" width="30.58203125" style="60" customWidth="1"/>
    <col min="15110" max="15110" width="8.6640625" style="60" bestFit="1" customWidth="1"/>
    <col min="15111" max="15113" width="30.58203125" style="60" customWidth="1"/>
    <col min="15114" max="15114" width="8.6640625" style="60" bestFit="1" customWidth="1"/>
    <col min="15115" max="15116" width="30.58203125" style="60" customWidth="1"/>
    <col min="15117" max="15359" width="8.6640625" style="60"/>
    <col min="15360" max="15360" width="2.83203125" style="60" customWidth="1"/>
    <col min="15361" max="15361" width="6.58203125" style="60" customWidth="1"/>
    <col min="15362" max="15362" width="15.58203125" style="60" customWidth="1"/>
    <col min="15363" max="15364" width="37.58203125" style="60" customWidth="1"/>
    <col min="15365" max="15365" width="30.58203125" style="60" customWidth="1"/>
    <col min="15366" max="15366" width="8.6640625" style="60" bestFit="1" customWidth="1"/>
    <col min="15367" max="15369" width="30.58203125" style="60" customWidth="1"/>
    <col min="15370" max="15370" width="8.6640625" style="60" bestFit="1" customWidth="1"/>
    <col min="15371" max="15372" width="30.58203125" style="60" customWidth="1"/>
    <col min="15373" max="15615" width="8.6640625" style="60"/>
    <col min="15616" max="15616" width="2.83203125" style="60" customWidth="1"/>
    <col min="15617" max="15617" width="6.58203125" style="60" customWidth="1"/>
    <col min="15618" max="15618" width="15.58203125" style="60" customWidth="1"/>
    <col min="15619" max="15620" width="37.58203125" style="60" customWidth="1"/>
    <col min="15621" max="15621" width="30.58203125" style="60" customWidth="1"/>
    <col min="15622" max="15622" width="8.6640625" style="60" bestFit="1" customWidth="1"/>
    <col min="15623" max="15625" width="30.58203125" style="60" customWidth="1"/>
    <col min="15626" max="15626" width="8.6640625" style="60" bestFit="1" customWidth="1"/>
    <col min="15627" max="15628" width="30.58203125" style="60" customWidth="1"/>
    <col min="15629" max="15871" width="8.6640625" style="60"/>
    <col min="15872" max="15872" width="2.83203125" style="60" customWidth="1"/>
    <col min="15873" max="15873" width="6.58203125" style="60" customWidth="1"/>
    <col min="15874" max="15874" width="15.58203125" style="60" customWidth="1"/>
    <col min="15875" max="15876" width="37.58203125" style="60" customWidth="1"/>
    <col min="15877" max="15877" width="30.58203125" style="60" customWidth="1"/>
    <col min="15878" max="15878" width="8.6640625" style="60" bestFit="1" customWidth="1"/>
    <col min="15879" max="15881" width="30.58203125" style="60" customWidth="1"/>
    <col min="15882" max="15882" width="8.6640625" style="60" bestFit="1" customWidth="1"/>
    <col min="15883" max="15884" width="30.58203125" style="60" customWidth="1"/>
    <col min="15885" max="16127" width="8.6640625" style="60"/>
    <col min="16128" max="16128" width="2.83203125" style="60" customWidth="1"/>
    <col min="16129" max="16129" width="6.58203125" style="60" customWidth="1"/>
    <col min="16130" max="16130" width="15.58203125" style="60" customWidth="1"/>
    <col min="16131" max="16132" width="37.58203125" style="60" customWidth="1"/>
    <col min="16133" max="16133" width="30.58203125" style="60" customWidth="1"/>
    <col min="16134" max="16134" width="8.6640625" style="60" bestFit="1" customWidth="1"/>
    <col min="16135" max="16137" width="30.58203125" style="60" customWidth="1"/>
    <col min="16138" max="16138" width="8.6640625" style="60" bestFit="1" customWidth="1"/>
    <col min="16139" max="16140" width="30.58203125" style="60" customWidth="1"/>
    <col min="16141" max="16384" width="8.6640625" style="60"/>
  </cols>
  <sheetData>
    <row r="1" spans="1:13" ht="25" customHeight="1">
      <c r="A1" s="155" t="s">
        <v>35</v>
      </c>
      <c r="B1" s="155"/>
      <c r="C1" s="155"/>
      <c r="D1" s="155"/>
      <c r="E1" s="155"/>
      <c r="F1" s="155"/>
      <c r="G1" s="59"/>
      <c r="H1" s="59"/>
      <c r="I1" s="59"/>
      <c r="J1" s="59"/>
      <c r="K1" s="59"/>
      <c r="L1" s="59"/>
      <c r="M1" s="59"/>
    </row>
    <row r="2" spans="1:13" ht="20.149999999999999" customHeight="1" thickBot="1">
      <c r="A2" s="156" t="s">
        <v>36</v>
      </c>
      <c r="B2" s="156"/>
      <c r="C2" s="156"/>
      <c r="D2" s="157" t="str">
        <f>[20]年度当初提出!D2</f>
        <v>千葉市あんしんケアセンター大宮台</v>
      </c>
      <c r="E2" s="157"/>
      <c r="F2" s="157"/>
      <c r="J2" s="61"/>
      <c r="K2" s="61"/>
      <c r="L2" s="61"/>
    </row>
    <row r="3" spans="1:13" ht="111.5" customHeight="1" thickBot="1">
      <c r="A3" s="158" t="str">
        <f>[20]年度当初提出!A3</f>
        <v>担当圏域
地区概況及び
地区課題</v>
      </c>
      <c r="B3" s="158"/>
      <c r="C3" s="158"/>
      <c r="D3" s="118" t="str">
        <f>[20]年度当初提出!D3</f>
        <v>【地区概況】
・若葉区でも面積の広い地域であり、農業が盛んで集落が点在している地域特性がある。
・高齢化率46％を超える圏域であり、独居や高齢者世帯が多く、認知症(疑い)の方も増えている。
・圏域内の商店や開業医が減っており、交通の利便性も良くない。さらに路線バスの減便・廃止が進んでいる。
【地域課題】
・何らかのニーズを持っていてもサービスにつながっていなかったり、問題を抱えたまま生活しているケースが考えられる。複合的な問題を抱えたケースの相談が増えている。
・買い物や通院、集いの場・交流の場に出かける際に利用できる移動手段の確保が困難である。</v>
      </c>
      <c r="E3" s="118"/>
      <c r="F3" s="118"/>
      <c r="G3" s="62"/>
      <c r="H3" s="62"/>
      <c r="I3" s="62"/>
      <c r="J3" s="153" t="s">
        <v>66</v>
      </c>
      <c r="K3" s="154"/>
      <c r="L3" s="63"/>
    </row>
    <row r="4" spans="1:13" ht="73" customHeight="1">
      <c r="A4" s="158" t="s">
        <v>39</v>
      </c>
      <c r="B4" s="158"/>
      <c r="C4" s="158"/>
      <c r="D4" s="118" t="str">
        <f>[20]年度当初提出!D4</f>
        <v>・地区特性や実情を踏まえて、地域ケア会議等を通じて地域住民が抱える課題を把握し、地域の様々な関係機関と連携を図りながら、「地域包括ケアシステム」の深化・推進に取り組む。
・在宅医療・介護連携支援センターと連携し、在宅医療・介護に関する情報収集や相談支援を行い、医療機関や介護サービス事業者等の高齢者に関わる様々な資源が協働できる体制づくりに取り組む。
・緊急時においてもICT等を活用することで、関係機関と連携しながら、会議等の開催や地域活動の支援を行う。</v>
      </c>
      <c r="E4" s="118"/>
      <c r="F4" s="118"/>
      <c r="G4" s="62"/>
      <c r="H4" s="62"/>
      <c r="I4" s="62"/>
      <c r="J4" s="63"/>
      <c r="K4" s="63"/>
      <c r="L4" s="63"/>
    </row>
    <row r="5" spans="1:13" ht="18" customHeight="1">
      <c r="A5" s="159" t="s">
        <v>40</v>
      </c>
      <c r="B5" s="159"/>
      <c r="C5" s="159"/>
      <c r="D5" s="159"/>
      <c r="E5" s="159"/>
      <c r="F5" s="159"/>
      <c r="G5" s="64"/>
      <c r="H5" s="65"/>
      <c r="I5" s="65"/>
      <c r="J5" s="65"/>
      <c r="K5" s="65"/>
      <c r="L5" s="66"/>
    </row>
    <row r="6" spans="1:13" ht="59.5" customHeight="1">
      <c r="A6" s="160" t="s">
        <v>41</v>
      </c>
      <c r="B6" s="161" t="s">
        <v>42</v>
      </c>
      <c r="C6" s="161"/>
      <c r="D6" s="67" t="s">
        <v>77</v>
      </c>
      <c r="E6" s="67" t="s">
        <v>44</v>
      </c>
      <c r="F6" s="25" t="s">
        <v>377</v>
      </c>
      <c r="G6" s="68"/>
      <c r="H6" s="69"/>
      <c r="I6" s="69"/>
      <c r="J6" s="69"/>
      <c r="K6" s="69"/>
      <c r="L6" s="70"/>
    </row>
    <row r="7" spans="1:13" ht="72" customHeight="1">
      <c r="A7" s="160"/>
      <c r="B7" s="162" t="s">
        <v>46</v>
      </c>
      <c r="C7" s="163"/>
      <c r="D7" s="106" t="s">
        <v>378</v>
      </c>
      <c r="E7" s="107"/>
      <c r="F7" s="108"/>
      <c r="G7" s="71"/>
      <c r="H7" s="72"/>
      <c r="I7" s="72"/>
      <c r="J7" s="72"/>
      <c r="K7" s="72"/>
      <c r="L7" s="73"/>
    </row>
    <row r="8" spans="1:13" ht="18" customHeight="1">
      <c r="A8" s="101" t="s">
        <v>48</v>
      </c>
      <c r="B8" s="101"/>
      <c r="C8" s="101"/>
      <c r="D8" s="101"/>
      <c r="E8" s="101"/>
      <c r="F8" s="101"/>
      <c r="G8" s="159" t="s">
        <v>48</v>
      </c>
      <c r="H8" s="159"/>
      <c r="I8" s="159"/>
      <c r="J8" s="159"/>
      <c r="K8" s="159"/>
      <c r="L8" s="159"/>
    </row>
    <row r="9" spans="1:13" ht="72.650000000000006" customHeight="1">
      <c r="A9" s="74" t="s">
        <v>49</v>
      </c>
      <c r="B9" s="161" t="s">
        <v>50</v>
      </c>
      <c r="C9" s="161"/>
      <c r="D9" s="109" t="str">
        <f>'[20]前期終了時提出（10月頃）'!D6</f>
        <v>・適切なアセスメントを行い、個々のニーズに合ったサービスを提案した。公正・中立性の確保に努め、利用者が自ら選択・意欲的に取り組める支援を行った。
・第2層生活支援コーディネーターと連携し、地域の社会資源や活動状況を把握した。地域住民や介護支援専門員等からの相談に対し、ごみ出し支援や移動販売、認知症カフェ、自主サークルの利用につなげる等の支援を行った。
・白井地区部会役員と、地域活動や出張相談等について定期的に情報交換を行った。</v>
      </c>
      <c r="E9" s="109"/>
      <c r="F9" s="109"/>
      <c r="G9" s="75"/>
      <c r="H9" s="76"/>
      <c r="I9" s="76"/>
      <c r="J9" s="76"/>
      <c r="K9" s="76"/>
      <c r="L9" s="77"/>
    </row>
    <row r="10" spans="1:13" ht="73.25" customHeight="1">
      <c r="A10" s="74" t="s">
        <v>51</v>
      </c>
      <c r="B10" s="161" t="s">
        <v>50</v>
      </c>
      <c r="C10" s="161"/>
      <c r="D10" s="109" t="s">
        <v>379</v>
      </c>
      <c r="E10" s="109"/>
      <c r="F10" s="109"/>
      <c r="G10" s="164" t="s">
        <v>52</v>
      </c>
      <c r="H10" s="165" t="s">
        <v>53</v>
      </c>
      <c r="I10" s="165"/>
      <c r="J10" s="195" t="str">
        <f>[20]年度当初提出!D6</f>
        <v>・自立支援のための介護予防ケアマネジメントを実施する。自らが選択し、意欲的に取り組めるように支援する。
・介護予防・日常生活支援総合事業の利用者に対するケアマネジメントの実施にあたり、通いの場・交流の場を含めた多様なインフォーマル資源等を有効活用する。</v>
      </c>
      <c r="K10" s="195"/>
      <c r="L10" s="195"/>
    </row>
    <row r="11" spans="1:13" ht="73.25" customHeight="1">
      <c r="A11" s="160" t="s">
        <v>41</v>
      </c>
      <c r="B11" s="161" t="s">
        <v>42</v>
      </c>
      <c r="C11" s="161"/>
      <c r="D11" s="67" t="s">
        <v>77</v>
      </c>
      <c r="E11" s="67" t="s">
        <v>44</v>
      </c>
      <c r="F11" s="25" t="s">
        <v>380</v>
      </c>
      <c r="G11" s="164"/>
      <c r="H11" s="165" t="s">
        <v>55</v>
      </c>
      <c r="I11" s="165"/>
      <c r="J11" s="195" t="str">
        <f>[20]年度当初提出!D7</f>
        <v>・適切なアセスメントを行い、個々のニーズに合ったサービスを提案する。公正・中立性を確保する。また、インフォーマル資源も効果的に活用する。
・生活支援コーディネーターと連携して地域の社会資源を把握し、高齢者や介護支援専門員、関係機関等に情報提供を行う。若葉保健福祉センターや若葉いきいきプラザ、大宮いきいきセンターと連携を図る。</v>
      </c>
      <c r="K11" s="195"/>
      <c r="L11" s="195"/>
    </row>
    <row r="12" spans="1:13" ht="73.25" customHeight="1">
      <c r="A12" s="160"/>
      <c r="B12" s="166" t="s">
        <v>46</v>
      </c>
      <c r="C12" s="167"/>
      <c r="D12" s="106" t="s">
        <v>381</v>
      </c>
      <c r="E12" s="107"/>
      <c r="F12" s="108"/>
      <c r="G12" s="168"/>
      <c r="H12" s="169"/>
      <c r="I12" s="169"/>
      <c r="J12" s="169"/>
      <c r="K12" s="169"/>
      <c r="L12" s="170"/>
    </row>
    <row r="13" spans="1:13" ht="18" customHeight="1">
      <c r="A13" s="159" t="s">
        <v>57</v>
      </c>
      <c r="B13" s="159"/>
      <c r="C13" s="159"/>
      <c r="D13" s="159"/>
      <c r="E13" s="159"/>
      <c r="F13" s="159"/>
      <c r="G13" s="159" t="s">
        <v>57</v>
      </c>
      <c r="H13" s="159"/>
      <c r="I13" s="159"/>
      <c r="J13" s="159"/>
      <c r="K13" s="159"/>
      <c r="L13" s="159"/>
    </row>
    <row r="14" spans="1:13" ht="72.650000000000006" customHeight="1">
      <c r="A14" s="74" t="s">
        <v>49</v>
      </c>
      <c r="B14" s="161" t="s">
        <v>50</v>
      </c>
      <c r="C14" s="161"/>
      <c r="D14" s="109" t="str">
        <f>'[20]前期終了時提出（10月頃）'!D10</f>
        <v>・3職種が連携して対応し、支援の継続・終結を含めた進捗管理を行った。支援困難事例については複数人で関わり、関係機関とも連携して対応した。認知症初期集中支援チーム員会議に出席した(6回)。
・泉市民センターにて出張相談を行い、地域住民が気軽に相談できる機会を設けた(6回)。
・桜木・千城台・大宮台圏域多職種連携会議(8月)と第1回若葉区介護支援専門員連絡会(6月)をオンライン形式で開催した。第24回若葉区ソーシャルワーカー連絡会(9月)を対面形式で開催した。</v>
      </c>
      <c r="E14" s="109"/>
      <c r="F14" s="109"/>
      <c r="G14" s="75"/>
      <c r="H14" s="76"/>
      <c r="I14" s="76"/>
      <c r="J14" s="76"/>
      <c r="K14" s="76"/>
      <c r="L14" s="77"/>
    </row>
    <row r="15" spans="1:13" ht="60" customHeight="1">
      <c r="A15" s="74" t="s">
        <v>51</v>
      </c>
      <c r="B15" s="161" t="s">
        <v>50</v>
      </c>
      <c r="C15" s="161"/>
      <c r="D15" s="109" t="s">
        <v>382</v>
      </c>
      <c r="E15" s="109"/>
      <c r="F15" s="109"/>
      <c r="G15" s="164" t="s">
        <v>52</v>
      </c>
      <c r="H15" s="165" t="s">
        <v>53</v>
      </c>
      <c r="I15" s="165"/>
      <c r="J15" s="195" t="str">
        <f>[20]年度当初提出!D9</f>
        <v>・包括3職種の専門性を活かしたチームアプローチを実践する。多職種・多機関とのネットワークを強化し、地域のワンストップサービスとして機能する。より身近な地域で気軽に相談できるよう、定期的に出張相談を行う。
・認知症の支援困難事例に対し、認知症疾患医療センターや医療機関、認知症初期集中支援チーム、生活支援コーディネーター(認知症地域支援推進員)等と連携を図る。認知症初期集中支援チーム員会議(毎月)に出席する。</v>
      </c>
      <c r="K15" s="195"/>
      <c r="L15" s="195"/>
    </row>
    <row r="16" spans="1:13" ht="110.5" customHeight="1">
      <c r="A16" s="160" t="s">
        <v>41</v>
      </c>
      <c r="B16" s="161" t="s">
        <v>42</v>
      </c>
      <c r="C16" s="161"/>
      <c r="D16" s="67" t="s">
        <v>43</v>
      </c>
      <c r="E16" s="67" t="s">
        <v>44</v>
      </c>
      <c r="F16" s="25" t="s">
        <v>383</v>
      </c>
      <c r="G16" s="164"/>
      <c r="H16" s="165" t="s">
        <v>55</v>
      </c>
      <c r="I16" s="165"/>
      <c r="J16" s="195" t="str">
        <f>[20]年度当初提出!D10</f>
        <v>・3職種が連携し、迅速対応を心掛け、適切に対応する。必要に応じて適切な専門機関や制度、サービス等につなげる。その後の経過を把握しフォローする。3職種で継続・終結を含めた進捗管理を行う。泉市民センターにて出張相談を行う。
・多職種連携会議(年2回/若葉区2月・3圏域7～9月中)、若葉区介護支援専門員連絡会(年2回)、若葉区ソーシャルワーカー連絡会(年2、3回)を開催する。</v>
      </c>
      <c r="K16" s="195"/>
      <c r="L16" s="195"/>
    </row>
    <row r="17" spans="1:12" ht="70.75" customHeight="1">
      <c r="A17" s="160"/>
      <c r="B17" s="166" t="s">
        <v>46</v>
      </c>
      <c r="C17" s="167"/>
      <c r="D17" s="106" t="s">
        <v>384</v>
      </c>
      <c r="E17" s="107"/>
      <c r="F17" s="108"/>
      <c r="G17" s="168"/>
      <c r="H17" s="169"/>
      <c r="I17" s="169"/>
      <c r="J17" s="169"/>
      <c r="K17" s="169"/>
      <c r="L17" s="170"/>
    </row>
    <row r="18" spans="1:12" ht="18" customHeight="1">
      <c r="A18" s="159" t="s">
        <v>59</v>
      </c>
      <c r="B18" s="159"/>
      <c r="C18" s="159"/>
      <c r="D18" s="159"/>
      <c r="E18" s="159"/>
      <c r="F18" s="159"/>
      <c r="G18" s="159" t="s">
        <v>59</v>
      </c>
      <c r="H18" s="159"/>
      <c r="I18" s="159"/>
      <c r="J18" s="159"/>
      <c r="K18" s="159"/>
      <c r="L18" s="159"/>
    </row>
    <row r="19" spans="1:12" ht="59.4" customHeight="1">
      <c r="A19" s="74" t="s">
        <v>49</v>
      </c>
      <c r="B19" s="161" t="s">
        <v>50</v>
      </c>
      <c r="C19" s="161"/>
      <c r="D19" s="109" t="str">
        <f>'[20]前期終了時提出（10月頃）'!D14</f>
        <v>・「今から備える　あなたと家族のこれからの話～人生会議を考える～」をテーマに、第24回若葉区ソーシャルワーカー連絡会(9月)を対面形式で開催した。区内センター社会福祉士会議を開催した(3回)。
・虐待相談ケースについては、3職種や関係機関と連携して対応した。千葉東警察署と介護サービス事業者等との情報交換会(7月)を対面形式で開催した。</v>
      </c>
      <c r="E19" s="109"/>
      <c r="F19" s="109"/>
      <c r="G19" s="75"/>
      <c r="H19" s="76"/>
      <c r="I19" s="76"/>
      <c r="J19" s="76"/>
      <c r="K19" s="76"/>
      <c r="L19" s="77"/>
    </row>
    <row r="20" spans="1:12" ht="52.5" customHeight="1">
      <c r="A20" s="74" t="s">
        <v>51</v>
      </c>
      <c r="B20" s="161" t="s">
        <v>50</v>
      </c>
      <c r="C20" s="161"/>
      <c r="D20" s="109" t="s">
        <v>385</v>
      </c>
      <c r="E20" s="109"/>
      <c r="F20" s="109"/>
      <c r="G20" s="164" t="s">
        <v>52</v>
      </c>
      <c r="H20" s="165" t="s">
        <v>53</v>
      </c>
      <c r="I20" s="165"/>
      <c r="J20" s="195" t="str">
        <f>[20]年度当初提出!D12</f>
        <v>・権利擁護の相談に対し、高齢障害支援課や他関係機関と連携を図る。高齢者虐待への対応については、「千葉市高齢者虐待防止マニュアル」に従い適切に対応する。
・権利擁護について普及啓発を行い、高齢者虐待の早期発見や成年後見制度の利用促進、消費者被害の防止につなげる。千葉東警察署管内電話de詐欺防犯アドバイザーとして、パンフレットの配布等を行い、防犯意識を高める。</v>
      </c>
      <c r="K20" s="195"/>
      <c r="L20" s="195"/>
    </row>
    <row r="21" spans="1:12" ht="60" customHeight="1">
      <c r="A21" s="160" t="s">
        <v>41</v>
      </c>
      <c r="B21" s="161" t="s">
        <v>42</v>
      </c>
      <c r="C21" s="161"/>
      <c r="D21" s="67" t="s">
        <v>77</v>
      </c>
      <c r="E21" s="67" t="s">
        <v>44</v>
      </c>
      <c r="F21" s="25" t="s">
        <v>386</v>
      </c>
      <c r="G21" s="164"/>
      <c r="H21" s="165" t="s">
        <v>55</v>
      </c>
      <c r="I21" s="165"/>
      <c r="J21" s="195" t="str">
        <f>[20]年度当初提出!D13</f>
        <v>・社協地区部会や自治会、民生委員、介護支援専門員等に向け、権利擁護について普及啓発活動を行う。
・高齢障害支援課や成年後見支援センター、消費生活センター、千葉東警察署等の関係機関と連携し対応する。
・若葉区ソーシャルワーカー連絡会(年2、3回)、区内センター社会福祉士会議(随時)を開催する。
・千葉東警察署と介護サービス事業者等との情報交換会(年1回/6月)を開催する。</v>
      </c>
      <c r="K21" s="195"/>
      <c r="L21" s="195"/>
    </row>
    <row r="22" spans="1:12" ht="60" customHeight="1">
      <c r="A22" s="160"/>
      <c r="B22" s="166" t="s">
        <v>46</v>
      </c>
      <c r="C22" s="167"/>
      <c r="D22" s="106" t="s">
        <v>387</v>
      </c>
      <c r="E22" s="107"/>
      <c r="F22" s="108"/>
      <c r="G22" s="168"/>
      <c r="H22" s="169"/>
      <c r="I22" s="169"/>
      <c r="J22" s="169"/>
      <c r="K22" s="169"/>
      <c r="L22" s="170"/>
    </row>
    <row r="23" spans="1:12" ht="18" customHeight="1">
      <c r="A23" s="159" t="s">
        <v>61</v>
      </c>
      <c r="B23" s="159"/>
      <c r="C23" s="159"/>
      <c r="D23" s="159"/>
      <c r="E23" s="159"/>
      <c r="F23" s="159"/>
      <c r="G23" s="159" t="s">
        <v>61</v>
      </c>
      <c r="H23" s="159"/>
      <c r="I23" s="159"/>
      <c r="J23" s="159"/>
      <c r="K23" s="159"/>
      <c r="L23" s="159"/>
    </row>
    <row r="24" spans="1:12" ht="60" customHeight="1">
      <c r="A24" s="74" t="s">
        <v>49</v>
      </c>
      <c r="B24" s="161" t="s">
        <v>50</v>
      </c>
      <c r="C24" s="161"/>
      <c r="D24" s="109" t="str">
        <f>'[20]前期終了時提出（10月頃）'!D18</f>
        <v>・「高齢者虐待防止法〜虐待の気づきと連携について〜」をテーマに、第1回若葉区介護支援専門員連絡会(6月)をオンライン形式で開催した。区内センター主任介護支援専門員会議を開催した(2回)。
・個別事例の地域ケア会議(1回)と定例地域ケア会議(4回)を開催した。桜木・千城台・大宮台圏域多職種連携会議(8月)をオンライン形式で開催した。自立促進ケア会議(7月)を開催した。</v>
      </c>
      <c r="E24" s="109"/>
      <c r="F24" s="109"/>
      <c r="G24" s="75"/>
      <c r="H24" s="76"/>
      <c r="I24" s="76"/>
      <c r="J24" s="76"/>
      <c r="K24" s="76"/>
      <c r="L24" s="77"/>
    </row>
    <row r="25" spans="1:12" ht="70.75" customHeight="1">
      <c r="A25" s="74" t="s">
        <v>51</v>
      </c>
      <c r="B25" s="161" t="s">
        <v>50</v>
      </c>
      <c r="C25" s="161"/>
      <c r="D25" s="106" t="s">
        <v>388</v>
      </c>
      <c r="E25" s="107"/>
      <c r="F25" s="108"/>
      <c r="G25" s="164" t="s">
        <v>389</v>
      </c>
      <c r="H25" s="165" t="s">
        <v>53</v>
      </c>
      <c r="I25" s="165"/>
      <c r="J25" s="195" t="str">
        <f>[20]年度当初提出!D15</f>
        <v>・介護支援専門員のスキルアップを図り、お互いに相談し合える関係づくりを支援する。
・地域ケア会議等を開催し、地域の課題分析や適切な支援を行い、さらなる関係機関との連携強化に努める。
・自立促進ケア会議(年3回程度)、高齢者保健福祉相談ネットワーク連絡会(年1回/3月)、若葉区支え合いのまち推進協議会(年4回程度)、地域密着型サ－ビス運営推進会議(随時)等に出席し、質の向上と機能強化に取り組む。</v>
      </c>
      <c r="K25" s="195"/>
      <c r="L25" s="195"/>
    </row>
    <row r="26" spans="1:12" ht="71.400000000000006" customHeight="1">
      <c r="A26" s="160" t="s">
        <v>41</v>
      </c>
      <c r="B26" s="161" t="s">
        <v>42</v>
      </c>
      <c r="C26" s="161"/>
      <c r="D26" s="67" t="s">
        <v>77</v>
      </c>
      <c r="E26" s="67" t="s">
        <v>44</v>
      </c>
      <c r="F26" s="25" t="s">
        <v>390</v>
      </c>
      <c r="G26" s="164"/>
      <c r="H26" s="165" t="s">
        <v>55</v>
      </c>
      <c r="I26" s="165"/>
      <c r="J26" s="195" t="str">
        <f>[20]年度当初提出!D16</f>
        <v>・圏域内介護支援専門員対象の情報交換会(年2回)、若葉区介護支援専門員連絡会(年2回)、区内センター主任介護支援専門員会議(年４回)を開催する。指定介護予防支援を行う事業者の求めに応じて助言を行う。
・個別事例の地域ケア会議(随時)、圏域(地区)毎の地域ケア会議(年1回)、定例地域ケア会議(月1回程度)、多職種連携会議(年2回/若葉区2月・3圏域7～9月中)を開催する。</v>
      </c>
      <c r="K26" s="195"/>
      <c r="L26" s="195"/>
    </row>
    <row r="27" spans="1:12" ht="60" customHeight="1">
      <c r="A27" s="160"/>
      <c r="B27" s="166" t="s">
        <v>46</v>
      </c>
      <c r="C27" s="167"/>
      <c r="D27" s="106" t="s">
        <v>391</v>
      </c>
      <c r="E27" s="107"/>
      <c r="F27" s="108"/>
      <c r="G27" s="168"/>
      <c r="H27" s="169"/>
      <c r="I27" s="169"/>
      <c r="J27" s="169"/>
      <c r="K27" s="169"/>
      <c r="L27" s="170"/>
    </row>
    <row r="28" spans="1:12" ht="18" customHeight="1">
      <c r="A28" s="159" t="s">
        <v>63</v>
      </c>
      <c r="B28" s="159"/>
      <c r="C28" s="159"/>
      <c r="D28" s="159"/>
      <c r="E28" s="159"/>
      <c r="F28" s="159"/>
      <c r="G28" s="159" t="s">
        <v>63</v>
      </c>
      <c r="H28" s="159"/>
      <c r="I28" s="159"/>
      <c r="J28" s="159"/>
      <c r="K28" s="159"/>
      <c r="L28" s="159"/>
    </row>
    <row r="29" spans="1:12" ht="87" customHeight="1">
      <c r="A29" s="74" t="s">
        <v>49</v>
      </c>
      <c r="B29" s="161" t="s">
        <v>50</v>
      </c>
      <c r="C29" s="161"/>
      <c r="D29" s="109" t="str">
        <f>'[20]前期終了時提出（10月頃）'!D22</f>
        <v>・白井中学校にて認知症サポーター養成講座を開催した(5月)。
・ひまわりの会、八重桜(3回)、第一和楽会、白井地区17連協、大宮いきいきセンターにて説明会を行った。
・自主サークルの後方支援を行った(6ヵ所/25回)。認知症カフェ「ほのぼの亭」や26地区部会子育てサロン「ちゃいるど」を訪問し、運営状況を確認した。
・青空のびのび講座、あんしん大宮台測定会、若葉いきいきプラザ測定会を開催した。千城小地区部会主催のシニア向け健康測定会を後援し、千城台コミュニティセンター健康測定会に協力した。</v>
      </c>
      <c r="E29" s="109"/>
      <c r="F29" s="109"/>
      <c r="G29" s="75"/>
      <c r="H29" s="76"/>
      <c r="I29" s="76"/>
      <c r="J29" s="76"/>
      <c r="K29" s="76"/>
      <c r="L29" s="77"/>
    </row>
    <row r="30" spans="1:12" ht="72.650000000000006" customHeight="1">
      <c r="A30" s="74" t="s">
        <v>51</v>
      </c>
      <c r="B30" s="161" t="s">
        <v>50</v>
      </c>
      <c r="C30" s="161"/>
      <c r="D30" s="109" t="s">
        <v>392</v>
      </c>
      <c r="E30" s="109"/>
      <c r="F30" s="109"/>
      <c r="G30" s="164" t="s">
        <v>52</v>
      </c>
      <c r="H30" s="165" t="s">
        <v>53</v>
      </c>
      <c r="I30" s="165"/>
      <c r="J30" s="195" t="str">
        <f>[20]年度当初提出!D18</f>
        <v>・フレイル予防に関するセルフマネジメントの知識の普及啓発を通じて、地域全体の健康増進に努める。
・認知症や介護予防に関する講座を積極的に開催する。基本チェックリストやいきいき活動手帳を活用する。
・関係機関と連携して自主活動やボランティア活動等の情報収集と活動支援を行い、高齢者が主体的に利用できるように努める。介護予防事業に関する意見交換会(年2、3回)や若葉区シニアリーダー連絡会(月1回)に出席する。</v>
      </c>
      <c r="K30" s="195"/>
      <c r="L30" s="195"/>
    </row>
    <row r="31" spans="1:12" ht="98" customHeight="1">
      <c r="A31" s="160" t="s">
        <v>41</v>
      </c>
      <c r="B31" s="161" t="s">
        <v>42</v>
      </c>
      <c r="C31" s="161"/>
      <c r="D31" s="67" t="s">
        <v>43</v>
      </c>
      <c r="E31" s="67" t="s">
        <v>44</v>
      </c>
      <c r="F31" s="25" t="s">
        <v>444</v>
      </c>
      <c r="G31" s="164"/>
      <c r="H31" s="165" t="s">
        <v>55</v>
      </c>
      <c r="I31" s="165"/>
      <c r="J31" s="195" t="str">
        <f>[20]年度当初提出!D19</f>
        <v>・セルフケアへの関心を高めるため、フレイル予防に向けて作成した動画や資料を活用し、普及啓発活動を行う。
・認知症サポーター養成講座(随時)、認知症や介護予防に関する講座(随時)を開催する。
・自主サークルや認知症カフェ等を支援する。公園等の公共施設にて「青空のびのび講座」(年3回)、自治会館等の地域住民が訪れやすい場所にて「健康測定会」(年1回)を開催する。若葉区民まつり(11月)に参加し、普及啓発を行う。</v>
      </c>
      <c r="K31" s="195"/>
      <c r="L31" s="195"/>
    </row>
    <row r="32" spans="1:12" ht="88" customHeight="1">
      <c r="A32" s="160"/>
      <c r="B32" s="166" t="s">
        <v>46</v>
      </c>
      <c r="C32" s="167"/>
      <c r="D32" s="106" t="s">
        <v>393</v>
      </c>
      <c r="E32" s="107"/>
      <c r="F32" s="108"/>
      <c r="G32" s="168"/>
      <c r="H32" s="169"/>
      <c r="I32" s="169"/>
      <c r="J32" s="169"/>
      <c r="K32" s="169"/>
      <c r="L32" s="170"/>
    </row>
  </sheetData>
  <mergeCells count="93">
    <mergeCell ref="J3:K3"/>
    <mergeCell ref="A1:F1"/>
    <mergeCell ref="A2:C2"/>
    <mergeCell ref="D2:F2"/>
    <mergeCell ref="A3:C3"/>
    <mergeCell ref="D3:F3"/>
    <mergeCell ref="A4:C4"/>
    <mergeCell ref="D4:F4"/>
    <mergeCell ref="A5:F5"/>
    <mergeCell ref="A6:A7"/>
    <mergeCell ref="B6:C6"/>
    <mergeCell ref="B7:C7"/>
    <mergeCell ref="D7:F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WVR6:WVR7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D21" xr:uid="{7AE49E10-28E8-4237-9F69-04043EF2DD4C}">
      <formula1>"A,B,C,D,E"</formula1>
    </dataValidation>
  </dataValidations>
  <printOptions horizontalCentered="1"/>
  <pageMargins left="0.7" right="0.7" top="0.75" bottom="0.75" header="0.3" footer="0.3"/>
  <pageSetup paperSize="9" scale="89" fitToHeight="0" orientation="portrait" r:id="rId1"/>
  <rowBreaks count="2" manualBreakCount="2">
    <brk id="12" max="5" man="1"/>
    <brk id="22" max="5"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FB7CA-DC7C-4853-A49B-D25A295AA5AC}">
  <dimension ref="A8:J17"/>
  <sheetViews>
    <sheetView view="pageBreakPreview" zoomScale="70" zoomScaleNormal="100" zoomScaleSheetLayoutView="70" workbookViewId="0">
      <selection activeCell="C18" sqref="C18"/>
    </sheetView>
  </sheetViews>
  <sheetFormatPr defaultColWidth="9" defaultRowHeight="18"/>
  <cols>
    <col min="1" max="16384" width="9" style="13"/>
  </cols>
  <sheetData>
    <row r="8" spans="1:10" ht="26.5">
      <c r="A8" s="11"/>
      <c r="B8" s="11"/>
      <c r="C8" s="11"/>
      <c r="D8" s="11"/>
      <c r="E8" s="11"/>
      <c r="F8" s="11"/>
      <c r="G8" s="11"/>
      <c r="H8" s="11"/>
      <c r="I8" s="12"/>
      <c r="J8" s="12"/>
    </row>
    <row r="9" spans="1:10" ht="26.5">
      <c r="A9" s="14"/>
      <c r="B9" s="14"/>
      <c r="C9" s="14"/>
      <c r="D9" s="14"/>
      <c r="E9" s="14"/>
      <c r="F9" s="14"/>
      <c r="G9" s="14"/>
      <c r="H9" s="14"/>
    </row>
    <row r="10" spans="1:10" ht="26.5">
      <c r="A10" s="14"/>
      <c r="B10" s="14"/>
      <c r="C10" s="14"/>
      <c r="D10" s="14"/>
      <c r="E10" s="14"/>
      <c r="F10" s="14"/>
      <c r="G10" s="14"/>
      <c r="H10" s="14"/>
    </row>
    <row r="11" spans="1:10" ht="26.5">
      <c r="A11" s="14"/>
      <c r="B11" s="14"/>
      <c r="C11" s="14"/>
      <c r="D11" s="14"/>
      <c r="E11" s="14"/>
      <c r="F11" s="14"/>
      <c r="G11" s="14"/>
      <c r="H11" s="14"/>
    </row>
    <row r="12" spans="1:10" ht="26.5" customHeight="1">
      <c r="A12" s="15"/>
      <c r="B12" s="14"/>
      <c r="C12" s="93" t="s">
        <v>803</v>
      </c>
      <c r="D12" s="93"/>
      <c r="E12" s="93"/>
      <c r="F12" s="93"/>
      <c r="G12" s="93"/>
      <c r="H12" s="93"/>
      <c r="I12" s="93"/>
    </row>
    <row r="13" spans="1:10" ht="26.5" customHeight="1">
      <c r="A13" s="15"/>
      <c r="B13" s="14"/>
      <c r="C13" s="93"/>
      <c r="D13" s="93"/>
      <c r="E13" s="93"/>
      <c r="F13" s="93"/>
      <c r="G13" s="93"/>
      <c r="H13" s="93"/>
      <c r="I13" s="93"/>
    </row>
    <row r="14" spans="1:10" ht="18" customHeight="1">
      <c r="C14" s="93"/>
      <c r="D14" s="93"/>
      <c r="E14" s="93"/>
      <c r="F14" s="93"/>
      <c r="G14" s="93"/>
      <c r="H14" s="93"/>
      <c r="I14" s="93"/>
    </row>
    <row r="15" spans="1:10" ht="18" customHeight="1">
      <c r="C15" s="93"/>
      <c r="D15" s="93"/>
      <c r="E15" s="93"/>
      <c r="F15" s="93"/>
      <c r="G15" s="93"/>
      <c r="H15" s="93"/>
      <c r="I15" s="93"/>
    </row>
    <row r="16" spans="1:10" ht="18" customHeight="1">
      <c r="C16" s="93"/>
      <c r="D16" s="93"/>
      <c r="E16" s="93"/>
      <c r="F16" s="93"/>
      <c r="G16" s="93"/>
      <c r="H16" s="93"/>
      <c r="I16" s="93"/>
    </row>
    <row r="17" spans="3:9">
      <c r="C17" s="93"/>
      <c r="D17" s="93"/>
      <c r="E17" s="93"/>
      <c r="F17" s="93"/>
      <c r="G17" s="93"/>
      <c r="H17" s="93"/>
      <c r="I17" s="93"/>
    </row>
  </sheetData>
  <mergeCells count="1">
    <mergeCell ref="C12:I17"/>
  </mergeCells>
  <phoneticPr fontId="2"/>
  <pageMargins left="0.7" right="0.7" top="0.75" bottom="0.75" header="0.3" footer="0.3"/>
  <pageSetup paperSize="9" scale="8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DAEA6-2ECF-419E-B22A-6D6D059322B3}">
  <sheetPr>
    <pageSetUpPr fitToPage="1"/>
  </sheetPr>
  <dimension ref="A1:M32"/>
  <sheetViews>
    <sheetView view="pageBreakPreview" zoomScaleNormal="100" zoomScaleSheetLayoutView="100" zoomScalePageLayoutView="70" workbookViewId="0">
      <selection activeCell="D11" sqref="D11"/>
    </sheetView>
  </sheetViews>
  <sheetFormatPr defaultRowHeight="15"/>
  <cols>
    <col min="1" max="2" width="2.83203125" style="17" customWidth="1"/>
    <col min="3" max="4" width="6.58203125" style="17" customWidth="1"/>
    <col min="5" max="5" width="9.58203125" style="17" customWidth="1"/>
    <col min="6" max="6" width="61.58203125" style="17" customWidth="1"/>
    <col min="7" max="8" width="2.83203125" style="17" customWidth="1"/>
    <col min="9" max="9" width="6.58203125" style="17" customWidth="1"/>
    <col min="10" max="10" width="13.58203125" style="17" customWidth="1"/>
    <col min="11" max="11" width="30.58203125" style="17" customWidth="1"/>
    <col min="12" max="12" width="33.58203125" style="17" customWidth="1"/>
    <col min="13" max="255" width="8.6640625" style="17"/>
    <col min="256" max="256" width="2.83203125" style="17" customWidth="1"/>
    <col min="257" max="257" width="6.58203125" style="17" customWidth="1"/>
    <col min="258" max="258" width="15.58203125" style="17" customWidth="1"/>
    <col min="259" max="260" width="37.58203125" style="17" customWidth="1"/>
    <col min="261" max="261" width="30.58203125" style="17" customWidth="1"/>
    <col min="262" max="262" width="8.75" style="17" bestFit="1" customWidth="1"/>
    <col min="263" max="265" width="30.58203125" style="17" customWidth="1"/>
    <col min="266" max="266" width="8.75" style="17" bestFit="1" customWidth="1"/>
    <col min="267" max="268" width="30.58203125" style="17" customWidth="1"/>
    <col min="269" max="511" width="8.6640625" style="17"/>
    <col min="512" max="512" width="2.83203125" style="17" customWidth="1"/>
    <col min="513" max="513" width="6.58203125" style="17" customWidth="1"/>
    <col min="514" max="514" width="15.58203125" style="17" customWidth="1"/>
    <col min="515" max="516" width="37.58203125" style="17" customWidth="1"/>
    <col min="517" max="517" width="30.58203125" style="17" customWidth="1"/>
    <col min="518" max="518" width="8.75" style="17" bestFit="1" customWidth="1"/>
    <col min="519" max="521" width="30.58203125" style="17" customWidth="1"/>
    <col min="522" max="522" width="8.75" style="17" bestFit="1" customWidth="1"/>
    <col min="523" max="524" width="30.58203125" style="17" customWidth="1"/>
    <col min="525" max="767" width="8.6640625" style="17"/>
    <col min="768" max="768" width="2.83203125" style="17" customWidth="1"/>
    <col min="769" max="769" width="6.58203125" style="17" customWidth="1"/>
    <col min="770" max="770" width="15.58203125" style="17" customWidth="1"/>
    <col min="771" max="772" width="37.58203125" style="17" customWidth="1"/>
    <col min="773" max="773" width="30.58203125" style="17" customWidth="1"/>
    <col min="774" max="774" width="8.75" style="17" bestFit="1" customWidth="1"/>
    <col min="775" max="777" width="30.58203125" style="17" customWidth="1"/>
    <col min="778" max="778" width="8.75" style="17" bestFit="1" customWidth="1"/>
    <col min="779" max="780" width="30.58203125" style="17" customWidth="1"/>
    <col min="781" max="1023" width="8.6640625" style="17"/>
    <col min="1024" max="1024" width="2.83203125" style="17" customWidth="1"/>
    <col min="1025" max="1025" width="6.58203125" style="17" customWidth="1"/>
    <col min="1026" max="1026" width="15.58203125" style="17" customWidth="1"/>
    <col min="1027" max="1028" width="37.58203125" style="17" customWidth="1"/>
    <col min="1029" max="1029" width="30.58203125" style="17" customWidth="1"/>
    <col min="1030" max="1030" width="8.75" style="17" bestFit="1" customWidth="1"/>
    <col min="1031" max="1033" width="30.58203125" style="17" customWidth="1"/>
    <col min="1034" max="1034" width="8.75" style="17" bestFit="1" customWidth="1"/>
    <col min="1035" max="1036" width="30.58203125" style="17" customWidth="1"/>
    <col min="1037" max="1279" width="8.6640625" style="17"/>
    <col min="1280" max="1280" width="2.83203125" style="17" customWidth="1"/>
    <col min="1281" max="1281" width="6.58203125" style="17" customWidth="1"/>
    <col min="1282" max="1282" width="15.58203125" style="17" customWidth="1"/>
    <col min="1283" max="1284" width="37.58203125" style="17" customWidth="1"/>
    <col min="1285" max="1285" width="30.58203125" style="17" customWidth="1"/>
    <col min="1286" max="1286" width="8.75" style="17" bestFit="1" customWidth="1"/>
    <col min="1287" max="1289" width="30.58203125" style="17" customWidth="1"/>
    <col min="1290" max="1290" width="8.75" style="17" bestFit="1" customWidth="1"/>
    <col min="1291" max="1292" width="30.58203125" style="17" customWidth="1"/>
    <col min="1293" max="1535" width="8.6640625" style="17"/>
    <col min="1536" max="1536" width="2.83203125" style="17" customWidth="1"/>
    <col min="1537" max="1537" width="6.58203125" style="17" customWidth="1"/>
    <col min="1538" max="1538" width="15.58203125" style="17" customWidth="1"/>
    <col min="1539" max="1540" width="37.58203125" style="17" customWidth="1"/>
    <col min="1541" max="1541" width="30.58203125" style="17" customWidth="1"/>
    <col min="1542" max="1542" width="8.75" style="17" bestFit="1" customWidth="1"/>
    <col min="1543" max="1545" width="30.58203125" style="17" customWidth="1"/>
    <col min="1546" max="1546" width="8.75" style="17" bestFit="1" customWidth="1"/>
    <col min="1547" max="1548" width="30.58203125" style="17" customWidth="1"/>
    <col min="1549" max="1791" width="8.6640625" style="17"/>
    <col min="1792" max="1792" width="2.83203125" style="17" customWidth="1"/>
    <col min="1793" max="1793" width="6.58203125" style="17" customWidth="1"/>
    <col min="1794" max="1794" width="15.58203125" style="17" customWidth="1"/>
    <col min="1795" max="1796" width="37.58203125" style="17" customWidth="1"/>
    <col min="1797" max="1797" width="30.58203125" style="17" customWidth="1"/>
    <col min="1798" max="1798" width="8.75" style="17" bestFit="1" customWidth="1"/>
    <col min="1799" max="1801" width="30.58203125" style="17" customWidth="1"/>
    <col min="1802" max="1802" width="8.75" style="17" bestFit="1" customWidth="1"/>
    <col min="1803" max="1804" width="30.58203125" style="17" customWidth="1"/>
    <col min="1805" max="2047" width="8.6640625" style="17"/>
    <col min="2048" max="2048" width="2.83203125" style="17" customWidth="1"/>
    <col min="2049" max="2049" width="6.58203125" style="17" customWidth="1"/>
    <col min="2050" max="2050" width="15.58203125" style="17" customWidth="1"/>
    <col min="2051" max="2052" width="37.58203125" style="17" customWidth="1"/>
    <col min="2053" max="2053" width="30.58203125" style="17" customWidth="1"/>
    <col min="2054" max="2054" width="8.75" style="17" bestFit="1" customWidth="1"/>
    <col min="2055" max="2057" width="30.58203125" style="17" customWidth="1"/>
    <col min="2058" max="2058" width="8.75" style="17" bestFit="1" customWidth="1"/>
    <col min="2059" max="2060" width="30.58203125" style="17" customWidth="1"/>
    <col min="2061" max="2303" width="8.6640625" style="17"/>
    <col min="2304" max="2304" width="2.83203125" style="17" customWidth="1"/>
    <col min="2305" max="2305" width="6.58203125" style="17" customWidth="1"/>
    <col min="2306" max="2306" width="15.58203125" style="17" customWidth="1"/>
    <col min="2307" max="2308" width="37.58203125" style="17" customWidth="1"/>
    <col min="2309" max="2309" width="30.58203125" style="17" customWidth="1"/>
    <col min="2310" max="2310" width="8.75" style="17" bestFit="1" customWidth="1"/>
    <col min="2311" max="2313" width="30.58203125" style="17" customWidth="1"/>
    <col min="2314" max="2314" width="8.75" style="17" bestFit="1" customWidth="1"/>
    <col min="2315" max="2316" width="30.58203125" style="17" customWidth="1"/>
    <col min="2317" max="2559" width="8.6640625" style="17"/>
    <col min="2560" max="2560" width="2.83203125" style="17" customWidth="1"/>
    <col min="2561" max="2561" width="6.58203125" style="17" customWidth="1"/>
    <col min="2562" max="2562" width="15.58203125" style="17" customWidth="1"/>
    <col min="2563" max="2564" width="37.58203125" style="17" customWidth="1"/>
    <col min="2565" max="2565" width="30.58203125" style="17" customWidth="1"/>
    <col min="2566" max="2566" width="8.75" style="17" bestFit="1" customWidth="1"/>
    <col min="2567" max="2569" width="30.58203125" style="17" customWidth="1"/>
    <col min="2570" max="2570" width="8.75" style="17" bestFit="1" customWidth="1"/>
    <col min="2571" max="2572" width="30.58203125" style="17" customWidth="1"/>
    <col min="2573" max="2815" width="8.6640625" style="17"/>
    <col min="2816" max="2816" width="2.83203125" style="17" customWidth="1"/>
    <col min="2817" max="2817" width="6.58203125" style="17" customWidth="1"/>
    <col min="2818" max="2818" width="15.58203125" style="17" customWidth="1"/>
    <col min="2819" max="2820" width="37.58203125" style="17" customWidth="1"/>
    <col min="2821" max="2821" width="30.58203125" style="17" customWidth="1"/>
    <col min="2822" max="2822" width="8.75" style="17" bestFit="1" customWidth="1"/>
    <col min="2823" max="2825" width="30.58203125" style="17" customWidth="1"/>
    <col min="2826" max="2826" width="8.75" style="17" bestFit="1" customWidth="1"/>
    <col min="2827" max="2828" width="30.58203125" style="17" customWidth="1"/>
    <col min="2829" max="3071" width="8.6640625" style="17"/>
    <col min="3072" max="3072" width="2.83203125" style="17" customWidth="1"/>
    <col min="3073" max="3073" width="6.58203125" style="17" customWidth="1"/>
    <col min="3074" max="3074" width="15.58203125" style="17" customWidth="1"/>
    <col min="3075" max="3076" width="37.58203125" style="17" customWidth="1"/>
    <col min="3077" max="3077" width="30.58203125" style="17" customWidth="1"/>
    <col min="3078" max="3078" width="8.75" style="17" bestFit="1" customWidth="1"/>
    <col min="3079" max="3081" width="30.58203125" style="17" customWidth="1"/>
    <col min="3082" max="3082" width="8.75" style="17" bestFit="1" customWidth="1"/>
    <col min="3083" max="3084" width="30.58203125" style="17" customWidth="1"/>
    <col min="3085" max="3327" width="8.6640625" style="17"/>
    <col min="3328" max="3328" width="2.83203125" style="17" customWidth="1"/>
    <col min="3329" max="3329" width="6.58203125" style="17" customWidth="1"/>
    <col min="3330" max="3330" width="15.58203125" style="17" customWidth="1"/>
    <col min="3331" max="3332" width="37.58203125" style="17" customWidth="1"/>
    <col min="3333" max="3333" width="30.58203125" style="17" customWidth="1"/>
    <col min="3334" max="3334" width="8.75" style="17" bestFit="1" customWidth="1"/>
    <col min="3335" max="3337" width="30.58203125" style="17" customWidth="1"/>
    <col min="3338" max="3338" width="8.75" style="17" bestFit="1" customWidth="1"/>
    <col min="3339" max="3340" width="30.58203125" style="17" customWidth="1"/>
    <col min="3341" max="3583" width="8.6640625" style="17"/>
    <col min="3584" max="3584" width="2.83203125" style="17" customWidth="1"/>
    <col min="3585" max="3585" width="6.58203125" style="17" customWidth="1"/>
    <col min="3586" max="3586" width="15.58203125" style="17" customWidth="1"/>
    <col min="3587" max="3588" width="37.58203125" style="17" customWidth="1"/>
    <col min="3589" max="3589" width="30.58203125" style="17" customWidth="1"/>
    <col min="3590" max="3590" width="8.75" style="17" bestFit="1" customWidth="1"/>
    <col min="3591" max="3593" width="30.58203125" style="17" customWidth="1"/>
    <col min="3594" max="3594" width="8.75" style="17" bestFit="1" customWidth="1"/>
    <col min="3595" max="3596" width="30.58203125" style="17" customWidth="1"/>
    <col min="3597" max="3839" width="8.6640625" style="17"/>
    <col min="3840" max="3840" width="2.83203125" style="17" customWidth="1"/>
    <col min="3841" max="3841" width="6.58203125" style="17" customWidth="1"/>
    <col min="3842" max="3842" width="15.58203125" style="17" customWidth="1"/>
    <col min="3843" max="3844" width="37.58203125" style="17" customWidth="1"/>
    <col min="3845" max="3845" width="30.58203125" style="17" customWidth="1"/>
    <col min="3846" max="3846" width="8.75" style="17" bestFit="1" customWidth="1"/>
    <col min="3847" max="3849" width="30.58203125" style="17" customWidth="1"/>
    <col min="3850" max="3850" width="8.75" style="17" bestFit="1" customWidth="1"/>
    <col min="3851" max="3852" width="30.58203125" style="17" customWidth="1"/>
    <col min="3853" max="4095" width="8.6640625" style="17"/>
    <col min="4096" max="4096" width="2.83203125" style="17" customWidth="1"/>
    <col min="4097" max="4097" width="6.58203125" style="17" customWidth="1"/>
    <col min="4098" max="4098" width="15.58203125" style="17" customWidth="1"/>
    <col min="4099" max="4100" width="37.58203125" style="17" customWidth="1"/>
    <col min="4101" max="4101" width="30.58203125" style="17" customWidth="1"/>
    <col min="4102" max="4102" width="8.75" style="17" bestFit="1" customWidth="1"/>
    <col min="4103" max="4105" width="30.58203125" style="17" customWidth="1"/>
    <col min="4106" max="4106" width="8.75" style="17" bestFit="1" customWidth="1"/>
    <col min="4107" max="4108" width="30.58203125" style="17" customWidth="1"/>
    <col min="4109" max="4351" width="8.6640625" style="17"/>
    <col min="4352" max="4352" width="2.83203125" style="17" customWidth="1"/>
    <col min="4353" max="4353" width="6.58203125" style="17" customWidth="1"/>
    <col min="4354" max="4354" width="15.58203125" style="17" customWidth="1"/>
    <col min="4355" max="4356" width="37.58203125" style="17" customWidth="1"/>
    <col min="4357" max="4357" width="30.58203125" style="17" customWidth="1"/>
    <col min="4358" max="4358" width="8.75" style="17" bestFit="1" customWidth="1"/>
    <col min="4359" max="4361" width="30.58203125" style="17" customWidth="1"/>
    <col min="4362" max="4362" width="8.75" style="17" bestFit="1" customWidth="1"/>
    <col min="4363" max="4364" width="30.58203125" style="17" customWidth="1"/>
    <col min="4365" max="4607" width="8.6640625" style="17"/>
    <col min="4608" max="4608" width="2.83203125" style="17" customWidth="1"/>
    <col min="4609" max="4609" width="6.58203125" style="17" customWidth="1"/>
    <col min="4610" max="4610" width="15.58203125" style="17" customWidth="1"/>
    <col min="4611" max="4612" width="37.58203125" style="17" customWidth="1"/>
    <col min="4613" max="4613" width="30.58203125" style="17" customWidth="1"/>
    <col min="4614" max="4614" width="8.75" style="17" bestFit="1" customWidth="1"/>
    <col min="4615" max="4617" width="30.58203125" style="17" customWidth="1"/>
    <col min="4618" max="4618" width="8.75" style="17" bestFit="1" customWidth="1"/>
    <col min="4619" max="4620" width="30.58203125" style="17" customWidth="1"/>
    <col min="4621" max="4863" width="8.6640625" style="17"/>
    <col min="4864" max="4864" width="2.83203125" style="17" customWidth="1"/>
    <col min="4865" max="4865" width="6.58203125" style="17" customWidth="1"/>
    <col min="4866" max="4866" width="15.58203125" style="17" customWidth="1"/>
    <col min="4867" max="4868" width="37.58203125" style="17" customWidth="1"/>
    <col min="4869" max="4869" width="30.58203125" style="17" customWidth="1"/>
    <col min="4870" max="4870" width="8.75" style="17" bestFit="1" customWidth="1"/>
    <col min="4871" max="4873" width="30.58203125" style="17" customWidth="1"/>
    <col min="4874" max="4874" width="8.75" style="17" bestFit="1" customWidth="1"/>
    <col min="4875" max="4876" width="30.58203125" style="17" customWidth="1"/>
    <col min="4877" max="5119" width="8.6640625" style="17"/>
    <col min="5120" max="5120" width="2.83203125" style="17" customWidth="1"/>
    <col min="5121" max="5121" width="6.58203125" style="17" customWidth="1"/>
    <col min="5122" max="5122" width="15.58203125" style="17" customWidth="1"/>
    <col min="5123" max="5124" width="37.58203125" style="17" customWidth="1"/>
    <col min="5125" max="5125" width="30.58203125" style="17" customWidth="1"/>
    <col min="5126" max="5126" width="8.75" style="17" bestFit="1" customWidth="1"/>
    <col min="5127" max="5129" width="30.58203125" style="17" customWidth="1"/>
    <col min="5130" max="5130" width="8.75" style="17" bestFit="1" customWidth="1"/>
    <col min="5131" max="5132" width="30.58203125" style="17" customWidth="1"/>
    <col min="5133" max="5375" width="8.6640625" style="17"/>
    <col min="5376" max="5376" width="2.83203125" style="17" customWidth="1"/>
    <col min="5377" max="5377" width="6.58203125" style="17" customWidth="1"/>
    <col min="5378" max="5378" width="15.58203125" style="17" customWidth="1"/>
    <col min="5379" max="5380" width="37.58203125" style="17" customWidth="1"/>
    <col min="5381" max="5381" width="30.58203125" style="17" customWidth="1"/>
    <col min="5382" max="5382" width="8.75" style="17" bestFit="1" customWidth="1"/>
    <col min="5383" max="5385" width="30.58203125" style="17" customWidth="1"/>
    <col min="5386" max="5386" width="8.75" style="17" bestFit="1" customWidth="1"/>
    <col min="5387" max="5388" width="30.58203125" style="17" customWidth="1"/>
    <col min="5389" max="5631" width="8.6640625" style="17"/>
    <col min="5632" max="5632" width="2.83203125" style="17" customWidth="1"/>
    <col min="5633" max="5633" width="6.58203125" style="17" customWidth="1"/>
    <col min="5634" max="5634" width="15.58203125" style="17" customWidth="1"/>
    <col min="5635" max="5636" width="37.58203125" style="17" customWidth="1"/>
    <col min="5637" max="5637" width="30.58203125" style="17" customWidth="1"/>
    <col min="5638" max="5638" width="8.75" style="17" bestFit="1" customWidth="1"/>
    <col min="5639" max="5641" width="30.58203125" style="17" customWidth="1"/>
    <col min="5642" max="5642" width="8.75" style="17" bestFit="1" customWidth="1"/>
    <col min="5643" max="5644" width="30.58203125" style="17" customWidth="1"/>
    <col min="5645" max="5887" width="8.6640625" style="17"/>
    <col min="5888" max="5888" width="2.83203125" style="17" customWidth="1"/>
    <col min="5889" max="5889" width="6.58203125" style="17" customWidth="1"/>
    <col min="5890" max="5890" width="15.58203125" style="17" customWidth="1"/>
    <col min="5891" max="5892" width="37.58203125" style="17" customWidth="1"/>
    <col min="5893" max="5893" width="30.58203125" style="17" customWidth="1"/>
    <col min="5894" max="5894" width="8.75" style="17" bestFit="1" customWidth="1"/>
    <col min="5895" max="5897" width="30.58203125" style="17" customWidth="1"/>
    <col min="5898" max="5898" width="8.75" style="17" bestFit="1" customWidth="1"/>
    <col min="5899" max="5900" width="30.58203125" style="17" customWidth="1"/>
    <col min="5901" max="6143" width="8.6640625" style="17"/>
    <col min="6144" max="6144" width="2.83203125" style="17" customWidth="1"/>
    <col min="6145" max="6145" width="6.58203125" style="17" customWidth="1"/>
    <col min="6146" max="6146" width="15.58203125" style="17" customWidth="1"/>
    <col min="6147" max="6148" width="37.58203125" style="17" customWidth="1"/>
    <col min="6149" max="6149" width="30.58203125" style="17" customWidth="1"/>
    <col min="6150" max="6150" width="8.75" style="17" bestFit="1" customWidth="1"/>
    <col min="6151" max="6153" width="30.58203125" style="17" customWidth="1"/>
    <col min="6154" max="6154" width="8.75" style="17" bestFit="1" customWidth="1"/>
    <col min="6155" max="6156" width="30.58203125" style="17" customWidth="1"/>
    <col min="6157" max="6399" width="8.6640625" style="17"/>
    <col min="6400" max="6400" width="2.83203125" style="17" customWidth="1"/>
    <col min="6401" max="6401" width="6.58203125" style="17" customWidth="1"/>
    <col min="6402" max="6402" width="15.58203125" style="17" customWidth="1"/>
    <col min="6403" max="6404" width="37.58203125" style="17" customWidth="1"/>
    <col min="6405" max="6405" width="30.58203125" style="17" customWidth="1"/>
    <col min="6406" max="6406" width="8.75" style="17" bestFit="1" customWidth="1"/>
    <col min="6407" max="6409" width="30.58203125" style="17" customWidth="1"/>
    <col min="6410" max="6410" width="8.75" style="17" bestFit="1" customWidth="1"/>
    <col min="6411" max="6412" width="30.58203125" style="17" customWidth="1"/>
    <col min="6413" max="6655" width="8.6640625" style="17"/>
    <col min="6656" max="6656" width="2.83203125" style="17" customWidth="1"/>
    <col min="6657" max="6657" width="6.58203125" style="17" customWidth="1"/>
    <col min="6658" max="6658" width="15.58203125" style="17" customWidth="1"/>
    <col min="6659" max="6660" width="37.58203125" style="17" customWidth="1"/>
    <col min="6661" max="6661" width="30.58203125" style="17" customWidth="1"/>
    <col min="6662" max="6662" width="8.75" style="17" bestFit="1" customWidth="1"/>
    <col min="6663" max="6665" width="30.58203125" style="17" customWidth="1"/>
    <col min="6666" max="6666" width="8.75" style="17" bestFit="1" customWidth="1"/>
    <col min="6667" max="6668" width="30.58203125" style="17" customWidth="1"/>
    <col min="6669" max="6911" width="8.6640625" style="17"/>
    <col min="6912" max="6912" width="2.83203125" style="17" customWidth="1"/>
    <col min="6913" max="6913" width="6.58203125" style="17" customWidth="1"/>
    <col min="6914" max="6914" width="15.58203125" style="17" customWidth="1"/>
    <col min="6915" max="6916" width="37.58203125" style="17" customWidth="1"/>
    <col min="6917" max="6917" width="30.58203125" style="17" customWidth="1"/>
    <col min="6918" max="6918" width="8.75" style="17" bestFit="1" customWidth="1"/>
    <col min="6919" max="6921" width="30.58203125" style="17" customWidth="1"/>
    <col min="6922" max="6922" width="8.75" style="17" bestFit="1" customWidth="1"/>
    <col min="6923" max="6924" width="30.58203125" style="17" customWidth="1"/>
    <col min="6925" max="7167" width="8.6640625" style="17"/>
    <col min="7168" max="7168" width="2.83203125" style="17" customWidth="1"/>
    <col min="7169" max="7169" width="6.58203125" style="17" customWidth="1"/>
    <col min="7170" max="7170" width="15.58203125" style="17" customWidth="1"/>
    <col min="7171" max="7172" width="37.58203125" style="17" customWidth="1"/>
    <col min="7173" max="7173" width="30.58203125" style="17" customWidth="1"/>
    <col min="7174" max="7174" width="8.75" style="17" bestFit="1" customWidth="1"/>
    <col min="7175" max="7177" width="30.58203125" style="17" customWidth="1"/>
    <col min="7178" max="7178" width="8.75" style="17" bestFit="1" customWidth="1"/>
    <col min="7179" max="7180" width="30.58203125" style="17" customWidth="1"/>
    <col min="7181" max="7423" width="8.6640625" style="17"/>
    <col min="7424" max="7424" width="2.83203125" style="17" customWidth="1"/>
    <col min="7425" max="7425" width="6.58203125" style="17" customWidth="1"/>
    <col min="7426" max="7426" width="15.58203125" style="17" customWidth="1"/>
    <col min="7427" max="7428" width="37.58203125" style="17" customWidth="1"/>
    <col min="7429" max="7429" width="30.58203125" style="17" customWidth="1"/>
    <col min="7430" max="7430" width="8.75" style="17" bestFit="1" customWidth="1"/>
    <col min="7431" max="7433" width="30.58203125" style="17" customWidth="1"/>
    <col min="7434" max="7434" width="8.75" style="17" bestFit="1" customWidth="1"/>
    <col min="7435" max="7436" width="30.58203125" style="17" customWidth="1"/>
    <col min="7437" max="7679" width="8.6640625" style="17"/>
    <col min="7680" max="7680" width="2.83203125" style="17" customWidth="1"/>
    <col min="7681" max="7681" width="6.58203125" style="17" customWidth="1"/>
    <col min="7682" max="7682" width="15.58203125" style="17" customWidth="1"/>
    <col min="7683" max="7684" width="37.58203125" style="17" customWidth="1"/>
    <col min="7685" max="7685" width="30.58203125" style="17" customWidth="1"/>
    <col min="7686" max="7686" width="8.75" style="17" bestFit="1" customWidth="1"/>
    <col min="7687" max="7689" width="30.58203125" style="17" customWidth="1"/>
    <col min="7690" max="7690" width="8.75" style="17" bestFit="1" customWidth="1"/>
    <col min="7691" max="7692" width="30.58203125" style="17" customWidth="1"/>
    <col min="7693" max="7935" width="8.6640625" style="17"/>
    <col min="7936" max="7936" width="2.83203125" style="17" customWidth="1"/>
    <col min="7937" max="7937" width="6.58203125" style="17" customWidth="1"/>
    <col min="7938" max="7938" width="15.58203125" style="17" customWidth="1"/>
    <col min="7939" max="7940" width="37.58203125" style="17" customWidth="1"/>
    <col min="7941" max="7941" width="30.58203125" style="17" customWidth="1"/>
    <col min="7942" max="7942" width="8.75" style="17" bestFit="1" customWidth="1"/>
    <col min="7943" max="7945" width="30.58203125" style="17" customWidth="1"/>
    <col min="7946" max="7946" width="8.75" style="17" bestFit="1" customWidth="1"/>
    <col min="7947" max="7948" width="30.58203125" style="17" customWidth="1"/>
    <col min="7949" max="8191" width="8.6640625" style="17"/>
    <col min="8192" max="8192" width="2.83203125" style="17" customWidth="1"/>
    <col min="8193" max="8193" width="6.58203125" style="17" customWidth="1"/>
    <col min="8194" max="8194" width="15.58203125" style="17" customWidth="1"/>
    <col min="8195" max="8196" width="37.58203125" style="17" customWidth="1"/>
    <col min="8197" max="8197" width="30.58203125" style="17" customWidth="1"/>
    <col min="8198" max="8198" width="8.75" style="17" bestFit="1" customWidth="1"/>
    <col min="8199" max="8201" width="30.58203125" style="17" customWidth="1"/>
    <col min="8202" max="8202" width="8.75" style="17" bestFit="1" customWidth="1"/>
    <col min="8203" max="8204" width="30.58203125" style="17" customWidth="1"/>
    <col min="8205" max="8447" width="8.6640625" style="17"/>
    <col min="8448" max="8448" width="2.83203125" style="17" customWidth="1"/>
    <col min="8449" max="8449" width="6.58203125" style="17" customWidth="1"/>
    <col min="8450" max="8450" width="15.58203125" style="17" customWidth="1"/>
    <col min="8451" max="8452" width="37.58203125" style="17" customWidth="1"/>
    <col min="8453" max="8453" width="30.58203125" style="17" customWidth="1"/>
    <col min="8454" max="8454" width="8.75" style="17" bestFit="1" customWidth="1"/>
    <col min="8455" max="8457" width="30.58203125" style="17" customWidth="1"/>
    <col min="8458" max="8458" width="8.75" style="17" bestFit="1" customWidth="1"/>
    <col min="8459" max="8460" width="30.58203125" style="17" customWidth="1"/>
    <col min="8461" max="8703" width="8.6640625" style="17"/>
    <col min="8704" max="8704" width="2.83203125" style="17" customWidth="1"/>
    <col min="8705" max="8705" width="6.58203125" style="17" customWidth="1"/>
    <col min="8706" max="8706" width="15.58203125" style="17" customWidth="1"/>
    <col min="8707" max="8708" width="37.58203125" style="17" customWidth="1"/>
    <col min="8709" max="8709" width="30.58203125" style="17" customWidth="1"/>
    <col min="8710" max="8710" width="8.75" style="17" bestFit="1" customWidth="1"/>
    <col min="8711" max="8713" width="30.58203125" style="17" customWidth="1"/>
    <col min="8714" max="8714" width="8.75" style="17" bestFit="1" customWidth="1"/>
    <col min="8715" max="8716" width="30.58203125" style="17" customWidth="1"/>
    <col min="8717" max="8959" width="8.6640625" style="17"/>
    <col min="8960" max="8960" width="2.83203125" style="17" customWidth="1"/>
    <col min="8961" max="8961" width="6.58203125" style="17" customWidth="1"/>
    <col min="8962" max="8962" width="15.58203125" style="17" customWidth="1"/>
    <col min="8963" max="8964" width="37.58203125" style="17" customWidth="1"/>
    <col min="8965" max="8965" width="30.58203125" style="17" customWidth="1"/>
    <col min="8966" max="8966" width="8.75" style="17" bestFit="1" customWidth="1"/>
    <col min="8967" max="8969" width="30.58203125" style="17" customWidth="1"/>
    <col min="8970" max="8970" width="8.75" style="17" bestFit="1" customWidth="1"/>
    <col min="8971" max="8972" width="30.58203125" style="17" customWidth="1"/>
    <col min="8973" max="9215" width="8.6640625" style="17"/>
    <col min="9216" max="9216" width="2.83203125" style="17" customWidth="1"/>
    <col min="9217" max="9217" width="6.58203125" style="17" customWidth="1"/>
    <col min="9218" max="9218" width="15.58203125" style="17" customWidth="1"/>
    <col min="9219" max="9220" width="37.58203125" style="17" customWidth="1"/>
    <col min="9221" max="9221" width="30.58203125" style="17" customWidth="1"/>
    <col min="9222" max="9222" width="8.75" style="17" bestFit="1" customWidth="1"/>
    <col min="9223" max="9225" width="30.58203125" style="17" customWidth="1"/>
    <col min="9226" max="9226" width="8.75" style="17" bestFit="1" customWidth="1"/>
    <col min="9227" max="9228" width="30.58203125" style="17" customWidth="1"/>
    <col min="9229" max="9471" width="8.6640625" style="17"/>
    <col min="9472" max="9472" width="2.83203125" style="17" customWidth="1"/>
    <col min="9473" max="9473" width="6.58203125" style="17" customWidth="1"/>
    <col min="9474" max="9474" width="15.58203125" style="17" customWidth="1"/>
    <col min="9475" max="9476" width="37.58203125" style="17" customWidth="1"/>
    <col min="9477" max="9477" width="30.58203125" style="17" customWidth="1"/>
    <col min="9478" max="9478" width="8.75" style="17" bestFit="1" customWidth="1"/>
    <col min="9479" max="9481" width="30.58203125" style="17" customWidth="1"/>
    <col min="9482" max="9482" width="8.75" style="17" bestFit="1" customWidth="1"/>
    <col min="9483" max="9484" width="30.58203125" style="17" customWidth="1"/>
    <col min="9485" max="9727" width="8.6640625" style="17"/>
    <col min="9728" max="9728" width="2.83203125" style="17" customWidth="1"/>
    <col min="9729" max="9729" width="6.58203125" style="17" customWidth="1"/>
    <col min="9730" max="9730" width="15.58203125" style="17" customWidth="1"/>
    <col min="9731" max="9732" width="37.58203125" style="17" customWidth="1"/>
    <col min="9733" max="9733" width="30.58203125" style="17" customWidth="1"/>
    <col min="9734" max="9734" width="8.75" style="17" bestFit="1" customWidth="1"/>
    <col min="9735" max="9737" width="30.58203125" style="17" customWidth="1"/>
    <col min="9738" max="9738" width="8.75" style="17" bestFit="1" customWidth="1"/>
    <col min="9739" max="9740" width="30.58203125" style="17" customWidth="1"/>
    <col min="9741" max="9983" width="8.6640625" style="17"/>
    <col min="9984" max="9984" width="2.83203125" style="17" customWidth="1"/>
    <col min="9985" max="9985" width="6.58203125" style="17" customWidth="1"/>
    <col min="9986" max="9986" width="15.58203125" style="17" customWidth="1"/>
    <col min="9987" max="9988" width="37.58203125" style="17" customWidth="1"/>
    <col min="9989" max="9989" width="30.58203125" style="17" customWidth="1"/>
    <col min="9990" max="9990" width="8.75" style="17" bestFit="1" customWidth="1"/>
    <col min="9991" max="9993" width="30.58203125" style="17" customWidth="1"/>
    <col min="9994" max="9994" width="8.75" style="17" bestFit="1" customWidth="1"/>
    <col min="9995" max="9996" width="30.58203125" style="17" customWidth="1"/>
    <col min="9997" max="10239" width="8.6640625" style="17"/>
    <col min="10240" max="10240" width="2.83203125" style="17" customWidth="1"/>
    <col min="10241" max="10241" width="6.58203125" style="17" customWidth="1"/>
    <col min="10242" max="10242" width="15.58203125" style="17" customWidth="1"/>
    <col min="10243" max="10244" width="37.58203125" style="17" customWidth="1"/>
    <col min="10245" max="10245" width="30.58203125" style="17" customWidth="1"/>
    <col min="10246" max="10246" width="8.75" style="17" bestFit="1" customWidth="1"/>
    <col min="10247" max="10249" width="30.58203125" style="17" customWidth="1"/>
    <col min="10250" max="10250" width="8.75" style="17" bestFit="1" customWidth="1"/>
    <col min="10251" max="10252" width="30.58203125" style="17" customWidth="1"/>
    <col min="10253" max="10495" width="8.6640625" style="17"/>
    <col min="10496" max="10496" width="2.83203125" style="17" customWidth="1"/>
    <col min="10497" max="10497" width="6.58203125" style="17" customWidth="1"/>
    <col min="10498" max="10498" width="15.58203125" style="17" customWidth="1"/>
    <col min="10499" max="10500" width="37.58203125" style="17" customWidth="1"/>
    <col min="10501" max="10501" width="30.58203125" style="17" customWidth="1"/>
    <col min="10502" max="10502" width="8.75" style="17" bestFit="1" customWidth="1"/>
    <col min="10503" max="10505" width="30.58203125" style="17" customWidth="1"/>
    <col min="10506" max="10506" width="8.75" style="17" bestFit="1" customWidth="1"/>
    <col min="10507" max="10508" width="30.58203125" style="17" customWidth="1"/>
    <col min="10509" max="10751" width="8.6640625" style="17"/>
    <col min="10752" max="10752" width="2.83203125" style="17" customWidth="1"/>
    <col min="10753" max="10753" width="6.58203125" style="17" customWidth="1"/>
    <col min="10754" max="10754" width="15.58203125" style="17" customWidth="1"/>
    <col min="10755" max="10756" width="37.58203125" style="17" customWidth="1"/>
    <col min="10757" max="10757" width="30.58203125" style="17" customWidth="1"/>
    <col min="10758" max="10758" width="8.75" style="17" bestFit="1" customWidth="1"/>
    <col min="10759" max="10761" width="30.58203125" style="17" customWidth="1"/>
    <col min="10762" max="10762" width="8.75" style="17" bestFit="1" customWidth="1"/>
    <col min="10763" max="10764" width="30.58203125" style="17" customWidth="1"/>
    <col min="10765" max="11007" width="8.6640625" style="17"/>
    <col min="11008" max="11008" width="2.83203125" style="17" customWidth="1"/>
    <col min="11009" max="11009" width="6.58203125" style="17" customWidth="1"/>
    <col min="11010" max="11010" width="15.58203125" style="17" customWidth="1"/>
    <col min="11011" max="11012" width="37.58203125" style="17" customWidth="1"/>
    <col min="11013" max="11013" width="30.58203125" style="17" customWidth="1"/>
    <col min="11014" max="11014" width="8.75" style="17" bestFit="1" customWidth="1"/>
    <col min="11015" max="11017" width="30.58203125" style="17" customWidth="1"/>
    <col min="11018" max="11018" width="8.75" style="17" bestFit="1" customWidth="1"/>
    <col min="11019" max="11020" width="30.58203125" style="17" customWidth="1"/>
    <col min="11021" max="11263" width="8.6640625" style="17"/>
    <col min="11264" max="11264" width="2.83203125" style="17" customWidth="1"/>
    <col min="11265" max="11265" width="6.58203125" style="17" customWidth="1"/>
    <col min="11266" max="11266" width="15.58203125" style="17" customWidth="1"/>
    <col min="11267" max="11268" width="37.58203125" style="17" customWidth="1"/>
    <col min="11269" max="11269" width="30.58203125" style="17" customWidth="1"/>
    <col min="11270" max="11270" width="8.75" style="17" bestFit="1" customWidth="1"/>
    <col min="11271" max="11273" width="30.58203125" style="17" customWidth="1"/>
    <col min="11274" max="11274" width="8.75" style="17" bestFit="1" customWidth="1"/>
    <col min="11275" max="11276" width="30.58203125" style="17" customWidth="1"/>
    <col min="11277" max="11519" width="8.6640625" style="17"/>
    <col min="11520" max="11520" width="2.83203125" style="17" customWidth="1"/>
    <col min="11521" max="11521" width="6.58203125" style="17" customWidth="1"/>
    <col min="11522" max="11522" width="15.58203125" style="17" customWidth="1"/>
    <col min="11523" max="11524" width="37.58203125" style="17" customWidth="1"/>
    <col min="11525" max="11525" width="30.58203125" style="17" customWidth="1"/>
    <col min="11526" max="11526" width="8.75" style="17" bestFit="1" customWidth="1"/>
    <col min="11527" max="11529" width="30.58203125" style="17" customWidth="1"/>
    <col min="11530" max="11530" width="8.75" style="17" bestFit="1" customWidth="1"/>
    <col min="11531" max="11532" width="30.58203125" style="17" customWidth="1"/>
    <col min="11533" max="11775" width="8.6640625" style="17"/>
    <col min="11776" max="11776" width="2.83203125" style="17" customWidth="1"/>
    <col min="11777" max="11777" width="6.58203125" style="17" customWidth="1"/>
    <col min="11778" max="11778" width="15.58203125" style="17" customWidth="1"/>
    <col min="11779" max="11780" width="37.58203125" style="17" customWidth="1"/>
    <col min="11781" max="11781" width="30.58203125" style="17" customWidth="1"/>
    <col min="11782" max="11782" width="8.75" style="17" bestFit="1" customWidth="1"/>
    <col min="11783" max="11785" width="30.58203125" style="17" customWidth="1"/>
    <col min="11786" max="11786" width="8.75" style="17" bestFit="1" customWidth="1"/>
    <col min="11787" max="11788" width="30.58203125" style="17" customWidth="1"/>
    <col min="11789" max="12031" width="8.6640625" style="17"/>
    <col min="12032" max="12032" width="2.83203125" style="17" customWidth="1"/>
    <col min="12033" max="12033" width="6.58203125" style="17" customWidth="1"/>
    <col min="12034" max="12034" width="15.58203125" style="17" customWidth="1"/>
    <col min="12035" max="12036" width="37.58203125" style="17" customWidth="1"/>
    <col min="12037" max="12037" width="30.58203125" style="17" customWidth="1"/>
    <col min="12038" max="12038" width="8.75" style="17" bestFit="1" customWidth="1"/>
    <col min="12039" max="12041" width="30.58203125" style="17" customWidth="1"/>
    <col min="12042" max="12042" width="8.75" style="17" bestFit="1" customWidth="1"/>
    <col min="12043" max="12044" width="30.58203125" style="17" customWidth="1"/>
    <col min="12045" max="12287" width="8.6640625" style="17"/>
    <col min="12288" max="12288" width="2.83203125" style="17" customWidth="1"/>
    <col min="12289" max="12289" width="6.58203125" style="17" customWidth="1"/>
    <col min="12290" max="12290" width="15.58203125" style="17" customWidth="1"/>
    <col min="12291" max="12292" width="37.58203125" style="17" customWidth="1"/>
    <col min="12293" max="12293" width="30.58203125" style="17" customWidth="1"/>
    <col min="12294" max="12294" width="8.75" style="17" bestFit="1" customWidth="1"/>
    <col min="12295" max="12297" width="30.58203125" style="17" customWidth="1"/>
    <col min="12298" max="12298" width="8.75" style="17" bestFit="1" customWidth="1"/>
    <col min="12299" max="12300" width="30.58203125" style="17" customWidth="1"/>
    <col min="12301" max="12543" width="8.6640625" style="17"/>
    <col min="12544" max="12544" width="2.83203125" style="17" customWidth="1"/>
    <col min="12545" max="12545" width="6.58203125" style="17" customWidth="1"/>
    <col min="12546" max="12546" width="15.58203125" style="17" customWidth="1"/>
    <col min="12547" max="12548" width="37.58203125" style="17" customWidth="1"/>
    <col min="12549" max="12549" width="30.58203125" style="17" customWidth="1"/>
    <col min="12550" max="12550" width="8.75" style="17" bestFit="1" customWidth="1"/>
    <col min="12551" max="12553" width="30.58203125" style="17" customWidth="1"/>
    <col min="12554" max="12554" width="8.75" style="17" bestFit="1" customWidth="1"/>
    <col min="12555" max="12556" width="30.58203125" style="17" customWidth="1"/>
    <col min="12557" max="12799" width="8.6640625" style="17"/>
    <col min="12800" max="12800" width="2.83203125" style="17" customWidth="1"/>
    <col min="12801" max="12801" width="6.58203125" style="17" customWidth="1"/>
    <col min="12802" max="12802" width="15.58203125" style="17" customWidth="1"/>
    <col min="12803" max="12804" width="37.58203125" style="17" customWidth="1"/>
    <col min="12805" max="12805" width="30.58203125" style="17" customWidth="1"/>
    <col min="12806" max="12806" width="8.75" style="17" bestFit="1" customWidth="1"/>
    <col min="12807" max="12809" width="30.58203125" style="17" customWidth="1"/>
    <col min="12810" max="12810" width="8.75" style="17" bestFit="1" customWidth="1"/>
    <col min="12811" max="12812" width="30.58203125" style="17" customWidth="1"/>
    <col min="12813" max="13055" width="8.6640625" style="17"/>
    <col min="13056" max="13056" width="2.83203125" style="17" customWidth="1"/>
    <col min="13057" max="13057" width="6.58203125" style="17" customWidth="1"/>
    <col min="13058" max="13058" width="15.58203125" style="17" customWidth="1"/>
    <col min="13059" max="13060" width="37.58203125" style="17" customWidth="1"/>
    <col min="13061" max="13061" width="30.58203125" style="17" customWidth="1"/>
    <col min="13062" max="13062" width="8.75" style="17" bestFit="1" customWidth="1"/>
    <col min="13063" max="13065" width="30.58203125" style="17" customWidth="1"/>
    <col min="13066" max="13066" width="8.75" style="17" bestFit="1" customWidth="1"/>
    <col min="13067" max="13068" width="30.58203125" style="17" customWidth="1"/>
    <col min="13069" max="13311" width="8.6640625" style="17"/>
    <col min="13312" max="13312" width="2.83203125" style="17" customWidth="1"/>
    <col min="13313" max="13313" width="6.58203125" style="17" customWidth="1"/>
    <col min="13314" max="13314" width="15.58203125" style="17" customWidth="1"/>
    <col min="13315" max="13316" width="37.58203125" style="17" customWidth="1"/>
    <col min="13317" max="13317" width="30.58203125" style="17" customWidth="1"/>
    <col min="13318" max="13318" width="8.75" style="17" bestFit="1" customWidth="1"/>
    <col min="13319" max="13321" width="30.58203125" style="17" customWidth="1"/>
    <col min="13322" max="13322" width="8.75" style="17" bestFit="1" customWidth="1"/>
    <col min="13323" max="13324" width="30.58203125" style="17" customWidth="1"/>
    <col min="13325" max="13567" width="8.6640625" style="17"/>
    <col min="13568" max="13568" width="2.83203125" style="17" customWidth="1"/>
    <col min="13569" max="13569" width="6.58203125" style="17" customWidth="1"/>
    <col min="13570" max="13570" width="15.58203125" style="17" customWidth="1"/>
    <col min="13571" max="13572" width="37.58203125" style="17" customWidth="1"/>
    <col min="13573" max="13573" width="30.58203125" style="17" customWidth="1"/>
    <col min="13574" max="13574" width="8.75" style="17" bestFit="1" customWidth="1"/>
    <col min="13575" max="13577" width="30.58203125" style="17" customWidth="1"/>
    <col min="13578" max="13578" width="8.75" style="17" bestFit="1" customWidth="1"/>
    <col min="13579" max="13580" width="30.58203125" style="17" customWidth="1"/>
    <col min="13581" max="13823" width="8.6640625" style="17"/>
    <col min="13824" max="13824" width="2.83203125" style="17" customWidth="1"/>
    <col min="13825" max="13825" width="6.58203125" style="17" customWidth="1"/>
    <col min="13826" max="13826" width="15.58203125" style="17" customWidth="1"/>
    <col min="13827" max="13828" width="37.58203125" style="17" customWidth="1"/>
    <col min="13829" max="13829" width="30.58203125" style="17" customWidth="1"/>
    <col min="13830" max="13830" width="8.75" style="17" bestFit="1" customWidth="1"/>
    <col min="13831" max="13833" width="30.58203125" style="17" customWidth="1"/>
    <col min="13834" max="13834" width="8.75" style="17" bestFit="1" customWidth="1"/>
    <col min="13835" max="13836" width="30.58203125" style="17" customWidth="1"/>
    <col min="13837" max="14079" width="8.6640625" style="17"/>
    <col min="14080" max="14080" width="2.83203125" style="17" customWidth="1"/>
    <col min="14081" max="14081" width="6.58203125" style="17" customWidth="1"/>
    <col min="14082" max="14082" width="15.58203125" style="17" customWidth="1"/>
    <col min="14083" max="14084" width="37.58203125" style="17" customWidth="1"/>
    <col min="14085" max="14085" width="30.58203125" style="17" customWidth="1"/>
    <col min="14086" max="14086" width="8.75" style="17" bestFit="1" customWidth="1"/>
    <col min="14087" max="14089" width="30.58203125" style="17" customWidth="1"/>
    <col min="14090" max="14090" width="8.75" style="17" bestFit="1" customWidth="1"/>
    <col min="14091" max="14092" width="30.58203125" style="17" customWidth="1"/>
    <col min="14093" max="14335" width="8.6640625" style="17"/>
    <col min="14336" max="14336" width="2.83203125" style="17" customWidth="1"/>
    <col min="14337" max="14337" width="6.58203125" style="17" customWidth="1"/>
    <col min="14338" max="14338" width="15.58203125" style="17" customWidth="1"/>
    <col min="14339" max="14340" width="37.58203125" style="17" customWidth="1"/>
    <col min="14341" max="14341" width="30.58203125" style="17" customWidth="1"/>
    <col min="14342" max="14342" width="8.75" style="17" bestFit="1" customWidth="1"/>
    <col min="14343" max="14345" width="30.58203125" style="17" customWidth="1"/>
    <col min="14346" max="14346" width="8.75" style="17" bestFit="1" customWidth="1"/>
    <col min="14347" max="14348" width="30.58203125" style="17" customWidth="1"/>
    <col min="14349" max="14591" width="8.6640625" style="17"/>
    <col min="14592" max="14592" width="2.83203125" style="17" customWidth="1"/>
    <col min="14593" max="14593" width="6.58203125" style="17" customWidth="1"/>
    <col min="14594" max="14594" width="15.58203125" style="17" customWidth="1"/>
    <col min="14595" max="14596" width="37.58203125" style="17" customWidth="1"/>
    <col min="14597" max="14597" width="30.58203125" style="17" customWidth="1"/>
    <col min="14598" max="14598" width="8.75" style="17" bestFit="1" customWidth="1"/>
    <col min="14599" max="14601" width="30.58203125" style="17" customWidth="1"/>
    <col min="14602" max="14602" width="8.75" style="17" bestFit="1" customWidth="1"/>
    <col min="14603" max="14604" width="30.58203125" style="17" customWidth="1"/>
    <col min="14605" max="14847" width="8.6640625" style="17"/>
    <col min="14848" max="14848" width="2.83203125" style="17" customWidth="1"/>
    <col min="14849" max="14849" width="6.58203125" style="17" customWidth="1"/>
    <col min="14850" max="14850" width="15.58203125" style="17" customWidth="1"/>
    <col min="14851" max="14852" width="37.58203125" style="17" customWidth="1"/>
    <col min="14853" max="14853" width="30.58203125" style="17" customWidth="1"/>
    <col min="14854" max="14854" width="8.75" style="17" bestFit="1" customWidth="1"/>
    <col min="14855" max="14857" width="30.58203125" style="17" customWidth="1"/>
    <col min="14858" max="14858" width="8.75" style="17" bestFit="1" customWidth="1"/>
    <col min="14859" max="14860" width="30.58203125" style="17" customWidth="1"/>
    <col min="14861" max="15103" width="8.6640625" style="17"/>
    <col min="15104" max="15104" width="2.83203125" style="17" customWidth="1"/>
    <col min="15105" max="15105" width="6.58203125" style="17" customWidth="1"/>
    <col min="15106" max="15106" width="15.58203125" style="17" customWidth="1"/>
    <col min="15107" max="15108" width="37.58203125" style="17" customWidth="1"/>
    <col min="15109" max="15109" width="30.58203125" style="17" customWidth="1"/>
    <col min="15110" max="15110" width="8.75" style="17" bestFit="1" customWidth="1"/>
    <col min="15111" max="15113" width="30.58203125" style="17" customWidth="1"/>
    <col min="15114" max="15114" width="8.75" style="17" bestFit="1" customWidth="1"/>
    <col min="15115" max="15116" width="30.58203125" style="17" customWidth="1"/>
    <col min="15117" max="15359" width="8.6640625" style="17"/>
    <col min="15360" max="15360" width="2.83203125" style="17" customWidth="1"/>
    <col min="15361" max="15361" width="6.58203125" style="17" customWidth="1"/>
    <col min="15362" max="15362" width="15.58203125" style="17" customWidth="1"/>
    <col min="15363" max="15364" width="37.58203125" style="17" customWidth="1"/>
    <col min="15365" max="15365" width="30.58203125" style="17" customWidth="1"/>
    <col min="15366" max="15366" width="8.75" style="17" bestFit="1" customWidth="1"/>
    <col min="15367" max="15369" width="30.58203125" style="17" customWidth="1"/>
    <col min="15370" max="15370" width="8.75" style="17" bestFit="1" customWidth="1"/>
    <col min="15371" max="15372" width="30.58203125" style="17" customWidth="1"/>
    <col min="15373" max="15615" width="8.6640625" style="17"/>
    <col min="15616" max="15616" width="2.83203125" style="17" customWidth="1"/>
    <col min="15617" max="15617" width="6.58203125" style="17" customWidth="1"/>
    <col min="15618" max="15618" width="15.58203125" style="17" customWidth="1"/>
    <col min="15619" max="15620" width="37.58203125" style="17" customWidth="1"/>
    <col min="15621" max="15621" width="30.58203125" style="17" customWidth="1"/>
    <col min="15622" max="15622" width="8.75" style="17" bestFit="1" customWidth="1"/>
    <col min="15623" max="15625" width="30.58203125" style="17" customWidth="1"/>
    <col min="15626" max="15626" width="8.75" style="17" bestFit="1" customWidth="1"/>
    <col min="15627" max="15628" width="30.58203125" style="17" customWidth="1"/>
    <col min="15629" max="15871" width="8.6640625" style="17"/>
    <col min="15872" max="15872" width="2.83203125" style="17" customWidth="1"/>
    <col min="15873" max="15873" width="6.58203125" style="17" customWidth="1"/>
    <col min="15874" max="15874" width="15.58203125" style="17" customWidth="1"/>
    <col min="15875" max="15876" width="37.58203125" style="17" customWidth="1"/>
    <col min="15877" max="15877" width="30.58203125" style="17" customWidth="1"/>
    <col min="15878" max="15878" width="8.75" style="17" bestFit="1" customWidth="1"/>
    <col min="15879" max="15881" width="30.58203125" style="17" customWidth="1"/>
    <col min="15882" max="15882" width="8.75" style="17" bestFit="1" customWidth="1"/>
    <col min="15883" max="15884" width="30.58203125" style="17" customWidth="1"/>
    <col min="15885" max="16127" width="8.6640625" style="17"/>
    <col min="16128" max="16128" width="2.83203125" style="17" customWidth="1"/>
    <col min="16129" max="16129" width="6.58203125" style="17" customWidth="1"/>
    <col min="16130" max="16130" width="15.58203125" style="17" customWidth="1"/>
    <col min="16131" max="16132" width="37.58203125" style="17" customWidth="1"/>
    <col min="16133" max="16133" width="30.58203125" style="17" customWidth="1"/>
    <col min="16134" max="16134" width="8.75" style="17" bestFit="1" customWidth="1"/>
    <col min="16135" max="16137" width="30.58203125" style="17" customWidth="1"/>
    <col min="16138" max="16138" width="8.75" style="17" bestFit="1" customWidth="1"/>
    <col min="16139" max="16140" width="30.58203125" style="17" customWidth="1"/>
    <col min="16141" max="16384" width="8.6640625" style="17"/>
  </cols>
  <sheetData>
    <row r="1" spans="1:13" ht="25" customHeight="1">
      <c r="A1" s="96" t="s">
        <v>35</v>
      </c>
      <c r="B1" s="96"/>
      <c r="C1" s="96"/>
      <c r="D1" s="96"/>
      <c r="E1" s="96"/>
      <c r="F1" s="96"/>
      <c r="G1" s="16"/>
      <c r="H1" s="16"/>
      <c r="I1" s="16"/>
      <c r="J1" s="16"/>
      <c r="K1" s="16"/>
      <c r="L1" s="16"/>
      <c r="M1" s="16"/>
    </row>
    <row r="2" spans="1:13" ht="20.149999999999999" customHeight="1" thickBot="1">
      <c r="A2" s="97" t="s">
        <v>36</v>
      </c>
      <c r="B2" s="97"/>
      <c r="C2" s="97"/>
      <c r="D2" s="98" t="str">
        <f>[21]年度当初提出!D2</f>
        <v>千葉市あんしんケアセンター鎌取</v>
      </c>
      <c r="E2" s="98"/>
      <c r="F2" s="98"/>
      <c r="I2" s="19"/>
      <c r="J2" s="18"/>
      <c r="K2" s="18"/>
      <c r="L2" s="18"/>
    </row>
    <row r="3" spans="1:13" ht="143" customHeight="1" thickBot="1">
      <c r="A3" s="99" t="str">
        <f>[21]年度当初提出!A3</f>
        <v>担当圏域
地区概況及び
地区課題</v>
      </c>
      <c r="B3" s="99"/>
      <c r="C3" s="99"/>
      <c r="D3" s="100" t="str">
        <f>[21]年度当初提出!D3</f>
        <v xml:space="preserve">令和6年12月末現在、鎌取圏域の総人口は60,759人、高齢者人口は、11,444人（前期高齢者5,565人、後期高齢者5,879人）となっている。高齢化率は18.84％と他の圏域高齢化率に比較して低値であるものの、年々上昇を続けている。人口構成としては40代～50代の割合が32.26％と最も多く、今後10年の間に急速な高齢化が予測される。
高齢化の進行に伴い、認知症や貧困といった相談だけでなく、精神疾患や8050問題など、高齢者を取り巻く課題も複雑・多様化しており、支援に対してはより専門性が求められると同時に、多機関・多職種との連携が必要不可欠となっている。
このような状況に対して、介護保険サービスは需要と供給のバランスが崩れつつあり、慢性的な介護支援専門員不足や、生活援助型訪問サービスの担い手不足が課題となっている。住民同士の共助が必要となっているが、見守り活動やサロン等でも高齢化が進み、担い手や後継者の問題を抱えているところも少なくない。 </v>
      </c>
      <c r="E3" s="100"/>
      <c r="F3" s="100"/>
      <c r="G3" s="19"/>
      <c r="I3" s="19"/>
      <c r="J3" s="124" t="s">
        <v>66</v>
      </c>
      <c r="K3" s="125"/>
      <c r="L3" s="82"/>
    </row>
    <row r="4" spans="1:13" ht="74.5" customHeight="1">
      <c r="A4" s="99" t="s">
        <v>39</v>
      </c>
      <c r="B4" s="99"/>
      <c r="C4" s="99"/>
      <c r="D4" s="100" t="str">
        <f>[21]年度当初提出!D4</f>
        <v xml:space="preserve">①積極的なアウトリーチを図りながら、個々の高齢者が抱える潜在的ニーズや地域課題の発見に努める。また 発見されたニーズや課題については、多職種連携や多職種協働により早期解決に努めるほか、地域ケア会議の手法を通じ、地域包括ケアシステムの深化推進を目指す。
②生活支援コーディネーター「以下SC]との連携を通じ、地域のサロンや見守り活動団体への支援を行うほか、住民が積極的に介護予防に取り組めるよう、健康に関する啓発を行う。
</v>
      </c>
      <c r="E4" s="100"/>
      <c r="F4" s="100"/>
      <c r="G4" s="19"/>
      <c r="H4" s="19"/>
      <c r="I4" s="19"/>
      <c r="J4" s="20"/>
      <c r="K4" s="20"/>
      <c r="L4" s="20"/>
    </row>
    <row r="5" spans="1:13" ht="18" customHeight="1">
      <c r="A5" s="101" t="s">
        <v>40</v>
      </c>
      <c r="B5" s="101"/>
      <c r="C5" s="101"/>
      <c r="D5" s="101"/>
      <c r="E5" s="101"/>
      <c r="F5" s="101"/>
      <c r="G5" s="21"/>
      <c r="H5" s="22"/>
      <c r="I5" s="22"/>
      <c r="J5" s="22"/>
      <c r="K5" s="22"/>
      <c r="L5" s="23"/>
    </row>
    <row r="6" spans="1:13" ht="60" customHeight="1">
      <c r="A6" s="102" t="s">
        <v>41</v>
      </c>
      <c r="B6" s="103" t="s">
        <v>42</v>
      </c>
      <c r="C6" s="103"/>
      <c r="D6" s="24" t="s">
        <v>43</v>
      </c>
      <c r="E6" s="24" t="s">
        <v>44</v>
      </c>
      <c r="F6" s="25" t="s">
        <v>445</v>
      </c>
      <c r="G6" s="26"/>
      <c r="H6" s="27"/>
      <c r="I6" s="27"/>
      <c r="J6" s="27"/>
      <c r="K6" s="27"/>
      <c r="L6" s="28"/>
    </row>
    <row r="7" spans="1:13" ht="71" customHeight="1">
      <c r="A7" s="102"/>
      <c r="B7" s="104" t="s">
        <v>46</v>
      </c>
      <c r="C7" s="105"/>
      <c r="D7" s="142" t="s">
        <v>446</v>
      </c>
      <c r="E7" s="121"/>
      <c r="F7" s="122"/>
      <c r="G7" s="29"/>
      <c r="H7" s="30"/>
      <c r="I7" s="30"/>
      <c r="J7" s="30"/>
      <c r="K7" s="30"/>
      <c r="L7" s="31"/>
    </row>
    <row r="8" spans="1:13" ht="18" customHeight="1">
      <c r="A8" s="101" t="s">
        <v>48</v>
      </c>
      <c r="B8" s="101"/>
      <c r="C8" s="101"/>
      <c r="D8" s="101"/>
      <c r="E8" s="101"/>
      <c r="F8" s="101"/>
      <c r="G8" s="101" t="s">
        <v>48</v>
      </c>
      <c r="H8" s="101"/>
      <c r="I8" s="101"/>
      <c r="J8" s="101"/>
      <c r="K8" s="101"/>
      <c r="L8" s="101"/>
    </row>
    <row r="9" spans="1:13" ht="50.5" customHeight="1">
      <c r="A9" s="32" t="s">
        <v>49</v>
      </c>
      <c r="B9" s="103" t="s">
        <v>50</v>
      </c>
      <c r="C9" s="103"/>
      <c r="D9" s="123" t="s">
        <v>735</v>
      </c>
      <c r="E9" s="123"/>
      <c r="F9" s="123"/>
      <c r="G9" s="33"/>
      <c r="H9" s="34"/>
      <c r="I9" s="34"/>
      <c r="J9" s="34"/>
      <c r="K9" s="34"/>
      <c r="L9" s="35"/>
    </row>
    <row r="10" spans="1:13" ht="70" customHeight="1">
      <c r="A10" s="32" t="s">
        <v>51</v>
      </c>
      <c r="B10" s="103" t="s">
        <v>50</v>
      </c>
      <c r="C10" s="103"/>
      <c r="D10" s="127" t="s">
        <v>792</v>
      </c>
      <c r="E10" s="127"/>
      <c r="F10" s="127"/>
      <c r="G10" s="110" t="s">
        <v>52</v>
      </c>
      <c r="H10" s="111" t="s">
        <v>53</v>
      </c>
      <c r="I10" s="111"/>
      <c r="J10" s="112" t="str">
        <f>[21]年度当初提出!D6</f>
        <v>対象者が、多様な選択肢の中から自身の可能性を見出し、自分らしい生き方ができるよう、健康に関するセルフマネジメント力を主体的に身に付けられることを目指して包括的に支援をしていく。</v>
      </c>
      <c r="K10" s="112"/>
      <c r="L10" s="112"/>
    </row>
    <row r="11" spans="1:13" ht="69.5" customHeight="1">
      <c r="A11" s="102" t="s">
        <v>41</v>
      </c>
      <c r="B11" s="103" t="s">
        <v>42</v>
      </c>
      <c r="C11" s="103"/>
      <c r="D11" s="46" t="s">
        <v>130</v>
      </c>
      <c r="E11" s="46" t="s">
        <v>44</v>
      </c>
      <c r="F11" s="47" t="s">
        <v>736</v>
      </c>
      <c r="G11" s="110"/>
      <c r="H11" s="111" t="s">
        <v>55</v>
      </c>
      <c r="I11" s="111"/>
      <c r="J11" s="112" t="str">
        <f>[21]年度当初提出!D7</f>
        <v>①生活支援コーディネーターの有するインフォーマルサービスの情報を対象者や委託先の介護支援専門員に発信をする。また、新たに獲得した地域資源になり得る情報について生活支援コーディネーターと共有し、情報を集約していく。
②市の関係機関と自立促進ケア会議を協働で開催し、センター職員の自立支援に関する実践力を高めていく。
③フレイル改善事業の周知、利用を促進する。</v>
      </c>
      <c r="K11" s="112"/>
      <c r="L11" s="112"/>
    </row>
    <row r="12" spans="1:13" ht="60" customHeight="1">
      <c r="A12" s="102"/>
      <c r="B12" s="113" t="s">
        <v>46</v>
      </c>
      <c r="C12" s="114"/>
      <c r="D12" s="142" t="s">
        <v>447</v>
      </c>
      <c r="E12" s="143"/>
      <c r="F12" s="144"/>
      <c r="G12" s="115"/>
      <c r="H12" s="116"/>
      <c r="I12" s="116"/>
      <c r="J12" s="116"/>
      <c r="K12" s="116"/>
      <c r="L12" s="117"/>
    </row>
    <row r="13" spans="1:13" ht="18" customHeight="1">
      <c r="A13" s="101" t="s">
        <v>57</v>
      </c>
      <c r="B13" s="101"/>
      <c r="C13" s="101"/>
      <c r="D13" s="101"/>
      <c r="E13" s="101"/>
      <c r="F13" s="101"/>
      <c r="G13" s="101" t="s">
        <v>57</v>
      </c>
      <c r="H13" s="101"/>
      <c r="I13" s="101"/>
      <c r="J13" s="101"/>
      <c r="K13" s="101"/>
      <c r="L13" s="101"/>
    </row>
    <row r="14" spans="1:13" ht="60" customHeight="1">
      <c r="A14" s="32" t="s">
        <v>49</v>
      </c>
      <c r="B14" s="103" t="s">
        <v>50</v>
      </c>
      <c r="C14" s="103"/>
      <c r="D14" s="123" t="s">
        <v>448</v>
      </c>
      <c r="E14" s="123"/>
      <c r="F14" s="123"/>
      <c r="G14" s="33"/>
      <c r="H14" s="34"/>
      <c r="I14" s="34"/>
      <c r="J14" s="34"/>
      <c r="K14" s="34"/>
      <c r="L14" s="35"/>
    </row>
    <row r="15" spans="1:13" ht="69" customHeight="1">
      <c r="A15" s="32" t="s">
        <v>51</v>
      </c>
      <c r="B15" s="103" t="s">
        <v>50</v>
      </c>
      <c r="C15" s="103"/>
      <c r="D15" s="142" t="s">
        <v>737</v>
      </c>
      <c r="E15" s="143"/>
      <c r="F15" s="144"/>
      <c r="G15" s="110" t="s">
        <v>52</v>
      </c>
      <c r="H15" s="111" t="s">
        <v>53</v>
      </c>
      <c r="I15" s="111"/>
      <c r="J15" s="112" t="str">
        <f>[21]年度当初提出!D9</f>
        <v>①保健・医療・福祉に関するワンストップの相談窓口として、誰もが住み慣れた地域で安心して生活を送ることができるよう支援する。
②複雑・多様化している高齢者の課題に対し、包括３職種の専門性を活かしたチームアプローチを行うとともに、多機関・多職種との連携を強化し、包括的な支援を行う。</v>
      </c>
      <c r="K15" s="112"/>
      <c r="L15" s="112"/>
    </row>
    <row r="16" spans="1:13" ht="60" customHeight="1">
      <c r="A16" s="102" t="s">
        <v>41</v>
      </c>
      <c r="B16" s="103" t="s">
        <v>42</v>
      </c>
      <c r="C16" s="103"/>
      <c r="D16" s="24" t="s">
        <v>130</v>
      </c>
      <c r="E16" s="24" t="s">
        <v>44</v>
      </c>
      <c r="F16" s="79" t="s">
        <v>449</v>
      </c>
      <c r="G16" s="110"/>
      <c r="H16" s="111" t="s">
        <v>55</v>
      </c>
      <c r="I16" s="111"/>
      <c r="J16" s="112" t="str">
        <f>[21]年度当初提出!D10</f>
        <v>①包括３職種による専門性を活かしたチームアプローチから個々の状況に適した支援を行っていく。
②関係機関とのネットワークを活用することで、支援を必要とする高齢者の早期発見に努めていく。また、積極的にアウトリーチの手法を用いることで対象者の生活面や家族関係等を包括的に捉え、課題解決を目指していく。
③生活支援コーディネーターとの連携から地域資源に関する情報を収集し、支援に繋げていく。</v>
      </c>
      <c r="K16" s="112"/>
      <c r="L16" s="112"/>
    </row>
    <row r="17" spans="1:12" ht="60" customHeight="1">
      <c r="A17" s="102"/>
      <c r="B17" s="113" t="s">
        <v>46</v>
      </c>
      <c r="C17" s="114"/>
      <c r="D17" s="142" t="s">
        <v>450</v>
      </c>
      <c r="E17" s="143"/>
      <c r="F17" s="144"/>
      <c r="G17" s="115"/>
      <c r="H17" s="116"/>
      <c r="I17" s="116"/>
      <c r="J17" s="116"/>
      <c r="K17" s="116"/>
      <c r="L17" s="117"/>
    </row>
    <row r="18" spans="1:12" ht="18" customHeight="1">
      <c r="A18" s="101" t="s">
        <v>59</v>
      </c>
      <c r="B18" s="101"/>
      <c r="C18" s="101"/>
      <c r="D18" s="101"/>
      <c r="E18" s="101"/>
      <c r="F18" s="101"/>
      <c r="G18" s="101" t="s">
        <v>59</v>
      </c>
      <c r="H18" s="101"/>
      <c r="I18" s="101"/>
      <c r="J18" s="101"/>
      <c r="K18" s="101"/>
      <c r="L18" s="101"/>
    </row>
    <row r="19" spans="1:12" ht="60" customHeight="1">
      <c r="A19" s="32" t="s">
        <v>49</v>
      </c>
      <c r="B19" s="103" t="s">
        <v>50</v>
      </c>
      <c r="C19" s="103"/>
      <c r="D19" s="123" t="s">
        <v>451</v>
      </c>
      <c r="E19" s="123"/>
      <c r="F19" s="123"/>
      <c r="G19" s="33"/>
      <c r="H19" s="34"/>
      <c r="I19" s="34"/>
      <c r="J19" s="34"/>
      <c r="K19" s="34"/>
      <c r="L19" s="35"/>
    </row>
    <row r="20" spans="1:12" ht="56.5" customHeight="1">
      <c r="A20" s="32" t="s">
        <v>51</v>
      </c>
      <c r="B20" s="103" t="s">
        <v>50</v>
      </c>
      <c r="C20" s="103"/>
      <c r="D20" s="127" t="s">
        <v>452</v>
      </c>
      <c r="E20" s="127"/>
      <c r="F20" s="127"/>
      <c r="G20" s="110" t="s">
        <v>52</v>
      </c>
      <c r="H20" s="111" t="s">
        <v>53</v>
      </c>
      <c r="I20" s="111"/>
      <c r="J20" s="112" t="str">
        <f>[21]年度当初提出!D12</f>
        <v>①養護者からの不当な扱いにより高齢者の権利利益が侵害されることないよう虐待案件に対して適切に対応する。
②成年後見制度や日常生活自立支援事業の利用促進から高齢者が安心して尊厳ある生活ができるよう努める。
③消費者被害に関する情報収集に努め、被害を未然に防ぐために必要な支援を行う。</v>
      </c>
      <c r="K20" s="112"/>
      <c r="L20" s="112"/>
    </row>
    <row r="21" spans="1:12" ht="60" customHeight="1">
      <c r="A21" s="102" t="s">
        <v>41</v>
      </c>
      <c r="B21" s="103" t="s">
        <v>42</v>
      </c>
      <c r="C21" s="103"/>
      <c r="D21" s="24" t="s">
        <v>43</v>
      </c>
      <c r="E21" s="24" t="s">
        <v>44</v>
      </c>
      <c r="F21" s="47" t="s">
        <v>738</v>
      </c>
      <c r="G21" s="110"/>
      <c r="H21" s="111" t="s">
        <v>55</v>
      </c>
      <c r="I21" s="111"/>
      <c r="J21" s="112" t="str">
        <f>[21]年度当初提出!D13</f>
        <v>①高齢者虐待防止に関する研修や関係機関との連携から虐待の予防及び早期発見・早期解決を目指す。
②千葉市成年後見支援センターとの連携を図るとともに、権利擁護に関する制度の普及啓発活動を行う。
③消費生活センターとの情報交換や民生委員、介護事業所等への情報提供を行い、消費者被害の防止に取り組む。</v>
      </c>
      <c r="K21" s="112"/>
      <c r="L21" s="112"/>
    </row>
    <row r="22" spans="1:12" ht="60" customHeight="1">
      <c r="A22" s="102"/>
      <c r="B22" s="113" t="s">
        <v>46</v>
      </c>
      <c r="C22" s="114"/>
      <c r="D22" s="142" t="s">
        <v>453</v>
      </c>
      <c r="E22" s="143"/>
      <c r="F22" s="144"/>
      <c r="G22" s="115"/>
      <c r="H22" s="116"/>
      <c r="I22" s="116"/>
      <c r="J22" s="116"/>
      <c r="K22" s="116"/>
      <c r="L22" s="117"/>
    </row>
    <row r="23" spans="1:12" ht="18" customHeight="1">
      <c r="A23" s="101" t="s">
        <v>61</v>
      </c>
      <c r="B23" s="101"/>
      <c r="C23" s="101"/>
      <c r="D23" s="101"/>
      <c r="E23" s="101"/>
      <c r="F23" s="101"/>
      <c r="G23" s="101" t="s">
        <v>61</v>
      </c>
      <c r="H23" s="101"/>
      <c r="I23" s="101"/>
      <c r="J23" s="101"/>
      <c r="K23" s="101"/>
      <c r="L23" s="101"/>
    </row>
    <row r="24" spans="1:12" ht="75" customHeight="1">
      <c r="A24" s="32" t="s">
        <v>49</v>
      </c>
      <c r="B24" s="103" t="s">
        <v>50</v>
      </c>
      <c r="C24" s="103"/>
      <c r="D24" s="123" t="s">
        <v>454</v>
      </c>
      <c r="E24" s="123"/>
      <c r="F24" s="123"/>
      <c r="G24" s="33"/>
      <c r="H24" s="34"/>
      <c r="I24" s="34"/>
      <c r="J24" s="34"/>
      <c r="K24" s="34"/>
      <c r="L24" s="35"/>
    </row>
    <row r="25" spans="1:12" ht="73" customHeight="1">
      <c r="A25" s="32" t="s">
        <v>51</v>
      </c>
      <c r="B25" s="103" t="s">
        <v>50</v>
      </c>
      <c r="C25" s="103"/>
      <c r="D25" s="120" t="s">
        <v>455</v>
      </c>
      <c r="E25" s="121"/>
      <c r="F25" s="122"/>
      <c r="G25" s="110" t="s">
        <v>52</v>
      </c>
      <c r="H25" s="111" t="s">
        <v>53</v>
      </c>
      <c r="I25" s="111"/>
      <c r="J25" s="112" t="str">
        <f>[21]年度当初提出!D15</f>
        <v>①高齢者を取り巻く複合的な問題に対し、医療・介護及び多様な関係機関との連携体制構築・強化を図り、高齢者が住み慣れた地域で生活を続けられるよう支援する。
②介護支援専門員等の抱える課題やニーズの把握に努めるとともに、地域ケア会議や事例検討会を通じて専門職の視点・生活者の視点で検討し、介護支援専門員等の実践力が高められるよう努める。</v>
      </c>
      <c r="K25" s="112"/>
      <c r="L25" s="112"/>
    </row>
    <row r="26" spans="1:12" ht="60" customHeight="1">
      <c r="A26" s="102" t="s">
        <v>41</v>
      </c>
      <c r="B26" s="103" t="s">
        <v>42</v>
      </c>
      <c r="C26" s="103"/>
      <c r="D26" s="24" t="s">
        <v>130</v>
      </c>
      <c r="E26" s="24" t="s">
        <v>44</v>
      </c>
      <c r="F26" s="25" t="s">
        <v>456</v>
      </c>
      <c r="G26" s="110"/>
      <c r="H26" s="111" t="s">
        <v>55</v>
      </c>
      <c r="I26" s="111"/>
      <c r="J26" s="112" t="str">
        <f>[21]年度当初提出!D16</f>
        <v>①関係機関及び関係者とのネットワークを構築、活用し、課題解決に向けた支援体制を強化する。
②生活支援コーディネーターと連携し、地域住民や介護支援専門員に対し、インフォーマルに関する情報を発信をする。
③介護支援専門員等が専門職として、視点を広げるための事例検討会や勉強会を企画・運営する。</v>
      </c>
      <c r="K26" s="112"/>
      <c r="L26" s="112"/>
    </row>
    <row r="27" spans="1:12" ht="60" customHeight="1">
      <c r="A27" s="102"/>
      <c r="B27" s="113" t="s">
        <v>46</v>
      </c>
      <c r="C27" s="114"/>
      <c r="D27" s="106" t="s">
        <v>457</v>
      </c>
      <c r="E27" s="107"/>
      <c r="F27" s="108"/>
      <c r="G27" s="115"/>
      <c r="H27" s="116"/>
      <c r="I27" s="116"/>
      <c r="J27" s="116"/>
      <c r="K27" s="116"/>
      <c r="L27" s="117"/>
    </row>
    <row r="28" spans="1:12" ht="18" customHeight="1">
      <c r="A28" s="101" t="s">
        <v>63</v>
      </c>
      <c r="B28" s="101"/>
      <c r="C28" s="101"/>
      <c r="D28" s="101"/>
      <c r="E28" s="101"/>
      <c r="F28" s="101"/>
      <c r="G28" s="101" t="s">
        <v>63</v>
      </c>
      <c r="H28" s="101"/>
      <c r="I28" s="101"/>
      <c r="J28" s="101"/>
      <c r="K28" s="101"/>
      <c r="L28" s="101"/>
    </row>
    <row r="29" spans="1:12" ht="60" customHeight="1">
      <c r="A29" s="32" t="s">
        <v>49</v>
      </c>
      <c r="B29" s="103" t="s">
        <v>50</v>
      </c>
      <c r="C29" s="103"/>
      <c r="D29" s="123" t="s">
        <v>458</v>
      </c>
      <c r="E29" s="123"/>
      <c r="F29" s="123"/>
      <c r="G29" s="33"/>
      <c r="H29" s="34"/>
      <c r="I29" s="34"/>
      <c r="J29" s="34"/>
      <c r="K29" s="34"/>
      <c r="L29" s="35"/>
    </row>
    <row r="30" spans="1:12" ht="60" customHeight="1">
      <c r="A30" s="32" t="s">
        <v>51</v>
      </c>
      <c r="B30" s="103" t="s">
        <v>50</v>
      </c>
      <c r="C30" s="103"/>
      <c r="D30" s="127" t="s">
        <v>459</v>
      </c>
      <c r="E30" s="127"/>
      <c r="F30" s="127"/>
      <c r="G30" s="110" t="s">
        <v>52</v>
      </c>
      <c r="H30" s="111" t="s">
        <v>53</v>
      </c>
      <c r="I30" s="111"/>
      <c r="J30" s="112" t="str">
        <f>[21]年度当初提出!D18</f>
        <v>①元気なうちから積極的に健康づくりや介護予防に取り組むきっかけとなるように、地域の幅広い年代に向けた介護予防の普及啓発に努める。
②介護予防に向けた自主的な取り組みを促進するため、交流の場・通いの場への活動支援を行う。
③社会参加や生きがいづくりにつながるよう、交流の場・通いの場を含めた多様な情報を提供できる体制を整備する。</v>
      </c>
      <c r="K30" s="112"/>
      <c r="L30" s="112"/>
    </row>
    <row r="31" spans="1:12" ht="60" customHeight="1">
      <c r="A31" s="102" t="s">
        <v>41</v>
      </c>
      <c r="B31" s="103" t="s">
        <v>42</v>
      </c>
      <c r="C31" s="103"/>
      <c r="D31" s="46" t="s">
        <v>43</v>
      </c>
      <c r="E31" s="46" t="s">
        <v>44</v>
      </c>
      <c r="F31" s="47" t="s">
        <v>460</v>
      </c>
      <c r="G31" s="110"/>
      <c r="H31" s="111" t="s">
        <v>55</v>
      </c>
      <c r="I31" s="111"/>
      <c r="J31" s="112" t="str">
        <f>[21]年度当初提出!D19</f>
        <v>①高齢者自らが健康について考えるきっかけとなるように、健康測定会やミニ講座の実施およびセンターにて作成した広報紙による多様な情報の提供に努める。
②高齢者のセルフマネジメント力を高められるよう、いきいき活動手帳の活用を推進する。
③効果的な介護予防普及啓発活動を行うため、定期的に交流の場・通いの場に赴き、活動状況やニーズを把握する。</v>
      </c>
      <c r="K31" s="112"/>
      <c r="L31" s="112"/>
    </row>
    <row r="32" spans="1:12" ht="60" customHeight="1">
      <c r="A32" s="102"/>
      <c r="B32" s="113" t="s">
        <v>46</v>
      </c>
      <c r="C32" s="114"/>
      <c r="D32" s="142" t="s">
        <v>461</v>
      </c>
      <c r="E32" s="143"/>
      <c r="F32" s="144"/>
      <c r="G32" s="115"/>
      <c r="H32" s="116"/>
      <c r="I32" s="116"/>
      <c r="J32" s="116"/>
      <c r="K32" s="116"/>
      <c r="L32" s="117"/>
    </row>
  </sheetData>
  <mergeCells count="93">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4:C4"/>
    <mergeCell ref="D4:F4"/>
    <mergeCell ref="A5:F5"/>
    <mergeCell ref="A6:A7"/>
    <mergeCell ref="B6:C6"/>
    <mergeCell ref="B7:C7"/>
    <mergeCell ref="D7:F7"/>
    <mergeCell ref="J3:K3"/>
    <mergeCell ref="A1:F1"/>
    <mergeCell ref="A2:C2"/>
    <mergeCell ref="D2:F2"/>
    <mergeCell ref="A3:C3"/>
    <mergeCell ref="D3:F3"/>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WVR6:WVR7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D21" xr:uid="{BC47F3CE-69BD-4DE6-B83B-89BDEDE5E551}">
      <formula1>"A,B,C,D,E"</formula1>
    </dataValidation>
  </dataValidations>
  <printOptions horizontalCentered="1"/>
  <pageMargins left="0.7" right="0.7" top="0.75" bottom="0.75" header="0.3" footer="0.3"/>
  <pageSetup paperSize="9" scale="89" fitToHeight="0" orientation="portrait" r:id="rId1"/>
  <rowBreaks count="2" manualBreakCount="2">
    <brk id="12" max="5" man="1"/>
    <brk id="22"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DC90C-C68F-4F08-AD60-7656B0BDBD62}">
  <dimension ref="A8:J17"/>
  <sheetViews>
    <sheetView view="pageBreakPreview" zoomScale="70" zoomScaleNormal="100" zoomScaleSheetLayoutView="70" workbookViewId="0">
      <selection activeCell="C12" sqref="C12:I17"/>
    </sheetView>
  </sheetViews>
  <sheetFormatPr defaultColWidth="9" defaultRowHeight="18"/>
  <cols>
    <col min="1" max="16384" width="9" style="13"/>
  </cols>
  <sheetData>
    <row r="8" spans="1:10" ht="26.5">
      <c r="A8" s="11"/>
      <c r="B8" s="11"/>
      <c r="C8" s="11"/>
      <c r="D8" s="11"/>
      <c r="E8" s="11"/>
      <c r="F8" s="11"/>
      <c r="G8" s="11"/>
      <c r="H8" s="11"/>
      <c r="I8" s="12"/>
      <c r="J8" s="12"/>
    </row>
    <row r="9" spans="1:10" ht="26.5">
      <c r="A9" s="14"/>
      <c r="B9" s="14"/>
      <c r="C9" s="14"/>
      <c r="D9" s="14"/>
      <c r="E9" s="14"/>
      <c r="F9" s="14"/>
      <c r="G9" s="14"/>
      <c r="H9" s="14"/>
    </row>
    <row r="10" spans="1:10" ht="26.5">
      <c r="A10" s="14"/>
      <c r="B10" s="14"/>
      <c r="C10" s="14"/>
      <c r="D10" s="14"/>
      <c r="E10" s="14"/>
      <c r="F10" s="14"/>
      <c r="G10" s="14"/>
      <c r="H10" s="14"/>
    </row>
    <row r="11" spans="1:10" ht="26.5">
      <c r="A11" s="14"/>
      <c r="B11" s="14"/>
      <c r="C11" s="14"/>
      <c r="D11" s="14"/>
      <c r="E11" s="14"/>
      <c r="F11" s="14"/>
      <c r="G11" s="14"/>
      <c r="H11" s="14"/>
    </row>
    <row r="12" spans="1:10" ht="26.5" customHeight="1">
      <c r="A12" s="15"/>
      <c r="B12" s="14"/>
      <c r="C12" s="93" t="s">
        <v>800</v>
      </c>
      <c r="D12" s="93"/>
      <c r="E12" s="93"/>
      <c r="F12" s="93"/>
      <c r="G12" s="93"/>
      <c r="H12" s="93"/>
      <c r="I12" s="93"/>
    </row>
    <row r="13" spans="1:10" ht="26.5" customHeight="1">
      <c r="A13" s="15"/>
      <c r="B13" s="14"/>
      <c r="C13" s="93"/>
      <c r="D13" s="93"/>
      <c r="E13" s="93"/>
      <c r="F13" s="93"/>
      <c r="G13" s="93"/>
      <c r="H13" s="93"/>
      <c r="I13" s="93"/>
    </row>
    <row r="14" spans="1:10" ht="18" customHeight="1">
      <c r="C14" s="93"/>
      <c r="D14" s="93"/>
      <c r="E14" s="93"/>
      <c r="F14" s="93"/>
      <c r="G14" s="93"/>
      <c r="H14" s="93"/>
      <c r="I14" s="93"/>
    </row>
    <row r="15" spans="1:10" ht="18" customHeight="1">
      <c r="C15" s="93"/>
      <c r="D15" s="93"/>
      <c r="E15" s="93"/>
      <c r="F15" s="93"/>
      <c r="G15" s="93"/>
      <c r="H15" s="93"/>
      <c r="I15" s="93"/>
    </row>
    <row r="16" spans="1:10" ht="18" customHeight="1">
      <c r="C16" s="93"/>
      <c r="D16" s="93"/>
      <c r="E16" s="93"/>
      <c r="F16" s="93"/>
      <c r="G16" s="93"/>
      <c r="H16" s="93"/>
      <c r="I16" s="93"/>
    </row>
    <row r="17" spans="3:9">
      <c r="C17" s="93"/>
      <c r="D17" s="93"/>
      <c r="E17" s="93"/>
      <c r="F17" s="93"/>
      <c r="G17" s="93"/>
      <c r="H17" s="93"/>
      <c r="I17" s="93"/>
    </row>
  </sheetData>
  <mergeCells count="1">
    <mergeCell ref="C12:I17"/>
  </mergeCells>
  <phoneticPr fontId="2"/>
  <pageMargins left="0.7" right="0.7" top="0.75" bottom="0.75" header="0.3" footer="0.3"/>
  <pageSetup paperSize="9" scale="81"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A5C62-21E4-4D21-A4D8-A51490B2006A}">
  <sheetPr>
    <pageSetUpPr fitToPage="1"/>
  </sheetPr>
  <dimension ref="A1:M32"/>
  <sheetViews>
    <sheetView view="pageBreakPreview" topLeftCell="A22" zoomScaleNormal="100" zoomScaleSheetLayoutView="100" zoomScalePageLayoutView="70" workbookViewId="0">
      <selection activeCell="D10" sqref="D10:F10"/>
    </sheetView>
  </sheetViews>
  <sheetFormatPr defaultRowHeight="15"/>
  <cols>
    <col min="1" max="2" width="2.83203125" style="17" customWidth="1"/>
    <col min="3" max="4" width="6.58203125" style="17" customWidth="1"/>
    <col min="5" max="5" width="9.58203125" style="17" customWidth="1"/>
    <col min="6" max="6" width="61.58203125" style="17" customWidth="1"/>
    <col min="7" max="8" width="2.83203125" style="17" customWidth="1"/>
    <col min="9" max="9" width="6.58203125" style="17" customWidth="1"/>
    <col min="10" max="10" width="13.58203125" style="17" customWidth="1"/>
    <col min="11" max="11" width="30.58203125" style="17" customWidth="1"/>
    <col min="12" max="12" width="33.58203125" style="17" customWidth="1"/>
    <col min="13" max="255" width="8.6640625" style="17"/>
    <col min="256" max="256" width="2.83203125" style="17" customWidth="1"/>
    <col min="257" max="257" width="6.58203125" style="17" customWidth="1"/>
    <col min="258" max="258" width="15.58203125" style="17" customWidth="1"/>
    <col min="259" max="260" width="37.58203125" style="17" customWidth="1"/>
    <col min="261" max="261" width="30.58203125" style="17" customWidth="1"/>
    <col min="262" max="262" width="8.6640625" style="17" bestFit="1" customWidth="1"/>
    <col min="263" max="265" width="30.58203125" style="17" customWidth="1"/>
    <col min="266" max="266" width="8.6640625" style="17" bestFit="1" customWidth="1"/>
    <col min="267" max="268" width="30.58203125" style="17" customWidth="1"/>
    <col min="269" max="511" width="8.6640625" style="17"/>
    <col min="512" max="512" width="2.83203125" style="17" customWidth="1"/>
    <col min="513" max="513" width="6.58203125" style="17" customWidth="1"/>
    <col min="514" max="514" width="15.58203125" style="17" customWidth="1"/>
    <col min="515" max="516" width="37.58203125" style="17" customWidth="1"/>
    <col min="517" max="517" width="30.58203125" style="17" customWidth="1"/>
    <col min="518" max="518" width="8.6640625" style="17" bestFit="1" customWidth="1"/>
    <col min="519" max="521" width="30.58203125" style="17" customWidth="1"/>
    <col min="522" max="522" width="8.6640625" style="17" bestFit="1" customWidth="1"/>
    <col min="523" max="524" width="30.58203125" style="17" customWidth="1"/>
    <col min="525" max="767" width="8.6640625" style="17"/>
    <col min="768" max="768" width="2.83203125" style="17" customWidth="1"/>
    <col min="769" max="769" width="6.58203125" style="17" customWidth="1"/>
    <col min="770" max="770" width="15.58203125" style="17" customWidth="1"/>
    <col min="771" max="772" width="37.58203125" style="17" customWidth="1"/>
    <col min="773" max="773" width="30.58203125" style="17" customWidth="1"/>
    <col min="774" max="774" width="8.6640625" style="17" bestFit="1" customWidth="1"/>
    <col min="775" max="777" width="30.58203125" style="17" customWidth="1"/>
    <col min="778" max="778" width="8.6640625" style="17" bestFit="1" customWidth="1"/>
    <col min="779" max="780" width="30.58203125" style="17" customWidth="1"/>
    <col min="781" max="1023" width="8.6640625" style="17"/>
    <col min="1024" max="1024" width="2.83203125" style="17" customWidth="1"/>
    <col min="1025" max="1025" width="6.58203125" style="17" customWidth="1"/>
    <col min="1026" max="1026" width="15.58203125" style="17" customWidth="1"/>
    <col min="1027" max="1028" width="37.58203125" style="17" customWidth="1"/>
    <col min="1029" max="1029" width="30.58203125" style="17" customWidth="1"/>
    <col min="1030" max="1030" width="8.6640625" style="17" bestFit="1" customWidth="1"/>
    <col min="1031" max="1033" width="30.58203125" style="17" customWidth="1"/>
    <col min="1034" max="1034" width="8.6640625" style="17" bestFit="1" customWidth="1"/>
    <col min="1035" max="1036" width="30.58203125" style="17" customWidth="1"/>
    <col min="1037" max="1279" width="8.6640625" style="17"/>
    <col min="1280" max="1280" width="2.83203125" style="17" customWidth="1"/>
    <col min="1281" max="1281" width="6.58203125" style="17" customWidth="1"/>
    <col min="1282" max="1282" width="15.58203125" style="17" customWidth="1"/>
    <col min="1283" max="1284" width="37.58203125" style="17" customWidth="1"/>
    <col min="1285" max="1285" width="30.58203125" style="17" customWidth="1"/>
    <col min="1286" max="1286" width="8.6640625" style="17" bestFit="1" customWidth="1"/>
    <col min="1287" max="1289" width="30.58203125" style="17" customWidth="1"/>
    <col min="1290" max="1290" width="8.6640625" style="17" bestFit="1" customWidth="1"/>
    <col min="1291" max="1292" width="30.58203125" style="17" customWidth="1"/>
    <col min="1293" max="1535" width="8.6640625" style="17"/>
    <col min="1536" max="1536" width="2.83203125" style="17" customWidth="1"/>
    <col min="1537" max="1537" width="6.58203125" style="17" customWidth="1"/>
    <col min="1538" max="1538" width="15.58203125" style="17" customWidth="1"/>
    <col min="1539" max="1540" width="37.58203125" style="17" customWidth="1"/>
    <col min="1541" max="1541" width="30.58203125" style="17" customWidth="1"/>
    <col min="1542" max="1542" width="8.6640625" style="17" bestFit="1" customWidth="1"/>
    <col min="1543" max="1545" width="30.58203125" style="17" customWidth="1"/>
    <col min="1546" max="1546" width="8.6640625" style="17" bestFit="1" customWidth="1"/>
    <col min="1547" max="1548" width="30.58203125" style="17" customWidth="1"/>
    <col min="1549" max="1791" width="8.6640625" style="17"/>
    <col min="1792" max="1792" width="2.83203125" style="17" customWidth="1"/>
    <col min="1793" max="1793" width="6.58203125" style="17" customWidth="1"/>
    <col min="1794" max="1794" width="15.58203125" style="17" customWidth="1"/>
    <col min="1795" max="1796" width="37.58203125" style="17" customWidth="1"/>
    <col min="1797" max="1797" width="30.58203125" style="17" customWidth="1"/>
    <col min="1798" max="1798" width="8.6640625" style="17" bestFit="1" customWidth="1"/>
    <col min="1799" max="1801" width="30.58203125" style="17" customWidth="1"/>
    <col min="1802" max="1802" width="8.6640625" style="17" bestFit="1" customWidth="1"/>
    <col min="1803" max="1804" width="30.58203125" style="17" customWidth="1"/>
    <col min="1805" max="2047" width="8.6640625" style="17"/>
    <col min="2048" max="2048" width="2.83203125" style="17" customWidth="1"/>
    <col min="2049" max="2049" width="6.58203125" style="17" customWidth="1"/>
    <col min="2050" max="2050" width="15.58203125" style="17" customWidth="1"/>
    <col min="2051" max="2052" width="37.58203125" style="17" customWidth="1"/>
    <col min="2053" max="2053" width="30.58203125" style="17" customWidth="1"/>
    <col min="2054" max="2054" width="8.6640625" style="17" bestFit="1" customWidth="1"/>
    <col min="2055" max="2057" width="30.58203125" style="17" customWidth="1"/>
    <col min="2058" max="2058" width="8.6640625" style="17" bestFit="1" customWidth="1"/>
    <col min="2059" max="2060" width="30.58203125" style="17" customWidth="1"/>
    <col min="2061" max="2303" width="8.6640625" style="17"/>
    <col min="2304" max="2304" width="2.83203125" style="17" customWidth="1"/>
    <col min="2305" max="2305" width="6.58203125" style="17" customWidth="1"/>
    <col min="2306" max="2306" width="15.58203125" style="17" customWidth="1"/>
    <col min="2307" max="2308" width="37.58203125" style="17" customWidth="1"/>
    <col min="2309" max="2309" width="30.58203125" style="17" customWidth="1"/>
    <col min="2310" max="2310" width="8.6640625" style="17" bestFit="1" customWidth="1"/>
    <col min="2311" max="2313" width="30.58203125" style="17" customWidth="1"/>
    <col min="2314" max="2314" width="8.6640625" style="17" bestFit="1" customWidth="1"/>
    <col min="2315" max="2316" width="30.58203125" style="17" customWidth="1"/>
    <col min="2317" max="2559" width="8.6640625" style="17"/>
    <col min="2560" max="2560" width="2.83203125" style="17" customWidth="1"/>
    <col min="2561" max="2561" width="6.58203125" style="17" customWidth="1"/>
    <col min="2562" max="2562" width="15.58203125" style="17" customWidth="1"/>
    <col min="2563" max="2564" width="37.58203125" style="17" customWidth="1"/>
    <col min="2565" max="2565" width="30.58203125" style="17" customWidth="1"/>
    <col min="2566" max="2566" width="8.6640625" style="17" bestFit="1" customWidth="1"/>
    <col min="2567" max="2569" width="30.58203125" style="17" customWidth="1"/>
    <col min="2570" max="2570" width="8.6640625" style="17" bestFit="1" customWidth="1"/>
    <col min="2571" max="2572" width="30.58203125" style="17" customWidth="1"/>
    <col min="2573" max="2815" width="8.6640625" style="17"/>
    <col min="2816" max="2816" width="2.83203125" style="17" customWidth="1"/>
    <col min="2817" max="2817" width="6.58203125" style="17" customWidth="1"/>
    <col min="2818" max="2818" width="15.58203125" style="17" customWidth="1"/>
    <col min="2819" max="2820" width="37.58203125" style="17" customWidth="1"/>
    <col min="2821" max="2821" width="30.58203125" style="17" customWidth="1"/>
    <col min="2822" max="2822" width="8.6640625" style="17" bestFit="1" customWidth="1"/>
    <col min="2823" max="2825" width="30.58203125" style="17" customWidth="1"/>
    <col min="2826" max="2826" width="8.6640625" style="17" bestFit="1" customWidth="1"/>
    <col min="2827" max="2828" width="30.58203125" style="17" customWidth="1"/>
    <col min="2829" max="3071" width="8.6640625" style="17"/>
    <col min="3072" max="3072" width="2.83203125" style="17" customWidth="1"/>
    <col min="3073" max="3073" width="6.58203125" style="17" customWidth="1"/>
    <col min="3074" max="3074" width="15.58203125" style="17" customWidth="1"/>
    <col min="3075" max="3076" width="37.58203125" style="17" customWidth="1"/>
    <col min="3077" max="3077" width="30.58203125" style="17" customWidth="1"/>
    <col min="3078" max="3078" width="8.6640625" style="17" bestFit="1" customWidth="1"/>
    <col min="3079" max="3081" width="30.58203125" style="17" customWidth="1"/>
    <col min="3082" max="3082" width="8.6640625" style="17" bestFit="1" customWidth="1"/>
    <col min="3083" max="3084" width="30.58203125" style="17" customWidth="1"/>
    <col min="3085" max="3327" width="8.6640625" style="17"/>
    <col min="3328" max="3328" width="2.83203125" style="17" customWidth="1"/>
    <col min="3329" max="3329" width="6.58203125" style="17" customWidth="1"/>
    <col min="3330" max="3330" width="15.58203125" style="17" customWidth="1"/>
    <col min="3331" max="3332" width="37.58203125" style="17" customWidth="1"/>
    <col min="3333" max="3333" width="30.58203125" style="17" customWidth="1"/>
    <col min="3334" max="3334" width="8.6640625" style="17" bestFit="1" customWidth="1"/>
    <col min="3335" max="3337" width="30.58203125" style="17" customWidth="1"/>
    <col min="3338" max="3338" width="8.6640625" style="17" bestFit="1" customWidth="1"/>
    <col min="3339" max="3340" width="30.58203125" style="17" customWidth="1"/>
    <col min="3341" max="3583" width="8.6640625" style="17"/>
    <col min="3584" max="3584" width="2.83203125" style="17" customWidth="1"/>
    <col min="3585" max="3585" width="6.58203125" style="17" customWidth="1"/>
    <col min="3586" max="3586" width="15.58203125" style="17" customWidth="1"/>
    <col min="3587" max="3588" width="37.58203125" style="17" customWidth="1"/>
    <col min="3589" max="3589" width="30.58203125" style="17" customWidth="1"/>
    <col min="3590" max="3590" width="8.6640625" style="17" bestFit="1" customWidth="1"/>
    <col min="3591" max="3593" width="30.58203125" style="17" customWidth="1"/>
    <col min="3594" max="3594" width="8.6640625" style="17" bestFit="1" customWidth="1"/>
    <col min="3595" max="3596" width="30.58203125" style="17" customWidth="1"/>
    <col min="3597" max="3839" width="8.6640625" style="17"/>
    <col min="3840" max="3840" width="2.83203125" style="17" customWidth="1"/>
    <col min="3841" max="3841" width="6.58203125" style="17" customWidth="1"/>
    <col min="3842" max="3842" width="15.58203125" style="17" customWidth="1"/>
    <col min="3843" max="3844" width="37.58203125" style="17" customWidth="1"/>
    <col min="3845" max="3845" width="30.58203125" style="17" customWidth="1"/>
    <col min="3846" max="3846" width="8.6640625" style="17" bestFit="1" customWidth="1"/>
    <col min="3847" max="3849" width="30.58203125" style="17" customWidth="1"/>
    <col min="3850" max="3850" width="8.6640625" style="17" bestFit="1" customWidth="1"/>
    <col min="3851" max="3852" width="30.58203125" style="17" customWidth="1"/>
    <col min="3853" max="4095" width="8.6640625" style="17"/>
    <col min="4096" max="4096" width="2.83203125" style="17" customWidth="1"/>
    <col min="4097" max="4097" width="6.58203125" style="17" customWidth="1"/>
    <col min="4098" max="4098" width="15.58203125" style="17" customWidth="1"/>
    <col min="4099" max="4100" width="37.58203125" style="17" customWidth="1"/>
    <col min="4101" max="4101" width="30.58203125" style="17" customWidth="1"/>
    <col min="4102" max="4102" width="8.6640625" style="17" bestFit="1" customWidth="1"/>
    <col min="4103" max="4105" width="30.58203125" style="17" customWidth="1"/>
    <col min="4106" max="4106" width="8.6640625" style="17" bestFit="1" customWidth="1"/>
    <col min="4107" max="4108" width="30.58203125" style="17" customWidth="1"/>
    <col min="4109" max="4351" width="8.6640625" style="17"/>
    <col min="4352" max="4352" width="2.83203125" style="17" customWidth="1"/>
    <col min="4353" max="4353" width="6.58203125" style="17" customWidth="1"/>
    <col min="4354" max="4354" width="15.58203125" style="17" customWidth="1"/>
    <col min="4355" max="4356" width="37.58203125" style="17" customWidth="1"/>
    <col min="4357" max="4357" width="30.58203125" style="17" customWidth="1"/>
    <col min="4358" max="4358" width="8.6640625" style="17" bestFit="1" customWidth="1"/>
    <col min="4359" max="4361" width="30.58203125" style="17" customWidth="1"/>
    <col min="4362" max="4362" width="8.6640625" style="17" bestFit="1" customWidth="1"/>
    <col min="4363" max="4364" width="30.58203125" style="17" customWidth="1"/>
    <col min="4365" max="4607" width="8.6640625" style="17"/>
    <col min="4608" max="4608" width="2.83203125" style="17" customWidth="1"/>
    <col min="4609" max="4609" width="6.58203125" style="17" customWidth="1"/>
    <col min="4610" max="4610" width="15.58203125" style="17" customWidth="1"/>
    <col min="4611" max="4612" width="37.58203125" style="17" customWidth="1"/>
    <col min="4613" max="4613" width="30.58203125" style="17" customWidth="1"/>
    <col min="4614" max="4614" width="8.6640625" style="17" bestFit="1" customWidth="1"/>
    <col min="4615" max="4617" width="30.58203125" style="17" customWidth="1"/>
    <col min="4618" max="4618" width="8.6640625" style="17" bestFit="1" customWidth="1"/>
    <col min="4619" max="4620" width="30.58203125" style="17" customWidth="1"/>
    <col min="4621" max="4863" width="8.6640625" style="17"/>
    <col min="4864" max="4864" width="2.83203125" style="17" customWidth="1"/>
    <col min="4865" max="4865" width="6.58203125" style="17" customWidth="1"/>
    <col min="4866" max="4866" width="15.58203125" style="17" customWidth="1"/>
    <col min="4867" max="4868" width="37.58203125" style="17" customWidth="1"/>
    <col min="4869" max="4869" width="30.58203125" style="17" customWidth="1"/>
    <col min="4870" max="4870" width="8.6640625" style="17" bestFit="1" customWidth="1"/>
    <col min="4871" max="4873" width="30.58203125" style="17" customWidth="1"/>
    <col min="4874" max="4874" width="8.6640625" style="17" bestFit="1" customWidth="1"/>
    <col min="4875" max="4876" width="30.58203125" style="17" customWidth="1"/>
    <col min="4877" max="5119" width="8.6640625" style="17"/>
    <col min="5120" max="5120" width="2.83203125" style="17" customWidth="1"/>
    <col min="5121" max="5121" width="6.58203125" style="17" customWidth="1"/>
    <col min="5122" max="5122" width="15.58203125" style="17" customWidth="1"/>
    <col min="5123" max="5124" width="37.58203125" style="17" customWidth="1"/>
    <col min="5125" max="5125" width="30.58203125" style="17" customWidth="1"/>
    <col min="5126" max="5126" width="8.6640625" style="17" bestFit="1" customWidth="1"/>
    <col min="5127" max="5129" width="30.58203125" style="17" customWidth="1"/>
    <col min="5130" max="5130" width="8.6640625" style="17" bestFit="1" customWidth="1"/>
    <col min="5131" max="5132" width="30.58203125" style="17" customWidth="1"/>
    <col min="5133" max="5375" width="8.6640625" style="17"/>
    <col min="5376" max="5376" width="2.83203125" style="17" customWidth="1"/>
    <col min="5377" max="5377" width="6.58203125" style="17" customWidth="1"/>
    <col min="5378" max="5378" width="15.58203125" style="17" customWidth="1"/>
    <col min="5379" max="5380" width="37.58203125" style="17" customWidth="1"/>
    <col min="5381" max="5381" width="30.58203125" style="17" customWidth="1"/>
    <col min="5382" max="5382" width="8.6640625" style="17" bestFit="1" customWidth="1"/>
    <col min="5383" max="5385" width="30.58203125" style="17" customWidth="1"/>
    <col min="5386" max="5386" width="8.6640625" style="17" bestFit="1" customWidth="1"/>
    <col min="5387" max="5388" width="30.58203125" style="17" customWidth="1"/>
    <col min="5389" max="5631" width="8.6640625" style="17"/>
    <col min="5632" max="5632" width="2.83203125" style="17" customWidth="1"/>
    <col min="5633" max="5633" width="6.58203125" style="17" customWidth="1"/>
    <col min="5634" max="5634" width="15.58203125" style="17" customWidth="1"/>
    <col min="5635" max="5636" width="37.58203125" style="17" customWidth="1"/>
    <col min="5637" max="5637" width="30.58203125" style="17" customWidth="1"/>
    <col min="5638" max="5638" width="8.6640625" style="17" bestFit="1" customWidth="1"/>
    <col min="5639" max="5641" width="30.58203125" style="17" customWidth="1"/>
    <col min="5642" max="5642" width="8.6640625" style="17" bestFit="1" customWidth="1"/>
    <col min="5643" max="5644" width="30.58203125" style="17" customWidth="1"/>
    <col min="5645" max="5887" width="8.6640625" style="17"/>
    <col min="5888" max="5888" width="2.83203125" style="17" customWidth="1"/>
    <col min="5889" max="5889" width="6.58203125" style="17" customWidth="1"/>
    <col min="5890" max="5890" width="15.58203125" style="17" customWidth="1"/>
    <col min="5891" max="5892" width="37.58203125" style="17" customWidth="1"/>
    <col min="5893" max="5893" width="30.58203125" style="17" customWidth="1"/>
    <col min="5894" max="5894" width="8.6640625" style="17" bestFit="1" customWidth="1"/>
    <col min="5895" max="5897" width="30.58203125" style="17" customWidth="1"/>
    <col min="5898" max="5898" width="8.6640625" style="17" bestFit="1" customWidth="1"/>
    <col min="5899" max="5900" width="30.58203125" style="17" customWidth="1"/>
    <col min="5901" max="6143" width="8.6640625" style="17"/>
    <col min="6144" max="6144" width="2.83203125" style="17" customWidth="1"/>
    <col min="6145" max="6145" width="6.58203125" style="17" customWidth="1"/>
    <col min="6146" max="6146" width="15.58203125" style="17" customWidth="1"/>
    <col min="6147" max="6148" width="37.58203125" style="17" customWidth="1"/>
    <col min="6149" max="6149" width="30.58203125" style="17" customWidth="1"/>
    <col min="6150" max="6150" width="8.6640625" style="17" bestFit="1" customWidth="1"/>
    <col min="6151" max="6153" width="30.58203125" style="17" customWidth="1"/>
    <col min="6154" max="6154" width="8.6640625" style="17" bestFit="1" customWidth="1"/>
    <col min="6155" max="6156" width="30.58203125" style="17" customWidth="1"/>
    <col min="6157" max="6399" width="8.6640625" style="17"/>
    <col min="6400" max="6400" width="2.83203125" style="17" customWidth="1"/>
    <col min="6401" max="6401" width="6.58203125" style="17" customWidth="1"/>
    <col min="6402" max="6402" width="15.58203125" style="17" customWidth="1"/>
    <col min="6403" max="6404" width="37.58203125" style="17" customWidth="1"/>
    <col min="6405" max="6405" width="30.58203125" style="17" customWidth="1"/>
    <col min="6406" max="6406" width="8.6640625" style="17" bestFit="1" customWidth="1"/>
    <col min="6407" max="6409" width="30.58203125" style="17" customWidth="1"/>
    <col min="6410" max="6410" width="8.6640625" style="17" bestFit="1" customWidth="1"/>
    <col min="6411" max="6412" width="30.58203125" style="17" customWidth="1"/>
    <col min="6413" max="6655" width="8.6640625" style="17"/>
    <col min="6656" max="6656" width="2.83203125" style="17" customWidth="1"/>
    <col min="6657" max="6657" width="6.58203125" style="17" customWidth="1"/>
    <col min="6658" max="6658" width="15.58203125" style="17" customWidth="1"/>
    <col min="6659" max="6660" width="37.58203125" style="17" customWidth="1"/>
    <col min="6661" max="6661" width="30.58203125" style="17" customWidth="1"/>
    <col min="6662" max="6662" width="8.6640625" style="17" bestFit="1" customWidth="1"/>
    <col min="6663" max="6665" width="30.58203125" style="17" customWidth="1"/>
    <col min="6666" max="6666" width="8.6640625" style="17" bestFit="1" customWidth="1"/>
    <col min="6667" max="6668" width="30.58203125" style="17" customWidth="1"/>
    <col min="6669" max="6911" width="8.6640625" style="17"/>
    <col min="6912" max="6912" width="2.83203125" style="17" customWidth="1"/>
    <col min="6913" max="6913" width="6.58203125" style="17" customWidth="1"/>
    <col min="6914" max="6914" width="15.58203125" style="17" customWidth="1"/>
    <col min="6915" max="6916" width="37.58203125" style="17" customWidth="1"/>
    <col min="6917" max="6917" width="30.58203125" style="17" customWidth="1"/>
    <col min="6918" max="6918" width="8.6640625" style="17" bestFit="1" customWidth="1"/>
    <col min="6919" max="6921" width="30.58203125" style="17" customWidth="1"/>
    <col min="6922" max="6922" width="8.6640625" style="17" bestFit="1" customWidth="1"/>
    <col min="6923" max="6924" width="30.58203125" style="17" customWidth="1"/>
    <col min="6925" max="7167" width="8.6640625" style="17"/>
    <col min="7168" max="7168" width="2.83203125" style="17" customWidth="1"/>
    <col min="7169" max="7169" width="6.58203125" style="17" customWidth="1"/>
    <col min="7170" max="7170" width="15.58203125" style="17" customWidth="1"/>
    <col min="7171" max="7172" width="37.58203125" style="17" customWidth="1"/>
    <col min="7173" max="7173" width="30.58203125" style="17" customWidth="1"/>
    <col min="7174" max="7174" width="8.6640625" style="17" bestFit="1" customWidth="1"/>
    <col min="7175" max="7177" width="30.58203125" style="17" customWidth="1"/>
    <col min="7178" max="7178" width="8.6640625" style="17" bestFit="1" customWidth="1"/>
    <col min="7179" max="7180" width="30.58203125" style="17" customWidth="1"/>
    <col min="7181" max="7423" width="8.6640625" style="17"/>
    <col min="7424" max="7424" width="2.83203125" style="17" customWidth="1"/>
    <col min="7425" max="7425" width="6.58203125" style="17" customWidth="1"/>
    <col min="7426" max="7426" width="15.58203125" style="17" customWidth="1"/>
    <col min="7427" max="7428" width="37.58203125" style="17" customWidth="1"/>
    <col min="7429" max="7429" width="30.58203125" style="17" customWidth="1"/>
    <col min="7430" max="7430" width="8.6640625" style="17" bestFit="1" customWidth="1"/>
    <col min="7431" max="7433" width="30.58203125" style="17" customWidth="1"/>
    <col min="7434" max="7434" width="8.6640625" style="17" bestFit="1" customWidth="1"/>
    <col min="7435" max="7436" width="30.58203125" style="17" customWidth="1"/>
    <col min="7437" max="7679" width="8.6640625" style="17"/>
    <col min="7680" max="7680" width="2.83203125" style="17" customWidth="1"/>
    <col min="7681" max="7681" width="6.58203125" style="17" customWidth="1"/>
    <col min="7682" max="7682" width="15.58203125" style="17" customWidth="1"/>
    <col min="7683" max="7684" width="37.58203125" style="17" customWidth="1"/>
    <col min="7685" max="7685" width="30.58203125" style="17" customWidth="1"/>
    <col min="7686" max="7686" width="8.6640625" style="17" bestFit="1" customWidth="1"/>
    <col min="7687" max="7689" width="30.58203125" style="17" customWidth="1"/>
    <col min="7690" max="7690" width="8.6640625" style="17" bestFit="1" customWidth="1"/>
    <col min="7691" max="7692" width="30.58203125" style="17" customWidth="1"/>
    <col min="7693" max="7935" width="8.6640625" style="17"/>
    <col min="7936" max="7936" width="2.83203125" style="17" customWidth="1"/>
    <col min="7937" max="7937" width="6.58203125" style="17" customWidth="1"/>
    <col min="7938" max="7938" width="15.58203125" style="17" customWidth="1"/>
    <col min="7939" max="7940" width="37.58203125" style="17" customWidth="1"/>
    <col min="7941" max="7941" width="30.58203125" style="17" customWidth="1"/>
    <col min="7942" max="7942" width="8.6640625" style="17" bestFit="1" customWidth="1"/>
    <col min="7943" max="7945" width="30.58203125" style="17" customWidth="1"/>
    <col min="7946" max="7946" width="8.6640625" style="17" bestFit="1" customWidth="1"/>
    <col min="7947" max="7948" width="30.58203125" style="17" customWidth="1"/>
    <col min="7949" max="8191" width="8.6640625" style="17"/>
    <col min="8192" max="8192" width="2.83203125" style="17" customWidth="1"/>
    <col min="8193" max="8193" width="6.58203125" style="17" customWidth="1"/>
    <col min="8194" max="8194" width="15.58203125" style="17" customWidth="1"/>
    <col min="8195" max="8196" width="37.58203125" style="17" customWidth="1"/>
    <col min="8197" max="8197" width="30.58203125" style="17" customWidth="1"/>
    <col min="8198" max="8198" width="8.6640625" style="17" bestFit="1" customWidth="1"/>
    <col min="8199" max="8201" width="30.58203125" style="17" customWidth="1"/>
    <col min="8202" max="8202" width="8.6640625" style="17" bestFit="1" customWidth="1"/>
    <col min="8203" max="8204" width="30.58203125" style="17" customWidth="1"/>
    <col min="8205" max="8447" width="8.6640625" style="17"/>
    <col min="8448" max="8448" width="2.83203125" style="17" customWidth="1"/>
    <col min="8449" max="8449" width="6.58203125" style="17" customWidth="1"/>
    <col min="8450" max="8450" width="15.58203125" style="17" customWidth="1"/>
    <col min="8451" max="8452" width="37.58203125" style="17" customWidth="1"/>
    <col min="8453" max="8453" width="30.58203125" style="17" customWidth="1"/>
    <col min="8454" max="8454" width="8.6640625" style="17" bestFit="1" customWidth="1"/>
    <col min="8455" max="8457" width="30.58203125" style="17" customWidth="1"/>
    <col min="8458" max="8458" width="8.6640625" style="17" bestFit="1" customWidth="1"/>
    <col min="8459" max="8460" width="30.58203125" style="17" customWidth="1"/>
    <col min="8461" max="8703" width="8.6640625" style="17"/>
    <col min="8704" max="8704" width="2.83203125" style="17" customWidth="1"/>
    <col min="8705" max="8705" width="6.58203125" style="17" customWidth="1"/>
    <col min="8706" max="8706" width="15.58203125" style="17" customWidth="1"/>
    <col min="8707" max="8708" width="37.58203125" style="17" customWidth="1"/>
    <col min="8709" max="8709" width="30.58203125" style="17" customWidth="1"/>
    <col min="8710" max="8710" width="8.6640625" style="17" bestFit="1" customWidth="1"/>
    <col min="8711" max="8713" width="30.58203125" style="17" customWidth="1"/>
    <col min="8714" max="8714" width="8.6640625" style="17" bestFit="1" customWidth="1"/>
    <col min="8715" max="8716" width="30.58203125" style="17" customWidth="1"/>
    <col min="8717" max="8959" width="8.6640625" style="17"/>
    <col min="8960" max="8960" width="2.83203125" style="17" customWidth="1"/>
    <col min="8961" max="8961" width="6.58203125" style="17" customWidth="1"/>
    <col min="8962" max="8962" width="15.58203125" style="17" customWidth="1"/>
    <col min="8963" max="8964" width="37.58203125" style="17" customWidth="1"/>
    <col min="8965" max="8965" width="30.58203125" style="17" customWidth="1"/>
    <col min="8966" max="8966" width="8.6640625" style="17" bestFit="1" customWidth="1"/>
    <col min="8967" max="8969" width="30.58203125" style="17" customWidth="1"/>
    <col min="8970" max="8970" width="8.6640625" style="17" bestFit="1" customWidth="1"/>
    <col min="8971" max="8972" width="30.58203125" style="17" customWidth="1"/>
    <col min="8973" max="9215" width="8.6640625" style="17"/>
    <col min="9216" max="9216" width="2.83203125" style="17" customWidth="1"/>
    <col min="9217" max="9217" width="6.58203125" style="17" customWidth="1"/>
    <col min="9218" max="9218" width="15.58203125" style="17" customWidth="1"/>
    <col min="9219" max="9220" width="37.58203125" style="17" customWidth="1"/>
    <col min="9221" max="9221" width="30.58203125" style="17" customWidth="1"/>
    <col min="9222" max="9222" width="8.6640625" style="17" bestFit="1" customWidth="1"/>
    <col min="9223" max="9225" width="30.58203125" style="17" customWidth="1"/>
    <col min="9226" max="9226" width="8.6640625" style="17" bestFit="1" customWidth="1"/>
    <col min="9227" max="9228" width="30.58203125" style="17" customWidth="1"/>
    <col min="9229" max="9471" width="8.6640625" style="17"/>
    <col min="9472" max="9472" width="2.83203125" style="17" customWidth="1"/>
    <col min="9473" max="9473" width="6.58203125" style="17" customWidth="1"/>
    <col min="9474" max="9474" width="15.58203125" style="17" customWidth="1"/>
    <col min="9475" max="9476" width="37.58203125" style="17" customWidth="1"/>
    <col min="9477" max="9477" width="30.58203125" style="17" customWidth="1"/>
    <col min="9478" max="9478" width="8.6640625" style="17" bestFit="1" customWidth="1"/>
    <col min="9479" max="9481" width="30.58203125" style="17" customWidth="1"/>
    <col min="9482" max="9482" width="8.6640625" style="17" bestFit="1" customWidth="1"/>
    <col min="9483" max="9484" width="30.58203125" style="17" customWidth="1"/>
    <col min="9485" max="9727" width="8.6640625" style="17"/>
    <col min="9728" max="9728" width="2.83203125" style="17" customWidth="1"/>
    <col min="9729" max="9729" width="6.58203125" style="17" customWidth="1"/>
    <col min="9730" max="9730" width="15.58203125" style="17" customWidth="1"/>
    <col min="9731" max="9732" width="37.58203125" style="17" customWidth="1"/>
    <col min="9733" max="9733" width="30.58203125" style="17" customWidth="1"/>
    <col min="9734" max="9734" width="8.6640625" style="17" bestFit="1" customWidth="1"/>
    <col min="9735" max="9737" width="30.58203125" style="17" customWidth="1"/>
    <col min="9738" max="9738" width="8.6640625" style="17" bestFit="1" customWidth="1"/>
    <col min="9739" max="9740" width="30.58203125" style="17" customWidth="1"/>
    <col min="9741" max="9983" width="8.6640625" style="17"/>
    <col min="9984" max="9984" width="2.83203125" style="17" customWidth="1"/>
    <col min="9985" max="9985" width="6.58203125" style="17" customWidth="1"/>
    <col min="9986" max="9986" width="15.58203125" style="17" customWidth="1"/>
    <col min="9987" max="9988" width="37.58203125" style="17" customWidth="1"/>
    <col min="9989" max="9989" width="30.58203125" style="17" customWidth="1"/>
    <col min="9990" max="9990" width="8.6640625" style="17" bestFit="1" customWidth="1"/>
    <col min="9991" max="9993" width="30.58203125" style="17" customWidth="1"/>
    <col min="9994" max="9994" width="8.6640625" style="17" bestFit="1" customWidth="1"/>
    <col min="9995" max="9996" width="30.58203125" style="17" customWidth="1"/>
    <col min="9997" max="10239" width="8.6640625" style="17"/>
    <col min="10240" max="10240" width="2.83203125" style="17" customWidth="1"/>
    <col min="10241" max="10241" width="6.58203125" style="17" customWidth="1"/>
    <col min="10242" max="10242" width="15.58203125" style="17" customWidth="1"/>
    <col min="10243" max="10244" width="37.58203125" style="17" customWidth="1"/>
    <col min="10245" max="10245" width="30.58203125" style="17" customWidth="1"/>
    <col min="10246" max="10246" width="8.6640625" style="17" bestFit="1" customWidth="1"/>
    <col min="10247" max="10249" width="30.58203125" style="17" customWidth="1"/>
    <col min="10250" max="10250" width="8.6640625" style="17" bestFit="1" customWidth="1"/>
    <col min="10251" max="10252" width="30.58203125" style="17" customWidth="1"/>
    <col min="10253" max="10495" width="8.6640625" style="17"/>
    <col min="10496" max="10496" width="2.83203125" style="17" customWidth="1"/>
    <col min="10497" max="10497" width="6.58203125" style="17" customWidth="1"/>
    <col min="10498" max="10498" width="15.58203125" style="17" customWidth="1"/>
    <col min="10499" max="10500" width="37.58203125" style="17" customWidth="1"/>
    <col min="10501" max="10501" width="30.58203125" style="17" customWidth="1"/>
    <col min="10502" max="10502" width="8.6640625" style="17" bestFit="1" customWidth="1"/>
    <col min="10503" max="10505" width="30.58203125" style="17" customWidth="1"/>
    <col min="10506" max="10506" width="8.6640625" style="17" bestFit="1" customWidth="1"/>
    <col min="10507" max="10508" width="30.58203125" style="17" customWidth="1"/>
    <col min="10509" max="10751" width="8.6640625" style="17"/>
    <col min="10752" max="10752" width="2.83203125" style="17" customWidth="1"/>
    <col min="10753" max="10753" width="6.58203125" style="17" customWidth="1"/>
    <col min="10754" max="10754" width="15.58203125" style="17" customWidth="1"/>
    <col min="10755" max="10756" width="37.58203125" style="17" customWidth="1"/>
    <col min="10757" max="10757" width="30.58203125" style="17" customWidth="1"/>
    <col min="10758" max="10758" width="8.6640625" style="17" bestFit="1" customWidth="1"/>
    <col min="10759" max="10761" width="30.58203125" style="17" customWidth="1"/>
    <col min="10762" max="10762" width="8.6640625" style="17" bestFit="1" customWidth="1"/>
    <col min="10763" max="10764" width="30.58203125" style="17" customWidth="1"/>
    <col min="10765" max="11007" width="8.6640625" style="17"/>
    <col min="11008" max="11008" width="2.83203125" style="17" customWidth="1"/>
    <col min="11009" max="11009" width="6.58203125" style="17" customWidth="1"/>
    <col min="11010" max="11010" width="15.58203125" style="17" customWidth="1"/>
    <col min="11011" max="11012" width="37.58203125" style="17" customWidth="1"/>
    <col min="11013" max="11013" width="30.58203125" style="17" customWidth="1"/>
    <col min="11014" max="11014" width="8.6640625" style="17" bestFit="1" customWidth="1"/>
    <col min="11015" max="11017" width="30.58203125" style="17" customWidth="1"/>
    <col min="11018" max="11018" width="8.6640625" style="17" bestFit="1" customWidth="1"/>
    <col min="11019" max="11020" width="30.58203125" style="17" customWidth="1"/>
    <col min="11021" max="11263" width="8.6640625" style="17"/>
    <col min="11264" max="11264" width="2.83203125" style="17" customWidth="1"/>
    <col min="11265" max="11265" width="6.58203125" style="17" customWidth="1"/>
    <col min="11266" max="11266" width="15.58203125" style="17" customWidth="1"/>
    <col min="11267" max="11268" width="37.58203125" style="17" customWidth="1"/>
    <col min="11269" max="11269" width="30.58203125" style="17" customWidth="1"/>
    <col min="11270" max="11270" width="8.6640625" style="17" bestFit="1" customWidth="1"/>
    <col min="11271" max="11273" width="30.58203125" style="17" customWidth="1"/>
    <col min="11274" max="11274" width="8.6640625" style="17" bestFit="1" customWidth="1"/>
    <col min="11275" max="11276" width="30.58203125" style="17" customWidth="1"/>
    <col min="11277" max="11519" width="8.6640625" style="17"/>
    <col min="11520" max="11520" width="2.83203125" style="17" customWidth="1"/>
    <col min="11521" max="11521" width="6.58203125" style="17" customWidth="1"/>
    <col min="11522" max="11522" width="15.58203125" style="17" customWidth="1"/>
    <col min="11523" max="11524" width="37.58203125" style="17" customWidth="1"/>
    <col min="11525" max="11525" width="30.58203125" style="17" customWidth="1"/>
    <col min="11526" max="11526" width="8.6640625" style="17" bestFit="1" customWidth="1"/>
    <col min="11527" max="11529" width="30.58203125" style="17" customWidth="1"/>
    <col min="11530" max="11530" width="8.6640625" style="17" bestFit="1" customWidth="1"/>
    <col min="11531" max="11532" width="30.58203125" style="17" customWidth="1"/>
    <col min="11533" max="11775" width="8.6640625" style="17"/>
    <col min="11776" max="11776" width="2.83203125" style="17" customWidth="1"/>
    <col min="11777" max="11777" width="6.58203125" style="17" customWidth="1"/>
    <col min="11778" max="11778" width="15.58203125" style="17" customWidth="1"/>
    <col min="11779" max="11780" width="37.58203125" style="17" customWidth="1"/>
    <col min="11781" max="11781" width="30.58203125" style="17" customWidth="1"/>
    <col min="11782" max="11782" width="8.6640625" style="17" bestFit="1" customWidth="1"/>
    <col min="11783" max="11785" width="30.58203125" style="17" customWidth="1"/>
    <col min="11786" max="11786" width="8.6640625" style="17" bestFit="1" customWidth="1"/>
    <col min="11787" max="11788" width="30.58203125" style="17" customWidth="1"/>
    <col min="11789" max="12031" width="8.6640625" style="17"/>
    <col min="12032" max="12032" width="2.83203125" style="17" customWidth="1"/>
    <col min="12033" max="12033" width="6.58203125" style="17" customWidth="1"/>
    <col min="12034" max="12034" width="15.58203125" style="17" customWidth="1"/>
    <col min="12035" max="12036" width="37.58203125" style="17" customWidth="1"/>
    <col min="12037" max="12037" width="30.58203125" style="17" customWidth="1"/>
    <col min="12038" max="12038" width="8.6640625" style="17" bestFit="1" customWidth="1"/>
    <col min="12039" max="12041" width="30.58203125" style="17" customWidth="1"/>
    <col min="12042" max="12042" width="8.6640625" style="17" bestFit="1" customWidth="1"/>
    <col min="12043" max="12044" width="30.58203125" style="17" customWidth="1"/>
    <col min="12045" max="12287" width="8.6640625" style="17"/>
    <col min="12288" max="12288" width="2.83203125" style="17" customWidth="1"/>
    <col min="12289" max="12289" width="6.58203125" style="17" customWidth="1"/>
    <col min="12290" max="12290" width="15.58203125" style="17" customWidth="1"/>
    <col min="12291" max="12292" width="37.58203125" style="17" customWidth="1"/>
    <col min="12293" max="12293" width="30.58203125" style="17" customWidth="1"/>
    <col min="12294" max="12294" width="8.6640625" style="17" bestFit="1" customWidth="1"/>
    <col min="12295" max="12297" width="30.58203125" style="17" customWidth="1"/>
    <col min="12298" max="12298" width="8.6640625" style="17" bestFit="1" customWidth="1"/>
    <col min="12299" max="12300" width="30.58203125" style="17" customWidth="1"/>
    <col min="12301" max="12543" width="8.6640625" style="17"/>
    <col min="12544" max="12544" width="2.83203125" style="17" customWidth="1"/>
    <col min="12545" max="12545" width="6.58203125" style="17" customWidth="1"/>
    <col min="12546" max="12546" width="15.58203125" style="17" customWidth="1"/>
    <col min="12547" max="12548" width="37.58203125" style="17" customWidth="1"/>
    <col min="12549" max="12549" width="30.58203125" style="17" customWidth="1"/>
    <col min="12550" max="12550" width="8.6640625" style="17" bestFit="1" customWidth="1"/>
    <col min="12551" max="12553" width="30.58203125" style="17" customWidth="1"/>
    <col min="12554" max="12554" width="8.6640625" style="17" bestFit="1" customWidth="1"/>
    <col min="12555" max="12556" width="30.58203125" style="17" customWidth="1"/>
    <col min="12557" max="12799" width="8.6640625" style="17"/>
    <col min="12800" max="12800" width="2.83203125" style="17" customWidth="1"/>
    <col min="12801" max="12801" width="6.58203125" style="17" customWidth="1"/>
    <col min="12802" max="12802" width="15.58203125" style="17" customWidth="1"/>
    <col min="12803" max="12804" width="37.58203125" style="17" customWidth="1"/>
    <col min="12805" max="12805" width="30.58203125" style="17" customWidth="1"/>
    <col min="12806" max="12806" width="8.6640625" style="17" bestFit="1" customWidth="1"/>
    <col min="12807" max="12809" width="30.58203125" style="17" customWidth="1"/>
    <col min="12810" max="12810" width="8.6640625" style="17" bestFit="1" customWidth="1"/>
    <col min="12811" max="12812" width="30.58203125" style="17" customWidth="1"/>
    <col min="12813" max="13055" width="8.6640625" style="17"/>
    <col min="13056" max="13056" width="2.83203125" style="17" customWidth="1"/>
    <col min="13057" max="13057" width="6.58203125" style="17" customWidth="1"/>
    <col min="13058" max="13058" width="15.58203125" style="17" customWidth="1"/>
    <col min="13059" max="13060" width="37.58203125" style="17" customWidth="1"/>
    <col min="13061" max="13061" width="30.58203125" style="17" customWidth="1"/>
    <col min="13062" max="13062" width="8.6640625" style="17" bestFit="1" customWidth="1"/>
    <col min="13063" max="13065" width="30.58203125" style="17" customWidth="1"/>
    <col min="13066" max="13066" width="8.6640625" style="17" bestFit="1" customWidth="1"/>
    <col min="13067" max="13068" width="30.58203125" style="17" customWidth="1"/>
    <col min="13069" max="13311" width="8.6640625" style="17"/>
    <col min="13312" max="13312" width="2.83203125" style="17" customWidth="1"/>
    <col min="13313" max="13313" width="6.58203125" style="17" customWidth="1"/>
    <col min="13314" max="13314" width="15.58203125" style="17" customWidth="1"/>
    <col min="13315" max="13316" width="37.58203125" style="17" customWidth="1"/>
    <col min="13317" max="13317" width="30.58203125" style="17" customWidth="1"/>
    <col min="13318" max="13318" width="8.6640625" style="17" bestFit="1" customWidth="1"/>
    <col min="13319" max="13321" width="30.58203125" style="17" customWidth="1"/>
    <col min="13322" max="13322" width="8.6640625" style="17" bestFit="1" customWidth="1"/>
    <col min="13323" max="13324" width="30.58203125" style="17" customWidth="1"/>
    <col min="13325" max="13567" width="8.6640625" style="17"/>
    <col min="13568" max="13568" width="2.83203125" style="17" customWidth="1"/>
    <col min="13569" max="13569" width="6.58203125" style="17" customWidth="1"/>
    <col min="13570" max="13570" width="15.58203125" style="17" customWidth="1"/>
    <col min="13571" max="13572" width="37.58203125" style="17" customWidth="1"/>
    <col min="13573" max="13573" width="30.58203125" style="17" customWidth="1"/>
    <col min="13574" max="13574" width="8.6640625" style="17" bestFit="1" customWidth="1"/>
    <col min="13575" max="13577" width="30.58203125" style="17" customWidth="1"/>
    <col min="13578" max="13578" width="8.6640625" style="17" bestFit="1" customWidth="1"/>
    <col min="13579" max="13580" width="30.58203125" style="17" customWidth="1"/>
    <col min="13581" max="13823" width="8.6640625" style="17"/>
    <col min="13824" max="13824" width="2.83203125" style="17" customWidth="1"/>
    <col min="13825" max="13825" width="6.58203125" style="17" customWidth="1"/>
    <col min="13826" max="13826" width="15.58203125" style="17" customWidth="1"/>
    <col min="13827" max="13828" width="37.58203125" style="17" customWidth="1"/>
    <col min="13829" max="13829" width="30.58203125" style="17" customWidth="1"/>
    <col min="13830" max="13830" width="8.6640625" style="17" bestFit="1" customWidth="1"/>
    <col min="13831" max="13833" width="30.58203125" style="17" customWidth="1"/>
    <col min="13834" max="13834" width="8.6640625" style="17" bestFit="1" customWidth="1"/>
    <col min="13835" max="13836" width="30.58203125" style="17" customWidth="1"/>
    <col min="13837" max="14079" width="8.6640625" style="17"/>
    <col min="14080" max="14080" width="2.83203125" style="17" customWidth="1"/>
    <col min="14081" max="14081" width="6.58203125" style="17" customWidth="1"/>
    <col min="14082" max="14082" width="15.58203125" style="17" customWidth="1"/>
    <col min="14083" max="14084" width="37.58203125" style="17" customWidth="1"/>
    <col min="14085" max="14085" width="30.58203125" style="17" customWidth="1"/>
    <col min="14086" max="14086" width="8.6640625" style="17" bestFit="1" customWidth="1"/>
    <col min="14087" max="14089" width="30.58203125" style="17" customWidth="1"/>
    <col min="14090" max="14090" width="8.6640625" style="17" bestFit="1" customWidth="1"/>
    <col min="14091" max="14092" width="30.58203125" style="17" customWidth="1"/>
    <col min="14093" max="14335" width="8.6640625" style="17"/>
    <col min="14336" max="14336" width="2.83203125" style="17" customWidth="1"/>
    <col min="14337" max="14337" width="6.58203125" style="17" customWidth="1"/>
    <col min="14338" max="14338" width="15.58203125" style="17" customWidth="1"/>
    <col min="14339" max="14340" width="37.58203125" style="17" customWidth="1"/>
    <col min="14341" max="14341" width="30.58203125" style="17" customWidth="1"/>
    <col min="14342" max="14342" width="8.6640625" style="17" bestFit="1" customWidth="1"/>
    <col min="14343" max="14345" width="30.58203125" style="17" customWidth="1"/>
    <col min="14346" max="14346" width="8.6640625" style="17" bestFit="1" customWidth="1"/>
    <col min="14347" max="14348" width="30.58203125" style="17" customWidth="1"/>
    <col min="14349" max="14591" width="8.6640625" style="17"/>
    <col min="14592" max="14592" width="2.83203125" style="17" customWidth="1"/>
    <col min="14593" max="14593" width="6.58203125" style="17" customWidth="1"/>
    <col min="14594" max="14594" width="15.58203125" style="17" customWidth="1"/>
    <col min="14595" max="14596" width="37.58203125" style="17" customWidth="1"/>
    <col min="14597" max="14597" width="30.58203125" style="17" customWidth="1"/>
    <col min="14598" max="14598" width="8.6640625" style="17" bestFit="1" customWidth="1"/>
    <col min="14599" max="14601" width="30.58203125" style="17" customWidth="1"/>
    <col min="14602" max="14602" width="8.6640625" style="17" bestFit="1" customWidth="1"/>
    <col min="14603" max="14604" width="30.58203125" style="17" customWidth="1"/>
    <col min="14605" max="14847" width="8.6640625" style="17"/>
    <col min="14848" max="14848" width="2.83203125" style="17" customWidth="1"/>
    <col min="14849" max="14849" width="6.58203125" style="17" customWidth="1"/>
    <col min="14850" max="14850" width="15.58203125" style="17" customWidth="1"/>
    <col min="14851" max="14852" width="37.58203125" style="17" customWidth="1"/>
    <col min="14853" max="14853" width="30.58203125" style="17" customWidth="1"/>
    <col min="14854" max="14854" width="8.6640625" style="17" bestFit="1" customWidth="1"/>
    <col min="14855" max="14857" width="30.58203125" style="17" customWidth="1"/>
    <col min="14858" max="14858" width="8.6640625" style="17" bestFit="1" customWidth="1"/>
    <col min="14859" max="14860" width="30.58203125" style="17" customWidth="1"/>
    <col min="14861" max="15103" width="8.6640625" style="17"/>
    <col min="15104" max="15104" width="2.83203125" style="17" customWidth="1"/>
    <col min="15105" max="15105" width="6.58203125" style="17" customWidth="1"/>
    <col min="15106" max="15106" width="15.58203125" style="17" customWidth="1"/>
    <col min="15107" max="15108" width="37.58203125" style="17" customWidth="1"/>
    <col min="15109" max="15109" width="30.58203125" style="17" customWidth="1"/>
    <col min="15110" max="15110" width="8.6640625" style="17" bestFit="1" customWidth="1"/>
    <col min="15111" max="15113" width="30.58203125" style="17" customWidth="1"/>
    <col min="15114" max="15114" width="8.6640625" style="17" bestFit="1" customWidth="1"/>
    <col min="15115" max="15116" width="30.58203125" style="17" customWidth="1"/>
    <col min="15117" max="15359" width="8.6640625" style="17"/>
    <col min="15360" max="15360" width="2.83203125" style="17" customWidth="1"/>
    <col min="15361" max="15361" width="6.58203125" style="17" customWidth="1"/>
    <col min="15362" max="15362" width="15.58203125" style="17" customWidth="1"/>
    <col min="15363" max="15364" width="37.58203125" style="17" customWidth="1"/>
    <col min="15365" max="15365" width="30.58203125" style="17" customWidth="1"/>
    <col min="15366" max="15366" width="8.6640625" style="17" bestFit="1" customWidth="1"/>
    <col min="15367" max="15369" width="30.58203125" style="17" customWidth="1"/>
    <col min="15370" max="15370" width="8.6640625" style="17" bestFit="1" customWidth="1"/>
    <col min="15371" max="15372" width="30.58203125" style="17" customWidth="1"/>
    <col min="15373" max="15615" width="8.6640625" style="17"/>
    <col min="15616" max="15616" width="2.83203125" style="17" customWidth="1"/>
    <col min="15617" max="15617" width="6.58203125" style="17" customWidth="1"/>
    <col min="15618" max="15618" width="15.58203125" style="17" customWidth="1"/>
    <col min="15619" max="15620" width="37.58203125" style="17" customWidth="1"/>
    <col min="15621" max="15621" width="30.58203125" style="17" customWidth="1"/>
    <col min="15622" max="15622" width="8.6640625" style="17" bestFit="1" customWidth="1"/>
    <col min="15623" max="15625" width="30.58203125" style="17" customWidth="1"/>
    <col min="15626" max="15626" width="8.6640625" style="17" bestFit="1" customWidth="1"/>
    <col min="15627" max="15628" width="30.58203125" style="17" customWidth="1"/>
    <col min="15629" max="15871" width="8.6640625" style="17"/>
    <col min="15872" max="15872" width="2.83203125" style="17" customWidth="1"/>
    <col min="15873" max="15873" width="6.58203125" style="17" customWidth="1"/>
    <col min="15874" max="15874" width="15.58203125" style="17" customWidth="1"/>
    <col min="15875" max="15876" width="37.58203125" style="17" customWidth="1"/>
    <col min="15877" max="15877" width="30.58203125" style="17" customWidth="1"/>
    <col min="15878" max="15878" width="8.6640625" style="17" bestFit="1" customWidth="1"/>
    <col min="15879" max="15881" width="30.58203125" style="17" customWidth="1"/>
    <col min="15882" max="15882" width="8.6640625" style="17" bestFit="1" customWidth="1"/>
    <col min="15883" max="15884" width="30.58203125" style="17" customWidth="1"/>
    <col min="15885" max="16127" width="8.6640625" style="17"/>
    <col min="16128" max="16128" width="2.83203125" style="17" customWidth="1"/>
    <col min="16129" max="16129" width="6.58203125" style="17" customWidth="1"/>
    <col min="16130" max="16130" width="15.58203125" style="17" customWidth="1"/>
    <col min="16131" max="16132" width="37.58203125" style="17" customWidth="1"/>
    <col min="16133" max="16133" width="30.58203125" style="17" customWidth="1"/>
    <col min="16134" max="16134" width="8.6640625" style="17" bestFit="1" customWidth="1"/>
    <col min="16135" max="16137" width="30.58203125" style="17" customWidth="1"/>
    <col min="16138" max="16138" width="8.6640625" style="17" bestFit="1" customWidth="1"/>
    <col min="16139" max="16140" width="30.58203125" style="17" customWidth="1"/>
    <col min="16141" max="16384" width="8.6640625" style="17"/>
  </cols>
  <sheetData>
    <row r="1" spans="1:13" ht="25" customHeight="1">
      <c r="A1" s="96" t="s">
        <v>35</v>
      </c>
      <c r="B1" s="96"/>
      <c r="C1" s="96"/>
      <c r="D1" s="96"/>
      <c r="E1" s="96"/>
      <c r="F1" s="96"/>
      <c r="G1" s="16"/>
      <c r="H1" s="16"/>
      <c r="I1" s="16"/>
      <c r="J1" s="16"/>
      <c r="K1" s="16"/>
      <c r="L1" s="16"/>
      <c r="M1" s="16"/>
    </row>
    <row r="2" spans="1:13" ht="20.149999999999999" customHeight="1" thickBot="1">
      <c r="A2" s="97" t="s">
        <v>36</v>
      </c>
      <c r="B2" s="97"/>
      <c r="C2" s="97"/>
      <c r="D2" s="98" t="str">
        <f>[22]年度当初提出!D2</f>
        <v>千葉市あんしんケアセンター誉田</v>
      </c>
      <c r="E2" s="98"/>
      <c r="F2" s="98"/>
      <c r="J2" s="18"/>
      <c r="K2" s="18"/>
      <c r="L2" s="18"/>
    </row>
    <row r="3" spans="1:13" ht="154.5" customHeight="1" thickBot="1">
      <c r="A3" s="99" t="str">
        <f>[22]年度当初提出!A3</f>
        <v>担当圏域
地区概況及び
地区課題</v>
      </c>
      <c r="B3" s="99"/>
      <c r="C3" s="99"/>
      <c r="D3" s="100" t="s">
        <v>723</v>
      </c>
      <c r="E3" s="100"/>
      <c r="F3" s="100"/>
      <c r="G3" s="19"/>
      <c r="H3" s="19"/>
      <c r="I3" s="19"/>
      <c r="J3" s="124" t="s">
        <v>66</v>
      </c>
      <c r="K3" s="125"/>
      <c r="L3" s="20"/>
    </row>
    <row r="4" spans="1:13" ht="71.5" customHeight="1">
      <c r="A4" s="99" t="s">
        <v>39</v>
      </c>
      <c r="B4" s="99"/>
      <c r="C4" s="99"/>
      <c r="D4" s="196" t="s">
        <v>724</v>
      </c>
      <c r="E4" s="100"/>
      <c r="F4" s="100"/>
      <c r="G4" s="19"/>
      <c r="H4" s="19"/>
      <c r="I4" s="19"/>
      <c r="J4" s="20"/>
      <c r="K4" s="20"/>
      <c r="L4" s="20"/>
    </row>
    <row r="5" spans="1:13" ht="18" customHeight="1">
      <c r="A5" s="101" t="s">
        <v>40</v>
      </c>
      <c r="B5" s="101"/>
      <c r="C5" s="101"/>
      <c r="D5" s="101"/>
      <c r="E5" s="101"/>
      <c r="F5" s="101"/>
      <c r="G5" s="21"/>
      <c r="H5" s="22"/>
      <c r="I5" s="22"/>
      <c r="J5" s="22"/>
      <c r="K5" s="22"/>
      <c r="L5" s="23"/>
    </row>
    <row r="6" spans="1:13" ht="49.5" customHeight="1">
      <c r="A6" s="102" t="s">
        <v>41</v>
      </c>
      <c r="B6" s="103" t="s">
        <v>42</v>
      </c>
      <c r="C6" s="103"/>
      <c r="D6" s="80" t="s">
        <v>43</v>
      </c>
      <c r="E6" s="80" t="s">
        <v>44</v>
      </c>
      <c r="F6" s="83" t="s">
        <v>462</v>
      </c>
      <c r="G6" s="26"/>
      <c r="H6" s="27"/>
      <c r="I6" s="27"/>
      <c r="J6" s="27"/>
      <c r="K6" s="27"/>
      <c r="L6" s="28"/>
    </row>
    <row r="7" spans="1:13" ht="42.5" customHeight="1">
      <c r="A7" s="102"/>
      <c r="B7" s="104" t="s">
        <v>46</v>
      </c>
      <c r="C7" s="105"/>
      <c r="D7" s="197" t="s">
        <v>463</v>
      </c>
      <c r="E7" s="198"/>
      <c r="F7" s="199"/>
      <c r="G7" s="29"/>
      <c r="H7" s="30"/>
      <c r="I7" s="30"/>
      <c r="J7" s="30"/>
      <c r="K7" s="30"/>
      <c r="L7" s="31"/>
    </row>
    <row r="8" spans="1:13" ht="18" customHeight="1">
      <c r="A8" s="101" t="s">
        <v>48</v>
      </c>
      <c r="B8" s="101"/>
      <c r="C8" s="101"/>
      <c r="D8" s="101"/>
      <c r="E8" s="101"/>
      <c r="F8" s="101"/>
      <c r="G8" s="101" t="s">
        <v>48</v>
      </c>
      <c r="H8" s="101"/>
      <c r="I8" s="101"/>
      <c r="J8" s="101"/>
      <c r="K8" s="101"/>
      <c r="L8" s="101"/>
    </row>
    <row r="9" spans="1:13" ht="60" customHeight="1">
      <c r="A9" s="32" t="s">
        <v>49</v>
      </c>
      <c r="B9" s="103" t="s">
        <v>50</v>
      </c>
      <c r="C9" s="103"/>
      <c r="D9" s="123" t="s">
        <v>791</v>
      </c>
      <c r="E9" s="123"/>
      <c r="F9" s="123"/>
      <c r="G9" s="33"/>
      <c r="H9" s="34"/>
      <c r="I9" s="34"/>
      <c r="J9" s="34"/>
      <c r="K9" s="34"/>
      <c r="L9" s="35"/>
    </row>
    <row r="10" spans="1:13" ht="57.5" customHeight="1">
      <c r="A10" s="32" t="s">
        <v>51</v>
      </c>
      <c r="B10" s="103" t="s">
        <v>50</v>
      </c>
      <c r="C10" s="103"/>
      <c r="D10" s="118" t="s">
        <v>464</v>
      </c>
      <c r="E10" s="118"/>
      <c r="F10" s="118"/>
      <c r="G10" s="110" t="s">
        <v>389</v>
      </c>
      <c r="H10" s="111" t="s">
        <v>53</v>
      </c>
      <c r="I10" s="111"/>
      <c r="J10" s="112" t="s">
        <v>465</v>
      </c>
      <c r="K10" s="112"/>
      <c r="L10" s="112"/>
    </row>
    <row r="11" spans="1:13" ht="58" customHeight="1">
      <c r="A11" s="102" t="s">
        <v>41</v>
      </c>
      <c r="B11" s="103" t="s">
        <v>42</v>
      </c>
      <c r="C11" s="103"/>
      <c r="D11" s="80" t="s">
        <v>77</v>
      </c>
      <c r="E11" s="80" t="s">
        <v>44</v>
      </c>
      <c r="F11" s="83" t="s">
        <v>725</v>
      </c>
      <c r="G11" s="110"/>
      <c r="H11" s="111" t="s">
        <v>55</v>
      </c>
      <c r="I11" s="111"/>
      <c r="J11" s="112" t="s">
        <v>466</v>
      </c>
      <c r="K11" s="112"/>
      <c r="L11" s="112"/>
    </row>
    <row r="12" spans="1:13" ht="31.5" customHeight="1">
      <c r="A12" s="102"/>
      <c r="B12" s="113" t="s">
        <v>46</v>
      </c>
      <c r="C12" s="114"/>
      <c r="D12" s="197" t="s">
        <v>467</v>
      </c>
      <c r="E12" s="198"/>
      <c r="F12" s="199"/>
      <c r="G12" s="115"/>
      <c r="H12" s="116"/>
      <c r="I12" s="116"/>
      <c r="J12" s="116"/>
      <c r="K12" s="116"/>
      <c r="L12" s="117"/>
    </row>
    <row r="13" spans="1:13" ht="18" customHeight="1">
      <c r="A13" s="101" t="s">
        <v>57</v>
      </c>
      <c r="B13" s="101"/>
      <c r="C13" s="101"/>
      <c r="D13" s="101"/>
      <c r="E13" s="101"/>
      <c r="F13" s="101"/>
      <c r="G13" s="101" t="s">
        <v>57</v>
      </c>
      <c r="H13" s="101"/>
      <c r="I13" s="101"/>
      <c r="J13" s="101"/>
      <c r="K13" s="101"/>
      <c r="L13" s="101"/>
    </row>
    <row r="14" spans="1:13" ht="60" customHeight="1">
      <c r="A14" s="32" t="s">
        <v>49</v>
      </c>
      <c r="B14" s="103" t="s">
        <v>50</v>
      </c>
      <c r="C14" s="103"/>
      <c r="D14" s="123" t="s">
        <v>726</v>
      </c>
      <c r="E14" s="123"/>
      <c r="F14" s="123"/>
      <c r="G14" s="33"/>
      <c r="H14" s="34"/>
      <c r="I14" s="34"/>
      <c r="J14" s="34"/>
      <c r="K14" s="34"/>
      <c r="L14" s="35"/>
    </row>
    <row r="15" spans="1:13" ht="49.5" customHeight="1">
      <c r="A15" s="32" t="s">
        <v>51</v>
      </c>
      <c r="B15" s="103" t="s">
        <v>50</v>
      </c>
      <c r="C15" s="103"/>
      <c r="D15" s="100" t="s">
        <v>727</v>
      </c>
      <c r="E15" s="100"/>
      <c r="F15" s="100"/>
      <c r="G15" s="110" t="s">
        <v>52</v>
      </c>
      <c r="H15" s="111" t="s">
        <v>53</v>
      </c>
      <c r="I15" s="111"/>
      <c r="J15" s="112"/>
      <c r="K15" s="112"/>
      <c r="L15" s="112"/>
    </row>
    <row r="16" spans="1:13" ht="60" customHeight="1">
      <c r="A16" s="102" t="s">
        <v>41</v>
      </c>
      <c r="B16" s="103" t="s">
        <v>42</v>
      </c>
      <c r="C16" s="103"/>
      <c r="D16" s="80" t="s">
        <v>43</v>
      </c>
      <c r="E16" s="80" t="s">
        <v>44</v>
      </c>
      <c r="F16" s="83" t="s">
        <v>728</v>
      </c>
      <c r="G16" s="110"/>
      <c r="H16" s="111" t="s">
        <v>55</v>
      </c>
      <c r="I16" s="111"/>
      <c r="J16" s="112"/>
      <c r="K16" s="112"/>
      <c r="L16" s="112"/>
    </row>
    <row r="17" spans="1:12" ht="43.5" customHeight="1">
      <c r="A17" s="102"/>
      <c r="B17" s="113" t="s">
        <v>46</v>
      </c>
      <c r="C17" s="114"/>
      <c r="D17" s="197" t="s">
        <v>468</v>
      </c>
      <c r="E17" s="198"/>
      <c r="F17" s="199"/>
      <c r="G17" s="115"/>
      <c r="H17" s="116"/>
      <c r="I17" s="116"/>
      <c r="J17" s="116"/>
      <c r="K17" s="116"/>
      <c r="L17" s="117"/>
    </row>
    <row r="18" spans="1:12" ht="18" customHeight="1">
      <c r="A18" s="101" t="s">
        <v>59</v>
      </c>
      <c r="B18" s="101"/>
      <c r="C18" s="101"/>
      <c r="D18" s="101"/>
      <c r="E18" s="101"/>
      <c r="F18" s="101"/>
      <c r="G18" s="101" t="s">
        <v>59</v>
      </c>
      <c r="H18" s="101"/>
      <c r="I18" s="101"/>
      <c r="J18" s="101"/>
      <c r="K18" s="101"/>
      <c r="L18" s="101"/>
    </row>
    <row r="19" spans="1:12" ht="60" customHeight="1">
      <c r="A19" s="32" t="s">
        <v>49</v>
      </c>
      <c r="B19" s="103" t="s">
        <v>50</v>
      </c>
      <c r="C19" s="103"/>
      <c r="D19" s="123" t="s">
        <v>729</v>
      </c>
      <c r="E19" s="123"/>
      <c r="F19" s="123"/>
      <c r="G19" s="33"/>
      <c r="H19" s="34"/>
      <c r="I19" s="34"/>
      <c r="J19" s="34"/>
      <c r="K19" s="34"/>
      <c r="L19" s="35"/>
    </row>
    <row r="20" spans="1:12" ht="60" customHeight="1">
      <c r="A20" s="32" t="s">
        <v>51</v>
      </c>
      <c r="B20" s="103" t="s">
        <v>50</v>
      </c>
      <c r="C20" s="103"/>
      <c r="D20" s="120" t="s">
        <v>730</v>
      </c>
      <c r="E20" s="121"/>
      <c r="F20" s="122"/>
      <c r="G20" s="110" t="s">
        <v>52</v>
      </c>
      <c r="H20" s="111" t="s">
        <v>53</v>
      </c>
      <c r="I20" s="111"/>
      <c r="J20" s="112"/>
      <c r="K20" s="112"/>
      <c r="L20" s="112"/>
    </row>
    <row r="21" spans="1:12" ht="60" customHeight="1">
      <c r="A21" s="102" t="s">
        <v>41</v>
      </c>
      <c r="B21" s="103" t="s">
        <v>42</v>
      </c>
      <c r="C21" s="103"/>
      <c r="D21" s="24" t="s">
        <v>469</v>
      </c>
      <c r="E21" s="24" t="s">
        <v>44</v>
      </c>
      <c r="F21" s="36" t="s">
        <v>731</v>
      </c>
      <c r="G21" s="110"/>
      <c r="H21" s="111" t="s">
        <v>55</v>
      </c>
      <c r="I21" s="111"/>
      <c r="J21" s="112"/>
      <c r="K21" s="112"/>
      <c r="L21" s="112"/>
    </row>
    <row r="22" spans="1:12" ht="58" customHeight="1">
      <c r="A22" s="102"/>
      <c r="B22" s="113" t="s">
        <v>46</v>
      </c>
      <c r="C22" s="114"/>
      <c r="D22" s="120" t="s">
        <v>732</v>
      </c>
      <c r="E22" s="121"/>
      <c r="F22" s="122"/>
      <c r="G22" s="115"/>
      <c r="H22" s="116"/>
      <c r="I22" s="116"/>
      <c r="J22" s="116"/>
      <c r="K22" s="116"/>
      <c r="L22" s="117"/>
    </row>
    <row r="23" spans="1:12" ht="18" customHeight="1">
      <c r="A23" s="101" t="s">
        <v>61</v>
      </c>
      <c r="B23" s="101"/>
      <c r="C23" s="101"/>
      <c r="D23" s="101"/>
      <c r="E23" s="101"/>
      <c r="F23" s="101"/>
      <c r="G23" s="101" t="s">
        <v>61</v>
      </c>
      <c r="H23" s="101"/>
      <c r="I23" s="101"/>
      <c r="J23" s="101"/>
      <c r="K23" s="101"/>
      <c r="L23" s="101"/>
    </row>
    <row r="24" spans="1:12" ht="48" customHeight="1">
      <c r="A24" s="32" t="s">
        <v>49</v>
      </c>
      <c r="B24" s="103" t="s">
        <v>50</v>
      </c>
      <c r="C24" s="103"/>
      <c r="D24" s="123" t="s">
        <v>790</v>
      </c>
      <c r="E24" s="123"/>
      <c r="F24" s="123"/>
      <c r="G24" s="33"/>
      <c r="H24" s="34"/>
      <c r="I24" s="34"/>
      <c r="J24" s="34"/>
      <c r="K24" s="34"/>
      <c r="L24" s="35"/>
    </row>
    <row r="25" spans="1:12" ht="47.5" customHeight="1">
      <c r="A25" s="32" t="s">
        <v>51</v>
      </c>
      <c r="B25" s="103" t="s">
        <v>50</v>
      </c>
      <c r="C25" s="103"/>
      <c r="D25" s="106" t="s">
        <v>733</v>
      </c>
      <c r="E25" s="107"/>
      <c r="F25" s="108"/>
      <c r="G25" s="110" t="s">
        <v>52</v>
      </c>
      <c r="H25" s="111" t="s">
        <v>53</v>
      </c>
      <c r="I25" s="111"/>
      <c r="J25" s="112"/>
      <c r="K25" s="112"/>
      <c r="L25" s="112"/>
    </row>
    <row r="26" spans="1:12" ht="60" customHeight="1">
      <c r="A26" s="102" t="s">
        <v>41</v>
      </c>
      <c r="B26" s="103" t="s">
        <v>42</v>
      </c>
      <c r="C26" s="103"/>
      <c r="D26" s="24" t="s">
        <v>43</v>
      </c>
      <c r="E26" s="24" t="s">
        <v>44</v>
      </c>
      <c r="F26" s="36" t="s">
        <v>789</v>
      </c>
      <c r="G26" s="110"/>
      <c r="H26" s="111" t="s">
        <v>55</v>
      </c>
      <c r="I26" s="111"/>
      <c r="J26" s="112"/>
      <c r="K26" s="112"/>
      <c r="L26" s="112"/>
    </row>
    <row r="27" spans="1:12" ht="38" customHeight="1">
      <c r="A27" s="102"/>
      <c r="B27" s="113" t="s">
        <v>46</v>
      </c>
      <c r="C27" s="114"/>
      <c r="D27" s="120" t="s">
        <v>734</v>
      </c>
      <c r="E27" s="121"/>
      <c r="F27" s="122"/>
      <c r="G27" s="115"/>
      <c r="H27" s="116"/>
      <c r="I27" s="116"/>
      <c r="J27" s="116"/>
      <c r="K27" s="116"/>
      <c r="L27" s="117"/>
    </row>
    <row r="28" spans="1:12" ht="18" customHeight="1">
      <c r="A28" s="101" t="s">
        <v>63</v>
      </c>
      <c r="B28" s="101"/>
      <c r="C28" s="101"/>
      <c r="D28" s="101"/>
      <c r="E28" s="101"/>
      <c r="F28" s="101"/>
      <c r="G28" s="101" t="s">
        <v>63</v>
      </c>
      <c r="H28" s="101"/>
      <c r="I28" s="101"/>
      <c r="J28" s="101"/>
      <c r="K28" s="101"/>
      <c r="L28" s="101"/>
    </row>
    <row r="29" spans="1:12" ht="60" customHeight="1">
      <c r="A29" s="32" t="s">
        <v>49</v>
      </c>
      <c r="B29" s="103" t="s">
        <v>50</v>
      </c>
      <c r="C29" s="103"/>
      <c r="D29" s="123" t="s">
        <v>470</v>
      </c>
      <c r="E29" s="123"/>
      <c r="F29" s="123"/>
      <c r="G29" s="33"/>
      <c r="H29" s="34"/>
      <c r="I29" s="34"/>
      <c r="J29" s="34"/>
      <c r="K29" s="34"/>
      <c r="L29" s="35"/>
    </row>
    <row r="30" spans="1:12" ht="60" customHeight="1">
      <c r="A30" s="32" t="s">
        <v>51</v>
      </c>
      <c r="B30" s="103" t="s">
        <v>50</v>
      </c>
      <c r="C30" s="103"/>
      <c r="D30" s="100" t="s">
        <v>471</v>
      </c>
      <c r="E30" s="100"/>
      <c r="F30" s="100"/>
      <c r="G30" s="110" t="s">
        <v>52</v>
      </c>
      <c r="H30" s="111" t="s">
        <v>53</v>
      </c>
      <c r="I30" s="111"/>
      <c r="J30" s="112" t="s">
        <v>472</v>
      </c>
      <c r="K30" s="112"/>
      <c r="L30" s="112"/>
    </row>
    <row r="31" spans="1:12" ht="49" customHeight="1">
      <c r="A31" s="102" t="s">
        <v>41</v>
      </c>
      <c r="B31" s="103" t="s">
        <v>42</v>
      </c>
      <c r="C31" s="103"/>
      <c r="D31" s="80" t="s">
        <v>43</v>
      </c>
      <c r="E31" s="80" t="s">
        <v>44</v>
      </c>
      <c r="F31" s="83" t="s">
        <v>787</v>
      </c>
      <c r="G31" s="110"/>
      <c r="H31" s="111" t="s">
        <v>55</v>
      </c>
      <c r="I31" s="111"/>
      <c r="J31" s="112" t="s">
        <v>473</v>
      </c>
      <c r="K31" s="112"/>
      <c r="L31" s="112"/>
    </row>
    <row r="32" spans="1:12" ht="49.5" customHeight="1">
      <c r="A32" s="102"/>
      <c r="B32" s="113" t="s">
        <v>46</v>
      </c>
      <c r="C32" s="114"/>
      <c r="D32" s="197" t="s">
        <v>788</v>
      </c>
      <c r="E32" s="198"/>
      <c r="F32" s="199"/>
      <c r="G32" s="115"/>
      <c r="H32" s="116"/>
      <c r="I32" s="116"/>
      <c r="J32" s="116"/>
      <c r="K32" s="116"/>
      <c r="L32" s="117"/>
    </row>
  </sheetData>
  <mergeCells count="93">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4:C4"/>
    <mergeCell ref="D4:F4"/>
    <mergeCell ref="A5:F5"/>
    <mergeCell ref="A6:A7"/>
    <mergeCell ref="B6:C6"/>
    <mergeCell ref="B7:C7"/>
    <mergeCell ref="D7:F7"/>
    <mergeCell ref="J3:K3"/>
    <mergeCell ref="A1:F1"/>
    <mergeCell ref="A2:C2"/>
    <mergeCell ref="D2:F2"/>
    <mergeCell ref="A3:C3"/>
    <mergeCell ref="D3:F3"/>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WVR6:WVR7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D21" xr:uid="{23B2709A-2822-4DD9-AA5C-8FA5949BC6A8}">
      <formula1>"A,B,C,D,E"</formula1>
    </dataValidation>
  </dataValidations>
  <printOptions horizontalCentered="1"/>
  <pageMargins left="0.7" right="0.7" top="0.75" bottom="0.75" header="0.3" footer="0.3"/>
  <pageSetup paperSize="9" scale="89" fitToHeight="0" orientation="portrait" r:id="rId1"/>
  <rowBreaks count="2" manualBreakCount="2">
    <brk id="12" max="5" man="1"/>
    <brk id="27" max="5"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D4F1E-92A6-4586-9879-6E4E9FEC9A00}">
  <sheetPr>
    <pageSetUpPr fitToPage="1"/>
  </sheetPr>
  <dimension ref="A1:M32"/>
  <sheetViews>
    <sheetView view="pageBreakPreview" topLeftCell="A9" zoomScaleNormal="100" zoomScaleSheetLayoutView="100" zoomScalePageLayoutView="70" workbookViewId="0">
      <selection activeCell="D30" sqref="D30:F30"/>
    </sheetView>
  </sheetViews>
  <sheetFormatPr defaultRowHeight="15"/>
  <cols>
    <col min="1" max="2" width="2.6640625" style="17" customWidth="1"/>
    <col min="3" max="4" width="6.58203125" style="17" customWidth="1"/>
    <col min="5" max="5" width="9.58203125" style="17" customWidth="1"/>
    <col min="6" max="6" width="61.58203125" style="17" customWidth="1"/>
    <col min="7" max="8" width="2.6640625" style="17" customWidth="1"/>
    <col min="9" max="9" width="6.58203125" style="17" customWidth="1"/>
    <col min="10" max="10" width="13.58203125" style="17" customWidth="1"/>
    <col min="11" max="11" width="30.58203125" style="17" customWidth="1"/>
    <col min="12" max="12" width="33.58203125" style="17" customWidth="1"/>
    <col min="13" max="255" width="8.6640625" style="17"/>
    <col min="256" max="256" width="2.6640625" style="17" customWidth="1"/>
    <col min="257" max="257" width="6.58203125" style="17" customWidth="1"/>
    <col min="258" max="258" width="15.58203125" style="17" customWidth="1"/>
    <col min="259" max="260" width="37.58203125" style="17" customWidth="1"/>
    <col min="261" max="261" width="30.58203125" style="17" customWidth="1"/>
    <col min="262" max="262" width="8.6640625" style="17" bestFit="1" customWidth="1"/>
    <col min="263" max="265" width="30.58203125" style="17" customWidth="1"/>
    <col min="266" max="266" width="8.6640625" style="17" bestFit="1" customWidth="1"/>
    <col min="267" max="268" width="30.58203125" style="17" customWidth="1"/>
    <col min="269" max="511" width="8.6640625" style="17"/>
    <col min="512" max="512" width="2.6640625" style="17" customWidth="1"/>
    <col min="513" max="513" width="6.58203125" style="17" customWidth="1"/>
    <col min="514" max="514" width="15.58203125" style="17" customWidth="1"/>
    <col min="515" max="516" width="37.58203125" style="17" customWidth="1"/>
    <col min="517" max="517" width="30.58203125" style="17" customWidth="1"/>
    <col min="518" max="518" width="8.6640625" style="17" bestFit="1" customWidth="1"/>
    <col min="519" max="521" width="30.58203125" style="17" customWidth="1"/>
    <col min="522" max="522" width="8.6640625" style="17" bestFit="1" customWidth="1"/>
    <col min="523" max="524" width="30.58203125" style="17" customWidth="1"/>
    <col min="525" max="767" width="8.6640625" style="17"/>
    <col min="768" max="768" width="2.6640625" style="17" customWidth="1"/>
    <col min="769" max="769" width="6.58203125" style="17" customWidth="1"/>
    <col min="770" max="770" width="15.58203125" style="17" customWidth="1"/>
    <col min="771" max="772" width="37.58203125" style="17" customWidth="1"/>
    <col min="773" max="773" width="30.58203125" style="17" customWidth="1"/>
    <col min="774" max="774" width="8.6640625" style="17" bestFit="1" customWidth="1"/>
    <col min="775" max="777" width="30.58203125" style="17" customWidth="1"/>
    <col min="778" max="778" width="8.6640625" style="17" bestFit="1" customWidth="1"/>
    <col min="779" max="780" width="30.58203125" style="17" customWidth="1"/>
    <col min="781" max="1023" width="8.6640625" style="17"/>
    <col min="1024" max="1024" width="2.6640625" style="17" customWidth="1"/>
    <col min="1025" max="1025" width="6.58203125" style="17" customWidth="1"/>
    <col min="1026" max="1026" width="15.58203125" style="17" customWidth="1"/>
    <col min="1027" max="1028" width="37.58203125" style="17" customWidth="1"/>
    <col min="1029" max="1029" width="30.58203125" style="17" customWidth="1"/>
    <col min="1030" max="1030" width="8.6640625" style="17" bestFit="1" customWidth="1"/>
    <col min="1031" max="1033" width="30.58203125" style="17" customWidth="1"/>
    <col min="1034" max="1034" width="8.6640625" style="17" bestFit="1" customWidth="1"/>
    <col min="1035" max="1036" width="30.58203125" style="17" customWidth="1"/>
    <col min="1037" max="1279" width="8.6640625" style="17"/>
    <col min="1280" max="1280" width="2.6640625" style="17" customWidth="1"/>
    <col min="1281" max="1281" width="6.58203125" style="17" customWidth="1"/>
    <col min="1282" max="1282" width="15.58203125" style="17" customWidth="1"/>
    <col min="1283" max="1284" width="37.58203125" style="17" customWidth="1"/>
    <col min="1285" max="1285" width="30.58203125" style="17" customWidth="1"/>
    <col min="1286" max="1286" width="8.6640625" style="17" bestFit="1" customWidth="1"/>
    <col min="1287" max="1289" width="30.58203125" style="17" customWidth="1"/>
    <col min="1290" max="1290" width="8.6640625" style="17" bestFit="1" customWidth="1"/>
    <col min="1291" max="1292" width="30.58203125" style="17" customWidth="1"/>
    <col min="1293" max="1535" width="8.6640625" style="17"/>
    <col min="1536" max="1536" width="2.6640625" style="17" customWidth="1"/>
    <col min="1537" max="1537" width="6.58203125" style="17" customWidth="1"/>
    <col min="1538" max="1538" width="15.58203125" style="17" customWidth="1"/>
    <col min="1539" max="1540" width="37.58203125" style="17" customWidth="1"/>
    <col min="1541" max="1541" width="30.58203125" style="17" customWidth="1"/>
    <col min="1542" max="1542" width="8.6640625" style="17" bestFit="1" customWidth="1"/>
    <col min="1543" max="1545" width="30.58203125" style="17" customWidth="1"/>
    <col min="1546" max="1546" width="8.6640625" style="17" bestFit="1" customWidth="1"/>
    <col min="1547" max="1548" width="30.58203125" style="17" customWidth="1"/>
    <col min="1549" max="1791" width="8.6640625" style="17"/>
    <col min="1792" max="1792" width="2.6640625" style="17" customWidth="1"/>
    <col min="1793" max="1793" width="6.58203125" style="17" customWidth="1"/>
    <col min="1794" max="1794" width="15.58203125" style="17" customWidth="1"/>
    <col min="1795" max="1796" width="37.58203125" style="17" customWidth="1"/>
    <col min="1797" max="1797" width="30.58203125" style="17" customWidth="1"/>
    <col min="1798" max="1798" width="8.6640625" style="17" bestFit="1" customWidth="1"/>
    <col min="1799" max="1801" width="30.58203125" style="17" customWidth="1"/>
    <col min="1802" max="1802" width="8.6640625" style="17" bestFit="1" customWidth="1"/>
    <col min="1803" max="1804" width="30.58203125" style="17" customWidth="1"/>
    <col min="1805" max="2047" width="8.6640625" style="17"/>
    <col min="2048" max="2048" width="2.6640625" style="17" customWidth="1"/>
    <col min="2049" max="2049" width="6.58203125" style="17" customWidth="1"/>
    <col min="2050" max="2050" width="15.58203125" style="17" customWidth="1"/>
    <col min="2051" max="2052" width="37.58203125" style="17" customWidth="1"/>
    <col min="2053" max="2053" width="30.58203125" style="17" customWidth="1"/>
    <col min="2054" max="2054" width="8.6640625" style="17" bestFit="1" customWidth="1"/>
    <col min="2055" max="2057" width="30.58203125" style="17" customWidth="1"/>
    <col min="2058" max="2058" width="8.6640625" style="17" bestFit="1" customWidth="1"/>
    <col min="2059" max="2060" width="30.58203125" style="17" customWidth="1"/>
    <col min="2061" max="2303" width="8.6640625" style="17"/>
    <col min="2304" max="2304" width="2.6640625" style="17" customWidth="1"/>
    <col min="2305" max="2305" width="6.58203125" style="17" customWidth="1"/>
    <col min="2306" max="2306" width="15.58203125" style="17" customWidth="1"/>
    <col min="2307" max="2308" width="37.58203125" style="17" customWidth="1"/>
    <col min="2309" max="2309" width="30.58203125" style="17" customWidth="1"/>
    <col min="2310" max="2310" width="8.6640625" style="17" bestFit="1" customWidth="1"/>
    <col min="2311" max="2313" width="30.58203125" style="17" customWidth="1"/>
    <col min="2314" max="2314" width="8.6640625" style="17" bestFit="1" customWidth="1"/>
    <col min="2315" max="2316" width="30.58203125" style="17" customWidth="1"/>
    <col min="2317" max="2559" width="8.6640625" style="17"/>
    <col min="2560" max="2560" width="2.6640625" style="17" customWidth="1"/>
    <col min="2561" max="2561" width="6.58203125" style="17" customWidth="1"/>
    <col min="2562" max="2562" width="15.58203125" style="17" customWidth="1"/>
    <col min="2563" max="2564" width="37.58203125" style="17" customWidth="1"/>
    <col min="2565" max="2565" width="30.58203125" style="17" customWidth="1"/>
    <col min="2566" max="2566" width="8.6640625" style="17" bestFit="1" customWidth="1"/>
    <col min="2567" max="2569" width="30.58203125" style="17" customWidth="1"/>
    <col min="2570" max="2570" width="8.6640625" style="17" bestFit="1" customWidth="1"/>
    <col min="2571" max="2572" width="30.58203125" style="17" customWidth="1"/>
    <col min="2573" max="2815" width="8.6640625" style="17"/>
    <col min="2816" max="2816" width="2.6640625" style="17" customWidth="1"/>
    <col min="2817" max="2817" width="6.58203125" style="17" customWidth="1"/>
    <col min="2818" max="2818" width="15.58203125" style="17" customWidth="1"/>
    <col min="2819" max="2820" width="37.58203125" style="17" customWidth="1"/>
    <col min="2821" max="2821" width="30.58203125" style="17" customWidth="1"/>
    <col min="2822" max="2822" width="8.6640625" style="17" bestFit="1" customWidth="1"/>
    <col min="2823" max="2825" width="30.58203125" style="17" customWidth="1"/>
    <col min="2826" max="2826" width="8.6640625" style="17" bestFit="1" customWidth="1"/>
    <col min="2827" max="2828" width="30.58203125" style="17" customWidth="1"/>
    <col min="2829" max="3071" width="8.6640625" style="17"/>
    <col min="3072" max="3072" width="2.6640625" style="17" customWidth="1"/>
    <col min="3073" max="3073" width="6.58203125" style="17" customWidth="1"/>
    <col min="3074" max="3074" width="15.58203125" style="17" customWidth="1"/>
    <col min="3075" max="3076" width="37.58203125" style="17" customWidth="1"/>
    <col min="3077" max="3077" width="30.58203125" style="17" customWidth="1"/>
    <col min="3078" max="3078" width="8.6640625" style="17" bestFit="1" customWidth="1"/>
    <col min="3079" max="3081" width="30.58203125" style="17" customWidth="1"/>
    <col min="3082" max="3082" width="8.6640625" style="17" bestFit="1" customWidth="1"/>
    <col min="3083" max="3084" width="30.58203125" style="17" customWidth="1"/>
    <col min="3085" max="3327" width="8.6640625" style="17"/>
    <col min="3328" max="3328" width="2.6640625" style="17" customWidth="1"/>
    <col min="3329" max="3329" width="6.58203125" style="17" customWidth="1"/>
    <col min="3330" max="3330" width="15.58203125" style="17" customWidth="1"/>
    <col min="3331" max="3332" width="37.58203125" style="17" customWidth="1"/>
    <col min="3333" max="3333" width="30.58203125" style="17" customWidth="1"/>
    <col min="3334" max="3334" width="8.6640625" style="17" bestFit="1" customWidth="1"/>
    <col min="3335" max="3337" width="30.58203125" style="17" customWidth="1"/>
    <col min="3338" max="3338" width="8.6640625" style="17" bestFit="1" customWidth="1"/>
    <col min="3339" max="3340" width="30.58203125" style="17" customWidth="1"/>
    <col min="3341" max="3583" width="8.6640625" style="17"/>
    <col min="3584" max="3584" width="2.6640625" style="17" customWidth="1"/>
    <col min="3585" max="3585" width="6.58203125" style="17" customWidth="1"/>
    <col min="3586" max="3586" width="15.58203125" style="17" customWidth="1"/>
    <col min="3587" max="3588" width="37.58203125" style="17" customWidth="1"/>
    <col min="3589" max="3589" width="30.58203125" style="17" customWidth="1"/>
    <col min="3590" max="3590" width="8.6640625" style="17" bestFit="1" customWidth="1"/>
    <col min="3591" max="3593" width="30.58203125" style="17" customWidth="1"/>
    <col min="3594" max="3594" width="8.6640625" style="17" bestFit="1" customWidth="1"/>
    <col min="3595" max="3596" width="30.58203125" style="17" customWidth="1"/>
    <col min="3597" max="3839" width="8.6640625" style="17"/>
    <col min="3840" max="3840" width="2.6640625" style="17" customWidth="1"/>
    <col min="3841" max="3841" width="6.58203125" style="17" customWidth="1"/>
    <col min="3842" max="3842" width="15.58203125" style="17" customWidth="1"/>
    <col min="3843" max="3844" width="37.58203125" style="17" customWidth="1"/>
    <col min="3845" max="3845" width="30.58203125" style="17" customWidth="1"/>
    <col min="3846" max="3846" width="8.6640625" style="17" bestFit="1" customWidth="1"/>
    <col min="3847" max="3849" width="30.58203125" style="17" customWidth="1"/>
    <col min="3850" max="3850" width="8.6640625" style="17" bestFit="1" customWidth="1"/>
    <col min="3851" max="3852" width="30.58203125" style="17" customWidth="1"/>
    <col min="3853" max="4095" width="8.6640625" style="17"/>
    <col min="4096" max="4096" width="2.6640625" style="17" customWidth="1"/>
    <col min="4097" max="4097" width="6.58203125" style="17" customWidth="1"/>
    <col min="4098" max="4098" width="15.58203125" style="17" customWidth="1"/>
    <col min="4099" max="4100" width="37.58203125" style="17" customWidth="1"/>
    <col min="4101" max="4101" width="30.58203125" style="17" customWidth="1"/>
    <col min="4102" max="4102" width="8.6640625" style="17" bestFit="1" customWidth="1"/>
    <col min="4103" max="4105" width="30.58203125" style="17" customWidth="1"/>
    <col min="4106" max="4106" width="8.6640625" style="17" bestFit="1" customWidth="1"/>
    <col min="4107" max="4108" width="30.58203125" style="17" customWidth="1"/>
    <col min="4109" max="4351" width="8.6640625" style="17"/>
    <col min="4352" max="4352" width="2.6640625" style="17" customWidth="1"/>
    <col min="4353" max="4353" width="6.58203125" style="17" customWidth="1"/>
    <col min="4354" max="4354" width="15.58203125" style="17" customWidth="1"/>
    <col min="4355" max="4356" width="37.58203125" style="17" customWidth="1"/>
    <col min="4357" max="4357" width="30.58203125" style="17" customWidth="1"/>
    <col min="4358" max="4358" width="8.6640625" style="17" bestFit="1" customWidth="1"/>
    <col min="4359" max="4361" width="30.58203125" style="17" customWidth="1"/>
    <col min="4362" max="4362" width="8.6640625" style="17" bestFit="1" customWidth="1"/>
    <col min="4363" max="4364" width="30.58203125" style="17" customWidth="1"/>
    <col min="4365" max="4607" width="8.6640625" style="17"/>
    <col min="4608" max="4608" width="2.6640625" style="17" customWidth="1"/>
    <col min="4609" max="4609" width="6.58203125" style="17" customWidth="1"/>
    <col min="4610" max="4610" width="15.58203125" style="17" customWidth="1"/>
    <col min="4611" max="4612" width="37.58203125" style="17" customWidth="1"/>
    <col min="4613" max="4613" width="30.58203125" style="17" customWidth="1"/>
    <col min="4614" max="4614" width="8.6640625" style="17" bestFit="1" customWidth="1"/>
    <col min="4615" max="4617" width="30.58203125" style="17" customWidth="1"/>
    <col min="4618" max="4618" width="8.6640625" style="17" bestFit="1" customWidth="1"/>
    <col min="4619" max="4620" width="30.58203125" style="17" customWidth="1"/>
    <col min="4621" max="4863" width="8.6640625" style="17"/>
    <col min="4864" max="4864" width="2.6640625" style="17" customWidth="1"/>
    <col min="4865" max="4865" width="6.58203125" style="17" customWidth="1"/>
    <col min="4866" max="4866" width="15.58203125" style="17" customWidth="1"/>
    <col min="4867" max="4868" width="37.58203125" style="17" customWidth="1"/>
    <col min="4869" max="4869" width="30.58203125" style="17" customWidth="1"/>
    <col min="4870" max="4870" width="8.6640625" style="17" bestFit="1" customWidth="1"/>
    <col min="4871" max="4873" width="30.58203125" style="17" customWidth="1"/>
    <col min="4874" max="4874" width="8.6640625" style="17" bestFit="1" customWidth="1"/>
    <col min="4875" max="4876" width="30.58203125" style="17" customWidth="1"/>
    <col min="4877" max="5119" width="8.6640625" style="17"/>
    <col min="5120" max="5120" width="2.6640625" style="17" customWidth="1"/>
    <col min="5121" max="5121" width="6.58203125" style="17" customWidth="1"/>
    <col min="5122" max="5122" width="15.58203125" style="17" customWidth="1"/>
    <col min="5123" max="5124" width="37.58203125" style="17" customWidth="1"/>
    <col min="5125" max="5125" width="30.58203125" style="17" customWidth="1"/>
    <col min="5126" max="5126" width="8.6640625" style="17" bestFit="1" customWidth="1"/>
    <col min="5127" max="5129" width="30.58203125" style="17" customWidth="1"/>
    <col min="5130" max="5130" width="8.6640625" style="17" bestFit="1" customWidth="1"/>
    <col min="5131" max="5132" width="30.58203125" style="17" customWidth="1"/>
    <col min="5133" max="5375" width="8.6640625" style="17"/>
    <col min="5376" max="5376" width="2.6640625" style="17" customWidth="1"/>
    <col min="5377" max="5377" width="6.58203125" style="17" customWidth="1"/>
    <col min="5378" max="5378" width="15.58203125" style="17" customWidth="1"/>
    <col min="5379" max="5380" width="37.58203125" style="17" customWidth="1"/>
    <col min="5381" max="5381" width="30.58203125" style="17" customWidth="1"/>
    <col min="5382" max="5382" width="8.6640625" style="17" bestFit="1" customWidth="1"/>
    <col min="5383" max="5385" width="30.58203125" style="17" customWidth="1"/>
    <col min="5386" max="5386" width="8.6640625" style="17" bestFit="1" customWidth="1"/>
    <col min="5387" max="5388" width="30.58203125" style="17" customWidth="1"/>
    <col min="5389" max="5631" width="8.6640625" style="17"/>
    <col min="5632" max="5632" width="2.6640625" style="17" customWidth="1"/>
    <col min="5633" max="5633" width="6.58203125" style="17" customWidth="1"/>
    <col min="5634" max="5634" width="15.58203125" style="17" customWidth="1"/>
    <col min="5635" max="5636" width="37.58203125" style="17" customWidth="1"/>
    <col min="5637" max="5637" width="30.58203125" style="17" customWidth="1"/>
    <col min="5638" max="5638" width="8.6640625" style="17" bestFit="1" customWidth="1"/>
    <col min="5639" max="5641" width="30.58203125" style="17" customWidth="1"/>
    <col min="5642" max="5642" width="8.6640625" style="17" bestFit="1" customWidth="1"/>
    <col min="5643" max="5644" width="30.58203125" style="17" customWidth="1"/>
    <col min="5645" max="5887" width="8.6640625" style="17"/>
    <col min="5888" max="5888" width="2.6640625" style="17" customWidth="1"/>
    <col min="5889" max="5889" width="6.58203125" style="17" customWidth="1"/>
    <col min="5890" max="5890" width="15.58203125" style="17" customWidth="1"/>
    <col min="5891" max="5892" width="37.58203125" style="17" customWidth="1"/>
    <col min="5893" max="5893" width="30.58203125" style="17" customWidth="1"/>
    <col min="5894" max="5894" width="8.6640625" style="17" bestFit="1" customWidth="1"/>
    <col min="5895" max="5897" width="30.58203125" style="17" customWidth="1"/>
    <col min="5898" max="5898" width="8.6640625" style="17" bestFit="1" customWidth="1"/>
    <col min="5899" max="5900" width="30.58203125" style="17" customWidth="1"/>
    <col min="5901" max="6143" width="8.6640625" style="17"/>
    <col min="6144" max="6144" width="2.6640625" style="17" customWidth="1"/>
    <col min="6145" max="6145" width="6.58203125" style="17" customWidth="1"/>
    <col min="6146" max="6146" width="15.58203125" style="17" customWidth="1"/>
    <col min="6147" max="6148" width="37.58203125" style="17" customWidth="1"/>
    <col min="6149" max="6149" width="30.58203125" style="17" customWidth="1"/>
    <col min="6150" max="6150" width="8.6640625" style="17" bestFit="1" customWidth="1"/>
    <col min="6151" max="6153" width="30.58203125" style="17" customWidth="1"/>
    <col min="6154" max="6154" width="8.6640625" style="17" bestFit="1" customWidth="1"/>
    <col min="6155" max="6156" width="30.58203125" style="17" customWidth="1"/>
    <col min="6157" max="6399" width="8.6640625" style="17"/>
    <col min="6400" max="6400" width="2.6640625" style="17" customWidth="1"/>
    <col min="6401" max="6401" width="6.58203125" style="17" customWidth="1"/>
    <col min="6402" max="6402" width="15.58203125" style="17" customWidth="1"/>
    <col min="6403" max="6404" width="37.58203125" style="17" customWidth="1"/>
    <col min="6405" max="6405" width="30.58203125" style="17" customWidth="1"/>
    <col min="6406" max="6406" width="8.6640625" style="17" bestFit="1" customWidth="1"/>
    <col min="6407" max="6409" width="30.58203125" style="17" customWidth="1"/>
    <col min="6410" max="6410" width="8.6640625" style="17" bestFit="1" customWidth="1"/>
    <col min="6411" max="6412" width="30.58203125" style="17" customWidth="1"/>
    <col min="6413" max="6655" width="8.6640625" style="17"/>
    <col min="6656" max="6656" width="2.6640625" style="17" customWidth="1"/>
    <col min="6657" max="6657" width="6.58203125" style="17" customWidth="1"/>
    <col min="6658" max="6658" width="15.58203125" style="17" customWidth="1"/>
    <col min="6659" max="6660" width="37.58203125" style="17" customWidth="1"/>
    <col min="6661" max="6661" width="30.58203125" style="17" customWidth="1"/>
    <col min="6662" max="6662" width="8.6640625" style="17" bestFit="1" customWidth="1"/>
    <col min="6663" max="6665" width="30.58203125" style="17" customWidth="1"/>
    <col min="6666" max="6666" width="8.6640625" style="17" bestFit="1" customWidth="1"/>
    <col min="6667" max="6668" width="30.58203125" style="17" customWidth="1"/>
    <col min="6669" max="6911" width="8.6640625" style="17"/>
    <col min="6912" max="6912" width="2.6640625" style="17" customWidth="1"/>
    <col min="6913" max="6913" width="6.58203125" style="17" customWidth="1"/>
    <col min="6914" max="6914" width="15.58203125" style="17" customWidth="1"/>
    <col min="6915" max="6916" width="37.58203125" style="17" customWidth="1"/>
    <col min="6917" max="6917" width="30.58203125" style="17" customWidth="1"/>
    <col min="6918" max="6918" width="8.6640625" style="17" bestFit="1" customWidth="1"/>
    <col min="6919" max="6921" width="30.58203125" style="17" customWidth="1"/>
    <col min="6922" max="6922" width="8.6640625" style="17" bestFit="1" customWidth="1"/>
    <col min="6923" max="6924" width="30.58203125" style="17" customWidth="1"/>
    <col min="6925" max="7167" width="8.6640625" style="17"/>
    <col min="7168" max="7168" width="2.6640625" style="17" customWidth="1"/>
    <col min="7169" max="7169" width="6.58203125" style="17" customWidth="1"/>
    <col min="7170" max="7170" width="15.58203125" style="17" customWidth="1"/>
    <col min="7171" max="7172" width="37.58203125" style="17" customWidth="1"/>
    <col min="7173" max="7173" width="30.58203125" style="17" customWidth="1"/>
    <col min="7174" max="7174" width="8.6640625" style="17" bestFit="1" customWidth="1"/>
    <col min="7175" max="7177" width="30.58203125" style="17" customWidth="1"/>
    <col min="7178" max="7178" width="8.6640625" style="17" bestFit="1" customWidth="1"/>
    <col min="7179" max="7180" width="30.58203125" style="17" customWidth="1"/>
    <col min="7181" max="7423" width="8.6640625" style="17"/>
    <col min="7424" max="7424" width="2.6640625" style="17" customWidth="1"/>
    <col min="7425" max="7425" width="6.58203125" style="17" customWidth="1"/>
    <col min="7426" max="7426" width="15.58203125" style="17" customWidth="1"/>
    <col min="7427" max="7428" width="37.58203125" style="17" customWidth="1"/>
    <col min="7429" max="7429" width="30.58203125" style="17" customWidth="1"/>
    <col min="7430" max="7430" width="8.6640625" style="17" bestFit="1" customWidth="1"/>
    <col min="7431" max="7433" width="30.58203125" style="17" customWidth="1"/>
    <col min="7434" max="7434" width="8.6640625" style="17" bestFit="1" customWidth="1"/>
    <col min="7435" max="7436" width="30.58203125" style="17" customWidth="1"/>
    <col min="7437" max="7679" width="8.6640625" style="17"/>
    <col min="7680" max="7680" width="2.6640625" style="17" customWidth="1"/>
    <col min="7681" max="7681" width="6.58203125" style="17" customWidth="1"/>
    <col min="7682" max="7682" width="15.58203125" style="17" customWidth="1"/>
    <col min="7683" max="7684" width="37.58203125" style="17" customWidth="1"/>
    <col min="7685" max="7685" width="30.58203125" style="17" customWidth="1"/>
    <col min="7686" max="7686" width="8.6640625" style="17" bestFit="1" customWidth="1"/>
    <col min="7687" max="7689" width="30.58203125" style="17" customWidth="1"/>
    <col min="7690" max="7690" width="8.6640625" style="17" bestFit="1" customWidth="1"/>
    <col min="7691" max="7692" width="30.58203125" style="17" customWidth="1"/>
    <col min="7693" max="7935" width="8.6640625" style="17"/>
    <col min="7936" max="7936" width="2.6640625" style="17" customWidth="1"/>
    <col min="7937" max="7937" width="6.58203125" style="17" customWidth="1"/>
    <col min="7938" max="7938" width="15.58203125" style="17" customWidth="1"/>
    <col min="7939" max="7940" width="37.58203125" style="17" customWidth="1"/>
    <col min="7941" max="7941" width="30.58203125" style="17" customWidth="1"/>
    <col min="7942" max="7942" width="8.6640625" style="17" bestFit="1" customWidth="1"/>
    <col min="7943" max="7945" width="30.58203125" style="17" customWidth="1"/>
    <col min="7946" max="7946" width="8.6640625" style="17" bestFit="1" customWidth="1"/>
    <col min="7947" max="7948" width="30.58203125" style="17" customWidth="1"/>
    <col min="7949" max="8191" width="8.6640625" style="17"/>
    <col min="8192" max="8192" width="2.6640625" style="17" customWidth="1"/>
    <col min="8193" max="8193" width="6.58203125" style="17" customWidth="1"/>
    <col min="8194" max="8194" width="15.58203125" style="17" customWidth="1"/>
    <col min="8195" max="8196" width="37.58203125" style="17" customWidth="1"/>
    <col min="8197" max="8197" width="30.58203125" style="17" customWidth="1"/>
    <col min="8198" max="8198" width="8.6640625" style="17" bestFit="1" customWidth="1"/>
    <col min="8199" max="8201" width="30.58203125" style="17" customWidth="1"/>
    <col min="8202" max="8202" width="8.6640625" style="17" bestFit="1" customWidth="1"/>
    <col min="8203" max="8204" width="30.58203125" style="17" customWidth="1"/>
    <col min="8205" max="8447" width="8.6640625" style="17"/>
    <col min="8448" max="8448" width="2.6640625" style="17" customWidth="1"/>
    <col min="8449" max="8449" width="6.58203125" style="17" customWidth="1"/>
    <col min="8450" max="8450" width="15.58203125" style="17" customWidth="1"/>
    <col min="8451" max="8452" width="37.58203125" style="17" customWidth="1"/>
    <col min="8453" max="8453" width="30.58203125" style="17" customWidth="1"/>
    <col min="8454" max="8454" width="8.6640625" style="17" bestFit="1" customWidth="1"/>
    <col min="8455" max="8457" width="30.58203125" style="17" customWidth="1"/>
    <col min="8458" max="8458" width="8.6640625" style="17" bestFit="1" customWidth="1"/>
    <col min="8459" max="8460" width="30.58203125" style="17" customWidth="1"/>
    <col min="8461" max="8703" width="8.6640625" style="17"/>
    <col min="8704" max="8704" width="2.6640625" style="17" customWidth="1"/>
    <col min="8705" max="8705" width="6.58203125" style="17" customWidth="1"/>
    <col min="8706" max="8706" width="15.58203125" style="17" customWidth="1"/>
    <col min="8707" max="8708" width="37.58203125" style="17" customWidth="1"/>
    <col min="8709" max="8709" width="30.58203125" style="17" customWidth="1"/>
    <col min="8710" max="8710" width="8.6640625" style="17" bestFit="1" customWidth="1"/>
    <col min="8711" max="8713" width="30.58203125" style="17" customWidth="1"/>
    <col min="8714" max="8714" width="8.6640625" style="17" bestFit="1" customWidth="1"/>
    <col min="8715" max="8716" width="30.58203125" style="17" customWidth="1"/>
    <col min="8717" max="8959" width="8.6640625" style="17"/>
    <col min="8960" max="8960" width="2.6640625" style="17" customWidth="1"/>
    <col min="8961" max="8961" width="6.58203125" style="17" customWidth="1"/>
    <col min="8962" max="8962" width="15.58203125" style="17" customWidth="1"/>
    <col min="8963" max="8964" width="37.58203125" style="17" customWidth="1"/>
    <col min="8965" max="8965" width="30.58203125" style="17" customWidth="1"/>
    <col min="8966" max="8966" width="8.6640625" style="17" bestFit="1" customWidth="1"/>
    <col min="8967" max="8969" width="30.58203125" style="17" customWidth="1"/>
    <col min="8970" max="8970" width="8.6640625" style="17" bestFit="1" customWidth="1"/>
    <col min="8971" max="8972" width="30.58203125" style="17" customWidth="1"/>
    <col min="8973" max="9215" width="8.6640625" style="17"/>
    <col min="9216" max="9216" width="2.6640625" style="17" customWidth="1"/>
    <col min="9217" max="9217" width="6.58203125" style="17" customWidth="1"/>
    <col min="9218" max="9218" width="15.58203125" style="17" customWidth="1"/>
    <col min="9219" max="9220" width="37.58203125" style="17" customWidth="1"/>
    <col min="9221" max="9221" width="30.58203125" style="17" customWidth="1"/>
    <col min="9222" max="9222" width="8.6640625" style="17" bestFit="1" customWidth="1"/>
    <col min="9223" max="9225" width="30.58203125" style="17" customWidth="1"/>
    <col min="9226" max="9226" width="8.6640625" style="17" bestFit="1" customWidth="1"/>
    <col min="9227" max="9228" width="30.58203125" style="17" customWidth="1"/>
    <col min="9229" max="9471" width="8.6640625" style="17"/>
    <col min="9472" max="9472" width="2.6640625" style="17" customWidth="1"/>
    <col min="9473" max="9473" width="6.58203125" style="17" customWidth="1"/>
    <col min="9474" max="9474" width="15.58203125" style="17" customWidth="1"/>
    <col min="9475" max="9476" width="37.58203125" style="17" customWidth="1"/>
    <col min="9477" max="9477" width="30.58203125" style="17" customWidth="1"/>
    <col min="9478" max="9478" width="8.6640625" style="17" bestFit="1" customWidth="1"/>
    <col min="9479" max="9481" width="30.58203125" style="17" customWidth="1"/>
    <col min="9482" max="9482" width="8.6640625" style="17" bestFit="1" customWidth="1"/>
    <col min="9483" max="9484" width="30.58203125" style="17" customWidth="1"/>
    <col min="9485" max="9727" width="8.6640625" style="17"/>
    <col min="9728" max="9728" width="2.6640625" style="17" customWidth="1"/>
    <col min="9729" max="9729" width="6.58203125" style="17" customWidth="1"/>
    <col min="9730" max="9730" width="15.58203125" style="17" customWidth="1"/>
    <col min="9731" max="9732" width="37.58203125" style="17" customWidth="1"/>
    <col min="9733" max="9733" width="30.58203125" style="17" customWidth="1"/>
    <col min="9734" max="9734" width="8.6640625" style="17" bestFit="1" customWidth="1"/>
    <col min="9735" max="9737" width="30.58203125" style="17" customWidth="1"/>
    <col min="9738" max="9738" width="8.6640625" style="17" bestFit="1" customWidth="1"/>
    <col min="9739" max="9740" width="30.58203125" style="17" customWidth="1"/>
    <col min="9741" max="9983" width="8.6640625" style="17"/>
    <col min="9984" max="9984" width="2.6640625" style="17" customWidth="1"/>
    <col min="9985" max="9985" width="6.58203125" style="17" customWidth="1"/>
    <col min="9986" max="9986" width="15.58203125" style="17" customWidth="1"/>
    <col min="9987" max="9988" width="37.58203125" style="17" customWidth="1"/>
    <col min="9989" max="9989" width="30.58203125" style="17" customWidth="1"/>
    <col min="9990" max="9990" width="8.6640625" style="17" bestFit="1" customWidth="1"/>
    <col min="9991" max="9993" width="30.58203125" style="17" customWidth="1"/>
    <col min="9994" max="9994" width="8.6640625" style="17" bestFit="1" customWidth="1"/>
    <col min="9995" max="9996" width="30.58203125" style="17" customWidth="1"/>
    <col min="9997" max="10239" width="8.6640625" style="17"/>
    <col min="10240" max="10240" width="2.6640625" style="17" customWidth="1"/>
    <col min="10241" max="10241" width="6.58203125" style="17" customWidth="1"/>
    <col min="10242" max="10242" width="15.58203125" style="17" customWidth="1"/>
    <col min="10243" max="10244" width="37.58203125" style="17" customWidth="1"/>
    <col min="10245" max="10245" width="30.58203125" style="17" customWidth="1"/>
    <col min="10246" max="10246" width="8.6640625" style="17" bestFit="1" customWidth="1"/>
    <col min="10247" max="10249" width="30.58203125" style="17" customWidth="1"/>
    <col min="10250" max="10250" width="8.6640625" style="17" bestFit="1" customWidth="1"/>
    <col min="10251" max="10252" width="30.58203125" style="17" customWidth="1"/>
    <col min="10253" max="10495" width="8.6640625" style="17"/>
    <col min="10496" max="10496" width="2.6640625" style="17" customWidth="1"/>
    <col min="10497" max="10497" width="6.58203125" style="17" customWidth="1"/>
    <col min="10498" max="10498" width="15.58203125" style="17" customWidth="1"/>
    <col min="10499" max="10500" width="37.58203125" style="17" customWidth="1"/>
    <col min="10501" max="10501" width="30.58203125" style="17" customWidth="1"/>
    <col min="10502" max="10502" width="8.6640625" style="17" bestFit="1" customWidth="1"/>
    <col min="10503" max="10505" width="30.58203125" style="17" customWidth="1"/>
    <col min="10506" max="10506" width="8.6640625" style="17" bestFit="1" customWidth="1"/>
    <col min="10507" max="10508" width="30.58203125" style="17" customWidth="1"/>
    <col min="10509" max="10751" width="8.6640625" style="17"/>
    <col min="10752" max="10752" width="2.6640625" style="17" customWidth="1"/>
    <col min="10753" max="10753" width="6.58203125" style="17" customWidth="1"/>
    <col min="10754" max="10754" width="15.58203125" style="17" customWidth="1"/>
    <col min="10755" max="10756" width="37.58203125" style="17" customWidth="1"/>
    <col min="10757" max="10757" width="30.58203125" style="17" customWidth="1"/>
    <col min="10758" max="10758" width="8.6640625" style="17" bestFit="1" customWidth="1"/>
    <col min="10759" max="10761" width="30.58203125" style="17" customWidth="1"/>
    <col min="10762" max="10762" width="8.6640625" style="17" bestFit="1" customWidth="1"/>
    <col min="10763" max="10764" width="30.58203125" style="17" customWidth="1"/>
    <col min="10765" max="11007" width="8.6640625" style="17"/>
    <col min="11008" max="11008" width="2.6640625" style="17" customWidth="1"/>
    <col min="11009" max="11009" width="6.58203125" style="17" customWidth="1"/>
    <col min="11010" max="11010" width="15.58203125" style="17" customWidth="1"/>
    <col min="11011" max="11012" width="37.58203125" style="17" customWidth="1"/>
    <col min="11013" max="11013" width="30.58203125" style="17" customWidth="1"/>
    <col min="11014" max="11014" width="8.6640625" style="17" bestFit="1" customWidth="1"/>
    <col min="11015" max="11017" width="30.58203125" style="17" customWidth="1"/>
    <col min="11018" max="11018" width="8.6640625" style="17" bestFit="1" customWidth="1"/>
    <col min="11019" max="11020" width="30.58203125" style="17" customWidth="1"/>
    <col min="11021" max="11263" width="8.6640625" style="17"/>
    <col min="11264" max="11264" width="2.6640625" style="17" customWidth="1"/>
    <col min="11265" max="11265" width="6.58203125" style="17" customWidth="1"/>
    <col min="11266" max="11266" width="15.58203125" style="17" customWidth="1"/>
    <col min="11267" max="11268" width="37.58203125" style="17" customWidth="1"/>
    <col min="11269" max="11269" width="30.58203125" style="17" customWidth="1"/>
    <col min="11270" max="11270" width="8.6640625" style="17" bestFit="1" customWidth="1"/>
    <col min="11271" max="11273" width="30.58203125" style="17" customWidth="1"/>
    <col min="11274" max="11274" width="8.6640625" style="17" bestFit="1" customWidth="1"/>
    <col min="11275" max="11276" width="30.58203125" style="17" customWidth="1"/>
    <col min="11277" max="11519" width="8.6640625" style="17"/>
    <col min="11520" max="11520" width="2.6640625" style="17" customWidth="1"/>
    <col min="11521" max="11521" width="6.58203125" style="17" customWidth="1"/>
    <col min="11522" max="11522" width="15.58203125" style="17" customWidth="1"/>
    <col min="11523" max="11524" width="37.58203125" style="17" customWidth="1"/>
    <col min="11525" max="11525" width="30.58203125" style="17" customWidth="1"/>
    <col min="11526" max="11526" width="8.6640625" style="17" bestFit="1" customWidth="1"/>
    <col min="11527" max="11529" width="30.58203125" style="17" customWidth="1"/>
    <col min="11530" max="11530" width="8.6640625" style="17" bestFit="1" customWidth="1"/>
    <col min="11531" max="11532" width="30.58203125" style="17" customWidth="1"/>
    <col min="11533" max="11775" width="8.6640625" style="17"/>
    <col min="11776" max="11776" width="2.6640625" style="17" customWidth="1"/>
    <col min="11777" max="11777" width="6.58203125" style="17" customWidth="1"/>
    <col min="11778" max="11778" width="15.58203125" style="17" customWidth="1"/>
    <col min="11779" max="11780" width="37.58203125" style="17" customWidth="1"/>
    <col min="11781" max="11781" width="30.58203125" style="17" customWidth="1"/>
    <col min="11782" max="11782" width="8.6640625" style="17" bestFit="1" customWidth="1"/>
    <col min="11783" max="11785" width="30.58203125" style="17" customWidth="1"/>
    <col min="11786" max="11786" width="8.6640625" style="17" bestFit="1" customWidth="1"/>
    <col min="11787" max="11788" width="30.58203125" style="17" customWidth="1"/>
    <col min="11789" max="12031" width="8.6640625" style="17"/>
    <col min="12032" max="12032" width="2.6640625" style="17" customWidth="1"/>
    <col min="12033" max="12033" width="6.58203125" style="17" customWidth="1"/>
    <col min="12034" max="12034" width="15.58203125" style="17" customWidth="1"/>
    <col min="12035" max="12036" width="37.58203125" style="17" customWidth="1"/>
    <col min="12037" max="12037" width="30.58203125" style="17" customWidth="1"/>
    <col min="12038" max="12038" width="8.6640625" style="17" bestFit="1" customWidth="1"/>
    <col min="12039" max="12041" width="30.58203125" style="17" customWidth="1"/>
    <col min="12042" max="12042" width="8.6640625" style="17" bestFit="1" customWidth="1"/>
    <col min="12043" max="12044" width="30.58203125" style="17" customWidth="1"/>
    <col min="12045" max="12287" width="8.6640625" style="17"/>
    <col min="12288" max="12288" width="2.6640625" style="17" customWidth="1"/>
    <col min="12289" max="12289" width="6.58203125" style="17" customWidth="1"/>
    <col min="12290" max="12290" width="15.58203125" style="17" customWidth="1"/>
    <col min="12291" max="12292" width="37.58203125" style="17" customWidth="1"/>
    <col min="12293" max="12293" width="30.58203125" style="17" customWidth="1"/>
    <col min="12294" max="12294" width="8.6640625" style="17" bestFit="1" customWidth="1"/>
    <col min="12295" max="12297" width="30.58203125" style="17" customWidth="1"/>
    <col min="12298" max="12298" width="8.6640625" style="17" bestFit="1" customWidth="1"/>
    <col min="12299" max="12300" width="30.58203125" style="17" customWidth="1"/>
    <col min="12301" max="12543" width="8.6640625" style="17"/>
    <col min="12544" max="12544" width="2.6640625" style="17" customWidth="1"/>
    <col min="12545" max="12545" width="6.58203125" style="17" customWidth="1"/>
    <col min="12546" max="12546" width="15.58203125" style="17" customWidth="1"/>
    <col min="12547" max="12548" width="37.58203125" style="17" customWidth="1"/>
    <col min="12549" max="12549" width="30.58203125" style="17" customWidth="1"/>
    <col min="12550" max="12550" width="8.6640625" style="17" bestFit="1" customWidth="1"/>
    <col min="12551" max="12553" width="30.58203125" style="17" customWidth="1"/>
    <col min="12554" max="12554" width="8.6640625" style="17" bestFit="1" customWidth="1"/>
    <col min="12555" max="12556" width="30.58203125" style="17" customWidth="1"/>
    <col min="12557" max="12799" width="8.6640625" style="17"/>
    <col min="12800" max="12800" width="2.6640625" style="17" customWidth="1"/>
    <col min="12801" max="12801" width="6.58203125" style="17" customWidth="1"/>
    <col min="12802" max="12802" width="15.58203125" style="17" customWidth="1"/>
    <col min="12803" max="12804" width="37.58203125" style="17" customWidth="1"/>
    <col min="12805" max="12805" width="30.58203125" style="17" customWidth="1"/>
    <col min="12806" max="12806" width="8.6640625" style="17" bestFit="1" customWidth="1"/>
    <col min="12807" max="12809" width="30.58203125" style="17" customWidth="1"/>
    <col min="12810" max="12810" width="8.6640625" style="17" bestFit="1" customWidth="1"/>
    <col min="12811" max="12812" width="30.58203125" style="17" customWidth="1"/>
    <col min="12813" max="13055" width="8.6640625" style="17"/>
    <col min="13056" max="13056" width="2.6640625" style="17" customWidth="1"/>
    <col min="13057" max="13057" width="6.58203125" style="17" customWidth="1"/>
    <col min="13058" max="13058" width="15.58203125" style="17" customWidth="1"/>
    <col min="13059" max="13060" width="37.58203125" style="17" customWidth="1"/>
    <col min="13061" max="13061" width="30.58203125" style="17" customWidth="1"/>
    <col min="13062" max="13062" width="8.6640625" style="17" bestFit="1" customWidth="1"/>
    <col min="13063" max="13065" width="30.58203125" style="17" customWidth="1"/>
    <col min="13066" max="13066" width="8.6640625" style="17" bestFit="1" customWidth="1"/>
    <col min="13067" max="13068" width="30.58203125" style="17" customWidth="1"/>
    <col min="13069" max="13311" width="8.6640625" style="17"/>
    <col min="13312" max="13312" width="2.6640625" style="17" customWidth="1"/>
    <col min="13313" max="13313" width="6.58203125" style="17" customWidth="1"/>
    <col min="13314" max="13314" width="15.58203125" style="17" customWidth="1"/>
    <col min="13315" max="13316" width="37.58203125" style="17" customWidth="1"/>
    <col min="13317" max="13317" width="30.58203125" style="17" customWidth="1"/>
    <col min="13318" max="13318" width="8.6640625" style="17" bestFit="1" customWidth="1"/>
    <col min="13319" max="13321" width="30.58203125" style="17" customWidth="1"/>
    <col min="13322" max="13322" width="8.6640625" style="17" bestFit="1" customWidth="1"/>
    <col min="13323" max="13324" width="30.58203125" style="17" customWidth="1"/>
    <col min="13325" max="13567" width="8.6640625" style="17"/>
    <col min="13568" max="13568" width="2.6640625" style="17" customWidth="1"/>
    <col min="13569" max="13569" width="6.58203125" style="17" customWidth="1"/>
    <col min="13570" max="13570" width="15.58203125" style="17" customWidth="1"/>
    <col min="13571" max="13572" width="37.58203125" style="17" customWidth="1"/>
    <col min="13573" max="13573" width="30.58203125" style="17" customWidth="1"/>
    <col min="13574" max="13574" width="8.6640625" style="17" bestFit="1" customWidth="1"/>
    <col min="13575" max="13577" width="30.58203125" style="17" customWidth="1"/>
    <col min="13578" max="13578" width="8.6640625" style="17" bestFit="1" customWidth="1"/>
    <col min="13579" max="13580" width="30.58203125" style="17" customWidth="1"/>
    <col min="13581" max="13823" width="8.6640625" style="17"/>
    <col min="13824" max="13824" width="2.6640625" style="17" customWidth="1"/>
    <col min="13825" max="13825" width="6.58203125" style="17" customWidth="1"/>
    <col min="13826" max="13826" width="15.58203125" style="17" customWidth="1"/>
    <col min="13827" max="13828" width="37.58203125" style="17" customWidth="1"/>
    <col min="13829" max="13829" width="30.58203125" style="17" customWidth="1"/>
    <col min="13830" max="13830" width="8.6640625" style="17" bestFit="1" customWidth="1"/>
    <col min="13831" max="13833" width="30.58203125" style="17" customWidth="1"/>
    <col min="13834" max="13834" width="8.6640625" style="17" bestFit="1" customWidth="1"/>
    <col min="13835" max="13836" width="30.58203125" style="17" customWidth="1"/>
    <col min="13837" max="14079" width="8.6640625" style="17"/>
    <col min="14080" max="14080" width="2.6640625" style="17" customWidth="1"/>
    <col min="14081" max="14081" width="6.58203125" style="17" customWidth="1"/>
    <col min="14082" max="14082" width="15.58203125" style="17" customWidth="1"/>
    <col min="14083" max="14084" width="37.58203125" style="17" customWidth="1"/>
    <col min="14085" max="14085" width="30.58203125" style="17" customWidth="1"/>
    <col min="14086" max="14086" width="8.6640625" style="17" bestFit="1" customWidth="1"/>
    <col min="14087" max="14089" width="30.58203125" style="17" customWidth="1"/>
    <col min="14090" max="14090" width="8.6640625" style="17" bestFit="1" customWidth="1"/>
    <col min="14091" max="14092" width="30.58203125" style="17" customWidth="1"/>
    <col min="14093" max="14335" width="8.6640625" style="17"/>
    <col min="14336" max="14336" width="2.6640625" style="17" customWidth="1"/>
    <col min="14337" max="14337" width="6.58203125" style="17" customWidth="1"/>
    <col min="14338" max="14338" width="15.58203125" style="17" customWidth="1"/>
    <col min="14339" max="14340" width="37.58203125" style="17" customWidth="1"/>
    <col min="14341" max="14341" width="30.58203125" style="17" customWidth="1"/>
    <col min="14342" max="14342" width="8.6640625" style="17" bestFit="1" customWidth="1"/>
    <col min="14343" max="14345" width="30.58203125" style="17" customWidth="1"/>
    <col min="14346" max="14346" width="8.6640625" style="17" bestFit="1" customWidth="1"/>
    <col min="14347" max="14348" width="30.58203125" style="17" customWidth="1"/>
    <col min="14349" max="14591" width="8.6640625" style="17"/>
    <col min="14592" max="14592" width="2.6640625" style="17" customWidth="1"/>
    <col min="14593" max="14593" width="6.58203125" style="17" customWidth="1"/>
    <col min="14594" max="14594" width="15.58203125" style="17" customWidth="1"/>
    <col min="14595" max="14596" width="37.58203125" style="17" customWidth="1"/>
    <col min="14597" max="14597" width="30.58203125" style="17" customWidth="1"/>
    <col min="14598" max="14598" width="8.6640625" style="17" bestFit="1" customWidth="1"/>
    <col min="14599" max="14601" width="30.58203125" style="17" customWidth="1"/>
    <col min="14602" max="14602" width="8.6640625" style="17" bestFit="1" customWidth="1"/>
    <col min="14603" max="14604" width="30.58203125" style="17" customWidth="1"/>
    <col min="14605" max="14847" width="8.6640625" style="17"/>
    <col min="14848" max="14848" width="2.6640625" style="17" customWidth="1"/>
    <col min="14849" max="14849" width="6.58203125" style="17" customWidth="1"/>
    <col min="14850" max="14850" width="15.58203125" style="17" customWidth="1"/>
    <col min="14851" max="14852" width="37.58203125" style="17" customWidth="1"/>
    <col min="14853" max="14853" width="30.58203125" style="17" customWidth="1"/>
    <col min="14854" max="14854" width="8.6640625" style="17" bestFit="1" customWidth="1"/>
    <col min="14855" max="14857" width="30.58203125" style="17" customWidth="1"/>
    <col min="14858" max="14858" width="8.6640625" style="17" bestFit="1" customWidth="1"/>
    <col min="14859" max="14860" width="30.58203125" style="17" customWidth="1"/>
    <col min="14861" max="15103" width="8.6640625" style="17"/>
    <col min="15104" max="15104" width="2.6640625" style="17" customWidth="1"/>
    <col min="15105" max="15105" width="6.58203125" style="17" customWidth="1"/>
    <col min="15106" max="15106" width="15.58203125" style="17" customWidth="1"/>
    <col min="15107" max="15108" width="37.58203125" style="17" customWidth="1"/>
    <col min="15109" max="15109" width="30.58203125" style="17" customWidth="1"/>
    <col min="15110" max="15110" width="8.6640625" style="17" bestFit="1" customWidth="1"/>
    <col min="15111" max="15113" width="30.58203125" style="17" customWidth="1"/>
    <col min="15114" max="15114" width="8.6640625" style="17" bestFit="1" customWidth="1"/>
    <col min="15115" max="15116" width="30.58203125" style="17" customWidth="1"/>
    <col min="15117" max="15359" width="8.6640625" style="17"/>
    <col min="15360" max="15360" width="2.6640625" style="17" customWidth="1"/>
    <col min="15361" max="15361" width="6.58203125" style="17" customWidth="1"/>
    <col min="15362" max="15362" width="15.58203125" style="17" customWidth="1"/>
    <col min="15363" max="15364" width="37.58203125" style="17" customWidth="1"/>
    <col min="15365" max="15365" width="30.58203125" style="17" customWidth="1"/>
    <col min="15366" max="15366" width="8.6640625" style="17" bestFit="1" customWidth="1"/>
    <col min="15367" max="15369" width="30.58203125" style="17" customWidth="1"/>
    <col min="15370" max="15370" width="8.6640625" style="17" bestFit="1" customWidth="1"/>
    <col min="15371" max="15372" width="30.58203125" style="17" customWidth="1"/>
    <col min="15373" max="15615" width="8.6640625" style="17"/>
    <col min="15616" max="15616" width="2.6640625" style="17" customWidth="1"/>
    <col min="15617" max="15617" width="6.58203125" style="17" customWidth="1"/>
    <col min="15618" max="15618" width="15.58203125" style="17" customWidth="1"/>
    <col min="15619" max="15620" width="37.58203125" style="17" customWidth="1"/>
    <col min="15621" max="15621" width="30.58203125" style="17" customWidth="1"/>
    <col min="15622" max="15622" width="8.6640625" style="17" bestFit="1" customWidth="1"/>
    <col min="15623" max="15625" width="30.58203125" style="17" customWidth="1"/>
    <col min="15626" max="15626" width="8.6640625" style="17" bestFit="1" customWidth="1"/>
    <col min="15627" max="15628" width="30.58203125" style="17" customWidth="1"/>
    <col min="15629" max="15871" width="8.6640625" style="17"/>
    <col min="15872" max="15872" width="2.6640625" style="17" customWidth="1"/>
    <col min="15873" max="15873" width="6.58203125" style="17" customWidth="1"/>
    <col min="15874" max="15874" width="15.58203125" style="17" customWidth="1"/>
    <col min="15875" max="15876" width="37.58203125" style="17" customWidth="1"/>
    <col min="15877" max="15877" width="30.58203125" style="17" customWidth="1"/>
    <col min="15878" max="15878" width="8.6640625" style="17" bestFit="1" customWidth="1"/>
    <col min="15879" max="15881" width="30.58203125" style="17" customWidth="1"/>
    <col min="15882" max="15882" width="8.6640625" style="17" bestFit="1" customWidth="1"/>
    <col min="15883" max="15884" width="30.58203125" style="17" customWidth="1"/>
    <col min="15885" max="16127" width="8.6640625" style="17"/>
    <col min="16128" max="16128" width="2.6640625" style="17" customWidth="1"/>
    <col min="16129" max="16129" width="6.58203125" style="17" customWidth="1"/>
    <col min="16130" max="16130" width="15.58203125" style="17" customWidth="1"/>
    <col min="16131" max="16132" width="37.58203125" style="17" customWidth="1"/>
    <col min="16133" max="16133" width="30.58203125" style="17" customWidth="1"/>
    <col min="16134" max="16134" width="8.6640625" style="17" bestFit="1" customWidth="1"/>
    <col min="16135" max="16137" width="30.58203125" style="17" customWidth="1"/>
    <col min="16138" max="16138" width="8.6640625" style="17" bestFit="1" customWidth="1"/>
    <col min="16139" max="16140" width="30.58203125" style="17" customWidth="1"/>
    <col min="16141" max="16384" width="8.6640625" style="17"/>
  </cols>
  <sheetData>
    <row r="1" spans="1:13" ht="25.25" customHeight="1">
      <c r="A1" s="96" t="s">
        <v>35</v>
      </c>
      <c r="B1" s="96"/>
      <c r="C1" s="96"/>
      <c r="D1" s="96"/>
      <c r="E1" s="96"/>
      <c r="F1" s="96"/>
      <c r="G1" s="16"/>
      <c r="H1" s="16"/>
      <c r="I1" s="16"/>
      <c r="J1" s="16"/>
      <c r="K1" s="16"/>
      <c r="L1" s="16"/>
      <c r="M1" s="16"/>
    </row>
    <row r="2" spans="1:13" ht="20.149999999999999" customHeight="1" thickBot="1">
      <c r="A2" s="97" t="s">
        <v>36</v>
      </c>
      <c r="B2" s="97"/>
      <c r="C2" s="97"/>
      <c r="D2" s="98" t="str">
        <f>[23]年度当初提出!D2</f>
        <v>千葉市あんしんケアセンター土気</v>
      </c>
      <c r="E2" s="98"/>
      <c r="F2" s="98"/>
      <c r="J2" s="18"/>
      <c r="K2" s="18"/>
      <c r="L2" s="18"/>
    </row>
    <row r="3" spans="1:13" ht="220.5" customHeight="1" thickBot="1">
      <c r="A3" s="99" t="str">
        <f>[23]年度当初提出!A3</f>
        <v>担当圏域
地区概況及び
地区課題</v>
      </c>
      <c r="B3" s="99"/>
      <c r="C3" s="99"/>
      <c r="D3" s="100" t="s">
        <v>711</v>
      </c>
      <c r="E3" s="100"/>
      <c r="F3" s="100"/>
      <c r="G3" s="19"/>
      <c r="H3" s="19"/>
      <c r="I3" s="19"/>
      <c r="J3" s="124" t="s">
        <v>66</v>
      </c>
      <c r="K3" s="125"/>
      <c r="L3" s="20"/>
    </row>
    <row r="4" spans="1:13" ht="56.5" customHeight="1">
      <c r="A4" s="99" t="s">
        <v>39</v>
      </c>
      <c r="B4" s="99"/>
      <c r="C4" s="99"/>
      <c r="D4" s="100" t="s">
        <v>474</v>
      </c>
      <c r="E4" s="100"/>
      <c r="F4" s="100"/>
      <c r="G4" s="19"/>
      <c r="H4" s="19"/>
      <c r="I4" s="19"/>
      <c r="J4" s="20"/>
      <c r="K4" s="20"/>
      <c r="L4" s="20"/>
    </row>
    <row r="5" spans="1:13" ht="18" customHeight="1">
      <c r="A5" s="101" t="s">
        <v>40</v>
      </c>
      <c r="B5" s="101"/>
      <c r="C5" s="101"/>
      <c r="D5" s="101"/>
      <c r="E5" s="101"/>
      <c r="F5" s="101"/>
      <c r="G5" s="21"/>
      <c r="H5" s="22"/>
      <c r="I5" s="22"/>
      <c r="J5" s="22"/>
      <c r="K5" s="22"/>
      <c r="L5" s="23"/>
    </row>
    <row r="6" spans="1:13" ht="45.5" customHeight="1">
      <c r="A6" s="102" t="s">
        <v>41</v>
      </c>
      <c r="B6" s="103" t="s">
        <v>42</v>
      </c>
      <c r="C6" s="103"/>
      <c r="D6" s="24" t="s">
        <v>43</v>
      </c>
      <c r="E6" s="24" t="s">
        <v>44</v>
      </c>
      <c r="F6" s="36" t="s">
        <v>480</v>
      </c>
      <c r="G6" s="26"/>
      <c r="H6" s="27"/>
      <c r="I6" s="27"/>
      <c r="J6" s="27"/>
      <c r="K6" s="27"/>
      <c r="L6" s="28"/>
    </row>
    <row r="7" spans="1:13" ht="58" customHeight="1">
      <c r="A7" s="102"/>
      <c r="B7" s="104" t="s">
        <v>46</v>
      </c>
      <c r="C7" s="105"/>
      <c r="D7" s="120" t="s">
        <v>712</v>
      </c>
      <c r="E7" s="121"/>
      <c r="F7" s="122"/>
      <c r="G7" s="29"/>
      <c r="H7" s="30"/>
      <c r="I7" s="30"/>
      <c r="J7" s="30"/>
      <c r="K7" s="30"/>
      <c r="L7" s="31"/>
    </row>
    <row r="8" spans="1:13" ht="18" customHeight="1">
      <c r="A8" s="101" t="s">
        <v>48</v>
      </c>
      <c r="B8" s="101"/>
      <c r="C8" s="101"/>
      <c r="D8" s="101"/>
      <c r="E8" s="101"/>
      <c r="F8" s="101"/>
      <c r="G8" s="101" t="s">
        <v>48</v>
      </c>
      <c r="H8" s="101"/>
      <c r="I8" s="101"/>
      <c r="J8" s="101"/>
      <c r="K8" s="101"/>
      <c r="L8" s="101"/>
    </row>
    <row r="9" spans="1:13" ht="84" customHeight="1">
      <c r="A9" s="32" t="s">
        <v>49</v>
      </c>
      <c r="B9" s="103" t="s">
        <v>50</v>
      </c>
      <c r="C9" s="103"/>
      <c r="D9" s="123" t="s">
        <v>713</v>
      </c>
      <c r="E9" s="123"/>
      <c r="F9" s="123"/>
      <c r="G9" s="33"/>
      <c r="H9" s="34"/>
      <c r="I9" s="34"/>
      <c r="J9" s="34"/>
      <c r="K9" s="34"/>
      <c r="L9" s="35"/>
    </row>
    <row r="10" spans="1:13" ht="96" customHeight="1">
      <c r="A10" s="32" t="s">
        <v>51</v>
      </c>
      <c r="B10" s="103" t="s">
        <v>50</v>
      </c>
      <c r="C10" s="103"/>
      <c r="D10" s="123" t="s">
        <v>481</v>
      </c>
      <c r="E10" s="123"/>
      <c r="F10" s="123"/>
      <c r="G10" s="110" t="s">
        <v>52</v>
      </c>
      <c r="H10" s="111" t="s">
        <v>53</v>
      </c>
      <c r="I10" s="111"/>
      <c r="J10" s="112"/>
      <c r="K10" s="112"/>
      <c r="L10" s="112"/>
    </row>
    <row r="11" spans="1:13" ht="53.5" customHeight="1">
      <c r="A11" s="102" t="s">
        <v>41</v>
      </c>
      <c r="B11" s="103" t="s">
        <v>42</v>
      </c>
      <c r="C11" s="103"/>
      <c r="D11" s="24" t="s">
        <v>43</v>
      </c>
      <c r="E11" s="24" t="s">
        <v>44</v>
      </c>
      <c r="F11" s="36" t="s">
        <v>482</v>
      </c>
      <c r="G11" s="110"/>
      <c r="H11" s="111" t="s">
        <v>55</v>
      </c>
      <c r="I11" s="111"/>
      <c r="J11" s="112"/>
      <c r="K11" s="112"/>
      <c r="L11" s="112"/>
    </row>
    <row r="12" spans="1:13" ht="60" customHeight="1">
      <c r="A12" s="102"/>
      <c r="B12" s="113" t="s">
        <v>46</v>
      </c>
      <c r="C12" s="114"/>
      <c r="D12" s="120" t="s">
        <v>475</v>
      </c>
      <c r="E12" s="121"/>
      <c r="F12" s="122"/>
      <c r="G12" s="115"/>
      <c r="H12" s="116"/>
      <c r="I12" s="116"/>
      <c r="J12" s="116"/>
      <c r="K12" s="116"/>
      <c r="L12" s="117"/>
    </row>
    <row r="13" spans="1:13" ht="18" customHeight="1">
      <c r="A13" s="101" t="s">
        <v>57</v>
      </c>
      <c r="B13" s="101"/>
      <c r="C13" s="101"/>
      <c r="D13" s="101"/>
      <c r="E13" s="101"/>
      <c r="F13" s="101"/>
      <c r="G13" s="101" t="s">
        <v>57</v>
      </c>
      <c r="H13" s="101"/>
      <c r="I13" s="101"/>
      <c r="J13" s="101"/>
      <c r="K13" s="101"/>
      <c r="L13" s="101"/>
    </row>
    <row r="14" spans="1:13" ht="72" customHeight="1">
      <c r="A14" s="32" t="s">
        <v>49</v>
      </c>
      <c r="B14" s="103" t="s">
        <v>50</v>
      </c>
      <c r="C14" s="103"/>
      <c r="D14" s="123" t="s">
        <v>714</v>
      </c>
      <c r="E14" s="123"/>
      <c r="F14" s="123"/>
      <c r="G14" s="33"/>
      <c r="H14" s="34"/>
      <c r="I14" s="34"/>
      <c r="J14" s="34"/>
      <c r="K14" s="34"/>
      <c r="L14" s="35"/>
    </row>
    <row r="15" spans="1:13" ht="60" customHeight="1">
      <c r="A15" s="32" t="s">
        <v>51</v>
      </c>
      <c r="B15" s="103" t="s">
        <v>50</v>
      </c>
      <c r="C15" s="103"/>
      <c r="D15" s="123" t="s">
        <v>476</v>
      </c>
      <c r="E15" s="123"/>
      <c r="F15" s="123"/>
      <c r="G15" s="110" t="s">
        <v>52</v>
      </c>
      <c r="H15" s="111" t="s">
        <v>53</v>
      </c>
      <c r="I15" s="111"/>
      <c r="J15" s="112"/>
      <c r="K15" s="112"/>
      <c r="L15" s="112"/>
    </row>
    <row r="16" spans="1:13" ht="48" customHeight="1">
      <c r="A16" s="102" t="s">
        <v>41</v>
      </c>
      <c r="B16" s="103" t="s">
        <v>42</v>
      </c>
      <c r="C16" s="103"/>
      <c r="D16" s="24" t="s">
        <v>130</v>
      </c>
      <c r="E16" s="24" t="s">
        <v>44</v>
      </c>
      <c r="F16" s="36" t="s">
        <v>484</v>
      </c>
      <c r="G16" s="110"/>
      <c r="H16" s="111" t="s">
        <v>55</v>
      </c>
      <c r="I16" s="111"/>
      <c r="J16" s="112"/>
      <c r="K16" s="112"/>
      <c r="L16" s="112"/>
    </row>
    <row r="17" spans="1:12" ht="31.5" customHeight="1">
      <c r="A17" s="102"/>
      <c r="B17" s="113" t="s">
        <v>46</v>
      </c>
      <c r="C17" s="114"/>
      <c r="D17" s="120" t="s">
        <v>483</v>
      </c>
      <c r="E17" s="121"/>
      <c r="F17" s="122"/>
      <c r="G17" s="115"/>
      <c r="H17" s="116"/>
      <c r="I17" s="116"/>
      <c r="J17" s="116"/>
      <c r="K17" s="116"/>
      <c r="L17" s="117"/>
    </row>
    <row r="18" spans="1:12" ht="18" customHeight="1">
      <c r="A18" s="101" t="s">
        <v>59</v>
      </c>
      <c r="B18" s="101"/>
      <c r="C18" s="101"/>
      <c r="D18" s="101"/>
      <c r="E18" s="101"/>
      <c r="F18" s="101"/>
      <c r="G18" s="101" t="s">
        <v>59</v>
      </c>
      <c r="H18" s="101"/>
      <c r="I18" s="101"/>
      <c r="J18" s="101"/>
      <c r="K18" s="101"/>
      <c r="L18" s="101"/>
    </row>
    <row r="19" spans="1:12" ht="111.5" customHeight="1">
      <c r="A19" s="32" t="s">
        <v>49</v>
      </c>
      <c r="B19" s="103" t="s">
        <v>50</v>
      </c>
      <c r="C19" s="103"/>
      <c r="D19" s="123" t="s">
        <v>477</v>
      </c>
      <c r="E19" s="123"/>
      <c r="F19" s="123"/>
      <c r="G19" s="33"/>
      <c r="H19" s="34"/>
      <c r="I19" s="34"/>
      <c r="J19" s="34"/>
      <c r="K19" s="34"/>
      <c r="L19" s="35"/>
    </row>
    <row r="20" spans="1:12" ht="83.5" customHeight="1">
      <c r="A20" s="32" t="s">
        <v>51</v>
      </c>
      <c r="B20" s="103" t="s">
        <v>50</v>
      </c>
      <c r="C20" s="103"/>
      <c r="D20" s="123" t="s">
        <v>715</v>
      </c>
      <c r="E20" s="123"/>
      <c r="F20" s="123"/>
      <c r="G20" s="110" t="s">
        <v>52</v>
      </c>
      <c r="H20" s="111" t="s">
        <v>53</v>
      </c>
      <c r="I20" s="111"/>
      <c r="J20" s="112"/>
      <c r="K20" s="112"/>
      <c r="L20" s="112"/>
    </row>
    <row r="21" spans="1:12" ht="49.5" customHeight="1">
      <c r="A21" s="102" t="s">
        <v>41</v>
      </c>
      <c r="B21" s="103" t="s">
        <v>42</v>
      </c>
      <c r="C21" s="103"/>
      <c r="D21" s="24" t="s">
        <v>43</v>
      </c>
      <c r="E21" s="24" t="s">
        <v>44</v>
      </c>
      <c r="F21" s="36" t="s">
        <v>716</v>
      </c>
      <c r="G21" s="110"/>
      <c r="H21" s="111" t="s">
        <v>55</v>
      </c>
      <c r="I21" s="111"/>
      <c r="J21" s="112"/>
      <c r="K21" s="112"/>
      <c r="L21" s="112"/>
    </row>
    <row r="22" spans="1:12" ht="60" customHeight="1">
      <c r="A22" s="102"/>
      <c r="B22" s="113" t="s">
        <v>46</v>
      </c>
      <c r="C22" s="114"/>
      <c r="D22" s="120" t="s">
        <v>717</v>
      </c>
      <c r="E22" s="121"/>
      <c r="F22" s="122"/>
      <c r="G22" s="115"/>
      <c r="H22" s="116"/>
      <c r="I22" s="116"/>
      <c r="J22" s="116"/>
      <c r="K22" s="116"/>
      <c r="L22" s="117"/>
    </row>
    <row r="23" spans="1:12" ht="18" customHeight="1">
      <c r="A23" s="101" t="s">
        <v>61</v>
      </c>
      <c r="B23" s="101"/>
      <c r="C23" s="101"/>
      <c r="D23" s="101"/>
      <c r="E23" s="101"/>
      <c r="F23" s="101"/>
      <c r="G23" s="101" t="s">
        <v>61</v>
      </c>
      <c r="H23" s="101"/>
      <c r="I23" s="101"/>
      <c r="J23" s="101"/>
      <c r="K23" s="101"/>
      <c r="L23" s="101"/>
    </row>
    <row r="24" spans="1:12" ht="98.5" customHeight="1">
      <c r="A24" s="32" t="s">
        <v>49</v>
      </c>
      <c r="B24" s="103" t="s">
        <v>50</v>
      </c>
      <c r="C24" s="103"/>
      <c r="D24" s="109" t="s">
        <v>718</v>
      </c>
      <c r="E24" s="109"/>
      <c r="F24" s="109"/>
      <c r="G24" s="33"/>
      <c r="H24" s="34"/>
      <c r="I24" s="34"/>
      <c r="J24" s="34"/>
      <c r="K24" s="34"/>
      <c r="L24" s="35"/>
    </row>
    <row r="25" spans="1:12" ht="127" customHeight="1">
      <c r="A25" s="32" t="s">
        <v>51</v>
      </c>
      <c r="B25" s="103" t="s">
        <v>50</v>
      </c>
      <c r="C25" s="103"/>
      <c r="D25" s="120" t="s">
        <v>719</v>
      </c>
      <c r="E25" s="121"/>
      <c r="F25" s="122"/>
      <c r="G25" s="110" t="s">
        <v>52</v>
      </c>
      <c r="H25" s="111" t="s">
        <v>53</v>
      </c>
      <c r="I25" s="111"/>
      <c r="J25" s="112"/>
      <c r="K25" s="112"/>
      <c r="L25" s="112"/>
    </row>
    <row r="26" spans="1:12" ht="72" customHeight="1">
      <c r="A26" s="102" t="s">
        <v>41</v>
      </c>
      <c r="B26" s="103" t="s">
        <v>42</v>
      </c>
      <c r="C26" s="103"/>
      <c r="D26" s="24" t="s">
        <v>130</v>
      </c>
      <c r="E26" s="24" t="s">
        <v>44</v>
      </c>
      <c r="F26" s="36" t="s">
        <v>720</v>
      </c>
      <c r="G26" s="110"/>
      <c r="H26" s="111" t="s">
        <v>55</v>
      </c>
      <c r="I26" s="111"/>
      <c r="J26" s="112"/>
      <c r="K26" s="112"/>
      <c r="L26" s="112"/>
    </row>
    <row r="27" spans="1:12" ht="70.5" customHeight="1">
      <c r="A27" s="102"/>
      <c r="B27" s="113" t="s">
        <v>46</v>
      </c>
      <c r="C27" s="114"/>
      <c r="D27" s="123" t="s">
        <v>721</v>
      </c>
      <c r="E27" s="123"/>
      <c r="F27" s="123"/>
      <c r="G27" s="115"/>
      <c r="H27" s="116"/>
      <c r="I27" s="116"/>
      <c r="J27" s="116"/>
      <c r="K27" s="116"/>
      <c r="L27" s="117"/>
    </row>
    <row r="28" spans="1:12" ht="18" customHeight="1">
      <c r="A28" s="101" t="s">
        <v>63</v>
      </c>
      <c r="B28" s="101"/>
      <c r="C28" s="101"/>
      <c r="D28" s="101"/>
      <c r="E28" s="101"/>
      <c r="F28" s="101"/>
      <c r="G28" s="101" t="s">
        <v>63</v>
      </c>
      <c r="H28" s="101"/>
      <c r="I28" s="101"/>
      <c r="J28" s="101"/>
      <c r="K28" s="101"/>
      <c r="L28" s="101"/>
    </row>
    <row r="29" spans="1:12" ht="60" customHeight="1">
      <c r="A29" s="32" t="s">
        <v>49</v>
      </c>
      <c r="B29" s="103" t="s">
        <v>50</v>
      </c>
      <c r="C29" s="103"/>
      <c r="D29" s="109" t="s">
        <v>722</v>
      </c>
      <c r="E29" s="109"/>
      <c r="F29" s="109"/>
      <c r="G29" s="33"/>
      <c r="H29" s="34"/>
      <c r="I29" s="34"/>
      <c r="J29" s="34"/>
      <c r="K29" s="34"/>
      <c r="L29" s="35"/>
    </row>
    <row r="30" spans="1:12" ht="60" customHeight="1">
      <c r="A30" s="32" t="s">
        <v>51</v>
      </c>
      <c r="B30" s="103" t="s">
        <v>50</v>
      </c>
      <c r="C30" s="103"/>
      <c r="D30" s="123" t="s">
        <v>478</v>
      </c>
      <c r="E30" s="123"/>
      <c r="F30" s="123"/>
      <c r="G30" s="110" t="s">
        <v>52</v>
      </c>
      <c r="H30" s="111" t="s">
        <v>53</v>
      </c>
      <c r="I30" s="111"/>
      <c r="J30" s="112"/>
      <c r="K30" s="112"/>
      <c r="L30" s="112"/>
    </row>
    <row r="31" spans="1:12" ht="40" customHeight="1">
      <c r="A31" s="102" t="s">
        <v>41</v>
      </c>
      <c r="B31" s="103" t="s">
        <v>42</v>
      </c>
      <c r="C31" s="103"/>
      <c r="D31" s="24" t="s">
        <v>43</v>
      </c>
      <c r="E31" s="24" t="s">
        <v>44</v>
      </c>
      <c r="F31" s="36" t="s">
        <v>485</v>
      </c>
      <c r="G31" s="110"/>
      <c r="H31" s="111" t="s">
        <v>55</v>
      </c>
      <c r="I31" s="111"/>
      <c r="J31" s="112"/>
      <c r="K31" s="112"/>
      <c r="L31" s="112"/>
    </row>
    <row r="32" spans="1:12" ht="45.5" customHeight="1">
      <c r="A32" s="102"/>
      <c r="B32" s="113" t="s">
        <v>46</v>
      </c>
      <c r="C32" s="114"/>
      <c r="D32" s="120" t="s">
        <v>479</v>
      </c>
      <c r="E32" s="121"/>
      <c r="F32" s="122"/>
      <c r="G32" s="115"/>
      <c r="H32" s="116"/>
      <c r="I32" s="116"/>
      <c r="J32" s="116"/>
      <c r="K32" s="116"/>
      <c r="L32" s="117"/>
    </row>
  </sheetData>
  <mergeCells count="93">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4:C4"/>
    <mergeCell ref="D4:F4"/>
    <mergeCell ref="A5:F5"/>
    <mergeCell ref="A6:A7"/>
    <mergeCell ref="B6:C6"/>
    <mergeCell ref="B7:C7"/>
    <mergeCell ref="D7:F7"/>
    <mergeCell ref="J3:K3"/>
    <mergeCell ref="A1:F1"/>
    <mergeCell ref="A2:C2"/>
    <mergeCell ref="D2:F2"/>
    <mergeCell ref="A3:C3"/>
    <mergeCell ref="D3:F3"/>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D21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WVR6:WVR7" xr:uid="{C9D039F8-7DDE-417A-A398-5EC5FD118096}">
      <formula1>"A,B,C,D,E"</formula1>
    </dataValidation>
  </dataValidations>
  <printOptions horizontalCentered="1"/>
  <pageMargins left="0.7" right="0.7" top="0.75" bottom="0.75" header="0.3" footer="0.3"/>
  <pageSetup paperSize="9" scale="89" fitToHeight="0" orientation="portrait" r:id="rId1"/>
  <rowBreaks count="2" manualBreakCount="2">
    <brk id="12" max="5" man="1"/>
    <brk id="22" max="5"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CB928-BCE7-403B-84B7-FAB987BE4A61}">
  <dimension ref="A8:J17"/>
  <sheetViews>
    <sheetView view="pageBreakPreview" zoomScale="70" zoomScaleNormal="100" zoomScaleSheetLayoutView="70" workbookViewId="0">
      <selection activeCell="C18" sqref="C18"/>
    </sheetView>
  </sheetViews>
  <sheetFormatPr defaultColWidth="9" defaultRowHeight="18"/>
  <cols>
    <col min="1" max="16384" width="9" style="13"/>
  </cols>
  <sheetData>
    <row r="8" spans="1:10" ht="26.5">
      <c r="A8" s="11"/>
      <c r="B8" s="11"/>
      <c r="C8" s="11"/>
      <c r="D8" s="11"/>
      <c r="E8" s="11"/>
      <c r="F8" s="11"/>
      <c r="G8" s="11"/>
      <c r="H8" s="11"/>
      <c r="I8" s="12"/>
      <c r="J8" s="12"/>
    </row>
    <row r="9" spans="1:10" ht="26.5">
      <c r="A9" s="14"/>
      <c r="B9" s="14"/>
      <c r="C9" s="14"/>
      <c r="D9" s="14"/>
      <c r="E9" s="14"/>
      <c r="F9" s="14"/>
      <c r="G9" s="14"/>
      <c r="H9" s="14"/>
    </row>
    <row r="10" spans="1:10" ht="26.5">
      <c r="A10" s="14"/>
      <c r="B10" s="14"/>
      <c r="C10" s="14"/>
      <c r="D10" s="14"/>
      <c r="E10" s="14"/>
      <c r="F10" s="14"/>
      <c r="G10" s="14"/>
      <c r="H10" s="14"/>
    </row>
    <row r="11" spans="1:10" ht="26.5">
      <c r="A11" s="14"/>
      <c r="B11" s="14"/>
      <c r="C11" s="14"/>
      <c r="D11" s="14"/>
      <c r="E11" s="14"/>
      <c r="F11" s="14"/>
      <c r="G11" s="14"/>
      <c r="H11" s="14"/>
    </row>
    <row r="12" spans="1:10" ht="26.5" customHeight="1">
      <c r="A12" s="15"/>
      <c r="B12" s="14"/>
      <c r="C12" s="93" t="s">
        <v>805</v>
      </c>
      <c r="D12" s="93"/>
      <c r="E12" s="93"/>
      <c r="F12" s="93"/>
      <c r="G12" s="93"/>
      <c r="H12" s="93"/>
      <c r="I12" s="93"/>
    </row>
    <row r="13" spans="1:10" ht="26.5" customHeight="1">
      <c r="A13" s="15"/>
      <c r="B13" s="14"/>
      <c r="C13" s="93"/>
      <c r="D13" s="93"/>
      <c r="E13" s="93"/>
      <c r="F13" s="93"/>
      <c r="G13" s="93"/>
      <c r="H13" s="93"/>
      <c r="I13" s="93"/>
    </row>
    <row r="14" spans="1:10" ht="18" customHeight="1">
      <c r="C14" s="93"/>
      <c r="D14" s="93"/>
      <c r="E14" s="93"/>
      <c r="F14" s="93"/>
      <c r="G14" s="93"/>
      <c r="H14" s="93"/>
      <c r="I14" s="93"/>
    </row>
    <row r="15" spans="1:10" ht="18" customHeight="1">
      <c r="C15" s="93"/>
      <c r="D15" s="93"/>
      <c r="E15" s="93"/>
      <c r="F15" s="93"/>
      <c r="G15" s="93"/>
      <c r="H15" s="93"/>
      <c r="I15" s="93"/>
    </row>
    <row r="16" spans="1:10" ht="18" customHeight="1">
      <c r="C16" s="93"/>
      <c r="D16" s="93"/>
      <c r="E16" s="93"/>
      <c r="F16" s="93"/>
      <c r="G16" s="93"/>
      <c r="H16" s="93"/>
      <c r="I16" s="93"/>
    </row>
    <row r="17" spans="3:9">
      <c r="C17" s="93"/>
      <c r="D17" s="93"/>
      <c r="E17" s="93"/>
      <c r="F17" s="93"/>
      <c r="G17" s="93"/>
      <c r="H17" s="93"/>
      <c r="I17" s="93"/>
    </row>
  </sheetData>
  <mergeCells count="1">
    <mergeCell ref="C12:I17"/>
  </mergeCells>
  <phoneticPr fontId="2"/>
  <pageMargins left="0.7" right="0.7" top="0.75" bottom="0.75" header="0.3" footer="0.3"/>
  <pageSetup paperSize="9" scale="8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0285C-63B5-43DC-BC67-4005C8E570F4}">
  <sheetPr>
    <pageSetUpPr fitToPage="1"/>
  </sheetPr>
  <dimension ref="A1:M32"/>
  <sheetViews>
    <sheetView view="pageBreakPreview" topLeftCell="A20" zoomScaleNormal="100" zoomScaleSheetLayoutView="100" zoomScalePageLayoutView="70" workbookViewId="0">
      <selection activeCell="H20" sqref="H20:I20"/>
    </sheetView>
  </sheetViews>
  <sheetFormatPr defaultRowHeight="15"/>
  <cols>
    <col min="1" max="2" width="2.83203125" style="17" customWidth="1"/>
    <col min="3" max="4" width="6.58203125" style="17" customWidth="1"/>
    <col min="5" max="5" width="9.58203125" style="17" customWidth="1"/>
    <col min="6" max="6" width="61.58203125" style="17" customWidth="1"/>
    <col min="7" max="8" width="2.83203125" style="17" customWidth="1"/>
    <col min="9" max="9" width="6.58203125" style="17" customWidth="1"/>
    <col min="10" max="10" width="13.58203125" style="17" customWidth="1"/>
    <col min="11" max="11" width="30.58203125" style="17" customWidth="1"/>
    <col min="12" max="12" width="33.58203125" style="17" customWidth="1"/>
    <col min="13" max="255" width="8.6640625" style="17"/>
    <col min="256" max="256" width="2.83203125" style="17" customWidth="1"/>
    <col min="257" max="257" width="6.58203125" style="17" customWidth="1"/>
    <col min="258" max="258" width="15.58203125" style="17" customWidth="1"/>
    <col min="259" max="260" width="37.58203125" style="17" customWidth="1"/>
    <col min="261" max="261" width="30.58203125" style="17" customWidth="1"/>
    <col min="262" max="262" width="8.75" style="17" bestFit="1" customWidth="1"/>
    <col min="263" max="265" width="30.58203125" style="17" customWidth="1"/>
    <col min="266" max="266" width="8.75" style="17" bestFit="1" customWidth="1"/>
    <col min="267" max="268" width="30.58203125" style="17" customWidth="1"/>
    <col min="269" max="511" width="8.6640625" style="17"/>
    <col min="512" max="512" width="2.83203125" style="17" customWidth="1"/>
    <col min="513" max="513" width="6.58203125" style="17" customWidth="1"/>
    <col min="514" max="514" width="15.58203125" style="17" customWidth="1"/>
    <col min="515" max="516" width="37.58203125" style="17" customWidth="1"/>
    <col min="517" max="517" width="30.58203125" style="17" customWidth="1"/>
    <col min="518" max="518" width="8.75" style="17" bestFit="1" customWidth="1"/>
    <col min="519" max="521" width="30.58203125" style="17" customWidth="1"/>
    <col min="522" max="522" width="8.75" style="17" bestFit="1" customWidth="1"/>
    <col min="523" max="524" width="30.58203125" style="17" customWidth="1"/>
    <col min="525" max="767" width="8.6640625" style="17"/>
    <col min="768" max="768" width="2.83203125" style="17" customWidth="1"/>
    <col min="769" max="769" width="6.58203125" style="17" customWidth="1"/>
    <col min="770" max="770" width="15.58203125" style="17" customWidth="1"/>
    <col min="771" max="772" width="37.58203125" style="17" customWidth="1"/>
    <col min="773" max="773" width="30.58203125" style="17" customWidth="1"/>
    <col min="774" max="774" width="8.75" style="17" bestFit="1" customWidth="1"/>
    <col min="775" max="777" width="30.58203125" style="17" customWidth="1"/>
    <col min="778" max="778" width="8.75" style="17" bestFit="1" customWidth="1"/>
    <col min="779" max="780" width="30.58203125" style="17" customWidth="1"/>
    <col min="781" max="1023" width="8.6640625" style="17"/>
    <col min="1024" max="1024" width="2.83203125" style="17" customWidth="1"/>
    <col min="1025" max="1025" width="6.58203125" style="17" customWidth="1"/>
    <col min="1026" max="1026" width="15.58203125" style="17" customWidth="1"/>
    <col min="1027" max="1028" width="37.58203125" style="17" customWidth="1"/>
    <col min="1029" max="1029" width="30.58203125" style="17" customWidth="1"/>
    <col min="1030" max="1030" width="8.75" style="17" bestFit="1" customWidth="1"/>
    <col min="1031" max="1033" width="30.58203125" style="17" customWidth="1"/>
    <col min="1034" max="1034" width="8.75" style="17" bestFit="1" customWidth="1"/>
    <col min="1035" max="1036" width="30.58203125" style="17" customWidth="1"/>
    <col min="1037" max="1279" width="8.6640625" style="17"/>
    <col min="1280" max="1280" width="2.83203125" style="17" customWidth="1"/>
    <col min="1281" max="1281" width="6.58203125" style="17" customWidth="1"/>
    <col min="1282" max="1282" width="15.58203125" style="17" customWidth="1"/>
    <col min="1283" max="1284" width="37.58203125" style="17" customWidth="1"/>
    <col min="1285" max="1285" width="30.58203125" style="17" customWidth="1"/>
    <col min="1286" max="1286" width="8.75" style="17" bestFit="1" customWidth="1"/>
    <col min="1287" max="1289" width="30.58203125" style="17" customWidth="1"/>
    <col min="1290" max="1290" width="8.75" style="17" bestFit="1" customWidth="1"/>
    <col min="1291" max="1292" width="30.58203125" style="17" customWidth="1"/>
    <col min="1293" max="1535" width="8.6640625" style="17"/>
    <col min="1536" max="1536" width="2.83203125" style="17" customWidth="1"/>
    <col min="1537" max="1537" width="6.58203125" style="17" customWidth="1"/>
    <col min="1538" max="1538" width="15.58203125" style="17" customWidth="1"/>
    <col min="1539" max="1540" width="37.58203125" style="17" customWidth="1"/>
    <col min="1541" max="1541" width="30.58203125" style="17" customWidth="1"/>
    <col min="1542" max="1542" width="8.75" style="17" bestFit="1" customWidth="1"/>
    <col min="1543" max="1545" width="30.58203125" style="17" customWidth="1"/>
    <col min="1546" max="1546" width="8.75" style="17" bestFit="1" customWidth="1"/>
    <col min="1547" max="1548" width="30.58203125" style="17" customWidth="1"/>
    <col min="1549" max="1791" width="8.6640625" style="17"/>
    <col min="1792" max="1792" width="2.83203125" style="17" customWidth="1"/>
    <col min="1793" max="1793" width="6.58203125" style="17" customWidth="1"/>
    <col min="1794" max="1794" width="15.58203125" style="17" customWidth="1"/>
    <col min="1795" max="1796" width="37.58203125" style="17" customWidth="1"/>
    <col min="1797" max="1797" width="30.58203125" style="17" customWidth="1"/>
    <col min="1798" max="1798" width="8.75" style="17" bestFit="1" customWidth="1"/>
    <col min="1799" max="1801" width="30.58203125" style="17" customWidth="1"/>
    <col min="1802" max="1802" width="8.75" style="17" bestFit="1" customWidth="1"/>
    <col min="1803" max="1804" width="30.58203125" style="17" customWidth="1"/>
    <col min="1805" max="2047" width="8.6640625" style="17"/>
    <col min="2048" max="2048" width="2.83203125" style="17" customWidth="1"/>
    <col min="2049" max="2049" width="6.58203125" style="17" customWidth="1"/>
    <col min="2050" max="2050" width="15.58203125" style="17" customWidth="1"/>
    <col min="2051" max="2052" width="37.58203125" style="17" customWidth="1"/>
    <col min="2053" max="2053" width="30.58203125" style="17" customWidth="1"/>
    <col min="2054" max="2054" width="8.75" style="17" bestFit="1" customWidth="1"/>
    <col min="2055" max="2057" width="30.58203125" style="17" customWidth="1"/>
    <col min="2058" max="2058" width="8.75" style="17" bestFit="1" customWidth="1"/>
    <col min="2059" max="2060" width="30.58203125" style="17" customWidth="1"/>
    <col min="2061" max="2303" width="8.6640625" style="17"/>
    <col min="2304" max="2304" width="2.83203125" style="17" customWidth="1"/>
    <col min="2305" max="2305" width="6.58203125" style="17" customWidth="1"/>
    <col min="2306" max="2306" width="15.58203125" style="17" customWidth="1"/>
    <col min="2307" max="2308" width="37.58203125" style="17" customWidth="1"/>
    <col min="2309" max="2309" width="30.58203125" style="17" customWidth="1"/>
    <col min="2310" max="2310" width="8.75" style="17" bestFit="1" customWidth="1"/>
    <col min="2311" max="2313" width="30.58203125" style="17" customWidth="1"/>
    <col min="2314" max="2314" width="8.75" style="17" bestFit="1" customWidth="1"/>
    <col min="2315" max="2316" width="30.58203125" style="17" customWidth="1"/>
    <col min="2317" max="2559" width="8.6640625" style="17"/>
    <col min="2560" max="2560" width="2.83203125" style="17" customWidth="1"/>
    <col min="2561" max="2561" width="6.58203125" style="17" customWidth="1"/>
    <col min="2562" max="2562" width="15.58203125" style="17" customWidth="1"/>
    <col min="2563" max="2564" width="37.58203125" style="17" customWidth="1"/>
    <col min="2565" max="2565" width="30.58203125" style="17" customWidth="1"/>
    <col min="2566" max="2566" width="8.75" style="17" bestFit="1" customWidth="1"/>
    <col min="2567" max="2569" width="30.58203125" style="17" customWidth="1"/>
    <col min="2570" max="2570" width="8.75" style="17" bestFit="1" customWidth="1"/>
    <col min="2571" max="2572" width="30.58203125" style="17" customWidth="1"/>
    <col min="2573" max="2815" width="8.6640625" style="17"/>
    <col min="2816" max="2816" width="2.83203125" style="17" customWidth="1"/>
    <col min="2817" max="2817" width="6.58203125" style="17" customWidth="1"/>
    <col min="2818" max="2818" width="15.58203125" style="17" customWidth="1"/>
    <col min="2819" max="2820" width="37.58203125" style="17" customWidth="1"/>
    <col min="2821" max="2821" width="30.58203125" style="17" customWidth="1"/>
    <col min="2822" max="2822" width="8.75" style="17" bestFit="1" customWidth="1"/>
    <col min="2823" max="2825" width="30.58203125" style="17" customWidth="1"/>
    <col min="2826" max="2826" width="8.75" style="17" bestFit="1" customWidth="1"/>
    <col min="2827" max="2828" width="30.58203125" style="17" customWidth="1"/>
    <col min="2829" max="3071" width="8.6640625" style="17"/>
    <col min="3072" max="3072" width="2.83203125" style="17" customWidth="1"/>
    <col min="3073" max="3073" width="6.58203125" style="17" customWidth="1"/>
    <col min="3074" max="3074" width="15.58203125" style="17" customWidth="1"/>
    <col min="3075" max="3076" width="37.58203125" style="17" customWidth="1"/>
    <col min="3077" max="3077" width="30.58203125" style="17" customWidth="1"/>
    <col min="3078" max="3078" width="8.75" style="17" bestFit="1" customWidth="1"/>
    <col min="3079" max="3081" width="30.58203125" style="17" customWidth="1"/>
    <col min="3082" max="3082" width="8.75" style="17" bestFit="1" customWidth="1"/>
    <col min="3083" max="3084" width="30.58203125" style="17" customWidth="1"/>
    <col min="3085" max="3327" width="8.6640625" style="17"/>
    <col min="3328" max="3328" width="2.83203125" style="17" customWidth="1"/>
    <col min="3329" max="3329" width="6.58203125" style="17" customWidth="1"/>
    <col min="3330" max="3330" width="15.58203125" style="17" customWidth="1"/>
    <col min="3331" max="3332" width="37.58203125" style="17" customWidth="1"/>
    <col min="3333" max="3333" width="30.58203125" style="17" customWidth="1"/>
    <col min="3334" max="3334" width="8.75" style="17" bestFit="1" customWidth="1"/>
    <col min="3335" max="3337" width="30.58203125" style="17" customWidth="1"/>
    <col min="3338" max="3338" width="8.75" style="17" bestFit="1" customWidth="1"/>
    <col min="3339" max="3340" width="30.58203125" style="17" customWidth="1"/>
    <col min="3341" max="3583" width="8.6640625" style="17"/>
    <col min="3584" max="3584" width="2.83203125" style="17" customWidth="1"/>
    <col min="3585" max="3585" width="6.58203125" style="17" customWidth="1"/>
    <col min="3586" max="3586" width="15.58203125" style="17" customWidth="1"/>
    <col min="3587" max="3588" width="37.58203125" style="17" customWidth="1"/>
    <col min="3589" max="3589" width="30.58203125" style="17" customWidth="1"/>
    <col min="3590" max="3590" width="8.75" style="17" bestFit="1" customWidth="1"/>
    <col min="3591" max="3593" width="30.58203125" style="17" customWidth="1"/>
    <col min="3594" max="3594" width="8.75" style="17" bestFit="1" customWidth="1"/>
    <col min="3595" max="3596" width="30.58203125" style="17" customWidth="1"/>
    <col min="3597" max="3839" width="8.6640625" style="17"/>
    <col min="3840" max="3840" width="2.83203125" style="17" customWidth="1"/>
    <col min="3841" max="3841" width="6.58203125" style="17" customWidth="1"/>
    <col min="3842" max="3842" width="15.58203125" style="17" customWidth="1"/>
    <col min="3843" max="3844" width="37.58203125" style="17" customWidth="1"/>
    <col min="3845" max="3845" width="30.58203125" style="17" customWidth="1"/>
    <col min="3846" max="3846" width="8.75" style="17" bestFit="1" customWidth="1"/>
    <col min="3847" max="3849" width="30.58203125" style="17" customWidth="1"/>
    <col min="3850" max="3850" width="8.75" style="17" bestFit="1" customWidth="1"/>
    <col min="3851" max="3852" width="30.58203125" style="17" customWidth="1"/>
    <col min="3853" max="4095" width="8.6640625" style="17"/>
    <col min="4096" max="4096" width="2.83203125" style="17" customWidth="1"/>
    <col min="4097" max="4097" width="6.58203125" style="17" customWidth="1"/>
    <col min="4098" max="4098" width="15.58203125" style="17" customWidth="1"/>
    <col min="4099" max="4100" width="37.58203125" style="17" customWidth="1"/>
    <col min="4101" max="4101" width="30.58203125" style="17" customWidth="1"/>
    <col min="4102" max="4102" width="8.75" style="17" bestFit="1" customWidth="1"/>
    <col min="4103" max="4105" width="30.58203125" style="17" customWidth="1"/>
    <col min="4106" max="4106" width="8.75" style="17" bestFit="1" customWidth="1"/>
    <col min="4107" max="4108" width="30.58203125" style="17" customWidth="1"/>
    <col min="4109" max="4351" width="8.6640625" style="17"/>
    <col min="4352" max="4352" width="2.83203125" style="17" customWidth="1"/>
    <col min="4353" max="4353" width="6.58203125" style="17" customWidth="1"/>
    <col min="4354" max="4354" width="15.58203125" style="17" customWidth="1"/>
    <col min="4355" max="4356" width="37.58203125" style="17" customWidth="1"/>
    <col min="4357" max="4357" width="30.58203125" style="17" customWidth="1"/>
    <col min="4358" max="4358" width="8.75" style="17" bestFit="1" customWidth="1"/>
    <col min="4359" max="4361" width="30.58203125" style="17" customWidth="1"/>
    <col min="4362" max="4362" width="8.75" style="17" bestFit="1" customWidth="1"/>
    <col min="4363" max="4364" width="30.58203125" style="17" customWidth="1"/>
    <col min="4365" max="4607" width="8.6640625" style="17"/>
    <col min="4608" max="4608" width="2.83203125" style="17" customWidth="1"/>
    <col min="4609" max="4609" width="6.58203125" style="17" customWidth="1"/>
    <col min="4610" max="4610" width="15.58203125" style="17" customWidth="1"/>
    <col min="4611" max="4612" width="37.58203125" style="17" customWidth="1"/>
    <col min="4613" max="4613" width="30.58203125" style="17" customWidth="1"/>
    <col min="4614" max="4614" width="8.75" style="17" bestFit="1" customWidth="1"/>
    <col min="4615" max="4617" width="30.58203125" style="17" customWidth="1"/>
    <col min="4618" max="4618" width="8.75" style="17" bestFit="1" customWidth="1"/>
    <col min="4619" max="4620" width="30.58203125" style="17" customWidth="1"/>
    <col min="4621" max="4863" width="8.6640625" style="17"/>
    <col min="4864" max="4864" width="2.83203125" style="17" customWidth="1"/>
    <col min="4865" max="4865" width="6.58203125" style="17" customWidth="1"/>
    <col min="4866" max="4866" width="15.58203125" style="17" customWidth="1"/>
    <col min="4867" max="4868" width="37.58203125" style="17" customWidth="1"/>
    <col min="4869" max="4869" width="30.58203125" style="17" customWidth="1"/>
    <col min="4870" max="4870" width="8.75" style="17" bestFit="1" customWidth="1"/>
    <col min="4871" max="4873" width="30.58203125" style="17" customWidth="1"/>
    <col min="4874" max="4874" width="8.75" style="17" bestFit="1" customWidth="1"/>
    <col min="4875" max="4876" width="30.58203125" style="17" customWidth="1"/>
    <col min="4877" max="5119" width="8.6640625" style="17"/>
    <col min="5120" max="5120" width="2.83203125" style="17" customWidth="1"/>
    <col min="5121" max="5121" width="6.58203125" style="17" customWidth="1"/>
    <col min="5122" max="5122" width="15.58203125" style="17" customWidth="1"/>
    <col min="5123" max="5124" width="37.58203125" style="17" customWidth="1"/>
    <col min="5125" max="5125" width="30.58203125" style="17" customWidth="1"/>
    <col min="5126" max="5126" width="8.75" style="17" bestFit="1" customWidth="1"/>
    <col min="5127" max="5129" width="30.58203125" style="17" customWidth="1"/>
    <col min="5130" max="5130" width="8.75" style="17" bestFit="1" customWidth="1"/>
    <col min="5131" max="5132" width="30.58203125" style="17" customWidth="1"/>
    <col min="5133" max="5375" width="8.6640625" style="17"/>
    <col min="5376" max="5376" width="2.83203125" style="17" customWidth="1"/>
    <col min="5377" max="5377" width="6.58203125" style="17" customWidth="1"/>
    <col min="5378" max="5378" width="15.58203125" style="17" customWidth="1"/>
    <col min="5379" max="5380" width="37.58203125" style="17" customWidth="1"/>
    <col min="5381" max="5381" width="30.58203125" style="17" customWidth="1"/>
    <col min="5382" max="5382" width="8.75" style="17" bestFit="1" customWidth="1"/>
    <col min="5383" max="5385" width="30.58203125" style="17" customWidth="1"/>
    <col min="5386" max="5386" width="8.75" style="17" bestFit="1" customWidth="1"/>
    <col min="5387" max="5388" width="30.58203125" style="17" customWidth="1"/>
    <col min="5389" max="5631" width="8.6640625" style="17"/>
    <col min="5632" max="5632" width="2.83203125" style="17" customWidth="1"/>
    <col min="5633" max="5633" width="6.58203125" style="17" customWidth="1"/>
    <col min="5634" max="5634" width="15.58203125" style="17" customWidth="1"/>
    <col min="5635" max="5636" width="37.58203125" style="17" customWidth="1"/>
    <col min="5637" max="5637" width="30.58203125" style="17" customWidth="1"/>
    <col min="5638" max="5638" width="8.75" style="17" bestFit="1" customWidth="1"/>
    <col min="5639" max="5641" width="30.58203125" style="17" customWidth="1"/>
    <col min="5642" max="5642" width="8.75" style="17" bestFit="1" customWidth="1"/>
    <col min="5643" max="5644" width="30.58203125" style="17" customWidth="1"/>
    <col min="5645" max="5887" width="8.6640625" style="17"/>
    <col min="5888" max="5888" width="2.83203125" style="17" customWidth="1"/>
    <col min="5889" max="5889" width="6.58203125" style="17" customWidth="1"/>
    <col min="5890" max="5890" width="15.58203125" style="17" customWidth="1"/>
    <col min="5891" max="5892" width="37.58203125" style="17" customWidth="1"/>
    <col min="5893" max="5893" width="30.58203125" style="17" customWidth="1"/>
    <col min="5894" max="5894" width="8.75" style="17" bestFit="1" customWidth="1"/>
    <col min="5895" max="5897" width="30.58203125" style="17" customWidth="1"/>
    <col min="5898" max="5898" width="8.75" style="17" bestFit="1" customWidth="1"/>
    <col min="5899" max="5900" width="30.58203125" style="17" customWidth="1"/>
    <col min="5901" max="6143" width="8.6640625" style="17"/>
    <col min="6144" max="6144" width="2.83203125" style="17" customWidth="1"/>
    <col min="6145" max="6145" width="6.58203125" style="17" customWidth="1"/>
    <col min="6146" max="6146" width="15.58203125" style="17" customWidth="1"/>
    <col min="6147" max="6148" width="37.58203125" style="17" customWidth="1"/>
    <col min="6149" max="6149" width="30.58203125" style="17" customWidth="1"/>
    <col min="6150" max="6150" width="8.75" style="17" bestFit="1" customWidth="1"/>
    <col min="6151" max="6153" width="30.58203125" style="17" customWidth="1"/>
    <col min="6154" max="6154" width="8.75" style="17" bestFit="1" customWidth="1"/>
    <col min="6155" max="6156" width="30.58203125" style="17" customWidth="1"/>
    <col min="6157" max="6399" width="8.6640625" style="17"/>
    <col min="6400" max="6400" width="2.83203125" style="17" customWidth="1"/>
    <col min="6401" max="6401" width="6.58203125" style="17" customWidth="1"/>
    <col min="6402" max="6402" width="15.58203125" style="17" customWidth="1"/>
    <col min="6403" max="6404" width="37.58203125" style="17" customWidth="1"/>
    <col min="6405" max="6405" width="30.58203125" style="17" customWidth="1"/>
    <col min="6406" max="6406" width="8.75" style="17" bestFit="1" customWidth="1"/>
    <col min="6407" max="6409" width="30.58203125" style="17" customWidth="1"/>
    <col min="6410" max="6410" width="8.75" style="17" bestFit="1" customWidth="1"/>
    <col min="6411" max="6412" width="30.58203125" style="17" customWidth="1"/>
    <col min="6413" max="6655" width="8.6640625" style="17"/>
    <col min="6656" max="6656" width="2.83203125" style="17" customWidth="1"/>
    <col min="6657" max="6657" width="6.58203125" style="17" customWidth="1"/>
    <col min="6658" max="6658" width="15.58203125" style="17" customWidth="1"/>
    <col min="6659" max="6660" width="37.58203125" style="17" customWidth="1"/>
    <col min="6661" max="6661" width="30.58203125" style="17" customWidth="1"/>
    <col min="6662" max="6662" width="8.75" style="17" bestFit="1" customWidth="1"/>
    <col min="6663" max="6665" width="30.58203125" style="17" customWidth="1"/>
    <col min="6666" max="6666" width="8.75" style="17" bestFit="1" customWidth="1"/>
    <col min="6667" max="6668" width="30.58203125" style="17" customWidth="1"/>
    <col min="6669" max="6911" width="8.6640625" style="17"/>
    <col min="6912" max="6912" width="2.83203125" style="17" customWidth="1"/>
    <col min="6913" max="6913" width="6.58203125" style="17" customWidth="1"/>
    <col min="6914" max="6914" width="15.58203125" style="17" customWidth="1"/>
    <col min="6915" max="6916" width="37.58203125" style="17" customWidth="1"/>
    <col min="6917" max="6917" width="30.58203125" style="17" customWidth="1"/>
    <col min="6918" max="6918" width="8.75" style="17" bestFit="1" customWidth="1"/>
    <col min="6919" max="6921" width="30.58203125" style="17" customWidth="1"/>
    <col min="6922" max="6922" width="8.75" style="17" bestFit="1" customWidth="1"/>
    <col min="6923" max="6924" width="30.58203125" style="17" customWidth="1"/>
    <col min="6925" max="7167" width="8.6640625" style="17"/>
    <col min="7168" max="7168" width="2.83203125" style="17" customWidth="1"/>
    <col min="7169" max="7169" width="6.58203125" style="17" customWidth="1"/>
    <col min="7170" max="7170" width="15.58203125" style="17" customWidth="1"/>
    <col min="7171" max="7172" width="37.58203125" style="17" customWidth="1"/>
    <col min="7173" max="7173" width="30.58203125" style="17" customWidth="1"/>
    <col min="7174" max="7174" width="8.75" style="17" bestFit="1" customWidth="1"/>
    <col min="7175" max="7177" width="30.58203125" style="17" customWidth="1"/>
    <col min="7178" max="7178" width="8.75" style="17" bestFit="1" customWidth="1"/>
    <col min="7179" max="7180" width="30.58203125" style="17" customWidth="1"/>
    <col min="7181" max="7423" width="8.6640625" style="17"/>
    <col min="7424" max="7424" width="2.83203125" style="17" customWidth="1"/>
    <col min="7425" max="7425" width="6.58203125" style="17" customWidth="1"/>
    <col min="7426" max="7426" width="15.58203125" style="17" customWidth="1"/>
    <col min="7427" max="7428" width="37.58203125" style="17" customWidth="1"/>
    <col min="7429" max="7429" width="30.58203125" style="17" customWidth="1"/>
    <col min="7430" max="7430" width="8.75" style="17" bestFit="1" customWidth="1"/>
    <col min="7431" max="7433" width="30.58203125" style="17" customWidth="1"/>
    <col min="7434" max="7434" width="8.75" style="17" bestFit="1" customWidth="1"/>
    <col min="7435" max="7436" width="30.58203125" style="17" customWidth="1"/>
    <col min="7437" max="7679" width="8.6640625" style="17"/>
    <col min="7680" max="7680" width="2.83203125" style="17" customWidth="1"/>
    <col min="7681" max="7681" width="6.58203125" style="17" customWidth="1"/>
    <col min="7682" max="7682" width="15.58203125" style="17" customWidth="1"/>
    <col min="7683" max="7684" width="37.58203125" style="17" customWidth="1"/>
    <col min="7685" max="7685" width="30.58203125" style="17" customWidth="1"/>
    <col min="7686" max="7686" width="8.75" style="17" bestFit="1" customWidth="1"/>
    <col min="7687" max="7689" width="30.58203125" style="17" customWidth="1"/>
    <col min="7690" max="7690" width="8.75" style="17" bestFit="1" customWidth="1"/>
    <col min="7691" max="7692" width="30.58203125" style="17" customWidth="1"/>
    <col min="7693" max="7935" width="8.6640625" style="17"/>
    <col min="7936" max="7936" width="2.83203125" style="17" customWidth="1"/>
    <col min="7937" max="7937" width="6.58203125" style="17" customWidth="1"/>
    <col min="7938" max="7938" width="15.58203125" style="17" customWidth="1"/>
    <col min="7939" max="7940" width="37.58203125" style="17" customWidth="1"/>
    <col min="7941" max="7941" width="30.58203125" style="17" customWidth="1"/>
    <col min="7942" max="7942" width="8.75" style="17" bestFit="1" customWidth="1"/>
    <col min="7943" max="7945" width="30.58203125" style="17" customWidth="1"/>
    <col min="7946" max="7946" width="8.75" style="17" bestFit="1" customWidth="1"/>
    <col min="7947" max="7948" width="30.58203125" style="17" customWidth="1"/>
    <col min="7949" max="8191" width="8.6640625" style="17"/>
    <col min="8192" max="8192" width="2.83203125" style="17" customWidth="1"/>
    <col min="8193" max="8193" width="6.58203125" style="17" customWidth="1"/>
    <col min="8194" max="8194" width="15.58203125" style="17" customWidth="1"/>
    <col min="8195" max="8196" width="37.58203125" style="17" customWidth="1"/>
    <col min="8197" max="8197" width="30.58203125" style="17" customWidth="1"/>
    <col min="8198" max="8198" width="8.75" style="17" bestFit="1" customWidth="1"/>
    <col min="8199" max="8201" width="30.58203125" style="17" customWidth="1"/>
    <col min="8202" max="8202" width="8.75" style="17" bestFit="1" customWidth="1"/>
    <col min="8203" max="8204" width="30.58203125" style="17" customWidth="1"/>
    <col min="8205" max="8447" width="8.6640625" style="17"/>
    <col min="8448" max="8448" width="2.83203125" style="17" customWidth="1"/>
    <col min="8449" max="8449" width="6.58203125" style="17" customWidth="1"/>
    <col min="8450" max="8450" width="15.58203125" style="17" customWidth="1"/>
    <col min="8451" max="8452" width="37.58203125" style="17" customWidth="1"/>
    <col min="8453" max="8453" width="30.58203125" style="17" customWidth="1"/>
    <col min="8454" max="8454" width="8.75" style="17" bestFit="1" customWidth="1"/>
    <col min="8455" max="8457" width="30.58203125" style="17" customWidth="1"/>
    <col min="8458" max="8458" width="8.75" style="17" bestFit="1" customWidth="1"/>
    <col min="8459" max="8460" width="30.58203125" style="17" customWidth="1"/>
    <col min="8461" max="8703" width="8.6640625" style="17"/>
    <col min="8704" max="8704" width="2.83203125" style="17" customWidth="1"/>
    <col min="8705" max="8705" width="6.58203125" style="17" customWidth="1"/>
    <col min="8706" max="8706" width="15.58203125" style="17" customWidth="1"/>
    <col min="8707" max="8708" width="37.58203125" style="17" customWidth="1"/>
    <col min="8709" max="8709" width="30.58203125" style="17" customWidth="1"/>
    <col min="8710" max="8710" width="8.75" style="17" bestFit="1" customWidth="1"/>
    <col min="8711" max="8713" width="30.58203125" style="17" customWidth="1"/>
    <col min="8714" max="8714" width="8.75" style="17" bestFit="1" customWidth="1"/>
    <col min="8715" max="8716" width="30.58203125" style="17" customWidth="1"/>
    <col min="8717" max="8959" width="8.6640625" style="17"/>
    <col min="8960" max="8960" width="2.83203125" style="17" customWidth="1"/>
    <col min="8961" max="8961" width="6.58203125" style="17" customWidth="1"/>
    <col min="8962" max="8962" width="15.58203125" style="17" customWidth="1"/>
    <col min="8963" max="8964" width="37.58203125" style="17" customWidth="1"/>
    <col min="8965" max="8965" width="30.58203125" style="17" customWidth="1"/>
    <col min="8966" max="8966" width="8.75" style="17" bestFit="1" customWidth="1"/>
    <col min="8967" max="8969" width="30.58203125" style="17" customWidth="1"/>
    <col min="8970" max="8970" width="8.75" style="17" bestFit="1" customWidth="1"/>
    <col min="8971" max="8972" width="30.58203125" style="17" customWidth="1"/>
    <col min="8973" max="9215" width="8.6640625" style="17"/>
    <col min="9216" max="9216" width="2.83203125" style="17" customWidth="1"/>
    <col min="9217" max="9217" width="6.58203125" style="17" customWidth="1"/>
    <col min="9218" max="9218" width="15.58203125" style="17" customWidth="1"/>
    <col min="9219" max="9220" width="37.58203125" style="17" customWidth="1"/>
    <col min="9221" max="9221" width="30.58203125" style="17" customWidth="1"/>
    <col min="9222" max="9222" width="8.75" style="17" bestFit="1" customWidth="1"/>
    <col min="9223" max="9225" width="30.58203125" style="17" customWidth="1"/>
    <col min="9226" max="9226" width="8.75" style="17" bestFit="1" customWidth="1"/>
    <col min="9227" max="9228" width="30.58203125" style="17" customWidth="1"/>
    <col min="9229" max="9471" width="8.6640625" style="17"/>
    <col min="9472" max="9472" width="2.83203125" style="17" customWidth="1"/>
    <col min="9473" max="9473" width="6.58203125" style="17" customWidth="1"/>
    <col min="9474" max="9474" width="15.58203125" style="17" customWidth="1"/>
    <col min="9475" max="9476" width="37.58203125" style="17" customWidth="1"/>
    <col min="9477" max="9477" width="30.58203125" style="17" customWidth="1"/>
    <col min="9478" max="9478" width="8.75" style="17" bestFit="1" customWidth="1"/>
    <col min="9479" max="9481" width="30.58203125" style="17" customWidth="1"/>
    <col min="9482" max="9482" width="8.75" style="17" bestFit="1" customWidth="1"/>
    <col min="9483" max="9484" width="30.58203125" style="17" customWidth="1"/>
    <col min="9485" max="9727" width="8.6640625" style="17"/>
    <col min="9728" max="9728" width="2.83203125" style="17" customWidth="1"/>
    <col min="9729" max="9729" width="6.58203125" style="17" customWidth="1"/>
    <col min="9730" max="9730" width="15.58203125" style="17" customWidth="1"/>
    <col min="9731" max="9732" width="37.58203125" style="17" customWidth="1"/>
    <col min="9733" max="9733" width="30.58203125" style="17" customWidth="1"/>
    <col min="9734" max="9734" width="8.75" style="17" bestFit="1" customWidth="1"/>
    <col min="9735" max="9737" width="30.58203125" style="17" customWidth="1"/>
    <col min="9738" max="9738" width="8.75" style="17" bestFit="1" customWidth="1"/>
    <col min="9739" max="9740" width="30.58203125" style="17" customWidth="1"/>
    <col min="9741" max="9983" width="8.6640625" style="17"/>
    <col min="9984" max="9984" width="2.83203125" style="17" customWidth="1"/>
    <col min="9985" max="9985" width="6.58203125" style="17" customWidth="1"/>
    <col min="9986" max="9986" width="15.58203125" style="17" customWidth="1"/>
    <col min="9987" max="9988" width="37.58203125" style="17" customWidth="1"/>
    <col min="9989" max="9989" width="30.58203125" style="17" customWidth="1"/>
    <col min="9990" max="9990" width="8.75" style="17" bestFit="1" customWidth="1"/>
    <col min="9991" max="9993" width="30.58203125" style="17" customWidth="1"/>
    <col min="9994" max="9994" width="8.75" style="17" bestFit="1" customWidth="1"/>
    <col min="9995" max="9996" width="30.58203125" style="17" customWidth="1"/>
    <col min="9997" max="10239" width="8.6640625" style="17"/>
    <col min="10240" max="10240" width="2.83203125" style="17" customWidth="1"/>
    <col min="10241" max="10241" width="6.58203125" style="17" customWidth="1"/>
    <col min="10242" max="10242" width="15.58203125" style="17" customWidth="1"/>
    <col min="10243" max="10244" width="37.58203125" style="17" customWidth="1"/>
    <col min="10245" max="10245" width="30.58203125" style="17" customWidth="1"/>
    <col min="10246" max="10246" width="8.75" style="17" bestFit="1" customWidth="1"/>
    <col min="10247" max="10249" width="30.58203125" style="17" customWidth="1"/>
    <col min="10250" max="10250" width="8.75" style="17" bestFit="1" customWidth="1"/>
    <col min="10251" max="10252" width="30.58203125" style="17" customWidth="1"/>
    <col min="10253" max="10495" width="8.6640625" style="17"/>
    <col min="10496" max="10496" width="2.83203125" style="17" customWidth="1"/>
    <col min="10497" max="10497" width="6.58203125" style="17" customWidth="1"/>
    <col min="10498" max="10498" width="15.58203125" style="17" customWidth="1"/>
    <col min="10499" max="10500" width="37.58203125" style="17" customWidth="1"/>
    <col min="10501" max="10501" width="30.58203125" style="17" customWidth="1"/>
    <col min="10502" max="10502" width="8.75" style="17" bestFit="1" customWidth="1"/>
    <col min="10503" max="10505" width="30.58203125" style="17" customWidth="1"/>
    <col min="10506" max="10506" width="8.75" style="17" bestFit="1" customWidth="1"/>
    <col min="10507" max="10508" width="30.58203125" style="17" customWidth="1"/>
    <col min="10509" max="10751" width="8.6640625" style="17"/>
    <col min="10752" max="10752" width="2.83203125" style="17" customWidth="1"/>
    <col min="10753" max="10753" width="6.58203125" style="17" customWidth="1"/>
    <col min="10754" max="10754" width="15.58203125" style="17" customWidth="1"/>
    <col min="10755" max="10756" width="37.58203125" style="17" customWidth="1"/>
    <col min="10757" max="10757" width="30.58203125" style="17" customWidth="1"/>
    <col min="10758" max="10758" width="8.75" style="17" bestFit="1" customWidth="1"/>
    <col min="10759" max="10761" width="30.58203125" style="17" customWidth="1"/>
    <col min="10762" max="10762" width="8.75" style="17" bestFit="1" customWidth="1"/>
    <col min="10763" max="10764" width="30.58203125" style="17" customWidth="1"/>
    <col min="10765" max="11007" width="8.6640625" style="17"/>
    <col min="11008" max="11008" width="2.83203125" style="17" customWidth="1"/>
    <col min="11009" max="11009" width="6.58203125" style="17" customWidth="1"/>
    <col min="11010" max="11010" width="15.58203125" style="17" customWidth="1"/>
    <col min="11011" max="11012" width="37.58203125" style="17" customWidth="1"/>
    <col min="11013" max="11013" width="30.58203125" style="17" customWidth="1"/>
    <col min="11014" max="11014" width="8.75" style="17" bestFit="1" customWidth="1"/>
    <col min="11015" max="11017" width="30.58203125" style="17" customWidth="1"/>
    <col min="11018" max="11018" width="8.75" style="17" bestFit="1" customWidth="1"/>
    <col min="11019" max="11020" width="30.58203125" style="17" customWidth="1"/>
    <col min="11021" max="11263" width="8.6640625" style="17"/>
    <col min="11264" max="11264" width="2.83203125" style="17" customWidth="1"/>
    <col min="11265" max="11265" width="6.58203125" style="17" customWidth="1"/>
    <col min="11266" max="11266" width="15.58203125" style="17" customWidth="1"/>
    <col min="11267" max="11268" width="37.58203125" style="17" customWidth="1"/>
    <col min="11269" max="11269" width="30.58203125" style="17" customWidth="1"/>
    <col min="11270" max="11270" width="8.75" style="17" bestFit="1" customWidth="1"/>
    <col min="11271" max="11273" width="30.58203125" style="17" customWidth="1"/>
    <col min="11274" max="11274" width="8.75" style="17" bestFit="1" customWidth="1"/>
    <col min="11275" max="11276" width="30.58203125" style="17" customWidth="1"/>
    <col min="11277" max="11519" width="8.6640625" style="17"/>
    <col min="11520" max="11520" width="2.83203125" style="17" customWidth="1"/>
    <col min="11521" max="11521" width="6.58203125" style="17" customWidth="1"/>
    <col min="11522" max="11522" width="15.58203125" style="17" customWidth="1"/>
    <col min="11523" max="11524" width="37.58203125" style="17" customWidth="1"/>
    <col min="11525" max="11525" width="30.58203125" style="17" customWidth="1"/>
    <col min="11526" max="11526" width="8.75" style="17" bestFit="1" customWidth="1"/>
    <col min="11527" max="11529" width="30.58203125" style="17" customWidth="1"/>
    <col min="11530" max="11530" width="8.75" style="17" bestFit="1" customWidth="1"/>
    <col min="11531" max="11532" width="30.58203125" style="17" customWidth="1"/>
    <col min="11533" max="11775" width="8.6640625" style="17"/>
    <col min="11776" max="11776" width="2.83203125" style="17" customWidth="1"/>
    <col min="11777" max="11777" width="6.58203125" style="17" customWidth="1"/>
    <col min="11778" max="11778" width="15.58203125" style="17" customWidth="1"/>
    <col min="11779" max="11780" width="37.58203125" style="17" customWidth="1"/>
    <col min="11781" max="11781" width="30.58203125" style="17" customWidth="1"/>
    <col min="11782" max="11782" width="8.75" style="17" bestFit="1" customWidth="1"/>
    <col min="11783" max="11785" width="30.58203125" style="17" customWidth="1"/>
    <col min="11786" max="11786" width="8.75" style="17" bestFit="1" customWidth="1"/>
    <col min="11787" max="11788" width="30.58203125" style="17" customWidth="1"/>
    <col min="11789" max="12031" width="8.6640625" style="17"/>
    <col min="12032" max="12032" width="2.83203125" style="17" customWidth="1"/>
    <col min="12033" max="12033" width="6.58203125" style="17" customWidth="1"/>
    <col min="12034" max="12034" width="15.58203125" style="17" customWidth="1"/>
    <col min="12035" max="12036" width="37.58203125" style="17" customWidth="1"/>
    <col min="12037" max="12037" width="30.58203125" style="17" customWidth="1"/>
    <col min="12038" max="12038" width="8.75" style="17" bestFit="1" customWidth="1"/>
    <col min="12039" max="12041" width="30.58203125" style="17" customWidth="1"/>
    <col min="12042" max="12042" width="8.75" style="17" bestFit="1" customWidth="1"/>
    <col min="12043" max="12044" width="30.58203125" style="17" customWidth="1"/>
    <col min="12045" max="12287" width="8.6640625" style="17"/>
    <col min="12288" max="12288" width="2.83203125" style="17" customWidth="1"/>
    <col min="12289" max="12289" width="6.58203125" style="17" customWidth="1"/>
    <col min="12290" max="12290" width="15.58203125" style="17" customWidth="1"/>
    <col min="12291" max="12292" width="37.58203125" style="17" customWidth="1"/>
    <col min="12293" max="12293" width="30.58203125" style="17" customWidth="1"/>
    <col min="12294" max="12294" width="8.75" style="17" bestFit="1" customWidth="1"/>
    <col min="12295" max="12297" width="30.58203125" style="17" customWidth="1"/>
    <col min="12298" max="12298" width="8.75" style="17" bestFit="1" customWidth="1"/>
    <col min="12299" max="12300" width="30.58203125" style="17" customWidth="1"/>
    <col min="12301" max="12543" width="8.6640625" style="17"/>
    <col min="12544" max="12544" width="2.83203125" style="17" customWidth="1"/>
    <col min="12545" max="12545" width="6.58203125" style="17" customWidth="1"/>
    <col min="12546" max="12546" width="15.58203125" style="17" customWidth="1"/>
    <col min="12547" max="12548" width="37.58203125" style="17" customWidth="1"/>
    <col min="12549" max="12549" width="30.58203125" style="17" customWidth="1"/>
    <col min="12550" max="12550" width="8.75" style="17" bestFit="1" customWidth="1"/>
    <col min="12551" max="12553" width="30.58203125" style="17" customWidth="1"/>
    <col min="12554" max="12554" width="8.75" style="17" bestFit="1" customWidth="1"/>
    <col min="12555" max="12556" width="30.58203125" style="17" customWidth="1"/>
    <col min="12557" max="12799" width="8.6640625" style="17"/>
    <col min="12800" max="12800" width="2.83203125" style="17" customWidth="1"/>
    <col min="12801" max="12801" width="6.58203125" style="17" customWidth="1"/>
    <col min="12802" max="12802" width="15.58203125" style="17" customWidth="1"/>
    <col min="12803" max="12804" width="37.58203125" style="17" customWidth="1"/>
    <col min="12805" max="12805" width="30.58203125" style="17" customWidth="1"/>
    <col min="12806" max="12806" width="8.75" style="17" bestFit="1" customWidth="1"/>
    <col min="12807" max="12809" width="30.58203125" style="17" customWidth="1"/>
    <col min="12810" max="12810" width="8.75" style="17" bestFit="1" customWidth="1"/>
    <col min="12811" max="12812" width="30.58203125" style="17" customWidth="1"/>
    <col min="12813" max="13055" width="8.6640625" style="17"/>
    <col min="13056" max="13056" width="2.83203125" style="17" customWidth="1"/>
    <col min="13057" max="13057" width="6.58203125" style="17" customWidth="1"/>
    <col min="13058" max="13058" width="15.58203125" style="17" customWidth="1"/>
    <col min="13059" max="13060" width="37.58203125" style="17" customWidth="1"/>
    <col min="13061" max="13061" width="30.58203125" style="17" customWidth="1"/>
    <col min="13062" max="13062" width="8.75" style="17" bestFit="1" customWidth="1"/>
    <col min="13063" max="13065" width="30.58203125" style="17" customWidth="1"/>
    <col min="13066" max="13066" width="8.75" style="17" bestFit="1" customWidth="1"/>
    <col min="13067" max="13068" width="30.58203125" style="17" customWidth="1"/>
    <col min="13069" max="13311" width="8.6640625" style="17"/>
    <col min="13312" max="13312" width="2.83203125" style="17" customWidth="1"/>
    <col min="13313" max="13313" width="6.58203125" style="17" customWidth="1"/>
    <col min="13314" max="13314" width="15.58203125" style="17" customWidth="1"/>
    <col min="13315" max="13316" width="37.58203125" style="17" customWidth="1"/>
    <col min="13317" max="13317" width="30.58203125" style="17" customWidth="1"/>
    <col min="13318" max="13318" width="8.75" style="17" bestFit="1" customWidth="1"/>
    <col min="13319" max="13321" width="30.58203125" style="17" customWidth="1"/>
    <col min="13322" max="13322" width="8.75" style="17" bestFit="1" customWidth="1"/>
    <col min="13323" max="13324" width="30.58203125" style="17" customWidth="1"/>
    <col min="13325" max="13567" width="8.6640625" style="17"/>
    <col min="13568" max="13568" width="2.83203125" style="17" customWidth="1"/>
    <col min="13569" max="13569" width="6.58203125" style="17" customWidth="1"/>
    <col min="13570" max="13570" width="15.58203125" style="17" customWidth="1"/>
    <col min="13571" max="13572" width="37.58203125" style="17" customWidth="1"/>
    <col min="13573" max="13573" width="30.58203125" style="17" customWidth="1"/>
    <col min="13574" max="13574" width="8.75" style="17" bestFit="1" customWidth="1"/>
    <col min="13575" max="13577" width="30.58203125" style="17" customWidth="1"/>
    <col min="13578" max="13578" width="8.75" style="17" bestFit="1" customWidth="1"/>
    <col min="13579" max="13580" width="30.58203125" style="17" customWidth="1"/>
    <col min="13581" max="13823" width="8.6640625" style="17"/>
    <col min="13824" max="13824" width="2.83203125" style="17" customWidth="1"/>
    <col min="13825" max="13825" width="6.58203125" style="17" customWidth="1"/>
    <col min="13826" max="13826" width="15.58203125" style="17" customWidth="1"/>
    <col min="13827" max="13828" width="37.58203125" style="17" customWidth="1"/>
    <col min="13829" max="13829" width="30.58203125" style="17" customWidth="1"/>
    <col min="13830" max="13830" width="8.75" style="17" bestFit="1" customWidth="1"/>
    <col min="13831" max="13833" width="30.58203125" style="17" customWidth="1"/>
    <col min="13834" max="13834" width="8.75" style="17" bestFit="1" customWidth="1"/>
    <col min="13835" max="13836" width="30.58203125" style="17" customWidth="1"/>
    <col min="13837" max="14079" width="8.6640625" style="17"/>
    <col min="14080" max="14080" width="2.83203125" style="17" customWidth="1"/>
    <col min="14081" max="14081" width="6.58203125" style="17" customWidth="1"/>
    <col min="14082" max="14082" width="15.58203125" style="17" customWidth="1"/>
    <col min="14083" max="14084" width="37.58203125" style="17" customWidth="1"/>
    <col min="14085" max="14085" width="30.58203125" style="17" customWidth="1"/>
    <col min="14086" max="14086" width="8.75" style="17" bestFit="1" customWidth="1"/>
    <col min="14087" max="14089" width="30.58203125" style="17" customWidth="1"/>
    <col min="14090" max="14090" width="8.75" style="17" bestFit="1" customWidth="1"/>
    <col min="14091" max="14092" width="30.58203125" style="17" customWidth="1"/>
    <col min="14093" max="14335" width="8.6640625" style="17"/>
    <col min="14336" max="14336" width="2.83203125" style="17" customWidth="1"/>
    <col min="14337" max="14337" width="6.58203125" style="17" customWidth="1"/>
    <col min="14338" max="14338" width="15.58203125" style="17" customWidth="1"/>
    <col min="14339" max="14340" width="37.58203125" style="17" customWidth="1"/>
    <col min="14341" max="14341" width="30.58203125" style="17" customWidth="1"/>
    <col min="14342" max="14342" width="8.75" style="17" bestFit="1" customWidth="1"/>
    <col min="14343" max="14345" width="30.58203125" style="17" customWidth="1"/>
    <col min="14346" max="14346" width="8.75" style="17" bestFit="1" customWidth="1"/>
    <col min="14347" max="14348" width="30.58203125" style="17" customWidth="1"/>
    <col min="14349" max="14591" width="8.6640625" style="17"/>
    <col min="14592" max="14592" width="2.83203125" style="17" customWidth="1"/>
    <col min="14593" max="14593" width="6.58203125" style="17" customWidth="1"/>
    <col min="14594" max="14594" width="15.58203125" style="17" customWidth="1"/>
    <col min="14595" max="14596" width="37.58203125" style="17" customWidth="1"/>
    <col min="14597" max="14597" width="30.58203125" style="17" customWidth="1"/>
    <col min="14598" max="14598" width="8.75" style="17" bestFit="1" customWidth="1"/>
    <col min="14599" max="14601" width="30.58203125" style="17" customWidth="1"/>
    <col min="14602" max="14602" width="8.75" style="17" bestFit="1" customWidth="1"/>
    <col min="14603" max="14604" width="30.58203125" style="17" customWidth="1"/>
    <col min="14605" max="14847" width="8.6640625" style="17"/>
    <col min="14848" max="14848" width="2.83203125" style="17" customWidth="1"/>
    <col min="14849" max="14849" width="6.58203125" style="17" customWidth="1"/>
    <col min="14850" max="14850" width="15.58203125" style="17" customWidth="1"/>
    <col min="14851" max="14852" width="37.58203125" style="17" customWidth="1"/>
    <col min="14853" max="14853" width="30.58203125" style="17" customWidth="1"/>
    <col min="14854" max="14854" width="8.75" style="17" bestFit="1" customWidth="1"/>
    <col min="14855" max="14857" width="30.58203125" style="17" customWidth="1"/>
    <col min="14858" max="14858" width="8.75" style="17" bestFit="1" customWidth="1"/>
    <col min="14859" max="14860" width="30.58203125" style="17" customWidth="1"/>
    <col min="14861" max="15103" width="8.6640625" style="17"/>
    <col min="15104" max="15104" width="2.83203125" style="17" customWidth="1"/>
    <col min="15105" max="15105" width="6.58203125" style="17" customWidth="1"/>
    <col min="15106" max="15106" width="15.58203125" style="17" customWidth="1"/>
    <col min="15107" max="15108" width="37.58203125" style="17" customWidth="1"/>
    <col min="15109" max="15109" width="30.58203125" style="17" customWidth="1"/>
    <col min="15110" max="15110" width="8.75" style="17" bestFit="1" customWidth="1"/>
    <col min="15111" max="15113" width="30.58203125" style="17" customWidth="1"/>
    <col min="15114" max="15114" width="8.75" style="17" bestFit="1" customWidth="1"/>
    <col min="15115" max="15116" width="30.58203125" style="17" customWidth="1"/>
    <col min="15117" max="15359" width="8.6640625" style="17"/>
    <col min="15360" max="15360" width="2.83203125" style="17" customWidth="1"/>
    <col min="15361" max="15361" width="6.58203125" style="17" customWidth="1"/>
    <col min="15362" max="15362" width="15.58203125" style="17" customWidth="1"/>
    <col min="15363" max="15364" width="37.58203125" style="17" customWidth="1"/>
    <col min="15365" max="15365" width="30.58203125" style="17" customWidth="1"/>
    <col min="15366" max="15366" width="8.75" style="17" bestFit="1" customWidth="1"/>
    <col min="15367" max="15369" width="30.58203125" style="17" customWidth="1"/>
    <col min="15370" max="15370" width="8.75" style="17" bestFit="1" customWidth="1"/>
    <col min="15371" max="15372" width="30.58203125" style="17" customWidth="1"/>
    <col min="15373" max="15615" width="8.6640625" style="17"/>
    <col min="15616" max="15616" width="2.83203125" style="17" customWidth="1"/>
    <col min="15617" max="15617" width="6.58203125" style="17" customWidth="1"/>
    <col min="15618" max="15618" width="15.58203125" style="17" customWidth="1"/>
    <col min="15619" max="15620" width="37.58203125" style="17" customWidth="1"/>
    <col min="15621" max="15621" width="30.58203125" style="17" customWidth="1"/>
    <col min="15622" max="15622" width="8.75" style="17" bestFit="1" customWidth="1"/>
    <col min="15623" max="15625" width="30.58203125" style="17" customWidth="1"/>
    <col min="15626" max="15626" width="8.75" style="17" bestFit="1" customWidth="1"/>
    <col min="15627" max="15628" width="30.58203125" style="17" customWidth="1"/>
    <col min="15629" max="15871" width="8.6640625" style="17"/>
    <col min="15872" max="15872" width="2.83203125" style="17" customWidth="1"/>
    <col min="15873" max="15873" width="6.58203125" style="17" customWidth="1"/>
    <col min="15874" max="15874" width="15.58203125" style="17" customWidth="1"/>
    <col min="15875" max="15876" width="37.58203125" style="17" customWidth="1"/>
    <col min="15877" max="15877" width="30.58203125" style="17" customWidth="1"/>
    <col min="15878" max="15878" width="8.75" style="17" bestFit="1" customWidth="1"/>
    <col min="15879" max="15881" width="30.58203125" style="17" customWidth="1"/>
    <col min="15882" max="15882" width="8.75" style="17" bestFit="1" customWidth="1"/>
    <col min="15883" max="15884" width="30.58203125" style="17" customWidth="1"/>
    <col min="15885" max="16127" width="8.6640625" style="17"/>
    <col min="16128" max="16128" width="2.83203125" style="17" customWidth="1"/>
    <col min="16129" max="16129" width="6.58203125" style="17" customWidth="1"/>
    <col min="16130" max="16130" width="15.58203125" style="17" customWidth="1"/>
    <col min="16131" max="16132" width="37.58203125" style="17" customWidth="1"/>
    <col min="16133" max="16133" width="30.58203125" style="17" customWidth="1"/>
    <col min="16134" max="16134" width="8.75" style="17" bestFit="1" customWidth="1"/>
    <col min="16135" max="16137" width="30.58203125" style="17" customWidth="1"/>
    <col min="16138" max="16138" width="8.75" style="17" bestFit="1" customWidth="1"/>
    <col min="16139" max="16140" width="30.58203125" style="17" customWidth="1"/>
    <col min="16141" max="16384" width="8.6640625" style="17"/>
  </cols>
  <sheetData>
    <row r="1" spans="1:13" ht="25" customHeight="1">
      <c r="A1" s="96" t="s">
        <v>35</v>
      </c>
      <c r="B1" s="96"/>
      <c r="C1" s="96"/>
      <c r="D1" s="96"/>
      <c r="E1" s="96"/>
      <c r="F1" s="96"/>
      <c r="G1" s="16"/>
      <c r="H1" s="16"/>
      <c r="I1" s="16"/>
      <c r="J1" s="16"/>
      <c r="K1" s="16"/>
      <c r="L1" s="16"/>
      <c r="M1" s="16"/>
    </row>
    <row r="2" spans="1:13" ht="20.149999999999999" customHeight="1" thickBot="1">
      <c r="A2" s="97" t="s">
        <v>36</v>
      </c>
      <c r="B2" s="97"/>
      <c r="C2" s="97"/>
      <c r="D2" s="98" t="str">
        <f>[24]年度当初提出!D2</f>
        <v>千葉市あんしんケアセンター真砂</v>
      </c>
      <c r="E2" s="98"/>
      <c r="F2" s="98"/>
      <c r="J2" s="18"/>
      <c r="K2" s="18"/>
      <c r="L2" s="18"/>
    </row>
    <row r="3" spans="1:13" ht="111.5" customHeight="1" thickBot="1">
      <c r="A3" s="99" t="str">
        <f>[24]年度当初提出!A3</f>
        <v>担当圏域
地区概況及び
地区課題</v>
      </c>
      <c r="B3" s="99"/>
      <c r="C3" s="99"/>
      <c r="D3" s="100" t="str">
        <f>[24]年度当初提出!D3</f>
        <v>●独居・高齢世帯の相談が増加している。
●認知症・精神・知的障害など複数の問題を抱える世帯が増え、本人だけでなく、世帯丸ごとの支援が必要である。また利用者本人に生活能力はあるが精神疾患やメンタル不調が原因となって、地域住民や身近な方が対応に追われ疲弊している状況もみられ、医療・多機関との連携や制度利用の繋ぎ支援が必要である。
●障害制度や法的な問題に対しても、地域住民及び専門職や支援者のサポートが必要である。
●近隣の交流・見守り体制が希薄、生活困窮や介護状態の悪化時に相談先を知らないことで問題が潜在化し、事態の重症化を招き易い。
●エレベーターのない低中層住宅がおよそ80棟、居住する高齢者の閉じこもりや外出困難事例が増加する。</v>
      </c>
      <c r="E3" s="100"/>
      <c r="F3" s="100"/>
      <c r="G3" s="19"/>
      <c r="H3" s="19"/>
      <c r="I3" s="19"/>
      <c r="J3" s="124" t="s">
        <v>66</v>
      </c>
      <c r="K3" s="125"/>
      <c r="L3" s="20"/>
    </row>
    <row r="4" spans="1:13" ht="139" customHeight="1">
      <c r="A4" s="99" t="s">
        <v>39</v>
      </c>
      <c r="B4" s="99"/>
      <c r="C4" s="99"/>
      <c r="D4" s="100" t="str">
        <f>[24]年度当初提出!D4</f>
        <v>●地域課題を住民へ伝え、介護予防及び地域の見守り意識を高める。住民の通報により、要支援高齢者が早期に発見された場合には、住み慣れた地域で安心して暮らせるように総合相談、権利擁護、介護予防ケアマネジメントなど適切な支援につなげる。
●地域包括ケアシステムの推進に向けて、介護予防講座の開催、介護予防活動団体への支援、2層生活支援コーディネーターとの連携により地域住民や関係機関・団体など多様な主体とのネットワークを活用し、高齢者自身のセルフマネジメントを促す。
●在宅医療と介護、障害の情報収集に努め、複合的な問題を抱える世帯への相談支援及び連携体制の基盤づくりに取組む。
●自然災害や感染症のまん延などの不測の事態においても、適切なセンター運営ができるよう、有事を想定したシミュレーション訓練及びBCP計画（自然災害・感染症）の見直しを適宜行う。</v>
      </c>
      <c r="E4" s="100"/>
      <c r="F4" s="100"/>
      <c r="G4" s="19"/>
      <c r="H4" s="19"/>
      <c r="I4" s="19"/>
      <c r="J4" s="20"/>
      <c r="K4" s="20"/>
      <c r="L4" s="20"/>
    </row>
    <row r="5" spans="1:13" ht="18" customHeight="1">
      <c r="A5" s="101" t="s">
        <v>40</v>
      </c>
      <c r="B5" s="101"/>
      <c r="C5" s="101"/>
      <c r="D5" s="101"/>
      <c r="E5" s="101"/>
      <c r="F5" s="101"/>
      <c r="G5" s="21"/>
      <c r="H5" s="22"/>
      <c r="I5" s="22"/>
      <c r="J5" s="22"/>
      <c r="K5" s="22"/>
      <c r="L5" s="23"/>
    </row>
    <row r="6" spans="1:13" ht="98.5" customHeight="1">
      <c r="A6" s="160" t="s">
        <v>41</v>
      </c>
      <c r="B6" s="161" t="s">
        <v>42</v>
      </c>
      <c r="C6" s="161"/>
      <c r="D6" s="67" t="s">
        <v>43</v>
      </c>
      <c r="E6" s="67" t="s">
        <v>44</v>
      </c>
      <c r="F6" s="25" t="s">
        <v>574</v>
      </c>
      <c r="G6" s="26"/>
      <c r="H6" s="27"/>
      <c r="I6" s="27"/>
      <c r="J6" s="27"/>
      <c r="K6" s="27"/>
      <c r="L6" s="28"/>
    </row>
    <row r="7" spans="1:13" ht="82" customHeight="1">
      <c r="A7" s="160"/>
      <c r="B7" s="162" t="s">
        <v>46</v>
      </c>
      <c r="C7" s="163"/>
      <c r="D7" s="106" t="s">
        <v>486</v>
      </c>
      <c r="E7" s="107"/>
      <c r="F7" s="108"/>
      <c r="G7" s="29"/>
      <c r="H7" s="30"/>
      <c r="I7" s="30"/>
      <c r="J7" s="30"/>
      <c r="K7" s="30"/>
      <c r="L7" s="31"/>
    </row>
    <row r="8" spans="1:13" ht="18" customHeight="1">
      <c r="A8" s="159" t="s">
        <v>48</v>
      </c>
      <c r="B8" s="159"/>
      <c r="C8" s="159"/>
      <c r="D8" s="159"/>
      <c r="E8" s="159"/>
      <c r="F8" s="159"/>
      <c r="G8" s="101" t="s">
        <v>48</v>
      </c>
      <c r="H8" s="101"/>
      <c r="I8" s="101"/>
      <c r="J8" s="101"/>
      <c r="K8" s="101"/>
      <c r="L8" s="101"/>
    </row>
    <row r="9" spans="1:13" ht="57.5" customHeight="1">
      <c r="A9" s="74" t="s">
        <v>49</v>
      </c>
      <c r="B9" s="161" t="s">
        <v>50</v>
      </c>
      <c r="C9" s="161"/>
      <c r="D9" s="109" t="s">
        <v>707</v>
      </c>
      <c r="E9" s="109"/>
      <c r="F9" s="109"/>
      <c r="G9" s="33"/>
      <c r="H9" s="34"/>
      <c r="I9" s="34"/>
      <c r="J9" s="34"/>
      <c r="K9" s="34"/>
      <c r="L9" s="35"/>
    </row>
    <row r="10" spans="1:13" ht="81.5" customHeight="1">
      <c r="A10" s="74" t="s">
        <v>51</v>
      </c>
      <c r="B10" s="161" t="s">
        <v>50</v>
      </c>
      <c r="C10" s="161"/>
      <c r="D10" s="109" t="s">
        <v>708</v>
      </c>
      <c r="E10" s="109"/>
      <c r="F10" s="109"/>
      <c r="G10" s="110" t="s">
        <v>52</v>
      </c>
      <c r="H10" s="111" t="s">
        <v>53</v>
      </c>
      <c r="I10" s="111"/>
      <c r="J10" s="200" t="s">
        <v>487</v>
      </c>
      <c r="K10" s="200"/>
      <c r="L10" s="200"/>
    </row>
    <row r="11" spans="1:13" ht="69" customHeight="1">
      <c r="A11" s="160" t="s">
        <v>41</v>
      </c>
      <c r="B11" s="161" t="s">
        <v>42</v>
      </c>
      <c r="C11" s="161"/>
      <c r="D11" s="67" t="s">
        <v>43</v>
      </c>
      <c r="E11" s="67" t="s">
        <v>44</v>
      </c>
      <c r="F11" s="25" t="s">
        <v>488</v>
      </c>
      <c r="G11" s="110"/>
      <c r="H11" s="111" t="s">
        <v>55</v>
      </c>
      <c r="I11" s="111"/>
      <c r="J11" s="200" t="s">
        <v>489</v>
      </c>
      <c r="K11" s="200"/>
      <c r="L11" s="200"/>
    </row>
    <row r="12" spans="1:13" ht="28.5" customHeight="1">
      <c r="A12" s="160"/>
      <c r="B12" s="166" t="s">
        <v>46</v>
      </c>
      <c r="C12" s="167"/>
      <c r="D12" s="106" t="s">
        <v>786</v>
      </c>
      <c r="E12" s="107"/>
      <c r="F12" s="108"/>
      <c r="G12" s="115"/>
      <c r="H12" s="116"/>
      <c r="I12" s="116"/>
      <c r="J12" s="116"/>
      <c r="K12" s="116"/>
      <c r="L12" s="117"/>
    </row>
    <row r="13" spans="1:13" ht="18" customHeight="1">
      <c r="A13" s="159" t="s">
        <v>57</v>
      </c>
      <c r="B13" s="159"/>
      <c r="C13" s="159"/>
      <c r="D13" s="159"/>
      <c r="E13" s="159"/>
      <c r="F13" s="159"/>
      <c r="G13" s="101" t="s">
        <v>57</v>
      </c>
      <c r="H13" s="101"/>
      <c r="I13" s="101"/>
      <c r="J13" s="101"/>
      <c r="K13" s="101"/>
      <c r="L13" s="101"/>
    </row>
    <row r="14" spans="1:13" ht="85" customHeight="1">
      <c r="A14" s="74" t="s">
        <v>49</v>
      </c>
      <c r="B14" s="161" t="s">
        <v>50</v>
      </c>
      <c r="C14" s="161"/>
      <c r="D14" s="109" t="s">
        <v>490</v>
      </c>
      <c r="E14" s="109"/>
      <c r="F14" s="109"/>
      <c r="G14" s="33"/>
      <c r="H14" s="34"/>
      <c r="I14" s="34"/>
      <c r="J14" s="34"/>
      <c r="K14" s="34"/>
      <c r="L14" s="35"/>
    </row>
    <row r="15" spans="1:13" ht="85.5" customHeight="1">
      <c r="A15" s="74" t="s">
        <v>51</v>
      </c>
      <c r="B15" s="161" t="s">
        <v>50</v>
      </c>
      <c r="C15" s="161"/>
      <c r="D15" s="109" t="s">
        <v>709</v>
      </c>
      <c r="E15" s="109"/>
      <c r="F15" s="109"/>
      <c r="G15" s="110" t="s">
        <v>52</v>
      </c>
      <c r="H15" s="111" t="s">
        <v>53</v>
      </c>
      <c r="I15" s="111"/>
      <c r="J15" s="200" t="s">
        <v>491</v>
      </c>
      <c r="K15" s="200"/>
      <c r="L15" s="200"/>
    </row>
    <row r="16" spans="1:13" ht="99" customHeight="1">
      <c r="A16" s="160" t="s">
        <v>41</v>
      </c>
      <c r="B16" s="161" t="s">
        <v>42</v>
      </c>
      <c r="C16" s="161"/>
      <c r="D16" s="67" t="s">
        <v>43</v>
      </c>
      <c r="E16" s="67" t="s">
        <v>44</v>
      </c>
      <c r="F16" s="25" t="s">
        <v>492</v>
      </c>
      <c r="G16" s="110"/>
      <c r="H16" s="111" t="s">
        <v>55</v>
      </c>
      <c r="I16" s="111"/>
      <c r="J16" s="200" t="s">
        <v>493</v>
      </c>
      <c r="K16" s="200"/>
      <c r="L16" s="200"/>
    </row>
    <row r="17" spans="1:12" ht="33.5" customHeight="1">
      <c r="A17" s="160"/>
      <c r="B17" s="166" t="s">
        <v>46</v>
      </c>
      <c r="C17" s="167"/>
      <c r="D17" s="106" t="s">
        <v>785</v>
      </c>
      <c r="E17" s="107"/>
      <c r="F17" s="108"/>
      <c r="G17" s="115"/>
      <c r="H17" s="116"/>
      <c r="I17" s="116"/>
      <c r="J17" s="116"/>
      <c r="K17" s="116"/>
      <c r="L17" s="117"/>
    </row>
    <row r="18" spans="1:12" ht="18" customHeight="1">
      <c r="A18" s="159" t="s">
        <v>59</v>
      </c>
      <c r="B18" s="159"/>
      <c r="C18" s="159"/>
      <c r="D18" s="159"/>
      <c r="E18" s="159"/>
      <c r="F18" s="159"/>
      <c r="G18" s="101" t="s">
        <v>59</v>
      </c>
      <c r="H18" s="101"/>
      <c r="I18" s="101"/>
      <c r="J18" s="101"/>
      <c r="K18" s="101"/>
      <c r="L18" s="101"/>
    </row>
    <row r="19" spans="1:12" ht="99" customHeight="1">
      <c r="A19" s="74" t="s">
        <v>49</v>
      </c>
      <c r="B19" s="161" t="s">
        <v>50</v>
      </c>
      <c r="C19" s="161"/>
      <c r="D19" s="109" t="s">
        <v>494</v>
      </c>
      <c r="E19" s="109"/>
      <c r="F19" s="109"/>
      <c r="G19" s="33"/>
      <c r="H19" s="34"/>
      <c r="I19" s="34"/>
      <c r="J19" s="34"/>
      <c r="K19" s="34"/>
      <c r="L19" s="35"/>
    </row>
    <row r="20" spans="1:12" ht="136" customHeight="1">
      <c r="A20" s="74" t="s">
        <v>51</v>
      </c>
      <c r="B20" s="161" t="s">
        <v>50</v>
      </c>
      <c r="C20" s="161"/>
      <c r="D20" s="109" t="s">
        <v>710</v>
      </c>
      <c r="E20" s="109"/>
      <c r="F20" s="109"/>
      <c r="G20" s="110" t="s">
        <v>52</v>
      </c>
      <c r="H20" s="111" t="s">
        <v>53</v>
      </c>
      <c r="I20" s="111"/>
      <c r="J20" s="200" t="s">
        <v>495</v>
      </c>
      <c r="K20" s="200"/>
      <c r="L20" s="200"/>
    </row>
    <row r="21" spans="1:12" ht="124.5" customHeight="1">
      <c r="A21" s="160" t="s">
        <v>41</v>
      </c>
      <c r="B21" s="161" t="s">
        <v>42</v>
      </c>
      <c r="C21" s="161"/>
      <c r="D21" s="67" t="s">
        <v>130</v>
      </c>
      <c r="E21" s="67" t="s">
        <v>44</v>
      </c>
      <c r="F21" s="25" t="s">
        <v>797</v>
      </c>
      <c r="G21" s="110"/>
      <c r="H21" s="111" t="s">
        <v>55</v>
      </c>
      <c r="I21" s="111"/>
      <c r="J21" s="200" t="s">
        <v>496</v>
      </c>
      <c r="K21" s="200"/>
      <c r="L21" s="200"/>
    </row>
    <row r="22" spans="1:12" ht="41" customHeight="1">
      <c r="A22" s="160"/>
      <c r="B22" s="166" t="s">
        <v>46</v>
      </c>
      <c r="C22" s="167"/>
      <c r="D22" s="106" t="s">
        <v>784</v>
      </c>
      <c r="E22" s="107"/>
      <c r="F22" s="108"/>
      <c r="G22" s="115"/>
      <c r="H22" s="116"/>
      <c r="I22" s="116"/>
      <c r="J22" s="116"/>
      <c r="K22" s="116"/>
      <c r="L22" s="117"/>
    </row>
    <row r="23" spans="1:12" ht="18" customHeight="1">
      <c r="A23" s="159" t="s">
        <v>61</v>
      </c>
      <c r="B23" s="159"/>
      <c r="C23" s="159"/>
      <c r="D23" s="159"/>
      <c r="E23" s="159"/>
      <c r="F23" s="159"/>
      <c r="G23" s="101" t="s">
        <v>61</v>
      </c>
      <c r="H23" s="101"/>
      <c r="I23" s="101"/>
      <c r="J23" s="101"/>
      <c r="K23" s="101"/>
      <c r="L23" s="101"/>
    </row>
    <row r="24" spans="1:12" ht="109.5" customHeight="1">
      <c r="A24" s="74" t="s">
        <v>49</v>
      </c>
      <c r="B24" s="161" t="s">
        <v>50</v>
      </c>
      <c r="C24" s="161"/>
      <c r="D24" s="109" t="s">
        <v>497</v>
      </c>
      <c r="E24" s="109"/>
      <c r="F24" s="109"/>
      <c r="G24" s="33"/>
      <c r="H24" s="34"/>
      <c r="I24" s="34"/>
      <c r="J24" s="34"/>
      <c r="K24" s="34"/>
      <c r="L24" s="35"/>
    </row>
    <row r="25" spans="1:12" ht="98.5" customHeight="1">
      <c r="A25" s="74" t="s">
        <v>51</v>
      </c>
      <c r="B25" s="161" t="s">
        <v>50</v>
      </c>
      <c r="C25" s="161"/>
      <c r="D25" s="106" t="s">
        <v>783</v>
      </c>
      <c r="E25" s="107"/>
      <c r="F25" s="108"/>
      <c r="G25" s="110" t="s">
        <v>52</v>
      </c>
      <c r="H25" s="111" t="s">
        <v>53</v>
      </c>
      <c r="I25" s="111"/>
      <c r="J25" s="200" t="s">
        <v>498</v>
      </c>
      <c r="K25" s="200"/>
      <c r="L25" s="200"/>
    </row>
    <row r="26" spans="1:12" ht="124.5" customHeight="1">
      <c r="A26" s="160" t="s">
        <v>41</v>
      </c>
      <c r="B26" s="161" t="s">
        <v>42</v>
      </c>
      <c r="C26" s="161"/>
      <c r="D26" s="67" t="s">
        <v>43</v>
      </c>
      <c r="E26" s="67" t="s">
        <v>44</v>
      </c>
      <c r="F26" s="25" t="s">
        <v>542</v>
      </c>
      <c r="G26" s="110"/>
      <c r="H26" s="111" t="s">
        <v>55</v>
      </c>
      <c r="I26" s="111"/>
      <c r="J26" s="200" t="s">
        <v>499</v>
      </c>
      <c r="K26" s="200"/>
      <c r="L26" s="200"/>
    </row>
    <row r="27" spans="1:12" ht="42" customHeight="1">
      <c r="A27" s="160"/>
      <c r="B27" s="166" t="s">
        <v>46</v>
      </c>
      <c r="C27" s="167"/>
      <c r="D27" s="106" t="s">
        <v>782</v>
      </c>
      <c r="E27" s="107"/>
      <c r="F27" s="108"/>
      <c r="G27" s="115"/>
      <c r="H27" s="116"/>
      <c r="I27" s="116"/>
      <c r="J27" s="116"/>
      <c r="K27" s="116"/>
      <c r="L27" s="117"/>
    </row>
    <row r="28" spans="1:12" ht="18" customHeight="1">
      <c r="A28" s="159" t="s">
        <v>63</v>
      </c>
      <c r="B28" s="159"/>
      <c r="C28" s="159"/>
      <c r="D28" s="159"/>
      <c r="E28" s="159"/>
      <c r="F28" s="159"/>
      <c r="G28" s="101" t="s">
        <v>63</v>
      </c>
      <c r="H28" s="101"/>
      <c r="I28" s="101"/>
      <c r="J28" s="101"/>
      <c r="K28" s="101"/>
      <c r="L28" s="101"/>
    </row>
    <row r="29" spans="1:12" ht="110" customHeight="1">
      <c r="A29" s="74" t="s">
        <v>49</v>
      </c>
      <c r="B29" s="161" t="s">
        <v>50</v>
      </c>
      <c r="C29" s="161"/>
      <c r="D29" s="109" t="s">
        <v>781</v>
      </c>
      <c r="E29" s="109"/>
      <c r="F29" s="109"/>
      <c r="G29" s="33"/>
      <c r="H29" s="34"/>
      <c r="I29" s="34"/>
      <c r="J29" s="34"/>
      <c r="K29" s="34"/>
      <c r="L29" s="35"/>
    </row>
    <row r="30" spans="1:12" ht="95" customHeight="1">
      <c r="A30" s="74" t="s">
        <v>51</v>
      </c>
      <c r="B30" s="161" t="s">
        <v>50</v>
      </c>
      <c r="C30" s="161"/>
      <c r="D30" s="109" t="s">
        <v>780</v>
      </c>
      <c r="E30" s="109"/>
      <c r="F30" s="109"/>
      <c r="G30" s="110" t="s">
        <v>52</v>
      </c>
      <c r="H30" s="111" t="s">
        <v>53</v>
      </c>
      <c r="I30" s="111"/>
      <c r="J30" s="200" t="s">
        <v>500</v>
      </c>
      <c r="K30" s="200"/>
      <c r="L30" s="200"/>
    </row>
    <row r="31" spans="1:12" ht="98" customHeight="1">
      <c r="A31" s="160" t="s">
        <v>41</v>
      </c>
      <c r="B31" s="161" t="s">
        <v>42</v>
      </c>
      <c r="C31" s="161"/>
      <c r="D31" s="67" t="s">
        <v>130</v>
      </c>
      <c r="E31" s="67" t="s">
        <v>44</v>
      </c>
      <c r="F31" s="25" t="s">
        <v>779</v>
      </c>
      <c r="G31" s="110"/>
      <c r="H31" s="111" t="s">
        <v>55</v>
      </c>
      <c r="I31" s="111"/>
      <c r="J31" s="200" t="s">
        <v>501</v>
      </c>
      <c r="K31" s="200"/>
      <c r="L31" s="200"/>
    </row>
    <row r="32" spans="1:12" ht="60" customHeight="1">
      <c r="A32" s="160"/>
      <c r="B32" s="166" t="s">
        <v>46</v>
      </c>
      <c r="C32" s="167"/>
      <c r="D32" s="106" t="s">
        <v>778</v>
      </c>
      <c r="E32" s="107"/>
      <c r="F32" s="108"/>
      <c r="G32" s="115"/>
      <c r="H32" s="116"/>
      <c r="I32" s="116"/>
      <c r="J32" s="116"/>
      <c r="K32" s="116"/>
      <c r="L32" s="117"/>
    </row>
  </sheetData>
  <mergeCells count="93">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4:C4"/>
    <mergeCell ref="D4:F4"/>
    <mergeCell ref="A5:F5"/>
    <mergeCell ref="A6:A7"/>
    <mergeCell ref="B6:C6"/>
    <mergeCell ref="B7:C7"/>
    <mergeCell ref="D7:F7"/>
    <mergeCell ref="J3:K3"/>
    <mergeCell ref="A1:F1"/>
    <mergeCell ref="A2:C2"/>
    <mergeCell ref="D2:F2"/>
    <mergeCell ref="A3:C3"/>
    <mergeCell ref="D3:F3"/>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D21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WVR6:WVR7" xr:uid="{1F7919C3-CBA2-415A-A863-B12E2851B4EE}">
      <formula1>"A,B,C,D,E"</formula1>
    </dataValidation>
  </dataValidations>
  <printOptions horizontalCentered="1"/>
  <pageMargins left="0.7" right="0.7" top="0.75" bottom="0.75" header="0.3" footer="0.3"/>
  <pageSetup paperSize="9" scale="89" fitToHeight="0" orientation="portrait" r:id="rId1"/>
  <rowBreaks count="2" manualBreakCount="2">
    <brk id="12" max="5" man="1"/>
    <brk id="22" max="5"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B437A-85A1-4FDA-BDF0-E90DA0C4E018}">
  <sheetPr>
    <pageSetUpPr fitToPage="1"/>
  </sheetPr>
  <dimension ref="A1:M32"/>
  <sheetViews>
    <sheetView view="pageBreakPreview" topLeftCell="A20" zoomScaleNormal="100" zoomScaleSheetLayoutView="100" zoomScalePageLayoutView="70" workbookViewId="0">
      <selection activeCell="A2" sqref="A2:C2"/>
    </sheetView>
  </sheetViews>
  <sheetFormatPr defaultRowHeight="15"/>
  <cols>
    <col min="1" max="2" width="2.83203125" style="17" customWidth="1"/>
    <col min="3" max="4" width="6.58203125" style="17" customWidth="1"/>
    <col min="5" max="5" width="9.58203125" style="17" customWidth="1"/>
    <col min="6" max="6" width="61.58203125" style="17" customWidth="1"/>
    <col min="7" max="8" width="2.83203125" style="17" customWidth="1"/>
    <col min="9" max="9" width="6.58203125" style="17" customWidth="1"/>
    <col min="10" max="10" width="13.58203125" style="17" customWidth="1"/>
    <col min="11" max="11" width="30.58203125" style="17" customWidth="1"/>
    <col min="12" max="12" width="33.58203125" style="17" customWidth="1"/>
    <col min="13" max="255" width="8.6640625" style="17"/>
    <col min="256" max="256" width="2.83203125" style="17" customWidth="1"/>
    <col min="257" max="257" width="6.58203125" style="17" customWidth="1"/>
    <col min="258" max="258" width="15.58203125" style="17" customWidth="1"/>
    <col min="259" max="260" width="37.58203125" style="17" customWidth="1"/>
    <col min="261" max="261" width="30.58203125" style="17" customWidth="1"/>
    <col min="262" max="262" width="8.75" style="17" bestFit="1" customWidth="1"/>
    <col min="263" max="265" width="30.58203125" style="17" customWidth="1"/>
    <col min="266" max="266" width="8.75" style="17" bestFit="1" customWidth="1"/>
    <col min="267" max="268" width="30.58203125" style="17" customWidth="1"/>
    <col min="269" max="511" width="8.6640625" style="17"/>
    <col min="512" max="512" width="2.83203125" style="17" customWidth="1"/>
    <col min="513" max="513" width="6.58203125" style="17" customWidth="1"/>
    <col min="514" max="514" width="15.58203125" style="17" customWidth="1"/>
    <col min="515" max="516" width="37.58203125" style="17" customWidth="1"/>
    <col min="517" max="517" width="30.58203125" style="17" customWidth="1"/>
    <col min="518" max="518" width="8.75" style="17" bestFit="1" customWidth="1"/>
    <col min="519" max="521" width="30.58203125" style="17" customWidth="1"/>
    <col min="522" max="522" width="8.75" style="17" bestFit="1" customWidth="1"/>
    <col min="523" max="524" width="30.58203125" style="17" customWidth="1"/>
    <col min="525" max="767" width="8.6640625" style="17"/>
    <col min="768" max="768" width="2.83203125" style="17" customWidth="1"/>
    <col min="769" max="769" width="6.58203125" style="17" customWidth="1"/>
    <col min="770" max="770" width="15.58203125" style="17" customWidth="1"/>
    <col min="771" max="772" width="37.58203125" style="17" customWidth="1"/>
    <col min="773" max="773" width="30.58203125" style="17" customWidth="1"/>
    <col min="774" max="774" width="8.75" style="17" bestFit="1" customWidth="1"/>
    <col min="775" max="777" width="30.58203125" style="17" customWidth="1"/>
    <col min="778" max="778" width="8.75" style="17" bestFit="1" customWidth="1"/>
    <col min="779" max="780" width="30.58203125" style="17" customWidth="1"/>
    <col min="781" max="1023" width="8.6640625" style="17"/>
    <col min="1024" max="1024" width="2.83203125" style="17" customWidth="1"/>
    <col min="1025" max="1025" width="6.58203125" style="17" customWidth="1"/>
    <col min="1026" max="1026" width="15.58203125" style="17" customWidth="1"/>
    <col min="1027" max="1028" width="37.58203125" style="17" customWidth="1"/>
    <col min="1029" max="1029" width="30.58203125" style="17" customWidth="1"/>
    <col min="1030" max="1030" width="8.75" style="17" bestFit="1" customWidth="1"/>
    <col min="1031" max="1033" width="30.58203125" style="17" customWidth="1"/>
    <col min="1034" max="1034" width="8.75" style="17" bestFit="1" customWidth="1"/>
    <col min="1035" max="1036" width="30.58203125" style="17" customWidth="1"/>
    <col min="1037" max="1279" width="8.6640625" style="17"/>
    <col min="1280" max="1280" width="2.83203125" style="17" customWidth="1"/>
    <col min="1281" max="1281" width="6.58203125" style="17" customWidth="1"/>
    <col min="1282" max="1282" width="15.58203125" style="17" customWidth="1"/>
    <col min="1283" max="1284" width="37.58203125" style="17" customWidth="1"/>
    <col min="1285" max="1285" width="30.58203125" style="17" customWidth="1"/>
    <col min="1286" max="1286" width="8.75" style="17" bestFit="1" customWidth="1"/>
    <col min="1287" max="1289" width="30.58203125" style="17" customWidth="1"/>
    <col min="1290" max="1290" width="8.75" style="17" bestFit="1" customWidth="1"/>
    <col min="1291" max="1292" width="30.58203125" style="17" customWidth="1"/>
    <col min="1293" max="1535" width="8.6640625" style="17"/>
    <col min="1536" max="1536" width="2.83203125" style="17" customWidth="1"/>
    <col min="1537" max="1537" width="6.58203125" style="17" customWidth="1"/>
    <col min="1538" max="1538" width="15.58203125" style="17" customWidth="1"/>
    <col min="1539" max="1540" width="37.58203125" style="17" customWidth="1"/>
    <col min="1541" max="1541" width="30.58203125" style="17" customWidth="1"/>
    <col min="1542" max="1542" width="8.75" style="17" bestFit="1" customWidth="1"/>
    <col min="1543" max="1545" width="30.58203125" style="17" customWidth="1"/>
    <col min="1546" max="1546" width="8.75" style="17" bestFit="1" customWidth="1"/>
    <col min="1547" max="1548" width="30.58203125" style="17" customWidth="1"/>
    <col min="1549" max="1791" width="8.6640625" style="17"/>
    <col min="1792" max="1792" width="2.83203125" style="17" customWidth="1"/>
    <col min="1793" max="1793" width="6.58203125" style="17" customWidth="1"/>
    <col min="1794" max="1794" width="15.58203125" style="17" customWidth="1"/>
    <col min="1795" max="1796" width="37.58203125" style="17" customWidth="1"/>
    <col min="1797" max="1797" width="30.58203125" style="17" customWidth="1"/>
    <col min="1798" max="1798" width="8.75" style="17" bestFit="1" customWidth="1"/>
    <col min="1799" max="1801" width="30.58203125" style="17" customWidth="1"/>
    <col min="1802" max="1802" width="8.75" style="17" bestFit="1" customWidth="1"/>
    <col min="1803" max="1804" width="30.58203125" style="17" customWidth="1"/>
    <col min="1805" max="2047" width="8.6640625" style="17"/>
    <col min="2048" max="2048" width="2.83203125" style="17" customWidth="1"/>
    <col min="2049" max="2049" width="6.58203125" style="17" customWidth="1"/>
    <col min="2050" max="2050" width="15.58203125" style="17" customWidth="1"/>
    <col min="2051" max="2052" width="37.58203125" style="17" customWidth="1"/>
    <col min="2053" max="2053" width="30.58203125" style="17" customWidth="1"/>
    <col min="2054" max="2054" width="8.75" style="17" bestFit="1" customWidth="1"/>
    <col min="2055" max="2057" width="30.58203125" style="17" customWidth="1"/>
    <col min="2058" max="2058" width="8.75" style="17" bestFit="1" customWidth="1"/>
    <col min="2059" max="2060" width="30.58203125" style="17" customWidth="1"/>
    <col min="2061" max="2303" width="8.6640625" style="17"/>
    <col min="2304" max="2304" width="2.83203125" style="17" customWidth="1"/>
    <col min="2305" max="2305" width="6.58203125" style="17" customWidth="1"/>
    <col min="2306" max="2306" width="15.58203125" style="17" customWidth="1"/>
    <col min="2307" max="2308" width="37.58203125" style="17" customWidth="1"/>
    <col min="2309" max="2309" width="30.58203125" style="17" customWidth="1"/>
    <col min="2310" max="2310" width="8.75" style="17" bestFit="1" customWidth="1"/>
    <col min="2311" max="2313" width="30.58203125" style="17" customWidth="1"/>
    <col min="2314" max="2314" width="8.75" style="17" bestFit="1" customWidth="1"/>
    <col min="2315" max="2316" width="30.58203125" style="17" customWidth="1"/>
    <col min="2317" max="2559" width="8.6640625" style="17"/>
    <col min="2560" max="2560" width="2.83203125" style="17" customWidth="1"/>
    <col min="2561" max="2561" width="6.58203125" style="17" customWidth="1"/>
    <col min="2562" max="2562" width="15.58203125" style="17" customWidth="1"/>
    <col min="2563" max="2564" width="37.58203125" style="17" customWidth="1"/>
    <col min="2565" max="2565" width="30.58203125" style="17" customWidth="1"/>
    <col min="2566" max="2566" width="8.75" style="17" bestFit="1" customWidth="1"/>
    <col min="2567" max="2569" width="30.58203125" style="17" customWidth="1"/>
    <col min="2570" max="2570" width="8.75" style="17" bestFit="1" customWidth="1"/>
    <col min="2571" max="2572" width="30.58203125" style="17" customWidth="1"/>
    <col min="2573" max="2815" width="8.6640625" style="17"/>
    <col min="2816" max="2816" width="2.83203125" style="17" customWidth="1"/>
    <col min="2817" max="2817" width="6.58203125" style="17" customWidth="1"/>
    <col min="2818" max="2818" width="15.58203125" style="17" customWidth="1"/>
    <col min="2819" max="2820" width="37.58203125" style="17" customWidth="1"/>
    <col min="2821" max="2821" width="30.58203125" style="17" customWidth="1"/>
    <col min="2822" max="2822" width="8.75" style="17" bestFit="1" customWidth="1"/>
    <col min="2823" max="2825" width="30.58203125" style="17" customWidth="1"/>
    <col min="2826" max="2826" width="8.75" style="17" bestFit="1" customWidth="1"/>
    <col min="2827" max="2828" width="30.58203125" style="17" customWidth="1"/>
    <col min="2829" max="3071" width="8.6640625" style="17"/>
    <col min="3072" max="3072" width="2.83203125" style="17" customWidth="1"/>
    <col min="3073" max="3073" width="6.58203125" style="17" customWidth="1"/>
    <col min="3074" max="3074" width="15.58203125" style="17" customWidth="1"/>
    <col min="3075" max="3076" width="37.58203125" style="17" customWidth="1"/>
    <col min="3077" max="3077" width="30.58203125" style="17" customWidth="1"/>
    <col min="3078" max="3078" width="8.75" style="17" bestFit="1" customWidth="1"/>
    <col min="3079" max="3081" width="30.58203125" style="17" customWidth="1"/>
    <col min="3082" max="3082" width="8.75" style="17" bestFit="1" customWidth="1"/>
    <col min="3083" max="3084" width="30.58203125" style="17" customWidth="1"/>
    <col min="3085" max="3327" width="8.6640625" style="17"/>
    <col min="3328" max="3328" width="2.83203125" style="17" customWidth="1"/>
    <col min="3329" max="3329" width="6.58203125" style="17" customWidth="1"/>
    <col min="3330" max="3330" width="15.58203125" style="17" customWidth="1"/>
    <col min="3331" max="3332" width="37.58203125" style="17" customWidth="1"/>
    <col min="3333" max="3333" width="30.58203125" style="17" customWidth="1"/>
    <col min="3334" max="3334" width="8.75" style="17" bestFit="1" customWidth="1"/>
    <col min="3335" max="3337" width="30.58203125" style="17" customWidth="1"/>
    <col min="3338" max="3338" width="8.75" style="17" bestFit="1" customWidth="1"/>
    <col min="3339" max="3340" width="30.58203125" style="17" customWidth="1"/>
    <col min="3341" max="3583" width="8.6640625" style="17"/>
    <col min="3584" max="3584" width="2.83203125" style="17" customWidth="1"/>
    <col min="3585" max="3585" width="6.58203125" style="17" customWidth="1"/>
    <col min="3586" max="3586" width="15.58203125" style="17" customWidth="1"/>
    <col min="3587" max="3588" width="37.58203125" style="17" customWidth="1"/>
    <col min="3589" max="3589" width="30.58203125" style="17" customWidth="1"/>
    <col min="3590" max="3590" width="8.75" style="17" bestFit="1" customWidth="1"/>
    <col min="3591" max="3593" width="30.58203125" style="17" customWidth="1"/>
    <col min="3594" max="3594" width="8.75" style="17" bestFit="1" customWidth="1"/>
    <col min="3595" max="3596" width="30.58203125" style="17" customWidth="1"/>
    <col min="3597" max="3839" width="8.6640625" style="17"/>
    <col min="3840" max="3840" width="2.83203125" style="17" customWidth="1"/>
    <col min="3841" max="3841" width="6.58203125" style="17" customWidth="1"/>
    <col min="3842" max="3842" width="15.58203125" style="17" customWidth="1"/>
    <col min="3843" max="3844" width="37.58203125" style="17" customWidth="1"/>
    <col min="3845" max="3845" width="30.58203125" style="17" customWidth="1"/>
    <col min="3846" max="3846" width="8.75" style="17" bestFit="1" customWidth="1"/>
    <col min="3847" max="3849" width="30.58203125" style="17" customWidth="1"/>
    <col min="3850" max="3850" width="8.75" style="17" bestFit="1" customWidth="1"/>
    <col min="3851" max="3852" width="30.58203125" style="17" customWidth="1"/>
    <col min="3853" max="4095" width="8.6640625" style="17"/>
    <col min="4096" max="4096" width="2.83203125" style="17" customWidth="1"/>
    <col min="4097" max="4097" width="6.58203125" style="17" customWidth="1"/>
    <col min="4098" max="4098" width="15.58203125" style="17" customWidth="1"/>
    <col min="4099" max="4100" width="37.58203125" style="17" customWidth="1"/>
    <col min="4101" max="4101" width="30.58203125" style="17" customWidth="1"/>
    <col min="4102" max="4102" width="8.75" style="17" bestFit="1" customWidth="1"/>
    <col min="4103" max="4105" width="30.58203125" style="17" customWidth="1"/>
    <col min="4106" max="4106" width="8.75" style="17" bestFit="1" customWidth="1"/>
    <col min="4107" max="4108" width="30.58203125" style="17" customWidth="1"/>
    <col min="4109" max="4351" width="8.6640625" style="17"/>
    <col min="4352" max="4352" width="2.83203125" style="17" customWidth="1"/>
    <col min="4353" max="4353" width="6.58203125" style="17" customWidth="1"/>
    <col min="4354" max="4354" width="15.58203125" style="17" customWidth="1"/>
    <col min="4355" max="4356" width="37.58203125" style="17" customWidth="1"/>
    <col min="4357" max="4357" width="30.58203125" style="17" customWidth="1"/>
    <col min="4358" max="4358" width="8.75" style="17" bestFit="1" customWidth="1"/>
    <col min="4359" max="4361" width="30.58203125" style="17" customWidth="1"/>
    <col min="4362" max="4362" width="8.75" style="17" bestFit="1" customWidth="1"/>
    <col min="4363" max="4364" width="30.58203125" style="17" customWidth="1"/>
    <col min="4365" max="4607" width="8.6640625" style="17"/>
    <col min="4608" max="4608" width="2.83203125" style="17" customWidth="1"/>
    <col min="4609" max="4609" width="6.58203125" style="17" customWidth="1"/>
    <col min="4610" max="4610" width="15.58203125" style="17" customWidth="1"/>
    <col min="4611" max="4612" width="37.58203125" style="17" customWidth="1"/>
    <col min="4613" max="4613" width="30.58203125" style="17" customWidth="1"/>
    <col min="4614" max="4614" width="8.75" style="17" bestFit="1" customWidth="1"/>
    <col min="4615" max="4617" width="30.58203125" style="17" customWidth="1"/>
    <col min="4618" max="4618" width="8.75" style="17" bestFit="1" customWidth="1"/>
    <col min="4619" max="4620" width="30.58203125" style="17" customWidth="1"/>
    <col min="4621" max="4863" width="8.6640625" style="17"/>
    <col min="4864" max="4864" width="2.83203125" style="17" customWidth="1"/>
    <col min="4865" max="4865" width="6.58203125" style="17" customWidth="1"/>
    <col min="4866" max="4866" width="15.58203125" style="17" customWidth="1"/>
    <col min="4867" max="4868" width="37.58203125" style="17" customWidth="1"/>
    <col min="4869" max="4869" width="30.58203125" style="17" customWidth="1"/>
    <col min="4870" max="4870" width="8.75" style="17" bestFit="1" customWidth="1"/>
    <col min="4871" max="4873" width="30.58203125" style="17" customWidth="1"/>
    <col min="4874" max="4874" width="8.75" style="17" bestFit="1" customWidth="1"/>
    <col min="4875" max="4876" width="30.58203125" style="17" customWidth="1"/>
    <col min="4877" max="5119" width="8.6640625" style="17"/>
    <col min="5120" max="5120" width="2.83203125" style="17" customWidth="1"/>
    <col min="5121" max="5121" width="6.58203125" style="17" customWidth="1"/>
    <col min="5122" max="5122" width="15.58203125" style="17" customWidth="1"/>
    <col min="5123" max="5124" width="37.58203125" style="17" customWidth="1"/>
    <col min="5125" max="5125" width="30.58203125" style="17" customWidth="1"/>
    <col min="5126" max="5126" width="8.75" style="17" bestFit="1" customWidth="1"/>
    <col min="5127" max="5129" width="30.58203125" style="17" customWidth="1"/>
    <col min="5130" max="5130" width="8.75" style="17" bestFit="1" customWidth="1"/>
    <col min="5131" max="5132" width="30.58203125" style="17" customWidth="1"/>
    <col min="5133" max="5375" width="8.6640625" style="17"/>
    <col min="5376" max="5376" width="2.83203125" style="17" customWidth="1"/>
    <col min="5377" max="5377" width="6.58203125" style="17" customWidth="1"/>
    <col min="5378" max="5378" width="15.58203125" style="17" customWidth="1"/>
    <col min="5379" max="5380" width="37.58203125" style="17" customWidth="1"/>
    <col min="5381" max="5381" width="30.58203125" style="17" customWidth="1"/>
    <col min="5382" max="5382" width="8.75" style="17" bestFit="1" customWidth="1"/>
    <col min="5383" max="5385" width="30.58203125" style="17" customWidth="1"/>
    <col min="5386" max="5386" width="8.75" style="17" bestFit="1" customWidth="1"/>
    <col min="5387" max="5388" width="30.58203125" style="17" customWidth="1"/>
    <col min="5389" max="5631" width="8.6640625" style="17"/>
    <col min="5632" max="5632" width="2.83203125" style="17" customWidth="1"/>
    <col min="5633" max="5633" width="6.58203125" style="17" customWidth="1"/>
    <col min="5634" max="5634" width="15.58203125" style="17" customWidth="1"/>
    <col min="5635" max="5636" width="37.58203125" style="17" customWidth="1"/>
    <col min="5637" max="5637" width="30.58203125" style="17" customWidth="1"/>
    <col min="5638" max="5638" width="8.75" style="17" bestFit="1" customWidth="1"/>
    <col min="5639" max="5641" width="30.58203125" style="17" customWidth="1"/>
    <col min="5642" max="5642" width="8.75" style="17" bestFit="1" customWidth="1"/>
    <col min="5643" max="5644" width="30.58203125" style="17" customWidth="1"/>
    <col min="5645" max="5887" width="8.6640625" style="17"/>
    <col min="5888" max="5888" width="2.83203125" style="17" customWidth="1"/>
    <col min="5889" max="5889" width="6.58203125" style="17" customWidth="1"/>
    <col min="5890" max="5890" width="15.58203125" style="17" customWidth="1"/>
    <col min="5891" max="5892" width="37.58203125" style="17" customWidth="1"/>
    <col min="5893" max="5893" width="30.58203125" style="17" customWidth="1"/>
    <col min="5894" max="5894" width="8.75" style="17" bestFit="1" customWidth="1"/>
    <col min="5895" max="5897" width="30.58203125" style="17" customWidth="1"/>
    <col min="5898" max="5898" width="8.75" style="17" bestFit="1" customWidth="1"/>
    <col min="5899" max="5900" width="30.58203125" style="17" customWidth="1"/>
    <col min="5901" max="6143" width="8.6640625" style="17"/>
    <col min="6144" max="6144" width="2.83203125" style="17" customWidth="1"/>
    <col min="6145" max="6145" width="6.58203125" style="17" customWidth="1"/>
    <col min="6146" max="6146" width="15.58203125" style="17" customWidth="1"/>
    <col min="6147" max="6148" width="37.58203125" style="17" customWidth="1"/>
    <col min="6149" max="6149" width="30.58203125" style="17" customWidth="1"/>
    <col min="6150" max="6150" width="8.75" style="17" bestFit="1" customWidth="1"/>
    <col min="6151" max="6153" width="30.58203125" style="17" customWidth="1"/>
    <col min="6154" max="6154" width="8.75" style="17" bestFit="1" customWidth="1"/>
    <col min="6155" max="6156" width="30.58203125" style="17" customWidth="1"/>
    <col min="6157" max="6399" width="8.6640625" style="17"/>
    <col min="6400" max="6400" width="2.83203125" style="17" customWidth="1"/>
    <col min="6401" max="6401" width="6.58203125" style="17" customWidth="1"/>
    <col min="6402" max="6402" width="15.58203125" style="17" customWidth="1"/>
    <col min="6403" max="6404" width="37.58203125" style="17" customWidth="1"/>
    <col min="6405" max="6405" width="30.58203125" style="17" customWidth="1"/>
    <col min="6406" max="6406" width="8.75" style="17" bestFit="1" customWidth="1"/>
    <col min="6407" max="6409" width="30.58203125" style="17" customWidth="1"/>
    <col min="6410" max="6410" width="8.75" style="17" bestFit="1" customWidth="1"/>
    <col min="6411" max="6412" width="30.58203125" style="17" customWidth="1"/>
    <col min="6413" max="6655" width="8.6640625" style="17"/>
    <col min="6656" max="6656" width="2.83203125" style="17" customWidth="1"/>
    <col min="6657" max="6657" width="6.58203125" style="17" customWidth="1"/>
    <col min="6658" max="6658" width="15.58203125" style="17" customWidth="1"/>
    <col min="6659" max="6660" width="37.58203125" style="17" customWidth="1"/>
    <col min="6661" max="6661" width="30.58203125" style="17" customWidth="1"/>
    <col min="6662" max="6662" width="8.75" style="17" bestFit="1" customWidth="1"/>
    <col min="6663" max="6665" width="30.58203125" style="17" customWidth="1"/>
    <col min="6666" max="6666" width="8.75" style="17" bestFit="1" customWidth="1"/>
    <col min="6667" max="6668" width="30.58203125" style="17" customWidth="1"/>
    <col min="6669" max="6911" width="8.6640625" style="17"/>
    <col min="6912" max="6912" width="2.83203125" style="17" customWidth="1"/>
    <col min="6913" max="6913" width="6.58203125" style="17" customWidth="1"/>
    <col min="6914" max="6914" width="15.58203125" style="17" customWidth="1"/>
    <col min="6915" max="6916" width="37.58203125" style="17" customWidth="1"/>
    <col min="6917" max="6917" width="30.58203125" style="17" customWidth="1"/>
    <col min="6918" max="6918" width="8.75" style="17" bestFit="1" customWidth="1"/>
    <col min="6919" max="6921" width="30.58203125" style="17" customWidth="1"/>
    <col min="6922" max="6922" width="8.75" style="17" bestFit="1" customWidth="1"/>
    <col min="6923" max="6924" width="30.58203125" style="17" customWidth="1"/>
    <col min="6925" max="7167" width="8.6640625" style="17"/>
    <col min="7168" max="7168" width="2.83203125" style="17" customWidth="1"/>
    <col min="7169" max="7169" width="6.58203125" style="17" customWidth="1"/>
    <col min="7170" max="7170" width="15.58203125" style="17" customWidth="1"/>
    <col min="7171" max="7172" width="37.58203125" style="17" customWidth="1"/>
    <col min="7173" max="7173" width="30.58203125" style="17" customWidth="1"/>
    <col min="7174" max="7174" width="8.75" style="17" bestFit="1" customWidth="1"/>
    <col min="7175" max="7177" width="30.58203125" style="17" customWidth="1"/>
    <col min="7178" max="7178" width="8.75" style="17" bestFit="1" customWidth="1"/>
    <col min="7179" max="7180" width="30.58203125" style="17" customWidth="1"/>
    <col min="7181" max="7423" width="8.6640625" style="17"/>
    <col min="7424" max="7424" width="2.83203125" style="17" customWidth="1"/>
    <col min="7425" max="7425" width="6.58203125" style="17" customWidth="1"/>
    <col min="7426" max="7426" width="15.58203125" style="17" customWidth="1"/>
    <col min="7427" max="7428" width="37.58203125" style="17" customWidth="1"/>
    <col min="7429" max="7429" width="30.58203125" style="17" customWidth="1"/>
    <col min="7430" max="7430" width="8.75" style="17" bestFit="1" customWidth="1"/>
    <col min="7431" max="7433" width="30.58203125" style="17" customWidth="1"/>
    <col min="7434" max="7434" width="8.75" style="17" bestFit="1" customWidth="1"/>
    <col min="7435" max="7436" width="30.58203125" style="17" customWidth="1"/>
    <col min="7437" max="7679" width="8.6640625" style="17"/>
    <col min="7680" max="7680" width="2.83203125" style="17" customWidth="1"/>
    <col min="7681" max="7681" width="6.58203125" style="17" customWidth="1"/>
    <col min="7682" max="7682" width="15.58203125" style="17" customWidth="1"/>
    <col min="7683" max="7684" width="37.58203125" style="17" customWidth="1"/>
    <col min="7685" max="7685" width="30.58203125" style="17" customWidth="1"/>
    <col min="7686" max="7686" width="8.75" style="17" bestFit="1" customWidth="1"/>
    <col min="7687" max="7689" width="30.58203125" style="17" customWidth="1"/>
    <col min="7690" max="7690" width="8.75" style="17" bestFit="1" customWidth="1"/>
    <col min="7691" max="7692" width="30.58203125" style="17" customWidth="1"/>
    <col min="7693" max="7935" width="8.6640625" style="17"/>
    <col min="7936" max="7936" width="2.83203125" style="17" customWidth="1"/>
    <col min="7937" max="7937" width="6.58203125" style="17" customWidth="1"/>
    <col min="7938" max="7938" width="15.58203125" style="17" customWidth="1"/>
    <col min="7939" max="7940" width="37.58203125" style="17" customWidth="1"/>
    <col min="7941" max="7941" width="30.58203125" style="17" customWidth="1"/>
    <col min="7942" max="7942" width="8.75" style="17" bestFit="1" customWidth="1"/>
    <col min="7943" max="7945" width="30.58203125" style="17" customWidth="1"/>
    <col min="7946" max="7946" width="8.75" style="17" bestFit="1" customWidth="1"/>
    <col min="7947" max="7948" width="30.58203125" style="17" customWidth="1"/>
    <col min="7949" max="8191" width="8.6640625" style="17"/>
    <col min="8192" max="8192" width="2.83203125" style="17" customWidth="1"/>
    <col min="8193" max="8193" width="6.58203125" style="17" customWidth="1"/>
    <col min="8194" max="8194" width="15.58203125" style="17" customWidth="1"/>
    <col min="8195" max="8196" width="37.58203125" style="17" customWidth="1"/>
    <col min="8197" max="8197" width="30.58203125" style="17" customWidth="1"/>
    <col min="8198" max="8198" width="8.75" style="17" bestFit="1" customWidth="1"/>
    <col min="8199" max="8201" width="30.58203125" style="17" customWidth="1"/>
    <col min="8202" max="8202" width="8.75" style="17" bestFit="1" customWidth="1"/>
    <col min="8203" max="8204" width="30.58203125" style="17" customWidth="1"/>
    <col min="8205" max="8447" width="8.6640625" style="17"/>
    <col min="8448" max="8448" width="2.83203125" style="17" customWidth="1"/>
    <col min="8449" max="8449" width="6.58203125" style="17" customWidth="1"/>
    <col min="8450" max="8450" width="15.58203125" style="17" customWidth="1"/>
    <col min="8451" max="8452" width="37.58203125" style="17" customWidth="1"/>
    <col min="8453" max="8453" width="30.58203125" style="17" customWidth="1"/>
    <col min="8454" max="8454" width="8.75" style="17" bestFit="1" customWidth="1"/>
    <col min="8455" max="8457" width="30.58203125" style="17" customWidth="1"/>
    <col min="8458" max="8458" width="8.75" style="17" bestFit="1" customWidth="1"/>
    <col min="8459" max="8460" width="30.58203125" style="17" customWidth="1"/>
    <col min="8461" max="8703" width="8.6640625" style="17"/>
    <col min="8704" max="8704" width="2.83203125" style="17" customWidth="1"/>
    <col min="8705" max="8705" width="6.58203125" style="17" customWidth="1"/>
    <col min="8706" max="8706" width="15.58203125" style="17" customWidth="1"/>
    <col min="8707" max="8708" width="37.58203125" style="17" customWidth="1"/>
    <col min="8709" max="8709" width="30.58203125" style="17" customWidth="1"/>
    <col min="8710" max="8710" width="8.75" style="17" bestFit="1" customWidth="1"/>
    <col min="8711" max="8713" width="30.58203125" style="17" customWidth="1"/>
    <col min="8714" max="8714" width="8.75" style="17" bestFit="1" customWidth="1"/>
    <col min="8715" max="8716" width="30.58203125" style="17" customWidth="1"/>
    <col min="8717" max="8959" width="8.6640625" style="17"/>
    <col min="8960" max="8960" width="2.83203125" style="17" customWidth="1"/>
    <col min="8961" max="8961" width="6.58203125" style="17" customWidth="1"/>
    <col min="8962" max="8962" width="15.58203125" style="17" customWidth="1"/>
    <col min="8963" max="8964" width="37.58203125" style="17" customWidth="1"/>
    <col min="8965" max="8965" width="30.58203125" style="17" customWidth="1"/>
    <col min="8966" max="8966" width="8.75" style="17" bestFit="1" customWidth="1"/>
    <col min="8967" max="8969" width="30.58203125" style="17" customWidth="1"/>
    <col min="8970" max="8970" width="8.75" style="17" bestFit="1" customWidth="1"/>
    <col min="8971" max="8972" width="30.58203125" style="17" customWidth="1"/>
    <col min="8973" max="9215" width="8.6640625" style="17"/>
    <col min="9216" max="9216" width="2.83203125" style="17" customWidth="1"/>
    <col min="9217" max="9217" width="6.58203125" style="17" customWidth="1"/>
    <col min="9218" max="9218" width="15.58203125" style="17" customWidth="1"/>
    <col min="9219" max="9220" width="37.58203125" style="17" customWidth="1"/>
    <col min="9221" max="9221" width="30.58203125" style="17" customWidth="1"/>
    <col min="9222" max="9222" width="8.75" style="17" bestFit="1" customWidth="1"/>
    <col min="9223" max="9225" width="30.58203125" style="17" customWidth="1"/>
    <col min="9226" max="9226" width="8.75" style="17" bestFit="1" customWidth="1"/>
    <col min="9227" max="9228" width="30.58203125" style="17" customWidth="1"/>
    <col min="9229" max="9471" width="8.6640625" style="17"/>
    <col min="9472" max="9472" width="2.83203125" style="17" customWidth="1"/>
    <col min="9473" max="9473" width="6.58203125" style="17" customWidth="1"/>
    <col min="9474" max="9474" width="15.58203125" style="17" customWidth="1"/>
    <col min="9475" max="9476" width="37.58203125" style="17" customWidth="1"/>
    <col min="9477" max="9477" width="30.58203125" style="17" customWidth="1"/>
    <col min="9478" max="9478" width="8.75" style="17" bestFit="1" customWidth="1"/>
    <col min="9479" max="9481" width="30.58203125" style="17" customWidth="1"/>
    <col min="9482" max="9482" width="8.75" style="17" bestFit="1" customWidth="1"/>
    <col min="9483" max="9484" width="30.58203125" style="17" customWidth="1"/>
    <col min="9485" max="9727" width="8.6640625" style="17"/>
    <col min="9728" max="9728" width="2.83203125" style="17" customWidth="1"/>
    <col min="9729" max="9729" width="6.58203125" style="17" customWidth="1"/>
    <col min="9730" max="9730" width="15.58203125" style="17" customWidth="1"/>
    <col min="9731" max="9732" width="37.58203125" style="17" customWidth="1"/>
    <col min="9733" max="9733" width="30.58203125" style="17" customWidth="1"/>
    <col min="9734" max="9734" width="8.75" style="17" bestFit="1" customWidth="1"/>
    <col min="9735" max="9737" width="30.58203125" style="17" customWidth="1"/>
    <col min="9738" max="9738" width="8.75" style="17" bestFit="1" customWidth="1"/>
    <col min="9739" max="9740" width="30.58203125" style="17" customWidth="1"/>
    <col min="9741" max="9983" width="8.6640625" style="17"/>
    <col min="9984" max="9984" width="2.83203125" style="17" customWidth="1"/>
    <col min="9985" max="9985" width="6.58203125" style="17" customWidth="1"/>
    <col min="9986" max="9986" width="15.58203125" style="17" customWidth="1"/>
    <col min="9987" max="9988" width="37.58203125" style="17" customWidth="1"/>
    <col min="9989" max="9989" width="30.58203125" style="17" customWidth="1"/>
    <col min="9990" max="9990" width="8.75" style="17" bestFit="1" customWidth="1"/>
    <col min="9991" max="9993" width="30.58203125" style="17" customWidth="1"/>
    <col min="9994" max="9994" width="8.75" style="17" bestFit="1" customWidth="1"/>
    <col min="9995" max="9996" width="30.58203125" style="17" customWidth="1"/>
    <col min="9997" max="10239" width="8.6640625" style="17"/>
    <col min="10240" max="10240" width="2.83203125" style="17" customWidth="1"/>
    <col min="10241" max="10241" width="6.58203125" style="17" customWidth="1"/>
    <col min="10242" max="10242" width="15.58203125" style="17" customWidth="1"/>
    <col min="10243" max="10244" width="37.58203125" style="17" customWidth="1"/>
    <col min="10245" max="10245" width="30.58203125" style="17" customWidth="1"/>
    <col min="10246" max="10246" width="8.75" style="17" bestFit="1" customWidth="1"/>
    <col min="10247" max="10249" width="30.58203125" style="17" customWidth="1"/>
    <col min="10250" max="10250" width="8.75" style="17" bestFit="1" customWidth="1"/>
    <col min="10251" max="10252" width="30.58203125" style="17" customWidth="1"/>
    <col min="10253" max="10495" width="8.6640625" style="17"/>
    <col min="10496" max="10496" width="2.83203125" style="17" customWidth="1"/>
    <col min="10497" max="10497" width="6.58203125" style="17" customWidth="1"/>
    <col min="10498" max="10498" width="15.58203125" style="17" customWidth="1"/>
    <col min="10499" max="10500" width="37.58203125" style="17" customWidth="1"/>
    <col min="10501" max="10501" width="30.58203125" style="17" customWidth="1"/>
    <col min="10502" max="10502" width="8.75" style="17" bestFit="1" customWidth="1"/>
    <col min="10503" max="10505" width="30.58203125" style="17" customWidth="1"/>
    <col min="10506" max="10506" width="8.75" style="17" bestFit="1" customWidth="1"/>
    <col min="10507" max="10508" width="30.58203125" style="17" customWidth="1"/>
    <col min="10509" max="10751" width="8.6640625" style="17"/>
    <col min="10752" max="10752" width="2.83203125" style="17" customWidth="1"/>
    <col min="10753" max="10753" width="6.58203125" style="17" customWidth="1"/>
    <col min="10754" max="10754" width="15.58203125" style="17" customWidth="1"/>
    <col min="10755" max="10756" width="37.58203125" style="17" customWidth="1"/>
    <col min="10757" max="10757" width="30.58203125" style="17" customWidth="1"/>
    <col min="10758" max="10758" width="8.75" style="17" bestFit="1" customWidth="1"/>
    <col min="10759" max="10761" width="30.58203125" style="17" customWidth="1"/>
    <col min="10762" max="10762" width="8.75" style="17" bestFit="1" customWidth="1"/>
    <col min="10763" max="10764" width="30.58203125" style="17" customWidth="1"/>
    <col min="10765" max="11007" width="8.6640625" style="17"/>
    <col min="11008" max="11008" width="2.83203125" style="17" customWidth="1"/>
    <col min="11009" max="11009" width="6.58203125" style="17" customWidth="1"/>
    <col min="11010" max="11010" width="15.58203125" style="17" customWidth="1"/>
    <col min="11011" max="11012" width="37.58203125" style="17" customWidth="1"/>
    <col min="11013" max="11013" width="30.58203125" style="17" customWidth="1"/>
    <col min="11014" max="11014" width="8.75" style="17" bestFit="1" customWidth="1"/>
    <col min="11015" max="11017" width="30.58203125" style="17" customWidth="1"/>
    <col min="11018" max="11018" width="8.75" style="17" bestFit="1" customWidth="1"/>
    <col min="11019" max="11020" width="30.58203125" style="17" customWidth="1"/>
    <col min="11021" max="11263" width="8.6640625" style="17"/>
    <col min="11264" max="11264" width="2.83203125" style="17" customWidth="1"/>
    <col min="11265" max="11265" width="6.58203125" style="17" customWidth="1"/>
    <col min="11266" max="11266" width="15.58203125" style="17" customWidth="1"/>
    <col min="11267" max="11268" width="37.58203125" style="17" customWidth="1"/>
    <col min="11269" max="11269" width="30.58203125" style="17" customWidth="1"/>
    <col min="11270" max="11270" width="8.75" style="17" bestFit="1" customWidth="1"/>
    <col min="11271" max="11273" width="30.58203125" style="17" customWidth="1"/>
    <col min="11274" max="11274" width="8.75" style="17" bestFit="1" customWidth="1"/>
    <col min="11275" max="11276" width="30.58203125" style="17" customWidth="1"/>
    <col min="11277" max="11519" width="8.6640625" style="17"/>
    <col min="11520" max="11520" width="2.83203125" style="17" customWidth="1"/>
    <col min="11521" max="11521" width="6.58203125" style="17" customWidth="1"/>
    <col min="11522" max="11522" width="15.58203125" style="17" customWidth="1"/>
    <col min="11523" max="11524" width="37.58203125" style="17" customWidth="1"/>
    <col min="11525" max="11525" width="30.58203125" style="17" customWidth="1"/>
    <col min="11526" max="11526" width="8.75" style="17" bestFit="1" customWidth="1"/>
    <col min="11527" max="11529" width="30.58203125" style="17" customWidth="1"/>
    <col min="11530" max="11530" width="8.75" style="17" bestFit="1" customWidth="1"/>
    <col min="11531" max="11532" width="30.58203125" style="17" customWidth="1"/>
    <col min="11533" max="11775" width="8.6640625" style="17"/>
    <col min="11776" max="11776" width="2.83203125" style="17" customWidth="1"/>
    <col min="11777" max="11777" width="6.58203125" style="17" customWidth="1"/>
    <col min="11778" max="11778" width="15.58203125" style="17" customWidth="1"/>
    <col min="11779" max="11780" width="37.58203125" style="17" customWidth="1"/>
    <col min="11781" max="11781" width="30.58203125" style="17" customWidth="1"/>
    <col min="11782" max="11782" width="8.75" style="17" bestFit="1" customWidth="1"/>
    <col min="11783" max="11785" width="30.58203125" style="17" customWidth="1"/>
    <col min="11786" max="11786" width="8.75" style="17" bestFit="1" customWidth="1"/>
    <col min="11787" max="11788" width="30.58203125" style="17" customWidth="1"/>
    <col min="11789" max="12031" width="8.6640625" style="17"/>
    <col min="12032" max="12032" width="2.83203125" style="17" customWidth="1"/>
    <col min="12033" max="12033" width="6.58203125" style="17" customWidth="1"/>
    <col min="12034" max="12034" width="15.58203125" style="17" customWidth="1"/>
    <col min="12035" max="12036" width="37.58203125" style="17" customWidth="1"/>
    <col min="12037" max="12037" width="30.58203125" style="17" customWidth="1"/>
    <col min="12038" max="12038" width="8.75" style="17" bestFit="1" customWidth="1"/>
    <col min="12039" max="12041" width="30.58203125" style="17" customWidth="1"/>
    <col min="12042" max="12042" width="8.75" style="17" bestFit="1" customWidth="1"/>
    <col min="12043" max="12044" width="30.58203125" style="17" customWidth="1"/>
    <col min="12045" max="12287" width="8.6640625" style="17"/>
    <col min="12288" max="12288" width="2.83203125" style="17" customWidth="1"/>
    <col min="12289" max="12289" width="6.58203125" style="17" customWidth="1"/>
    <col min="12290" max="12290" width="15.58203125" style="17" customWidth="1"/>
    <col min="12291" max="12292" width="37.58203125" style="17" customWidth="1"/>
    <col min="12293" max="12293" width="30.58203125" style="17" customWidth="1"/>
    <col min="12294" max="12294" width="8.75" style="17" bestFit="1" customWidth="1"/>
    <col min="12295" max="12297" width="30.58203125" style="17" customWidth="1"/>
    <col min="12298" max="12298" width="8.75" style="17" bestFit="1" customWidth="1"/>
    <col min="12299" max="12300" width="30.58203125" style="17" customWidth="1"/>
    <col min="12301" max="12543" width="8.6640625" style="17"/>
    <col min="12544" max="12544" width="2.83203125" style="17" customWidth="1"/>
    <col min="12545" max="12545" width="6.58203125" style="17" customWidth="1"/>
    <col min="12546" max="12546" width="15.58203125" style="17" customWidth="1"/>
    <col min="12547" max="12548" width="37.58203125" style="17" customWidth="1"/>
    <col min="12549" max="12549" width="30.58203125" style="17" customWidth="1"/>
    <col min="12550" max="12550" width="8.75" style="17" bestFit="1" customWidth="1"/>
    <col min="12551" max="12553" width="30.58203125" style="17" customWidth="1"/>
    <col min="12554" max="12554" width="8.75" style="17" bestFit="1" customWidth="1"/>
    <col min="12555" max="12556" width="30.58203125" style="17" customWidth="1"/>
    <col min="12557" max="12799" width="8.6640625" style="17"/>
    <col min="12800" max="12800" width="2.83203125" style="17" customWidth="1"/>
    <col min="12801" max="12801" width="6.58203125" style="17" customWidth="1"/>
    <col min="12802" max="12802" width="15.58203125" style="17" customWidth="1"/>
    <col min="12803" max="12804" width="37.58203125" style="17" customWidth="1"/>
    <col min="12805" max="12805" width="30.58203125" style="17" customWidth="1"/>
    <col min="12806" max="12806" width="8.75" style="17" bestFit="1" customWidth="1"/>
    <col min="12807" max="12809" width="30.58203125" style="17" customWidth="1"/>
    <col min="12810" max="12810" width="8.75" style="17" bestFit="1" customWidth="1"/>
    <col min="12811" max="12812" width="30.58203125" style="17" customWidth="1"/>
    <col min="12813" max="13055" width="8.6640625" style="17"/>
    <col min="13056" max="13056" width="2.83203125" style="17" customWidth="1"/>
    <col min="13057" max="13057" width="6.58203125" style="17" customWidth="1"/>
    <col min="13058" max="13058" width="15.58203125" style="17" customWidth="1"/>
    <col min="13059" max="13060" width="37.58203125" style="17" customWidth="1"/>
    <col min="13061" max="13061" width="30.58203125" style="17" customWidth="1"/>
    <col min="13062" max="13062" width="8.75" style="17" bestFit="1" customWidth="1"/>
    <col min="13063" max="13065" width="30.58203125" style="17" customWidth="1"/>
    <col min="13066" max="13066" width="8.75" style="17" bestFit="1" customWidth="1"/>
    <col min="13067" max="13068" width="30.58203125" style="17" customWidth="1"/>
    <col min="13069" max="13311" width="8.6640625" style="17"/>
    <col min="13312" max="13312" width="2.83203125" style="17" customWidth="1"/>
    <col min="13313" max="13313" width="6.58203125" style="17" customWidth="1"/>
    <col min="13314" max="13314" width="15.58203125" style="17" customWidth="1"/>
    <col min="13315" max="13316" width="37.58203125" style="17" customWidth="1"/>
    <col min="13317" max="13317" width="30.58203125" style="17" customWidth="1"/>
    <col min="13318" max="13318" width="8.75" style="17" bestFit="1" customWidth="1"/>
    <col min="13319" max="13321" width="30.58203125" style="17" customWidth="1"/>
    <col min="13322" max="13322" width="8.75" style="17" bestFit="1" customWidth="1"/>
    <col min="13323" max="13324" width="30.58203125" style="17" customWidth="1"/>
    <col min="13325" max="13567" width="8.6640625" style="17"/>
    <col min="13568" max="13568" width="2.83203125" style="17" customWidth="1"/>
    <col min="13569" max="13569" width="6.58203125" style="17" customWidth="1"/>
    <col min="13570" max="13570" width="15.58203125" style="17" customWidth="1"/>
    <col min="13571" max="13572" width="37.58203125" style="17" customWidth="1"/>
    <col min="13573" max="13573" width="30.58203125" style="17" customWidth="1"/>
    <col min="13574" max="13574" width="8.75" style="17" bestFit="1" customWidth="1"/>
    <col min="13575" max="13577" width="30.58203125" style="17" customWidth="1"/>
    <col min="13578" max="13578" width="8.75" style="17" bestFit="1" customWidth="1"/>
    <col min="13579" max="13580" width="30.58203125" style="17" customWidth="1"/>
    <col min="13581" max="13823" width="8.6640625" style="17"/>
    <col min="13824" max="13824" width="2.83203125" style="17" customWidth="1"/>
    <col min="13825" max="13825" width="6.58203125" style="17" customWidth="1"/>
    <col min="13826" max="13826" width="15.58203125" style="17" customWidth="1"/>
    <col min="13827" max="13828" width="37.58203125" style="17" customWidth="1"/>
    <col min="13829" max="13829" width="30.58203125" style="17" customWidth="1"/>
    <col min="13830" max="13830" width="8.75" style="17" bestFit="1" customWidth="1"/>
    <col min="13831" max="13833" width="30.58203125" style="17" customWidth="1"/>
    <col min="13834" max="13834" width="8.75" style="17" bestFit="1" customWidth="1"/>
    <col min="13835" max="13836" width="30.58203125" style="17" customWidth="1"/>
    <col min="13837" max="14079" width="8.6640625" style="17"/>
    <col min="14080" max="14080" width="2.83203125" style="17" customWidth="1"/>
    <col min="14081" max="14081" width="6.58203125" style="17" customWidth="1"/>
    <col min="14082" max="14082" width="15.58203125" style="17" customWidth="1"/>
    <col min="14083" max="14084" width="37.58203125" style="17" customWidth="1"/>
    <col min="14085" max="14085" width="30.58203125" style="17" customWidth="1"/>
    <col min="14086" max="14086" width="8.75" style="17" bestFit="1" customWidth="1"/>
    <col min="14087" max="14089" width="30.58203125" style="17" customWidth="1"/>
    <col min="14090" max="14090" width="8.75" style="17" bestFit="1" customWidth="1"/>
    <col min="14091" max="14092" width="30.58203125" style="17" customWidth="1"/>
    <col min="14093" max="14335" width="8.6640625" style="17"/>
    <col min="14336" max="14336" width="2.83203125" style="17" customWidth="1"/>
    <col min="14337" max="14337" width="6.58203125" style="17" customWidth="1"/>
    <col min="14338" max="14338" width="15.58203125" style="17" customWidth="1"/>
    <col min="14339" max="14340" width="37.58203125" style="17" customWidth="1"/>
    <col min="14341" max="14341" width="30.58203125" style="17" customWidth="1"/>
    <col min="14342" max="14342" width="8.75" style="17" bestFit="1" customWidth="1"/>
    <col min="14343" max="14345" width="30.58203125" style="17" customWidth="1"/>
    <col min="14346" max="14346" width="8.75" style="17" bestFit="1" customWidth="1"/>
    <col min="14347" max="14348" width="30.58203125" style="17" customWidth="1"/>
    <col min="14349" max="14591" width="8.6640625" style="17"/>
    <col min="14592" max="14592" width="2.83203125" style="17" customWidth="1"/>
    <col min="14593" max="14593" width="6.58203125" style="17" customWidth="1"/>
    <col min="14594" max="14594" width="15.58203125" style="17" customWidth="1"/>
    <col min="14595" max="14596" width="37.58203125" style="17" customWidth="1"/>
    <col min="14597" max="14597" width="30.58203125" style="17" customWidth="1"/>
    <col min="14598" max="14598" width="8.75" style="17" bestFit="1" customWidth="1"/>
    <col min="14599" max="14601" width="30.58203125" style="17" customWidth="1"/>
    <col min="14602" max="14602" width="8.75" style="17" bestFit="1" customWidth="1"/>
    <col min="14603" max="14604" width="30.58203125" style="17" customWidth="1"/>
    <col min="14605" max="14847" width="8.6640625" style="17"/>
    <col min="14848" max="14848" width="2.83203125" style="17" customWidth="1"/>
    <col min="14849" max="14849" width="6.58203125" style="17" customWidth="1"/>
    <col min="14850" max="14850" width="15.58203125" style="17" customWidth="1"/>
    <col min="14851" max="14852" width="37.58203125" style="17" customWidth="1"/>
    <col min="14853" max="14853" width="30.58203125" style="17" customWidth="1"/>
    <col min="14854" max="14854" width="8.75" style="17" bestFit="1" customWidth="1"/>
    <col min="14855" max="14857" width="30.58203125" style="17" customWidth="1"/>
    <col min="14858" max="14858" width="8.75" style="17" bestFit="1" customWidth="1"/>
    <col min="14859" max="14860" width="30.58203125" style="17" customWidth="1"/>
    <col min="14861" max="15103" width="8.6640625" style="17"/>
    <col min="15104" max="15104" width="2.83203125" style="17" customWidth="1"/>
    <col min="15105" max="15105" width="6.58203125" style="17" customWidth="1"/>
    <col min="15106" max="15106" width="15.58203125" style="17" customWidth="1"/>
    <col min="15107" max="15108" width="37.58203125" style="17" customWidth="1"/>
    <col min="15109" max="15109" width="30.58203125" style="17" customWidth="1"/>
    <col min="15110" max="15110" width="8.75" style="17" bestFit="1" customWidth="1"/>
    <col min="15111" max="15113" width="30.58203125" style="17" customWidth="1"/>
    <col min="15114" max="15114" width="8.75" style="17" bestFit="1" customWidth="1"/>
    <col min="15115" max="15116" width="30.58203125" style="17" customWidth="1"/>
    <col min="15117" max="15359" width="8.6640625" style="17"/>
    <col min="15360" max="15360" width="2.83203125" style="17" customWidth="1"/>
    <col min="15361" max="15361" width="6.58203125" style="17" customWidth="1"/>
    <col min="15362" max="15362" width="15.58203125" style="17" customWidth="1"/>
    <col min="15363" max="15364" width="37.58203125" style="17" customWidth="1"/>
    <col min="15365" max="15365" width="30.58203125" style="17" customWidth="1"/>
    <col min="15366" max="15366" width="8.75" style="17" bestFit="1" customWidth="1"/>
    <col min="15367" max="15369" width="30.58203125" style="17" customWidth="1"/>
    <col min="15370" max="15370" width="8.75" style="17" bestFit="1" customWidth="1"/>
    <col min="15371" max="15372" width="30.58203125" style="17" customWidth="1"/>
    <col min="15373" max="15615" width="8.6640625" style="17"/>
    <col min="15616" max="15616" width="2.83203125" style="17" customWidth="1"/>
    <col min="15617" max="15617" width="6.58203125" style="17" customWidth="1"/>
    <col min="15618" max="15618" width="15.58203125" style="17" customWidth="1"/>
    <col min="15619" max="15620" width="37.58203125" style="17" customWidth="1"/>
    <col min="15621" max="15621" width="30.58203125" style="17" customWidth="1"/>
    <col min="15622" max="15622" width="8.75" style="17" bestFit="1" customWidth="1"/>
    <col min="15623" max="15625" width="30.58203125" style="17" customWidth="1"/>
    <col min="15626" max="15626" width="8.75" style="17" bestFit="1" customWidth="1"/>
    <col min="15627" max="15628" width="30.58203125" style="17" customWidth="1"/>
    <col min="15629" max="15871" width="8.6640625" style="17"/>
    <col min="15872" max="15872" width="2.83203125" style="17" customWidth="1"/>
    <col min="15873" max="15873" width="6.58203125" style="17" customWidth="1"/>
    <col min="15874" max="15874" width="15.58203125" style="17" customWidth="1"/>
    <col min="15875" max="15876" width="37.58203125" style="17" customWidth="1"/>
    <col min="15877" max="15877" width="30.58203125" style="17" customWidth="1"/>
    <col min="15878" max="15878" width="8.75" style="17" bestFit="1" customWidth="1"/>
    <col min="15879" max="15881" width="30.58203125" style="17" customWidth="1"/>
    <col min="15882" max="15882" width="8.75" style="17" bestFit="1" customWidth="1"/>
    <col min="15883" max="15884" width="30.58203125" style="17" customWidth="1"/>
    <col min="15885" max="16127" width="8.6640625" style="17"/>
    <col min="16128" max="16128" width="2.83203125" style="17" customWidth="1"/>
    <col min="16129" max="16129" width="6.58203125" style="17" customWidth="1"/>
    <col min="16130" max="16130" width="15.58203125" style="17" customWidth="1"/>
    <col min="16131" max="16132" width="37.58203125" style="17" customWidth="1"/>
    <col min="16133" max="16133" width="30.58203125" style="17" customWidth="1"/>
    <col min="16134" max="16134" width="8.75" style="17" bestFit="1" customWidth="1"/>
    <col min="16135" max="16137" width="30.58203125" style="17" customWidth="1"/>
    <col min="16138" max="16138" width="8.75" style="17" bestFit="1" customWidth="1"/>
    <col min="16139" max="16140" width="30.58203125" style="17" customWidth="1"/>
    <col min="16141" max="16384" width="8.6640625" style="17"/>
  </cols>
  <sheetData>
    <row r="1" spans="1:13" ht="25" customHeight="1">
      <c r="A1" s="96" t="s">
        <v>160</v>
      </c>
      <c r="B1" s="96"/>
      <c r="C1" s="96"/>
      <c r="D1" s="96"/>
      <c r="E1" s="96"/>
      <c r="F1" s="96"/>
      <c r="G1" s="16"/>
      <c r="H1" s="16"/>
      <c r="I1" s="16"/>
      <c r="J1" s="16"/>
      <c r="K1" s="16"/>
      <c r="L1" s="16"/>
      <c r="M1" s="16"/>
    </row>
    <row r="2" spans="1:13" ht="20.149999999999999" customHeight="1" thickBot="1">
      <c r="A2" s="97" t="s">
        <v>36</v>
      </c>
      <c r="B2" s="97"/>
      <c r="C2" s="97"/>
      <c r="D2" s="98" t="str">
        <f>[25]年度当初提出!D2</f>
        <v>千葉市あんしんケアセンター磯辺</v>
      </c>
      <c r="E2" s="98"/>
      <c r="F2" s="98"/>
      <c r="J2" s="18"/>
      <c r="K2" s="18"/>
      <c r="L2" s="18"/>
    </row>
    <row r="3" spans="1:13" ht="181" customHeight="1" thickBot="1">
      <c r="A3" s="99" t="str">
        <f>[25]年度当初提出!A3</f>
        <v>担当圏域
地区概況及び
地区課題</v>
      </c>
      <c r="B3" s="99"/>
      <c r="C3" s="99"/>
      <c r="D3" s="123" t="s">
        <v>690</v>
      </c>
      <c r="E3" s="123"/>
      <c r="F3" s="123"/>
      <c r="G3" s="19"/>
      <c r="H3" s="19"/>
      <c r="I3" s="19"/>
      <c r="J3" s="124" t="s">
        <v>66</v>
      </c>
      <c r="K3" s="125"/>
      <c r="L3" s="20"/>
    </row>
    <row r="4" spans="1:13" ht="54.5" customHeight="1">
      <c r="A4" s="99" t="s">
        <v>39</v>
      </c>
      <c r="B4" s="99"/>
      <c r="C4" s="99"/>
      <c r="D4" s="100" t="str">
        <f>[25]年度当初提出!D4</f>
        <v>・各地区の特性やニーズに合わせて保健福祉センター、医療機関、介護サービス事業所、民生委員、自治か、社会福祉協議会や民間事業者との連携を深め、協働して支援体制のさらなる構築、強化に取り組む。
・地域で住民が健康増進を意識し、主体的に介護予防となる活動に取り組めるように、関係機関との連携を図り支援する。</v>
      </c>
      <c r="E4" s="100"/>
      <c r="F4" s="100"/>
      <c r="G4" s="19"/>
      <c r="H4" s="19"/>
      <c r="I4" s="19"/>
      <c r="J4" s="20"/>
      <c r="K4" s="20"/>
      <c r="L4" s="20"/>
    </row>
    <row r="5" spans="1:13" ht="18" customHeight="1">
      <c r="A5" s="101" t="s">
        <v>40</v>
      </c>
      <c r="B5" s="101"/>
      <c r="C5" s="101"/>
      <c r="D5" s="101"/>
      <c r="E5" s="101"/>
      <c r="F5" s="101"/>
      <c r="G5" s="21"/>
      <c r="H5" s="22"/>
      <c r="I5" s="22"/>
      <c r="J5" s="22"/>
      <c r="K5" s="22"/>
      <c r="L5" s="23"/>
    </row>
    <row r="6" spans="1:13" ht="71.150000000000006" customHeight="1">
      <c r="A6" s="102" t="s">
        <v>41</v>
      </c>
      <c r="B6" s="103" t="s">
        <v>42</v>
      </c>
      <c r="C6" s="103"/>
      <c r="D6" s="24" t="s">
        <v>43</v>
      </c>
      <c r="E6" s="24" t="s">
        <v>44</v>
      </c>
      <c r="F6" s="25" t="s">
        <v>689</v>
      </c>
      <c r="G6" s="26"/>
      <c r="H6" s="27"/>
      <c r="I6" s="27"/>
      <c r="J6" s="27"/>
      <c r="K6" s="27"/>
      <c r="L6" s="28"/>
    </row>
    <row r="7" spans="1:13" ht="46" customHeight="1">
      <c r="A7" s="102"/>
      <c r="B7" s="104" t="s">
        <v>46</v>
      </c>
      <c r="C7" s="105"/>
      <c r="D7" s="106" t="s">
        <v>502</v>
      </c>
      <c r="E7" s="107"/>
      <c r="F7" s="108"/>
      <c r="G7" s="29"/>
      <c r="H7" s="30"/>
      <c r="I7" s="30"/>
      <c r="J7" s="30"/>
      <c r="K7" s="30"/>
      <c r="L7" s="31"/>
    </row>
    <row r="8" spans="1:13" ht="18" customHeight="1">
      <c r="A8" s="101" t="s">
        <v>48</v>
      </c>
      <c r="B8" s="101"/>
      <c r="C8" s="101"/>
      <c r="D8" s="101"/>
      <c r="E8" s="101"/>
      <c r="F8" s="101"/>
      <c r="G8" s="101" t="s">
        <v>48</v>
      </c>
      <c r="H8" s="101"/>
      <c r="I8" s="101"/>
      <c r="J8" s="101"/>
      <c r="K8" s="101"/>
      <c r="L8" s="101"/>
    </row>
    <row r="9" spans="1:13" ht="103" customHeight="1">
      <c r="A9" s="32" t="s">
        <v>49</v>
      </c>
      <c r="B9" s="103" t="s">
        <v>50</v>
      </c>
      <c r="C9" s="103"/>
      <c r="D9" s="127" t="s">
        <v>694</v>
      </c>
      <c r="E9" s="123"/>
      <c r="F9" s="123"/>
      <c r="G9" s="33"/>
      <c r="H9" s="34"/>
      <c r="I9" s="34"/>
      <c r="J9" s="34"/>
      <c r="K9" s="34"/>
      <c r="L9" s="35"/>
    </row>
    <row r="10" spans="1:13" ht="43.5" customHeight="1">
      <c r="A10" s="32" t="s">
        <v>51</v>
      </c>
      <c r="B10" s="103" t="s">
        <v>50</v>
      </c>
      <c r="C10" s="103"/>
      <c r="D10" s="109" t="s">
        <v>695</v>
      </c>
      <c r="E10" s="109"/>
      <c r="F10" s="109"/>
      <c r="G10" s="110" t="s">
        <v>52</v>
      </c>
      <c r="H10" s="111" t="s">
        <v>53</v>
      </c>
      <c r="I10" s="111"/>
      <c r="J10" s="112" t="str">
        <f>[25]年度当初提出!D6</f>
        <v>住み慣れた地域でその人らしい自立した生活ができるよう、生活支援コーディネーターと連携をとりながら、インフォーマル資源を効果的に活用する。
「孤立・閉じこもり」「社会参加」「生きがいづくり」に配慮し、早い段階から介護予防に取り組めるように支援する。</v>
      </c>
      <c r="K10" s="112"/>
      <c r="L10" s="112"/>
    </row>
    <row r="11" spans="1:13" ht="43.5" customHeight="1">
      <c r="A11" s="102" t="s">
        <v>41</v>
      </c>
      <c r="B11" s="103" t="s">
        <v>42</v>
      </c>
      <c r="C11" s="103"/>
      <c r="D11" s="24" t="s">
        <v>43</v>
      </c>
      <c r="E11" s="24" t="s">
        <v>44</v>
      </c>
      <c r="F11" s="25" t="s">
        <v>503</v>
      </c>
      <c r="G11" s="110"/>
      <c r="H11" s="111" t="s">
        <v>55</v>
      </c>
      <c r="I11" s="111"/>
      <c r="J11" s="112" t="str">
        <f>[25]年度当初提出!D7</f>
        <v>委託の介護予防ケアマネジメントのケアプランチェックを継続する。
直営におけるケアマネジメントにおいては、プランにインフォーマル資源を位置づけ、高齢者自らが自立に向けてのマネジメントができるようにするための支援を行えるよう努力する。
定期的に直営のプランにおいてインフォーマル資源を利用者に提案した件数、インフォーマル資源、SCと連携したプランニングができた件数をチェックする。
委託の居宅介護支援事業所に自立支援に資するマネジメントの事例を発表する機会を設ける。
インフォーマルサービスに結びつかないケースについては何故か、利用者の意識調査を行う。（アンケートの内容を保健師職が中心に検討する。）</v>
      </c>
      <c r="K11" s="112"/>
      <c r="L11" s="112"/>
    </row>
    <row r="12" spans="1:13" ht="32" customHeight="1">
      <c r="A12" s="102"/>
      <c r="B12" s="113" t="s">
        <v>46</v>
      </c>
      <c r="C12" s="114"/>
      <c r="D12" s="106" t="s">
        <v>504</v>
      </c>
      <c r="E12" s="107"/>
      <c r="F12" s="108"/>
      <c r="G12" s="115"/>
      <c r="H12" s="116"/>
      <c r="I12" s="116"/>
      <c r="J12" s="116"/>
      <c r="K12" s="116"/>
      <c r="L12" s="117"/>
    </row>
    <row r="13" spans="1:13" ht="18" customHeight="1">
      <c r="A13" s="101" t="s">
        <v>57</v>
      </c>
      <c r="B13" s="101"/>
      <c r="C13" s="101"/>
      <c r="D13" s="101"/>
      <c r="E13" s="101"/>
      <c r="F13" s="101"/>
      <c r="G13" s="101" t="s">
        <v>57</v>
      </c>
      <c r="H13" s="101"/>
      <c r="I13" s="101"/>
      <c r="J13" s="101"/>
      <c r="K13" s="101"/>
      <c r="L13" s="101"/>
    </row>
    <row r="14" spans="1:13" ht="102" customHeight="1">
      <c r="A14" s="32" t="s">
        <v>49</v>
      </c>
      <c r="B14" s="103" t="s">
        <v>50</v>
      </c>
      <c r="C14" s="103"/>
      <c r="D14" s="123" t="s">
        <v>696</v>
      </c>
      <c r="E14" s="123"/>
      <c r="F14" s="123"/>
      <c r="G14" s="33"/>
      <c r="H14" s="34"/>
      <c r="I14" s="34"/>
      <c r="J14" s="34"/>
      <c r="K14" s="34"/>
      <c r="L14" s="35"/>
    </row>
    <row r="15" spans="1:13" ht="84.5" customHeight="1">
      <c r="A15" s="32" t="s">
        <v>51</v>
      </c>
      <c r="B15" s="103" t="s">
        <v>50</v>
      </c>
      <c r="C15" s="103"/>
      <c r="D15" s="109" t="s">
        <v>697</v>
      </c>
      <c r="E15" s="109"/>
      <c r="F15" s="109"/>
      <c r="G15" s="110" t="s">
        <v>52</v>
      </c>
      <c r="H15" s="111" t="s">
        <v>53</v>
      </c>
      <c r="I15" s="111"/>
      <c r="J15" s="112" t="str">
        <f>[25]年度当初提出!D9</f>
        <v>3職種の専門性や地域のネットワークを活かし、包括的に対応する。
支援を要する高齢者については、地域の様々な関係者とのネットワークを活用し、継続的な見守りを行う。
家族介護者の支援が必要と考えられる相談については、関係機関と連携し、家族全体の支援を行う。
高齢者自身やその家族が人生の最後まで自分らしく暮らせるように関係機関と協働し、心構えを持てるように機会を提供したり、必要なニーズに対応する。</v>
      </c>
      <c r="K15" s="112"/>
      <c r="L15" s="112"/>
    </row>
    <row r="16" spans="1:13" ht="60" customHeight="1">
      <c r="A16" s="102" t="s">
        <v>41</v>
      </c>
      <c r="B16" s="103" t="s">
        <v>42</v>
      </c>
      <c r="C16" s="103"/>
      <c r="D16" s="24" t="s">
        <v>130</v>
      </c>
      <c r="E16" s="24" t="s">
        <v>44</v>
      </c>
      <c r="F16" s="25" t="s">
        <v>505</v>
      </c>
      <c r="G16" s="110"/>
      <c r="H16" s="111" t="s">
        <v>55</v>
      </c>
      <c r="I16" s="111"/>
      <c r="J16" s="112" t="str">
        <f>[25]年度当初提出!D10</f>
        <v>民生委員等、地域の関係機関との意見交換などを図りながら見守り体制を構築する。
申し送りなど三職種で家族支援が必要かどうかを判断し、必要に応じて関係機関と連携する。
民間身元保証サービスや後見制度の情報提供をしやすくするよう、パンフレットなどを活用する。
相談内容によっては、センター内でおこなう事業や関係機関へつなぐ。
自治会の単位で高齢者を対象に人生会議の講座を開催する。</v>
      </c>
      <c r="K16" s="112"/>
      <c r="L16" s="112"/>
    </row>
    <row r="17" spans="1:12" ht="60" customHeight="1">
      <c r="A17" s="102"/>
      <c r="B17" s="113" t="s">
        <v>46</v>
      </c>
      <c r="C17" s="114"/>
      <c r="D17" s="120" t="s">
        <v>698</v>
      </c>
      <c r="E17" s="121"/>
      <c r="F17" s="122"/>
      <c r="G17" s="115"/>
      <c r="H17" s="116"/>
      <c r="I17" s="116"/>
      <c r="J17" s="116"/>
      <c r="K17" s="116"/>
      <c r="L17" s="117"/>
    </row>
    <row r="18" spans="1:12" ht="18" customHeight="1">
      <c r="A18" s="101" t="s">
        <v>59</v>
      </c>
      <c r="B18" s="101"/>
      <c r="C18" s="101"/>
      <c r="D18" s="101"/>
      <c r="E18" s="101"/>
      <c r="F18" s="101"/>
      <c r="G18" s="101" t="s">
        <v>59</v>
      </c>
      <c r="H18" s="101"/>
      <c r="I18" s="101"/>
      <c r="J18" s="101"/>
      <c r="K18" s="101"/>
      <c r="L18" s="101"/>
    </row>
    <row r="19" spans="1:12" ht="59.5" customHeight="1">
      <c r="A19" s="32" t="s">
        <v>49</v>
      </c>
      <c r="B19" s="103" t="s">
        <v>50</v>
      </c>
      <c r="C19" s="103"/>
      <c r="D19" s="123" t="s">
        <v>699</v>
      </c>
      <c r="E19" s="123"/>
      <c r="F19" s="123"/>
      <c r="G19" s="33"/>
      <c r="H19" s="34"/>
      <c r="I19" s="34"/>
      <c r="J19" s="34"/>
      <c r="K19" s="34"/>
      <c r="L19" s="35"/>
    </row>
    <row r="20" spans="1:12" ht="72.650000000000006" customHeight="1">
      <c r="A20" s="32" t="s">
        <v>51</v>
      </c>
      <c r="B20" s="103" t="s">
        <v>50</v>
      </c>
      <c r="C20" s="103"/>
      <c r="D20" s="109" t="s">
        <v>700</v>
      </c>
      <c r="E20" s="109"/>
      <c r="F20" s="109"/>
      <c r="G20" s="110" t="s">
        <v>52</v>
      </c>
      <c r="H20" s="111" t="s">
        <v>53</v>
      </c>
      <c r="I20" s="111"/>
      <c r="J20" s="112" t="str">
        <f>[25]年度当初提出!D12</f>
        <v xml:space="preserve">成年後見制度については、総合相談の段階でその利用の必要性を判断し、情報提供や利用促進のための支援を行う。
また制度利用にあたっては、成年後見支援センター等、関係機関と連携して行う。
市民、関係機関に対し、「高齢者虐待防止」「成年後見制度」「消費者被害防止」の啓発活動を行う。
虐待（疑い含む）及び虐待防止については、高齢障害支援課、医療機関他関係機関とコア会議や地域ケア会議を行い、多視点で対応する。
</v>
      </c>
      <c r="K20" s="112"/>
      <c r="L20" s="112"/>
    </row>
    <row r="21" spans="1:12" ht="80" customHeight="1">
      <c r="A21" s="102" t="s">
        <v>41</v>
      </c>
      <c r="B21" s="103" t="s">
        <v>42</v>
      </c>
      <c r="C21" s="103"/>
      <c r="D21" s="24" t="s">
        <v>130</v>
      </c>
      <c r="E21" s="24" t="s">
        <v>44</v>
      </c>
      <c r="F21" s="25" t="s">
        <v>506</v>
      </c>
      <c r="G21" s="110"/>
      <c r="H21" s="111" t="s">
        <v>55</v>
      </c>
      <c r="I21" s="111"/>
      <c r="J21" s="112" t="str">
        <f>[25]年度当初提出!D13</f>
        <v>・市民や関係機関から虐待（疑い含む）の通報があったケースに対し、高齢障害支援課に報告し判断を仰いだうえで、地域ケア会議・コア会議を開催し、医療機関他関係機関と連携し解決を図る。
・住民や民生委員、関係機関に対し「高齢者虐待防止」「成年後見制度」「消費者被害防止」「終活」など、生活支援コーディネーターや他職種と連携し、住民のニーズに則した普及啓発を行う。</v>
      </c>
      <c r="K21" s="112"/>
      <c r="L21" s="112"/>
    </row>
    <row r="22" spans="1:12" ht="47.5" customHeight="1">
      <c r="A22" s="102"/>
      <c r="B22" s="113" t="s">
        <v>46</v>
      </c>
      <c r="C22" s="114"/>
      <c r="D22" s="106" t="s">
        <v>507</v>
      </c>
      <c r="E22" s="107"/>
      <c r="F22" s="108"/>
      <c r="G22" s="115"/>
      <c r="H22" s="116"/>
      <c r="I22" s="116"/>
      <c r="J22" s="116"/>
      <c r="K22" s="116"/>
      <c r="L22" s="117"/>
    </row>
    <row r="23" spans="1:12" ht="18" customHeight="1">
      <c r="A23" s="101" t="s">
        <v>61</v>
      </c>
      <c r="B23" s="101"/>
      <c r="C23" s="101"/>
      <c r="D23" s="101"/>
      <c r="E23" s="101"/>
      <c r="F23" s="101"/>
      <c r="G23" s="101" t="s">
        <v>61</v>
      </c>
      <c r="H23" s="101"/>
      <c r="I23" s="101"/>
      <c r="J23" s="101"/>
      <c r="K23" s="101"/>
      <c r="L23" s="101"/>
    </row>
    <row r="24" spans="1:12" ht="73" customHeight="1">
      <c r="A24" s="32" t="s">
        <v>49</v>
      </c>
      <c r="B24" s="103" t="s">
        <v>50</v>
      </c>
      <c r="C24" s="103"/>
      <c r="D24" s="123" t="s">
        <v>701</v>
      </c>
      <c r="E24" s="123"/>
      <c r="F24" s="123"/>
      <c r="G24" s="33"/>
      <c r="H24" s="34"/>
      <c r="I24" s="34"/>
      <c r="J24" s="34"/>
      <c r="K24" s="34"/>
      <c r="L24" s="35"/>
    </row>
    <row r="25" spans="1:12" ht="127" customHeight="1">
      <c r="A25" s="32" t="s">
        <v>51</v>
      </c>
      <c r="B25" s="103" t="s">
        <v>50</v>
      </c>
      <c r="C25" s="103"/>
      <c r="D25" s="106" t="s">
        <v>702</v>
      </c>
      <c r="E25" s="107"/>
      <c r="F25" s="108"/>
      <c r="G25" s="110" t="s">
        <v>52</v>
      </c>
      <c r="H25" s="111" t="s">
        <v>53</v>
      </c>
      <c r="I25" s="111"/>
      <c r="J25" s="112" t="str">
        <f>[25]年度当初提出!D15</f>
        <v>各機能に応じた地域ケア会議を開催する。開催にあたっては、関係機関のネットワークを活用する。
介護支援専門員に対し、個別ケースの指導、助言を行う。
介護支援専門員の資質向上、支援を目的に、事例検討、研修会、交流会を行う。その際は必要に応じて関係機関と連携して行う。
介護支援専門員のニーズに応じて多様な関係機関とネットワークが構築できる機会を設ける。</v>
      </c>
      <c r="K25" s="112"/>
      <c r="L25" s="112"/>
    </row>
    <row r="26" spans="1:12" ht="86.5" customHeight="1">
      <c r="A26" s="102" t="s">
        <v>41</v>
      </c>
      <c r="B26" s="103" t="s">
        <v>42</v>
      </c>
      <c r="C26" s="103"/>
      <c r="D26" s="24" t="s">
        <v>43</v>
      </c>
      <c r="E26" s="24" t="s">
        <v>44</v>
      </c>
      <c r="F26" s="25" t="s">
        <v>703</v>
      </c>
      <c r="G26" s="110"/>
      <c r="H26" s="111" t="s">
        <v>55</v>
      </c>
      <c r="I26" s="111"/>
      <c r="J26" s="112" t="str">
        <f>[25]年度当初提出!D16</f>
        <v>あらゆる機関からの相談に関し、困難性が高いものなどについては、関係者間と連携をとりながら地域ケア会議を活用し解決を図る。
区内の主任ケアマネで構成される美浜区主マネネットワーク主催の事例検討会(12月予定）、交流会(8月予定）の後方支援を行う。
圏域内でのケアマネ対象に事例検討会を1回（2月・インフォーマルを用いた介護予防ケアに資する内容）行い研修と交流の機会を提供する。
在宅医療介護連携センターの協力を得ながら圏域内での多職種連携機能向上のための会議(6月予定）、区内での会議（1月予定）を企画、開催をする。
高齢障害支援課等と連携し、自立促進のための地域ケア会議を年２回開催する。</v>
      </c>
      <c r="K26" s="112"/>
      <c r="L26" s="112"/>
    </row>
    <row r="27" spans="1:12" ht="55.5" customHeight="1">
      <c r="A27" s="102"/>
      <c r="B27" s="113" t="s">
        <v>46</v>
      </c>
      <c r="C27" s="114"/>
      <c r="D27" s="106" t="s">
        <v>704</v>
      </c>
      <c r="E27" s="107"/>
      <c r="F27" s="108"/>
      <c r="G27" s="115"/>
      <c r="H27" s="116"/>
      <c r="I27" s="116"/>
      <c r="J27" s="116"/>
      <c r="K27" s="116"/>
      <c r="L27" s="117"/>
    </row>
    <row r="28" spans="1:12" ht="18" customHeight="1">
      <c r="A28" s="101" t="s">
        <v>63</v>
      </c>
      <c r="B28" s="101"/>
      <c r="C28" s="101"/>
      <c r="D28" s="101"/>
      <c r="E28" s="101"/>
      <c r="F28" s="101"/>
      <c r="G28" s="101" t="s">
        <v>63</v>
      </c>
      <c r="H28" s="101"/>
      <c r="I28" s="101"/>
      <c r="J28" s="101"/>
      <c r="K28" s="101"/>
      <c r="L28" s="101"/>
    </row>
    <row r="29" spans="1:12" ht="153" customHeight="1">
      <c r="A29" s="32" t="s">
        <v>49</v>
      </c>
      <c r="B29" s="103" t="s">
        <v>50</v>
      </c>
      <c r="C29" s="103"/>
      <c r="D29" s="127" t="s">
        <v>705</v>
      </c>
      <c r="E29" s="123"/>
      <c r="F29" s="123"/>
      <c r="G29" s="33"/>
      <c r="H29" s="34"/>
      <c r="I29" s="34"/>
      <c r="J29" s="34"/>
      <c r="K29" s="34"/>
      <c r="L29" s="35"/>
    </row>
    <row r="30" spans="1:12" ht="85.5" customHeight="1">
      <c r="A30" s="32" t="s">
        <v>51</v>
      </c>
      <c r="B30" s="103" t="s">
        <v>50</v>
      </c>
      <c r="C30" s="103"/>
      <c r="D30" s="109" t="s">
        <v>706</v>
      </c>
      <c r="E30" s="109"/>
      <c r="F30" s="109"/>
      <c r="G30" s="110" t="s">
        <v>52</v>
      </c>
      <c r="H30" s="111" t="s">
        <v>53</v>
      </c>
      <c r="I30" s="111"/>
      <c r="J30" s="112" t="str">
        <f>[25]年度当初提出!D18</f>
        <v xml:space="preserve">住民自ら介護予防に取り組めるように、地域全体に普及啓発を行う。
セルフマネジメントを推進するにあたり、基本チェックリスト、いきいき活動手帳を活用する。
介護予防及びセルフマネジメントに向けた取り組みが継続できるよう、保健福祉センター、コミュニティソーシャルワーカー、生活支援コーディネーターなどと協力して地域組織を支援する。また中心となる担い手の課題などを共有しながら支援を継続する。
保健福祉センター、生活支援コーディネーター等と協力し、「交流の場・通いの場」を含めた多様な情報の発信方法を用意する。
</v>
      </c>
      <c r="K30" s="112"/>
      <c r="L30" s="112"/>
    </row>
    <row r="31" spans="1:12" ht="47.5" customHeight="1">
      <c r="A31" s="102" t="s">
        <v>41</v>
      </c>
      <c r="B31" s="103" t="s">
        <v>42</v>
      </c>
      <c r="C31" s="103"/>
      <c r="D31" s="24" t="s">
        <v>77</v>
      </c>
      <c r="E31" s="24" t="s">
        <v>44</v>
      </c>
      <c r="F31" s="25" t="s">
        <v>508</v>
      </c>
      <c r="G31" s="110"/>
      <c r="H31" s="111" t="s">
        <v>55</v>
      </c>
      <c r="I31" s="111"/>
      <c r="J31" s="112" t="str">
        <f>[25]年度当初提出!D19</f>
        <v xml:space="preserve">①東県営住宅の毎月の幕西ﾌｨｯﾄﾈｽに参加し、年1回は体力測定を行う。
②幕張ハイツの茶話会に参加し、新しい見守り活動へつなげる支援をする。
③ホッとくるカフェに毎月参加し、認知症当事者の参加者を増やす。
④ｺｰﾄビレッジの健康講座で、インフォーマルサービスのアピールをする。
⑤磯辺西住宅において老人会と協働し、通いの場を強化する。
上記活動においては、健康課と連携し、協働し普及啓発をおこなう。
体力測定等、実施する場合は、いきいき活動手帳を活用し、セルフマネジメントができるよう支援する。
住民の介護予防ニーズをアンケートなどで収集し、生活支援コーディネータや関係機関と協働し介護予防に資する情報提供を行う。
多様な資源から住民が選択できるよう、自主活動のサークル（ラジオ体操、茶話会、シニアフィットネス、食べよう会、体操教室など）が継続できるようモニタリングし支援を行う。
</v>
      </c>
      <c r="K31" s="112"/>
      <c r="L31" s="112"/>
    </row>
    <row r="32" spans="1:12" ht="60" customHeight="1">
      <c r="A32" s="102"/>
      <c r="B32" s="113" t="s">
        <v>46</v>
      </c>
      <c r="C32" s="114"/>
      <c r="D32" s="106" t="s">
        <v>509</v>
      </c>
      <c r="E32" s="107"/>
      <c r="F32" s="108"/>
      <c r="G32" s="115"/>
      <c r="H32" s="116"/>
      <c r="I32" s="116"/>
      <c r="J32" s="116"/>
      <c r="K32" s="116"/>
      <c r="L32" s="117"/>
    </row>
  </sheetData>
  <mergeCells count="93">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4:C4"/>
    <mergeCell ref="D4:F4"/>
    <mergeCell ref="A5:F5"/>
    <mergeCell ref="A6:A7"/>
    <mergeCell ref="B6:C6"/>
    <mergeCell ref="B7:C7"/>
    <mergeCell ref="D7:F7"/>
    <mergeCell ref="J3:K3"/>
    <mergeCell ref="A1:F1"/>
    <mergeCell ref="A2:C2"/>
    <mergeCell ref="D2:F2"/>
    <mergeCell ref="A3:C3"/>
    <mergeCell ref="D3:F3"/>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D21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WVR6:WVR7" xr:uid="{8C678BAE-499A-44D2-B99C-63A5DC4FEC72}">
      <formula1>"A,B,C,D,E"</formula1>
    </dataValidation>
  </dataValidations>
  <printOptions horizontalCentered="1"/>
  <pageMargins left="0.7" right="0.7" top="0.75" bottom="0.75" header="0.3" footer="0.3"/>
  <pageSetup paperSize="9" scale="89" fitToHeight="0" orientation="portrait" r:id="rId1"/>
  <rowBreaks count="2" manualBreakCount="2">
    <brk id="12" min="4" max="5" man="1"/>
    <brk id="22" max="5"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B5983-7045-4F5B-9371-C1CE0D9A3759}">
  <sheetPr>
    <pageSetUpPr fitToPage="1"/>
  </sheetPr>
  <dimension ref="A1:M32"/>
  <sheetViews>
    <sheetView view="pageBreakPreview" topLeftCell="A21" zoomScaleNormal="100" zoomScaleSheetLayoutView="100" zoomScalePageLayoutView="70" workbookViewId="0">
      <selection activeCell="D3" sqref="D3:F3"/>
    </sheetView>
  </sheetViews>
  <sheetFormatPr defaultRowHeight="15"/>
  <cols>
    <col min="1" max="2" width="2.9140625" style="17" customWidth="1"/>
    <col min="3" max="4" width="6.58203125" style="17" customWidth="1"/>
    <col min="5" max="5" width="9.58203125" style="17" customWidth="1"/>
    <col min="6" max="6" width="61.58203125" style="17" customWidth="1"/>
    <col min="7" max="8" width="2.9140625" style="17" customWidth="1"/>
    <col min="9" max="9" width="6.58203125" style="17" customWidth="1"/>
    <col min="10" max="10" width="13.58203125" style="17" customWidth="1"/>
    <col min="11" max="11" width="30.58203125" style="17" customWidth="1"/>
    <col min="12" max="12" width="33.58203125" style="17" customWidth="1"/>
    <col min="13" max="255" width="8.6640625" style="17"/>
    <col min="256" max="256" width="2.9140625" style="17" customWidth="1"/>
    <col min="257" max="257" width="6.58203125" style="17" customWidth="1"/>
    <col min="258" max="258" width="15.58203125" style="17" customWidth="1"/>
    <col min="259" max="260" width="37.58203125" style="17" customWidth="1"/>
    <col min="261" max="261" width="30.58203125" style="17" customWidth="1"/>
    <col min="262" max="262" width="8.6640625" style="17" bestFit="1" customWidth="1"/>
    <col min="263" max="265" width="30.58203125" style="17" customWidth="1"/>
    <col min="266" max="266" width="8.6640625" style="17" bestFit="1" customWidth="1"/>
    <col min="267" max="268" width="30.58203125" style="17" customWidth="1"/>
    <col min="269" max="511" width="8.6640625" style="17"/>
    <col min="512" max="512" width="2.9140625" style="17" customWidth="1"/>
    <col min="513" max="513" width="6.58203125" style="17" customWidth="1"/>
    <col min="514" max="514" width="15.58203125" style="17" customWidth="1"/>
    <col min="515" max="516" width="37.58203125" style="17" customWidth="1"/>
    <col min="517" max="517" width="30.58203125" style="17" customWidth="1"/>
    <col min="518" max="518" width="8.6640625" style="17" bestFit="1" customWidth="1"/>
    <col min="519" max="521" width="30.58203125" style="17" customWidth="1"/>
    <col min="522" max="522" width="8.6640625" style="17" bestFit="1" customWidth="1"/>
    <col min="523" max="524" width="30.58203125" style="17" customWidth="1"/>
    <col min="525" max="767" width="8.6640625" style="17"/>
    <col min="768" max="768" width="2.9140625" style="17" customWidth="1"/>
    <col min="769" max="769" width="6.58203125" style="17" customWidth="1"/>
    <col min="770" max="770" width="15.58203125" style="17" customWidth="1"/>
    <col min="771" max="772" width="37.58203125" style="17" customWidth="1"/>
    <col min="773" max="773" width="30.58203125" style="17" customWidth="1"/>
    <col min="774" max="774" width="8.6640625" style="17" bestFit="1" customWidth="1"/>
    <col min="775" max="777" width="30.58203125" style="17" customWidth="1"/>
    <col min="778" max="778" width="8.6640625" style="17" bestFit="1" customWidth="1"/>
    <col min="779" max="780" width="30.58203125" style="17" customWidth="1"/>
    <col min="781" max="1023" width="8.6640625" style="17"/>
    <col min="1024" max="1024" width="2.9140625" style="17" customWidth="1"/>
    <col min="1025" max="1025" width="6.58203125" style="17" customWidth="1"/>
    <col min="1026" max="1026" width="15.58203125" style="17" customWidth="1"/>
    <col min="1027" max="1028" width="37.58203125" style="17" customWidth="1"/>
    <col min="1029" max="1029" width="30.58203125" style="17" customWidth="1"/>
    <col min="1030" max="1030" width="8.6640625" style="17" bestFit="1" customWidth="1"/>
    <col min="1031" max="1033" width="30.58203125" style="17" customWidth="1"/>
    <col min="1034" max="1034" width="8.6640625" style="17" bestFit="1" customWidth="1"/>
    <col min="1035" max="1036" width="30.58203125" style="17" customWidth="1"/>
    <col min="1037" max="1279" width="8.6640625" style="17"/>
    <col min="1280" max="1280" width="2.9140625" style="17" customWidth="1"/>
    <col min="1281" max="1281" width="6.58203125" style="17" customWidth="1"/>
    <col min="1282" max="1282" width="15.58203125" style="17" customWidth="1"/>
    <col min="1283" max="1284" width="37.58203125" style="17" customWidth="1"/>
    <col min="1285" max="1285" width="30.58203125" style="17" customWidth="1"/>
    <col min="1286" max="1286" width="8.6640625" style="17" bestFit="1" customWidth="1"/>
    <col min="1287" max="1289" width="30.58203125" style="17" customWidth="1"/>
    <col min="1290" max="1290" width="8.6640625" style="17" bestFit="1" customWidth="1"/>
    <col min="1291" max="1292" width="30.58203125" style="17" customWidth="1"/>
    <col min="1293" max="1535" width="8.6640625" style="17"/>
    <col min="1536" max="1536" width="2.9140625" style="17" customWidth="1"/>
    <col min="1537" max="1537" width="6.58203125" style="17" customWidth="1"/>
    <col min="1538" max="1538" width="15.58203125" style="17" customWidth="1"/>
    <col min="1539" max="1540" width="37.58203125" style="17" customWidth="1"/>
    <col min="1541" max="1541" width="30.58203125" style="17" customWidth="1"/>
    <col min="1542" max="1542" width="8.6640625" style="17" bestFit="1" customWidth="1"/>
    <col min="1543" max="1545" width="30.58203125" style="17" customWidth="1"/>
    <col min="1546" max="1546" width="8.6640625" style="17" bestFit="1" customWidth="1"/>
    <col min="1547" max="1548" width="30.58203125" style="17" customWidth="1"/>
    <col min="1549" max="1791" width="8.6640625" style="17"/>
    <col min="1792" max="1792" width="2.9140625" style="17" customWidth="1"/>
    <col min="1793" max="1793" width="6.58203125" style="17" customWidth="1"/>
    <col min="1794" max="1794" width="15.58203125" style="17" customWidth="1"/>
    <col min="1795" max="1796" width="37.58203125" style="17" customWidth="1"/>
    <col min="1797" max="1797" width="30.58203125" style="17" customWidth="1"/>
    <col min="1798" max="1798" width="8.6640625" style="17" bestFit="1" customWidth="1"/>
    <col min="1799" max="1801" width="30.58203125" style="17" customWidth="1"/>
    <col min="1802" max="1802" width="8.6640625" style="17" bestFit="1" customWidth="1"/>
    <col min="1803" max="1804" width="30.58203125" style="17" customWidth="1"/>
    <col min="1805" max="2047" width="8.6640625" style="17"/>
    <col min="2048" max="2048" width="2.9140625" style="17" customWidth="1"/>
    <col min="2049" max="2049" width="6.58203125" style="17" customWidth="1"/>
    <col min="2050" max="2050" width="15.58203125" style="17" customWidth="1"/>
    <col min="2051" max="2052" width="37.58203125" style="17" customWidth="1"/>
    <col min="2053" max="2053" width="30.58203125" style="17" customWidth="1"/>
    <col min="2054" max="2054" width="8.6640625" style="17" bestFit="1" customWidth="1"/>
    <col min="2055" max="2057" width="30.58203125" style="17" customWidth="1"/>
    <col min="2058" max="2058" width="8.6640625" style="17" bestFit="1" customWidth="1"/>
    <col min="2059" max="2060" width="30.58203125" style="17" customWidth="1"/>
    <col min="2061" max="2303" width="8.6640625" style="17"/>
    <col min="2304" max="2304" width="2.9140625" style="17" customWidth="1"/>
    <col min="2305" max="2305" width="6.58203125" style="17" customWidth="1"/>
    <col min="2306" max="2306" width="15.58203125" style="17" customWidth="1"/>
    <col min="2307" max="2308" width="37.58203125" style="17" customWidth="1"/>
    <col min="2309" max="2309" width="30.58203125" style="17" customWidth="1"/>
    <col min="2310" max="2310" width="8.6640625" style="17" bestFit="1" customWidth="1"/>
    <col min="2311" max="2313" width="30.58203125" style="17" customWidth="1"/>
    <col min="2314" max="2314" width="8.6640625" style="17" bestFit="1" customWidth="1"/>
    <col min="2315" max="2316" width="30.58203125" style="17" customWidth="1"/>
    <col min="2317" max="2559" width="8.6640625" style="17"/>
    <col min="2560" max="2560" width="2.9140625" style="17" customWidth="1"/>
    <col min="2561" max="2561" width="6.58203125" style="17" customWidth="1"/>
    <col min="2562" max="2562" width="15.58203125" style="17" customWidth="1"/>
    <col min="2563" max="2564" width="37.58203125" style="17" customWidth="1"/>
    <col min="2565" max="2565" width="30.58203125" style="17" customWidth="1"/>
    <col min="2566" max="2566" width="8.6640625" style="17" bestFit="1" customWidth="1"/>
    <col min="2567" max="2569" width="30.58203125" style="17" customWidth="1"/>
    <col min="2570" max="2570" width="8.6640625" style="17" bestFit="1" customWidth="1"/>
    <col min="2571" max="2572" width="30.58203125" style="17" customWidth="1"/>
    <col min="2573" max="2815" width="8.6640625" style="17"/>
    <col min="2816" max="2816" width="2.9140625" style="17" customWidth="1"/>
    <col min="2817" max="2817" width="6.58203125" style="17" customWidth="1"/>
    <col min="2818" max="2818" width="15.58203125" style="17" customWidth="1"/>
    <col min="2819" max="2820" width="37.58203125" style="17" customWidth="1"/>
    <col min="2821" max="2821" width="30.58203125" style="17" customWidth="1"/>
    <col min="2822" max="2822" width="8.6640625" style="17" bestFit="1" customWidth="1"/>
    <col min="2823" max="2825" width="30.58203125" style="17" customWidth="1"/>
    <col min="2826" max="2826" width="8.6640625" style="17" bestFit="1" customWidth="1"/>
    <col min="2827" max="2828" width="30.58203125" style="17" customWidth="1"/>
    <col min="2829" max="3071" width="8.6640625" style="17"/>
    <col min="3072" max="3072" width="2.9140625" style="17" customWidth="1"/>
    <col min="3073" max="3073" width="6.58203125" style="17" customWidth="1"/>
    <col min="3074" max="3074" width="15.58203125" style="17" customWidth="1"/>
    <col min="3075" max="3076" width="37.58203125" style="17" customWidth="1"/>
    <col min="3077" max="3077" width="30.58203125" style="17" customWidth="1"/>
    <col min="3078" max="3078" width="8.6640625" style="17" bestFit="1" customWidth="1"/>
    <col min="3079" max="3081" width="30.58203125" style="17" customWidth="1"/>
    <col min="3082" max="3082" width="8.6640625" style="17" bestFit="1" customWidth="1"/>
    <col min="3083" max="3084" width="30.58203125" style="17" customWidth="1"/>
    <col min="3085" max="3327" width="8.6640625" style="17"/>
    <col min="3328" max="3328" width="2.9140625" style="17" customWidth="1"/>
    <col min="3329" max="3329" width="6.58203125" style="17" customWidth="1"/>
    <col min="3330" max="3330" width="15.58203125" style="17" customWidth="1"/>
    <col min="3331" max="3332" width="37.58203125" style="17" customWidth="1"/>
    <col min="3333" max="3333" width="30.58203125" style="17" customWidth="1"/>
    <col min="3334" max="3334" width="8.6640625" style="17" bestFit="1" customWidth="1"/>
    <col min="3335" max="3337" width="30.58203125" style="17" customWidth="1"/>
    <col min="3338" max="3338" width="8.6640625" style="17" bestFit="1" customWidth="1"/>
    <col min="3339" max="3340" width="30.58203125" style="17" customWidth="1"/>
    <col min="3341" max="3583" width="8.6640625" style="17"/>
    <col min="3584" max="3584" width="2.9140625" style="17" customWidth="1"/>
    <col min="3585" max="3585" width="6.58203125" style="17" customWidth="1"/>
    <col min="3586" max="3586" width="15.58203125" style="17" customWidth="1"/>
    <col min="3587" max="3588" width="37.58203125" style="17" customWidth="1"/>
    <col min="3589" max="3589" width="30.58203125" style="17" customWidth="1"/>
    <col min="3590" max="3590" width="8.6640625" style="17" bestFit="1" customWidth="1"/>
    <col min="3591" max="3593" width="30.58203125" style="17" customWidth="1"/>
    <col min="3594" max="3594" width="8.6640625" style="17" bestFit="1" customWidth="1"/>
    <col min="3595" max="3596" width="30.58203125" style="17" customWidth="1"/>
    <col min="3597" max="3839" width="8.6640625" style="17"/>
    <col min="3840" max="3840" width="2.9140625" style="17" customWidth="1"/>
    <col min="3841" max="3841" width="6.58203125" style="17" customWidth="1"/>
    <col min="3842" max="3842" width="15.58203125" style="17" customWidth="1"/>
    <col min="3843" max="3844" width="37.58203125" style="17" customWidth="1"/>
    <col min="3845" max="3845" width="30.58203125" style="17" customWidth="1"/>
    <col min="3846" max="3846" width="8.6640625" style="17" bestFit="1" customWidth="1"/>
    <col min="3847" max="3849" width="30.58203125" style="17" customWidth="1"/>
    <col min="3850" max="3850" width="8.6640625" style="17" bestFit="1" customWidth="1"/>
    <col min="3851" max="3852" width="30.58203125" style="17" customWidth="1"/>
    <col min="3853" max="4095" width="8.6640625" style="17"/>
    <col min="4096" max="4096" width="2.9140625" style="17" customWidth="1"/>
    <col min="4097" max="4097" width="6.58203125" style="17" customWidth="1"/>
    <col min="4098" max="4098" width="15.58203125" style="17" customWidth="1"/>
    <col min="4099" max="4100" width="37.58203125" style="17" customWidth="1"/>
    <col min="4101" max="4101" width="30.58203125" style="17" customWidth="1"/>
    <col min="4102" max="4102" width="8.6640625" style="17" bestFit="1" customWidth="1"/>
    <col min="4103" max="4105" width="30.58203125" style="17" customWidth="1"/>
    <col min="4106" max="4106" width="8.6640625" style="17" bestFit="1" customWidth="1"/>
    <col min="4107" max="4108" width="30.58203125" style="17" customWidth="1"/>
    <col min="4109" max="4351" width="8.6640625" style="17"/>
    <col min="4352" max="4352" width="2.9140625" style="17" customWidth="1"/>
    <col min="4353" max="4353" width="6.58203125" style="17" customWidth="1"/>
    <col min="4354" max="4354" width="15.58203125" style="17" customWidth="1"/>
    <col min="4355" max="4356" width="37.58203125" style="17" customWidth="1"/>
    <col min="4357" max="4357" width="30.58203125" style="17" customWidth="1"/>
    <col min="4358" max="4358" width="8.6640625" style="17" bestFit="1" customWidth="1"/>
    <col min="4359" max="4361" width="30.58203125" style="17" customWidth="1"/>
    <col min="4362" max="4362" width="8.6640625" style="17" bestFit="1" customWidth="1"/>
    <col min="4363" max="4364" width="30.58203125" style="17" customWidth="1"/>
    <col min="4365" max="4607" width="8.6640625" style="17"/>
    <col min="4608" max="4608" width="2.9140625" style="17" customWidth="1"/>
    <col min="4609" max="4609" width="6.58203125" style="17" customWidth="1"/>
    <col min="4610" max="4610" width="15.58203125" style="17" customWidth="1"/>
    <col min="4611" max="4612" width="37.58203125" style="17" customWidth="1"/>
    <col min="4613" max="4613" width="30.58203125" style="17" customWidth="1"/>
    <col min="4614" max="4614" width="8.6640625" style="17" bestFit="1" customWidth="1"/>
    <col min="4615" max="4617" width="30.58203125" style="17" customWidth="1"/>
    <col min="4618" max="4618" width="8.6640625" style="17" bestFit="1" customWidth="1"/>
    <col min="4619" max="4620" width="30.58203125" style="17" customWidth="1"/>
    <col min="4621" max="4863" width="8.6640625" style="17"/>
    <col min="4864" max="4864" width="2.9140625" style="17" customWidth="1"/>
    <col min="4865" max="4865" width="6.58203125" style="17" customWidth="1"/>
    <col min="4866" max="4866" width="15.58203125" style="17" customWidth="1"/>
    <col min="4867" max="4868" width="37.58203125" style="17" customWidth="1"/>
    <col min="4869" max="4869" width="30.58203125" style="17" customWidth="1"/>
    <col min="4870" max="4870" width="8.6640625" style="17" bestFit="1" customWidth="1"/>
    <col min="4871" max="4873" width="30.58203125" style="17" customWidth="1"/>
    <col min="4874" max="4874" width="8.6640625" style="17" bestFit="1" customWidth="1"/>
    <col min="4875" max="4876" width="30.58203125" style="17" customWidth="1"/>
    <col min="4877" max="5119" width="8.6640625" style="17"/>
    <col min="5120" max="5120" width="2.9140625" style="17" customWidth="1"/>
    <col min="5121" max="5121" width="6.58203125" style="17" customWidth="1"/>
    <col min="5122" max="5122" width="15.58203125" style="17" customWidth="1"/>
    <col min="5123" max="5124" width="37.58203125" style="17" customWidth="1"/>
    <col min="5125" max="5125" width="30.58203125" style="17" customWidth="1"/>
    <col min="5126" max="5126" width="8.6640625" style="17" bestFit="1" customWidth="1"/>
    <col min="5127" max="5129" width="30.58203125" style="17" customWidth="1"/>
    <col min="5130" max="5130" width="8.6640625" style="17" bestFit="1" customWidth="1"/>
    <col min="5131" max="5132" width="30.58203125" style="17" customWidth="1"/>
    <col min="5133" max="5375" width="8.6640625" style="17"/>
    <col min="5376" max="5376" width="2.9140625" style="17" customWidth="1"/>
    <col min="5377" max="5377" width="6.58203125" style="17" customWidth="1"/>
    <col min="5378" max="5378" width="15.58203125" style="17" customWidth="1"/>
    <col min="5379" max="5380" width="37.58203125" style="17" customWidth="1"/>
    <col min="5381" max="5381" width="30.58203125" style="17" customWidth="1"/>
    <col min="5382" max="5382" width="8.6640625" style="17" bestFit="1" customWidth="1"/>
    <col min="5383" max="5385" width="30.58203125" style="17" customWidth="1"/>
    <col min="5386" max="5386" width="8.6640625" style="17" bestFit="1" customWidth="1"/>
    <col min="5387" max="5388" width="30.58203125" style="17" customWidth="1"/>
    <col min="5389" max="5631" width="8.6640625" style="17"/>
    <col min="5632" max="5632" width="2.9140625" style="17" customWidth="1"/>
    <col min="5633" max="5633" width="6.58203125" style="17" customWidth="1"/>
    <col min="5634" max="5634" width="15.58203125" style="17" customWidth="1"/>
    <col min="5635" max="5636" width="37.58203125" style="17" customWidth="1"/>
    <col min="5637" max="5637" width="30.58203125" style="17" customWidth="1"/>
    <col min="5638" max="5638" width="8.6640625" style="17" bestFit="1" customWidth="1"/>
    <col min="5639" max="5641" width="30.58203125" style="17" customWidth="1"/>
    <col min="5642" max="5642" width="8.6640625" style="17" bestFit="1" customWidth="1"/>
    <col min="5643" max="5644" width="30.58203125" style="17" customWidth="1"/>
    <col min="5645" max="5887" width="8.6640625" style="17"/>
    <col min="5888" max="5888" width="2.9140625" style="17" customWidth="1"/>
    <col min="5889" max="5889" width="6.58203125" style="17" customWidth="1"/>
    <col min="5890" max="5890" width="15.58203125" style="17" customWidth="1"/>
    <col min="5891" max="5892" width="37.58203125" style="17" customWidth="1"/>
    <col min="5893" max="5893" width="30.58203125" style="17" customWidth="1"/>
    <col min="5894" max="5894" width="8.6640625" style="17" bestFit="1" customWidth="1"/>
    <col min="5895" max="5897" width="30.58203125" style="17" customWidth="1"/>
    <col min="5898" max="5898" width="8.6640625" style="17" bestFit="1" customWidth="1"/>
    <col min="5899" max="5900" width="30.58203125" style="17" customWidth="1"/>
    <col min="5901" max="6143" width="8.6640625" style="17"/>
    <col min="6144" max="6144" width="2.9140625" style="17" customWidth="1"/>
    <col min="6145" max="6145" width="6.58203125" style="17" customWidth="1"/>
    <col min="6146" max="6146" width="15.58203125" style="17" customWidth="1"/>
    <col min="6147" max="6148" width="37.58203125" style="17" customWidth="1"/>
    <col min="6149" max="6149" width="30.58203125" style="17" customWidth="1"/>
    <col min="6150" max="6150" width="8.6640625" style="17" bestFit="1" customWidth="1"/>
    <col min="6151" max="6153" width="30.58203125" style="17" customWidth="1"/>
    <col min="6154" max="6154" width="8.6640625" style="17" bestFit="1" customWidth="1"/>
    <col min="6155" max="6156" width="30.58203125" style="17" customWidth="1"/>
    <col min="6157" max="6399" width="8.6640625" style="17"/>
    <col min="6400" max="6400" width="2.9140625" style="17" customWidth="1"/>
    <col min="6401" max="6401" width="6.58203125" style="17" customWidth="1"/>
    <col min="6402" max="6402" width="15.58203125" style="17" customWidth="1"/>
    <col min="6403" max="6404" width="37.58203125" style="17" customWidth="1"/>
    <col min="6405" max="6405" width="30.58203125" style="17" customWidth="1"/>
    <col min="6406" max="6406" width="8.6640625" style="17" bestFit="1" customWidth="1"/>
    <col min="6407" max="6409" width="30.58203125" style="17" customWidth="1"/>
    <col min="6410" max="6410" width="8.6640625" style="17" bestFit="1" customWidth="1"/>
    <col min="6411" max="6412" width="30.58203125" style="17" customWidth="1"/>
    <col min="6413" max="6655" width="8.6640625" style="17"/>
    <col min="6656" max="6656" width="2.9140625" style="17" customWidth="1"/>
    <col min="6657" max="6657" width="6.58203125" style="17" customWidth="1"/>
    <col min="6658" max="6658" width="15.58203125" style="17" customWidth="1"/>
    <col min="6659" max="6660" width="37.58203125" style="17" customWidth="1"/>
    <col min="6661" max="6661" width="30.58203125" style="17" customWidth="1"/>
    <col min="6662" max="6662" width="8.6640625" style="17" bestFit="1" customWidth="1"/>
    <col min="6663" max="6665" width="30.58203125" style="17" customWidth="1"/>
    <col min="6666" max="6666" width="8.6640625" style="17" bestFit="1" customWidth="1"/>
    <col min="6667" max="6668" width="30.58203125" style="17" customWidth="1"/>
    <col min="6669" max="6911" width="8.6640625" style="17"/>
    <col min="6912" max="6912" width="2.9140625" style="17" customWidth="1"/>
    <col min="6913" max="6913" width="6.58203125" style="17" customWidth="1"/>
    <col min="6914" max="6914" width="15.58203125" style="17" customWidth="1"/>
    <col min="6915" max="6916" width="37.58203125" style="17" customWidth="1"/>
    <col min="6917" max="6917" width="30.58203125" style="17" customWidth="1"/>
    <col min="6918" max="6918" width="8.6640625" style="17" bestFit="1" customWidth="1"/>
    <col min="6919" max="6921" width="30.58203125" style="17" customWidth="1"/>
    <col min="6922" max="6922" width="8.6640625" style="17" bestFit="1" customWidth="1"/>
    <col min="6923" max="6924" width="30.58203125" style="17" customWidth="1"/>
    <col min="6925" max="7167" width="8.6640625" style="17"/>
    <col min="7168" max="7168" width="2.9140625" style="17" customWidth="1"/>
    <col min="7169" max="7169" width="6.58203125" style="17" customWidth="1"/>
    <col min="7170" max="7170" width="15.58203125" style="17" customWidth="1"/>
    <col min="7171" max="7172" width="37.58203125" style="17" customWidth="1"/>
    <col min="7173" max="7173" width="30.58203125" style="17" customWidth="1"/>
    <col min="7174" max="7174" width="8.6640625" style="17" bestFit="1" customWidth="1"/>
    <col min="7175" max="7177" width="30.58203125" style="17" customWidth="1"/>
    <col min="7178" max="7178" width="8.6640625" style="17" bestFit="1" customWidth="1"/>
    <col min="7179" max="7180" width="30.58203125" style="17" customWidth="1"/>
    <col min="7181" max="7423" width="8.6640625" style="17"/>
    <col min="7424" max="7424" width="2.9140625" style="17" customWidth="1"/>
    <col min="7425" max="7425" width="6.58203125" style="17" customWidth="1"/>
    <col min="7426" max="7426" width="15.58203125" style="17" customWidth="1"/>
    <col min="7427" max="7428" width="37.58203125" style="17" customWidth="1"/>
    <col min="7429" max="7429" width="30.58203125" style="17" customWidth="1"/>
    <col min="7430" max="7430" width="8.6640625" style="17" bestFit="1" customWidth="1"/>
    <col min="7431" max="7433" width="30.58203125" style="17" customWidth="1"/>
    <col min="7434" max="7434" width="8.6640625" style="17" bestFit="1" customWidth="1"/>
    <col min="7435" max="7436" width="30.58203125" style="17" customWidth="1"/>
    <col min="7437" max="7679" width="8.6640625" style="17"/>
    <col min="7680" max="7680" width="2.9140625" style="17" customWidth="1"/>
    <col min="7681" max="7681" width="6.58203125" style="17" customWidth="1"/>
    <col min="7682" max="7682" width="15.58203125" style="17" customWidth="1"/>
    <col min="7683" max="7684" width="37.58203125" style="17" customWidth="1"/>
    <col min="7685" max="7685" width="30.58203125" style="17" customWidth="1"/>
    <col min="7686" max="7686" width="8.6640625" style="17" bestFit="1" customWidth="1"/>
    <col min="7687" max="7689" width="30.58203125" style="17" customWidth="1"/>
    <col min="7690" max="7690" width="8.6640625" style="17" bestFit="1" customWidth="1"/>
    <col min="7691" max="7692" width="30.58203125" style="17" customWidth="1"/>
    <col min="7693" max="7935" width="8.6640625" style="17"/>
    <col min="7936" max="7936" width="2.9140625" style="17" customWidth="1"/>
    <col min="7937" max="7937" width="6.58203125" style="17" customWidth="1"/>
    <col min="7938" max="7938" width="15.58203125" style="17" customWidth="1"/>
    <col min="7939" max="7940" width="37.58203125" style="17" customWidth="1"/>
    <col min="7941" max="7941" width="30.58203125" style="17" customWidth="1"/>
    <col min="7942" max="7942" width="8.6640625" style="17" bestFit="1" customWidth="1"/>
    <col min="7943" max="7945" width="30.58203125" style="17" customWidth="1"/>
    <col min="7946" max="7946" width="8.6640625" style="17" bestFit="1" customWidth="1"/>
    <col min="7947" max="7948" width="30.58203125" style="17" customWidth="1"/>
    <col min="7949" max="8191" width="8.6640625" style="17"/>
    <col min="8192" max="8192" width="2.9140625" style="17" customWidth="1"/>
    <col min="8193" max="8193" width="6.58203125" style="17" customWidth="1"/>
    <col min="8194" max="8194" width="15.58203125" style="17" customWidth="1"/>
    <col min="8195" max="8196" width="37.58203125" style="17" customWidth="1"/>
    <col min="8197" max="8197" width="30.58203125" style="17" customWidth="1"/>
    <col min="8198" max="8198" width="8.6640625" style="17" bestFit="1" customWidth="1"/>
    <col min="8199" max="8201" width="30.58203125" style="17" customWidth="1"/>
    <col min="8202" max="8202" width="8.6640625" style="17" bestFit="1" customWidth="1"/>
    <col min="8203" max="8204" width="30.58203125" style="17" customWidth="1"/>
    <col min="8205" max="8447" width="8.6640625" style="17"/>
    <col min="8448" max="8448" width="2.9140625" style="17" customWidth="1"/>
    <col min="8449" max="8449" width="6.58203125" style="17" customWidth="1"/>
    <col min="8450" max="8450" width="15.58203125" style="17" customWidth="1"/>
    <col min="8451" max="8452" width="37.58203125" style="17" customWidth="1"/>
    <col min="8453" max="8453" width="30.58203125" style="17" customWidth="1"/>
    <col min="8454" max="8454" width="8.6640625" style="17" bestFit="1" customWidth="1"/>
    <col min="8455" max="8457" width="30.58203125" style="17" customWidth="1"/>
    <col min="8458" max="8458" width="8.6640625" style="17" bestFit="1" customWidth="1"/>
    <col min="8459" max="8460" width="30.58203125" style="17" customWidth="1"/>
    <col min="8461" max="8703" width="8.6640625" style="17"/>
    <col min="8704" max="8704" width="2.9140625" style="17" customWidth="1"/>
    <col min="8705" max="8705" width="6.58203125" style="17" customWidth="1"/>
    <col min="8706" max="8706" width="15.58203125" style="17" customWidth="1"/>
    <col min="8707" max="8708" width="37.58203125" style="17" customWidth="1"/>
    <col min="8709" max="8709" width="30.58203125" style="17" customWidth="1"/>
    <col min="8710" max="8710" width="8.6640625" style="17" bestFit="1" customWidth="1"/>
    <col min="8711" max="8713" width="30.58203125" style="17" customWidth="1"/>
    <col min="8714" max="8714" width="8.6640625" style="17" bestFit="1" customWidth="1"/>
    <col min="8715" max="8716" width="30.58203125" style="17" customWidth="1"/>
    <col min="8717" max="8959" width="8.6640625" style="17"/>
    <col min="8960" max="8960" width="2.9140625" style="17" customWidth="1"/>
    <col min="8961" max="8961" width="6.58203125" style="17" customWidth="1"/>
    <col min="8962" max="8962" width="15.58203125" style="17" customWidth="1"/>
    <col min="8963" max="8964" width="37.58203125" style="17" customWidth="1"/>
    <col min="8965" max="8965" width="30.58203125" style="17" customWidth="1"/>
    <col min="8966" max="8966" width="8.6640625" style="17" bestFit="1" customWidth="1"/>
    <col min="8967" max="8969" width="30.58203125" style="17" customWidth="1"/>
    <col min="8970" max="8970" width="8.6640625" style="17" bestFit="1" customWidth="1"/>
    <col min="8971" max="8972" width="30.58203125" style="17" customWidth="1"/>
    <col min="8973" max="9215" width="8.6640625" style="17"/>
    <col min="9216" max="9216" width="2.9140625" style="17" customWidth="1"/>
    <col min="9217" max="9217" width="6.58203125" style="17" customWidth="1"/>
    <col min="9218" max="9218" width="15.58203125" style="17" customWidth="1"/>
    <col min="9219" max="9220" width="37.58203125" style="17" customWidth="1"/>
    <col min="9221" max="9221" width="30.58203125" style="17" customWidth="1"/>
    <col min="9222" max="9222" width="8.6640625" style="17" bestFit="1" customWidth="1"/>
    <col min="9223" max="9225" width="30.58203125" style="17" customWidth="1"/>
    <col min="9226" max="9226" width="8.6640625" style="17" bestFit="1" customWidth="1"/>
    <col min="9227" max="9228" width="30.58203125" style="17" customWidth="1"/>
    <col min="9229" max="9471" width="8.6640625" style="17"/>
    <col min="9472" max="9472" width="2.9140625" style="17" customWidth="1"/>
    <col min="9473" max="9473" width="6.58203125" style="17" customWidth="1"/>
    <col min="9474" max="9474" width="15.58203125" style="17" customWidth="1"/>
    <col min="9475" max="9476" width="37.58203125" style="17" customWidth="1"/>
    <col min="9477" max="9477" width="30.58203125" style="17" customWidth="1"/>
    <col min="9478" max="9478" width="8.6640625" style="17" bestFit="1" customWidth="1"/>
    <col min="9479" max="9481" width="30.58203125" style="17" customWidth="1"/>
    <col min="9482" max="9482" width="8.6640625" style="17" bestFit="1" customWidth="1"/>
    <col min="9483" max="9484" width="30.58203125" style="17" customWidth="1"/>
    <col min="9485" max="9727" width="8.6640625" style="17"/>
    <col min="9728" max="9728" width="2.9140625" style="17" customWidth="1"/>
    <col min="9729" max="9729" width="6.58203125" style="17" customWidth="1"/>
    <col min="9730" max="9730" width="15.58203125" style="17" customWidth="1"/>
    <col min="9731" max="9732" width="37.58203125" style="17" customWidth="1"/>
    <col min="9733" max="9733" width="30.58203125" style="17" customWidth="1"/>
    <col min="9734" max="9734" width="8.6640625" style="17" bestFit="1" customWidth="1"/>
    <col min="9735" max="9737" width="30.58203125" style="17" customWidth="1"/>
    <col min="9738" max="9738" width="8.6640625" style="17" bestFit="1" customWidth="1"/>
    <col min="9739" max="9740" width="30.58203125" style="17" customWidth="1"/>
    <col min="9741" max="9983" width="8.6640625" style="17"/>
    <col min="9984" max="9984" width="2.9140625" style="17" customWidth="1"/>
    <col min="9985" max="9985" width="6.58203125" style="17" customWidth="1"/>
    <col min="9986" max="9986" width="15.58203125" style="17" customWidth="1"/>
    <col min="9987" max="9988" width="37.58203125" style="17" customWidth="1"/>
    <col min="9989" max="9989" width="30.58203125" style="17" customWidth="1"/>
    <col min="9990" max="9990" width="8.6640625" style="17" bestFit="1" customWidth="1"/>
    <col min="9991" max="9993" width="30.58203125" style="17" customWidth="1"/>
    <col min="9994" max="9994" width="8.6640625" style="17" bestFit="1" customWidth="1"/>
    <col min="9995" max="9996" width="30.58203125" style="17" customWidth="1"/>
    <col min="9997" max="10239" width="8.6640625" style="17"/>
    <col min="10240" max="10240" width="2.9140625" style="17" customWidth="1"/>
    <col min="10241" max="10241" width="6.58203125" style="17" customWidth="1"/>
    <col min="10242" max="10242" width="15.58203125" style="17" customWidth="1"/>
    <col min="10243" max="10244" width="37.58203125" style="17" customWidth="1"/>
    <col min="10245" max="10245" width="30.58203125" style="17" customWidth="1"/>
    <col min="10246" max="10246" width="8.6640625" style="17" bestFit="1" customWidth="1"/>
    <col min="10247" max="10249" width="30.58203125" style="17" customWidth="1"/>
    <col min="10250" max="10250" width="8.6640625" style="17" bestFit="1" customWidth="1"/>
    <col min="10251" max="10252" width="30.58203125" style="17" customWidth="1"/>
    <col min="10253" max="10495" width="8.6640625" style="17"/>
    <col min="10496" max="10496" width="2.9140625" style="17" customWidth="1"/>
    <col min="10497" max="10497" width="6.58203125" style="17" customWidth="1"/>
    <col min="10498" max="10498" width="15.58203125" style="17" customWidth="1"/>
    <col min="10499" max="10500" width="37.58203125" style="17" customWidth="1"/>
    <col min="10501" max="10501" width="30.58203125" style="17" customWidth="1"/>
    <col min="10502" max="10502" width="8.6640625" style="17" bestFit="1" customWidth="1"/>
    <col min="10503" max="10505" width="30.58203125" style="17" customWidth="1"/>
    <col min="10506" max="10506" width="8.6640625" style="17" bestFit="1" customWidth="1"/>
    <col min="10507" max="10508" width="30.58203125" style="17" customWidth="1"/>
    <col min="10509" max="10751" width="8.6640625" style="17"/>
    <col min="10752" max="10752" width="2.9140625" style="17" customWidth="1"/>
    <col min="10753" max="10753" width="6.58203125" style="17" customWidth="1"/>
    <col min="10754" max="10754" width="15.58203125" style="17" customWidth="1"/>
    <col min="10755" max="10756" width="37.58203125" style="17" customWidth="1"/>
    <col min="10757" max="10757" width="30.58203125" style="17" customWidth="1"/>
    <col min="10758" max="10758" width="8.6640625" style="17" bestFit="1" customWidth="1"/>
    <col min="10759" max="10761" width="30.58203125" style="17" customWidth="1"/>
    <col min="10762" max="10762" width="8.6640625" style="17" bestFit="1" customWidth="1"/>
    <col min="10763" max="10764" width="30.58203125" style="17" customWidth="1"/>
    <col min="10765" max="11007" width="8.6640625" style="17"/>
    <col min="11008" max="11008" width="2.9140625" style="17" customWidth="1"/>
    <col min="11009" max="11009" width="6.58203125" style="17" customWidth="1"/>
    <col min="11010" max="11010" width="15.58203125" style="17" customWidth="1"/>
    <col min="11011" max="11012" width="37.58203125" style="17" customWidth="1"/>
    <col min="11013" max="11013" width="30.58203125" style="17" customWidth="1"/>
    <col min="11014" max="11014" width="8.6640625" style="17" bestFit="1" customWidth="1"/>
    <col min="11015" max="11017" width="30.58203125" style="17" customWidth="1"/>
    <col min="11018" max="11018" width="8.6640625" style="17" bestFit="1" customWidth="1"/>
    <col min="11019" max="11020" width="30.58203125" style="17" customWidth="1"/>
    <col min="11021" max="11263" width="8.6640625" style="17"/>
    <col min="11264" max="11264" width="2.9140625" style="17" customWidth="1"/>
    <col min="11265" max="11265" width="6.58203125" style="17" customWidth="1"/>
    <col min="11266" max="11266" width="15.58203125" style="17" customWidth="1"/>
    <col min="11267" max="11268" width="37.58203125" style="17" customWidth="1"/>
    <col min="11269" max="11269" width="30.58203125" style="17" customWidth="1"/>
    <col min="11270" max="11270" width="8.6640625" style="17" bestFit="1" customWidth="1"/>
    <col min="11271" max="11273" width="30.58203125" style="17" customWidth="1"/>
    <col min="11274" max="11274" width="8.6640625" style="17" bestFit="1" customWidth="1"/>
    <col min="11275" max="11276" width="30.58203125" style="17" customWidth="1"/>
    <col min="11277" max="11519" width="8.6640625" style="17"/>
    <col min="11520" max="11520" width="2.9140625" style="17" customWidth="1"/>
    <col min="11521" max="11521" width="6.58203125" style="17" customWidth="1"/>
    <col min="11522" max="11522" width="15.58203125" style="17" customWidth="1"/>
    <col min="11523" max="11524" width="37.58203125" style="17" customWidth="1"/>
    <col min="11525" max="11525" width="30.58203125" style="17" customWidth="1"/>
    <col min="11526" max="11526" width="8.6640625" style="17" bestFit="1" customWidth="1"/>
    <col min="11527" max="11529" width="30.58203125" style="17" customWidth="1"/>
    <col min="11530" max="11530" width="8.6640625" style="17" bestFit="1" customWidth="1"/>
    <col min="11531" max="11532" width="30.58203125" style="17" customWidth="1"/>
    <col min="11533" max="11775" width="8.6640625" style="17"/>
    <col min="11776" max="11776" width="2.9140625" style="17" customWidth="1"/>
    <col min="11777" max="11777" width="6.58203125" style="17" customWidth="1"/>
    <col min="11778" max="11778" width="15.58203125" style="17" customWidth="1"/>
    <col min="11779" max="11780" width="37.58203125" style="17" customWidth="1"/>
    <col min="11781" max="11781" width="30.58203125" style="17" customWidth="1"/>
    <col min="11782" max="11782" width="8.6640625" style="17" bestFit="1" customWidth="1"/>
    <col min="11783" max="11785" width="30.58203125" style="17" customWidth="1"/>
    <col min="11786" max="11786" width="8.6640625" style="17" bestFit="1" customWidth="1"/>
    <col min="11787" max="11788" width="30.58203125" style="17" customWidth="1"/>
    <col min="11789" max="12031" width="8.6640625" style="17"/>
    <col min="12032" max="12032" width="2.9140625" style="17" customWidth="1"/>
    <col min="12033" max="12033" width="6.58203125" style="17" customWidth="1"/>
    <col min="12034" max="12034" width="15.58203125" style="17" customWidth="1"/>
    <col min="12035" max="12036" width="37.58203125" style="17" customWidth="1"/>
    <col min="12037" max="12037" width="30.58203125" style="17" customWidth="1"/>
    <col min="12038" max="12038" width="8.6640625" style="17" bestFit="1" customWidth="1"/>
    <col min="12039" max="12041" width="30.58203125" style="17" customWidth="1"/>
    <col min="12042" max="12042" width="8.6640625" style="17" bestFit="1" customWidth="1"/>
    <col min="12043" max="12044" width="30.58203125" style="17" customWidth="1"/>
    <col min="12045" max="12287" width="8.6640625" style="17"/>
    <col min="12288" max="12288" width="2.9140625" style="17" customWidth="1"/>
    <col min="12289" max="12289" width="6.58203125" style="17" customWidth="1"/>
    <col min="12290" max="12290" width="15.58203125" style="17" customWidth="1"/>
    <col min="12291" max="12292" width="37.58203125" style="17" customWidth="1"/>
    <col min="12293" max="12293" width="30.58203125" style="17" customWidth="1"/>
    <col min="12294" max="12294" width="8.6640625" style="17" bestFit="1" customWidth="1"/>
    <col min="12295" max="12297" width="30.58203125" style="17" customWidth="1"/>
    <col min="12298" max="12298" width="8.6640625" style="17" bestFit="1" customWidth="1"/>
    <col min="12299" max="12300" width="30.58203125" style="17" customWidth="1"/>
    <col min="12301" max="12543" width="8.6640625" style="17"/>
    <col min="12544" max="12544" width="2.9140625" style="17" customWidth="1"/>
    <col min="12545" max="12545" width="6.58203125" style="17" customWidth="1"/>
    <col min="12546" max="12546" width="15.58203125" style="17" customWidth="1"/>
    <col min="12547" max="12548" width="37.58203125" style="17" customWidth="1"/>
    <col min="12549" max="12549" width="30.58203125" style="17" customWidth="1"/>
    <col min="12550" max="12550" width="8.6640625" style="17" bestFit="1" customWidth="1"/>
    <col min="12551" max="12553" width="30.58203125" style="17" customWidth="1"/>
    <col min="12554" max="12554" width="8.6640625" style="17" bestFit="1" customWidth="1"/>
    <col min="12555" max="12556" width="30.58203125" style="17" customWidth="1"/>
    <col min="12557" max="12799" width="8.6640625" style="17"/>
    <col min="12800" max="12800" width="2.9140625" style="17" customWidth="1"/>
    <col min="12801" max="12801" width="6.58203125" style="17" customWidth="1"/>
    <col min="12802" max="12802" width="15.58203125" style="17" customWidth="1"/>
    <col min="12803" max="12804" width="37.58203125" style="17" customWidth="1"/>
    <col min="12805" max="12805" width="30.58203125" style="17" customWidth="1"/>
    <col min="12806" max="12806" width="8.6640625" style="17" bestFit="1" customWidth="1"/>
    <col min="12807" max="12809" width="30.58203125" style="17" customWidth="1"/>
    <col min="12810" max="12810" width="8.6640625" style="17" bestFit="1" customWidth="1"/>
    <col min="12811" max="12812" width="30.58203125" style="17" customWidth="1"/>
    <col min="12813" max="13055" width="8.6640625" style="17"/>
    <col min="13056" max="13056" width="2.9140625" style="17" customWidth="1"/>
    <col min="13057" max="13057" width="6.58203125" style="17" customWidth="1"/>
    <col min="13058" max="13058" width="15.58203125" style="17" customWidth="1"/>
    <col min="13059" max="13060" width="37.58203125" style="17" customWidth="1"/>
    <col min="13061" max="13061" width="30.58203125" style="17" customWidth="1"/>
    <col min="13062" max="13062" width="8.6640625" style="17" bestFit="1" customWidth="1"/>
    <col min="13063" max="13065" width="30.58203125" style="17" customWidth="1"/>
    <col min="13066" max="13066" width="8.6640625" style="17" bestFit="1" customWidth="1"/>
    <col min="13067" max="13068" width="30.58203125" style="17" customWidth="1"/>
    <col min="13069" max="13311" width="8.6640625" style="17"/>
    <col min="13312" max="13312" width="2.9140625" style="17" customWidth="1"/>
    <col min="13313" max="13313" width="6.58203125" style="17" customWidth="1"/>
    <col min="13314" max="13314" width="15.58203125" style="17" customWidth="1"/>
    <col min="13315" max="13316" width="37.58203125" style="17" customWidth="1"/>
    <col min="13317" max="13317" width="30.58203125" style="17" customWidth="1"/>
    <col min="13318" max="13318" width="8.6640625" style="17" bestFit="1" customWidth="1"/>
    <col min="13319" max="13321" width="30.58203125" style="17" customWidth="1"/>
    <col min="13322" max="13322" width="8.6640625" style="17" bestFit="1" customWidth="1"/>
    <col min="13323" max="13324" width="30.58203125" style="17" customWidth="1"/>
    <col min="13325" max="13567" width="8.6640625" style="17"/>
    <col min="13568" max="13568" width="2.9140625" style="17" customWidth="1"/>
    <col min="13569" max="13569" width="6.58203125" style="17" customWidth="1"/>
    <col min="13570" max="13570" width="15.58203125" style="17" customWidth="1"/>
    <col min="13571" max="13572" width="37.58203125" style="17" customWidth="1"/>
    <col min="13573" max="13573" width="30.58203125" style="17" customWidth="1"/>
    <col min="13574" max="13574" width="8.6640625" style="17" bestFit="1" customWidth="1"/>
    <col min="13575" max="13577" width="30.58203125" style="17" customWidth="1"/>
    <col min="13578" max="13578" width="8.6640625" style="17" bestFit="1" customWidth="1"/>
    <col min="13579" max="13580" width="30.58203125" style="17" customWidth="1"/>
    <col min="13581" max="13823" width="8.6640625" style="17"/>
    <col min="13824" max="13824" width="2.9140625" style="17" customWidth="1"/>
    <col min="13825" max="13825" width="6.58203125" style="17" customWidth="1"/>
    <col min="13826" max="13826" width="15.58203125" style="17" customWidth="1"/>
    <col min="13827" max="13828" width="37.58203125" style="17" customWidth="1"/>
    <col min="13829" max="13829" width="30.58203125" style="17" customWidth="1"/>
    <col min="13830" max="13830" width="8.6640625" style="17" bestFit="1" customWidth="1"/>
    <col min="13831" max="13833" width="30.58203125" style="17" customWidth="1"/>
    <col min="13834" max="13834" width="8.6640625" style="17" bestFit="1" customWidth="1"/>
    <col min="13835" max="13836" width="30.58203125" style="17" customWidth="1"/>
    <col min="13837" max="14079" width="8.6640625" style="17"/>
    <col min="14080" max="14080" width="2.9140625" style="17" customWidth="1"/>
    <col min="14081" max="14081" width="6.58203125" style="17" customWidth="1"/>
    <col min="14082" max="14082" width="15.58203125" style="17" customWidth="1"/>
    <col min="14083" max="14084" width="37.58203125" style="17" customWidth="1"/>
    <col min="14085" max="14085" width="30.58203125" style="17" customWidth="1"/>
    <col min="14086" max="14086" width="8.6640625" style="17" bestFit="1" customWidth="1"/>
    <col min="14087" max="14089" width="30.58203125" style="17" customWidth="1"/>
    <col min="14090" max="14090" width="8.6640625" style="17" bestFit="1" customWidth="1"/>
    <col min="14091" max="14092" width="30.58203125" style="17" customWidth="1"/>
    <col min="14093" max="14335" width="8.6640625" style="17"/>
    <col min="14336" max="14336" width="2.9140625" style="17" customWidth="1"/>
    <col min="14337" max="14337" width="6.58203125" style="17" customWidth="1"/>
    <col min="14338" max="14338" width="15.58203125" style="17" customWidth="1"/>
    <col min="14339" max="14340" width="37.58203125" style="17" customWidth="1"/>
    <col min="14341" max="14341" width="30.58203125" style="17" customWidth="1"/>
    <col min="14342" max="14342" width="8.6640625" style="17" bestFit="1" customWidth="1"/>
    <col min="14343" max="14345" width="30.58203125" style="17" customWidth="1"/>
    <col min="14346" max="14346" width="8.6640625" style="17" bestFit="1" customWidth="1"/>
    <col min="14347" max="14348" width="30.58203125" style="17" customWidth="1"/>
    <col min="14349" max="14591" width="8.6640625" style="17"/>
    <col min="14592" max="14592" width="2.9140625" style="17" customWidth="1"/>
    <col min="14593" max="14593" width="6.58203125" style="17" customWidth="1"/>
    <col min="14594" max="14594" width="15.58203125" style="17" customWidth="1"/>
    <col min="14595" max="14596" width="37.58203125" style="17" customWidth="1"/>
    <col min="14597" max="14597" width="30.58203125" style="17" customWidth="1"/>
    <col min="14598" max="14598" width="8.6640625" style="17" bestFit="1" customWidth="1"/>
    <col min="14599" max="14601" width="30.58203125" style="17" customWidth="1"/>
    <col min="14602" max="14602" width="8.6640625" style="17" bestFit="1" customWidth="1"/>
    <col min="14603" max="14604" width="30.58203125" style="17" customWidth="1"/>
    <col min="14605" max="14847" width="8.6640625" style="17"/>
    <col min="14848" max="14848" width="2.9140625" style="17" customWidth="1"/>
    <col min="14849" max="14849" width="6.58203125" style="17" customWidth="1"/>
    <col min="14850" max="14850" width="15.58203125" style="17" customWidth="1"/>
    <col min="14851" max="14852" width="37.58203125" style="17" customWidth="1"/>
    <col min="14853" max="14853" width="30.58203125" style="17" customWidth="1"/>
    <col min="14854" max="14854" width="8.6640625" style="17" bestFit="1" customWidth="1"/>
    <col min="14855" max="14857" width="30.58203125" style="17" customWidth="1"/>
    <col min="14858" max="14858" width="8.6640625" style="17" bestFit="1" customWidth="1"/>
    <col min="14859" max="14860" width="30.58203125" style="17" customWidth="1"/>
    <col min="14861" max="15103" width="8.6640625" style="17"/>
    <col min="15104" max="15104" width="2.9140625" style="17" customWidth="1"/>
    <col min="15105" max="15105" width="6.58203125" style="17" customWidth="1"/>
    <col min="15106" max="15106" width="15.58203125" style="17" customWidth="1"/>
    <col min="15107" max="15108" width="37.58203125" style="17" customWidth="1"/>
    <col min="15109" max="15109" width="30.58203125" style="17" customWidth="1"/>
    <col min="15110" max="15110" width="8.6640625" style="17" bestFit="1" customWidth="1"/>
    <col min="15111" max="15113" width="30.58203125" style="17" customWidth="1"/>
    <col min="15114" max="15114" width="8.6640625" style="17" bestFit="1" customWidth="1"/>
    <col min="15115" max="15116" width="30.58203125" style="17" customWidth="1"/>
    <col min="15117" max="15359" width="8.6640625" style="17"/>
    <col min="15360" max="15360" width="2.9140625" style="17" customWidth="1"/>
    <col min="15361" max="15361" width="6.58203125" style="17" customWidth="1"/>
    <col min="15362" max="15362" width="15.58203125" style="17" customWidth="1"/>
    <col min="15363" max="15364" width="37.58203125" style="17" customWidth="1"/>
    <col min="15365" max="15365" width="30.58203125" style="17" customWidth="1"/>
    <col min="15366" max="15366" width="8.6640625" style="17" bestFit="1" customWidth="1"/>
    <col min="15367" max="15369" width="30.58203125" style="17" customWidth="1"/>
    <col min="15370" max="15370" width="8.6640625" style="17" bestFit="1" customWidth="1"/>
    <col min="15371" max="15372" width="30.58203125" style="17" customWidth="1"/>
    <col min="15373" max="15615" width="8.6640625" style="17"/>
    <col min="15616" max="15616" width="2.9140625" style="17" customWidth="1"/>
    <col min="15617" max="15617" width="6.58203125" style="17" customWidth="1"/>
    <col min="15618" max="15618" width="15.58203125" style="17" customWidth="1"/>
    <col min="15619" max="15620" width="37.58203125" style="17" customWidth="1"/>
    <col min="15621" max="15621" width="30.58203125" style="17" customWidth="1"/>
    <col min="15622" max="15622" width="8.6640625" style="17" bestFit="1" customWidth="1"/>
    <col min="15623" max="15625" width="30.58203125" style="17" customWidth="1"/>
    <col min="15626" max="15626" width="8.6640625" style="17" bestFit="1" customWidth="1"/>
    <col min="15627" max="15628" width="30.58203125" style="17" customWidth="1"/>
    <col min="15629" max="15871" width="8.6640625" style="17"/>
    <col min="15872" max="15872" width="2.9140625" style="17" customWidth="1"/>
    <col min="15873" max="15873" width="6.58203125" style="17" customWidth="1"/>
    <col min="15874" max="15874" width="15.58203125" style="17" customWidth="1"/>
    <col min="15875" max="15876" width="37.58203125" style="17" customWidth="1"/>
    <col min="15877" max="15877" width="30.58203125" style="17" customWidth="1"/>
    <col min="15878" max="15878" width="8.6640625" style="17" bestFit="1" customWidth="1"/>
    <col min="15879" max="15881" width="30.58203125" style="17" customWidth="1"/>
    <col min="15882" max="15882" width="8.6640625" style="17" bestFit="1" customWidth="1"/>
    <col min="15883" max="15884" width="30.58203125" style="17" customWidth="1"/>
    <col min="15885" max="16127" width="8.6640625" style="17"/>
    <col min="16128" max="16128" width="2.9140625" style="17" customWidth="1"/>
    <col min="16129" max="16129" width="6.58203125" style="17" customWidth="1"/>
    <col min="16130" max="16130" width="15.58203125" style="17" customWidth="1"/>
    <col min="16131" max="16132" width="37.58203125" style="17" customWidth="1"/>
    <col min="16133" max="16133" width="30.58203125" style="17" customWidth="1"/>
    <col min="16134" max="16134" width="8.6640625" style="17" bestFit="1" customWidth="1"/>
    <col min="16135" max="16137" width="30.58203125" style="17" customWidth="1"/>
    <col min="16138" max="16138" width="8.6640625" style="17" bestFit="1" customWidth="1"/>
    <col min="16139" max="16140" width="30.58203125" style="17" customWidth="1"/>
    <col min="16141" max="16384" width="8.6640625" style="17"/>
  </cols>
  <sheetData>
    <row r="1" spans="1:13" ht="24.9" customHeight="1">
      <c r="A1" s="96" t="s">
        <v>160</v>
      </c>
      <c r="B1" s="96"/>
      <c r="C1" s="96"/>
      <c r="D1" s="96"/>
      <c r="E1" s="96"/>
      <c r="F1" s="96"/>
      <c r="G1" s="16"/>
      <c r="H1" s="16"/>
      <c r="I1" s="16"/>
      <c r="J1" s="16"/>
      <c r="K1" s="16"/>
      <c r="L1" s="16"/>
      <c r="M1" s="16"/>
    </row>
    <row r="2" spans="1:13" ht="20.149999999999999" customHeight="1" thickBot="1">
      <c r="A2" s="97" t="s">
        <v>36</v>
      </c>
      <c r="B2" s="97"/>
      <c r="C2" s="97"/>
      <c r="D2" s="98" t="s">
        <v>770</v>
      </c>
      <c r="E2" s="98"/>
      <c r="F2" s="98"/>
      <c r="J2" s="18"/>
      <c r="K2" s="18"/>
      <c r="L2" s="18"/>
    </row>
    <row r="3" spans="1:13" ht="137.5" customHeight="1" thickBot="1">
      <c r="A3" s="99" t="str">
        <f>[26]年度当初提出!A3</f>
        <v>担当圏域
地区概況及び
地区課題</v>
      </c>
      <c r="B3" s="99"/>
      <c r="C3" s="99"/>
      <c r="D3" s="106" t="s">
        <v>769</v>
      </c>
      <c r="E3" s="107"/>
      <c r="F3" s="108"/>
      <c r="G3" s="19"/>
      <c r="H3" s="19"/>
      <c r="I3" s="19"/>
      <c r="J3" s="124" t="s">
        <v>66</v>
      </c>
      <c r="K3" s="125"/>
      <c r="L3" s="20"/>
    </row>
    <row r="4" spans="1:13" ht="73" customHeight="1">
      <c r="A4" s="99" t="s">
        <v>39</v>
      </c>
      <c r="B4" s="99"/>
      <c r="C4" s="99"/>
      <c r="D4" s="109" t="s">
        <v>674</v>
      </c>
      <c r="E4" s="109"/>
      <c r="F4" s="109"/>
      <c r="G4" s="19"/>
      <c r="H4" s="19"/>
      <c r="I4" s="19"/>
      <c r="J4" s="20"/>
      <c r="K4" s="20"/>
      <c r="L4" s="20"/>
    </row>
    <row r="5" spans="1:13" ht="18" customHeight="1">
      <c r="A5" s="101" t="s">
        <v>40</v>
      </c>
      <c r="B5" s="101"/>
      <c r="C5" s="101"/>
      <c r="D5" s="101"/>
      <c r="E5" s="101"/>
      <c r="F5" s="101"/>
      <c r="G5" s="21"/>
      <c r="H5" s="22"/>
      <c r="I5" s="22"/>
      <c r="J5" s="22"/>
      <c r="K5" s="22"/>
      <c r="L5" s="23"/>
    </row>
    <row r="6" spans="1:13" ht="58" customHeight="1">
      <c r="A6" s="102" t="s">
        <v>41</v>
      </c>
      <c r="B6" s="103" t="s">
        <v>42</v>
      </c>
      <c r="C6" s="103"/>
      <c r="D6" s="24" t="s">
        <v>43</v>
      </c>
      <c r="E6" s="24" t="s">
        <v>44</v>
      </c>
      <c r="F6" s="78" t="s">
        <v>575</v>
      </c>
      <c r="G6" s="26"/>
      <c r="H6" s="27"/>
      <c r="I6" s="27"/>
      <c r="J6" s="27"/>
      <c r="K6" s="27"/>
      <c r="L6" s="28"/>
    </row>
    <row r="7" spans="1:13" ht="60" customHeight="1">
      <c r="A7" s="102"/>
      <c r="B7" s="104" t="s">
        <v>46</v>
      </c>
      <c r="C7" s="105"/>
      <c r="D7" s="120" t="s">
        <v>510</v>
      </c>
      <c r="E7" s="121"/>
      <c r="F7" s="122"/>
      <c r="G7" s="29"/>
      <c r="H7" s="30"/>
      <c r="I7" s="30"/>
      <c r="J7" s="30"/>
      <c r="K7" s="30"/>
      <c r="L7" s="31"/>
    </row>
    <row r="8" spans="1:13" ht="18" customHeight="1">
      <c r="A8" s="101" t="s">
        <v>48</v>
      </c>
      <c r="B8" s="101"/>
      <c r="C8" s="101"/>
      <c r="D8" s="101"/>
      <c r="E8" s="101"/>
      <c r="F8" s="101"/>
      <c r="G8" s="101" t="s">
        <v>48</v>
      </c>
      <c r="H8" s="101"/>
      <c r="I8" s="101"/>
      <c r="J8" s="101"/>
      <c r="K8" s="101"/>
      <c r="L8" s="101"/>
    </row>
    <row r="9" spans="1:13" ht="59" customHeight="1">
      <c r="A9" s="32" t="s">
        <v>49</v>
      </c>
      <c r="B9" s="103" t="s">
        <v>50</v>
      </c>
      <c r="C9" s="103"/>
      <c r="D9" s="201" t="s">
        <v>675</v>
      </c>
      <c r="E9" s="201"/>
      <c r="F9" s="201"/>
      <c r="G9" s="33"/>
      <c r="H9" s="34"/>
      <c r="I9" s="34"/>
      <c r="J9" s="34"/>
      <c r="K9" s="34"/>
      <c r="L9" s="35"/>
    </row>
    <row r="10" spans="1:13" ht="57.5" customHeight="1">
      <c r="A10" s="32" t="s">
        <v>51</v>
      </c>
      <c r="B10" s="103" t="s">
        <v>50</v>
      </c>
      <c r="C10" s="103"/>
      <c r="D10" s="201" t="s">
        <v>676</v>
      </c>
      <c r="E10" s="201"/>
      <c r="F10" s="201"/>
      <c r="G10" s="110" t="s">
        <v>52</v>
      </c>
      <c r="H10" s="111" t="s">
        <v>53</v>
      </c>
      <c r="I10" s="111"/>
      <c r="J10" s="112" t="str">
        <f>[26]年度当初提出!D6</f>
        <v>　介護予防・日常生活支援総合事業利用対象者に対し、心身の状況や生活環境を踏まえ、適切なサービスが提供出来るよう支援する。介護予防ケアマネジメントの質の向上を図り、必要とされるニーズを効果的に位置づけていく中で、総合支援事業の理解、地域資源の把握に努め、高齢者自らがセルフマネジメントを目指し、さらに継続することができるよう支援を行っていく。</v>
      </c>
      <c r="K10" s="112"/>
      <c r="L10" s="112"/>
    </row>
    <row r="11" spans="1:13" ht="54.5" customHeight="1">
      <c r="A11" s="102" t="s">
        <v>41</v>
      </c>
      <c r="B11" s="103" t="s">
        <v>42</v>
      </c>
      <c r="C11" s="103"/>
      <c r="D11" s="24" t="s">
        <v>77</v>
      </c>
      <c r="E11" s="24" t="s">
        <v>44</v>
      </c>
      <c r="F11" s="78" t="s">
        <v>677</v>
      </c>
      <c r="G11" s="110"/>
      <c r="H11" s="111" t="s">
        <v>55</v>
      </c>
      <c r="I11" s="111"/>
      <c r="J11" s="112" t="str">
        <f>[26]年度当初提出!D7</f>
        <v>・基本チェックリストの活用、適切なアセスメントによりケアマネジメントの質を高めていく。その為、センター内外の研修や自立促進ケア会議へ積極的に参加する。　　　　　　　　　　　　　　　　　　　　　　　　　　　　　　　　　　　　　　
・ケアマネージャーの選定が難しく支援までに時間を費やしていることから、代替えとなるサービス等を提案することで住民に選択肢を与えていく。　　　　　　　　　　　　　　　　　　　　　　
・利用者の支援に必要な事業者の選定は公正中立に行い、インフォーマルサービスの活用も常に検討していく。　　　　　　　　　　　　　　　　　　　　　　　　　　　　　　　</v>
      </c>
      <c r="K11" s="112"/>
      <c r="L11" s="112"/>
    </row>
    <row r="12" spans="1:13" ht="47.5" customHeight="1">
      <c r="A12" s="102"/>
      <c r="B12" s="113" t="s">
        <v>46</v>
      </c>
      <c r="C12" s="114"/>
      <c r="D12" s="106" t="s">
        <v>511</v>
      </c>
      <c r="E12" s="107"/>
      <c r="F12" s="108"/>
      <c r="G12" s="115"/>
      <c r="H12" s="116"/>
      <c r="I12" s="116"/>
      <c r="J12" s="116"/>
      <c r="K12" s="116"/>
      <c r="L12" s="117"/>
    </row>
    <row r="13" spans="1:13" ht="18" customHeight="1">
      <c r="A13" s="101" t="s">
        <v>57</v>
      </c>
      <c r="B13" s="101"/>
      <c r="C13" s="101"/>
      <c r="D13" s="101"/>
      <c r="E13" s="101"/>
      <c r="F13" s="101"/>
      <c r="G13" s="101" t="s">
        <v>57</v>
      </c>
      <c r="H13" s="101"/>
      <c r="I13" s="101"/>
      <c r="J13" s="101"/>
      <c r="K13" s="101"/>
      <c r="L13" s="101"/>
    </row>
    <row r="14" spans="1:13" ht="59.5" customHeight="1">
      <c r="A14" s="32" t="s">
        <v>49</v>
      </c>
      <c r="B14" s="103" t="s">
        <v>50</v>
      </c>
      <c r="C14" s="103"/>
      <c r="D14" s="123" t="s">
        <v>512</v>
      </c>
      <c r="E14" s="123"/>
      <c r="F14" s="123"/>
      <c r="G14" s="33"/>
      <c r="H14" s="34"/>
      <c r="I14" s="34"/>
      <c r="J14" s="34"/>
      <c r="K14" s="34"/>
      <c r="L14" s="35"/>
    </row>
    <row r="15" spans="1:13" ht="42.5" customHeight="1">
      <c r="A15" s="32" t="s">
        <v>51</v>
      </c>
      <c r="B15" s="103" t="s">
        <v>50</v>
      </c>
      <c r="C15" s="103"/>
      <c r="D15" s="109" t="s">
        <v>678</v>
      </c>
      <c r="E15" s="109"/>
      <c r="F15" s="109"/>
      <c r="G15" s="110" t="s">
        <v>52</v>
      </c>
      <c r="H15" s="111" t="s">
        <v>53</v>
      </c>
      <c r="I15" s="111"/>
      <c r="J15" s="112" t="str">
        <f>[26]年度当初提出!D9</f>
        <v>　居住する地域において住民が安心して過ごすことが出来るよう、相談内容に応じて必要な支援をセンター内で協議し、介護保険サービス、地域の健康づくり、ボランティア活動、支え合い等総合的な支援につなげる。行政、民生委員、自治会、医療機関、サービス事業者等との連携を積極的に図り、たらい回しにされることのない相談窓口となることを目指す。</v>
      </c>
      <c r="K15" s="112"/>
      <c r="L15" s="112"/>
    </row>
    <row r="16" spans="1:13" ht="45" customHeight="1">
      <c r="A16" s="102" t="s">
        <v>41</v>
      </c>
      <c r="B16" s="103" t="s">
        <v>42</v>
      </c>
      <c r="C16" s="103"/>
      <c r="D16" s="24" t="s">
        <v>43</v>
      </c>
      <c r="E16" s="24" t="s">
        <v>44</v>
      </c>
      <c r="F16" s="25" t="s">
        <v>679</v>
      </c>
      <c r="G16" s="110"/>
      <c r="H16" s="111" t="s">
        <v>55</v>
      </c>
      <c r="I16" s="111"/>
      <c r="J16" s="112" t="str">
        <f>[26]年度当初提出!D10</f>
        <v>・未解決ケースはセンター内の定期会議にて方針や役割を明確にした上で、積極的なアプローチを行う。
・地域の特色を理解する為、分析を行い（９月・３月）、対応策を検討する。　　　　　　　　　　　　　　　　　　　　　　　　　　　　　　　　　　　　　　　　　　　　　　　　　　　　　　　　・困難事例は高齢障害支援課をはじめとする関係機関と連携を図り、解決に向けて活動する。　　　　　　　　　　　　　　　　　　　　　　　　　　　　　　　　　　　　　　　　　　　　　　　　　　　　　　　　　　　・生活支援コーディネーターと相談対応していく機会を増やしていき、相談力の向上を目指していく。
・医療機関からの相談が増えていることから、互いの役割を明確にし協力し合うことで問題解決を図る。</v>
      </c>
      <c r="K16" s="112"/>
      <c r="L16" s="112"/>
    </row>
    <row r="17" spans="1:12" ht="57" customHeight="1">
      <c r="A17" s="102"/>
      <c r="B17" s="113" t="s">
        <v>46</v>
      </c>
      <c r="C17" s="114"/>
      <c r="D17" s="106" t="s">
        <v>680</v>
      </c>
      <c r="E17" s="107"/>
      <c r="F17" s="108"/>
      <c r="G17" s="115"/>
      <c r="H17" s="116"/>
      <c r="I17" s="116"/>
      <c r="J17" s="116"/>
      <c r="K17" s="116"/>
      <c r="L17" s="117"/>
    </row>
    <row r="18" spans="1:12" ht="18" customHeight="1">
      <c r="A18" s="101" t="s">
        <v>59</v>
      </c>
      <c r="B18" s="101"/>
      <c r="C18" s="101"/>
      <c r="D18" s="101"/>
      <c r="E18" s="101"/>
      <c r="F18" s="101"/>
      <c r="G18" s="101" t="s">
        <v>59</v>
      </c>
      <c r="H18" s="101"/>
      <c r="I18" s="101"/>
      <c r="J18" s="101"/>
      <c r="K18" s="101"/>
      <c r="L18" s="101"/>
    </row>
    <row r="19" spans="1:12" ht="60" customHeight="1">
      <c r="A19" s="32" t="s">
        <v>49</v>
      </c>
      <c r="B19" s="103" t="s">
        <v>50</v>
      </c>
      <c r="C19" s="103"/>
      <c r="D19" s="109" t="s">
        <v>681</v>
      </c>
      <c r="E19" s="109"/>
      <c r="F19" s="109"/>
      <c r="G19" s="33"/>
      <c r="H19" s="34"/>
      <c r="I19" s="34"/>
      <c r="J19" s="34"/>
      <c r="K19" s="34"/>
      <c r="L19" s="35"/>
    </row>
    <row r="20" spans="1:12" ht="59" customHeight="1">
      <c r="A20" s="32" t="s">
        <v>51</v>
      </c>
      <c r="B20" s="103" t="s">
        <v>50</v>
      </c>
      <c r="C20" s="103"/>
      <c r="D20" s="109" t="s">
        <v>682</v>
      </c>
      <c r="E20" s="109"/>
      <c r="F20" s="109"/>
      <c r="G20" s="110" t="s">
        <v>52</v>
      </c>
      <c r="H20" s="111" t="s">
        <v>53</v>
      </c>
      <c r="I20" s="111"/>
      <c r="J20" s="112" t="str">
        <f>[26]年度当初提出!D12</f>
        <v>　地域住民の人権や財産を守るため、成年後見制度の利用が円滑に図れるように支援する。「高齢者虐待の防止、高齢者の養護者に対する支援等に関する法律」に照らし合わせ、問題の早期発見、適切な処置を行い防止に努めるための啓蒙活動を行う。また警察との連携により高齢者被害の情報把握に努め、素早い対応が出来る体制を作る。</v>
      </c>
      <c r="K20" s="112"/>
      <c r="L20" s="112"/>
    </row>
    <row r="21" spans="1:12" ht="58" customHeight="1">
      <c r="A21" s="102" t="s">
        <v>41</v>
      </c>
      <c r="B21" s="103" t="s">
        <v>42</v>
      </c>
      <c r="C21" s="103"/>
      <c r="D21" s="24" t="s">
        <v>43</v>
      </c>
      <c r="E21" s="24" t="s">
        <v>44</v>
      </c>
      <c r="F21" s="25" t="s">
        <v>513</v>
      </c>
      <c r="G21" s="110"/>
      <c r="H21" s="111" t="s">
        <v>55</v>
      </c>
      <c r="I21" s="111"/>
      <c r="J21" s="112" t="str">
        <f>[26]年度当初提出!D13</f>
        <v>・成年後見制度の普及啓発活動を行っていくと同時に、個別の相談から制度の必要性を見極め結び付けていく体制を作っていく。その後においても関係機関との連携、フォロー対策を継続していく。　　　　　　　　　　　　　　　　　　　　　　　　　　　　　　　　　　　　　　　　　　　　　　　　　　　　　　　　　　　　　　　　　　　　　　　　　　　　　　　　　　　　　　　　　　　　　　　　　　　　　　　　　　　　　　　　　　　　　　　　　　　　　　　　　　　　　　　　　・虐待事案は区高齢障害支援課や関係機関と連携を図り、早期且つタイムリーな支援を進める。
・認知症初期集中支援チームとの協働により、認知症の早期発見・早期対応を推進していく。　　　　　　　　　　　　　　　　　　　　　　　　　　　　　　　　　
・地域の消費者被害に関する警察からの情報を掲示、配布することで、住民への普及啓発と注意喚起を図る。</v>
      </c>
      <c r="K21" s="112"/>
      <c r="L21" s="112"/>
    </row>
    <row r="22" spans="1:12" ht="60" customHeight="1">
      <c r="A22" s="102"/>
      <c r="B22" s="113" t="s">
        <v>46</v>
      </c>
      <c r="C22" s="114"/>
      <c r="D22" s="106" t="s">
        <v>514</v>
      </c>
      <c r="E22" s="107"/>
      <c r="F22" s="108"/>
      <c r="G22" s="115"/>
      <c r="H22" s="116"/>
      <c r="I22" s="116"/>
      <c r="J22" s="116"/>
      <c r="K22" s="116"/>
      <c r="L22" s="117"/>
    </row>
    <row r="23" spans="1:12" ht="18" customHeight="1">
      <c r="A23" s="101" t="s">
        <v>61</v>
      </c>
      <c r="B23" s="101"/>
      <c r="C23" s="101"/>
      <c r="D23" s="101"/>
      <c r="E23" s="101"/>
      <c r="F23" s="101"/>
      <c r="G23" s="101" t="s">
        <v>61</v>
      </c>
      <c r="H23" s="101"/>
      <c r="I23" s="101"/>
      <c r="J23" s="101"/>
      <c r="K23" s="101"/>
      <c r="L23" s="101"/>
    </row>
    <row r="24" spans="1:12" ht="70" customHeight="1">
      <c r="A24" s="32" t="s">
        <v>49</v>
      </c>
      <c r="B24" s="103" t="s">
        <v>50</v>
      </c>
      <c r="C24" s="103"/>
      <c r="D24" s="109" t="s">
        <v>683</v>
      </c>
      <c r="E24" s="109"/>
      <c r="F24" s="109"/>
      <c r="G24" s="33"/>
      <c r="H24" s="34"/>
      <c r="I24" s="34"/>
      <c r="J24" s="34"/>
      <c r="K24" s="34"/>
      <c r="L24" s="35"/>
    </row>
    <row r="25" spans="1:12" ht="71.5" customHeight="1">
      <c r="A25" s="32" t="s">
        <v>51</v>
      </c>
      <c r="B25" s="103" t="s">
        <v>50</v>
      </c>
      <c r="C25" s="103"/>
      <c r="D25" s="106" t="s">
        <v>684</v>
      </c>
      <c r="E25" s="107"/>
      <c r="F25" s="108"/>
      <c r="G25" s="110" t="s">
        <v>52</v>
      </c>
      <c r="H25" s="111" t="s">
        <v>53</v>
      </c>
      <c r="I25" s="111"/>
      <c r="J25" s="112" t="str">
        <f>[26]年度当初提出!D15</f>
        <v>　地域の特性や状況に応じ、関係機関及び関係者とのネットワークを構築していく。また介護支援専門員が円滑に活動が行えるように現場の声を集約し、課題解決の為の支援を行う。
　介護支援専門員に対し困難ケースの相談、支援を実施していくほか、連絡会の開催、事業所訪問等により、質の向上やネットワークの構築を目指す。</v>
      </c>
      <c r="K25" s="112"/>
      <c r="L25" s="112"/>
    </row>
    <row r="26" spans="1:12" ht="57.5" customHeight="1">
      <c r="A26" s="102" t="s">
        <v>41</v>
      </c>
      <c r="B26" s="103" t="s">
        <v>42</v>
      </c>
      <c r="C26" s="103"/>
      <c r="D26" s="24" t="s">
        <v>77</v>
      </c>
      <c r="E26" s="24" t="s">
        <v>44</v>
      </c>
      <c r="F26" s="25" t="s">
        <v>685</v>
      </c>
      <c r="G26" s="110"/>
      <c r="H26" s="111" t="s">
        <v>55</v>
      </c>
      <c r="I26" s="111"/>
      <c r="J26" s="112" t="str">
        <f>[26]年度当初提出!D16</f>
        <v>・介護支援専門員からの相談を分かりやすく記録に残し、センター職員全員が対応出来る体制を作る。（相談に対しての記録、話し合いを随時行っていく）　　　　　　　　　　　　　　　　　　　　　　　　　　　　　　　　　　　　　　　　　　　　　　　　　　　　　　　　　　　　　　　　　　　　　　　　　　　　　　　　　　　　　　　　　　　　　　　　　　　　　　　　　　　　　　　　　　　　　　　　　　　　　　　　　　　　　　　　　　　　　　・多職種連携会議（年２回）、自立促進ケア会議の参加を促し、顔の見える関係作りを構築していく。
・ケアプランにインフォーマルサービスの位置付けを意識してもらい、支援に活用するよう助言等行っていく。</v>
      </c>
      <c r="K26" s="112"/>
      <c r="L26" s="112"/>
    </row>
    <row r="27" spans="1:12" ht="50.4" customHeight="1">
      <c r="A27" s="102"/>
      <c r="B27" s="113" t="s">
        <v>46</v>
      </c>
      <c r="C27" s="114"/>
      <c r="D27" s="106" t="s">
        <v>686</v>
      </c>
      <c r="E27" s="107"/>
      <c r="F27" s="108"/>
      <c r="G27" s="115"/>
      <c r="H27" s="116"/>
      <c r="I27" s="116"/>
      <c r="J27" s="116"/>
      <c r="K27" s="116"/>
      <c r="L27" s="117"/>
    </row>
    <row r="28" spans="1:12" ht="18" customHeight="1">
      <c r="A28" s="101" t="s">
        <v>515</v>
      </c>
      <c r="B28" s="101"/>
      <c r="C28" s="101"/>
      <c r="D28" s="101"/>
      <c r="E28" s="101"/>
      <c r="F28" s="101"/>
      <c r="G28" s="101" t="s">
        <v>63</v>
      </c>
      <c r="H28" s="101"/>
      <c r="I28" s="101"/>
      <c r="J28" s="101"/>
      <c r="K28" s="101"/>
      <c r="L28" s="101"/>
    </row>
    <row r="29" spans="1:12" ht="63" customHeight="1">
      <c r="A29" s="32" t="s">
        <v>49</v>
      </c>
      <c r="B29" s="103" t="s">
        <v>50</v>
      </c>
      <c r="C29" s="103"/>
      <c r="D29" s="123" t="s">
        <v>687</v>
      </c>
      <c r="E29" s="123"/>
      <c r="F29" s="123"/>
      <c r="G29" s="33"/>
      <c r="H29" s="34"/>
      <c r="I29" s="34"/>
      <c r="J29" s="34"/>
      <c r="K29" s="34"/>
      <c r="L29" s="35"/>
    </row>
    <row r="30" spans="1:12" ht="98" customHeight="1">
      <c r="A30" s="32" t="s">
        <v>51</v>
      </c>
      <c r="B30" s="103" t="s">
        <v>50</v>
      </c>
      <c r="C30" s="103"/>
      <c r="D30" s="106" t="s">
        <v>688</v>
      </c>
      <c r="E30" s="107"/>
      <c r="F30" s="108"/>
      <c r="G30" s="110" t="s">
        <v>52</v>
      </c>
      <c r="H30" s="111" t="s">
        <v>53</v>
      </c>
      <c r="I30" s="111"/>
      <c r="J30" s="112" t="str">
        <f>[26]年度当初提出!D18</f>
        <v>　元気なうちから積極的に健康づくりや介護予防に取り組むきっかけを作れるよう介護予防の普及啓発に努め、対象者に合った予防事業への参加を促していく。
　高齢者対応に留まることなく、自助努力によって支え合う地域の方々と介護予防に取り組める体制を作っていく。</v>
      </c>
      <c r="K30" s="112"/>
      <c r="L30" s="112"/>
    </row>
    <row r="31" spans="1:12" ht="60" customHeight="1">
      <c r="A31" s="102" t="s">
        <v>41</v>
      </c>
      <c r="B31" s="103" t="s">
        <v>42</v>
      </c>
      <c r="C31" s="103"/>
      <c r="D31" s="24" t="s">
        <v>43</v>
      </c>
      <c r="E31" s="24" t="s">
        <v>44</v>
      </c>
      <c r="F31" s="25" t="s">
        <v>516</v>
      </c>
      <c r="G31" s="110"/>
      <c r="H31" s="111" t="s">
        <v>55</v>
      </c>
      <c r="I31" s="111"/>
      <c r="J31" s="112" t="str">
        <f>[26]年度当初提出!D19</f>
        <v>・介護予防活動の自主サークルやイベントは、ＵＲ・シニアリーダー等の各関係機関と連携を図り、運動だけでなく、認知症や引きこもり・消費者被害の予防啓発など幅広い視点で取り組む。
・生活支援コーディネーターと積極的に地域の通いの場に出向き、活動状況を把握し、住民へ情報提供を行い支援につなげていく。
・ＵＲ主催の「たちよりルーム」にて高齢者が知りたいテーマをあげて講義や座談会を実施していく。（１／３M）</v>
      </c>
      <c r="K31" s="112"/>
      <c r="L31" s="112"/>
    </row>
    <row r="32" spans="1:12" ht="58.5" customHeight="1">
      <c r="A32" s="102"/>
      <c r="B32" s="113" t="s">
        <v>46</v>
      </c>
      <c r="C32" s="114"/>
      <c r="D32" s="106" t="s">
        <v>517</v>
      </c>
      <c r="E32" s="107"/>
      <c r="F32" s="108"/>
      <c r="G32" s="115"/>
      <c r="H32" s="116"/>
      <c r="I32" s="116"/>
      <c r="J32" s="116"/>
      <c r="K32" s="116"/>
      <c r="L32" s="117"/>
    </row>
  </sheetData>
  <mergeCells count="93">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4:C4"/>
    <mergeCell ref="D4:F4"/>
    <mergeCell ref="A5:F5"/>
    <mergeCell ref="A6:A7"/>
    <mergeCell ref="B6:C6"/>
    <mergeCell ref="B7:C7"/>
    <mergeCell ref="D7:F7"/>
    <mergeCell ref="J3:K3"/>
    <mergeCell ref="A1:F1"/>
    <mergeCell ref="A2:C2"/>
    <mergeCell ref="D2:F2"/>
    <mergeCell ref="A3:C3"/>
    <mergeCell ref="D3:F3"/>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D21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WVR6:WVR7" xr:uid="{FD82EC12-C9DB-489A-B4B7-3E120090514C}">
      <formula1>"A,B,C,D,E"</formula1>
    </dataValidation>
  </dataValidations>
  <printOptions horizontalCentered="1"/>
  <pageMargins left="0.7" right="0.7" top="0.75" bottom="0.75" header="0.3" footer="0.3"/>
  <pageSetup paperSize="9" scale="89" fitToHeight="0" orientation="portrait" r:id="rId1"/>
  <rowBreaks count="2" manualBreakCount="2">
    <brk id="12" max="5" man="1"/>
    <brk id="27" max="5"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73AEF-D978-4E14-95C9-5B518C284E9A}">
  <sheetPr>
    <pageSetUpPr fitToPage="1"/>
  </sheetPr>
  <dimension ref="A1:M32"/>
  <sheetViews>
    <sheetView view="pageBreakPreview" zoomScaleNormal="100" zoomScaleSheetLayoutView="100" zoomScalePageLayoutView="70" workbookViewId="0">
      <selection activeCell="D32" sqref="D32:F32"/>
    </sheetView>
  </sheetViews>
  <sheetFormatPr defaultRowHeight="15"/>
  <cols>
    <col min="1" max="2" width="2.9140625" style="17" customWidth="1"/>
    <col min="3" max="4" width="6.58203125" style="17" customWidth="1"/>
    <col min="5" max="5" width="9.58203125" style="17" customWidth="1"/>
    <col min="6" max="6" width="61.58203125" style="17" customWidth="1"/>
    <col min="7" max="8" width="2.9140625" style="17" hidden="1" customWidth="1"/>
    <col min="9" max="9" width="6.58203125" style="17" hidden="1" customWidth="1"/>
    <col min="10" max="10" width="13.58203125" style="17" hidden="1" customWidth="1"/>
    <col min="11" max="11" width="30.58203125" style="17" hidden="1" customWidth="1"/>
    <col min="12" max="12" width="33.58203125" style="17" hidden="1" customWidth="1"/>
    <col min="13" max="255" width="8.6640625" style="17"/>
    <col min="256" max="256" width="2.9140625" style="17" customWidth="1"/>
    <col min="257" max="257" width="6.58203125" style="17" customWidth="1"/>
    <col min="258" max="258" width="15.58203125" style="17" customWidth="1"/>
    <col min="259" max="260" width="37.58203125" style="17" customWidth="1"/>
    <col min="261" max="261" width="30.58203125" style="17" customWidth="1"/>
    <col min="262" max="262" width="8.6640625" style="17" bestFit="1" customWidth="1"/>
    <col min="263" max="265" width="30.58203125" style="17" customWidth="1"/>
    <col min="266" max="266" width="8.6640625" style="17" bestFit="1" customWidth="1"/>
    <col min="267" max="268" width="30.58203125" style="17" customWidth="1"/>
    <col min="269" max="511" width="8.6640625" style="17"/>
    <col min="512" max="512" width="2.9140625" style="17" customWidth="1"/>
    <col min="513" max="513" width="6.58203125" style="17" customWidth="1"/>
    <col min="514" max="514" width="15.58203125" style="17" customWidth="1"/>
    <col min="515" max="516" width="37.58203125" style="17" customWidth="1"/>
    <col min="517" max="517" width="30.58203125" style="17" customWidth="1"/>
    <col min="518" max="518" width="8.6640625" style="17" bestFit="1" customWidth="1"/>
    <col min="519" max="521" width="30.58203125" style="17" customWidth="1"/>
    <col min="522" max="522" width="8.6640625" style="17" bestFit="1" customWidth="1"/>
    <col min="523" max="524" width="30.58203125" style="17" customWidth="1"/>
    <col min="525" max="767" width="8.6640625" style="17"/>
    <col min="768" max="768" width="2.9140625" style="17" customWidth="1"/>
    <col min="769" max="769" width="6.58203125" style="17" customWidth="1"/>
    <col min="770" max="770" width="15.58203125" style="17" customWidth="1"/>
    <col min="771" max="772" width="37.58203125" style="17" customWidth="1"/>
    <col min="773" max="773" width="30.58203125" style="17" customWidth="1"/>
    <col min="774" max="774" width="8.6640625" style="17" bestFit="1" customWidth="1"/>
    <col min="775" max="777" width="30.58203125" style="17" customWidth="1"/>
    <col min="778" max="778" width="8.6640625" style="17" bestFit="1" customWidth="1"/>
    <col min="779" max="780" width="30.58203125" style="17" customWidth="1"/>
    <col min="781" max="1023" width="8.6640625" style="17"/>
    <col min="1024" max="1024" width="2.9140625" style="17" customWidth="1"/>
    <col min="1025" max="1025" width="6.58203125" style="17" customWidth="1"/>
    <col min="1026" max="1026" width="15.58203125" style="17" customWidth="1"/>
    <col min="1027" max="1028" width="37.58203125" style="17" customWidth="1"/>
    <col min="1029" max="1029" width="30.58203125" style="17" customWidth="1"/>
    <col min="1030" max="1030" width="8.6640625" style="17" bestFit="1" customWidth="1"/>
    <col min="1031" max="1033" width="30.58203125" style="17" customWidth="1"/>
    <col min="1034" max="1034" width="8.6640625" style="17" bestFit="1" customWidth="1"/>
    <col min="1035" max="1036" width="30.58203125" style="17" customWidth="1"/>
    <col min="1037" max="1279" width="8.6640625" style="17"/>
    <col min="1280" max="1280" width="2.9140625" style="17" customWidth="1"/>
    <col min="1281" max="1281" width="6.58203125" style="17" customWidth="1"/>
    <col min="1282" max="1282" width="15.58203125" style="17" customWidth="1"/>
    <col min="1283" max="1284" width="37.58203125" style="17" customWidth="1"/>
    <col min="1285" max="1285" width="30.58203125" style="17" customWidth="1"/>
    <col min="1286" max="1286" width="8.6640625" style="17" bestFit="1" customWidth="1"/>
    <col min="1287" max="1289" width="30.58203125" style="17" customWidth="1"/>
    <col min="1290" max="1290" width="8.6640625" style="17" bestFit="1" customWidth="1"/>
    <col min="1291" max="1292" width="30.58203125" style="17" customWidth="1"/>
    <col min="1293" max="1535" width="8.6640625" style="17"/>
    <col min="1536" max="1536" width="2.9140625" style="17" customWidth="1"/>
    <col min="1537" max="1537" width="6.58203125" style="17" customWidth="1"/>
    <col min="1538" max="1538" width="15.58203125" style="17" customWidth="1"/>
    <col min="1539" max="1540" width="37.58203125" style="17" customWidth="1"/>
    <col min="1541" max="1541" width="30.58203125" style="17" customWidth="1"/>
    <col min="1542" max="1542" width="8.6640625" style="17" bestFit="1" customWidth="1"/>
    <col min="1543" max="1545" width="30.58203125" style="17" customWidth="1"/>
    <col min="1546" max="1546" width="8.6640625" style="17" bestFit="1" customWidth="1"/>
    <col min="1547" max="1548" width="30.58203125" style="17" customWidth="1"/>
    <col min="1549" max="1791" width="8.6640625" style="17"/>
    <col min="1792" max="1792" width="2.9140625" style="17" customWidth="1"/>
    <col min="1793" max="1793" width="6.58203125" style="17" customWidth="1"/>
    <col min="1794" max="1794" width="15.58203125" style="17" customWidth="1"/>
    <col min="1795" max="1796" width="37.58203125" style="17" customWidth="1"/>
    <col min="1797" max="1797" width="30.58203125" style="17" customWidth="1"/>
    <col min="1798" max="1798" width="8.6640625" style="17" bestFit="1" customWidth="1"/>
    <col min="1799" max="1801" width="30.58203125" style="17" customWidth="1"/>
    <col min="1802" max="1802" width="8.6640625" style="17" bestFit="1" customWidth="1"/>
    <col min="1803" max="1804" width="30.58203125" style="17" customWidth="1"/>
    <col min="1805" max="2047" width="8.6640625" style="17"/>
    <col min="2048" max="2048" width="2.9140625" style="17" customWidth="1"/>
    <col min="2049" max="2049" width="6.58203125" style="17" customWidth="1"/>
    <col min="2050" max="2050" width="15.58203125" style="17" customWidth="1"/>
    <col min="2051" max="2052" width="37.58203125" style="17" customWidth="1"/>
    <col min="2053" max="2053" width="30.58203125" style="17" customWidth="1"/>
    <col min="2054" max="2054" width="8.6640625" style="17" bestFit="1" customWidth="1"/>
    <col min="2055" max="2057" width="30.58203125" style="17" customWidth="1"/>
    <col min="2058" max="2058" width="8.6640625" style="17" bestFit="1" customWidth="1"/>
    <col min="2059" max="2060" width="30.58203125" style="17" customWidth="1"/>
    <col min="2061" max="2303" width="8.6640625" style="17"/>
    <col min="2304" max="2304" width="2.9140625" style="17" customWidth="1"/>
    <col min="2305" max="2305" width="6.58203125" style="17" customWidth="1"/>
    <col min="2306" max="2306" width="15.58203125" style="17" customWidth="1"/>
    <col min="2307" max="2308" width="37.58203125" style="17" customWidth="1"/>
    <col min="2309" max="2309" width="30.58203125" style="17" customWidth="1"/>
    <col min="2310" max="2310" width="8.6640625" style="17" bestFit="1" customWidth="1"/>
    <col min="2311" max="2313" width="30.58203125" style="17" customWidth="1"/>
    <col min="2314" max="2314" width="8.6640625" style="17" bestFit="1" customWidth="1"/>
    <col min="2315" max="2316" width="30.58203125" style="17" customWidth="1"/>
    <col min="2317" max="2559" width="8.6640625" style="17"/>
    <col min="2560" max="2560" width="2.9140625" style="17" customWidth="1"/>
    <col min="2561" max="2561" width="6.58203125" style="17" customWidth="1"/>
    <col min="2562" max="2562" width="15.58203125" style="17" customWidth="1"/>
    <col min="2563" max="2564" width="37.58203125" style="17" customWidth="1"/>
    <col min="2565" max="2565" width="30.58203125" style="17" customWidth="1"/>
    <col min="2566" max="2566" width="8.6640625" style="17" bestFit="1" customWidth="1"/>
    <col min="2567" max="2569" width="30.58203125" style="17" customWidth="1"/>
    <col min="2570" max="2570" width="8.6640625" style="17" bestFit="1" customWidth="1"/>
    <col min="2571" max="2572" width="30.58203125" style="17" customWidth="1"/>
    <col min="2573" max="2815" width="8.6640625" style="17"/>
    <col min="2816" max="2816" width="2.9140625" style="17" customWidth="1"/>
    <col min="2817" max="2817" width="6.58203125" style="17" customWidth="1"/>
    <col min="2818" max="2818" width="15.58203125" style="17" customWidth="1"/>
    <col min="2819" max="2820" width="37.58203125" style="17" customWidth="1"/>
    <col min="2821" max="2821" width="30.58203125" style="17" customWidth="1"/>
    <col min="2822" max="2822" width="8.6640625" style="17" bestFit="1" customWidth="1"/>
    <col min="2823" max="2825" width="30.58203125" style="17" customWidth="1"/>
    <col min="2826" max="2826" width="8.6640625" style="17" bestFit="1" customWidth="1"/>
    <col min="2827" max="2828" width="30.58203125" style="17" customWidth="1"/>
    <col min="2829" max="3071" width="8.6640625" style="17"/>
    <col min="3072" max="3072" width="2.9140625" style="17" customWidth="1"/>
    <col min="3073" max="3073" width="6.58203125" style="17" customWidth="1"/>
    <col min="3074" max="3074" width="15.58203125" style="17" customWidth="1"/>
    <col min="3075" max="3076" width="37.58203125" style="17" customWidth="1"/>
    <col min="3077" max="3077" width="30.58203125" style="17" customWidth="1"/>
    <col min="3078" max="3078" width="8.6640625" style="17" bestFit="1" customWidth="1"/>
    <col min="3079" max="3081" width="30.58203125" style="17" customWidth="1"/>
    <col min="3082" max="3082" width="8.6640625" style="17" bestFit="1" customWidth="1"/>
    <col min="3083" max="3084" width="30.58203125" style="17" customWidth="1"/>
    <col min="3085" max="3327" width="8.6640625" style="17"/>
    <col min="3328" max="3328" width="2.9140625" style="17" customWidth="1"/>
    <col min="3329" max="3329" width="6.58203125" style="17" customWidth="1"/>
    <col min="3330" max="3330" width="15.58203125" style="17" customWidth="1"/>
    <col min="3331" max="3332" width="37.58203125" style="17" customWidth="1"/>
    <col min="3333" max="3333" width="30.58203125" style="17" customWidth="1"/>
    <col min="3334" max="3334" width="8.6640625" style="17" bestFit="1" customWidth="1"/>
    <col min="3335" max="3337" width="30.58203125" style="17" customWidth="1"/>
    <col min="3338" max="3338" width="8.6640625" style="17" bestFit="1" customWidth="1"/>
    <col min="3339" max="3340" width="30.58203125" style="17" customWidth="1"/>
    <col min="3341" max="3583" width="8.6640625" style="17"/>
    <col min="3584" max="3584" width="2.9140625" style="17" customWidth="1"/>
    <col min="3585" max="3585" width="6.58203125" style="17" customWidth="1"/>
    <col min="3586" max="3586" width="15.58203125" style="17" customWidth="1"/>
    <col min="3587" max="3588" width="37.58203125" style="17" customWidth="1"/>
    <col min="3589" max="3589" width="30.58203125" style="17" customWidth="1"/>
    <col min="3590" max="3590" width="8.6640625" style="17" bestFit="1" customWidth="1"/>
    <col min="3591" max="3593" width="30.58203125" style="17" customWidth="1"/>
    <col min="3594" max="3594" width="8.6640625" style="17" bestFit="1" customWidth="1"/>
    <col min="3595" max="3596" width="30.58203125" style="17" customWidth="1"/>
    <col min="3597" max="3839" width="8.6640625" style="17"/>
    <col min="3840" max="3840" width="2.9140625" style="17" customWidth="1"/>
    <col min="3841" max="3841" width="6.58203125" style="17" customWidth="1"/>
    <col min="3842" max="3842" width="15.58203125" style="17" customWidth="1"/>
    <col min="3843" max="3844" width="37.58203125" style="17" customWidth="1"/>
    <col min="3845" max="3845" width="30.58203125" style="17" customWidth="1"/>
    <col min="3846" max="3846" width="8.6640625" style="17" bestFit="1" customWidth="1"/>
    <col min="3847" max="3849" width="30.58203125" style="17" customWidth="1"/>
    <col min="3850" max="3850" width="8.6640625" style="17" bestFit="1" customWidth="1"/>
    <col min="3851" max="3852" width="30.58203125" style="17" customWidth="1"/>
    <col min="3853" max="4095" width="8.6640625" style="17"/>
    <col min="4096" max="4096" width="2.9140625" style="17" customWidth="1"/>
    <col min="4097" max="4097" width="6.58203125" style="17" customWidth="1"/>
    <col min="4098" max="4098" width="15.58203125" style="17" customWidth="1"/>
    <col min="4099" max="4100" width="37.58203125" style="17" customWidth="1"/>
    <col min="4101" max="4101" width="30.58203125" style="17" customWidth="1"/>
    <col min="4102" max="4102" width="8.6640625" style="17" bestFit="1" customWidth="1"/>
    <col min="4103" max="4105" width="30.58203125" style="17" customWidth="1"/>
    <col min="4106" max="4106" width="8.6640625" style="17" bestFit="1" customWidth="1"/>
    <col min="4107" max="4108" width="30.58203125" style="17" customWidth="1"/>
    <col min="4109" max="4351" width="8.6640625" style="17"/>
    <col min="4352" max="4352" width="2.9140625" style="17" customWidth="1"/>
    <col min="4353" max="4353" width="6.58203125" style="17" customWidth="1"/>
    <col min="4354" max="4354" width="15.58203125" style="17" customWidth="1"/>
    <col min="4355" max="4356" width="37.58203125" style="17" customWidth="1"/>
    <col min="4357" max="4357" width="30.58203125" style="17" customWidth="1"/>
    <col min="4358" max="4358" width="8.6640625" style="17" bestFit="1" customWidth="1"/>
    <col min="4359" max="4361" width="30.58203125" style="17" customWidth="1"/>
    <col min="4362" max="4362" width="8.6640625" style="17" bestFit="1" customWidth="1"/>
    <col min="4363" max="4364" width="30.58203125" style="17" customWidth="1"/>
    <col min="4365" max="4607" width="8.6640625" style="17"/>
    <col min="4608" max="4608" width="2.9140625" style="17" customWidth="1"/>
    <col min="4609" max="4609" width="6.58203125" style="17" customWidth="1"/>
    <col min="4610" max="4610" width="15.58203125" style="17" customWidth="1"/>
    <col min="4611" max="4612" width="37.58203125" style="17" customWidth="1"/>
    <col min="4613" max="4613" width="30.58203125" style="17" customWidth="1"/>
    <col min="4614" max="4614" width="8.6640625" style="17" bestFit="1" customWidth="1"/>
    <col min="4615" max="4617" width="30.58203125" style="17" customWidth="1"/>
    <col min="4618" max="4618" width="8.6640625" style="17" bestFit="1" customWidth="1"/>
    <col min="4619" max="4620" width="30.58203125" style="17" customWidth="1"/>
    <col min="4621" max="4863" width="8.6640625" style="17"/>
    <col min="4864" max="4864" width="2.9140625" style="17" customWidth="1"/>
    <col min="4865" max="4865" width="6.58203125" style="17" customWidth="1"/>
    <col min="4866" max="4866" width="15.58203125" style="17" customWidth="1"/>
    <col min="4867" max="4868" width="37.58203125" style="17" customWidth="1"/>
    <col min="4869" max="4869" width="30.58203125" style="17" customWidth="1"/>
    <col min="4870" max="4870" width="8.6640625" style="17" bestFit="1" customWidth="1"/>
    <col min="4871" max="4873" width="30.58203125" style="17" customWidth="1"/>
    <col min="4874" max="4874" width="8.6640625" style="17" bestFit="1" customWidth="1"/>
    <col min="4875" max="4876" width="30.58203125" style="17" customWidth="1"/>
    <col min="4877" max="5119" width="8.6640625" style="17"/>
    <col min="5120" max="5120" width="2.9140625" style="17" customWidth="1"/>
    <col min="5121" max="5121" width="6.58203125" style="17" customWidth="1"/>
    <col min="5122" max="5122" width="15.58203125" style="17" customWidth="1"/>
    <col min="5123" max="5124" width="37.58203125" style="17" customWidth="1"/>
    <col min="5125" max="5125" width="30.58203125" style="17" customWidth="1"/>
    <col min="5126" max="5126" width="8.6640625" style="17" bestFit="1" customWidth="1"/>
    <col min="5127" max="5129" width="30.58203125" style="17" customWidth="1"/>
    <col min="5130" max="5130" width="8.6640625" style="17" bestFit="1" customWidth="1"/>
    <col min="5131" max="5132" width="30.58203125" style="17" customWidth="1"/>
    <col min="5133" max="5375" width="8.6640625" style="17"/>
    <col min="5376" max="5376" width="2.9140625" style="17" customWidth="1"/>
    <col min="5377" max="5377" width="6.58203125" style="17" customWidth="1"/>
    <col min="5378" max="5378" width="15.58203125" style="17" customWidth="1"/>
    <col min="5379" max="5380" width="37.58203125" style="17" customWidth="1"/>
    <col min="5381" max="5381" width="30.58203125" style="17" customWidth="1"/>
    <col min="5382" max="5382" width="8.6640625" style="17" bestFit="1" customWidth="1"/>
    <col min="5383" max="5385" width="30.58203125" style="17" customWidth="1"/>
    <col min="5386" max="5386" width="8.6640625" style="17" bestFit="1" customWidth="1"/>
    <col min="5387" max="5388" width="30.58203125" style="17" customWidth="1"/>
    <col min="5389" max="5631" width="8.6640625" style="17"/>
    <col min="5632" max="5632" width="2.9140625" style="17" customWidth="1"/>
    <col min="5633" max="5633" width="6.58203125" style="17" customWidth="1"/>
    <col min="5634" max="5634" width="15.58203125" style="17" customWidth="1"/>
    <col min="5635" max="5636" width="37.58203125" style="17" customWidth="1"/>
    <col min="5637" max="5637" width="30.58203125" style="17" customWidth="1"/>
    <col min="5638" max="5638" width="8.6640625" style="17" bestFit="1" customWidth="1"/>
    <col min="5639" max="5641" width="30.58203125" style="17" customWidth="1"/>
    <col min="5642" max="5642" width="8.6640625" style="17" bestFit="1" customWidth="1"/>
    <col min="5643" max="5644" width="30.58203125" style="17" customWidth="1"/>
    <col min="5645" max="5887" width="8.6640625" style="17"/>
    <col min="5888" max="5888" width="2.9140625" style="17" customWidth="1"/>
    <col min="5889" max="5889" width="6.58203125" style="17" customWidth="1"/>
    <col min="5890" max="5890" width="15.58203125" style="17" customWidth="1"/>
    <col min="5891" max="5892" width="37.58203125" style="17" customWidth="1"/>
    <col min="5893" max="5893" width="30.58203125" style="17" customWidth="1"/>
    <col min="5894" max="5894" width="8.6640625" style="17" bestFit="1" customWidth="1"/>
    <col min="5895" max="5897" width="30.58203125" style="17" customWidth="1"/>
    <col min="5898" max="5898" width="8.6640625" style="17" bestFit="1" customWidth="1"/>
    <col min="5899" max="5900" width="30.58203125" style="17" customWidth="1"/>
    <col min="5901" max="6143" width="8.6640625" style="17"/>
    <col min="6144" max="6144" width="2.9140625" style="17" customWidth="1"/>
    <col min="6145" max="6145" width="6.58203125" style="17" customWidth="1"/>
    <col min="6146" max="6146" width="15.58203125" style="17" customWidth="1"/>
    <col min="6147" max="6148" width="37.58203125" style="17" customWidth="1"/>
    <col min="6149" max="6149" width="30.58203125" style="17" customWidth="1"/>
    <col min="6150" max="6150" width="8.6640625" style="17" bestFit="1" customWidth="1"/>
    <col min="6151" max="6153" width="30.58203125" style="17" customWidth="1"/>
    <col min="6154" max="6154" width="8.6640625" style="17" bestFit="1" customWidth="1"/>
    <col min="6155" max="6156" width="30.58203125" style="17" customWidth="1"/>
    <col min="6157" max="6399" width="8.6640625" style="17"/>
    <col min="6400" max="6400" width="2.9140625" style="17" customWidth="1"/>
    <col min="6401" max="6401" width="6.58203125" style="17" customWidth="1"/>
    <col min="6402" max="6402" width="15.58203125" style="17" customWidth="1"/>
    <col min="6403" max="6404" width="37.58203125" style="17" customWidth="1"/>
    <col min="6405" max="6405" width="30.58203125" style="17" customWidth="1"/>
    <col min="6406" max="6406" width="8.6640625" style="17" bestFit="1" customWidth="1"/>
    <col min="6407" max="6409" width="30.58203125" style="17" customWidth="1"/>
    <col min="6410" max="6410" width="8.6640625" style="17" bestFit="1" customWidth="1"/>
    <col min="6411" max="6412" width="30.58203125" style="17" customWidth="1"/>
    <col min="6413" max="6655" width="8.6640625" style="17"/>
    <col min="6656" max="6656" width="2.9140625" style="17" customWidth="1"/>
    <col min="6657" max="6657" width="6.58203125" style="17" customWidth="1"/>
    <col min="6658" max="6658" width="15.58203125" style="17" customWidth="1"/>
    <col min="6659" max="6660" width="37.58203125" style="17" customWidth="1"/>
    <col min="6661" max="6661" width="30.58203125" style="17" customWidth="1"/>
    <col min="6662" max="6662" width="8.6640625" style="17" bestFit="1" customWidth="1"/>
    <col min="6663" max="6665" width="30.58203125" style="17" customWidth="1"/>
    <col min="6666" max="6666" width="8.6640625" style="17" bestFit="1" customWidth="1"/>
    <col min="6667" max="6668" width="30.58203125" style="17" customWidth="1"/>
    <col min="6669" max="6911" width="8.6640625" style="17"/>
    <col min="6912" max="6912" width="2.9140625" style="17" customWidth="1"/>
    <col min="6913" max="6913" width="6.58203125" style="17" customWidth="1"/>
    <col min="6914" max="6914" width="15.58203125" style="17" customWidth="1"/>
    <col min="6915" max="6916" width="37.58203125" style="17" customWidth="1"/>
    <col min="6917" max="6917" width="30.58203125" style="17" customWidth="1"/>
    <col min="6918" max="6918" width="8.6640625" style="17" bestFit="1" customWidth="1"/>
    <col min="6919" max="6921" width="30.58203125" style="17" customWidth="1"/>
    <col min="6922" max="6922" width="8.6640625" style="17" bestFit="1" customWidth="1"/>
    <col min="6923" max="6924" width="30.58203125" style="17" customWidth="1"/>
    <col min="6925" max="7167" width="8.6640625" style="17"/>
    <col min="7168" max="7168" width="2.9140625" style="17" customWidth="1"/>
    <col min="7169" max="7169" width="6.58203125" style="17" customWidth="1"/>
    <col min="7170" max="7170" width="15.58203125" style="17" customWidth="1"/>
    <col min="7171" max="7172" width="37.58203125" style="17" customWidth="1"/>
    <col min="7173" max="7173" width="30.58203125" style="17" customWidth="1"/>
    <col min="7174" max="7174" width="8.6640625" style="17" bestFit="1" customWidth="1"/>
    <col min="7175" max="7177" width="30.58203125" style="17" customWidth="1"/>
    <col min="7178" max="7178" width="8.6640625" style="17" bestFit="1" customWidth="1"/>
    <col min="7179" max="7180" width="30.58203125" style="17" customWidth="1"/>
    <col min="7181" max="7423" width="8.6640625" style="17"/>
    <col min="7424" max="7424" width="2.9140625" style="17" customWidth="1"/>
    <col min="7425" max="7425" width="6.58203125" style="17" customWidth="1"/>
    <col min="7426" max="7426" width="15.58203125" style="17" customWidth="1"/>
    <col min="7427" max="7428" width="37.58203125" style="17" customWidth="1"/>
    <col min="7429" max="7429" width="30.58203125" style="17" customWidth="1"/>
    <col min="7430" max="7430" width="8.6640625" style="17" bestFit="1" customWidth="1"/>
    <col min="7431" max="7433" width="30.58203125" style="17" customWidth="1"/>
    <col min="7434" max="7434" width="8.6640625" style="17" bestFit="1" customWidth="1"/>
    <col min="7435" max="7436" width="30.58203125" style="17" customWidth="1"/>
    <col min="7437" max="7679" width="8.6640625" style="17"/>
    <col min="7680" max="7680" width="2.9140625" style="17" customWidth="1"/>
    <col min="7681" max="7681" width="6.58203125" style="17" customWidth="1"/>
    <col min="7682" max="7682" width="15.58203125" style="17" customWidth="1"/>
    <col min="7683" max="7684" width="37.58203125" style="17" customWidth="1"/>
    <col min="7685" max="7685" width="30.58203125" style="17" customWidth="1"/>
    <col min="7686" max="7686" width="8.6640625" style="17" bestFit="1" customWidth="1"/>
    <col min="7687" max="7689" width="30.58203125" style="17" customWidth="1"/>
    <col min="7690" max="7690" width="8.6640625" style="17" bestFit="1" customWidth="1"/>
    <col min="7691" max="7692" width="30.58203125" style="17" customWidth="1"/>
    <col min="7693" max="7935" width="8.6640625" style="17"/>
    <col min="7936" max="7936" width="2.9140625" style="17" customWidth="1"/>
    <col min="7937" max="7937" width="6.58203125" style="17" customWidth="1"/>
    <col min="7938" max="7938" width="15.58203125" style="17" customWidth="1"/>
    <col min="7939" max="7940" width="37.58203125" style="17" customWidth="1"/>
    <col min="7941" max="7941" width="30.58203125" style="17" customWidth="1"/>
    <col min="7942" max="7942" width="8.6640625" style="17" bestFit="1" customWidth="1"/>
    <col min="7943" max="7945" width="30.58203125" style="17" customWidth="1"/>
    <col min="7946" max="7946" width="8.6640625" style="17" bestFit="1" customWidth="1"/>
    <col min="7947" max="7948" width="30.58203125" style="17" customWidth="1"/>
    <col min="7949" max="8191" width="8.6640625" style="17"/>
    <col min="8192" max="8192" width="2.9140625" style="17" customWidth="1"/>
    <col min="8193" max="8193" width="6.58203125" style="17" customWidth="1"/>
    <col min="8194" max="8194" width="15.58203125" style="17" customWidth="1"/>
    <col min="8195" max="8196" width="37.58203125" style="17" customWidth="1"/>
    <col min="8197" max="8197" width="30.58203125" style="17" customWidth="1"/>
    <col min="8198" max="8198" width="8.6640625" style="17" bestFit="1" customWidth="1"/>
    <col min="8199" max="8201" width="30.58203125" style="17" customWidth="1"/>
    <col min="8202" max="8202" width="8.6640625" style="17" bestFit="1" customWidth="1"/>
    <col min="8203" max="8204" width="30.58203125" style="17" customWidth="1"/>
    <col min="8205" max="8447" width="8.6640625" style="17"/>
    <col min="8448" max="8448" width="2.9140625" style="17" customWidth="1"/>
    <col min="8449" max="8449" width="6.58203125" style="17" customWidth="1"/>
    <col min="8450" max="8450" width="15.58203125" style="17" customWidth="1"/>
    <col min="8451" max="8452" width="37.58203125" style="17" customWidth="1"/>
    <col min="8453" max="8453" width="30.58203125" style="17" customWidth="1"/>
    <col min="8454" max="8454" width="8.6640625" style="17" bestFit="1" customWidth="1"/>
    <col min="8455" max="8457" width="30.58203125" style="17" customWidth="1"/>
    <col min="8458" max="8458" width="8.6640625" style="17" bestFit="1" customWidth="1"/>
    <col min="8459" max="8460" width="30.58203125" style="17" customWidth="1"/>
    <col min="8461" max="8703" width="8.6640625" style="17"/>
    <col min="8704" max="8704" width="2.9140625" style="17" customWidth="1"/>
    <col min="8705" max="8705" width="6.58203125" style="17" customWidth="1"/>
    <col min="8706" max="8706" width="15.58203125" style="17" customWidth="1"/>
    <col min="8707" max="8708" width="37.58203125" style="17" customWidth="1"/>
    <col min="8709" max="8709" width="30.58203125" style="17" customWidth="1"/>
    <col min="8710" max="8710" width="8.6640625" style="17" bestFit="1" customWidth="1"/>
    <col min="8711" max="8713" width="30.58203125" style="17" customWidth="1"/>
    <col min="8714" max="8714" width="8.6640625" style="17" bestFit="1" customWidth="1"/>
    <col min="8715" max="8716" width="30.58203125" style="17" customWidth="1"/>
    <col min="8717" max="8959" width="8.6640625" style="17"/>
    <col min="8960" max="8960" width="2.9140625" style="17" customWidth="1"/>
    <col min="8961" max="8961" width="6.58203125" style="17" customWidth="1"/>
    <col min="8962" max="8962" width="15.58203125" style="17" customWidth="1"/>
    <col min="8963" max="8964" width="37.58203125" style="17" customWidth="1"/>
    <col min="8965" max="8965" width="30.58203125" style="17" customWidth="1"/>
    <col min="8966" max="8966" width="8.6640625" style="17" bestFit="1" customWidth="1"/>
    <col min="8967" max="8969" width="30.58203125" style="17" customWidth="1"/>
    <col min="8970" max="8970" width="8.6640625" style="17" bestFit="1" customWidth="1"/>
    <col min="8971" max="8972" width="30.58203125" style="17" customWidth="1"/>
    <col min="8973" max="9215" width="8.6640625" style="17"/>
    <col min="9216" max="9216" width="2.9140625" style="17" customWidth="1"/>
    <col min="9217" max="9217" width="6.58203125" style="17" customWidth="1"/>
    <col min="9218" max="9218" width="15.58203125" style="17" customWidth="1"/>
    <col min="9219" max="9220" width="37.58203125" style="17" customWidth="1"/>
    <col min="9221" max="9221" width="30.58203125" style="17" customWidth="1"/>
    <col min="9222" max="9222" width="8.6640625" style="17" bestFit="1" customWidth="1"/>
    <col min="9223" max="9225" width="30.58203125" style="17" customWidth="1"/>
    <col min="9226" max="9226" width="8.6640625" style="17" bestFit="1" customWidth="1"/>
    <col min="9227" max="9228" width="30.58203125" style="17" customWidth="1"/>
    <col min="9229" max="9471" width="8.6640625" style="17"/>
    <col min="9472" max="9472" width="2.9140625" style="17" customWidth="1"/>
    <col min="9473" max="9473" width="6.58203125" style="17" customWidth="1"/>
    <col min="9474" max="9474" width="15.58203125" style="17" customWidth="1"/>
    <col min="9475" max="9476" width="37.58203125" style="17" customWidth="1"/>
    <col min="9477" max="9477" width="30.58203125" style="17" customWidth="1"/>
    <col min="9478" max="9478" width="8.6640625" style="17" bestFit="1" customWidth="1"/>
    <col min="9479" max="9481" width="30.58203125" style="17" customWidth="1"/>
    <col min="9482" max="9482" width="8.6640625" style="17" bestFit="1" customWidth="1"/>
    <col min="9483" max="9484" width="30.58203125" style="17" customWidth="1"/>
    <col min="9485" max="9727" width="8.6640625" style="17"/>
    <col min="9728" max="9728" width="2.9140625" style="17" customWidth="1"/>
    <col min="9729" max="9729" width="6.58203125" style="17" customWidth="1"/>
    <col min="9730" max="9730" width="15.58203125" style="17" customWidth="1"/>
    <col min="9731" max="9732" width="37.58203125" style="17" customWidth="1"/>
    <col min="9733" max="9733" width="30.58203125" style="17" customWidth="1"/>
    <col min="9734" max="9734" width="8.6640625" style="17" bestFit="1" customWidth="1"/>
    <col min="9735" max="9737" width="30.58203125" style="17" customWidth="1"/>
    <col min="9738" max="9738" width="8.6640625" style="17" bestFit="1" customWidth="1"/>
    <col min="9739" max="9740" width="30.58203125" style="17" customWidth="1"/>
    <col min="9741" max="9983" width="8.6640625" style="17"/>
    <col min="9984" max="9984" width="2.9140625" style="17" customWidth="1"/>
    <col min="9985" max="9985" width="6.58203125" style="17" customWidth="1"/>
    <col min="9986" max="9986" width="15.58203125" style="17" customWidth="1"/>
    <col min="9987" max="9988" width="37.58203125" style="17" customWidth="1"/>
    <col min="9989" max="9989" width="30.58203125" style="17" customWidth="1"/>
    <col min="9990" max="9990" width="8.6640625" style="17" bestFit="1" customWidth="1"/>
    <col min="9991" max="9993" width="30.58203125" style="17" customWidth="1"/>
    <col min="9994" max="9994" width="8.6640625" style="17" bestFit="1" customWidth="1"/>
    <col min="9995" max="9996" width="30.58203125" style="17" customWidth="1"/>
    <col min="9997" max="10239" width="8.6640625" style="17"/>
    <col min="10240" max="10240" width="2.9140625" style="17" customWidth="1"/>
    <col min="10241" max="10241" width="6.58203125" style="17" customWidth="1"/>
    <col min="10242" max="10242" width="15.58203125" style="17" customWidth="1"/>
    <col min="10243" max="10244" width="37.58203125" style="17" customWidth="1"/>
    <col min="10245" max="10245" width="30.58203125" style="17" customWidth="1"/>
    <col min="10246" max="10246" width="8.6640625" style="17" bestFit="1" customWidth="1"/>
    <col min="10247" max="10249" width="30.58203125" style="17" customWidth="1"/>
    <col min="10250" max="10250" width="8.6640625" style="17" bestFit="1" customWidth="1"/>
    <col min="10251" max="10252" width="30.58203125" style="17" customWidth="1"/>
    <col min="10253" max="10495" width="8.6640625" style="17"/>
    <col min="10496" max="10496" width="2.9140625" style="17" customWidth="1"/>
    <col min="10497" max="10497" width="6.58203125" style="17" customWidth="1"/>
    <col min="10498" max="10498" width="15.58203125" style="17" customWidth="1"/>
    <col min="10499" max="10500" width="37.58203125" style="17" customWidth="1"/>
    <col min="10501" max="10501" width="30.58203125" style="17" customWidth="1"/>
    <col min="10502" max="10502" width="8.6640625" style="17" bestFit="1" customWidth="1"/>
    <col min="10503" max="10505" width="30.58203125" style="17" customWidth="1"/>
    <col min="10506" max="10506" width="8.6640625" style="17" bestFit="1" customWidth="1"/>
    <col min="10507" max="10508" width="30.58203125" style="17" customWidth="1"/>
    <col min="10509" max="10751" width="8.6640625" style="17"/>
    <col min="10752" max="10752" width="2.9140625" style="17" customWidth="1"/>
    <col min="10753" max="10753" width="6.58203125" style="17" customWidth="1"/>
    <col min="10754" max="10754" width="15.58203125" style="17" customWidth="1"/>
    <col min="10755" max="10756" width="37.58203125" style="17" customWidth="1"/>
    <col min="10757" max="10757" width="30.58203125" style="17" customWidth="1"/>
    <col min="10758" max="10758" width="8.6640625" style="17" bestFit="1" customWidth="1"/>
    <col min="10759" max="10761" width="30.58203125" style="17" customWidth="1"/>
    <col min="10762" max="10762" width="8.6640625" style="17" bestFit="1" customWidth="1"/>
    <col min="10763" max="10764" width="30.58203125" style="17" customWidth="1"/>
    <col min="10765" max="11007" width="8.6640625" style="17"/>
    <col min="11008" max="11008" width="2.9140625" style="17" customWidth="1"/>
    <col min="11009" max="11009" width="6.58203125" style="17" customWidth="1"/>
    <col min="11010" max="11010" width="15.58203125" style="17" customWidth="1"/>
    <col min="11011" max="11012" width="37.58203125" style="17" customWidth="1"/>
    <col min="11013" max="11013" width="30.58203125" style="17" customWidth="1"/>
    <col min="11014" max="11014" width="8.6640625" style="17" bestFit="1" customWidth="1"/>
    <col min="11015" max="11017" width="30.58203125" style="17" customWidth="1"/>
    <col min="11018" max="11018" width="8.6640625" style="17" bestFit="1" customWidth="1"/>
    <col min="11019" max="11020" width="30.58203125" style="17" customWidth="1"/>
    <col min="11021" max="11263" width="8.6640625" style="17"/>
    <col min="11264" max="11264" width="2.9140625" style="17" customWidth="1"/>
    <col min="11265" max="11265" width="6.58203125" style="17" customWidth="1"/>
    <col min="11266" max="11266" width="15.58203125" style="17" customWidth="1"/>
    <col min="11267" max="11268" width="37.58203125" style="17" customWidth="1"/>
    <col min="11269" max="11269" width="30.58203125" style="17" customWidth="1"/>
    <col min="11270" max="11270" width="8.6640625" style="17" bestFit="1" customWidth="1"/>
    <col min="11271" max="11273" width="30.58203125" style="17" customWidth="1"/>
    <col min="11274" max="11274" width="8.6640625" style="17" bestFit="1" customWidth="1"/>
    <col min="11275" max="11276" width="30.58203125" style="17" customWidth="1"/>
    <col min="11277" max="11519" width="8.6640625" style="17"/>
    <col min="11520" max="11520" width="2.9140625" style="17" customWidth="1"/>
    <col min="11521" max="11521" width="6.58203125" style="17" customWidth="1"/>
    <col min="11522" max="11522" width="15.58203125" style="17" customWidth="1"/>
    <col min="11523" max="11524" width="37.58203125" style="17" customWidth="1"/>
    <col min="11525" max="11525" width="30.58203125" style="17" customWidth="1"/>
    <col min="11526" max="11526" width="8.6640625" style="17" bestFit="1" customWidth="1"/>
    <col min="11527" max="11529" width="30.58203125" style="17" customWidth="1"/>
    <col min="11530" max="11530" width="8.6640625" style="17" bestFit="1" customWidth="1"/>
    <col min="11531" max="11532" width="30.58203125" style="17" customWidth="1"/>
    <col min="11533" max="11775" width="8.6640625" style="17"/>
    <col min="11776" max="11776" width="2.9140625" style="17" customWidth="1"/>
    <col min="11777" max="11777" width="6.58203125" style="17" customWidth="1"/>
    <col min="11778" max="11778" width="15.58203125" style="17" customWidth="1"/>
    <col min="11779" max="11780" width="37.58203125" style="17" customWidth="1"/>
    <col min="11781" max="11781" width="30.58203125" style="17" customWidth="1"/>
    <col min="11782" max="11782" width="8.6640625" style="17" bestFit="1" customWidth="1"/>
    <col min="11783" max="11785" width="30.58203125" style="17" customWidth="1"/>
    <col min="11786" max="11786" width="8.6640625" style="17" bestFit="1" customWidth="1"/>
    <col min="11787" max="11788" width="30.58203125" style="17" customWidth="1"/>
    <col min="11789" max="12031" width="8.6640625" style="17"/>
    <col min="12032" max="12032" width="2.9140625" style="17" customWidth="1"/>
    <col min="12033" max="12033" width="6.58203125" style="17" customWidth="1"/>
    <col min="12034" max="12034" width="15.58203125" style="17" customWidth="1"/>
    <col min="12035" max="12036" width="37.58203125" style="17" customWidth="1"/>
    <col min="12037" max="12037" width="30.58203125" style="17" customWidth="1"/>
    <col min="12038" max="12038" width="8.6640625" style="17" bestFit="1" customWidth="1"/>
    <col min="12039" max="12041" width="30.58203125" style="17" customWidth="1"/>
    <col min="12042" max="12042" width="8.6640625" style="17" bestFit="1" customWidth="1"/>
    <col min="12043" max="12044" width="30.58203125" style="17" customWidth="1"/>
    <col min="12045" max="12287" width="8.6640625" style="17"/>
    <col min="12288" max="12288" width="2.9140625" style="17" customWidth="1"/>
    <col min="12289" max="12289" width="6.58203125" style="17" customWidth="1"/>
    <col min="12290" max="12290" width="15.58203125" style="17" customWidth="1"/>
    <col min="12291" max="12292" width="37.58203125" style="17" customWidth="1"/>
    <col min="12293" max="12293" width="30.58203125" style="17" customWidth="1"/>
    <col min="12294" max="12294" width="8.6640625" style="17" bestFit="1" customWidth="1"/>
    <col min="12295" max="12297" width="30.58203125" style="17" customWidth="1"/>
    <col min="12298" max="12298" width="8.6640625" style="17" bestFit="1" customWidth="1"/>
    <col min="12299" max="12300" width="30.58203125" style="17" customWidth="1"/>
    <col min="12301" max="12543" width="8.6640625" style="17"/>
    <col min="12544" max="12544" width="2.9140625" style="17" customWidth="1"/>
    <col min="12545" max="12545" width="6.58203125" style="17" customWidth="1"/>
    <col min="12546" max="12546" width="15.58203125" style="17" customWidth="1"/>
    <col min="12547" max="12548" width="37.58203125" style="17" customWidth="1"/>
    <col min="12549" max="12549" width="30.58203125" style="17" customWidth="1"/>
    <col min="12550" max="12550" width="8.6640625" style="17" bestFit="1" customWidth="1"/>
    <col min="12551" max="12553" width="30.58203125" style="17" customWidth="1"/>
    <col min="12554" max="12554" width="8.6640625" style="17" bestFit="1" customWidth="1"/>
    <col min="12555" max="12556" width="30.58203125" style="17" customWidth="1"/>
    <col min="12557" max="12799" width="8.6640625" style="17"/>
    <col min="12800" max="12800" width="2.9140625" style="17" customWidth="1"/>
    <col min="12801" max="12801" width="6.58203125" style="17" customWidth="1"/>
    <col min="12802" max="12802" width="15.58203125" style="17" customWidth="1"/>
    <col min="12803" max="12804" width="37.58203125" style="17" customWidth="1"/>
    <col min="12805" max="12805" width="30.58203125" style="17" customWidth="1"/>
    <col min="12806" max="12806" width="8.6640625" style="17" bestFit="1" customWidth="1"/>
    <col min="12807" max="12809" width="30.58203125" style="17" customWidth="1"/>
    <col min="12810" max="12810" width="8.6640625" style="17" bestFit="1" customWidth="1"/>
    <col min="12811" max="12812" width="30.58203125" style="17" customWidth="1"/>
    <col min="12813" max="13055" width="8.6640625" style="17"/>
    <col min="13056" max="13056" width="2.9140625" style="17" customWidth="1"/>
    <col min="13057" max="13057" width="6.58203125" style="17" customWidth="1"/>
    <col min="13058" max="13058" width="15.58203125" style="17" customWidth="1"/>
    <col min="13059" max="13060" width="37.58203125" style="17" customWidth="1"/>
    <col min="13061" max="13061" width="30.58203125" style="17" customWidth="1"/>
    <col min="13062" max="13062" width="8.6640625" style="17" bestFit="1" customWidth="1"/>
    <col min="13063" max="13065" width="30.58203125" style="17" customWidth="1"/>
    <col min="13066" max="13066" width="8.6640625" style="17" bestFit="1" customWidth="1"/>
    <col min="13067" max="13068" width="30.58203125" style="17" customWidth="1"/>
    <col min="13069" max="13311" width="8.6640625" style="17"/>
    <col min="13312" max="13312" width="2.9140625" style="17" customWidth="1"/>
    <col min="13313" max="13313" width="6.58203125" style="17" customWidth="1"/>
    <col min="13314" max="13314" width="15.58203125" style="17" customWidth="1"/>
    <col min="13315" max="13316" width="37.58203125" style="17" customWidth="1"/>
    <col min="13317" max="13317" width="30.58203125" style="17" customWidth="1"/>
    <col min="13318" max="13318" width="8.6640625" style="17" bestFit="1" customWidth="1"/>
    <col min="13319" max="13321" width="30.58203125" style="17" customWidth="1"/>
    <col min="13322" max="13322" width="8.6640625" style="17" bestFit="1" customWidth="1"/>
    <col min="13323" max="13324" width="30.58203125" style="17" customWidth="1"/>
    <col min="13325" max="13567" width="8.6640625" style="17"/>
    <col min="13568" max="13568" width="2.9140625" style="17" customWidth="1"/>
    <col min="13569" max="13569" width="6.58203125" style="17" customWidth="1"/>
    <col min="13570" max="13570" width="15.58203125" style="17" customWidth="1"/>
    <col min="13571" max="13572" width="37.58203125" style="17" customWidth="1"/>
    <col min="13573" max="13573" width="30.58203125" style="17" customWidth="1"/>
    <col min="13574" max="13574" width="8.6640625" style="17" bestFit="1" customWidth="1"/>
    <col min="13575" max="13577" width="30.58203125" style="17" customWidth="1"/>
    <col min="13578" max="13578" width="8.6640625" style="17" bestFit="1" customWidth="1"/>
    <col min="13579" max="13580" width="30.58203125" style="17" customWidth="1"/>
    <col min="13581" max="13823" width="8.6640625" style="17"/>
    <col min="13824" max="13824" width="2.9140625" style="17" customWidth="1"/>
    <col min="13825" max="13825" width="6.58203125" style="17" customWidth="1"/>
    <col min="13826" max="13826" width="15.58203125" style="17" customWidth="1"/>
    <col min="13827" max="13828" width="37.58203125" style="17" customWidth="1"/>
    <col min="13829" max="13829" width="30.58203125" style="17" customWidth="1"/>
    <col min="13830" max="13830" width="8.6640625" style="17" bestFit="1" customWidth="1"/>
    <col min="13831" max="13833" width="30.58203125" style="17" customWidth="1"/>
    <col min="13834" max="13834" width="8.6640625" style="17" bestFit="1" customWidth="1"/>
    <col min="13835" max="13836" width="30.58203125" style="17" customWidth="1"/>
    <col min="13837" max="14079" width="8.6640625" style="17"/>
    <col min="14080" max="14080" width="2.9140625" style="17" customWidth="1"/>
    <col min="14081" max="14081" width="6.58203125" style="17" customWidth="1"/>
    <col min="14082" max="14082" width="15.58203125" style="17" customWidth="1"/>
    <col min="14083" max="14084" width="37.58203125" style="17" customWidth="1"/>
    <col min="14085" max="14085" width="30.58203125" style="17" customWidth="1"/>
    <col min="14086" max="14086" width="8.6640625" style="17" bestFit="1" customWidth="1"/>
    <col min="14087" max="14089" width="30.58203125" style="17" customWidth="1"/>
    <col min="14090" max="14090" width="8.6640625" style="17" bestFit="1" customWidth="1"/>
    <col min="14091" max="14092" width="30.58203125" style="17" customWidth="1"/>
    <col min="14093" max="14335" width="8.6640625" style="17"/>
    <col min="14336" max="14336" width="2.9140625" style="17" customWidth="1"/>
    <col min="14337" max="14337" width="6.58203125" style="17" customWidth="1"/>
    <col min="14338" max="14338" width="15.58203125" style="17" customWidth="1"/>
    <col min="14339" max="14340" width="37.58203125" style="17" customWidth="1"/>
    <col min="14341" max="14341" width="30.58203125" style="17" customWidth="1"/>
    <col min="14342" max="14342" width="8.6640625" style="17" bestFit="1" customWidth="1"/>
    <col min="14343" max="14345" width="30.58203125" style="17" customWidth="1"/>
    <col min="14346" max="14346" width="8.6640625" style="17" bestFit="1" customWidth="1"/>
    <col min="14347" max="14348" width="30.58203125" style="17" customWidth="1"/>
    <col min="14349" max="14591" width="8.6640625" style="17"/>
    <col min="14592" max="14592" width="2.9140625" style="17" customWidth="1"/>
    <col min="14593" max="14593" width="6.58203125" style="17" customWidth="1"/>
    <col min="14594" max="14594" width="15.58203125" style="17" customWidth="1"/>
    <col min="14595" max="14596" width="37.58203125" style="17" customWidth="1"/>
    <col min="14597" max="14597" width="30.58203125" style="17" customWidth="1"/>
    <col min="14598" max="14598" width="8.6640625" style="17" bestFit="1" customWidth="1"/>
    <col min="14599" max="14601" width="30.58203125" style="17" customWidth="1"/>
    <col min="14602" max="14602" width="8.6640625" style="17" bestFit="1" customWidth="1"/>
    <col min="14603" max="14604" width="30.58203125" style="17" customWidth="1"/>
    <col min="14605" max="14847" width="8.6640625" style="17"/>
    <col min="14848" max="14848" width="2.9140625" style="17" customWidth="1"/>
    <col min="14849" max="14849" width="6.58203125" style="17" customWidth="1"/>
    <col min="14850" max="14850" width="15.58203125" style="17" customWidth="1"/>
    <col min="14851" max="14852" width="37.58203125" style="17" customWidth="1"/>
    <col min="14853" max="14853" width="30.58203125" style="17" customWidth="1"/>
    <col min="14854" max="14854" width="8.6640625" style="17" bestFit="1" customWidth="1"/>
    <col min="14855" max="14857" width="30.58203125" style="17" customWidth="1"/>
    <col min="14858" max="14858" width="8.6640625" style="17" bestFit="1" customWidth="1"/>
    <col min="14859" max="14860" width="30.58203125" style="17" customWidth="1"/>
    <col min="14861" max="15103" width="8.6640625" style="17"/>
    <col min="15104" max="15104" width="2.9140625" style="17" customWidth="1"/>
    <col min="15105" max="15105" width="6.58203125" style="17" customWidth="1"/>
    <col min="15106" max="15106" width="15.58203125" style="17" customWidth="1"/>
    <col min="15107" max="15108" width="37.58203125" style="17" customWidth="1"/>
    <col min="15109" max="15109" width="30.58203125" style="17" customWidth="1"/>
    <col min="15110" max="15110" width="8.6640625" style="17" bestFit="1" customWidth="1"/>
    <col min="15111" max="15113" width="30.58203125" style="17" customWidth="1"/>
    <col min="15114" max="15114" width="8.6640625" style="17" bestFit="1" customWidth="1"/>
    <col min="15115" max="15116" width="30.58203125" style="17" customWidth="1"/>
    <col min="15117" max="15359" width="8.6640625" style="17"/>
    <col min="15360" max="15360" width="2.9140625" style="17" customWidth="1"/>
    <col min="15361" max="15361" width="6.58203125" style="17" customWidth="1"/>
    <col min="15362" max="15362" width="15.58203125" style="17" customWidth="1"/>
    <col min="15363" max="15364" width="37.58203125" style="17" customWidth="1"/>
    <col min="15365" max="15365" width="30.58203125" style="17" customWidth="1"/>
    <col min="15366" max="15366" width="8.6640625" style="17" bestFit="1" customWidth="1"/>
    <col min="15367" max="15369" width="30.58203125" style="17" customWidth="1"/>
    <col min="15370" max="15370" width="8.6640625" style="17" bestFit="1" customWidth="1"/>
    <col min="15371" max="15372" width="30.58203125" style="17" customWidth="1"/>
    <col min="15373" max="15615" width="8.6640625" style="17"/>
    <col min="15616" max="15616" width="2.9140625" style="17" customWidth="1"/>
    <col min="15617" max="15617" width="6.58203125" style="17" customWidth="1"/>
    <col min="15618" max="15618" width="15.58203125" style="17" customWidth="1"/>
    <col min="15619" max="15620" width="37.58203125" style="17" customWidth="1"/>
    <col min="15621" max="15621" width="30.58203125" style="17" customWidth="1"/>
    <col min="15622" max="15622" width="8.6640625" style="17" bestFit="1" customWidth="1"/>
    <col min="15623" max="15625" width="30.58203125" style="17" customWidth="1"/>
    <col min="15626" max="15626" width="8.6640625" style="17" bestFit="1" customWidth="1"/>
    <col min="15627" max="15628" width="30.58203125" style="17" customWidth="1"/>
    <col min="15629" max="15871" width="8.6640625" style="17"/>
    <col min="15872" max="15872" width="2.9140625" style="17" customWidth="1"/>
    <col min="15873" max="15873" width="6.58203125" style="17" customWidth="1"/>
    <col min="15874" max="15874" width="15.58203125" style="17" customWidth="1"/>
    <col min="15875" max="15876" width="37.58203125" style="17" customWidth="1"/>
    <col min="15877" max="15877" width="30.58203125" style="17" customWidth="1"/>
    <col min="15878" max="15878" width="8.6640625" style="17" bestFit="1" customWidth="1"/>
    <col min="15879" max="15881" width="30.58203125" style="17" customWidth="1"/>
    <col min="15882" max="15882" width="8.6640625" style="17" bestFit="1" customWidth="1"/>
    <col min="15883" max="15884" width="30.58203125" style="17" customWidth="1"/>
    <col min="15885" max="16127" width="8.6640625" style="17"/>
    <col min="16128" max="16128" width="2.9140625" style="17" customWidth="1"/>
    <col min="16129" max="16129" width="6.58203125" style="17" customWidth="1"/>
    <col min="16130" max="16130" width="15.58203125" style="17" customWidth="1"/>
    <col min="16131" max="16132" width="37.58203125" style="17" customWidth="1"/>
    <col min="16133" max="16133" width="30.58203125" style="17" customWidth="1"/>
    <col min="16134" max="16134" width="8.6640625" style="17" bestFit="1" customWidth="1"/>
    <col min="16135" max="16137" width="30.58203125" style="17" customWidth="1"/>
    <col min="16138" max="16138" width="8.6640625" style="17" bestFit="1" customWidth="1"/>
    <col min="16139" max="16140" width="30.58203125" style="17" customWidth="1"/>
    <col min="16141" max="16384" width="8.6640625" style="17"/>
  </cols>
  <sheetData>
    <row r="1" spans="1:13" ht="24.9" customHeight="1">
      <c r="A1" s="96" t="s">
        <v>35</v>
      </c>
      <c r="B1" s="96"/>
      <c r="C1" s="96"/>
      <c r="D1" s="96"/>
      <c r="E1" s="96"/>
      <c r="F1" s="96"/>
      <c r="G1" s="16"/>
      <c r="H1" s="16"/>
      <c r="I1" s="16"/>
      <c r="J1" s="16"/>
      <c r="K1" s="16"/>
      <c r="L1" s="16"/>
      <c r="M1" s="16"/>
    </row>
    <row r="2" spans="1:13" ht="20.25" customHeight="1" thickBot="1">
      <c r="A2" s="97" t="s">
        <v>36</v>
      </c>
      <c r="B2" s="97"/>
      <c r="C2" s="97"/>
      <c r="D2" s="98" t="str">
        <f>[27]年度当初提出!D2</f>
        <v>千葉市あんしんケアセンター幸町</v>
      </c>
      <c r="E2" s="98"/>
      <c r="F2" s="98"/>
      <c r="J2" s="18"/>
      <c r="K2" s="18"/>
      <c r="L2" s="18"/>
    </row>
    <row r="3" spans="1:13" ht="205" customHeight="1" thickBot="1">
      <c r="A3" s="99" t="str">
        <f>[27]年度当初提出!A3</f>
        <v>担当圏域
地区概況及び
地区課題</v>
      </c>
      <c r="B3" s="99"/>
      <c r="C3" s="99"/>
      <c r="D3" s="100" t="s">
        <v>577</v>
      </c>
      <c r="E3" s="100"/>
      <c r="F3" s="100"/>
      <c r="G3" s="19"/>
      <c r="H3" s="19"/>
      <c r="I3" s="19"/>
      <c r="J3" s="124" t="s">
        <v>66</v>
      </c>
      <c r="K3" s="125"/>
      <c r="L3" s="20"/>
    </row>
    <row r="4" spans="1:13" ht="85" customHeight="1">
      <c r="A4" s="99" t="s">
        <v>39</v>
      </c>
      <c r="B4" s="99"/>
      <c r="C4" s="99"/>
      <c r="D4" s="100" t="s">
        <v>668</v>
      </c>
      <c r="E4" s="100"/>
      <c r="F4" s="100"/>
      <c r="G4" s="19"/>
      <c r="H4" s="19"/>
      <c r="I4" s="19"/>
      <c r="J4" s="20"/>
      <c r="K4" s="20"/>
      <c r="L4" s="20"/>
    </row>
    <row r="5" spans="1:13" ht="18" customHeight="1">
      <c r="A5" s="101" t="s">
        <v>40</v>
      </c>
      <c r="B5" s="101"/>
      <c r="C5" s="101"/>
      <c r="D5" s="101"/>
      <c r="E5" s="101"/>
      <c r="F5" s="101"/>
      <c r="G5" s="21"/>
      <c r="H5" s="22"/>
      <c r="I5" s="22"/>
      <c r="J5" s="22"/>
      <c r="K5" s="22"/>
      <c r="L5" s="23"/>
    </row>
    <row r="6" spans="1:13" ht="60" customHeight="1">
      <c r="A6" s="160" t="s">
        <v>41</v>
      </c>
      <c r="B6" s="161" t="s">
        <v>42</v>
      </c>
      <c r="C6" s="161"/>
      <c r="D6" s="67" t="s">
        <v>43</v>
      </c>
      <c r="E6" s="67" t="s">
        <v>44</v>
      </c>
      <c r="F6" s="25" t="s">
        <v>518</v>
      </c>
      <c r="G6" s="26"/>
      <c r="H6" s="27"/>
      <c r="I6" s="27"/>
      <c r="J6" s="27"/>
      <c r="K6" s="27"/>
      <c r="L6" s="28"/>
    </row>
    <row r="7" spans="1:13" ht="60" customHeight="1">
      <c r="A7" s="160"/>
      <c r="B7" s="162" t="s">
        <v>46</v>
      </c>
      <c r="C7" s="163"/>
      <c r="D7" s="106" t="s">
        <v>578</v>
      </c>
      <c r="E7" s="107"/>
      <c r="F7" s="108"/>
      <c r="G7" s="29"/>
      <c r="H7" s="30"/>
      <c r="I7" s="30"/>
      <c r="J7" s="30"/>
      <c r="K7" s="30"/>
      <c r="L7" s="31"/>
    </row>
    <row r="8" spans="1:13" ht="18" customHeight="1">
      <c r="A8" s="159" t="s">
        <v>48</v>
      </c>
      <c r="B8" s="159"/>
      <c r="C8" s="159"/>
      <c r="D8" s="159"/>
      <c r="E8" s="159"/>
      <c r="F8" s="159"/>
      <c r="G8" s="101" t="s">
        <v>48</v>
      </c>
      <c r="H8" s="101"/>
      <c r="I8" s="101"/>
      <c r="J8" s="101"/>
      <c r="K8" s="101"/>
      <c r="L8" s="101"/>
    </row>
    <row r="9" spans="1:13" ht="60" customHeight="1">
      <c r="A9" s="74" t="s">
        <v>49</v>
      </c>
      <c r="B9" s="161" t="s">
        <v>50</v>
      </c>
      <c r="C9" s="161"/>
      <c r="D9" s="109" t="s">
        <v>519</v>
      </c>
      <c r="E9" s="109"/>
      <c r="F9" s="109"/>
      <c r="G9" s="33"/>
      <c r="H9" s="34"/>
      <c r="I9" s="34"/>
      <c r="J9" s="34"/>
      <c r="K9" s="34"/>
      <c r="L9" s="35"/>
    </row>
    <row r="10" spans="1:13" ht="59.5" customHeight="1">
      <c r="A10" s="74" t="s">
        <v>51</v>
      </c>
      <c r="B10" s="161" t="s">
        <v>50</v>
      </c>
      <c r="C10" s="161"/>
      <c r="D10" s="109" t="s">
        <v>669</v>
      </c>
      <c r="E10" s="109"/>
      <c r="F10" s="109"/>
      <c r="G10" s="110" t="s">
        <v>52</v>
      </c>
      <c r="H10" s="111" t="s">
        <v>53</v>
      </c>
      <c r="I10" s="111"/>
      <c r="J10" s="112" t="s">
        <v>520</v>
      </c>
      <c r="K10" s="112"/>
      <c r="L10" s="112"/>
    </row>
    <row r="11" spans="1:13" ht="60" customHeight="1">
      <c r="A11" s="160" t="s">
        <v>41</v>
      </c>
      <c r="B11" s="161" t="s">
        <v>42</v>
      </c>
      <c r="C11" s="161"/>
      <c r="D11" s="67" t="s">
        <v>43</v>
      </c>
      <c r="E11" s="67" t="s">
        <v>44</v>
      </c>
      <c r="F11" s="25" t="s">
        <v>521</v>
      </c>
      <c r="G11" s="110"/>
      <c r="H11" s="111" t="s">
        <v>55</v>
      </c>
      <c r="I11" s="111"/>
      <c r="J11" s="202" t="s">
        <v>522</v>
      </c>
      <c r="K11" s="202"/>
      <c r="L11" s="202"/>
    </row>
    <row r="12" spans="1:13" ht="55.5" customHeight="1">
      <c r="A12" s="160"/>
      <c r="B12" s="166" t="s">
        <v>46</v>
      </c>
      <c r="C12" s="167"/>
      <c r="D12" s="106" t="s">
        <v>523</v>
      </c>
      <c r="E12" s="107"/>
      <c r="F12" s="108"/>
      <c r="G12" s="115"/>
      <c r="H12" s="116"/>
      <c r="I12" s="116"/>
      <c r="J12" s="116"/>
      <c r="K12" s="116"/>
      <c r="L12" s="117"/>
    </row>
    <row r="13" spans="1:13" ht="18" customHeight="1">
      <c r="A13" s="159" t="s">
        <v>57</v>
      </c>
      <c r="B13" s="159"/>
      <c r="C13" s="159"/>
      <c r="D13" s="159"/>
      <c r="E13" s="159"/>
      <c r="F13" s="159"/>
      <c r="G13" s="101" t="s">
        <v>57</v>
      </c>
      <c r="H13" s="101"/>
      <c r="I13" s="101"/>
      <c r="J13" s="101"/>
      <c r="K13" s="101"/>
      <c r="L13" s="101"/>
    </row>
    <row r="14" spans="1:13" ht="60" customHeight="1">
      <c r="A14" s="74" t="s">
        <v>49</v>
      </c>
      <c r="B14" s="161" t="s">
        <v>50</v>
      </c>
      <c r="C14" s="161"/>
      <c r="D14" s="109" t="s">
        <v>670</v>
      </c>
      <c r="E14" s="203"/>
      <c r="F14" s="203"/>
      <c r="G14" s="33"/>
      <c r="H14" s="34"/>
      <c r="I14" s="34"/>
      <c r="J14" s="34"/>
      <c r="K14" s="34"/>
      <c r="L14" s="35"/>
    </row>
    <row r="15" spans="1:13" ht="73.5" customHeight="1">
      <c r="A15" s="74" t="s">
        <v>51</v>
      </c>
      <c r="B15" s="161" t="s">
        <v>50</v>
      </c>
      <c r="C15" s="161"/>
      <c r="D15" s="109" t="s">
        <v>576</v>
      </c>
      <c r="E15" s="109"/>
      <c r="F15" s="109"/>
      <c r="G15" s="110" t="s">
        <v>52</v>
      </c>
      <c r="H15" s="111" t="s">
        <v>53</v>
      </c>
      <c r="I15" s="111"/>
      <c r="J15" s="112" t="s">
        <v>524</v>
      </c>
      <c r="K15" s="112"/>
      <c r="L15" s="112"/>
    </row>
    <row r="16" spans="1:13" ht="60" customHeight="1">
      <c r="A16" s="160" t="s">
        <v>41</v>
      </c>
      <c r="B16" s="161" t="s">
        <v>42</v>
      </c>
      <c r="C16" s="161"/>
      <c r="D16" s="67" t="s">
        <v>43</v>
      </c>
      <c r="E16" s="67" t="s">
        <v>44</v>
      </c>
      <c r="F16" s="25" t="s">
        <v>671</v>
      </c>
      <c r="G16" s="110"/>
      <c r="H16" s="111" t="s">
        <v>55</v>
      </c>
      <c r="I16" s="111"/>
      <c r="J16" s="204" t="s">
        <v>525</v>
      </c>
      <c r="K16" s="204"/>
      <c r="L16" s="204"/>
    </row>
    <row r="17" spans="1:12" ht="58" customHeight="1">
      <c r="A17" s="160"/>
      <c r="B17" s="166" t="s">
        <v>46</v>
      </c>
      <c r="C17" s="167"/>
      <c r="D17" s="106" t="s">
        <v>526</v>
      </c>
      <c r="E17" s="107"/>
      <c r="F17" s="108"/>
      <c r="G17" s="115"/>
      <c r="H17" s="116"/>
      <c r="I17" s="116"/>
      <c r="J17" s="116"/>
      <c r="K17" s="116"/>
      <c r="L17" s="117"/>
    </row>
    <row r="18" spans="1:12" ht="18" customHeight="1">
      <c r="A18" s="159" t="s">
        <v>527</v>
      </c>
      <c r="B18" s="159"/>
      <c r="C18" s="159"/>
      <c r="D18" s="159"/>
      <c r="E18" s="159"/>
      <c r="F18" s="159"/>
      <c r="G18" s="101" t="s">
        <v>59</v>
      </c>
      <c r="H18" s="101"/>
      <c r="I18" s="101"/>
      <c r="J18" s="101"/>
      <c r="K18" s="101"/>
      <c r="L18" s="101"/>
    </row>
    <row r="19" spans="1:12" ht="97" customHeight="1">
      <c r="A19" s="74" t="s">
        <v>49</v>
      </c>
      <c r="B19" s="161" t="s">
        <v>50</v>
      </c>
      <c r="C19" s="161"/>
      <c r="D19" s="109" t="s">
        <v>691</v>
      </c>
      <c r="E19" s="109"/>
      <c r="F19" s="109"/>
      <c r="G19" s="33"/>
      <c r="H19" s="34"/>
      <c r="I19" s="34"/>
      <c r="J19" s="34"/>
      <c r="K19" s="34"/>
      <c r="L19" s="35"/>
    </row>
    <row r="20" spans="1:12" ht="72.75" customHeight="1">
      <c r="A20" s="74" t="s">
        <v>51</v>
      </c>
      <c r="B20" s="161" t="s">
        <v>50</v>
      </c>
      <c r="C20" s="161"/>
      <c r="D20" s="109" t="s">
        <v>528</v>
      </c>
      <c r="E20" s="109"/>
      <c r="F20" s="109"/>
      <c r="G20" s="110" t="s">
        <v>52</v>
      </c>
      <c r="H20" s="111" t="s">
        <v>53</v>
      </c>
      <c r="I20" s="111"/>
      <c r="J20" s="112" t="s">
        <v>529</v>
      </c>
      <c r="K20" s="112"/>
      <c r="L20" s="112"/>
    </row>
    <row r="21" spans="1:12" ht="55" customHeight="1">
      <c r="A21" s="160" t="s">
        <v>41</v>
      </c>
      <c r="B21" s="161" t="s">
        <v>42</v>
      </c>
      <c r="C21" s="161"/>
      <c r="D21" s="67" t="s">
        <v>43</v>
      </c>
      <c r="E21" s="67" t="s">
        <v>44</v>
      </c>
      <c r="F21" s="25" t="s">
        <v>530</v>
      </c>
      <c r="G21" s="110"/>
      <c r="H21" s="111" t="s">
        <v>55</v>
      </c>
      <c r="I21" s="111"/>
      <c r="J21" s="204" t="s">
        <v>531</v>
      </c>
      <c r="K21" s="204"/>
      <c r="L21" s="204"/>
    </row>
    <row r="22" spans="1:12" ht="77.25" customHeight="1">
      <c r="A22" s="160"/>
      <c r="B22" s="166" t="s">
        <v>46</v>
      </c>
      <c r="C22" s="167"/>
      <c r="D22" s="106" t="s">
        <v>532</v>
      </c>
      <c r="E22" s="107"/>
      <c r="F22" s="108"/>
      <c r="G22" s="115"/>
      <c r="H22" s="116"/>
      <c r="I22" s="116"/>
      <c r="J22" s="116"/>
      <c r="K22" s="116"/>
      <c r="L22" s="117"/>
    </row>
    <row r="23" spans="1:12" ht="18" customHeight="1">
      <c r="A23" s="159" t="s">
        <v>61</v>
      </c>
      <c r="B23" s="159"/>
      <c r="C23" s="159"/>
      <c r="D23" s="159"/>
      <c r="E23" s="159"/>
      <c r="F23" s="159"/>
      <c r="G23" s="101" t="s">
        <v>61</v>
      </c>
      <c r="H23" s="101"/>
      <c r="I23" s="101"/>
      <c r="J23" s="101"/>
      <c r="K23" s="101"/>
      <c r="L23" s="101"/>
    </row>
    <row r="24" spans="1:12" ht="127" customHeight="1">
      <c r="A24" s="74" t="s">
        <v>49</v>
      </c>
      <c r="B24" s="161" t="s">
        <v>50</v>
      </c>
      <c r="C24" s="161"/>
      <c r="D24" s="109" t="s">
        <v>692</v>
      </c>
      <c r="E24" s="109"/>
      <c r="F24" s="109"/>
      <c r="G24" s="33"/>
      <c r="H24" s="34"/>
      <c r="I24" s="34"/>
      <c r="J24" s="34"/>
      <c r="K24" s="34"/>
      <c r="L24" s="35"/>
    </row>
    <row r="25" spans="1:12" ht="98" customHeight="1">
      <c r="A25" s="74" t="s">
        <v>51</v>
      </c>
      <c r="B25" s="161" t="s">
        <v>50</v>
      </c>
      <c r="C25" s="161"/>
      <c r="D25" s="109" t="s">
        <v>533</v>
      </c>
      <c r="E25" s="109"/>
      <c r="F25" s="109"/>
      <c r="G25" s="110" t="s">
        <v>52</v>
      </c>
      <c r="H25" s="111" t="s">
        <v>53</v>
      </c>
      <c r="I25" s="111"/>
      <c r="J25" s="112" t="s">
        <v>534</v>
      </c>
      <c r="K25" s="112"/>
      <c r="L25" s="112"/>
    </row>
    <row r="26" spans="1:12" ht="81.5" customHeight="1">
      <c r="A26" s="160" t="s">
        <v>41</v>
      </c>
      <c r="B26" s="161" t="s">
        <v>42</v>
      </c>
      <c r="C26" s="161"/>
      <c r="D26" s="67" t="s">
        <v>43</v>
      </c>
      <c r="E26" s="67" t="s">
        <v>44</v>
      </c>
      <c r="F26" s="25" t="s">
        <v>535</v>
      </c>
      <c r="G26" s="110"/>
      <c r="H26" s="111" t="s">
        <v>536</v>
      </c>
      <c r="I26" s="111"/>
      <c r="J26" s="204" t="s">
        <v>537</v>
      </c>
      <c r="K26" s="204"/>
      <c r="L26" s="204"/>
    </row>
    <row r="27" spans="1:12" ht="60" customHeight="1">
      <c r="A27" s="160"/>
      <c r="B27" s="166" t="s">
        <v>46</v>
      </c>
      <c r="C27" s="167"/>
      <c r="D27" s="106" t="s">
        <v>672</v>
      </c>
      <c r="E27" s="107"/>
      <c r="F27" s="108"/>
      <c r="G27" s="115"/>
      <c r="H27" s="116"/>
      <c r="I27" s="116"/>
      <c r="J27" s="116"/>
      <c r="K27" s="116"/>
      <c r="L27" s="117"/>
    </row>
    <row r="28" spans="1:12" ht="18" customHeight="1">
      <c r="A28" s="159" t="s">
        <v>538</v>
      </c>
      <c r="B28" s="159"/>
      <c r="C28" s="159"/>
      <c r="D28" s="159"/>
      <c r="E28" s="159"/>
      <c r="F28" s="159"/>
      <c r="G28" s="101" t="s">
        <v>63</v>
      </c>
      <c r="H28" s="101"/>
      <c r="I28" s="101"/>
      <c r="J28" s="101"/>
      <c r="K28" s="101"/>
      <c r="L28" s="101"/>
    </row>
    <row r="29" spans="1:12" ht="88" customHeight="1">
      <c r="A29" s="74" t="s">
        <v>49</v>
      </c>
      <c r="B29" s="161" t="s">
        <v>50</v>
      </c>
      <c r="C29" s="161"/>
      <c r="D29" s="109" t="s">
        <v>693</v>
      </c>
      <c r="E29" s="109"/>
      <c r="F29" s="109"/>
      <c r="G29" s="33"/>
      <c r="H29" s="34"/>
      <c r="I29" s="34"/>
      <c r="J29" s="34"/>
      <c r="K29" s="34"/>
      <c r="L29" s="35"/>
    </row>
    <row r="30" spans="1:12" ht="74" customHeight="1">
      <c r="A30" s="74" t="s">
        <v>51</v>
      </c>
      <c r="B30" s="161" t="s">
        <v>50</v>
      </c>
      <c r="C30" s="161"/>
      <c r="D30" s="109" t="s">
        <v>543</v>
      </c>
      <c r="E30" s="109"/>
      <c r="F30" s="109"/>
      <c r="G30" s="110" t="s">
        <v>52</v>
      </c>
      <c r="H30" s="111" t="s">
        <v>53</v>
      </c>
      <c r="I30" s="111"/>
      <c r="J30" s="112" t="s">
        <v>539</v>
      </c>
      <c r="K30" s="112"/>
      <c r="L30" s="112"/>
    </row>
    <row r="31" spans="1:12" ht="58.5" customHeight="1">
      <c r="A31" s="160" t="s">
        <v>41</v>
      </c>
      <c r="B31" s="161" t="s">
        <v>42</v>
      </c>
      <c r="C31" s="161"/>
      <c r="D31" s="67" t="s">
        <v>43</v>
      </c>
      <c r="E31" s="67" t="s">
        <v>44</v>
      </c>
      <c r="F31" s="25" t="s">
        <v>540</v>
      </c>
      <c r="G31" s="110"/>
      <c r="H31" s="111" t="s">
        <v>55</v>
      </c>
      <c r="I31" s="111"/>
      <c r="J31" s="202" t="s">
        <v>541</v>
      </c>
      <c r="K31" s="202"/>
      <c r="L31" s="202"/>
    </row>
    <row r="32" spans="1:12" ht="61" customHeight="1">
      <c r="A32" s="160"/>
      <c r="B32" s="166" t="s">
        <v>46</v>
      </c>
      <c r="C32" s="167"/>
      <c r="D32" s="106" t="s">
        <v>673</v>
      </c>
      <c r="E32" s="107"/>
      <c r="F32" s="108"/>
      <c r="G32" s="115"/>
      <c r="H32" s="116"/>
      <c r="I32" s="116"/>
      <c r="J32" s="116"/>
      <c r="K32" s="116"/>
      <c r="L32" s="117"/>
    </row>
  </sheetData>
  <mergeCells count="93">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4:C4"/>
    <mergeCell ref="D4:F4"/>
    <mergeCell ref="A5:F5"/>
    <mergeCell ref="A6:A7"/>
    <mergeCell ref="B6:C6"/>
    <mergeCell ref="B7:C7"/>
    <mergeCell ref="D7:F7"/>
    <mergeCell ref="J3:K3"/>
    <mergeCell ref="A1:F1"/>
    <mergeCell ref="A2:C2"/>
    <mergeCell ref="D2:F2"/>
    <mergeCell ref="A3:C3"/>
    <mergeCell ref="D3:F3"/>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D21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WVR6:WVR7" xr:uid="{38A57F2F-6FE9-4EE8-93DD-0E6172E325B6}">
      <formula1>"A,B,C,D,E"</formula1>
    </dataValidation>
  </dataValidations>
  <printOptions horizontalCentered="1"/>
  <pageMargins left="0.7" right="0.7" top="0.75" bottom="0.75" header="0.3" footer="0.3"/>
  <pageSetup paperSize="9" scale="89" fitToHeight="0" orientation="portrait" r:id="rId1"/>
  <rowBreaks count="2" manualBreakCount="2">
    <brk id="12" max="11" man="1"/>
    <brk id="22" max="1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05E99-9F00-4313-8B4B-9307AF526753}">
  <sheetPr>
    <pageSetUpPr fitToPage="1"/>
  </sheetPr>
  <dimension ref="A1:M32"/>
  <sheetViews>
    <sheetView view="pageBreakPreview" zoomScaleNormal="100" zoomScaleSheetLayoutView="100" zoomScalePageLayoutView="70" workbookViewId="0">
      <selection activeCell="F11" sqref="F11"/>
    </sheetView>
  </sheetViews>
  <sheetFormatPr defaultRowHeight="15"/>
  <cols>
    <col min="1" max="2" width="2.83203125" style="17" customWidth="1"/>
    <col min="3" max="4" width="6.58203125" style="17" customWidth="1"/>
    <col min="5" max="5" width="9.58203125" style="17" customWidth="1"/>
    <col min="6" max="6" width="61.58203125" style="17" customWidth="1"/>
    <col min="7" max="8" width="2.83203125" style="17" customWidth="1"/>
    <col min="9" max="9" width="6.58203125" style="17" customWidth="1"/>
    <col min="10" max="10" width="13.58203125" style="17" customWidth="1"/>
    <col min="11" max="11" width="30.58203125" style="17" customWidth="1"/>
    <col min="12" max="12" width="33.58203125" style="17" customWidth="1"/>
    <col min="13" max="255" width="8.6640625" style="17"/>
    <col min="256" max="256" width="2.83203125" style="17" customWidth="1"/>
    <col min="257" max="257" width="6.58203125" style="17" customWidth="1"/>
    <col min="258" max="258" width="15.58203125" style="17" customWidth="1"/>
    <col min="259" max="260" width="37.58203125" style="17" customWidth="1"/>
    <col min="261" max="261" width="30.58203125" style="17" customWidth="1"/>
    <col min="262" max="262" width="8.75" style="17" bestFit="1" customWidth="1"/>
    <col min="263" max="265" width="30.58203125" style="17" customWidth="1"/>
    <col min="266" max="266" width="8.75" style="17" bestFit="1" customWidth="1"/>
    <col min="267" max="268" width="30.58203125" style="17" customWidth="1"/>
    <col min="269" max="511" width="8.6640625" style="17"/>
    <col min="512" max="512" width="2.83203125" style="17" customWidth="1"/>
    <col min="513" max="513" width="6.58203125" style="17" customWidth="1"/>
    <col min="514" max="514" width="15.58203125" style="17" customWidth="1"/>
    <col min="515" max="516" width="37.58203125" style="17" customWidth="1"/>
    <col min="517" max="517" width="30.58203125" style="17" customWidth="1"/>
    <col min="518" max="518" width="8.75" style="17" bestFit="1" customWidth="1"/>
    <col min="519" max="521" width="30.58203125" style="17" customWidth="1"/>
    <col min="522" max="522" width="8.75" style="17" bestFit="1" customWidth="1"/>
    <col min="523" max="524" width="30.58203125" style="17" customWidth="1"/>
    <col min="525" max="767" width="8.6640625" style="17"/>
    <col min="768" max="768" width="2.83203125" style="17" customWidth="1"/>
    <col min="769" max="769" width="6.58203125" style="17" customWidth="1"/>
    <col min="770" max="770" width="15.58203125" style="17" customWidth="1"/>
    <col min="771" max="772" width="37.58203125" style="17" customWidth="1"/>
    <col min="773" max="773" width="30.58203125" style="17" customWidth="1"/>
    <col min="774" max="774" width="8.75" style="17" bestFit="1" customWidth="1"/>
    <col min="775" max="777" width="30.58203125" style="17" customWidth="1"/>
    <col min="778" max="778" width="8.75" style="17" bestFit="1" customWidth="1"/>
    <col min="779" max="780" width="30.58203125" style="17" customWidth="1"/>
    <col min="781" max="1023" width="8.6640625" style="17"/>
    <col min="1024" max="1024" width="2.83203125" style="17" customWidth="1"/>
    <col min="1025" max="1025" width="6.58203125" style="17" customWidth="1"/>
    <col min="1026" max="1026" width="15.58203125" style="17" customWidth="1"/>
    <col min="1027" max="1028" width="37.58203125" style="17" customWidth="1"/>
    <col min="1029" max="1029" width="30.58203125" style="17" customWidth="1"/>
    <col min="1030" max="1030" width="8.75" style="17" bestFit="1" customWidth="1"/>
    <col min="1031" max="1033" width="30.58203125" style="17" customWidth="1"/>
    <col min="1034" max="1034" width="8.75" style="17" bestFit="1" customWidth="1"/>
    <col min="1035" max="1036" width="30.58203125" style="17" customWidth="1"/>
    <col min="1037" max="1279" width="8.6640625" style="17"/>
    <col min="1280" max="1280" width="2.83203125" style="17" customWidth="1"/>
    <col min="1281" max="1281" width="6.58203125" style="17" customWidth="1"/>
    <col min="1282" max="1282" width="15.58203125" style="17" customWidth="1"/>
    <col min="1283" max="1284" width="37.58203125" style="17" customWidth="1"/>
    <col min="1285" max="1285" width="30.58203125" style="17" customWidth="1"/>
    <col min="1286" max="1286" width="8.75" style="17" bestFit="1" customWidth="1"/>
    <col min="1287" max="1289" width="30.58203125" style="17" customWidth="1"/>
    <col min="1290" max="1290" width="8.75" style="17" bestFit="1" customWidth="1"/>
    <col min="1291" max="1292" width="30.58203125" style="17" customWidth="1"/>
    <col min="1293" max="1535" width="8.6640625" style="17"/>
    <col min="1536" max="1536" width="2.83203125" style="17" customWidth="1"/>
    <col min="1537" max="1537" width="6.58203125" style="17" customWidth="1"/>
    <col min="1538" max="1538" width="15.58203125" style="17" customWidth="1"/>
    <col min="1539" max="1540" width="37.58203125" style="17" customWidth="1"/>
    <col min="1541" max="1541" width="30.58203125" style="17" customWidth="1"/>
    <col min="1542" max="1542" width="8.75" style="17" bestFit="1" customWidth="1"/>
    <col min="1543" max="1545" width="30.58203125" style="17" customWidth="1"/>
    <col min="1546" max="1546" width="8.75" style="17" bestFit="1" customWidth="1"/>
    <col min="1547" max="1548" width="30.58203125" style="17" customWidth="1"/>
    <col min="1549" max="1791" width="8.6640625" style="17"/>
    <col min="1792" max="1792" width="2.83203125" style="17" customWidth="1"/>
    <col min="1793" max="1793" width="6.58203125" style="17" customWidth="1"/>
    <col min="1794" max="1794" width="15.58203125" style="17" customWidth="1"/>
    <col min="1795" max="1796" width="37.58203125" style="17" customWidth="1"/>
    <col min="1797" max="1797" width="30.58203125" style="17" customWidth="1"/>
    <col min="1798" max="1798" width="8.75" style="17" bestFit="1" customWidth="1"/>
    <col min="1799" max="1801" width="30.58203125" style="17" customWidth="1"/>
    <col min="1802" max="1802" width="8.75" style="17" bestFit="1" customWidth="1"/>
    <col min="1803" max="1804" width="30.58203125" style="17" customWidth="1"/>
    <col min="1805" max="2047" width="8.6640625" style="17"/>
    <col min="2048" max="2048" width="2.83203125" style="17" customWidth="1"/>
    <col min="2049" max="2049" width="6.58203125" style="17" customWidth="1"/>
    <col min="2050" max="2050" width="15.58203125" style="17" customWidth="1"/>
    <col min="2051" max="2052" width="37.58203125" style="17" customWidth="1"/>
    <col min="2053" max="2053" width="30.58203125" style="17" customWidth="1"/>
    <col min="2054" max="2054" width="8.75" style="17" bestFit="1" customWidth="1"/>
    <col min="2055" max="2057" width="30.58203125" style="17" customWidth="1"/>
    <col min="2058" max="2058" width="8.75" style="17" bestFit="1" customWidth="1"/>
    <col min="2059" max="2060" width="30.58203125" style="17" customWidth="1"/>
    <col min="2061" max="2303" width="8.6640625" style="17"/>
    <col min="2304" max="2304" width="2.83203125" style="17" customWidth="1"/>
    <col min="2305" max="2305" width="6.58203125" style="17" customWidth="1"/>
    <col min="2306" max="2306" width="15.58203125" style="17" customWidth="1"/>
    <col min="2307" max="2308" width="37.58203125" style="17" customWidth="1"/>
    <col min="2309" max="2309" width="30.58203125" style="17" customWidth="1"/>
    <col min="2310" max="2310" width="8.75" style="17" bestFit="1" customWidth="1"/>
    <col min="2311" max="2313" width="30.58203125" style="17" customWidth="1"/>
    <col min="2314" max="2314" width="8.75" style="17" bestFit="1" customWidth="1"/>
    <col min="2315" max="2316" width="30.58203125" style="17" customWidth="1"/>
    <col min="2317" max="2559" width="8.6640625" style="17"/>
    <col min="2560" max="2560" width="2.83203125" style="17" customWidth="1"/>
    <col min="2561" max="2561" width="6.58203125" style="17" customWidth="1"/>
    <col min="2562" max="2562" width="15.58203125" style="17" customWidth="1"/>
    <col min="2563" max="2564" width="37.58203125" style="17" customWidth="1"/>
    <col min="2565" max="2565" width="30.58203125" style="17" customWidth="1"/>
    <col min="2566" max="2566" width="8.75" style="17" bestFit="1" customWidth="1"/>
    <col min="2567" max="2569" width="30.58203125" style="17" customWidth="1"/>
    <col min="2570" max="2570" width="8.75" style="17" bestFit="1" customWidth="1"/>
    <col min="2571" max="2572" width="30.58203125" style="17" customWidth="1"/>
    <col min="2573" max="2815" width="8.6640625" style="17"/>
    <col min="2816" max="2816" width="2.83203125" style="17" customWidth="1"/>
    <col min="2817" max="2817" width="6.58203125" style="17" customWidth="1"/>
    <col min="2818" max="2818" width="15.58203125" style="17" customWidth="1"/>
    <col min="2819" max="2820" width="37.58203125" style="17" customWidth="1"/>
    <col min="2821" max="2821" width="30.58203125" style="17" customWidth="1"/>
    <col min="2822" max="2822" width="8.75" style="17" bestFit="1" customWidth="1"/>
    <col min="2823" max="2825" width="30.58203125" style="17" customWidth="1"/>
    <col min="2826" max="2826" width="8.75" style="17" bestFit="1" customWidth="1"/>
    <col min="2827" max="2828" width="30.58203125" style="17" customWidth="1"/>
    <col min="2829" max="3071" width="8.6640625" style="17"/>
    <col min="3072" max="3072" width="2.83203125" style="17" customWidth="1"/>
    <col min="3073" max="3073" width="6.58203125" style="17" customWidth="1"/>
    <col min="3074" max="3074" width="15.58203125" style="17" customWidth="1"/>
    <col min="3075" max="3076" width="37.58203125" style="17" customWidth="1"/>
    <col min="3077" max="3077" width="30.58203125" style="17" customWidth="1"/>
    <col min="3078" max="3078" width="8.75" style="17" bestFit="1" customWidth="1"/>
    <col min="3079" max="3081" width="30.58203125" style="17" customWidth="1"/>
    <col min="3082" max="3082" width="8.75" style="17" bestFit="1" customWidth="1"/>
    <col min="3083" max="3084" width="30.58203125" style="17" customWidth="1"/>
    <col min="3085" max="3327" width="8.6640625" style="17"/>
    <col min="3328" max="3328" width="2.83203125" style="17" customWidth="1"/>
    <col min="3329" max="3329" width="6.58203125" style="17" customWidth="1"/>
    <col min="3330" max="3330" width="15.58203125" style="17" customWidth="1"/>
    <col min="3331" max="3332" width="37.58203125" style="17" customWidth="1"/>
    <col min="3333" max="3333" width="30.58203125" style="17" customWidth="1"/>
    <col min="3334" max="3334" width="8.75" style="17" bestFit="1" customWidth="1"/>
    <col min="3335" max="3337" width="30.58203125" style="17" customWidth="1"/>
    <col min="3338" max="3338" width="8.75" style="17" bestFit="1" customWidth="1"/>
    <col min="3339" max="3340" width="30.58203125" style="17" customWidth="1"/>
    <col min="3341" max="3583" width="8.6640625" style="17"/>
    <col min="3584" max="3584" width="2.83203125" style="17" customWidth="1"/>
    <col min="3585" max="3585" width="6.58203125" style="17" customWidth="1"/>
    <col min="3586" max="3586" width="15.58203125" style="17" customWidth="1"/>
    <col min="3587" max="3588" width="37.58203125" style="17" customWidth="1"/>
    <col min="3589" max="3589" width="30.58203125" style="17" customWidth="1"/>
    <col min="3590" max="3590" width="8.75" style="17" bestFit="1" customWidth="1"/>
    <col min="3591" max="3593" width="30.58203125" style="17" customWidth="1"/>
    <col min="3594" max="3594" width="8.75" style="17" bestFit="1" customWidth="1"/>
    <col min="3595" max="3596" width="30.58203125" style="17" customWidth="1"/>
    <col min="3597" max="3839" width="8.6640625" style="17"/>
    <col min="3840" max="3840" width="2.83203125" style="17" customWidth="1"/>
    <col min="3841" max="3841" width="6.58203125" style="17" customWidth="1"/>
    <col min="3842" max="3842" width="15.58203125" style="17" customWidth="1"/>
    <col min="3843" max="3844" width="37.58203125" style="17" customWidth="1"/>
    <col min="3845" max="3845" width="30.58203125" style="17" customWidth="1"/>
    <col min="3846" max="3846" width="8.75" style="17" bestFit="1" customWidth="1"/>
    <col min="3847" max="3849" width="30.58203125" style="17" customWidth="1"/>
    <col min="3850" max="3850" width="8.75" style="17" bestFit="1" customWidth="1"/>
    <col min="3851" max="3852" width="30.58203125" style="17" customWidth="1"/>
    <col min="3853" max="4095" width="8.6640625" style="17"/>
    <col min="4096" max="4096" width="2.83203125" style="17" customWidth="1"/>
    <col min="4097" max="4097" width="6.58203125" style="17" customWidth="1"/>
    <col min="4098" max="4098" width="15.58203125" style="17" customWidth="1"/>
    <col min="4099" max="4100" width="37.58203125" style="17" customWidth="1"/>
    <col min="4101" max="4101" width="30.58203125" style="17" customWidth="1"/>
    <col min="4102" max="4102" width="8.75" style="17" bestFit="1" customWidth="1"/>
    <col min="4103" max="4105" width="30.58203125" style="17" customWidth="1"/>
    <col min="4106" max="4106" width="8.75" style="17" bestFit="1" customWidth="1"/>
    <col min="4107" max="4108" width="30.58203125" style="17" customWidth="1"/>
    <col min="4109" max="4351" width="8.6640625" style="17"/>
    <col min="4352" max="4352" width="2.83203125" style="17" customWidth="1"/>
    <col min="4353" max="4353" width="6.58203125" style="17" customWidth="1"/>
    <col min="4354" max="4354" width="15.58203125" style="17" customWidth="1"/>
    <col min="4355" max="4356" width="37.58203125" style="17" customWidth="1"/>
    <col min="4357" max="4357" width="30.58203125" style="17" customWidth="1"/>
    <col min="4358" max="4358" width="8.75" style="17" bestFit="1" customWidth="1"/>
    <col min="4359" max="4361" width="30.58203125" style="17" customWidth="1"/>
    <col min="4362" max="4362" width="8.75" style="17" bestFit="1" customWidth="1"/>
    <col min="4363" max="4364" width="30.58203125" style="17" customWidth="1"/>
    <col min="4365" max="4607" width="8.6640625" style="17"/>
    <col min="4608" max="4608" width="2.83203125" style="17" customWidth="1"/>
    <col min="4609" max="4609" width="6.58203125" style="17" customWidth="1"/>
    <col min="4610" max="4610" width="15.58203125" style="17" customWidth="1"/>
    <col min="4611" max="4612" width="37.58203125" style="17" customWidth="1"/>
    <col min="4613" max="4613" width="30.58203125" style="17" customWidth="1"/>
    <col min="4614" max="4614" width="8.75" style="17" bestFit="1" customWidth="1"/>
    <col min="4615" max="4617" width="30.58203125" style="17" customWidth="1"/>
    <col min="4618" max="4618" width="8.75" style="17" bestFit="1" customWidth="1"/>
    <col min="4619" max="4620" width="30.58203125" style="17" customWidth="1"/>
    <col min="4621" max="4863" width="8.6640625" style="17"/>
    <col min="4864" max="4864" width="2.83203125" style="17" customWidth="1"/>
    <col min="4865" max="4865" width="6.58203125" style="17" customWidth="1"/>
    <col min="4866" max="4866" width="15.58203125" style="17" customWidth="1"/>
    <col min="4867" max="4868" width="37.58203125" style="17" customWidth="1"/>
    <col min="4869" max="4869" width="30.58203125" style="17" customWidth="1"/>
    <col min="4870" max="4870" width="8.75" style="17" bestFit="1" customWidth="1"/>
    <col min="4871" max="4873" width="30.58203125" style="17" customWidth="1"/>
    <col min="4874" max="4874" width="8.75" style="17" bestFit="1" customWidth="1"/>
    <col min="4875" max="4876" width="30.58203125" style="17" customWidth="1"/>
    <col min="4877" max="5119" width="8.6640625" style="17"/>
    <col min="5120" max="5120" width="2.83203125" style="17" customWidth="1"/>
    <col min="5121" max="5121" width="6.58203125" style="17" customWidth="1"/>
    <col min="5122" max="5122" width="15.58203125" style="17" customWidth="1"/>
    <col min="5123" max="5124" width="37.58203125" style="17" customWidth="1"/>
    <col min="5125" max="5125" width="30.58203125" style="17" customWidth="1"/>
    <col min="5126" max="5126" width="8.75" style="17" bestFit="1" customWidth="1"/>
    <col min="5127" max="5129" width="30.58203125" style="17" customWidth="1"/>
    <col min="5130" max="5130" width="8.75" style="17" bestFit="1" customWidth="1"/>
    <col min="5131" max="5132" width="30.58203125" style="17" customWidth="1"/>
    <col min="5133" max="5375" width="8.6640625" style="17"/>
    <col min="5376" max="5376" width="2.83203125" style="17" customWidth="1"/>
    <col min="5377" max="5377" width="6.58203125" style="17" customWidth="1"/>
    <col min="5378" max="5378" width="15.58203125" style="17" customWidth="1"/>
    <col min="5379" max="5380" width="37.58203125" style="17" customWidth="1"/>
    <col min="5381" max="5381" width="30.58203125" style="17" customWidth="1"/>
    <col min="5382" max="5382" width="8.75" style="17" bestFit="1" customWidth="1"/>
    <col min="5383" max="5385" width="30.58203125" style="17" customWidth="1"/>
    <col min="5386" max="5386" width="8.75" style="17" bestFit="1" customWidth="1"/>
    <col min="5387" max="5388" width="30.58203125" style="17" customWidth="1"/>
    <col min="5389" max="5631" width="8.6640625" style="17"/>
    <col min="5632" max="5632" width="2.83203125" style="17" customWidth="1"/>
    <col min="5633" max="5633" width="6.58203125" style="17" customWidth="1"/>
    <col min="5634" max="5634" width="15.58203125" style="17" customWidth="1"/>
    <col min="5635" max="5636" width="37.58203125" style="17" customWidth="1"/>
    <col min="5637" max="5637" width="30.58203125" style="17" customWidth="1"/>
    <col min="5638" max="5638" width="8.75" style="17" bestFit="1" customWidth="1"/>
    <col min="5639" max="5641" width="30.58203125" style="17" customWidth="1"/>
    <col min="5642" max="5642" width="8.75" style="17" bestFit="1" customWidth="1"/>
    <col min="5643" max="5644" width="30.58203125" style="17" customWidth="1"/>
    <col min="5645" max="5887" width="8.6640625" style="17"/>
    <col min="5888" max="5888" width="2.83203125" style="17" customWidth="1"/>
    <col min="5889" max="5889" width="6.58203125" style="17" customWidth="1"/>
    <col min="5890" max="5890" width="15.58203125" style="17" customWidth="1"/>
    <col min="5891" max="5892" width="37.58203125" style="17" customWidth="1"/>
    <col min="5893" max="5893" width="30.58203125" style="17" customWidth="1"/>
    <col min="5894" max="5894" width="8.75" style="17" bestFit="1" customWidth="1"/>
    <col min="5895" max="5897" width="30.58203125" style="17" customWidth="1"/>
    <col min="5898" max="5898" width="8.75" style="17" bestFit="1" customWidth="1"/>
    <col min="5899" max="5900" width="30.58203125" style="17" customWidth="1"/>
    <col min="5901" max="6143" width="8.6640625" style="17"/>
    <col min="6144" max="6144" width="2.83203125" style="17" customWidth="1"/>
    <col min="6145" max="6145" width="6.58203125" style="17" customWidth="1"/>
    <col min="6146" max="6146" width="15.58203125" style="17" customWidth="1"/>
    <col min="6147" max="6148" width="37.58203125" style="17" customWidth="1"/>
    <col min="6149" max="6149" width="30.58203125" style="17" customWidth="1"/>
    <col min="6150" max="6150" width="8.75" style="17" bestFit="1" customWidth="1"/>
    <col min="6151" max="6153" width="30.58203125" style="17" customWidth="1"/>
    <col min="6154" max="6154" width="8.75" style="17" bestFit="1" customWidth="1"/>
    <col min="6155" max="6156" width="30.58203125" style="17" customWidth="1"/>
    <col min="6157" max="6399" width="8.6640625" style="17"/>
    <col min="6400" max="6400" width="2.83203125" style="17" customWidth="1"/>
    <col min="6401" max="6401" width="6.58203125" style="17" customWidth="1"/>
    <col min="6402" max="6402" width="15.58203125" style="17" customWidth="1"/>
    <col min="6403" max="6404" width="37.58203125" style="17" customWidth="1"/>
    <col min="6405" max="6405" width="30.58203125" style="17" customWidth="1"/>
    <col min="6406" max="6406" width="8.75" style="17" bestFit="1" customWidth="1"/>
    <col min="6407" max="6409" width="30.58203125" style="17" customWidth="1"/>
    <col min="6410" max="6410" width="8.75" style="17" bestFit="1" customWidth="1"/>
    <col min="6411" max="6412" width="30.58203125" style="17" customWidth="1"/>
    <col min="6413" max="6655" width="8.6640625" style="17"/>
    <col min="6656" max="6656" width="2.83203125" style="17" customWidth="1"/>
    <col min="6657" max="6657" width="6.58203125" style="17" customWidth="1"/>
    <col min="6658" max="6658" width="15.58203125" style="17" customWidth="1"/>
    <col min="6659" max="6660" width="37.58203125" style="17" customWidth="1"/>
    <col min="6661" max="6661" width="30.58203125" style="17" customWidth="1"/>
    <col min="6662" max="6662" width="8.75" style="17" bestFit="1" customWidth="1"/>
    <col min="6663" max="6665" width="30.58203125" style="17" customWidth="1"/>
    <col min="6666" max="6666" width="8.75" style="17" bestFit="1" customWidth="1"/>
    <col min="6667" max="6668" width="30.58203125" style="17" customWidth="1"/>
    <col min="6669" max="6911" width="8.6640625" style="17"/>
    <col min="6912" max="6912" width="2.83203125" style="17" customWidth="1"/>
    <col min="6913" max="6913" width="6.58203125" style="17" customWidth="1"/>
    <col min="6914" max="6914" width="15.58203125" style="17" customWidth="1"/>
    <col min="6915" max="6916" width="37.58203125" style="17" customWidth="1"/>
    <col min="6917" max="6917" width="30.58203125" style="17" customWidth="1"/>
    <col min="6918" max="6918" width="8.75" style="17" bestFit="1" customWidth="1"/>
    <col min="6919" max="6921" width="30.58203125" style="17" customWidth="1"/>
    <col min="6922" max="6922" width="8.75" style="17" bestFit="1" customWidth="1"/>
    <col min="6923" max="6924" width="30.58203125" style="17" customWidth="1"/>
    <col min="6925" max="7167" width="8.6640625" style="17"/>
    <col min="7168" max="7168" width="2.83203125" style="17" customWidth="1"/>
    <col min="7169" max="7169" width="6.58203125" style="17" customWidth="1"/>
    <col min="7170" max="7170" width="15.58203125" style="17" customWidth="1"/>
    <col min="7171" max="7172" width="37.58203125" style="17" customWidth="1"/>
    <col min="7173" max="7173" width="30.58203125" style="17" customWidth="1"/>
    <col min="7174" max="7174" width="8.75" style="17" bestFit="1" customWidth="1"/>
    <col min="7175" max="7177" width="30.58203125" style="17" customWidth="1"/>
    <col min="7178" max="7178" width="8.75" style="17" bestFit="1" customWidth="1"/>
    <col min="7179" max="7180" width="30.58203125" style="17" customWidth="1"/>
    <col min="7181" max="7423" width="8.6640625" style="17"/>
    <col min="7424" max="7424" width="2.83203125" style="17" customWidth="1"/>
    <col min="7425" max="7425" width="6.58203125" style="17" customWidth="1"/>
    <col min="7426" max="7426" width="15.58203125" style="17" customWidth="1"/>
    <col min="7427" max="7428" width="37.58203125" style="17" customWidth="1"/>
    <col min="7429" max="7429" width="30.58203125" style="17" customWidth="1"/>
    <col min="7430" max="7430" width="8.75" style="17" bestFit="1" customWidth="1"/>
    <col min="7431" max="7433" width="30.58203125" style="17" customWidth="1"/>
    <col min="7434" max="7434" width="8.75" style="17" bestFit="1" customWidth="1"/>
    <col min="7435" max="7436" width="30.58203125" style="17" customWidth="1"/>
    <col min="7437" max="7679" width="8.6640625" style="17"/>
    <col min="7680" max="7680" width="2.83203125" style="17" customWidth="1"/>
    <col min="7681" max="7681" width="6.58203125" style="17" customWidth="1"/>
    <col min="7682" max="7682" width="15.58203125" style="17" customWidth="1"/>
    <col min="7683" max="7684" width="37.58203125" style="17" customWidth="1"/>
    <col min="7685" max="7685" width="30.58203125" style="17" customWidth="1"/>
    <col min="7686" max="7686" width="8.75" style="17" bestFit="1" customWidth="1"/>
    <col min="7687" max="7689" width="30.58203125" style="17" customWidth="1"/>
    <col min="7690" max="7690" width="8.75" style="17" bestFit="1" customWidth="1"/>
    <col min="7691" max="7692" width="30.58203125" style="17" customWidth="1"/>
    <col min="7693" max="7935" width="8.6640625" style="17"/>
    <col min="7936" max="7936" width="2.83203125" style="17" customWidth="1"/>
    <col min="7937" max="7937" width="6.58203125" style="17" customWidth="1"/>
    <col min="7938" max="7938" width="15.58203125" style="17" customWidth="1"/>
    <col min="7939" max="7940" width="37.58203125" style="17" customWidth="1"/>
    <col min="7941" max="7941" width="30.58203125" style="17" customWidth="1"/>
    <col min="7942" max="7942" width="8.75" style="17" bestFit="1" customWidth="1"/>
    <col min="7943" max="7945" width="30.58203125" style="17" customWidth="1"/>
    <col min="7946" max="7946" width="8.75" style="17" bestFit="1" customWidth="1"/>
    <col min="7947" max="7948" width="30.58203125" style="17" customWidth="1"/>
    <col min="7949" max="8191" width="8.6640625" style="17"/>
    <col min="8192" max="8192" width="2.83203125" style="17" customWidth="1"/>
    <col min="8193" max="8193" width="6.58203125" style="17" customWidth="1"/>
    <col min="8194" max="8194" width="15.58203125" style="17" customWidth="1"/>
    <col min="8195" max="8196" width="37.58203125" style="17" customWidth="1"/>
    <col min="8197" max="8197" width="30.58203125" style="17" customWidth="1"/>
    <col min="8198" max="8198" width="8.75" style="17" bestFit="1" customWidth="1"/>
    <col min="8199" max="8201" width="30.58203125" style="17" customWidth="1"/>
    <col min="8202" max="8202" width="8.75" style="17" bestFit="1" customWidth="1"/>
    <col min="8203" max="8204" width="30.58203125" style="17" customWidth="1"/>
    <col min="8205" max="8447" width="8.6640625" style="17"/>
    <col min="8448" max="8448" width="2.83203125" style="17" customWidth="1"/>
    <col min="8449" max="8449" width="6.58203125" style="17" customWidth="1"/>
    <col min="8450" max="8450" width="15.58203125" style="17" customWidth="1"/>
    <col min="8451" max="8452" width="37.58203125" style="17" customWidth="1"/>
    <col min="8453" max="8453" width="30.58203125" style="17" customWidth="1"/>
    <col min="8454" max="8454" width="8.75" style="17" bestFit="1" customWidth="1"/>
    <col min="8455" max="8457" width="30.58203125" style="17" customWidth="1"/>
    <col min="8458" max="8458" width="8.75" style="17" bestFit="1" customWidth="1"/>
    <col min="8459" max="8460" width="30.58203125" style="17" customWidth="1"/>
    <col min="8461" max="8703" width="8.6640625" style="17"/>
    <col min="8704" max="8704" width="2.83203125" style="17" customWidth="1"/>
    <col min="8705" max="8705" width="6.58203125" style="17" customWidth="1"/>
    <col min="8706" max="8706" width="15.58203125" style="17" customWidth="1"/>
    <col min="8707" max="8708" width="37.58203125" style="17" customWidth="1"/>
    <col min="8709" max="8709" width="30.58203125" style="17" customWidth="1"/>
    <col min="8710" max="8710" width="8.75" style="17" bestFit="1" customWidth="1"/>
    <col min="8711" max="8713" width="30.58203125" style="17" customWidth="1"/>
    <col min="8714" max="8714" width="8.75" style="17" bestFit="1" customWidth="1"/>
    <col min="8715" max="8716" width="30.58203125" style="17" customWidth="1"/>
    <col min="8717" max="8959" width="8.6640625" style="17"/>
    <col min="8960" max="8960" width="2.83203125" style="17" customWidth="1"/>
    <col min="8961" max="8961" width="6.58203125" style="17" customWidth="1"/>
    <col min="8962" max="8962" width="15.58203125" style="17" customWidth="1"/>
    <col min="8963" max="8964" width="37.58203125" style="17" customWidth="1"/>
    <col min="8965" max="8965" width="30.58203125" style="17" customWidth="1"/>
    <col min="8966" max="8966" width="8.75" style="17" bestFit="1" customWidth="1"/>
    <col min="8967" max="8969" width="30.58203125" style="17" customWidth="1"/>
    <col min="8970" max="8970" width="8.75" style="17" bestFit="1" customWidth="1"/>
    <col min="8971" max="8972" width="30.58203125" style="17" customWidth="1"/>
    <col min="8973" max="9215" width="8.6640625" style="17"/>
    <col min="9216" max="9216" width="2.83203125" style="17" customWidth="1"/>
    <col min="9217" max="9217" width="6.58203125" style="17" customWidth="1"/>
    <col min="9218" max="9218" width="15.58203125" style="17" customWidth="1"/>
    <col min="9219" max="9220" width="37.58203125" style="17" customWidth="1"/>
    <col min="9221" max="9221" width="30.58203125" style="17" customWidth="1"/>
    <col min="9222" max="9222" width="8.75" style="17" bestFit="1" customWidth="1"/>
    <col min="9223" max="9225" width="30.58203125" style="17" customWidth="1"/>
    <col min="9226" max="9226" width="8.75" style="17" bestFit="1" customWidth="1"/>
    <col min="9227" max="9228" width="30.58203125" style="17" customWidth="1"/>
    <col min="9229" max="9471" width="8.6640625" style="17"/>
    <col min="9472" max="9472" width="2.83203125" style="17" customWidth="1"/>
    <col min="9473" max="9473" width="6.58203125" style="17" customWidth="1"/>
    <col min="9474" max="9474" width="15.58203125" style="17" customWidth="1"/>
    <col min="9475" max="9476" width="37.58203125" style="17" customWidth="1"/>
    <col min="9477" max="9477" width="30.58203125" style="17" customWidth="1"/>
    <col min="9478" max="9478" width="8.75" style="17" bestFit="1" customWidth="1"/>
    <col min="9479" max="9481" width="30.58203125" style="17" customWidth="1"/>
    <col min="9482" max="9482" width="8.75" style="17" bestFit="1" customWidth="1"/>
    <col min="9483" max="9484" width="30.58203125" style="17" customWidth="1"/>
    <col min="9485" max="9727" width="8.6640625" style="17"/>
    <col min="9728" max="9728" width="2.83203125" style="17" customWidth="1"/>
    <col min="9729" max="9729" width="6.58203125" style="17" customWidth="1"/>
    <col min="9730" max="9730" width="15.58203125" style="17" customWidth="1"/>
    <col min="9731" max="9732" width="37.58203125" style="17" customWidth="1"/>
    <col min="9733" max="9733" width="30.58203125" style="17" customWidth="1"/>
    <col min="9734" max="9734" width="8.75" style="17" bestFit="1" customWidth="1"/>
    <col min="9735" max="9737" width="30.58203125" style="17" customWidth="1"/>
    <col min="9738" max="9738" width="8.75" style="17" bestFit="1" customWidth="1"/>
    <col min="9739" max="9740" width="30.58203125" style="17" customWidth="1"/>
    <col min="9741" max="9983" width="8.6640625" style="17"/>
    <col min="9984" max="9984" width="2.83203125" style="17" customWidth="1"/>
    <col min="9985" max="9985" width="6.58203125" style="17" customWidth="1"/>
    <col min="9986" max="9986" width="15.58203125" style="17" customWidth="1"/>
    <col min="9987" max="9988" width="37.58203125" style="17" customWidth="1"/>
    <col min="9989" max="9989" width="30.58203125" style="17" customWidth="1"/>
    <col min="9990" max="9990" width="8.75" style="17" bestFit="1" customWidth="1"/>
    <col min="9991" max="9993" width="30.58203125" style="17" customWidth="1"/>
    <col min="9994" max="9994" width="8.75" style="17" bestFit="1" customWidth="1"/>
    <col min="9995" max="9996" width="30.58203125" style="17" customWidth="1"/>
    <col min="9997" max="10239" width="8.6640625" style="17"/>
    <col min="10240" max="10240" width="2.83203125" style="17" customWidth="1"/>
    <col min="10241" max="10241" width="6.58203125" style="17" customWidth="1"/>
    <col min="10242" max="10242" width="15.58203125" style="17" customWidth="1"/>
    <col min="10243" max="10244" width="37.58203125" style="17" customWidth="1"/>
    <col min="10245" max="10245" width="30.58203125" style="17" customWidth="1"/>
    <col min="10246" max="10246" width="8.75" style="17" bestFit="1" customWidth="1"/>
    <col min="10247" max="10249" width="30.58203125" style="17" customWidth="1"/>
    <col min="10250" max="10250" width="8.75" style="17" bestFit="1" customWidth="1"/>
    <col min="10251" max="10252" width="30.58203125" style="17" customWidth="1"/>
    <col min="10253" max="10495" width="8.6640625" style="17"/>
    <col min="10496" max="10496" width="2.83203125" style="17" customWidth="1"/>
    <col min="10497" max="10497" width="6.58203125" style="17" customWidth="1"/>
    <col min="10498" max="10498" width="15.58203125" style="17" customWidth="1"/>
    <col min="10499" max="10500" width="37.58203125" style="17" customWidth="1"/>
    <col min="10501" max="10501" width="30.58203125" style="17" customWidth="1"/>
    <col min="10502" max="10502" width="8.75" style="17" bestFit="1" customWidth="1"/>
    <col min="10503" max="10505" width="30.58203125" style="17" customWidth="1"/>
    <col min="10506" max="10506" width="8.75" style="17" bestFit="1" customWidth="1"/>
    <col min="10507" max="10508" width="30.58203125" style="17" customWidth="1"/>
    <col min="10509" max="10751" width="8.6640625" style="17"/>
    <col min="10752" max="10752" width="2.83203125" style="17" customWidth="1"/>
    <col min="10753" max="10753" width="6.58203125" style="17" customWidth="1"/>
    <col min="10754" max="10754" width="15.58203125" style="17" customWidth="1"/>
    <col min="10755" max="10756" width="37.58203125" style="17" customWidth="1"/>
    <col min="10757" max="10757" width="30.58203125" style="17" customWidth="1"/>
    <col min="10758" max="10758" width="8.75" style="17" bestFit="1" customWidth="1"/>
    <col min="10759" max="10761" width="30.58203125" style="17" customWidth="1"/>
    <col min="10762" max="10762" width="8.75" style="17" bestFit="1" customWidth="1"/>
    <col min="10763" max="10764" width="30.58203125" style="17" customWidth="1"/>
    <col min="10765" max="11007" width="8.6640625" style="17"/>
    <col min="11008" max="11008" width="2.83203125" style="17" customWidth="1"/>
    <col min="11009" max="11009" width="6.58203125" style="17" customWidth="1"/>
    <col min="11010" max="11010" width="15.58203125" style="17" customWidth="1"/>
    <col min="11011" max="11012" width="37.58203125" style="17" customWidth="1"/>
    <col min="11013" max="11013" width="30.58203125" style="17" customWidth="1"/>
    <col min="11014" max="11014" width="8.75" style="17" bestFit="1" customWidth="1"/>
    <col min="11015" max="11017" width="30.58203125" style="17" customWidth="1"/>
    <col min="11018" max="11018" width="8.75" style="17" bestFit="1" customWidth="1"/>
    <col min="11019" max="11020" width="30.58203125" style="17" customWidth="1"/>
    <col min="11021" max="11263" width="8.6640625" style="17"/>
    <col min="11264" max="11264" width="2.83203125" style="17" customWidth="1"/>
    <col min="11265" max="11265" width="6.58203125" style="17" customWidth="1"/>
    <col min="11266" max="11266" width="15.58203125" style="17" customWidth="1"/>
    <col min="11267" max="11268" width="37.58203125" style="17" customWidth="1"/>
    <col min="11269" max="11269" width="30.58203125" style="17" customWidth="1"/>
    <col min="11270" max="11270" width="8.75" style="17" bestFit="1" customWidth="1"/>
    <col min="11271" max="11273" width="30.58203125" style="17" customWidth="1"/>
    <col min="11274" max="11274" width="8.75" style="17" bestFit="1" customWidth="1"/>
    <col min="11275" max="11276" width="30.58203125" style="17" customWidth="1"/>
    <col min="11277" max="11519" width="8.6640625" style="17"/>
    <col min="11520" max="11520" width="2.83203125" style="17" customWidth="1"/>
    <col min="11521" max="11521" width="6.58203125" style="17" customWidth="1"/>
    <col min="11522" max="11522" width="15.58203125" style="17" customWidth="1"/>
    <col min="11523" max="11524" width="37.58203125" style="17" customWidth="1"/>
    <col min="11525" max="11525" width="30.58203125" style="17" customWidth="1"/>
    <col min="11526" max="11526" width="8.75" style="17" bestFit="1" customWidth="1"/>
    <col min="11527" max="11529" width="30.58203125" style="17" customWidth="1"/>
    <col min="11530" max="11530" width="8.75" style="17" bestFit="1" customWidth="1"/>
    <col min="11531" max="11532" width="30.58203125" style="17" customWidth="1"/>
    <col min="11533" max="11775" width="8.6640625" style="17"/>
    <col min="11776" max="11776" width="2.83203125" style="17" customWidth="1"/>
    <col min="11777" max="11777" width="6.58203125" style="17" customWidth="1"/>
    <col min="11778" max="11778" width="15.58203125" style="17" customWidth="1"/>
    <col min="11779" max="11780" width="37.58203125" style="17" customWidth="1"/>
    <col min="11781" max="11781" width="30.58203125" style="17" customWidth="1"/>
    <col min="11782" max="11782" width="8.75" style="17" bestFit="1" customWidth="1"/>
    <col min="11783" max="11785" width="30.58203125" style="17" customWidth="1"/>
    <col min="11786" max="11786" width="8.75" style="17" bestFit="1" customWidth="1"/>
    <col min="11787" max="11788" width="30.58203125" style="17" customWidth="1"/>
    <col min="11789" max="12031" width="8.6640625" style="17"/>
    <col min="12032" max="12032" width="2.83203125" style="17" customWidth="1"/>
    <col min="12033" max="12033" width="6.58203125" style="17" customWidth="1"/>
    <col min="12034" max="12034" width="15.58203125" style="17" customWidth="1"/>
    <col min="12035" max="12036" width="37.58203125" style="17" customWidth="1"/>
    <col min="12037" max="12037" width="30.58203125" style="17" customWidth="1"/>
    <col min="12038" max="12038" width="8.75" style="17" bestFit="1" customWidth="1"/>
    <col min="12039" max="12041" width="30.58203125" style="17" customWidth="1"/>
    <col min="12042" max="12042" width="8.75" style="17" bestFit="1" customWidth="1"/>
    <col min="12043" max="12044" width="30.58203125" style="17" customWidth="1"/>
    <col min="12045" max="12287" width="8.6640625" style="17"/>
    <col min="12288" max="12288" width="2.83203125" style="17" customWidth="1"/>
    <col min="12289" max="12289" width="6.58203125" style="17" customWidth="1"/>
    <col min="12290" max="12290" width="15.58203125" style="17" customWidth="1"/>
    <col min="12291" max="12292" width="37.58203125" style="17" customWidth="1"/>
    <col min="12293" max="12293" width="30.58203125" style="17" customWidth="1"/>
    <col min="12294" max="12294" width="8.75" style="17" bestFit="1" customWidth="1"/>
    <col min="12295" max="12297" width="30.58203125" style="17" customWidth="1"/>
    <col min="12298" max="12298" width="8.75" style="17" bestFit="1" customWidth="1"/>
    <col min="12299" max="12300" width="30.58203125" style="17" customWidth="1"/>
    <col min="12301" max="12543" width="8.6640625" style="17"/>
    <col min="12544" max="12544" width="2.83203125" style="17" customWidth="1"/>
    <col min="12545" max="12545" width="6.58203125" style="17" customWidth="1"/>
    <col min="12546" max="12546" width="15.58203125" style="17" customWidth="1"/>
    <col min="12547" max="12548" width="37.58203125" style="17" customWidth="1"/>
    <col min="12549" max="12549" width="30.58203125" style="17" customWidth="1"/>
    <col min="12550" max="12550" width="8.75" style="17" bestFit="1" customWidth="1"/>
    <col min="12551" max="12553" width="30.58203125" style="17" customWidth="1"/>
    <col min="12554" max="12554" width="8.75" style="17" bestFit="1" customWidth="1"/>
    <col min="12555" max="12556" width="30.58203125" style="17" customWidth="1"/>
    <col min="12557" max="12799" width="8.6640625" style="17"/>
    <col min="12800" max="12800" width="2.83203125" style="17" customWidth="1"/>
    <col min="12801" max="12801" width="6.58203125" style="17" customWidth="1"/>
    <col min="12802" max="12802" width="15.58203125" style="17" customWidth="1"/>
    <col min="12803" max="12804" width="37.58203125" style="17" customWidth="1"/>
    <col min="12805" max="12805" width="30.58203125" style="17" customWidth="1"/>
    <col min="12806" max="12806" width="8.75" style="17" bestFit="1" customWidth="1"/>
    <col min="12807" max="12809" width="30.58203125" style="17" customWidth="1"/>
    <col min="12810" max="12810" width="8.75" style="17" bestFit="1" customWidth="1"/>
    <col min="12811" max="12812" width="30.58203125" style="17" customWidth="1"/>
    <col min="12813" max="13055" width="8.6640625" style="17"/>
    <col min="13056" max="13056" width="2.83203125" style="17" customWidth="1"/>
    <col min="13057" max="13057" width="6.58203125" style="17" customWidth="1"/>
    <col min="13058" max="13058" width="15.58203125" style="17" customWidth="1"/>
    <col min="13059" max="13060" width="37.58203125" style="17" customWidth="1"/>
    <col min="13061" max="13061" width="30.58203125" style="17" customWidth="1"/>
    <col min="13062" max="13062" width="8.75" style="17" bestFit="1" customWidth="1"/>
    <col min="13063" max="13065" width="30.58203125" style="17" customWidth="1"/>
    <col min="13066" max="13066" width="8.75" style="17" bestFit="1" customWidth="1"/>
    <col min="13067" max="13068" width="30.58203125" style="17" customWidth="1"/>
    <col min="13069" max="13311" width="8.6640625" style="17"/>
    <col min="13312" max="13312" width="2.83203125" style="17" customWidth="1"/>
    <col min="13313" max="13313" width="6.58203125" style="17" customWidth="1"/>
    <col min="13314" max="13314" width="15.58203125" style="17" customWidth="1"/>
    <col min="13315" max="13316" width="37.58203125" style="17" customWidth="1"/>
    <col min="13317" max="13317" width="30.58203125" style="17" customWidth="1"/>
    <col min="13318" max="13318" width="8.75" style="17" bestFit="1" customWidth="1"/>
    <col min="13319" max="13321" width="30.58203125" style="17" customWidth="1"/>
    <col min="13322" max="13322" width="8.75" style="17" bestFit="1" customWidth="1"/>
    <col min="13323" max="13324" width="30.58203125" style="17" customWidth="1"/>
    <col min="13325" max="13567" width="8.6640625" style="17"/>
    <col min="13568" max="13568" width="2.83203125" style="17" customWidth="1"/>
    <col min="13569" max="13569" width="6.58203125" style="17" customWidth="1"/>
    <col min="13570" max="13570" width="15.58203125" style="17" customWidth="1"/>
    <col min="13571" max="13572" width="37.58203125" style="17" customWidth="1"/>
    <col min="13573" max="13573" width="30.58203125" style="17" customWidth="1"/>
    <col min="13574" max="13574" width="8.75" style="17" bestFit="1" customWidth="1"/>
    <col min="13575" max="13577" width="30.58203125" style="17" customWidth="1"/>
    <col min="13578" max="13578" width="8.75" style="17" bestFit="1" customWidth="1"/>
    <col min="13579" max="13580" width="30.58203125" style="17" customWidth="1"/>
    <col min="13581" max="13823" width="8.6640625" style="17"/>
    <col min="13824" max="13824" width="2.83203125" style="17" customWidth="1"/>
    <col min="13825" max="13825" width="6.58203125" style="17" customWidth="1"/>
    <col min="13826" max="13826" width="15.58203125" style="17" customWidth="1"/>
    <col min="13827" max="13828" width="37.58203125" style="17" customWidth="1"/>
    <col min="13829" max="13829" width="30.58203125" style="17" customWidth="1"/>
    <col min="13830" max="13830" width="8.75" style="17" bestFit="1" customWidth="1"/>
    <col min="13831" max="13833" width="30.58203125" style="17" customWidth="1"/>
    <col min="13834" max="13834" width="8.75" style="17" bestFit="1" customWidth="1"/>
    <col min="13835" max="13836" width="30.58203125" style="17" customWidth="1"/>
    <col min="13837" max="14079" width="8.6640625" style="17"/>
    <col min="14080" max="14080" width="2.83203125" style="17" customWidth="1"/>
    <col min="14081" max="14081" width="6.58203125" style="17" customWidth="1"/>
    <col min="14082" max="14082" width="15.58203125" style="17" customWidth="1"/>
    <col min="14083" max="14084" width="37.58203125" style="17" customWidth="1"/>
    <col min="14085" max="14085" width="30.58203125" style="17" customWidth="1"/>
    <col min="14086" max="14086" width="8.75" style="17" bestFit="1" customWidth="1"/>
    <col min="14087" max="14089" width="30.58203125" style="17" customWidth="1"/>
    <col min="14090" max="14090" width="8.75" style="17" bestFit="1" customWidth="1"/>
    <col min="14091" max="14092" width="30.58203125" style="17" customWidth="1"/>
    <col min="14093" max="14335" width="8.6640625" style="17"/>
    <col min="14336" max="14336" width="2.83203125" style="17" customWidth="1"/>
    <col min="14337" max="14337" width="6.58203125" style="17" customWidth="1"/>
    <col min="14338" max="14338" width="15.58203125" style="17" customWidth="1"/>
    <col min="14339" max="14340" width="37.58203125" style="17" customWidth="1"/>
    <col min="14341" max="14341" width="30.58203125" style="17" customWidth="1"/>
    <col min="14342" max="14342" width="8.75" style="17" bestFit="1" customWidth="1"/>
    <col min="14343" max="14345" width="30.58203125" style="17" customWidth="1"/>
    <col min="14346" max="14346" width="8.75" style="17" bestFit="1" customWidth="1"/>
    <col min="14347" max="14348" width="30.58203125" style="17" customWidth="1"/>
    <col min="14349" max="14591" width="8.6640625" style="17"/>
    <col min="14592" max="14592" width="2.83203125" style="17" customWidth="1"/>
    <col min="14593" max="14593" width="6.58203125" style="17" customWidth="1"/>
    <col min="14594" max="14594" width="15.58203125" style="17" customWidth="1"/>
    <col min="14595" max="14596" width="37.58203125" style="17" customWidth="1"/>
    <col min="14597" max="14597" width="30.58203125" style="17" customWidth="1"/>
    <col min="14598" max="14598" width="8.75" style="17" bestFit="1" customWidth="1"/>
    <col min="14599" max="14601" width="30.58203125" style="17" customWidth="1"/>
    <col min="14602" max="14602" width="8.75" style="17" bestFit="1" customWidth="1"/>
    <col min="14603" max="14604" width="30.58203125" style="17" customWidth="1"/>
    <col min="14605" max="14847" width="8.6640625" style="17"/>
    <col min="14848" max="14848" width="2.83203125" style="17" customWidth="1"/>
    <col min="14849" max="14849" width="6.58203125" style="17" customWidth="1"/>
    <col min="14850" max="14850" width="15.58203125" style="17" customWidth="1"/>
    <col min="14851" max="14852" width="37.58203125" style="17" customWidth="1"/>
    <col min="14853" max="14853" width="30.58203125" style="17" customWidth="1"/>
    <col min="14854" max="14854" width="8.75" style="17" bestFit="1" customWidth="1"/>
    <col min="14855" max="14857" width="30.58203125" style="17" customWidth="1"/>
    <col min="14858" max="14858" width="8.75" style="17" bestFit="1" customWidth="1"/>
    <col min="14859" max="14860" width="30.58203125" style="17" customWidth="1"/>
    <col min="14861" max="15103" width="8.6640625" style="17"/>
    <col min="15104" max="15104" width="2.83203125" style="17" customWidth="1"/>
    <col min="15105" max="15105" width="6.58203125" style="17" customWidth="1"/>
    <col min="15106" max="15106" width="15.58203125" style="17" customWidth="1"/>
    <col min="15107" max="15108" width="37.58203125" style="17" customWidth="1"/>
    <col min="15109" max="15109" width="30.58203125" style="17" customWidth="1"/>
    <col min="15110" max="15110" width="8.75" style="17" bestFit="1" customWidth="1"/>
    <col min="15111" max="15113" width="30.58203125" style="17" customWidth="1"/>
    <col min="15114" max="15114" width="8.75" style="17" bestFit="1" customWidth="1"/>
    <col min="15115" max="15116" width="30.58203125" style="17" customWidth="1"/>
    <col min="15117" max="15359" width="8.6640625" style="17"/>
    <col min="15360" max="15360" width="2.83203125" style="17" customWidth="1"/>
    <col min="15361" max="15361" width="6.58203125" style="17" customWidth="1"/>
    <col min="15362" max="15362" width="15.58203125" style="17" customWidth="1"/>
    <col min="15363" max="15364" width="37.58203125" style="17" customWidth="1"/>
    <col min="15365" max="15365" width="30.58203125" style="17" customWidth="1"/>
    <col min="15366" max="15366" width="8.75" style="17" bestFit="1" customWidth="1"/>
    <col min="15367" max="15369" width="30.58203125" style="17" customWidth="1"/>
    <col min="15370" max="15370" width="8.75" style="17" bestFit="1" customWidth="1"/>
    <col min="15371" max="15372" width="30.58203125" style="17" customWidth="1"/>
    <col min="15373" max="15615" width="8.6640625" style="17"/>
    <col min="15616" max="15616" width="2.83203125" style="17" customWidth="1"/>
    <col min="15617" max="15617" width="6.58203125" style="17" customWidth="1"/>
    <col min="15618" max="15618" width="15.58203125" style="17" customWidth="1"/>
    <col min="15619" max="15620" width="37.58203125" style="17" customWidth="1"/>
    <col min="15621" max="15621" width="30.58203125" style="17" customWidth="1"/>
    <col min="15622" max="15622" width="8.75" style="17" bestFit="1" customWidth="1"/>
    <col min="15623" max="15625" width="30.58203125" style="17" customWidth="1"/>
    <col min="15626" max="15626" width="8.75" style="17" bestFit="1" customWidth="1"/>
    <col min="15627" max="15628" width="30.58203125" style="17" customWidth="1"/>
    <col min="15629" max="15871" width="8.6640625" style="17"/>
    <col min="15872" max="15872" width="2.83203125" style="17" customWidth="1"/>
    <col min="15873" max="15873" width="6.58203125" style="17" customWidth="1"/>
    <col min="15874" max="15874" width="15.58203125" style="17" customWidth="1"/>
    <col min="15875" max="15876" width="37.58203125" style="17" customWidth="1"/>
    <col min="15877" max="15877" width="30.58203125" style="17" customWidth="1"/>
    <col min="15878" max="15878" width="8.75" style="17" bestFit="1" customWidth="1"/>
    <col min="15879" max="15881" width="30.58203125" style="17" customWidth="1"/>
    <col min="15882" max="15882" width="8.75" style="17" bestFit="1" customWidth="1"/>
    <col min="15883" max="15884" width="30.58203125" style="17" customWidth="1"/>
    <col min="15885" max="16127" width="8.6640625" style="17"/>
    <col min="16128" max="16128" width="2.83203125" style="17" customWidth="1"/>
    <col min="16129" max="16129" width="6.58203125" style="17" customWidth="1"/>
    <col min="16130" max="16130" width="15.58203125" style="17" customWidth="1"/>
    <col min="16131" max="16132" width="37.58203125" style="17" customWidth="1"/>
    <col min="16133" max="16133" width="30.58203125" style="17" customWidth="1"/>
    <col min="16134" max="16134" width="8.75" style="17" bestFit="1" customWidth="1"/>
    <col min="16135" max="16137" width="30.58203125" style="17" customWidth="1"/>
    <col min="16138" max="16138" width="8.75" style="17" bestFit="1" customWidth="1"/>
    <col min="16139" max="16140" width="30.58203125" style="17" customWidth="1"/>
    <col min="16141" max="16384" width="8.6640625" style="17"/>
  </cols>
  <sheetData>
    <row r="1" spans="1:13" ht="25" customHeight="1">
      <c r="A1" s="96" t="s">
        <v>35</v>
      </c>
      <c r="B1" s="96"/>
      <c r="C1" s="96"/>
      <c r="D1" s="96"/>
      <c r="E1" s="96"/>
      <c r="F1" s="96"/>
      <c r="G1" s="16"/>
      <c r="H1" s="16"/>
      <c r="I1" s="16"/>
      <c r="J1" s="16"/>
      <c r="K1" s="16"/>
      <c r="L1" s="16"/>
      <c r="M1" s="16"/>
    </row>
    <row r="2" spans="1:13" ht="20.149999999999999" customHeight="1" thickBot="1">
      <c r="A2" s="97" t="s">
        <v>36</v>
      </c>
      <c r="B2" s="97"/>
      <c r="C2" s="97"/>
      <c r="D2" s="98" t="str">
        <f>[1]年度当初提出!D2</f>
        <v>千葉市あんしんケアセンター弁天</v>
      </c>
      <c r="E2" s="98"/>
      <c r="F2" s="98"/>
      <c r="J2" s="18"/>
      <c r="K2" s="18"/>
      <c r="L2" s="18"/>
    </row>
    <row r="3" spans="1:13" ht="152" customHeight="1" thickBot="1">
      <c r="A3" s="99" t="str">
        <f>[1]年度当初提出!A3</f>
        <v>担当圏域
地区概況及び
地区課題</v>
      </c>
      <c r="B3" s="99"/>
      <c r="C3" s="99"/>
      <c r="D3" s="100" t="s">
        <v>37</v>
      </c>
      <c r="E3" s="100"/>
      <c r="F3" s="100"/>
      <c r="G3" s="19"/>
      <c r="H3" s="19"/>
      <c r="I3" s="19"/>
      <c r="J3" s="94" t="s">
        <v>38</v>
      </c>
      <c r="K3" s="95"/>
      <c r="L3" s="20"/>
    </row>
    <row r="4" spans="1:13" ht="75" customHeight="1">
      <c r="A4" s="99" t="s">
        <v>39</v>
      </c>
      <c r="B4" s="99"/>
      <c r="C4" s="99"/>
      <c r="D4" s="100" t="s">
        <v>544</v>
      </c>
      <c r="E4" s="100"/>
      <c r="F4" s="100"/>
      <c r="G4" s="19"/>
      <c r="H4" s="19"/>
      <c r="I4" s="19"/>
      <c r="J4" s="20"/>
      <c r="K4" s="20"/>
      <c r="L4" s="20"/>
    </row>
    <row r="5" spans="1:13" ht="18" customHeight="1">
      <c r="A5" s="101" t="s">
        <v>40</v>
      </c>
      <c r="B5" s="101"/>
      <c r="C5" s="101"/>
      <c r="D5" s="101"/>
      <c r="E5" s="101"/>
      <c r="F5" s="101"/>
      <c r="G5" s="21"/>
      <c r="H5" s="22"/>
      <c r="I5" s="22"/>
      <c r="J5" s="22"/>
      <c r="K5" s="22"/>
      <c r="L5" s="23"/>
    </row>
    <row r="6" spans="1:13" ht="60" customHeight="1">
      <c r="A6" s="102" t="s">
        <v>41</v>
      </c>
      <c r="B6" s="103" t="s">
        <v>42</v>
      </c>
      <c r="C6" s="103"/>
      <c r="D6" s="24" t="s">
        <v>43</v>
      </c>
      <c r="E6" s="24" t="s">
        <v>44</v>
      </c>
      <c r="F6" s="25" t="s">
        <v>45</v>
      </c>
      <c r="G6" s="26"/>
      <c r="H6" s="27"/>
      <c r="I6" s="27"/>
      <c r="J6" s="27"/>
      <c r="K6" s="27"/>
      <c r="L6" s="28"/>
    </row>
    <row r="7" spans="1:13" ht="145.5" customHeight="1">
      <c r="A7" s="102"/>
      <c r="B7" s="104" t="s">
        <v>46</v>
      </c>
      <c r="C7" s="105"/>
      <c r="D7" s="106" t="s">
        <v>47</v>
      </c>
      <c r="E7" s="107"/>
      <c r="F7" s="108"/>
      <c r="G7" s="29"/>
      <c r="H7" s="30"/>
      <c r="I7" s="30"/>
      <c r="J7" s="30"/>
      <c r="K7" s="30"/>
      <c r="L7" s="31"/>
    </row>
    <row r="8" spans="1:13" ht="18" customHeight="1">
      <c r="A8" s="101" t="s">
        <v>48</v>
      </c>
      <c r="B8" s="101"/>
      <c r="C8" s="101"/>
      <c r="D8" s="101"/>
      <c r="E8" s="101"/>
      <c r="F8" s="101"/>
      <c r="G8" s="101" t="s">
        <v>48</v>
      </c>
      <c r="H8" s="101"/>
      <c r="I8" s="101"/>
      <c r="J8" s="101"/>
      <c r="K8" s="101"/>
      <c r="L8" s="101"/>
    </row>
    <row r="9" spans="1:13" ht="73" customHeight="1">
      <c r="A9" s="32" t="s">
        <v>49</v>
      </c>
      <c r="B9" s="103" t="s">
        <v>50</v>
      </c>
      <c r="C9" s="103"/>
      <c r="D9" s="109" t="s">
        <v>545</v>
      </c>
      <c r="E9" s="109"/>
      <c r="F9" s="109"/>
      <c r="G9" s="33"/>
      <c r="H9" s="34"/>
      <c r="I9" s="34"/>
      <c r="J9" s="34"/>
      <c r="K9" s="34"/>
      <c r="L9" s="35"/>
    </row>
    <row r="10" spans="1:13" ht="100.5" customHeight="1">
      <c r="A10" s="32" t="s">
        <v>51</v>
      </c>
      <c r="B10" s="103" t="s">
        <v>50</v>
      </c>
      <c r="C10" s="103"/>
      <c r="D10" s="109" t="s">
        <v>546</v>
      </c>
      <c r="E10" s="109"/>
      <c r="F10" s="109"/>
      <c r="G10" s="110" t="s">
        <v>52</v>
      </c>
      <c r="H10" s="111" t="s">
        <v>53</v>
      </c>
      <c r="I10" s="111"/>
      <c r="J10" s="112"/>
      <c r="K10" s="112"/>
      <c r="L10" s="112"/>
    </row>
    <row r="11" spans="1:13" ht="43" customHeight="1">
      <c r="A11" s="102" t="s">
        <v>41</v>
      </c>
      <c r="B11" s="103" t="s">
        <v>42</v>
      </c>
      <c r="C11" s="103"/>
      <c r="D11" s="24" t="s">
        <v>43</v>
      </c>
      <c r="E11" s="24" t="s">
        <v>44</v>
      </c>
      <c r="F11" s="25" t="s">
        <v>54</v>
      </c>
      <c r="G11" s="110"/>
      <c r="H11" s="111" t="s">
        <v>55</v>
      </c>
      <c r="I11" s="111"/>
      <c r="J11" s="112"/>
      <c r="K11" s="112"/>
      <c r="L11" s="112"/>
    </row>
    <row r="12" spans="1:13" ht="61" customHeight="1">
      <c r="A12" s="102"/>
      <c r="B12" s="113" t="s">
        <v>46</v>
      </c>
      <c r="C12" s="114"/>
      <c r="D12" s="106" t="s">
        <v>56</v>
      </c>
      <c r="E12" s="107"/>
      <c r="F12" s="108"/>
      <c r="G12" s="115"/>
      <c r="H12" s="116"/>
      <c r="I12" s="116"/>
      <c r="J12" s="116"/>
      <c r="K12" s="116"/>
      <c r="L12" s="117"/>
    </row>
    <row r="13" spans="1:13" ht="18" customHeight="1">
      <c r="A13" s="101" t="s">
        <v>57</v>
      </c>
      <c r="B13" s="101"/>
      <c r="C13" s="101"/>
      <c r="D13" s="101"/>
      <c r="E13" s="101"/>
      <c r="F13" s="101"/>
      <c r="G13" s="101" t="s">
        <v>57</v>
      </c>
      <c r="H13" s="101"/>
      <c r="I13" s="101"/>
      <c r="J13" s="101"/>
      <c r="K13" s="101"/>
      <c r="L13" s="101"/>
    </row>
    <row r="14" spans="1:13" ht="144.65" customHeight="1">
      <c r="A14" s="32" t="s">
        <v>49</v>
      </c>
      <c r="B14" s="103" t="s">
        <v>50</v>
      </c>
      <c r="C14" s="103"/>
      <c r="D14" s="118" t="s">
        <v>579</v>
      </c>
      <c r="E14" s="118"/>
      <c r="F14" s="118"/>
      <c r="G14" s="33"/>
      <c r="H14" s="34"/>
      <c r="I14" s="34"/>
      <c r="J14" s="34"/>
      <c r="K14" s="34"/>
      <c r="L14" s="35"/>
    </row>
    <row r="15" spans="1:13" ht="75" customHeight="1">
      <c r="A15" s="32" t="s">
        <v>51</v>
      </c>
      <c r="B15" s="103" t="s">
        <v>50</v>
      </c>
      <c r="C15" s="103"/>
      <c r="D15" s="119" t="s">
        <v>580</v>
      </c>
      <c r="E15" s="119"/>
      <c r="F15" s="119"/>
      <c r="G15" s="110" t="s">
        <v>52</v>
      </c>
      <c r="H15" s="111" t="s">
        <v>53</v>
      </c>
      <c r="I15" s="111"/>
      <c r="J15" s="112"/>
      <c r="K15" s="112"/>
      <c r="L15" s="112"/>
    </row>
    <row r="16" spans="1:13" ht="55.5" customHeight="1">
      <c r="A16" s="102" t="s">
        <v>41</v>
      </c>
      <c r="B16" s="103" t="s">
        <v>42</v>
      </c>
      <c r="C16" s="103"/>
      <c r="D16" s="24" t="s">
        <v>43</v>
      </c>
      <c r="E16" s="24" t="s">
        <v>44</v>
      </c>
      <c r="F16" s="36" t="s">
        <v>581</v>
      </c>
      <c r="G16" s="110"/>
      <c r="H16" s="111" t="s">
        <v>55</v>
      </c>
      <c r="I16" s="111"/>
      <c r="J16" s="112"/>
      <c r="K16" s="112"/>
      <c r="L16" s="112"/>
    </row>
    <row r="17" spans="1:12" ht="35.5" customHeight="1">
      <c r="A17" s="102"/>
      <c r="B17" s="113" t="s">
        <v>46</v>
      </c>
      <c r="C17" s="114"/>
      <c r="D17" s="120" t="s">
        <v>58</v>
      </c>
      <c r="E17" s="121"/>
      <c r="F17" s="122"/>
      <c r="G17" s="115"/>
      <c r="H17" s="116"/>
      <c r="I17" s="116"/>
      <c r="J17" s="116"/>
      <c r="K17" s="116"/>
      <c r="L17" s="117"/>
    </row>
    <row r="18" spans="1:12" ht="18" customHeight="1">
      <c r="A18" s="101" t="s">
        <v>59</v>
      </c>
      <c r="B18" s="101"/>
      <c r="C18" s="101"/>
      <c r="D18" s="101"/>
      <c r="E18" s="101"/>
      <c r="F18" s="101"/>
      <c r="G18" s="101" t="s">
        <v>59</v>
      </c>
      <c r="H18" s="101"/>
      <c r="I18" s="101"/>
      <c r="J18" s="101"/>
      <c r="K18" s="101"/>
      <c r="L18" s="101"/>
    </row>
    <row r="19" spans="1:12" ht="84.5" customHeight="1">
      <c r="A19" s="32" t="s">
        <v>49</v>
      </c>
      <c r="B19" s="103" t="s">
        <v>50</v>
      </c>
      <c r="C19" s="103"/>
      <c r="D19" s="100" t="s">
        <v>582</v>
      </c>
      <c r="E19" s="100"/>
      <c r="F19" s="100"/>
      <c r="G19" s="33"/>
      <c r="H19" s="34"/>
      <c r="I19" s="34"/>
      <c r="J19" s="34"/>
      <c r="K19" s="34"/>
      <c r="L19" s="35"/>
    </row>
    <row r="20" spans="1:12" ht="72.75" customHeight="1">
      <c r="A20" s="32" t="s">
        <v>51</v>
      </c>
      <c r="B20" s="103" t="s">
        <v>50</v>
      </c>
      <c r="C20" s="103"/>
      <c r="D20" s="123" t="s">
        <v>583</v>
      </c>
      <c r="E20" s="123"/>
      <c r="F20" s="123"/>
      <c r="G20" s="110" t="s">
        <v>52</v>
      </c>
      <c r="H20" s="111" t="s">
        <v>53</v>
      </c>
      <c r="I20" s="111"/>
      <c r="J20" s="112"/>
      <c r="K20" s="112"/>
      <c r="L20" s="112"/>
    </row>
    <row r="21" spans="1:12" ht="44" customHeight="1">
      <c r="A21" s="102" t="s">
        <v>41</v>
      </c>
      <c r="B21" s="103" t="s">
        <v>42</v>
      </c>
      <c r="C21" s="103"/>
      <c r="D21" s="24" t="s">
        <v>43</v>
      </c>
      <c r="E21" s="24" t="s">
        <v>44</v>
      </c>
      <c r="F21" s="36" t="s">
        <v>60</v>
      </c>
      <c r="G21" s="110"/>
      <c r="H21" s="111" t="s">
        <v>55</v>
      </c>
      <c r="I21" s="111"/>
      <c r="J21" s="112"/>
      <c r="K21" s="112"/>
      <c r="L21" s="112"/>
    </row>
    <row r="22" spans="1:12" ht="45" customHeight="1">
      <c r="A22" s="102"/>
      <c r="B22" s="113" t="s">
        <v>46</v>
      </c>
      <c r="C22" s="114"/>
      <c r="D22" s="120" t="s">
        <v>547</v>
      </c>
      <c r="E22" s="121"/>
      <c r="F22" s="122"/>
      <c r="G22" s="115"/>
      <c r="H22" s="116"/>
      <c r="I22" s="116"/>
      <c r="J22" s="116"/>
      <c r="K22" s="116"/>
      <c r="L22" s="117"/>
    </row>
    <row r="23" spans="1:12" ht="18" customHeight="1">
      <c r="A23" s="101" t="s">
        <v>61</v>
      </c>
      <c r="B23" s="101"/>
      <c r="C23" s="101"/>
      <c r="D23" s="101"/>
      <c r="E23" s="101"/>
      <c r="F23" s="101"/>
      <c r="G23" s="101" t="s">
        <v>61</v>
      </c>
      <c r="H23" s="101"/>
      <c r="I23" s="101"/>
      <c r="J23" s="101"/>
      <c r="K23" s="101"/>
      <c r="L23" s="101"/>
    </row>
    <row r="24" spans="1:12" ht="113.5" customHeight="1">
      <c r="A24" s="32" t="s">
        <v>49</v>
      </c>
      <c r="B24" s="103" t="s">
        <v>50</v>
      </c>
      <c r="C24" s="103"/>
      <c r="D24" s="123" t="s">
        <v>548</v>
      </c>
      <c r="E24" s="123"/>
      <c r="F24" s="123"/>
      <c r="G24" s="33"/>
      <c r="H24" s="34"/>
      <c r="I24" s="34"/>
      <c r="J24" s="34"/>
      <c r="K24" s="34"/>
      <c r="L24" s="35"/>
    </row>
    <row r="25" spans="1:12" ht="140.5" customHeight="1">
      <c r="A25" s="32" t="s">
        <v>51</v>
      </c>
      <c r="B25" s="103" t="s">
        <v>50</v>
      </c>
      <c r="C25" s="103"/>
      <c r="D25" s="109" t="s">
        <v>549</v>
      </c>
      <c r="E25" s="109"/>
      <c r="F25" s="109"/>
      <c r="G25" s="110" t="s">
        <v>52</v>
      </c>
      <c r="H25" s="111" t="s">
        <v>53</v>
      </c>
      <c r="I25" s="111"/>
      <c r="J25" s="112"/>
      <c r="K25" s="112"/>
      <c r="L25" s="112"/>
    </row>
    <row r="26" spans="1:12" ht="60" customHeight="1">
      <c r="A26" s="102" t="s">
        <v>41</v>
      </c>
      <c r="B26" s="103" t="s">
        <v>42</v>
      </c>
      <c r="C26" s="103"/>
      <c r="D26" s="24" t="s">
        <v>43</v>
      </c>
      <c r="E26" s="24" t="s">
        <v>44</v>
      </c>
      <c r="F26" s="36" t="s">
        <v>62</v>
      </c>
      <c r="G26" s="110"/>
      <c r="H26" s="111" t="s">
        <v>55</v>
      </c>
      <c r="I26" s="111"/>
      <c r="J26" s="112"/>
      <c r="K26" s="112"/>
      <c r="L26" s="112"/>
    </row>
    <row r="27" spans="1:12" ht="52" customHeight="1">
      <c r="A27" s="102"/>
      <c r="B27" s="113" t="s">
        <v>46</v>
      </c>
      <c r="C27" s="114"/>
      <c r="D27" s="120" t="s">
        <v>552</v>
      </c>
      <c r="E27" s="121"/>
      <c r="F27" s="122"/>
      <c r="G27" s="115"/>
      <c r="H27" s="116"/>
      <c r="I27" s="116"/>
      <c r="J27" s="116"/>
      <c r="K27" s="116"/>
      <c r="L27" s="117"/>
    </row>
    <row r="28" spans="1:12" ht="18" customHeight="1">
      <c r="A28" s="101" t="s">
        <v>63</v>
      </c>
      <c r="B28" s="101"/>
      <c r="C28" s="101"/>
      <c r="D28" s="101"/>
      <c r="E28" s="101"/>
      <c r="F28" s="101"/>
      <c r="G28" s="101" t="s">
        <v>63</v>
      </c>
      <c r="H28" s="101"/>
      <c r="I28" s="101"/>
      <c r="J28" s="101"/>
      <c r="K28" s="101"/>
      <c r="L28" s="101"/>
    </row>
    <row r="29" spans="1:12" ht="140.5" customHeight="1">
      <c r="A29" s="32" t="s">
        <v>49</v>
      </c>
      <c r="B29" s="103" t="s">
        <v>50</v>
      </c>
      <c r="C29" s="103"/>
      <c r="D29" s="118" t="s">
        <v>551</v>
      </c>
      <c r="E29" s="118"/>
      <c r="F29" s="118"/>
      <c r="G29" s="33"/>
      <c r="H29" s="34"/>
      <c r="I29" s="34"/>
      <c r="J29" s="34"/>
      <c r="K29" s="34"/>
      <c r="L29" s="35"/>
    </row>
    <row r="30" spans="1:12" ht="116.5" customHeight="1">
      <c r="A30" s="32" t="s">
        <v>51</v>
      </c>
      <c r="B30" s="103" t="s">
        <v>50</v>
      </c>
      <c r="C30" s="103"/>
      <c r="D30" s="123" t="s">
        <v>550</v>
      </c>
      <c r="E30" s="123"/>
      <c r="F30" s="123"/>
      <c r="G30" s="110" t="s">
        <v>52</v>
      </c>
      <c r="H30" s="111" t="s">
        <v>53</v>
      </c>
      <c r="I30" s="111"/>
      <c r="J30" s="112"/>
      <c r="K30" s="112"/>
      <c r="L30" s="112"/>
    </row>
    <row r="31" spans="1:12" ht="66.5" customHeight="1">
      <c r="A31" s="102" t="s">
        <v>41</v>
      </c>
      <c r="B31" s="103" t="s">
        <v>42</v>
      </c>
      <c r="C31" s="103"/>
      <c r="D31" s="24" t="s">
        <v>43</v>
      </c>
      <c r="E31" s="24" t="s">
        <v>44</v>
      </c>
      <c r="F31" s="36" t="s">
        <v>64</v>
      </c>
      <c r="G31" s="110"/>
      <c r="H31" s="111" t="s">
        <v>55</v>
      </c>
      <c r="I31" s="111"/>
      <c r="J31" s="112"/>
      <c r="K31" s="112"/>
      <c r="L31" s="112"/>
    </row>
    <row r="32" spans="1:12" ht="57.65" customHeight="1">
      <c r="A32" s="102"/>
      <c r="B32" s="113" t="s">
        <v>46</v>
      </c>
      <c r="C32" s="114"/>
      <c r="D32" s="120" t="s">
        <v>65</v>
      </c>
      <c r="E32" s="121"/>
      <c r="F32" s="122"/>
      <c r="G32" s="115"/>
      <c r="H32" s="116"/>
      <c r="I32" s="116"/>
      <c r="J32" s="116"/>
      <c r="K32" s="116"/>
      <c r="L32" s="117"/>
    </row>
  </sheetData>
  <mergeCells count="93">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4:C4"/>
    <mergeCell ref="D4:F4"/>
    <mergeCell ref="A5:F5"/>
    <mergeCell ref="A6:A7"/>
    <mergeCell ref="B6:C6"/>
    <mergeCell ref="B7:C7"/>
    <mergeCell ref="D7:F7"/>
    <mergeCell ref="J3:K3"/>
    <mergeCell ref="A1:F1"/>
    <mergeCell ref="A2:C2"/>
    <mergeCell ref="D2:F2"/>
    <mergeCell ref="A3:C3"/>
    <mergeCell ref="D3:F3"/>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WVR6:WVR7 D11 D16 D21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D6" xr:uid="{2C0A30F9-919F-445C-8818-5EE8DA31CAF3}">
      <formula1>"A,B,C,D,E"</formula1>
    </dataValidation>
  </dataValidations>
  <printOptions horizontalCentered="1"/>
  <pageMargins left="0.7" right="0.7" top="0.75" bottom="0.75" header="0.3" footer="0.3"/>
  <pageSetup paperSize="9" scale="89" fitToHeight="0" orientation="portrait" r:id="rId1"/>
  <rowBreaks count="2" manualBreakCount="2">
    <brk id="12" max="5" man="1"/>
    <brk id="22"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E9079-F46A-4435-9F07-9FE5B5D2B891}">
  <sheetPr>
    <pageSetUpPr fitToPage="1"/>
  </sheetPr>
  <dimension ref="A1:M32"/>
  <sheetViews>
    <sheetView view="pageBreakPreview" zoomScaleNormal="100" zoomScaleSheetLayoutView="100" zoomScalePageLayoutView="70" workbookViewId="0">
      <selection activeCell="D15" sqref="D15:F15"/>
    </sheetView>
  </sheetViews>
  <sheetFormatPr defaultRowHeight="15"/>
  <cols>
    <col min="1" max="2" width="2.83203125" style="17" customWidth="1"/>
    <col min="3" max="4" width="6.58203125" style="17" customWidth="1"/>
    <col min="5" max="5" width="9.58203125" style="17" customWidth="1"/>
    <col min="6" max="6" width="61.58203125" style="17" customWidth="1"/>
    <col min="7" max="8" width="2.83203125" style="17" customWidth="1"/>
    <col min="9" max="9" width="6.58203125" style="17" customWidth="1"/>
    <col min="10" max="10" width="13.58203125" style="17" customWidth="1"/>
    <col min="11" max="11" width="30.58203125" style="17" customWidth="1"/>
    <col min="12" max="12" width="33.58203125" style="17" customWidth="1"/>
    <col min="13" max="255" width="8.6640625" style="17"/>
    <col min="256" max="256" width="2.83203125" style="17" customWidth="1"/>
    <col min="257" max="257" width="6.58203125" style="17" customWidth="1"/>
    <col min="258" max="258" width="15.58203125" style="17" customWidth="1"/>
    <col min="259" max="260" width="37.58203125" style="17" customWidth="1"/>
    <col min="261" max="261" width="30.58203125" style="17" customWidth="1"/>
    <col min="262" max="262" width="8.75" style="17" bestFit="1" customWidth="1"/>
    <col min="263" max="265" width="30.58203125" style="17" customWidth="1"/>
    <col min="266" max="266" width="8.75" style="17" bestFit="1" customWidth="1"/>
    <col min="267" max="268" width="30.58203125" style="17" customWidth="1"/>
    <col min="269" max="511" width="8.6640625" style="17"/>
    <col min="512" max="512" width="2.83203125" style="17" customWidth="1"/>
    <col min="513" max="513" width="6.58203125" style="17" customWidth="1"/>
    <col min="514" max="514" width="15.58203125" style="17" customWidth="1"/>
    <col min="515" max="516" width="37.58203125" style="17" customWidth="1"/>
    <col min="517" max="517" width="30.58203125" style="17" customWidth="1"/>
    <col min="518" max="518" width="8.75" style="17" bestFit="1" customWidth="1"/>
    <col min="519" max="521" width="30.58203125" style="17" customWidth="1"/>
    <col min="522" max="522" width="8.75" style="17" bestFit="1" customWidth="1"/>
    <col min="523" max="524" width="30.58203125" style="17" customWidth="1"/>
    <col min="525" max="767" width="8.6640625" style="17"/>
    <col min="768" max="768" width="2.83203125" style="17" customWidth="1"/>
    <col min="769" max="769" width="6.58203125" style="17" customWidth="1"/>
    <col min="770" max="770" width="15.58203125" style="17" customWidth="1"/>
    <col min="771" max="772" width="37.58203125" style="17" customWidth="1"/>
    <col min="773" max="773" width="30.58203125" style="17" customWidth="1"/>
    <col min="774" max="774" width="8.75" style="17" bestFit="1" customWidth="1"/>
    <col min="775" max="777" width="30.58203125" style="17" customWidth="1"/>
    <col min="778" max="778" width="8.75" style="17" bestFit="1" customWidth="1"/>
    <col min="779" max="780" width="30.58203125" style="17" customWidth="1"/>
    <col min="781" max="1023" width="8.6640625" style="17"/>
    <col min="1024" max="1024" width="2.83203125" style="17" customWidth="1"/>
    <col min="1025" max="1025" width="6.58203125" style="17" customWidth="1"/>
    <col min="1026" max="1026" width="15.58203125" style="17" customWidth="1"/>
    <col min="1027" max="1028" width="37.58203125" style="17" customWidth="1"/>
    <col min="1029" max="1029" width="30.58203125" style="17" customWidth="1"/>
    <col min="1030" max="1030" width="8.75" style="17" bestFit="1" customWidth="1"/>
    <col min="1031" max="1033" width="30.58203125" style="17" customWidth="1"/>
    <col min="1034" max="1034" width="8.75" style="17" bestFit="1" customWidth="1"/>
    <col min="1035" max="1036" width="30.58203125" style="17" customWidth="1"/>
    <col min="1037" max="1279" width="8.6640625" style="17"/>
    <col min="1280" max="1280" width="2.83203125" style="17" customWidth="1"/>
    <col min="1281" max="1281" width="6.58203125" style="17" customWidth="1"/>
    <col min="1282" max="1282" width="15.58203125" style="17" customWidth="1"/>
    <col min="1283" max="1284" width="37.58203125" style="17" customWidth="1"/>
    <col min="1285" max="1285" width="30.58203125" style="17" customWidth="1"/>
    <col min="1286" max="1286" width="8.75" style="17" bestFit="1" customWidth="1"/>
    <col min="1287" max="1289" width="30.58203125" style="17" customWidth="1"/>
    <col min="1290" max="1290" width="8.75" style="17" bestFit="1" customWidth="1"/>
    <col min="1291" max="1292" width="30.58203125" style="17" customWidth="1"/>
    <col min="1293" max="1535" width="8.6640625" style="17"/>
    <col min="1536" max="1536" width="2.83203125" style="17" customWidth="1"/>
    <col min="1537" max="1537" width="6.58203125" style="17" customWidth="1"/>
    <col min="1538" max="1538" width="15.58203125" style="17" customWidth="1"/>
    <col min="1539" max="1540" width="37.58203125" style="17" customWidth="1"/>
    <col min="1541" max="1541" width="30.58203125" style="17" customWidth="1"/>
    <col min="1542" max="1542" width="8.75" style="17" bestFit="1" customWidth="1"/>
    <col min="1543" max="1545" width="30.58203125" style="17" customWidth="1"/>
    <col min="1546" max="1546" width="8.75" style="17" bestFit="1" customWidth="1"/>
    <col min="1547" max="1548" width="30.58203125" style="17" customWidth="1"/>
    <col min="1549" max="1791" width="8.6640625" style="17"/>
    <col min="1792" max="1792" width="2.83203125" style="17" customWidth="1"/>
    <col min="1793" max="1793" width="6.58203125" style="17" customWidth="1"/>
    <col min="1794" max="1794" width="15.58203125" style="17" customWidth="1"/>
    <col min="1795" max="1796" width="37.58203125" style="17" customWidth="1"/>
    <col min="1797" max="1797" width="30.58203125" style="17" customWidth="1"/>
    <col min="1798" max="1798" width="8.75" style="17" bestFit="1" customWidth="1"/>
    <col min="1799" max="1801" width="30.58203125" style="17" customWidth="1"/>
    <col min="1802" max="1802" width="8.75" style="17" bestFit="1" customWidth="1"/>
    <col min="1803" max="1804" width="30.58203125" style="17" customWidth="1"/>
    <col min="1805" max="2047" width="8.6640625" style="17"/>
    <col min="2048" max="2048" width="2.83203125" style="17" customWidth="1"/>
    <col min="2049" max="2049" width="6.58203125" style="17" customWidth="1"/>
    <col min="2050" max="2050" width="15.58203125" style="17" customWidth="1"/>
    <col min="2051" max="2052" width="37.58203125" style="17" customWidth="1"/>
    <col min="2053" max="2053" width="30.58203125" style="17" customWidth="1"/>
    <col min="2054" max="2054" width="8.75" style="17" bestFit="1" customWidth="1"/>
    <col min="2055" max="2057" width="30.58203125" style="17" customWidth="1"/>
    <col min="2058" max="2058" width="8.75" style="17" bestFit="1" customWidth="1"/>
    <col min="2059" max="2060" width="30.58203125" style="17" customWidth="1"/>
    <col min="2061" max="2303" width="8.6640625" style="17"/>
    <col min="2304" max="2304" width="2.83203125" style="17" customWidth="1"/>
    <col min="2305" max="2305" width="6.58203125" style="17" customWidth="1"/>
    <col min="2306" max="2306" width="15.58203125" style="17" customWidth="1"/>
    <col min="2307" max="2308" width="37.58203125" style="17" customWidth="1"/>
    <col min="2309" max="2309" width="30.58203125" style="17" customWidth="1"/>
    <col min="2310" max="2310" width="8.75" style="17" bestFit="1" customWidth="1"/>
    <col min="2311" max="2313" width="30.58203125" style="17" customWidth="1"/>
    <col min="2314" max="2314" width="8.75" style="17" bestFit="1" customWidth="1"/>
    <col min="2315" max="2316" width="30.58203125" style="17" customWidth="1"/>
    <col min="2317" max="2559" width="8.6640625" style="17"/>
    <col min="2560" max="2560" width="2.83203125" style="17" customWidth="1"/>
    <col min="2561" max="2561" width="6.58203125" style="17" customWidth="1"/>
    <col min="2562" max="2562" width="15.58203125" style="17" customWidth="1"/>
    <col min="2563" max="2564" width="37.58203125" style="17" customWidth="1"/>
    <col min="2565" max="2565" width="30.58203125" style="17" customWidth="1"/>
    <col min="2566" max="2566" width="8.75" style="17" bestFit="1" customWidth="1"/>
    <col min="2567" max="2569" width="30.58203125" style="17" customWidth="1"/>
    <col min="2570" max="2570" width="8.75" style="17" bestFit="1" customWidth="1"/>
    <col min="2571" max="2572" width="30.58203125" style="17" customWidth="1"/>
    <col min="2573" max="2815" width="8.6640625" style="17"/>
    <col min="2816" max="2816" width="2.83203125" style="17" customWidth="1"/>
    <col min="2817" max="2817" width="6.58203125" style="17" customWidth="1"/>
    <col min="2818" max="2818" width="15.58203125" style="17" customWidth="1"/>
    <col min="2819" max="2820" width="37.58203125" style="17" customWidth="1"/>
    <col min="2821" max="2821" width="30.58203125" style="17" customWidth="1"/>
    <col min="2822" max="2822" width="8.75" style="17" bestFit="1" customWidth="1"/>
    <col min="2823" max="2825" width="30.58203125" style="17" customWidth="1"/>
    <col min="2826" max="2826" width="8.75" style="17" bestFit="1" customWidth="1"/>
    <col min="2827" max="2828" width="30.58203125" style="17" customWidth="1"/>
    <col min="2829" max="3071" width="8.6640625" style="17"/>
    <col min="3072" max="3072" width="2.83203125" style="17" customWidth="1"/>
    <col min="3073" max="3073" width="6.58203125" style="17" customWidth="1"/>
    <col min="3074" max="3074" width="15.58203125" style="17" customWidth="1"/>
    <col min="3075" max="3076" width="37.58203125" style="17" customWidth="1"/>
    <col min="3077" max="3077" width="30.58203125" style="17" customWidth="1"/>
    <col min="3078" max="3078" width="8.75" style="17" bestFit="1" customWidth="1"/>
    <col min="3079" max="3081" width="30.58203125" style="17" customWidth="1"/>
    <col min="3082" max="3082" width="8.75" style="17" bestFit="1" customWidth="1"/>
    <col min="3083" max="3084" width="30.58203125" style="17" customWidth="1"/>
    <col min="3085" max="3327" width="8.6640625" style="17"/>
    <col min="3328" max="3328" width="2.83203125" style="17" customWidth="1"/>
    <col min="3329" max="3329" width="6.58203125" style="17" customWidth="1"/>
    <col min="3330" max="3330" width="15.58203125" style="17" customWidth="1"/>
    <col min="3331" max="3332" width="37.58203125" style="17" customWidth="1"/>
    <col min="3333" max="3333" width="30.58203125" style="17" customWidth="1"/>
    <col min="3334" max="3334" width="8.75" style="17" bestFit="1" customWidth="1"/>
    <col min="3335" max="3337" width="30.58203125" style="17" customWidth="1"/>
    <col min="3338" max="3338" width="8.75" style="17" bestFit="1" customWidth="1"/>
    <col min="3339" max="3340" width="30.58203125" style="17" customWidth="1"/>
    <col min="3341" max="3583" width="8.6640625" style="17"/>
    <col min="3584" max="3584" width="2.83203125" style="17" customWidth="1"/>
    <col min="3585" max="3585" width="6.58203125" style="17" customWidth="1"/>
    <col min="3586" max="3586" width="15.58203125" style="17" customWidth="1"/>
    <col min="3587" max="3588" width="37.58203125" style="17" customWidth="1"/>
    <col min="3589" max="3589" width="30.58203125" style="17" customWidth="1"/>
    <col min="3590" max="3590" width="8.75" style="17" bestFit="1" customWidth="1"/>
    <col min="3591" max="3593" width="30.58203125" style="17" customWidth="1"/>
    <col min="3594" max="3594" width="8.75" style="17" bestFit="1" customWidth="1"/>
    <col min="3595" max="3596" width="30.58203125" style="17" customWidth="1"/>
    <col min="3597" max="3839" width="8.6640625" style="17"/>
    <col min="3840" max="3840" width="2.83203125" style="17" customWidth="1"/>
    <col min="3841" max="3841" width="6.58203125" style="17" customWidth="1"/>
    <col min="3842" max="3842" width="15.58203125" style="17" customWidth="1"/>
    <col min="3843" max="3844" width="37.58203125" style="17" customWidth="1"/>
    <col min="3845" max="3845" width="30.58203125" style="17" customWidth="1"/>
    <col min="3846" max="3846" width="8.75" style="17" bestFit="1" customWidth="1"/>
    <col min="3847" max="3849" width="30.58203125" style="17" customWidth="1"/>
    <col min="3850" max="3850" width="8.75" style="17" bestFit="1" customWidth="1"/>
    <col min="3851" max="3852" width="30.58203125" style="17" customWidth="1"/>
    <col min="3853" max="4095" width="8.6640625" style="17"/>
    <col min="4096" max="4096" width="2.83203125" style="17" customWidth="1"/>
    <col min="4097" max="4097" width="6.58203125" style="17" customWidth="1"/>
    <col min="4098" max="4098" width="15.58203125" style="17" customWidth="1"/>
    <col min="4099" max="4100" width="37.58203125" style="17" customWidth="1"/>
    <col min="4101" max="4101" width="30.58203125" style="17" customWidth="1"/>
    <col min="4102" max="4102" width="8.75" style="17" bestFit="1" customWidth="1"/>
    <col min="4103" max="4105" width="30.58203125" style="17" customWidth="1"/>
    <col min="4106" max="4106" width="8.75" style="17" bestFit="1" customWidth="1"/>
    <col min="4107" max="4108" width="30.58203125" style="17" customWidth="1"/>
    <col min="4109" max="4351" width="8.6640625" style="17"/>
    <col min="4352" max="4352" width="2.83203125" style="17" customWidth="1"/>
    <col min="4353" max="4353" width="6.58203125" style="17" customWidth="1"/>
    <col min="4354" max="4354" width="15.58203125" style="17" customWidth="1"/>
    <col min="4355" max="4356" width="37.58203125" style="17" customWidth="1"/>
    <col min="4357" max="4357" width="30.58203125" style="17" customWidth="1"/>
    <col min="4358" max="4358" width="8.75" style="17" bestFit="1" customWidth="1"/>
    <col min="4359" max="4361" width="30.58203125" style="17" customWidth="1"/>
    <col min="4362" max="4362" width="8.75" style="17" bestFit="1" customWidth="1"/>
    <col min="4363" max="4364" width="30.58203125" style="17" customWidth="1"/>
    <col min="4365" max="4607" width="8.6640625" style="17"/>
    <col min="4608" max="4608" width="2.83203125" style="17" customWidth="1"/>
    <col min="4609" max="4609" width="6.58203125" style="17" customWidth="1"/>
    <col min="4610" max="4610" width="15.58203125" style="17" customWidth="1"/>
    <col min="4611" max="4612" width="37.58203125" style="17" customWidth="1"/>
    <col min="4613" max="4613" width="30.58203125" style="17" customWidth="1"/>
    <col min="4614" max="4614" width="8.75" style="17" bestFit="1" customWidth="1"/>
    <col min="4615" max="4617" width="30.58203125" style="17" customWidth="1"/>
    <col min="4618" max="4618" width="8.75" style="17" bestFit="1" customWidth="1"/>
    <col min="4619" max="4620" width="30.58203125" style="17" customWidth="1"/>
    <col min="4621" max="4863" width="8.6640625" style="17"/>
    <col min="4864" max="4864" width="2.83203125" style="17" customWidth="1"/>
    <col min="4865" max="4865" width="6.58203125" style="17" customWidth="1"/>
    <col min="4866" max="4866" width="15.58203125" style="17" customWidth="1"/>
    <col min="4867" max="4868" width="37.58203125" style="17" customWidth="1"/>
    <col min="4869" max="4869" width="30.58203125" style="17" customWidth="1"/>
    <col min="4870" max="4870" width="8.75" style="17" bestFit="1" customWidth="1"/>
    <col min="4871" max="4873" width="30.58203125" style="17" customWidth="1"/>
    <col min="4874" max="4874" width="8.75" style="17" bestFit="1" customWidth="1"/>
    <col min="4875" max="4876" width="30.58203125" style="17" customWidth="1"/>
    <col min="4877" max="5119" width="8.6640625" style="17"/>
    <col min="5120" max="5120" width="2.83203125" style="17" customWidth="1"/>
    <col min="5121" max="5121" width="6.58203125" style="17" customWidth="1"/>
    <col min="5122" max="5122" width="15.58203125" style="17" customWidth="1"/>
    <col min="5123" max="5124" width="37.58203125" style="17" customWidth="1"/>
    <col min="5125" max="5125" width="30.58203125" style="17" customWidth="1"/>
    <col min="5126" max="5126" width="8.75" style="17" bestFit="1" customWidth="1"/>
    <col min="5127" max="5129" width="30.58203125" style="17" customWidth="1"/>
    <col min="5130" max="5130" width="8.75" style="17" bestFit="1" customWidth="1"/>
    <col min="5131" max="5132" width="30.58203125" style="17" customWidth="1"/>
    <col min="5133" max="5375" width="8.6640625" style="17"/>
    <col min="5376" max="5376" width="2.83203125" style="17" customWidth="1"/>
    <col min="5377" max="5377" width="6.58203125" style="17" customWidth="1"/>
    <col min="5378" max="5378" width="15.58203125" style="17" customWidth="1"/>
    <col min="5379" max="5380" width="37.58203125" style="17" customWidth="1"/>
    <col min="5381" max="5381" width="30.58203125" style="17" customWidth="1"/>
    <col min="5382" max="5382" width="8.75" style="17" bestFit="1" customWidth="1"/>
    <col min="5383" max="5385" width="30.58203125" style="17" customWidth="1"/>
    <col min="5386" max="5386" width="8.75" style="17" bestFit="1" customWidth="1"/>
    <col min="5387" max="5388" width="30.58203125" style="17" customWidth="1"/>
    <col min="5389" max="5631" width="8.6640625" style="17"/>
    <col min="5632" max="5632" width="2.83203125" style="17" customWidth="1"/>
    <col min="5633" max="5633" width="6.58203125" style="17" customWidth="1"/>
    <col min="5634" max="5634" width="15.58203125" style="17" customWidth="1"/>
    <col min="5635" max="5636" width="37.58203125" style="17" customWidth="1"/>
    <col min="5637" max="5637" width="30.58203125" style="17" customWidth="1"/>
    <col min="5638" max="5638" width="8.75" style="17" bestFit="1" customWidth="1"/>
    <col min="5639" max="5641" width="30.58203125" style="17" customWidth="1"/>
    <col min="5642" max="5642" width="8.75" style="17" bestFit="1" customWidth="1"/>
    <col min="5643" max="5644" width="30.58203125" style="17" customWidth="1"/>
    <col min="5645" max="5887" width="8.6640625" style="17"/>
    <col min="5888" max="5888" width="2.83203125" style="17" customWidth="1"/>
    <col min="5889" max="5889" width="6.58203125" style="17" customWidth="1"/>
    <col min="5890" max="5890" width="15.58203125" style="17" customWidth="1"/>
    <col min="5891" max="5892" width="37.58203125" style="17" customWidth="1"/>
    <col min="5893" max="5893" width="30.58203125" style="17" customWidth="1"/>
    <col min="5894" max="5894" width="8.75" style="17" bestFit="1" customWidth="1"/>
    <col min="5895" max="5897" width="30.58203125" style="17" customWidth="1"/>
    <col min="5898" max="5898" width="8.75" style="17" bestFit="1" customWidth="1"/>
    <col min="5899" max="5900" width="30.58203125" style="17" customWidth="1"/>
    <col min="5901" max="6143" width="8.6640625" style="17"/>
    <col min="6144" max="6144" width="2.83203125" style="17" customWidth="1"/>
    <col min="6145" max="6145" width="6.58203125" style="17" customWidth="1"/>
    <col min="6146" max="6146" width="15.58203125" style="17" customWidth="1"/>
    <col min="6147" max="6148" width="37.58203125" style="17" customWidth="1"/>
    <col min="6149" max="6149" width="30.58203125" style="17" customWidth="1"/>
    <col min="6150" max="6150" width="8.75" style="17" bestFit="1" customWidth="1"/>
    <col min="6151" max="6153" width="30.58203125" style="17" customWidth="1"/>
    <col min="6154" max="6154" width="8.75" style="17" bestFit="1" customWidth="1"/>
    <col min="6155" max="6156" width="30.58203125" style="17" customWidth="1"/>
    <col min="6157" max="6399" width="8.6640625" style="17"/>
    <col min="6400" max="6400" width="2.83203125" style="17" customWidth="1"/>
    <col min="6401" max="6401" width="6.58203125" style="17" customWidth="1"/>
    <col min="6402" max="6402" width="15.58203125" style="17" customWidth="1"/>
    <col min="6403" max="6404" width="37.58203125" style="17" customWidth="1"/>
    <col min="6405" max="6405" width="30.58203125" style="17" customWidth="1"/>
    <col min="6406" max="6406" width="8.75" style="17" bestFit="1" customWidth="1"/>
    <col min="6407" max="6409" width="30.58203125" style="17" customWidth="1"/>
    <col min="6410" max="6410" width="8.75" style="17" bestFit="1" customWidth="1"/>
    <col min="6411" max="6412" width="30.58203125" style="17" customWidth="1"/>
    <col min="6413" max="6655" width="8.6640625" style="17"/>
    <col min="6656" max="6656" width="2.83203125" style="17" customWidth="1"/>
    <col min="6657" max="6657" width="6.58203125" style="17" customWidth="1"/>
    <col min="6658" max="6658" width="15.58203125" style="17" customWidth="1"/>
    <col min="6659" max="6660" width="37.58203125" style="17" customWidth="1"/>
    <col min="6661" max="6661" width="30.58203125" style="17" customWidth="1"/>
    <col min="6662" max="6662" width="8.75" style="17" bestFit="1" customWidth="1"/>
    <col min="6663" max="6665" width="30.58203125" style="17" customWidth="1"/>
    <col min="6666" max="6666" width="8.75" style="17" bestFit="1" customWidth="1"/>
    <col min="6667" max="6668" width="30.58203125" style="17" customWidth="1"/>
    <col min="6669" max="6911" width="8.6640625" style="17"/>
    <col min="6912" max="6912" width="2.83203125" style="17" customWidth="1"/>
    <col min="6913" max="6913" width="6.58203125" style="17" customWidth="1"/>
    <col min="6914" max="6914" width="15.58203125" style="17" customWidth="1"/>
    <col min="6915" max="6916" width="37.58203125" style="17" customWidth="1"/>
    <col min="6917" max="6917" width="30.58203125" style="17" customWidth="1"/>
    <col min="6918" max="6918" width="8.75" style="17" bestFit="1" customWidth="1"/>
    <col min="6919" max="6921" width="30.58203125" style="17" customWidth="1"/>
    <col min="6922" max="6922" width="8.75" style="17" bestFit="1" customWidth="1"/>
    <col min="6923" max="6924" width="30.58203125" style="17" customWidth="1"/>
    <col min="6925" max="7167" width="8.6640625" style="17"/>
    <col min="7168" max="7168" width="2.83203125" style="17" customWidth="1"/>
    <col min="7169" max="7169" width="6.58203125" style="17" customWidth="1"/>
    <col min="7170" max="7170" width="15.58203125" style="17" customWidth="1"/>
    <col min="7171" max="7172" width="37.58203125" style="17" customWidth="1"/>
    <col min="7173" max="7173" width="30.58203125" style="17" customWidth="1"/>
    <col min="7174" max="7174" width="8.75" style="17" bestFit="1" customWidth="1"/>
    <col min="7175" max="7177" width="30.58203125" style="17" customWidth="1"/>
    <col min="7178" max="7178" width="8.75" style="17" bestFit="1" customWidth="1"/>
    <col min="7179" max="7180" width="30.58203125" style="17" customWidth="1"/>
    <col min="7181" max="7423" width="8.6640625" style="17"/>
    <col min="7424" max="7424" width="2.83203125" style="17" customWidth="1"/>
    <col min="7425" max="7425" width="6.58203125" style="17" customWidth="1"/>
    <col min="7426" max="7426" width="15.58203125" style="17" customWidth="1"/>
    <col min="7427" max="7428" width="37.58203125" style="17" customWidth="1"/>
    <col min="7429" max="7429" width="30.58203125" style="17" customWidth="1"/>
    <col min="7430" max="7430" width="8.75" style="17" bestFit="1" customWidth="1"/>
    <col min="7431" max="7433" width="30.58203125" style="17" customWidth="1"/>
    <col min="7434" max="7434" width="8.75" style="17" bestFit="1" customWidth="1"/>
    <col min="7435" max="7436" width="30.58203125" style="17" customWidth="1"/>
    <col min="7437" max="7679" width="8.6640625" style="17"/>
    <col min="7680" max="7680" width="2.83203125" style="17" customWidth="1"/>
    <col min="7681" max="7681" width="6.58203125" style="17" customWidth="1"/>
    <col min="7682" max="7682" width="15.58203125" style="17" customWidth="1"/>
    <col min="7683" max="7684" width="37.58203125" style="17" customWidth="1"/>
    <col min="7685" max="7685" width="30.58203125" style="17" customWidth="1"/>
    <col min="7686" max="7686" width="8.75" style="17" bestFit="1" customWidth="1"/>
    <col min="7687" max="7689" width="30.58203125" style="17" customWidth="1"/>
    <col min="7690" max="7690" width="8.75" style="17" bestFit="1" customWidth="1"/>
    <col min="7691" max="7692" width="30.58203125" style="17" customWidth="1"/>
    <col min="7693" max="7935" width="8.6640625" style="17"/>
    <col min="7936" max="7936" width="2.83203125" style="17" customWidth="1"/>
    <col min="7937" max="7937" width="6.58203125" style="17" customWidth="1"/>
    <col min="7938" max="7938" width="15.58203125" style="17" customWidth="1"/>
    <col min="7939" max="7940" width="37.58203125" style="17" customWidth="1"/>
    <col min="7941" max="7941" width="30.58203125" style="17" customWidth="1"/>
    <col min="7942" max="7942" width="8.75" style="17" bestFit="1" customWidth="1"/>
    <col min="7943" max="7945" width="30.58203125" style="17" customWidth="1"/>
    <col min="7946" max="7946" width="8.75" style="17" bestFit="1" customWidth="1"/>
    <col min="7947" max="7948" width="30.58203125" style="17" customWidth="1"/>
    <col min="7949" max="8191" width="8.6640625" style="17"/>
    <col min="8192" max="8192" width="2.83203125" style="17" customWidth="1"/>
    <col min="8193" max="8193" width="6.58203125" style="17" customWidth="1"/>
    <col min="8194" max="8194" width="15.58203125" style="17" customWidth="1"/>
    <col min="8195" max="8196" width="37.58203125" style="17" customWidth="1"/>
    <col min="8197" max="8197" width="30.58203125" style="17" customWidth="1"/>
    <col min="8198" max="8198" width="8.75" style="17" bestFit="1" customWidth="1"/>
    <col min="8199" max="8201" width="30.58203125" style="17" customWidth="1"/>
    <col min="8202" max="8202" width="8.75" style="17" bestFit="1" customWidth="1"/>
    <col min="8203" max="8204" width="30.58203125" style="17" customWidth="1"/>
    <col min="8205" max="8447" width="8.6640625" style="17"/>
    <col min="8448" max="8448" width="2.83203125" style="17" customWidth="1"/>
    <col min="8449" max="8449" width="6.58203125" style="17" customWidth="1"/>
    <col min="8450" max="8450" width="15.58203125" style="17" customWidth="1"/>
    <col min="8451" max="8452" width="37.58203125" style="17" customWidth="1"/>
    <col min="8453" max="8453" width="30.58203125" style="17" customWidth="1"/>
    <col min="8454" max="8454" width="8.75" style="17" bestFit="1" customWidth="1"/>
    <col min="8455" max="8457" width="30.58203125" style="17" customWidth="1"/>
    <col min="8458" max="8458" width="8.75" style="17" bestFit="1" customWidth="1"/>
    <col min="8459" max="8460" width="30.58203125" style="17" customWidth="1"/>
    <col min="8461" max="8703" width="8.6640625" style="17"/>
    <col min="8704" max="8704" width="2.83203125" style="17" customWidth="1"/>
    <col min="8705" max="8705" width="6.58203125" style="17" customWidth="1"/>
    <col min="8706" max="8706" width="15.58203125" style="17" customWidth="1"/>
    <col min="8707" max="8708" width="37.58203125" style="17" customWidth="1"/>
    <col min="8709" max="8709" width="30.58203125" style="17" customWidth="1"/>
    <col min="8710" max="8710" width="8.75" style="17" bestFit="1" customWidth="1"/>
    <col min="8711" max="8713" width="30.58203125" style="17" customWidth="1"/>
    <col min="8714" max="8714" width="8.75" style="17" bestFit="1" customWidth="1"/>
    <col min="8715" max="8716" width="30.58203125" style="17" customWidth="1"/>
    <col min="8717" max="8959" width="8.6640625" style="17"/>
    <col min="8960" max="8960" width="2.83203125" style="17" customWidth="1"/>
    <col min="8961" max="8961" width="6.58203125" style="17" customWidth="1"/>
    <col min="8962" max="8962" width="15.58203125" style="17" customWidth="1"/>
    <col min="8963" max="8964" width="37.58203125" style="17" customWidth="1"/>
    <col min="8965" max="8965" width="30.58203125" style="17" customWidth="1"/>
    <col min="8966" max="8966" width="8.75" style="17" bestFit="1" customWidth="1"/>
    <col min="8967" max="8969" width="30.58203125" style="17" customWidth="1"/>
    <col min="8970" max="8970" width="8.75" style="17" bestFit="1" customWidth="1"/>
    <col min="8971" max="8972" width="30.58203125" style="17" customWidth="1"/>
    <col min="8973" max="9215" width="8.6640625" style="17"/>
    <col min="9216" max="9216" width="2.83203125" style="17" customWidth="1"/>
    <col min="9217" max="9217" width="6.58203125" style="17" customWidth="1"/>
    <col min="9218" max="9218" width="15.58203125" style="17" customWidth="1"/>
    <col min="9219" max="9220" width="37.58203125" style="17" customWidth="1"/>
    <col min="9221" max="9221" width="30.58203125" style="17" customWidth="1"/>
    <col min="9222" max="9222" width="8.75" style="17" bestFit="1" customWidth="1"/>
    <col min="9223" max="9225" width="30.58203125" style="17" customWidth="1"/>
    <col min="9226" max="9226" width="8.75" style="17" bestFit="1" customWidth="1"/>
    <col min="9227" max="9228" width="30.58203125" style="17" customWidth="1"/>
    <col min="9229" max="9471" width="8.6640625" style="17"/>
    <col min="9472" max="9472" width="2.83203125" style="17" customWidth="1"/>
    <col min="9473" max="9473" width="6.58203125" style="17" customWidth="1"/>
    <col min="9474" max="9474" width="15.58203125" style="17" customWidth="1"/>
    <col min="9475" max="9476" width="37.58203125" style="17" customWidth="1"/>
    <col min="9477" max="9477" width="30.58203125" style="17" customWidth="1"/>
    <col min="9478" max="9478" width="8.75" style="17" bestFit="1" customWidth="1"/>
    <col min="9479" max="9481" width="30.58203125" style="17" customWidth="1"/>
    <col min="9482" max="9482" width="8.75" style="17" bestFit="1" customWidth="1"/>
    <col min="9483" max="9484" width="30.58203125" style="17" customWidth="1"/>
    <col min="9485" max="9727" width="8.6640625" style="17"/>
    <col min="9728" max="9728" width="2.83203125" style="17" customWidth="1"/>
    <col min="9729" max="9729" width="6.58203125" style="17" customWidth="1"/>
    <col min="9730" max="9730" width="15.58203125" style="17" customWidth="1"/>
    <col min="9731" max="9732" width="37.58203125" style="17" customWidth="1"/>
    <col min="9733" max="9733" width="30.58203125" style="17" customWidth="1"/>
    <col min="9734" max="9734" width="8.75" style="17" bestFit="1" customWidth="1"/>
    <col min="9735" max="9737" width="30.58203125" style="17" customWidth="1"/>
    <col min="9738" max="9738" width="8.75" style="17" bestFit="1" customWidth="1"/>
    <col min="9739" max="9740" width="30.58203125" style="17" customWidth="1"/>
    <col min="9741" max="9983" width="8.6640625" style="17"/>
    <col min="9984" max="9984" width="2.83203125" style="17" customWidth="1"/>
    <col min="9985" max="9985" width="6.58203125" style="17" customWidth="1"/>
    <col min="9986" max="9986" width="15.58203125" style="17" customWidth="1"/>
    <col min="9987" max="9988" width="37.58203125" style="17" customWidth="1"/>
    <col min="9989" max="9989" width="30.58203125" style="17" customWidth="1"/>
    <col min="9990" max="9990" width="8.75" style="17" bestFit="1" customWidth="1"/>
    <col min="9991" max="9993" width="30.58203125" style="17" customWidth="1"/>
    <col min="9994" max="9994" width="8.75" style="17" bestFit="1" customWidth="1"/>
    <col min="9995" max="9996" width="30.58203125" style="17" customWidth="1"/>
    <col min="9997" max="10239" width="8.6640625" style="17"/>
    <col min="10240" max="10240" width="2.83203125" style="17" customWidth="1"/>
    <col min="10241" max="10241" width="6.58203125" style="17" customWidth="1"/>
    <col min="10242" max="10242" width="15.58203125" style="17" customWidth="1"/>
    <col min="10243" max="10244" width="37.58203125" style="17" customWidth="1"/>
    <col min="10245" max="10245" width="30.58203125" style="17" customWidth="1"/>
    <col min="10246" max="10246" width="8.75" style="17" bestFit="1" customWidth="1"/>
    <col min="10247" max="10249" width="30.58203125" style="17" customWidth="1"/>
    <col min="10250" max="10250" width="8.75" style="17" bestFit="1" customWidth="1"/>
    <col min="10251" max="10252" width="30.58203125" style="17" customWidth="1"/>
    <col min="10253" max="10495" width="8.6640625" style="17"/>
    <col min="10496" max="10496" width="2.83203125" style="17" customWidth="1"/>
    <col min="10497" max="10497" width="6.58203125" style="17" customWidth="1"/>
    <col min="10498" max="10498" width="15.58203125" style="17" customWidth="1"/>
    <col min="10499" max="10500" width="37.58203125" style="17" customWidth="1"/>
    <col min="10501" max="10501" width="30.58203125" style="17" customWidth="1"/>
    <col min="10502" max="10502" width="8.75" style="17" bestFit="1" customWidth="1"/>
    <col min="10503" max="10505" width="30.58203125" style="17" customWidth="1"/>
    <col min="10506" max="10506" width="8.75" style="17" bestFit="1" customWidth="1"/>
    <col min="10507" max="10508" width="30.58203125" style="17" customWidth="1"/>
    <col min="10509" max="10751" width="8.6640625" style="17"/>
    <col min="10752" max="10752" width="2.83203125" style="17" customWidth="1"/>
    <col min="10753" max="10753" width="6.58203125" style="17" customWidth="1"/>
    <col min="10754" max="10754" width="15.58203125" style="17" customWidth="1"/>
    <col min="10755" max="10756" width="37.58203125" style="17" customWidth="1"/>
    <col min="10757" max="10757" width="30.58203125" style="17" customWidth="1"/>
    <col min="10758" max="10758" width="8.75" style="17" bestFit="1" customWidth="1"/>
    <col min="10759" max="10761" width="30.58203125" style="17" customWidth="1"/>
    <col min="10762" max="10762" width="8.75" style="17" bestFit="1" customWidth="1"/>
    <col min="10763" max="10764" width="30.58203125" style="17" customWidth="1"/>
    <col min="10765" max="11007" width="8.6640625" style="17"/>
    <col min="11008" max="11008" width="2.83203125" style="17" customWidth="1"/>
    <col min="11009" max="11009" width="6.58203125" style="17" customWidth="1"/>
    <col min="11010" max="11010" width="15.58203125" style="17" customWidth="1"/>
    <col min="11011" max="11012" width="37.58203125" style="17" customWidth="1"/>
    <col min="11013" max="11013" width="30.58203125" style="17" customWidth="1"/>
    <col min="11014" max="11014" width="8.75" style="17" bestFit="1" customWidth="1"/>
    <col min="11015" max="11017" width="30.58203125" style="17" customWidth="1"/>
    <col min="11018" max="11018" width="8.75" style="17" bestFit="1" customWidth="1"/>
    <col min="11019" max="11020" width="30.58203125" style="17" customWidth="1"/>
    <col min="11021" max="11263" width="8.6640625" style="17"/>
    <col min="11264" max="11264" width="2.83203125" style="17" customWidth="1"/>
    <col min="11265" max="11265" width="6.58203125" style="17" customWidth="1"/>
    <col min="11266" max="11266" width="15.58203125" style="17" customWidth="1"/>
    <col min="11267" max="11268" width="37.58203125" style="17" customWidth="1"/>
    <col min="11269" max="11269" width="30.58203125" style="17" customWidth="1"/>
    <col min="11270" max="11270" width="8.75" style="17" bestFit="1" customWidth="1"/>
    <col min="11271" max="11273" width="30.58203125" style="17" customWidth="1"/>
    <col min="11274" max="11274" width="8.75" style="17" bestFit="1" customWidth="1"/>
    <col min="11275" max="11276" width="30.58203125" style="17" customWidth="1"/>
    <col min="11277" max="11519" width="8.6640625" style="17"/>
    <col min="11520" max="11520" width="2.83203125" style="17" customWidth="1"/>
    <col min="11521" max="11521" width="6.58203125" style="17" customWidth="1"/>
    <col min="11522" max="11522" width="15.58203125" style="17" customWidth="1"/>
    <col min="11523" max="11524" width="37.58203125" style="17" customWidth="1"/>
    <col min="11525" max="11525" width="30.58203125" style="17" customWidth="1"/>
    <col min="11526" max="11526" width="8.75" style="17" bestFit="1" customWidth="1"/>
    <col min="11527" max="11529" width="30.58203125" style="17" customWidth="1"/>
    <col min="11530" max="11530" width="8.75" style="17" bestFit="1" customWidth="1"/>
    <col min="11531" max="11532" width="30.58203125" style="17" customWidth="1"/>
    <col min="11533" max="11775" width="8.6640625" style="17"/>
    <col min="11776" max="11776" width="2.83203125" style="17" customWidth="1"/>
    <col min="11777" max="11777" width="6.58203125" style="17" customWidth="1"/>
    <col min="11778" max="11778" width="15.58203125" style="17" customWidth="1"/>
    <col min="11779" max="11780" width="37.58203125" style="17" customWidth="1"/>
    <col min="11781" max="11781" width="30.58203125" style="17" customWidth="1"/>
    <col min="11782" max="11782" width="8.75" style="17" bestFit="1" customWidth="1"/>
    <col min="11783" max="11785" width="30.58203125" style="17" customWidth="1"/>
    <col min="11786" max="11786" width="8.75" style="17" bestFit="1" customWidth="1"/>
    <col min="11787" max="11788" width="30.58203125" style="17" customWidth="1"/>
    <col min="11789" max="12031" width="8.6640625" style="17"/>
    <col min="12032" max="12032" width="2.83203125" style="17" customWidth="1"/>
    <col min="12033" max="12033" width="6.58203125" style="17" customWidth="1"/>
    <col min="12034" max="12034" width="15.58203125" style="17" customWidth="1"/>
    <col min="12035" max="12036" width="37.58203125" style="17" customWidth="1"/>
    <col min="12037" max="12037" width="30.58203125" style="17" customWidth="1"/>
    <col min="12038" max="12038" width="8.75" style="17" bestFit="1" customWidth="1"/>
    <col min="12039" max="12041" width="30.58203125" style="17" customWidth="1"/>
    <col min="12042" max="12042" width="8.75" style="17" bestFit="1" customWidth="1"/>
    <col min="12043" max="12044" width="30.58203125" style="17" customWidth="1"/>
    <col min="12045" max="12287" width="8.6640625" style="17"/>
    <col min="12288" max="12288" width="2.83203125" style="17" customWidth="1"/>
    <col min="12289" max="12289" width="6.58203125" style="17" customWidth="1"/>
    <col min="12290" max="12290" width="15.58203125" style="17" customWidth="1"/>
    <col min="12291" max="12292" width="37.58203125" style="17" customWidth="1"/>
    <col min="12293" max="12293" width="30.58203125" style="17" customWidth="1"/>
    <col min="12294" max="12294" width="8.75" style="17" bestFit="1" customWidth="1"/>
    <col min="12295" max="12297" width="30.58203125" style="17" customWidth="1"/>
    <col min="12298" max="12298" width="8.75" style="17" bestFit="1" customWidth="1"/>
    <col min="12299" max="12300" width="30.58203125" style="17" customWidth="1"/>
    <col min="12301" max="12543" width="8.6640625" style="17"/>
    <col min="12544" max="12544" width="2.83203125" style="17" customWidth="1"/>
    <col min="12545" max="12545" width="6.58203125" style="17" customWidth="1"/>
    <col min="12546" max="12546" width="15.58203125" style="17" customWidth="1"/>
    <col min="12547" max="12548" width="37.58203125" style="17" customWidth="1"/>
    <col min="12549" max="12549" width="30.58203125" style="17" customWidth="1"/>
    <col min="12550" max="12550" width="8.75" style="17" bestFit="1" customWidth="1"/>
    <col min="12551" max="12553" width="30.58203125" style="17" customWidth="1"/>
    <col min="12554" max="12554" width="8.75" style="17" bestFit="1" customWidth="1"/>
    <col min="12555" max="12556" width="30.58203125" style="17" customWidth="1"/>
    <col min="12557" max="12799" width="8.6640625" style="17"/>
    <col min="12800" max="12800" width="2.83203125" style="17" customWidth="1"/>
    <col min="12801" max="12801" width="6.58203125" style="17" customWidth="1"/>
    <col min="12802" max="12802" width="15.58203125" style="17" customWidth="1"/>
    <col min="12803" max="12804" width="37.58203125" style="17" customWidth="1"/>
    <col min="12805" max="12805" width="30.58203125" style="17" customWidth="1"/>
    <col min="12806" max="12806" width="8.75" style="17" bestFit="1" customWidth="1"/>
    <col min="12807" max="12809" width="30.58203125" style="17" customWidth="1"/>
    <col min="12810" max="12810" width="8.75" style="17" bestFit="1" customWidth="1"/>
    <col min="12811" max="12812" width="30.58203125" style="17" customWidth="1"/>
    <col min="12813" max="13055" width="8.6640625" style="17"/>
    <col min="13056" max="13056" width="2.83203125" style="17" customWidth="1"/>
    <col min="13057" max="13057" width="6.58203125" style="17" customWidth="1"/>
    <col min="13058" max="13058" width="15.58203125" style="17" customWidth="1"/>
    <col min="13059" max="13060" width="37.58203125" style="17" customWidth="1"/>
    <col min="13061" max="13061" width="30.58203125" style="17" customWidth="1"/>
    <col min="13062" max="13062" width="8.75" style="17" bestFit="1" customWidth="1"/>
    <col min="13063" max="13065" width="30.58203125" style="17" customWidth="1"/>
    <col min="13066" max="13066" width="8.75" style="17" bestFit="1" customWidth="1"/>
    <col min="13067" max="13068" width="30.58203125" style="17" customWidth="1"/>
    <col min="13069" max="13311" width="8.6640625" style="17"/>
    <col min="13312" max="13312" width="2.83203125" style="17" customWidth="1"/>
    <col min="13313" max="13313" width="6.58203125" style="17" customWidth="1"/>
    <col min="13314" max="13314" width="15.58203125" style="17" customWidth="1"/>
    <col min="13315" max="13316" width="37.58203125" style="17" customWidth="1"/>
    <col min="13317" max="13317" width="30.58203125" style="17" customWidth="1"/>
    <col min="13318" max="13318" width="8.75" style="17" bestFit="1" customWidth="1"/>
    <col min="13319" max="13321" width="30.58203125" style="17" customWidth="1"/>
    <col min="13322" max="13322" width="8.75" style="17" bestFit="1" customWidth="1"/>
    <col min="13323" max="13324" width="30.58203125" style="17" customWidth="1"/>
    <col min="13325" max="13567" width="8.6640625" style="17"/>
    <col min="13568" max="13568" width="2.83203125" style="17" customWidth="1"/>
    <col min="13569" max="13569" width="6.58203125" style="17" customWidth="1"/>
    <col min="13570" max="13570" width="15.58203125" style="17" customWidth="1"/>
    <col min="13571" max="13572" width="37.58203125" style="17" customWidth="1"/>
    <col min="13573" max="13573" width="30.58203125" style="17" customWidth="1"/>
    <col min="13574" max="13574" width="8.75" style="17" bestFit="1" customWidth="1"/>
    <col min="13575" max="13577" width="30.58203125" style="17" customWidth="1"/>
    <col min="13578" max="13578" width="8.75" style="17" bestFit="1" customWidth="1"/>
    <col min="13579" max="13580" width="30.58203125" style="17" customWidth="1"/>
    <col min="13581" max="13823" width="8.6640625" style="17"/>
    <col min="13824" max="13824" width="2.83203125" style="17" customWidth="1"/>
    <col min="13825" max="13825" width="6.58203125" style="17" customWidth="1"/>
    <col min="13826" max="13826" width="15.58203125" style="17" customWidth="1"/>
    <col min="13827" max="13828" width="37.58203125" style="17" customWidth="1"/>
    <col min="13829" max="13829" width="30.58203125" style="17" customWidth="1"/>
    <col min="13830" max="13830" width="8.75" style="17" bestFit="1" customWidth="1"/>
    <col min="13831" max="13833" width="30.58203125" style="17" customWidth="1"/>
    <col min="13834" max="13834" width="8.75" style="17" bestFit="1" customWidth="1"/>
    <col min="13835" max="13836" width="30.58203125" style="17" customWidth="1"/>
    <col min="13837" max="14079" width="8.6640625" style="17"/>
    <col min="14080" max="14080" width="2.83203125" style="17" customWidth="1"/>
    <col min="14081" max="14081" width="6.58203125" style="17" customWidth="1"/>
    <col min="14082" max="14082" width="15.58203125" style="17" customWidth="1"/>
    <col min="14083" max="14084" width="37.58203125" style="17" customWidth="1"/>
    <col min="14085" max="14085" width="30.58203125" style="17" customWidth="1"/>
    <col min="14086" max="14086" width="8.75" style="17" bestFit="1" customWidth="1"/>
    <col min="14087" max="14089" width="30.58203125" style="17" customWidth="1"/>
    <col min="14090" max="14090" width="8.75" style="17" bestFit="1" customWidth="1"/>
    <col min="14091" max="14092" width="30.58203125" style="17" customWidth="1"/>
    <col min="14093" max="14335" width="8.6640625" style="17"/>
    <col min="14336" max="14336" width="2.83203125" style="17" customWidth="1"/>
    <col min="14337" max="14337" width="6.58203125" style="17" customWidth="1"/>
    <col min="14338" max="14338" width="15.58203125" style="17" customWidth="1"/>
    <col min="14339" max="14340" width="37.58203125" style="17" customWidth="1"/>
    <col min="14341" max="14341" width="30.58203125" style="17" customWidth="1"/>
    <col min="14342" max="14342" width="8.75" style="17" bestFit="1" customWidth="1"/>
    <col min="14343" max="14345" width="30.58203125" style="17" customWidth="1"/>
    <col min="14346" max="14346" width="8.75" style="17" bestFit="1" customWidth="1"/>
    <col min="14347" max="14348" width="30.58203125" style="17" customWidth="1"/>
    <col min="14349" max="14591" width="8.6640625" style="17"/>
    <col min="14592" max="14592" width="2.83203125" style="17" customWidth="1"/>
    <col min="14593" max="14593" width="6.58203125" style="17" customWidth="1"/>
    <col min="14594" max="14594" width="15.58203125" style="17" customWidth="1"/>
    <col min="14595" max="14596" width="37.58203125" style="17" customWidth="1"/>
    <col min="14597" max="14597" width="30.58203125" style="17" customWidth="1"/>
    <col min="14598" max="14598" width="8.75" style="17" bestFit="1" customWidth="1"/>
    <col min="14599" max="14601" width="30.58203125" style="17" customWidth="1"/>
    <col min="14602" max="14602" width="8.75" style="17" bestFit="1" customWidth="1"/>
    <col min="14603" max="14604" width="30.58203125" style="17" customWidth="1"/>
    <col min="14605" max="14847" width="8.6640625" style="17"/>
    <col min="14848" max="14848" width="2.83203125" style="17" customWidth="1"/>
    <col min="14849" max="14849" width="6.58203125" style="17" customWidth="1"/>
    <col min="14850" max="14850" width="15.58203125" style="17" customWidth="1"/>
    <col min="14851" max="14852" width="37.58203125" style="17" customWidth="1"/>
    <col min="14853" max="14853" width="30.58203125" style="17" customWidth="1"/>
    <col min="14854" max="14854" width="8.75" style="17" bestFit="1" customWidth="1"/>
    <col min="14855" max="14857" width="30.58203125" style="17" customWidth="1"/>
    <col min="14858" max="14858" width="8.75" style="17" bestFit="1" customWidth="1"/>
    <col min="14859" max="14860" width="30.58203125" style="17" customWidth="1"/>
    <col min="14861" max="15103" width="8.6640625" style="17"/>
    <col min="15104" max="15104" width="2.83203125" style="17" customWidth="1"/>
    <col min="15105" max="15105" width="6.58203125" style="17" customWidth="1"/>
    <col min="15106" max="15106" width="15.58203125" style="17" customWidth="1"/>
    <col min="15107" max="15108" width="37.58203125" style="17" customWidth="1"/>
    <col min="15109" max="15109" width="30.58203125" style="17" customWidth="1"/>
    <col min="15110" max="15110" width="8.75" style="17" bestFit="1" customWidth="1"/>
    <col min="15111" max="15113" width="30.58203125" style="17" customWidth="1"/>
    <col min="15114" max="15114" width="8.75" style="17" bestFit="1" customWidth="1"/>
    <col min="15115" max="15116" width="30.58203125" style="17" customWidth="1"/>
    <col min="15117" max="15359" width="8.6640625" style="17"/>
    <col min="15360" max="15360" width="2.83203125" style="17" customWidth="1"/>
    <col min="15361" max="15361" width="6.58203125" style="17" customWidth="1"/>
    <col min="15362" max="15362" width="15.58203125" style="17" customWidth="1"/>
    <col min="15363" max="15364" width="37.58203125" style="17" customWidth="1"/>
    <col min="15365" max="15365" width="30.58203125" style="17" customWidth="1"/>
    <col min="15366" max="15366" width="8.75" style="17" bestFit="1" customWidth="1"/>
    <col min="15367" max="15369" width="30.58203125" style="17" customWidth="1"/>
    <col min="15370" max="15370" width="8.75" style="17" bestFit="1" customWidth="1"/>
    <col min="15371" max="15372" width="30.58203125" style="17" customWidth="1"/>
    <col min="15373" max="15615" width="8.6640625" style="17"/>
    <col min="15616" max="15616" width="2.83203125" style="17" customWidth="1"/>
    <col min="15617" max="15617" width="6.58203125" style="17" customWidth="1"/>
    <col min="15618" max="15618" width="15.58203125" style="17" customWidth="1"/>
    <col min="15619" max="15620" width="37.58203125" style="17" customWidth="1"/>
    <col min="15621" max="15621" width="30.58203125" style="17" customWidth="1"/>
    <col min="15622" max="15622" width="8.75" style="17" bestFit="1" customWidth="1"/>
    <col min="15623" max="15625" width="30.58203125" style="17" customWidth="1"/>
    <col min="15626" max="15626" width="8.75" style="17" bestFit="1" customWidth="1"/>
    <col min="15627" max="15628" width="30.58203125" style="17" customWidth="1"/>
    <col min="15629" max="15871" width="8.6640625" style="17"/>
    <col min="15872" max="15872" width="2.83203125" style="17" customWidth="1"/>
    <col min="15873" max="15873" width="6.58203125" style="17" customWidth="1"/>
    <col min="15874" max="15874" width="15.58203125" style="17" customWidth="1"/>
    <col min="15875" max="15876" width="37.58203125" style="17" customWidth="1"/>
    <col min="15877" max="15877" width="30.58203125" style="17" customWidth="1"/>
    <col min="15878" max="15878" width="8.75" style="17" bestFit="1" customWidth="1"/>
    <col min="15879" max="15881" width="30.58203125" style="17" customWidth="1"/>
    <col min="15882" max="15882" width="8.75" style="17" bestFit="1" customWidth="1"/>
    <col min="15883" max="15884" width="30.58203125" style="17" customWidth="1"/>
    <col min="15885" max="16127" width="8.6640625" style="17"/>
    <col min="16128" max="16128" width="2.83203125" style="17" customWidth="1"/>
    <col min="16129" max="16129" width="6.58203125" style="17" customWidth="1"/>
    <col min="16130" max="16130" width="15.58203125" style="17" customWidth="1"/>
    <col min="16131" max="16132" width="37.58203125" style="17" customWidth="1"/>
    <col min="16133" max="16133" width="30.58203125" style="17" customWidth="1"/>
    <col min="16134" max="16134" width="8.75" style="17" bestFit="1" customWidth="1"/>
    <col min="16135" max="16137" width="30.58203125" style="17" customWidth="1"/>
    <col min="16138" max="16138" width="8.75" style="17" bestFit="1" customWidth="1"/>
    <col min="16139" max="16140" width="30.58203125" style="17" customWidth="1"/>
    <col min="16141" max="16384" width="8.6640625" style="17"/>
  </cols>
  <sheetData>
    <row r="1" spans="1:13" ht="25" customHeight="1">
      <c r="A1" s="96" t="s">
        <v>35</v>
      </c>
      <c r="B1" s="96"/>
      <c r="C1" s="96"/>
      <c r="D1" s="96"/>
      <c r="E1" s="96"/>
      <c r="F1" s="96"/>
      <c r="G1" s="16"/>
      <c r="H1" s="16"/>
      <c r="I1" s="16"/>
      <c r="J1" s="16"/>
      <c r="K1" s="16"/>
      <c r="L1" s="16"/>
      <c r="M1" s="16"/>
    </row>
    <row r="2" spans="1:13" ht="20.149999999999999" customHeight="1" thickBot="1">
      <c r="A2" s="97" t="s">
        <v>36</v>
      </c>
      <c r="B2" s="97"/>
      <c r="C2" s="97"/>
      <c r="D2" s="98" t="str">
        <f>[2]年度当初提出!D2</f>
        <v>千葉市あんしんケアセンター中央</v>
      </c>
      <c r="E2" s="98"/>
      <c r="F2" s="98"/>
      <c r="J2" s="18"/>
      <c r="K2" s="18"/>
      <c r="L2" s="18"/>
    </row>
    <row r="3" spans="1:13" ht="184" customHeight="1" thickBot="1">
      <c r="A3" s="99" t="str">
        <f>[2]年度当初提出!A3</f>
        <v>担当圏域
地区概況及び
地区課題</v>
      </c>
      <c r="B3" s="99"/>
      <c r="C3" s="99"/>
      <c r="D3" s="100" t="s">
        <v>584</v>
      </c>
      <c r="E3" s="100"/>
      <c r="F3" s="100"/>
      <c r="G3" s="19"/>
      <c r="H3" s="19"/>
      <c r="I3" s="19"/>
      <c r="J3" s="124" t="s">
        <v>66</v>
      </c>
      <c r="K3" s="125"/>
      <c r="L3" s="20"/>
    </row>
    <row r="4" spans="1:13" ht="72" customHeight="1">
      <c r="A4" s="99" t="s">
        <v>39</v>
      </c>
      <c r="B4" s="99"/>
      <c r="C4" s="99"/>
      <c r="D4" s="100" t="s">
        <v>67</v>
      </c>
      <c r="E4" s="100"/>
      <c r="F4" s="100"/>
      <c r="G4" s="19"/>
      <c r="H4" s="19"/>
      <c r="I4" s="19"/>
      <c r="J4" s="20"/>
      <c r="K4" s="20"/>
      <c r="L4" s="20"/>
    </row>
    <row r="5" spans="1:13" ht="18" customHeight="1">
      <c r="A5" s="101" t="s">
        <v>40</v>
      </c>
      <c r="B5" s="101"/>
      <c r="C5" s="101"/>
      <c r="D5" s="101"/>
      <c r="E5" s="101"/>
      <c r="F5" s="101"/>
      <c r="G5" s="21"/>
      <c r="H5" s="22"/>
      <c r="I5" s="22"/>
      <c r="J5" s="22"/>
      <c r="K5" s="22"/>
      <c r="L5" s="23"/>
    </row>
    <row r="6" spans="1:13" ht="60" customHeight="1">
      <c r="A6" s="102" t="s">
        <v>41</v>
      </c>
      <c r="B6" s="103" t="s">
        <v>42</v>
      </c>
      <c r="C6" s="103"/>
      <c r="D6" s="24" t="s">
        <v>43</v>
      </c>
      <c r="E6" s="24" t="s">
        <v>44</v>
      </c>
      <c r="F6" s="36" t="s">
        <v>68</v>
      </c>
      <c r="G6" s="26"/>
      <c r="H6" s="27"/>
      <c r="I6" s="27"/>
      <c r="J6" s="27"/>
      <c r="K6" s="27"/>
      <c r="L6" s="28"/>
    </row>
    <row r="7" spans="1:13" ht="60" customHeight="1">
      <c r="A7" s="102"/>
      <c r="B7" s="104" t="s">
        <v>46</v>
      </c>
      <c r="C7" s="105"/>
      <c r="D7" s="120" t="s">
        <v>69</v>
      </c>
      <c r="E7" s="121"/>
      <c r="F7" s="122"/>
      <c r="G7" s="29"/>
      <c r="H7" s="30"/>
      <c r="I7" s="30"/>
      <c r="J7" s="30"/>
      <c r="K7" s="30"/>
      <c r="L7" s="31"/>
    </row>
    <row r="8" spans="1:13" ht="18" customHeight="1">
      <c r="A8" s="101" t="s">
        <v>48</v>
      </c>
      <c r="B8" s="101"/>
      <c r="C8" s="101"/>
      <c r="D8" s="101"/>
      <c r="E8" s="101"/>
      <c r="F8" s="101"/>
      <c r="G8" s="101" t="s">
        <v>48</v>
      </c>
      <c r="H8" s="101"/>
      <c r="I8" s="101"/>
      <c r="J8" s="101"/>
      <c r="K8" s="101"/>
      <c r="L8" s="101"/>
    </row>
    <row r="9" spans="1:13" ht="60" customHeight="1">
      <c r="A9" s="32" t="s">
        <v>49</v>
      </c>
      <c r="B9" s="103" t="s">
        <v>50</v>
      </c>
      <c r="C9" s="103"/>
      <c r="D9" s="123" t="s">
        <v>70</v>
      </c>
      <c r="E9" s="123"/>
      <c r="F9" s="123"/>
      <c r="G9" s="33"/>
      <c r="H9" s="34"/>
      <c r="I9" s="34"/>
      <c r="J9" s="34"/>
      <c r="K9" s="34"/>
      <c r="L9" s="35"/>
    </row>
    <row r="10" spans="1:13" ht="49.5" customHeight="1">
      <c r="A10" s="32" t="s">
        <v>51</v>
      </c>
      <c r="B10" s="103" t="s">
        <v>50</v>
      </c>
      <c r="C10" s="103"/>
      <c r="D10" s="123" t="s">
        <v>71</v>
      </c>
      <c r="E10" s="123"/>
      <c r="F10" s="123"/>
      <c r="G10" s="110" t="s">
        <v>52</v>
      </c>
      <c r="H10" s="111" t="s">
        <v>53</v>
      </c>
      <c r="I10" s="111"/>
      <c r="J10" s="112" t="s">
        <v>72</v>
      </c>
      <c r="K10" s="112"/>
      <c r="L10" s="112"/>
    </row>
    <row r="11" spans="1:13" ht="45.5" customHeight="1">
      <c r="A11" s="102" t="s">
        <v>41</v>
      </c>
      <c r="B11" s="103" t="s">
        <v>42</v>
      </c>
      <c r="C11" s="103"/>
      <c r="D11" s="24" t="s">
        <v>43</v>
      </c>
      <c r="E11" s="24" t="s">
        <v>44</v>
      </c>
      <c r="F11" s="36" t="s">
        <v>73</v>
      </c>
      <c r="G11" s="110"/>
      <c r="H11" s="111" t="s">
        <v>55</v>
      </c>
      <c r="I11" s="111"/>
      <c r="J11" s="112" t="s">
        <v>74</v>
      </c>
      <c r="K11" s="112"/>
      <c r="L11" s="112"/>
    </row>
    <row r="12" spans="1:13" ht="40" customHeight="1">
      <c r="A12" s="102"/>
      <c r="B12" s="113" t="s">
        <v>46</v>
      </c>
      <c r="C12" s="114"/>
      <c r="D12" s="120" t="s">
        <v>75</v>
      </c>
      <c r="E12" s="121"/>
      <c r="F12" s="122"/>
      <c r="G12" s="115"/>
      <c r="H12" s="116"/>
      <c r="I12" s="116"/>
      <c r="J12" s="116"/>
      <c r="K12" s="116"/>
      <c r="L12" s="117"/>
    </row>
    <row r="13" spans="1:13" ht="18" customHeight="1">
      <c r="A13" s="101" t="s">
        <v>57</v>
      </c>
      <c r="B13" s="101"/>
      <c r="C13" s="101"/>
      <c r="D13" s="101"/>
      <c r="E13" s="101"/>
      <c r="F13" s="101"/>
      <c r="G13" s="101" t="s">
        <v>57</v>
      </c>
      <c r="H13" s="101"/>
      <c r="I13" s="101"/>
      <c r="J13" s="101"/>
      <c r="K13" s="101"/>
      <c r="L13" s="101"/>
    </row>
    <row r="14" spans="1:13" ht="60" customHeight="1">
      <c r="A14" s="32" t="s">
        <v>49</v>
      </c>
      <c r="B14" s="103" t="s">
        <v>50</v>
      </c>
      <c r="C14" s="103"/>
      <c r="D14" s="123" t="s">
        <v>589</v>
      </c>
      <c r="E14" s="123"/>
      <c r="F14" s="123"/>
      <c r="G14" s="33"/>
      <c r="H14" s="34"/>
      <c r="I14" s="34"/>
      <c r="J14" s="34"/>
      <c r="K14" s="34"/>
      <c r="L14" s="35"/>
    </row>
    <row r="15" spans="1:13" ht="60" customHeight="1">
      <c r="A15" s="32" t="s">
        <v>51</v>
      </c>
      <c r="B15" s="103" t="s">
        <v>50</v>
      </c>
      <c r="C15" s="103"/>
      <c r="D15" s="123" t="s">
        <v>586</v>
      </c>
      <c r="E15" s="123"/>
      <c r="F15" s="123"/>
      <c r="G15" s="110" t="s">
        <v>52</v>
      </c>
      <c r="H15" s="111" t="s">
        <v>53</v>
      </c>
      <c r="I15" s="111"/>
      <c r="J15" s="126" t="s">
        <v>76</v>
      </c>
      <c r="K15" s="126"/>
      <c r="L15" s="126"/>
    </row>
    <row r="16" spans="1:13" ht="30.5" customHeight="1">
      <c r="A16" s="102" t="s">
        <v>41</v>
      </c>
      <c r="B16" s="103" t="s">
        <v>42</v>
      </c>
      <c r="C16" s="103"/>
      <c r="D16" s="24" t="s">
        <v>77</v>
      </c>
      <c r="E16" s="24" t="s">
        <v>44</v>
      </c>
      <c r="F16" s="36" t="s">
        <v>159</v>
      </c>
      <c r="G16" s="110"/>
      <c r="H16" s="111" t="s">
        <v>55</v>
      </c>
      <c r="I16" s="111"/>
      <c r="J16" s="126" t="s">
        <v>78</v>
      </c>
      <c r="K16" s="126"/>
      <c r="L16" s="126"/>
    </row>
    <row r="17" spans="1:12" ht="43" customHeight="1">
      <c r="A17" s="102"/>
      <c r="B17" s="113" t="s">
        <v>46</v>
      </c>
      <c r="C17" s="114"/>
      <c r="D17" s="120" t="s">
        <v>585</v>
      </c>
      <c r="E17" s="121"/>
      <c r="F17" s="122"/>
      <c r="G17" s="115"/>
      <c r="H17" s="116"/>
      <c r="I17" s="116"/>
      <c r="J17" s="116"/>
      <c r="K17" s="116"/>
      <c r="L17" s="117"/>
    </row>
    <row r="18" spans="1:12" ht="18" customHeight="1">
      <c r="A18" s="101" t="s">
        <v>59</v>
      </c>
      <c r="B18" s="101"/>
      <c r="C18" s="101"/>
      <c r="D18" s="101"/>
      <c r="E18" s="101"/>
      <c r="F18" s="101"/>
      <c r="G18" s="101" t="s">
        <v>59</v>
      </c>
      <c r="H18" s="101"/>
      <c r="I18" s="101"/>
      <c r="J18" s="101"/>
      <c r="K18" s="101"/>
      <c r="L18" s="101"/>
    </row>
    <row r="19" spans="1:12" ht="51.5" customHeight="1">
      <c r="A19" s="32" t="s">
        <v>49</v>
      </c>
      <c r="B19" s="103" t="s">
        <v>50</v>
      </c>
      <c r="C19" s="103"/>
      <c r="D19" s="123" t="s">
        <v>79</v>
      </c>
      <c r="E19" s="123"/>
      <c r="F19" s="123"/>
      <c r="G19" s="33"/>
      <c r="H19" s="34"/>
      <c r="I19" s="34"/>
      <c r="J19" s="34"/>
      <c r="K19" s="34"/>
      <c r="L19" s="35"/>
    </row>
    <row r="20" spans="1:12" ht="60" customHeight="1">
      <c r="A20" s="32" t="s">
        <v>51</v>
      </c>
      <c r="B20" s="103" t="s">
        <v>50</v>
      </c>
      <c r="C20" s="103"/>
      <c r="D20" s="127" t="s">
        <v>587</v>
      </c>
      <c r="E20" s="127"/>
      <c r="F20" s="127"/>
      <c r="G20" s="110" t="s">
        <v>52</v>
      </c>
      <c r="H20" s="111" t="s">
        <v>53</v>
      </c>
      <c r="I20" s="111"/>
      <c r="J20" s="126" t="s">
        <v>80</v>
      </c>
      <c r="K20" s="126"/>
      <c r="L20" s="126"/>
    </row>
    <row r="21" spans="1:12" ht="47" customHeight="1">
      <c r="A21" s="102" t="s">
        <v>41</v>
      </c>
      <c r="B21" s="103" t="s">
        <v>42</v>
      </c>
      <c r="C21" s="103"/>
      <c r="D21" s="24" t="s">
        <v>77</v>
      </c>
      <c r="E21" s="24" t="s">
        <v>44</v>
      </c>
      <c r="F21" s="36" t="s">
        <v>81</v>
      </c>
      <c r="G21" s="110"/>
      <c r="H21" s="111" t="s">
        <v>55</v>
      </c>
      <c r="I21" s="111"/>
      <c r="J21" s="126" t="s">
        <v>82</v>
      </c>
      <c r="K21" s="126"/>
      <c r="L21" s="126"/>
    </row>
    <row r="22" spans="1:12" ht="46.5" customHeight="1">
      <c r="A22" s="102"/>
      <c r="B22" s="113" t="s">
        <v>46</v>
      </c>
      <c r="C22" s="114"/>
      <c r="D22" s="120" t="s">
        <v>83</v>
      </c>
      <c r="E22" s="121"/>
      <c r="F22" s="122"/>
      <c r="G22" s="115"/>
      <c r="H22" s="116"/>
      <c r="I22" s="116"/>
      <c r="J22" s="116"/>
      <c r="K22" s="116"/>
      <c r="L22" s="117"/>
    </row>
    <row r="23" spans="1:12" ht="18" customHeight="1">
      <c r="A23" s="101" t="s">
        <v>61</v>
      </c>
      <c r="B23" s="101"/>
      <c r="C23" s="101"/>
      <c r="D23" s="101"/>
      <c r="E23" s="101"/>
      <c r="F23" s="101"/>
      <c r="G23" s="101" t="s">
        <v>61</v>
      </c>
      <c r="H23" s="101"/>
      <c r="I23" s="101"/>
      <c r="J23" s="101"/>
      <c r="K23" s="101"/>
      <c r="L23" s="101"/>
    </row>
    <row r="24" spans="1:12" ht="60" customHeight="1">
      <c r="A24" s="32" t="s">
        <v>49</v>
      </c>
      <c r="B24" s="103" t="s">
        <v>50</v>
      </c>
      <c r="C24" s="103"/>
      <c r="D24" s="123" t="s">
        <v>588</v>
      </c>
      <c r="E24" s="123"/>
      <c r="F24" s="123"/>
      <c r="G24" s="33"/>
      <c r="H24" s="34"/>
      <c r="I24" s="34"/>
      <c r="J24" s="34"/>
      <c r="K24" s="34"/>
      <c r="L24" s="35"/>
    </row>
    <row r="25" spans="1:12" ht="60" customHeight="1">
      <c r="A25" s="32" t="s">
        <v>51</v>
      </c>
      <c r="B25" s="103" t="s">
        <v>50</v>
      </c>
      <c r="C25" s="103"/>
      <c r="D25" s="120" t="s">
        <v>84</v>
      </c>
      <c r="E25" s="121"/>
      <c r="F25" s="122"/>
      <c r="G25" s="110" t="s">
        <v>52</v>
      </c>
      <c r="H25" s="111" t="s">
        <v>53</v>
      </c>
      <c r="I25" s="111"/>
      <c r="J25" s="126" t="s">
        <v>85</v>
      </c>
      <c r="K25" s="126"/>
      <c r="L25" s="126"/>
    </row>
    <row r="26" spans="1:12" ht="42" customHeight="1">
      <c r="A26" s="102" t="s">
        <v>41</v>
      </c>
      <c r="B26" s="103" t="s">
        <v>42</v>
      </c>
      <c r="C26" s="103"/>
      <c r="D26" s="24" t="s">
        <v>43</v>
      </c>
      <c r="E26" s="24" t="s">
        <v>44</v>
      </c>
      <c r="F26" s="36" t="s">
        <v>86</v>
      </c>
      <c r="G26" s="110"/>
      <c r="H26" s="111" t="s">
        <v>55</v>
      </c>
      <c r="I26" s="111"/>
      <c r="J26" s="126" t="s">
        <v>87</v>
      </c>
      <c r="K26" s="126"/>
      <c r="L26" s="126"/>
    </row>
    <row r="27" spans="1:12" ht="48" customHeight="1">
      <c r="A27" s="102"/>
      <c r="B27" s="113" t="s">
        <v>46</v>
      </c>
      <c r="C27" s="114"/>
      <c r="D27" s="120" t="s">
        <v>88</v>
      </c>
      <c r="E27" s="121"/>
      <c r="F27" s="122"/>
      <c r="G27" s="115"/>
      <c r="H27" s="116"/>
      <c r="I27" s="116"/>
      <c r="J27" s="116"/>
      <c r="K27" s="116"/>
      <c r="L27" s="117"/>
    </row>
    <row r="28" spans="1:12" ht="18" customHeight="1">
      <c r="A28" s="101" t="s">
        <v>63</v>
      </c>
      <c r="B28" s="101"/>
      <c r="C28" s="101"/>
      <c r="D28" s="101"/>
      <c r="E28" s="101"/>
      <c r="F28" s="101"/>
      <c r="G28" s="101" t="s">
        <v>63</v>
      </c>
      <c r="H28" s="101"/>
      <c r="I28" s="101"/>
      <c r="J28" s="101"/>
      <c r="K28" s="101"/>
      <c r="L28" s="101"/>
    </row>
    <row r="29" spans="1:12" ht="71.5" customHeight="1">
      <c r="A29" s="32" t="s">
        <v>49</v>
      </c>
      <c r="B29" s="103" t="s">
        <v>50</v>
      </c>
      <c r="C29" s="103"/>
      <c r="D29" s="123" t="s">
        <v>89</v>
      </c>
      <c r="E29" s="123"/>
      <c r="F29" s="123"/>
      <c r="G29" s="33"/>
      <c r="H29" s="34"/>
      <c r="I29" s="34"/>
      <c r="J29" s="34"/>
      <c r="K29" s="34"/>
      <c r="L29" s="35"/>
    </row>
    <row r="30" spans="1:12" ht="96.5" customHeight="1">
      <c r="A30" s="32" t="s">
        <v>51</v>
      </c>
      <c r="B30" s="103" t="s">
        <v>50</v>
      </c>
      <c r="C30" s="103"/>
      <c r="D30" s="127" t="s">
        <v>90</v>
      </c>
      <c r="E30" s="127"/>
      <c r="F30" s="127"/>
      <c r="G30" s="110" t="s">
        <v>52</v>
      </c>
      <c r="H30" s="111" t="s">
        <v>53</v>
      </c>
      <c r="I30" s="111"/>
      <c r="J30" s="126" t="s">
        <v>91</v>
      </c>
      <c r="K30" s="126"/>
      <c r="L30" s="126"/>
    </row>
    <row r="31" spans="1:12" ht="45" customHeight="1">
      <c r="A31" s="102" t="s">
        <v>41</v>
      </c>
      <c r="B31" s="103" t="s">
        <v>42</v>
      </c>
      <c r="C31" s="103"/>
      <c r="D31" s="24" t="s">
        <v>77</v>
      </c>
      <c r="E31" s="24" t="s">
        <v>44</v>
      </c>
      <c r="F31" s="36" t="s">
        <v>92</v>
      </c>
      <c r="G31" s="110"/>
      <c r="H31" s="111" t="s">
        <v>55</v>
      </c>
      <c r="I31" s="111"/>
      <c r="J31" s="126" t="s">
        <v>93</v>
      </c>
      <c r="K31" s="126"/>
      <c r="L31" s="126"/>
    </row>
    <row r="32" spans="1:12" ht="43" customHeight="1">
      <c r="A32" s="102"/>
      <c r="B32" s="113" t="s">
        <v>46</v>
      </c>
      <c r="C32" s="114"/>
      <c r="D32" s="120" t="s">
        <v>94</v>
      </c>
      <c r="E32" s="121"/>
      <c r="F32" s="122"/>
      <c r="G32" s="115"/>
      <c r="H32" s="116"/>
      <c r="I32" s="116"/>
      <c r="J32" s="116"/>
      <c r="K32" s="116"/>
      <c r="L32" s="117"/>
    </row>
  </sheetData>
  <mergeCells count="93">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4:C4"/>
    <mergeCell ref="D4:F4"/>
    <mergeCell ref="A5:F5"/>
    <mergeCell ref="A6:A7"/>
    <mergeCell ref="B6:C6"/>
    <mergeCell ref="B7:C7"/>
    <mergeCell ref="D7:F7"/>
    <mergeCell ref="J3:K3"/>
    <mergeCell ref="A1:F1"/>
    <mergeCell ref="A2:C2"/>
    <mergeCell ref="D2:F2"/>
    <mergeCell ref="A3:C3"/>
    <mergeCell ref="D3:F3"/>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D21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WVR6:WVR7" xr:uid="{AD566CBB-A4B4-45B2-88F9-22DBDBAF853D}">
      <formula1>"A,B,C,D,E"</formula1>
    </dataValidation>
  </dataValidations>
  <printOptions horizontalCentered="1"/>
  <pageMargins left="0.7" right="0.7" top="0.75" bottom="0.75" header="0.3" footer="0.3"/>
  <pageSetup paperSize="9" scale="89" fitToHeight="0" orientation="portrait" r:id="rId1"/>
  <rowBreaks count="2" manualBreakCount="2">
    <brk id="12" max="5" man="1"/>
    <brk id="27" max="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82D72-CE8B-41E9-A9F7-2234D36493CC}">
  <sheetPr>
    <pageSetUpPr fitToPage="1"/>
  </sheetPr>
  <dimension ref="A1:M32"/>
  <sheetViews>
    <sheetView view="pageBreakPreview" zoomScaleNormal="100" zoomScaleSheetLayoutView="100" zoomScalePageLayoutView="70" workbookViewId="0">
      <selection activeCell="D21" sqref="D21"/>
    </sheetView>
  </sheetViews>
  <sheetFormatPr defaultRowHeight="15"/>
  <cols>
    <col min="1" max="2" width="2.9140625" style="17" customWidth="1"/>
    <col min="3" max="4" width="6.58203125" style="17" customWidth="1"/>
    <col min="5" max="5" width="9.58203125" style="17" customWidth="1"/>
    <col min="6" max="6" width="61.58203125" style="17" customWidth="1"/>
    <col min="7" max="8" width="2.9140625" style="17" customWidth="1"/>
    <col min="9" max="9" width="6.58203125" style="17" customWidth="1"/>
    <col min="10" max="10" width="13.58203125" style="17" customWidth="1"/>
    <col min="11" max="11" width="30.58203125" style="17" customWidth="1"/>
    <col min="12" max="12" width="33.58203125" style="17" customWidth="1"/>
    <col min="13" max="255" width="8.6640625" style="17"/>
    <col min="256" max="256" width="2.9140625" style="17" customWidth="1"/>
    <col min="257" max="257" width="6.58203125" style="17" customWidth="1"/>
    <col min="258" max="258" width="15.58203125" style="17" customWidth="1"/>
    <col min="259" max="260" width="37.58203125" style="17" customWidth="1"/>
    <col min="261" max="261" width="30.58203125" style="17" customWidth="1"/>
    <col min="262" max="262" width="8.58203125" style="17" bestFit="1" customWidth="1"/>
    <col min="263" max="265" width="30.58203125" style="17" customWidth="1"/>
    <col min="266" max="266" width="8.58203125" style="17" bestFit="1" customWidth="1"/>
    <col min="267" max="268" width="30.58203125" style="17" customWidth="1"/>
    <col min="269" max="511" width="8.6640625" style="17"/>
    <col min="512" max="512" width="2.9140625" style="17" customWidth="1"/>
    <col min="513" max="513" width="6.58203125" style="17" customWidth="1"/>
    <col min="514" max="514" width="15.58203125" style="17" customWidth="1"/>
    <col min="515" max="516" width="37.58203125" style="17" customWidth="1"/>
    <col min="517" max="517" width="30.58203125" style="17" customWidth="1"/>
    <col min="518" max="518" width="8.58203125" style="17" bestFit="1" customWidth="1"/>
    <col min="519" max="521" width="30.58203125" style="17" customWidth="1"/>
    <col min="522" max="522" width="8.58203125" style="17" bestFit="1" customWidth="1"/>
    <col min="523" max="524" width="30.58203125" style="17" customWidth="1"/>
    <col min="525" max="767" width="8.6640625" style="17"/>
    <col min="768" max="768" width="2.9140625" style="17" customWidth="1"/>
    <col min="769" max="769" width="6.58203125" style="17" customWidth="1"/>
    <col min="770" max="770" width="15.58203125" style="17" customWidth="1"/>
    <col min="771" max="772" width="37.58203125" style="17" customWidth="1"/>
    <col min="773" max="773" width="30.58203125" style="17" customWidth="1"/>
    <col min="774" max="774" width="8.58203125" style="17" bestFit="1" customWidth="1"/>
    <col min="775" max="777" width="30.58203125" style="17" customWidth="1"/>
    <col min="778" max="778" width="8.58203125" style="17" bestFit="1" customWidth="1"/>
    <col min="779" max="780" width="30.58203125" style="17" customWidth="1"/>
    <col min="781" max="1023" width="8.6640625" style="17"/>
    <col min="1024" max="1024" width="2.9140625" style="17" customWidth="1"/>
    <col min="1025" max="1025" width="6.58203125" style="17" customWidth="1"/>
    <col min="1026" max="1026" width="15.58203125" style="17" customWidth="1"/>
    <col min="1027" max="1028" width="37.58203125" style="17" customWidth="1"/>
    <col min="1029" max="1029" width="30.58203125" style="17" customWidth="1"/>
    <col min="1030" max="1030" width="8.58203125" style="17" bestFit="1" customWidth="1"/>
    <col min="1031" max="1033" width="30.58203125" style="17" customWidth="1"/>
    <col min="1034" max="1034" width="8.58203125" style="17" bestFit="1" customWidth="1"/>
    <col min="1035" max="1036" width="30.58203125" style="17" customWidth="1"/>
    <col min="1037" max="1279" width="8.6640625" style="17"/>
    <col min="1280" max="1280" width="2.9140625" style="17" customWidth="1"/>
    <col min="1281" max="1281" width="6.58203125" style="17" customWidth="1"/>
    <col min="1282" max="1282" width="15.58203125" style="17" customWidth="1"/>
    <col min="1283" max="1284" width="37.58203125" style="17" customWidth="1"/>
    <col min="1285" max="1285" width="30.58203125" style="17" customWidth="1"/>
    <col min="1286" max="1286" width="8.58203125" style="17" bestFit="1" customWidth="1"/>
    <col min="1287" max="1289" width="30.58203125" style="17" customWidth="1"/>
    <col min="1290" max="1290" width="8.58203125" style="17" bestFit="1" customWidth="1"/>
    <col min="1291" max="1292" width="30.58203125" style="17" customWidth="1"/>
    <col min="1293" max="1535" width="8.6640625" style="17"/>
    <col min="1536" max="1536" width="2.9140625" style="17" customWidth="1"/>
    <col min="1537" max="1537" width="6.58203125" style="17" customWidth="1"/>
    <col min="1538" max="1538" width="15.58203125" style="17" customWidth="1"/>
    <col min="1539" max="1540" width="37.58203125" style="17" customWidth="1"/>
    <col min="1541" max="1541" width="30.58203125" style="17" customWidth="1"/>
    <col min="1542" max="1542" width="8.58203125" style="17" bestFit="1" customWidth="1"/>
    <col min="1543" max="1545" width="30.58203125" style="17" customWidth="1"/>
    <col min="1546" max="1546" width="8.58203125" style="17" bestFit="1" customWidth="1"/>
    <col min="1547" max="1548" width="30.58203125" style="17" customWidth="1"/>
    <col min="1549" max="1791" width="8.6640625" style="17"/>
    <col min="1792" max="1792" width="2.9140625" style="17" customWidth="1"/>
    <col min="1793" max="1793" width="6.58203125" style="17" customWidth="1"/>
    <col min="1794" max="1794" width="15.58203125" style="17" customWidth="1"/>
    <col min="1795" max="1796" width="37.58203125" style="17" customWidth="1"/>
    <col min="1797" max="1797" width="30.58203125" style="17" customWidth="1"/>
    <col min="1798" max="1798" width="8.58203125" style="17" bestFit="1" customWidth="1"/>
    <col min="1799" max="1801" width="30.58203125" style="17" customWidth="1"/>
    <col min="1802" max="1802" width="8.58203125" style="17" bestFit="1" customWidth="1"/>
    <col min="1803" max="1804" width="30.58203125" style="17" customWidth="1"/>
    <col min="1805" max="2047" width="8.6640625" style="17"/>
    <col min="2048" max="2048" width="2.9140625" style="17" customWidth="1"/>
    <col min="2049" max="2049" width="6.58203125" style="17" customWidth="1"/>
    <col min="2050" max="2050" width="15.58203125" style="17" customWidth="1"/>
    <col min="2051" max="2052" width="37.58203125" style="17" customWidth="1"/>
    <col min="2053" max="2053" width="30.58203125" style="17" customWidth="1"/>
    <col min="2054" max="2054" width="8.58203125" style="17" bestFit="1" customWidth="1"/>
    <col min="2055" max="2057" width="30.58203125" style="17" customWidth="1"/>
    <col min="2058" max="2058" width="8.58203125" style="17" bestFit="1" customWidth="1"/>
    <col min="2059" max="2060" width="30.58203125" style="17" customWidth="1"/>
    <col min="2061" max="2303" width="8.6640625" style="17"/>
    <col min="2304" max="2304" width="2.9140625" style="17" customWidth="1"/>
    <col min="2305" max="2305" width="6.58203125" style="17" customWidth="1"/>
    <col min="2306" max="2306" width="15.58203125" style="17" customWidth="1"/>
    <col min="2307" max="2308" width="37.58203125" style="17" customWidth="1"/>
    <col min="2309" max="2309" width="30.58203125" style="17" customWidth="1"/>
    <col min="2310" max="2310" width="8.58203125" style="17" bestFit="1" customWidth="1"/>
    <col min="2311" max="2313" width="30.58203125" style="17" customWidth="1"/>
    <col min="2314" max="2314" width="8.58203125" style="17" bestFit="1" customWidth="1"/>
    <col min="2315" max="2316" width="30.58203125" style="17" customWidth="1"/>
    <col min="2317" max="2559" width="8.6640625" style="17"/>
    <col min="2560" max="2560" width="2.9140625" style="17" customWidth="1"/>
    <col min="2561" max="2561" width="6.58203125" style="17" customWidth="1"/>
    <col min="2562" max="2562" width="15.58203125" style="17" customWidth="1"/>
    <col min="2563" max="2564" width="37.58203125" style="17" customWidth="1"/>
    <col min="2565" max="2565" width="30.58203125" style="17" customWidth="1"/>
    <col min="2566" max="2566" width="8.58203125" style="17" bestFit="1" customWidth="1"/>
    <col min="2567" max="2569" width="30.58203125" style="17" customWidth="1"/>
    <col min="2570" max="2570" width="8.58203125" style="17" bestFit="1" customWidth="1"/>
    <col min="2571" max="2572" width="30.58203125" style="17" customWidth="1"/>
    <col min="2573" max="2815" width="8.6640625" style="17"/>
    <col min="2816" max="2816" width="2.9140625" style="17" customWidth="1"/>
    <col min="2817" max="2817" width="6.58203125" style="17" customWidth="1"/>
    <col min="2818" max="2818" width="15.58203125" style="17" customWidth="1"/>
    <col min="2819" max="2820" width="37.58203125" style="17" customWidth="1"/>
    <col min="2821" max="2821" width="30.58203125" style="17" customWidth="1"/>
    <col min="2822" max="2822" width="8.58203125" style="17" bestFit="1" customWidth="1"/>
    <col min="2823" max="2825" width="30.58203125" style="17" customWidth="1"/>
    <col min="2826" max="2826" width="8.58203125" style="17" bestFit="1" customWidth="1"/>
    <col min="2827" max="2828" width="30.58203125" style="17" customWidth="1"/>
    <col min="2829" max="3071" width="8.6640625" style="17"/>
    <col min="3072" max="3072" width="2.9140625" style="17" customWidth="1"/>
    <col min="3073" max="3073" width="6.58203125" style="17" customWidth="1"/>
    <col min="3074" max="3074" width="15.58203125" style="17" customWidth="1"/>
    <col min="3075" max="3076" width="37.58203125" style="17" customWidth="1"/>
    <col min="3077" max="3077" width="30.58203125" style="17" customWidth="1"/>
    <col min="3078" max="3078" width="8.58203125" style="17" bestFit="1" customWidth="1"/>
    <col min="3079" max="3081" width="30.58203125" style="17" customWidth="1"/>
    <col min="3082" max="3082" width="8.58203125" style="17" bestFit="1" customWidth="1"/>
    <col min="3083" max="3084" width="30.58203125" style="17" customWidth="1"/>
    <col min="3085" max="3327" width="8.6640625" style="17"/>
    <col min="3328" max="3328" width="2.9140625" style="17" customWidth="1"/>
    <col min="3329" max="3329" width="6.58203125" style="17" customWidth="1"/>
    <col min="3330" max="3330" width="15.58203125" style="17" customWidth="1"/>
    <col min="3331" max="3332" width="37.58203125" style="17" customWidth="1"/>
    <col min="3333" max="3333" width="30.58203125" style="17" customWidth="1"/>
    <col min="3334" max="3334" width="8.58203125" style="17" bestFit="1" customWidth="1"/>
    <col min="3335" max="3337" width="30.58203125" style="17" customWidth="1"/>
    <col min="3338" max="3338" width="8.58203125" style="17" bestFit="1" customWidth="1"/>
    <col min="3339" max="3340" width="30.58203125" style="17" customWidth="1"/>
    <col min="3341" max="3583" width="8.6640625" style="17"/>
    <col min="3584" max="3584" width="2.9140625" style="17" customWidth="1"/>
    <col min="3585" max="3585" width="6.58203125" style="17" customWidth="1"/>
    <col min="3586" max="3586" width="15.58203125" style="17" customWidth="1"/>
    <col min="3587" max="3588" width="37.58203125" style="17" customWidth="1"/>
    <col min="3589" max="3589" width="30.58203125" style="17" customWidth="1"/>
    <col min="3590" max="3590" width="8.58203125" style="17" bestFit="1" customWidth="1"/>
    <col min="3591" max="3593" width="30.58203125" style="17" customWidth="1"/>
    <col min="3594" max="3594" width="8.58203125" style="17" bestFit="1" customWidth="1"/>
    <col min="3595" max="3596" width="30.58203125" style="17" customWidth="1"/>
    <col min="3597" max="3839" width="8.6640625" style="17"/>
    <col min="3840" max="3840" width="2.9140625" style="17" customWidth="1"/>
    <col min="3841" max="3841" width="6.58203125" style="17" customWidth="1"/>
    <col min="3842" max="3842" width="15.58203125" style="17" customWidth="1"/>
    <col min="3843" max="3844" width="37.58203125" style="17" customWidth="1"/>
    <col min="3845" max="3845" width="30.58203125" style="17" customWidth="1"/>
    <col min="3846" max="3846" width="8.58203125" style="17" bestFit="1" customWidth="1"/>
    <col min="3847" max="3849" width="30.58203125" style="17" customWidth="1"/>
    <col min="3850" max="3850" width="8.58203125" style="17" bestFit="1" customWidth="1"/>
    <col min="3851" max="3852" width="30.58203125" style="17" customWidth="1"/>
    <col min="3853" max="4095" width="8.6640625" style="17"/>
    <col min="4096" max="4096" width="2.9140625" style="17" customWidth="1"/>
    <col min="4097" max="4097" width="6.58203125" style="17" customWidth="1"/>
    <col min="4098" max="4098" width="15.58203125" style="17" customWidth="1"/>
    <col min="4099" max="4100" width="37.58203125" style="17" customWidth="1"/>
    <col min="4101" max="4101" width="30.58203125" style="17" customWidth="1"/>
    <col min="4102" max="4102" width="8.58203125" style="17" bestFit="1" customWidth="1"/>
    <col min="4103" max="4105" width="30.58203125" style="17" customWidth="1"/>
    <col min="4106" max="4106" width="8.58203125" style="17" bestFit="1" customWidth="1"/>
    <col min="4107" max="4108" width="30.58203125" style="17" customWidth="1"/>
    <col min="4109" max="4351" width="8.6640625" style="17"/>
    <col min="4352" max="4352" width="2.9140625" style="17" customWidth="1"/>
    <col min="4353" max="4353" width="6.58203125" style="17" customWidth="1"/>
    <col min="4354" max="4354" width="15.58203125" style="17" customWidth="1"/>
    <col min="4355" max="4356" width="37.58203125" style="17" customWidth="1"/>
    <col min="4357" max="4357" width="30.58203125" style="17" customWidth="1"/>
    <col min="4358" max="4358" width="8.58203125" style="17" bestFit="1" customWidth="1"/>
    <col min="4359" max="4361" width="30.58203125" style="17" customWidth="1"/>
    <col min="4362" max="4362" width="8.58203125" style="17" bestFit="1" customWidth="1"/>
    <col min="4363" max="4364" width="30.58203125" style="17" customWidth="1"/>
    <col min="4365" max="4607" width="8.6640625" style="17"/>
    <col min="4608" max="4608" width="2.9140625" style="17" customWidth="1"/>
    <col min="4609" max="4609" width="6.58203125" style="17" customWidth="1"/>
    <col min="4610" max="4610" width="15.58203125" style="17" customWidth="1"/>
    <col min="4611" max="4612" width="37.58203125" style="17" customWidth="1"/>
    <col min="4613" max="4613" width="30.58203125" style="17" customWidth="1"/>
    <col min="4614" max="4614" width="8.58203125" style="17" bestFit="1" customWidth="1"/>
    <col min="4615" max="4617" width="30.58203125" style="17" customWidth="1"/>
    <col min="4618" max="4618" width="8.58203125" style="17" bestFit="1" customWidth="1"/>
    <col min="4619" max="4620" width="30.58203125" style="17" customWidth="1"/>
    <col min="4621" max="4863" width="8.6640625" style="17"/>
    <col min="4864" max="4864" width="2.9140625" style="17" customWidth="1"/>
    <col min="4865" max="4865" width="6.58203125" style="17" customWidth="1"/>
    <col min="4866" max="4866" width="15.58203125" style="17" customWidth="1"/>
    <col min="4867" max="4868" width="37.58203125" style="17" customWidth="1"/>
    <col min="4869" max="4869" width="30.58203125" style="17" customWidth="1"/>
    <col min="4870" max="4870" width="8.58203125" style="17" bestFit="1" customWidth="1"/>
    <col min="4871" max="4873" width="30.58203125" style="17" customWidth="1"/>
    <col min="4874" max="4874" width="8.58203125" style="17" bestFit="1" customWidth="1"/>
    <col min="4875" max="4876" width="30.58203125" style="17" customWidth="1"/>
    <col min="4877" max="5119" width="8.6640625" style="17"/>
    <col min="5120" max="5120" width="2.9140625" style="17" customWidth="1"/>
    <col min="5121" max="5121" width="6.58203125" style="17" customWidth="1"/>
    <col min="5122" max="5122" width="15.58203125" style="17" customWidth="1"/>
    <col min="5123" max="5124" width="37.58203125" style="17" customWidth="1"/>
    <col min="5125" max="5125" width="30.58203125" style="17" customWidth="1"/>
    <col min="5126" max="5126" width="8.58203125" style="17" bestFit="1" customWidth="1"/>
    <col min="5127" max="5129" width="30.58203125" style="17" customWidth="1"/>
    <col min="5130" max="5130" width="8.58203125" style="17" bestFit="1" customWidth="1"/>
    <col min="5131" max="5132" width="30.58203125" style="17" customWidth="1"/>
    <col min="5133" max="5375" width="8.6640625" style="17"/>
    <col min="5376" max="5376" width="2.9140625" style="17" customWidth="1"/>
    <col min="5377" max="5377" width="6.58203125" style="17" customWidth="1"/>
    <col min="5378" max="5378" width="15.58203125" style="17" customWidth="1"/>
    <col min="5379" max="5380" width="37.58203125" style="17" customWidth="1"/>
    <col min="5381" max="5381" width="30.58203125" style="17" customWidth="1"/>
    <col min="5382" max="5382" width="8.58203125" style="17" bestFit="1" customWidth="1"/>
    <col min="5383" max="5385" width="30.58203125" style="17" customWidth="1"/>
    <col min="5386" max="5386" width="8.58203125" style="17" bestFit="1" customWidth="1"/>
    <col min="5387" max="5388" width="30.58203125" style="17" customWidth="1"/>
    <col min="5389" max="5631" width="8.6640625" style="17"/>
    <col min="5632" max="5632" width="2.9140625" style="17" customWidth="1"/>
    <col min="5633" max="5633" width="6.58203125" style="17" customWidth="1"/>
    <col min="5634" max="5634" width="15.58203125" style="17" customWidth="1"/>
    <col min="5635" max="5636" width="37.58203125" style="17" customWidth="1"/>
    <col min="5637" max="5637" width="30.58203125" style="17" customWidth="1"/>
    <col min="5638" max="5638" width="8.58203125" style="17" bestFit="1" customWidth="1"/>
    <col min="5639" max="5641" width="30.58203125" style="17" customWidth="1"/>
    <col min="5642" max="5642" width="8.58203125" style="17" bestFit="1" customWidth="1"/>
    <col min="5643" max="5644" width="30.58203125" style="17" customWidth="1"/>
    <col min="5645" max="5887" width="8.6640625" style="17"/>
    <col min="5888" max="5888" width="2.9140625" style="17" customWidth="1"/>
    <col min="5889" max="5889" width="6.58203125" style="17" customWidth="1"/>
    <col min="5890" max="5890" width="15.58203125" style="17" customWidth="1"/>
    <col min="5891" max="5892" width="37.58203125" style="17" customWidth="1"/>
    <col min="5893" max="5893" width="30.58203125" style="17" customWidth="1"/>
    <col min="5894" max="5894" width="8.58203125" style="17" bestFit="1" customWidth="1"/>
    <col min="5895" max="5897" width="30.58203125" style="17" customWidth="1"/>
    <col min="5898" max="5898" width="8.58203125" style="17" bestFit="1" customWidth="1"/>
    <col min="5899" max="5900" width="30.58203125" style="17" customWidth="1"/>
    <col min="5901" max="6143" width="8.6640625" style="17"/>
    <col min="6144" max="6144" width="2.9140625" style="17" customWidth="1"/>
    <col min="6145" max="6145" width="6.58203125" style="17" customWidth="1"/>
    <col min="6146" max="6146" width="15.58203125" style="17" customWidth="1"/>
    <col min="6147" max="6148" width="37.58203125" style="17" customWidth="1"/>
    <col min="6149" max="6149" width="30.58203125" style="17" customWidth="1"/>
    <col min="6150" max="6150" width="8.58203125" style="17" bestFit="1" customWidth="1"/>
    <col min="6151" max="6153" width="30.58203125" style="17" customWidth="1"/>
    <col min="6154" max="6154" width="8.58203125" style="17" bestFit="1" customWidth="1"/>
    <col min="6155" max="6156" width="30.58203125" style="17" customWidth="1"/>
    <col min="6157" max="6399" width="8.6640625" style="17"/>
    <col min="6400" max="6400" width="2.9140625" style="17" customWidth="1"/>
    <col min="6401" max="6401" width="6.58203125" style="17" customWidth="1"/>
    <col min="6402" max="6402" width="15.58203125" style="17" customWidth="1"/>
    <col min="6403" max="6404" width="37.58203125" style="17" customWidth="1"/>
    <col min="6405" max="6405" width="30.58203125" style="17" customWidth="1"/>
    <col min="6406" max="6406" width="8.58203125" style="17" bestFit="1" customWidth="1"/>
    <col min="6407" max="6409" width="30.58203125" style="17" customWidth="1"/>
    <col min="6410" max="6410" width="8.58203125" style="17" bestFit="1" customWidth="1"/>
    <col min="6411" max="6412" width="30.58203125" style="17" customWidth="1"/>
    <col min="6413" max="6655" width="8.6640625" style="17"/>
    <col min="6656" max="6656" width="2.9140625" style="17" customWidth="1"/>
    <col min="6657" max="6657" width="6.58203125" style="17" customWidth="1"/>
    <col min="6658" max="6658" width="15.58203125" style="17" customWidth="1"/>
    <col min="6659" max="6660" width="37.58203125" style="17" customWidth="1"/>
    <col min="6661" max="6661" width="30.58203125" style="17" customWidth="1"/>
    <col min="6662" max="6662" width="8.58203125" style="17" bestFit="1" customWidth="1"/>
    <col min="6663" max="6665" width="30.58203125" style="17" customWidth="1"/>
    <col min="6666" max="6666" width="8.58203125" style="17" bestFit="1" customWidth="1"/>
    <col min="6667" max="6668" width="30.58203125" style="17" customWidth="1"/>
    <col min="6669" max="6911" width="8.6640625" style="17"/>
    <col min="6912" max="6912" width="2.9140625" style="17" customWidth="1"/>
    <col min="6913" max="6913" width="6.58203125" style="17" customWidth="1"/>
    <col min="6914" max="6914" width="15.58203125" style="17" customWidth="1"/>
    <col min="6915" max="6916" width="37.58203125" style="17" customWidth="1"/>
    <col min="6917" max="6917" width="30.58203125" style="17" customWidth="1"/>
    <col min="6918" max="6918" width="8.58203125" style="17" bestFit="1" customWidth="1"/>
    <col min="6919" max="6921" width="30.58203125" style="17" customWidth="1"/>
    <col min="6922" max="6922" width="8.58203125" style="17" bestFit="1" customWidth="1"/>
    <col min="6923" max="6924" width="30.58203125" style="17" customWidth="1"/>
    <col min="6925" max="7167" width="8.6640625" style="17"/>
    <col min="7168" max="7168" width="2.9140625" style="17" customWidth="1"/>
    <col min="7169" max="7169" width="6.58203125" style="17" customWidth="1"/>
    <col min="7170" max="7170" width="15.58203125" style="17" customWidth="1"/>
    <col min="7171" max="7172" width="37.58203125" style="17" customWidth="1"/>
    <col min="7173" max="7173" width="30.58203125" style="17" customWidth="1"/>
    <col min="7174" max="7174" width="8.58203125" style="17" bestFit="1" customWidth="1"/>
    <col min="7175" max="7177" width="30.58203125" style="17" customWidth="1"/>
    <col min="7178" max="7178" width="8.58203125" style="17" bestFit="1" customWidth="1"/>
    <col min="7179" max="7180" width="30.58203125" style="17" customWidth="1"/>
    <col min="7181" max="7423" width="8.6640625" style="17"/>
    <col min="7424" max="7424" width="2.9140625" style="17" customWidth="1"/>
    <col min="7425" max="7425" width="6.58203125" style="17" customWidth="1"/>
    <col min="7426" max="7426" width="15.58203125" style="17" customWidth="1"/>
    <col min="7427" max="7428" width="37.58203125" style="17" customWidth="1"/>
    <col min="7429" max="7429" width="30.58203125" style="17" customWidth="1"/>
    <col min="7430" max="7430" width="8.58203125" style="17" bestFit="1" customWidth="1"/>
    <col min="7431" max="7433" width="30.58203125" style="17" customWidth="1"/>
    <col min="7434" max="7434" width="8.58203125" style="17" bestFit="1" customWidth="1"/>
    <col min="7435" max="7436" width="30.58203125" style="17" customWidth="1"/>
    <col min="7437" max="7679" width="8.6640625" style="17"/>
    <col min="7680" max="7680" width="2.9140625" style="17" customWidth="1"/>
    <col min="7681" max="7681" width="6.58203125" style="17" customWidth="1"/>
    <col min="7682" max="7682" width="15.58203125" style="17" customWidth="1"/>
    <col min="7683" max="7684" width="37.58203125" style="17" customWidth="1"/>
    <col min="7685" max="7685" width="30.58203125" style="17" customWidth="1"/>
    <col min="7686" max="7686" width="8.58203125" style="17" bestFit="1" customWidth="1"/>
    <col min="7687" max="7689" width="30.58203125" style="17" customWidth="1"/>
    <col min="7690" max="7690" width="8.58203125" style="17" bestFit="1" customWidth="1"/>
    <col min="7691" max="7692" width="30.58203125" style="17" customWidth="1"/>
    <col min="7693" max="7935" width="8.6640625" style="17"/>
    <col min="7936" max="7936" width="2.9140625" style="17" customWidth="1"/>
    <col min="7937" max="7937" width="6.58203125" style="17" customWidth="1"/>
    <col min="7938" max="7938" width="15.58203125" style="17" customWidth="1"/>
    <col min="7939" max="7940" width="37.58203125" style="17" customWidth="1"/>
    <col min="7941" max="7941" width="30.58203125" style="17" customWidth="1"/>
    <col min="7942" max="7942" width="8.58203125" style="17" bestFit="1" customWidth="1"/>
    <col min="7943" max="7945" width="30.58203125" style="17" customWidth="1"/>
    <col min="7946" max="7946" width="8.58203125" style="17" bestFit="1" customWidth="1"/>
    <col min="7947" max="7948" width="30.58203125" style="17" customWidth="1"/>
    <col min="7949" max="8191" width="8.6640625" style="17"/>
    <col min="8192" max="8192" width="2.9140625" style="17" customWidth="1"/>
    <col min="8193" max="8193" width="6.58203125" style="17" customWidth="1"/>
    <col min="8194" max="8194" width="15.58203125" style="17" customWidth="1"/>
    <col min="8195" max="8196" width="37.58203125" style="17" customWidth="1"/>
    <col min="8197" max="8197" width="30.58203125" style="17" customWidth="1"/>
    <col min="8198" max="8198" width="8.58203125" style="17" bestFit="1" customWidth="1"/>
    <col min="8199" max="8201" width="30.58203125" style="17" customWidth="1"/>
    <col min="8202" max="8202" width="8.58203125" style="17" bestFit="1" customWidth="1"/>
    <col min="8203" max="8204" width="30.58203125" style="17" customWidth="1"/>
    <col min="8205" max="8447" width="8.6640625" style="17"/>
    <col min="8448" max="8448" width="2.9140625" style="17" customWidth="1"/>
    <col min="8449" max="8449" width="6.58203125" style="17" customWidth="1"/>
    <col min="8450" max="8450" width="15.58203125" style="17" customWidth="1"/>
    <col min="8451" max="8452" width="37.58203125" style="17" customWidth="1"/>
    <col min="8453" max="8453" width="30.58203125" style="17" customWidth="1"/>
    <col min="8454" max="8454" width="8.58203125" style="17" bestFit="1" customWidth="1"/>
    <col min="8455" max="8457" width="30.58203125" style="17" customWidth="1"/>
    <col min="8458" max="8458" width="8.58203125" style="17" bestFit="1" customWidth="1"/>
    <col min="8459" max="8460" width="30.58203125" style="17" customWidth="1"/>
    <col min="8461" max="8703" width="8.6640625" style="17"/>
    <col min="8704" max="8704" width="2.9140625" style="17" customWidth="1"/>
    <col min="8705" max="8705" width="6.58203125" style="17" customWidth="1"/>
    <col min="8706" max="8706" width="15.58203125" style="17" customWidth="1"/>
    <col min="8707" max="8708" width="37.58203125" style="17" customWidth="1"/>
    <col min="8709" max="8709" width="30.58203125" style="17" customWidth="1"/>
    <col min="8710" max="8710" width="8.58203125" style="17" bestFit="1" customWidth="1"/>
    <col min="8711" max="8713" width="30.58203125" style="17" customWidth="1"/>
    <col min="8714" max="8714" width="8.58203125" style="17" bestFit="1" customWidth="1"/>
    <col min="8715" max="8716" width="30.58203125" style="17" customWidth="1"/>
    <col min="8717" max="8959" width="8.6640625" style="17"/>
    <col min="8960" max="8960" width="2.9140625" style="17" customWidth="1"/>
    <col min="8961" max="8961" width="6.58203125" style="17" customWidth="1"/>
    <col min="8962" max="8962" width="15.58203125" style="17" customWidth="1"/>
    <col min="8963" max="8964" width="37.58203125" style="17" customWidth="1"/>
    <col min="8965" max="8965" width="30.58203125" style="17" customWidth="1"/>
    <col min="8966" max="8966" width="8.58203125" style="17" bestFit="1" customWidth="1"/>
    <col min="8967" max="8969" width="30.58203125" style="17" customWidth="1"/>
    <col min="8970" max="8970" width="8.58203125" style="17" bestFit="1" customWidth="1"/>
    <col min="8971" max="8972" width="30.58203125" style="17" customWidth="1"/>
    <col min="8973" max="9215" width="8.6640625" style="17"/>
    <col min="9216" max="9216" width="2.9140625" style="17" customWidth="1"/>
    <col min="9217" max="9217" width="6.58203125" style="17" customWidth="1"/>
    <col min="9218" max="9218" width="15.58203125" style="17" customWidth="1"/>
    <col min="9219" max="9220" width="37.58203125" style="17" customWidth="1"/>
    <col min="9221" max="9221" width="30.58203125" style="17" customWidth="1"/>
    <col min="9222" max="9222" width="8.58203125" style="17" bestFit="1" customWidth="1"/>
    <col min="9223" max="9225" width="30.58203125" style="17" customWidth="1"/>
    <col min="9226" max="9226" width="8.58203125" style="17" bestFit="1" customWidth="1"/>
    <col min="9227" max="9228" width="30.58203125" style="17" customWidth="1"/>
    <col min="9229" max="9471" width="8.6640625" style="17"/>
    <col min="9472" max="9472" width="2.9140625" style="17" customWidth="1"/>
    <col min="9473" max="9473" width="6.58203125" style="17" customWidth="1"/>
    <col min="9474" max="9474" width="15.58203125" style="17" customWidth="1"/>
    <col min="9475" max="9476" width="37.58203125" style="17" customWidth="1"/>
    <col min="9477" max="9477" width="30.58203125" style="17" customWidth="1"/>
    <col min="9478" max="9478" width="8.58203125" style="17" bestFit="1" customWidth="1"/>
    <col min="9479" max="9481" width="30.58203125" style="17" customWidth="1"/>
    <col min="9482" max="9482" width="8.58203125" style="17" bestFit="1" customWidth="1"/>
    <col min="9483" max="9484" width="30.58203125" style="17" customWidth="1"/>
    <col min="9485" max="9727" width="8.6640625" style="17"/>
    <col min="9728" max="9728" width="2.9140625" style="17" customWidth="1"/>
    <col min="9729" max="9729" width="6.58203125" style="17" customWidth="1"/>
    <col min="9730" max="9730" width="15.58203125" style="17" customWidth="1"/>
    <col min="9731" max="9732" width="37.58203125" style="17" customWidth="1"/>
    <col min="9733" max="9733" width="30.58203125" style="17" customWidth="1"/>
    <col min="9734" max="9734" width="8.58203125" style="17" bestFit="1" customWidth="1"/>
    <col min="9735" max="9737" width="30.58203125" style="17" customWidth="1"/>
    <col min="9738" max="9738" width="8.58203125" style="17" bestFit="1" customWidth="1"/>
    <col min="9739" max="9740" width="30.58203125" style="17" customWidth="1"/>
    <col min="9741" max="9983" width="8.6640625" style="17"/>
    <col min="9984" max="9984" width="2.9140625" style="17" customWidth="1"/>
    <col min="9985" max="9985" width="6.58203125" style="17" customWidth="1"/>
    <col min="9986" max="9986" width="15.58203125" style="17" customWidth="1"/>
    <col min="9987" max="9988" width="37.58203125" style="17" customWidth="1"/>
    <col min="9989" max="9989" width="30.58203125" style="17" customWidth="1"/>
    <col min="9990" max="9990" width="8.58203125" style="17" bestFit="1" customWidth="1"/>
    <col min="9991" max="9993" width="30.58203125" style="17" customWidth="1"/>
    <col min="9994" max="9994" width="8.58203125" style="17" bestFit="1" customWidth="1"/>
    <col min="9995" max="9996" width="30.58203125" style="17" customWidth="1"/>
    <col min="9997" max="10239" width="8.6640625" style="17"/>
    <col min="10240" max="10240" width="2.9140625" style="17" customWidth="1"/>
    <col min="10241" max="10241" width="6.58203125" style="17" customWidth="1"/>
    <col min="10242" max="10242" width="15.58203125" style="17" customWidth="1"/>
    <col min="10243" max="10244" width="37.58203125" style="17" customWidth="1"/>
    <col min="10245" max="10245" width="30.58203125" style="17" customWidth="1"/>
    <col min="10246" max="10246" width="8.58203125" style="17" bestFit="1" customWidth="1"/>
    <col min="10247" max="10249" width="30.58203125" style="17" customWidth="1"/>
    <col min="10250" max="10250" width="8.58203125" style="17" bestFit="1" customWidth="1"/>
    <col min="10251" max="10252" width="30.58203125" style="17" customWidth="1"/>
    <col min="10253" max="10495" width="8.6640625" style="17"/>
    <col min="10496" max="10496" width="2.9140625" style="17" customWidth="1"/>
    <col min="10497" max="10497" width="6.58203125" style="17" customWidth="1"/>
    <col min="10498" max="10498" width="15.58203125" style="17" customWidth="1"/>
    <col min="10499" max="10500" width="37.58203125" style="17" customWidth="1"/>
    <col min="10501" max="10501" width="30.58203125" style="17" customWidth="1"/>
    <col min="10502" max="10502" width="8.58203125" style="17" bestFit="1" customWidth="1"/>
    <col min="10503" max="10505" width="30.58203125" style="17" customWidth="1"/>
    <col min="10506" max="10506" width="8.58203125" style="17" bestFit="1" customWidth="1"/>
    <col min="10507" max="10508" width="30.58203125" style="17" customWidth="1"/>
    <col min="10509" max="10751" width="8.6640625" style="17"/>
    <col min="10752" max="10752" width="2.9140625" style="17" customWidth="1"/>
    <col min="10753" max="10753" width="6.58203125" style="17" customWidth="1"/>
    <col min="10754" max="10754" width="15.58203125" style="17" customWidth="1"/>
    <col min="10755" max="10756" width="37.58203125" style="17" customWidth="1"/>
    <col min="10757" max="10757" width="30.58203125" style="17" customWidth="1"/>
    <col min="10758" max="10758" width="8.58203125" style="17" bestFit="1" customWidth="1"/>
    <col min="10759" max="10761" width="30.58203125" style="17" customWidth="1"/>
    <col min="10762" max="10762" width="8.58203125" style="17" bestFit="1" customWidth="1"/>
    <col min="10763" max="10764" width="30.58203125" style="17" customWidth="1"/>
    <col min="10765" max="11007" width="8.6640625" style="17"/>
    <col min="11008" max="11008" width="2.9140625" style="17" customWidth="1"/>
    <col min="11009" max="11009" width="6.58203125" style="17" customWidth="1"/>
    <col min="11010" max="11010" width="15.58203125" style="17" customWidth="1"/>
    <col min="11011" max="11012" width="37.58203125" style="17" customWidth="1"/>
    <col min="11013" max="11013" width="30.58203125" style="17" customWidth="1"/>
    <col min="11014" max="11014" width="8.58203125" style="17" bestFit="1" customWidth="1"/>
    <col min="11015" max="11017" width="30.58203125" style="17" customWidth="1"/>
    <col min="11018" max="11018" width="8.58203125" style="17" bestFit="1" customWidth="1"/>
    <col min="11019" max="11020" width="30.58203125" style="17" customWidth="1"/>
    <col min="11021" max="11263" width="8.6640625" style="17"/>
    <col min="11264" max="11264" width="2.9140625" style="17" customWidth="1"/>
    <col min="11265" max="11265" width="6.58203125" style="17" customWidth="1"/>
    <col min="11266" max="11266" width="15.58203125" style="17" customWidth="1"/>
    <col min="11267" max="11268" width="37.58203125" style="17" customWidth="1"/>
    <col min="11269" max="11269" width="30.58203125" style="17" customWidth="1"/>
    <col min="11270" max="11270" width="8.58203125" style="17" bestFit="1" customWidth="1"/>
    <col min="11271" max="11273" width="30.58203125" style="17" customWidth="1"/>
    <col min="11274" max="11274" width="8.58203125" style="17" bestFit="1" customWidth="1"/>
    <col min="11275" max="11276" width="30.58203125" style="17" customWidth="1"/>
    <col min="11277" max="11519" width="8.6640625" style="17"/>
    <col min="11520" max="11520" width="2.9140625" style="17" customWidth="1"/>
    <col min="11521" max="11521" width="6.58203125" style="17" customWidth="1"/>
    <col min="11522" max="11522" width="15.58203125" style="17" customWidth="1"/>
    <col min="11523" max="11524" width="37.58203125" style="17" customWidth="1"/>
    <col min="11525" max="11525" width="30.58203125" style="17" customWidth="1"/>
    <col min="11526" max="11526" width="8.58203125" style="17" bestFit="1" customWidth="1"/>
    <col min="11527" max="11529" width="30.58203125" style="17" customWidth="1"/>
    <col min="11530" max="11530" width="8.58203125" style="17" bestFit="1" customWidth="1"/>
    <col min="11531" max="11532" width="30.58203125" style="17" customWidth="1"/>
    <col min="11533" max="11775" width="8.6640625" style="17"/>
    <col min="11776" max="11776" width="2.9140625" style="17" customWidth="1"/>
    <col min="11777" max="11777" width="6.58203125" style="17" customWidth="1"/>
    <col min="11778" max="11778" width="15.58203125" style="17" customWidth="1"/>
    <col min="11779" max="11780" width="37.58203125" style="17" customWidth="1"/>
    <col min="11781" max="11781" width="30.58203125" style="17" customWidth="1"/>
    <col min="11782" max="11782" width="8.58203125" style="17" bestFit="1" customWidth="1"/>
    <col min="11783" max="11785" width="30.58203125" style="17" customWidth="1"/>
    <col min="11786" max="11786" width="8.58203125" style="17" bestFit="1" customWidth="1"/>
    <col min="11787" max="11788" width="30.58203125" style="17" customWidth="1"/>
    <col min="11789" max="12031" width="8.6640625" style="17"/>
    <col min="12032" max="12032" width="2.9140625" style="17" customWidth="1"/>
    <col min="12033" max="12033" width="6.58203125" style="17" customWidth="1"/>
    <col min="12034" max="12034" width="15.58203125" style="17" customWidth="1"/>
    <col min="12035" max="12036" width="37.58203125" style="17" customWidth="1"/>
    <col min="12037" max="12037" width="30.58203125" style="17" customWidth="1"/>
    <col min="12038" max="12038" width="8.58203125" style="17" bestFit="1" customWidth="1"/>
    <col min="12039" max="12041" width="30.58203125" style="17" customWidth="1"/>
    <col min="12042" max="12042" width="8.58203125" style="17" bestFit="1" customWidth="1"/>
    <col min="12043" max="12044" width="30.58203125" style="17" customWidth="1"/>
    <col min="12045" max="12287" width="8.6640625" style="17"/>
    <col min="12288" max="12288" width="2.9140625" style="17" customWidth="1"/>
    <col min="12289" max="12289" width="6.58203125" style="17" customWidth="1"/>
    <col min="12290" max="12290" width="15.58203125" style="17" customWidth="1"/>
    <col min="12291" max="12292" width="37.58203125" style="17" customWidth="1"/>
    <col min="12293" max="12293" width="30.58203125" style="17" customWidth="1"/>
    <col min="12294" max="12294" width="8.58203125" style="17" bestFit="1" customWidth="1"/>
    <col min="12295" max="12297" width="30.58203125" style="17" customWidth="1"/>
    <col min="12298" max="12298" width="8.58203125" style="17" bestFit="1" customWidth="1"/>
    <col min="12299" max="12300" width="30.58203125" style="17" customWidth="1"/>
    <col min="12301" max="12543" width="8.6640625" style="17"/>
    <col min="12544" max="12544" width="2.9140625" style="17" customWidth="1"/>
    <col min="12545" max="12545" width="6.58203125" style="17" customWidth="1"/>
    <col min="12546" max="12546" width="15.58203125" style="17" customWidth="1"/>
    <col min="12547" max="12548" width="37.58203125" style="17" customWidth="1"/>
    <col min="12549" max="12549" width="30.58203125" style="17" customWidth="1"/>
    <col min="12550" max="12550" width="8.58203125" style="17" bestFit="1" customWidth="1"/>
    <col min="12551" max="12553" width="30.58203125" style="17" customWidth="1"/>
    <col min="12554" max="12554" width="8.58203125" style="17" bestFit="1" customWidth="1"/>
    <col min="12555" max="12556" width="30.58203125" style="17" customWidth="1"/>
    <col min="12557" max="12799" width="8.6640625" style="17"/>
    <col min="12800" max="12800" width="2.9140625" style="17" customWidth="1"/>
    <col min="12801" max="12801" width="6.58203125" style="17" customWidth="1"/>
    <col min="12802" max="12802" width="15.58203125" style="17" customWidth="1"/>
    <col min="12803" max="12804" width="37.58203125" style="17" customWidth="1"/>
    <col min="12805" max="12805" width="30.58203125" style="17" customWidth="1"/>
    <col min="12806" max="12806" width="8.58203125" style="17" bestFit="1" customWidth="1"/>
    <col min="12807" max="12809" width="30.58203125" style="17" customWidth="1"/>
    <col min="12810" max="12810" width="8.58203125" style="17" bestFit="1" customWidth="1"/>
    <col min="12811" max="12812" width="30.58203125" style="17" customWidth="1"/>
    <col min="12813" max="13055" width="8.6640625" style="17"/>
    <col min="13056" max="13056" width="2.9140625" style="17" customWidth="1"/>
    <col min="13057" max="13057" width="6.58203125" style="17" customWidth="1"/>
    <col min="13058" max="13058" width="15.58203125" style="17" customWidth="1"/>
    <col min="13059" max="13060" width="37.58203125" style="17" customWidth="1"/>
    <col min="13061" max="13061" width="30.58203125" style="17" customWidth="1"/>
    <col min="13062" max="13062" width="8.58203125" style="17" bestFit="1" customWidth="1"/>
    <col min="13063" max="13065" width="30.58203125" style="17" customWidth="1"/>
    <col min="13066" max="13066" width="8.58203125" style="17" bestFit="1" customWidth="1"/>
    <col min="13067" max="13068" width="30.58203125" style="17" customWidth="1"/>
    <col min="13069" max="13311" width="8.6640625" style="17"/>
    <col min="13312" max="13312" width="2.9140625" style="17" customWidth="1"/>
    <col min="13313" max="13313" width="6.58203125" style="17" customWidth="1"/>
    <col min="13314" max="13314" width="15.58203125" style="17" customWidth="1"/>
    <col min="13315" max="13316" width="37.58203125" style="17" customWidth="1"/>
    <col min="13317" max="13317" width="30.58203125" style="17" customWidth="1"/>
    <col min="13318" max="13318" width="8.58203125" style="17" bestFit="1" customWidth="1"/>
    <col min="13319" max="13321" width="30.58203125" style="17" customWidth="1"/>
    <col min="13322" max="13322" width="8.58203125" style="17" bestFit="1" customWidth="1"/>
    <col min="13323" max="13324" width="30.58203125" style="17" customWidth="1"/>
    <col min="13325" max="13567" width="8.6640625" style="17"/>
    <col min="13568" max="13568" width="2.9140625" style="17" customWidth="1"/>
    <col min="13569" max="13569" width="6.58203125" style="17" customWidth="1"/>
    <col min="13570" max="13570" width="15.58203125" style="17" customWidth="1"/>
    <col min="13571" max="13572" width="37.58203125" style="17" customWidth="1"/>
    <col min="13573" max="13573" width="30.58203125" style="17" customWidth="1"/>
    <col min="13574" max="13574" width="8.58203125" style="17" bestFit="1" customWidth="1"/>
    <col min="13575" max="13577" width="30.58203125" style="17" customWidth="1"/>
    <col min="13578" max="13578" width="8.58203125" style="17" bestFit="1" customWidth="1"/>
    <col min="13579" max="13580" width="30.58203125" style="17" customWidth="1"/>
    <col min="13581" max="13823" width="8.6640625" style="17"/>
    <col min="13824" max="13824" width="2.9140625" style="17" customWidth="1"/>
    <col min="13825" max="13825" width="6.58203125" style="17" customWidth="1"/>
    <col min="13826" max="13826" width="15.58203125" style="17" customWidth="1"/>
    <col min="13827" max="13828" width="37.58203125" style="17" customWidth="1"/>
    <col min="13829" max="13829" width="30.58203125" style="17" customWidth="1"/>
    <col min="13830" max="13830" width="8.58203125" style="17" bestFit="1" customWidth="1"/>
    <col min="13831" max="13833" width="30.58203125" style="17" customWidth="1"/>
    <col min="13834" max="13834" width="8.58203125" style="17" bestFit="1" customWidth="1"/>
    <col min="13835" max="13836" width="30.58203125" style="17" customWidth="1"/>
    <col min="13837" max="14079" width="8.6640625" style="17"/>
    <col min="14080" max="14080" width="2.9140625" style="17" customWidth="1"/>
    <col min="14081" max="14081" width="6.58203125" style="17" customWidth="1"/>
    <col min="14082" max="14082" width="15.58203125" style="17" customWidth="1"/>
    <col min="14083" max="14084" width="37.58203125" style="17" customWidth="1"/>
    <col min="14085" max="14085" width="30.58203125" style="17" customWidth="1"/>
    <col min="14086" max="14086" width="8.58203125" style="17" bestFit="1" customWidth="1"/>
    <col min="14087" max="14089" width="30.58203125" style="17" customWidth="1"/>
    <col min="14090" max="14090" width="8.58203125" style="17" bestFit="1" customWidth="1"/>
    <col min="14091" max="14092" width="30.58203125" style="17" customWidth="1"/>
    <col min="14093" max="14335" width="8.6640625" style="17"/>
    <col min="14336" max="14336" width="2.9140625" style="17" customWidth="1"/>
    <col min="14337" max="14337" width="6.58203125" style="17" customWidth="1"/>
    <col min="14338" max="14338" width="15.58203125" style="17" customWidth="1"/>
    <col min="14339" max="14340" width="37.58203125" style="17" customWidth="1"/>
    <col min="14341" max="14341" width="30.58203125" style="17" customWidth="1"/>
    <col min="14342" max="14342" width="8.58203125" style="17" bestFit="1" customWidth="1"/>
    <col min="14343" max="14345" width="30.58203125" style="17" customWidth="1"/>
    <col min="14346" max="14346" width="8.58203125" style="17" bestFit="1" customWidth="1"/>
    <col min="14347" max="14348" width="30.58203125" style="17" customWidth="1"/>
    <col min="14349" max="14591" width="8.6640625" style="17"/>
    <col min="14592" max="14592" width="2.9140625" style="17" customWidth="1"/>
    <col min="14593" max="14593" width="6.58203125" style="17" customWidth="1"/>
    <col min="14594" max="14594" width="15.58203125" style="17" customWidth="1"/>
    <col min="14595" max="14596" width="37.58203125" style="17" customWidth="1"/>
    <col min="14597" max="14597" width="30.58203125" style="17" customWidth="1"/>
    <col min="14598" max="14598" width="8.58203125" style="17" bestFit="1" customWidth="1"/>
    <col min="14599" max="14601" width="30.58203125" style="17" customWidth="1"/>
    <col min="14602" max="14602" width="8.58203125" style="17" bestFit="1" customWidth="1"/>
    <col min="14603" max="14604" width="30.58203125" style="17" customWidth="1"/>
    <col min="14605" max="14847" width="8.6640625" style="17"/>
    <col min="14848" max="14848" width="2.9140625" style="17" customWidth="1"/>
    <col min="14849" max="14849" width="6.58203125" style="17" customWidth="1"/>
    <col min="14850" max="14850" width="15.58203125" style="17" customWidth="1"/>
    <col min="14851" max="14852" width="37.58203125" style="17" customWidth="1"/>
    <col min="14853" max="14853" width="30.58203125" style="17" customWidth="1"/>
    <col min="14854" max="14854" width="8.58203125" style="17" bestFit="1" customWidth="1"/>
    <col min="14855" max="14857" width="30.58203125" style="17" customWidth="1"/>
    <col min="14858" max="14858" width="8.58203125" style="17" bestFit="1" customWidth="1"/>
    <col min="14859" max="14860" width="30.58203125" style="17" customWidth="1"/>
    <col min="14861" max="15103" width="8.6640625" style="17"/>
    <col min="15104" max="15104" width="2.9140625" style="17" customWidth="1"/>
    <col min="15105" max="15105" width="6.58203125" style="17" customWidth="1"/>
    <col min="15106" max="15106" width="15.58203125" style="17" customWidth="1"/>
    <col min="15107" max="15108" width="37.58203125" style="17" customWidth="1"/>
    <col min="15109" max="15109" width="30.58203125" style="17" customWidth="1"/>
    <col min="15110" max="15110" width="8.58203125" style="17" bestFit="1" customWidth="1"/>
    <col min="15111" max="15113" width="30.58203125" style="17" customWidth="1"/>
    <col min="15114" max="15114" width="8.58203125" style="17" bestFit="1" customWidth="1"/>
    <col min="15115" max="15116" width="30.58203125" style="17" customWidth="1"/>
    <col min="15117" max="15359" width="8.6640625" style="17"/>
    <col min="15360" max="15360" width="2.9140625" style="17" customWidth="1"/>
    <col min="15361" max="15361" width="6.58203125" style="17" customWidth="1"/>
    <col min="15362" max="15362" width="15.58203125" style="17" customWidth="1"/>
    <col min="15363" max="15364" width="37.58203125" style="17" customWidth="1"/>
    <col min="15365" max="15365" width="30.58203125" style="17" customWidth="1"/>
    <col min="15366" max="15366" width="8.58203125" style="17" bestFit="1" customWidth="1"/>
    <col min="15367" max="15369" width="30.58203125" style="17" customWidth="1"/>
    <col min="15370" max="15370" width="8.58203125" style="17" bestFit="1" customWidth="1"/>
    <col min="15371" max="15372" width="30.58203125" style="17" customWidth="1"/>
    <col min="15373" max="15615" width="8.6640625" style="17"/>
    <col min="15616" max="15616" width="2.9140625" style="17" customWidth="1"/>
    <col min="15617" max="15617" width="6.58203125" style="17" customWidth="1"/>
    <col min="15618" max="15618" width="15.58203125" style="17" customWidth="1"/>
    <col min="15619" max="15620" width="37.58203125" style="17" customWidth="1"/>
    <col min="15621" max="15621" width="30.58203125" style="17" customWidth="1"/>
    <col min="15622" max="15622" width="8.58203125" style="17" bestFit="1" customWidth="1"/>
    <col min="15623" max="15625" width="30.58203125" style="17" customWidth="1"/>
    <col min="15626" max="15626" width="8.58203125" style="17" bestFit="1" customWidth="1"/>
    <col min="15627" max="15628" width="30.58203125" style="17" customWidth="1"/>
    <col min="15629" max="15871" width="8.6640625" style="17"/>
    <col min="15872" max="15872" width="2.9140625" style="17" customWidth="1"/>
    <col min="15873" max="15873" width="6.58203125" style="17" customWidth="1"/>
    <col min="15874" max="15874" width="15.58203125" style="17" customWidth="1"/>
    <col min="15875" max="15876" width="37.58203125" style="17" customWidth="1"/>
    <col min="15877" max="15877" width="30.58203125" style="17" customWidth="1"/>
    <col min="15878" max="15878" width="8.58203125" style="17" bestFit="1" customWidth="1"/>
    <col min="15879" max="15881" width="30.58203125" style="17" customWidth="1"/>
    <col min="15882" max="15882" width="8.58203125" style="17" bestFit="1" customWidth="1"/>
    <col min="15883" max="15884" width="30.58203125" style="17" customWidth="1"/>
    <col min="15885" max="16127" width="8.6640625" style="17"/>
    <col min="16128" max="16128" width="2.9140625" style="17" customWidth="1"/>
    <col min="16129" max="16129" width="6.58203125" style="17" customWidth="1"/>
    <col min="16130" max="16130" width="15.58203125" style="17" customWidth="1"/>
    <col min="16131" max="16132" width="37.58203125" style="17" customWidth="1"/>
    <col min="16133" max="16133" width="30.58203125" style="17" customWidth="1"/>
    <col min="16134" max="16134" width="8.58203125" style="17" bestFit="1" customWidth="1"/>
    <col min="16135" max="16137" width="30.58203125" style="17" customWidth="1"/>
    <col min="16138" max="16138" width="8.58203125" style="17" bestFit="1" customWidth="1"/>
    <col min="16139" max="16140" width="30.58203125" style="17" customWidth="1"/>
    <col min="16141" max="16384" width="8.6640625" style="17"/>
  </cols>
  <sheetData>
    <row r="1" spans="1:13" ht="24.9" customHeight="1">
      <c r="A1" s="96" t="s">
        <v>35</v>
      </c>
      <c r="B1" s="96"/>
      <c r="C1" s="96"/>
      <c r="D1" s="96"/>
      <c r="E1" s="96"/>
      <c r="F1" s="96"/>
      <c r="G1" s="16"/>
      <c r="H1" s="16"/>
      <c r="I1" s="16"/>
      <c r="J1" s="16"/>
      <c r="K1" s="16"/>
      <c r="L1" s="16"/>
      <c r="M1" s="16"/>
    </row>
    <row r="2" spans="1:13" ht="20.149999999999999" customHeight="1" thickBot="1">
      <c r="A2" s="97" t="s">
        <v>36</v>
      </c>
      <c r="B2" s="97"/>
      <c r="C2" s="97"/>
      <c r="D2" s="98" t="str">
        <f>[3]年度当初提出!D2</f>
        <v>千葉市あんしんケアセンター千葉寺</v>
      </c>
      <c r="E2" s="98"/>
      <c r="F2" s="98"/>
      <c r="J2" s="18"/>
      <c r="K2" s="18"/>
      <c r="L2" s="18"/>
    </row>
    <row r="3" spans="1:13" ht="153" customHeight="1" thickBot="1">
      <c r="A3" s="128" t="str">
        <f>[3]年度当初提出!A3</f>
        <v>担当圏域
地区概況及び
地区課題</v>
      </c>
      <c r="B3" s="128"/>
      <c r="C3" s="128"/>
      <c r="D3" s="100" t="str">
        <f>[3]年度当初提出!D3</f>
        <v>圏域北部には、行政機関が複数所在し、中心部には県や市の急性期医療の中枢を担う複数の医療機関、地域住民の社会教育の推進や福祉行政の拠点、憩いの場として公民館や、県立公園等がある。
寺社における伝統行事が行われている地区は、行事に参加している住民を中心に住民の繋がりが活発であるが、大きな公営団地や集合住宅のある地域や区画整理の進められた地域は、コミュニティの姿に変化が起きており、地域住民の繋がりの希薄化が進んでいる。また、多世代間の交流機会が減っていることから、地域活動の担い手不足という課題が生じている。
駅前や主要道路沿いを中心にスーパーやドラッグストアが展開し、移動スーパーも普及し始めている。鉄道や路線バスが複数路線、圏域内を通っている。一方で、路線バスのダイヤ変更による減便によって、受診や買い物などの交通手段がなくなり、該当地域の人々の生活課題に繋がっている。坂道の多さや、道幅の狭さ、駐車スペースの問題等もあり、緊急車両の通行や介護サービスの利用に支障が出ている。また、ケアマネジャーや介護サービス事業所不足により、支援に繋がるまで時間を要しているため、地域での自主的な体操教室やサークル活動の活性化並びに活用が期待される。</v>
      </c>
      <c r="E3" s="100"/>
      <c r="F3" s="100"/>
      <c r="G3" s="19"/>
      <c r="H3" s="19"/>
      <c r="I3" s="19"/>
      <c r="J3" s="124" t="s">
        <v>66</v>
      </c>
      <c r="K3" s="125"/>
      <c r="L3" s="20"/>
    </row>
    <row r="4" spans="1:13" ht="59.5" customHeight="1">
      <c r="A4" s="99" t="s">
        <v>39</v>
      </c>
      <c r="B4" s="99"/>
      <c r="C4" s="99"/>
      <c r="D4" s="100" t="str">
        <f>[3]年度当初提出!D4</f>
        <v xml:space="preserve">・高齢者やその家族が、住み慣れた地域での生活が継続できるよう各関係機関と連携し、ワンストップの相談窓口としての機能維持を図る。また、地域住民や地域の多様な主体と連携し、圏域内の地域力強化を目指す。
・生活支援コーディネーターや関係機関と連携し、高齢者の健康意識を高め、高齢者が主体となって地域で活躍できるよう、働きかけていく。
</v>
      </c>
      <c r="E4" s="100"/>
      <c r="F4" s="100"/>
      <c r="G4" s="19"/>
      <c r="H4" s="19"/>
      <c r="I4" s="19"/>
      <c r="J4" s="20"/>
      <c r="K4" s="20"/>
      <c r="L4" s="20"/>
    </row>
    <row r="5" spans="1:13" ht="18" customHeight="1">
      <c r="A5" s="101" t="s">
        <v>40</v>
      </c>
      <c r="B5" s="101"/>
      <c r="C5" s="101"/>
      <c r="D5" s="101"/>
      <c r="E5" s="101"/>
      <c r="F5" s="101"/>
      <c r="G5" s="21"/>
      <c r="H5" s="22"/>
      <c r="I5" s="22"/>
      <c r="J5" s="22"/>
      <c r="K5" s="22"/>
      <c r="L5" s="23"/>
    </row>
    <row r="6" spans="1:13" ht="60" customHeight="1">
      <c r="A6" s="102" t="s">
        <v>41</v>
      </c>
      <c r="B6" s="103" t="s">
        <v>42</v>
      </c>
      <c r="C6" s="103"/>
      <c r="D6" s="24" t="s">
        <v>43</v>
      </c>
      <c r="E6" s="24" t="s">
        <v>44</v>
      </c>
      <c r="F6" s="36" t="s">
        <v>95</v>
      </c>
      <c r="G6" s="26"/>
      <c r="H6" s="27"/>
      <c r="I6" s="27"/>
      <c r="J6" s="27"/>
      <c r="K6" s="27"/>
      <c r="L6" s="28"/>
    </row>
    <row r="7" spans="1:13" ht="60" customHeight="1">
      <c r="A7" s="102"/>
      <c r="B7" s="104" t="s">
        <v>46</v>
      </c>
      <c r="C7" s="105"/>
      <c r="D7" s="120" t="s">
        <v>96</v>
      </c>
      <c r="E7" s="121"/>
      <c r="F7" s="122"/>
      <c r="G7" s="29"/>
      <c r="H7" s="30"/>
      <c r="I7" s="30"/>
      <c r="J7" s="30"/>
      <c r="K7" s="30"/>
      <c r="L7" s="31"/>
    </row>
    <row r="8" spans="1:13" ht="18" customHeight="1">
      <c r="A8" s="101" t="s">
        <v>48</v>
      </c>
      <c r="B8" s="101"/>
      <c r="C8" s="101"/>
      <c r="D8" s="101"/>
      <c r="E8" s="101"/>
      <c r="F8" s="101"/>
      <c r="G8" s="101" t="s">
        <v>48</v>
      </c>
      <c r="H8" s="101"/>
      <c r="I8" s="101"/>
      <c r="J8" s="101"/>
      <c r="K8" s="101"/>
      <c r="L8" s="101"/>
    </row>
    <row r="9" spans="1:13" ht="60" customHeight="1">
      <c r="A9" s="32" t="s">
        <v>49</v>
      </c>
      <c r="B9" s="103" t="s">
        <v>50</v>
      </c>
      <c r="C9" s="103"/>
      <c r="D9" s="123" t="s">
        <v>590</v>
      </c>
      <c r="E9" s="123"/>
      <c r="F9" s="123"/>
      <c r="G9" s="33"/>
      <c r="H9" s="34"/>
      <c r="I9" s="34"/>
      <c r="J9" s="34"/>
      <c r="K9" s="34"/>
      <c r="L9" s="35"/>
    </row>
    <row r="10" spans="1:13" ht="60" customHeight="1">
      <c r="A10" s="32" t="s">
        <v>51</v>
      </c>
      <c r="B10" s="103" t="s">
        <v>50</v>
      </c>
      <c r="C10" s="103"/>
      <c r="D10" s="123" t="s">
        <v>591</v>
      </c>
      <c r="E10" s="123"/>
      <c r="F10" s="123"/>
      <c r="G10" s="110" t="s">
        <v>52</v>
      </c>
      <c r="H10" s="111" t="s">
        <v>53</v>
      </c>
      <c r="I10" s="111"/>
      <c r="J10" s="112"/>
      <c r="K10" s="112"/>
      <c r="L10" s="112"/>
    </row>
    <row r="11" spans="1:13" ht="60" customHeight="1">
      <c r="A11" s="102" t="s">
        <v>41</v>
      </c>
      <c r="B11" s="103" t="s">
        <v>42</v>
      </c>
      <c r="C11" s="103"/>
      <c r="D11" s="24" t="s">
        <v>77</v>
      </c>
      <c r="E11" s="24" t="s">
        <v>44</v>
      </c>
      <c r="F11" s="36" t="s">
        <v>97</v>
      </c>
      <c r="G11" s="110"/>
      <c r="H11" s="111" t="s">
        <v>55</v>
      </c>
      <c r="I11" s="111"/>
      <c r="J11" s="112"/>
      <c r="K11" s="112"/>
      <c r="L11" s="112"/>
    </row>
    <row r="12" spans="1:13" ht="60" customHeight="1">
      <c r="A12" s="102"/>
      <c r="B12" s="113" t="s">
        <v>46</v>
      </c>
      <c r="C12" s="114"/>
      <c r="D12" s="120" t="s">
        <v>98</v>
      </c>
      <c r="E12" s="121"/>
      <c r="F12" s="122"/>
      <c r="G12" s="115"/>
      <c r="H12" s="116"/>
      <c r="I12" s="116"/>
      <c r="J12" s="116"/>
      <c r="K12" s="116"/>
      <c r="L12" s="117"/>
    </row>
    <row r="13" spans="1:13" ht="18" customHeight="1">
      <c r="A13" s="101" t="s">
        <v>57</v>
      </c>
      <c r="B13" s="101"/>
      <c r="C13" s="101"/>
      <c r="D13" s="101"/>
      <c r="E13" s="101"/>
      <c r="F13" s="101"/>
      <c r="G13" s="101" t="s">
        <v>57</v>
      </c>
      <c r="H13" s="101"/>
      <c r="I13" s="101"/>
      <c r="J13" s="101"/>
      <c r="K13" s="101"/>
      <c r="L13" s="101"/>
    </row>
    <row r="14" spans="1:13" ht="70" customHeight="1">
      <c r="A14" s="32" t="s">
        <v>49</v>
      </c>
      <c r="B14" s="103" t="s">
        <v>50</v>
      </c>
      <c r="C14" s="103"/>
      <c r="D14" s="123" t="s">
        <v>592</v>
      </c>
      <c r="E14" s="123"/>
      <c r="F14" s="123"/>
      <c r="G14" s="33"/>
      <c r="H14" s="34"/>
      <c r="I14" s="34"/>
      <c r="J14" s="34"/>
      <c r="K14" s="34"/>
      <c r="L14" s="35"/>
    </row>
    <row r="15" spans="1:13" ht="60" customHeight="1">
      <c r="A15" s="32" t="s">
        <v>51</v>
      </c>
      <c r="B15" s="103" t="s">
        <v>50</v>
      </c>
      <c r="C15" s="103"/>
      <c r="D15" s="109" t="s">
        <v>99</v>
      </c>
      <c r="E15" s="109"/>
      <c r="F15" s="109"/>
      <c r="G15" s="110" t="s">
        <v>52</v>
      </c>
      <c r="H15" s="111" t="s">
        <v>53</v>
      </c>
      <c r="I15" s="111"/>
      <c r="J15" s="112"/>
      <c r="K15" s="112"/>
      <c r="L15" s="112"/>
    </row>
    <row r="16" spans="1:13" ht="51.5" customHeight="1">
      <c r="A16" s="102" t="s">
        <v>41</v>
      </c>
      <c r="B16" s="103" t="s">
        <v>42</v>
      </c>
      <c r="C16" s="103"/>
      <c r="D16" s="24" t="s">
        <v>43</v>
      </c>
      <c r="E16" s="24" t="s">
        <v>44</v>
      </c>
      <c r="F16" s="25" t="s">
        <v>100</v>
      </c>
      <c r="G16" s="110"/>
      <c r="H16" s="111" t="s">
        <v>55</v>
      </c>
      <c r="I16" s="111"/>
      <c r="J16" s="112"/>
      <c r="K16" s="112"/>
      <c r="L16" s="112"/>
    </row>
    <row r="17" spans="1:12" ht="60" customHeight="1">
      <c r="A17" s="102"/>
      <c r="B17" s="113" t="s">
        <v>46</v>
      </c>
      <c r="C17" s="114"/>
      <c r="D17" s="120" t="s">
        <v>101</v>
      </c>
      <c r="E17" s="121"/>
      <c r="F17" s="122"/>
      <c r="G17" s="115"/>
      <c r="H17" s="116"/>
      <c r="I17" s="116"/>
      <c r="J17" s="116"/>
      <c r="K17" s="116"/>
      <c r="L17" s="117"/>
    </row>
    <row r="18" spans="1:12" ht="18" customHeight="1">
      <c r="A18" s="101" t="s">
        <v>59</v>
      </c>
      <c r="B18" s="101"/>
      <c r="C18" s="101"/>
      <c r="D18" s="101"/>
      <c r="E18" s="101"/>
      <c r="F18" s="101"/>
      <c r="G18" s="101" t="s">
        <v>59</v>
      </c>
      <c r="H18" s="101"/>
      <c r="I18" s="101"/>
      <c r="J18" s="101"/>
      <c r="K18" s="101"/>
      <c r="L18" s="101"/>
    </row>
    <row r="19" spans="1:12" ht="73" customHeight="1">
      <c r="A19" s="32" t="s">
        <v>49</v>
      </c>
      <c r="B19" s="103" t="s">
        <v>50</v>
      </c>
      <c r="C19" s="103"/>
      <c r="D19" s="123" t="s">
        <v>102</v>
      </c>
      <c r="E19" s="123"/>
      <c r="F19" s="123"/>
      <c r="G19" s="33"/>
      <c r="H19" s="34"/>
      <c r="I19" s="34"/>
      <c r="J19" s="34"/>
      <c r="K19" s="34"/>
      <c r="L19" s="35"/>
    </row>
    <row r="20" spans="1:12" ht="60" customHeight="1">
      <c r="A20" s="32" t="s">
        <v>51</v>
      </c>
      <c r="B20" s="103" t="s">
        <v>50</v>
      </c>
      <c r="C20" s="103"/>
      <c r="D20" s="123" t="s">
        <v>594</v>
      </c>
      <c r="E20" s="123"/>
      <c r="F20" s="123"/>
      <c r="G20" s="110" t="s">
        <v>52</v>
      </c>
      <c r="H20" s="111" t="s">
        <v>53</v>
      </c>
      <c r="I20" s="111"/>
      <c r="J20" s="112"/>
      <c r="K20" s="112"/>
      <c r="L20" s="112"/>
    </row>
    <row r="21" spans="1:12" ht="60" customHeight="1">
      <c r="A21" s="102" t="s">
        <v>41</v>
      </c>
      <c r="B21" s="103" t="s">
        <v>42</v>
      </c>
      <c r="C21" s="103"/>
      <c r="D21" s="24" t="s">
        <v>43</v>
      </c>
      <c r="E21" s="24" t="s">
        <v>44</v>
      </c>
      <c r="F21" s="36" t="s">
        <v>103</v>
      </c>
      <c r="G21" s="110"/>
      <c r="H21" s="111" t="s">
        <v>55</v>
      </c>
      <c r="I21" s="111"/>
      <c r="J21" s="112"/>
      <c r="K21" s="112"/>
      <c r="L21" s="112"/>
    </row>
    <row r="22" spans="1:12" ht="46.5" customHeight="1">
      <c r="A22" s="102"/>
      <c r="B22" s="113" t="s">
        <v>46</v>
      </c>
      <c r="C22" s="114"/>
      <c r="D22" s="120" t="s">
        <v>104</v>
      </c>
      <c r="E22" s="121"/>
      <c r="F22" s="122"/>
      <c r="G22" s="115"/>
      <c r="H22" s="116"/>
      <c r="I22" s="116"/>
      <c r="J22" s="116"/>
      <c r="K22" s="116"/>
      <c r="L22" s="117"/>
    </row>
    <row r="23" spans="1:12" ht="18" customHeight="1">
      <c r="A23" s="101" t="s">
        <v>61</v>
      </c>
      <c r="B23" s="101"/>
      <c r="C23" s="101"/>
      <c r="D23" s="101"/>
      <c r="E23" s="101"/>
      <c r="F23" s="101"/>
      <c r="G23" s="101" t="s">
        <v>61</v>
      </c>
      <c r="H23" s="101"/>
      <c r="I23" s="101"/>
      <c r="J23" s="101"/>
      <c r="K23" s="101"/>
      <c r="L23" s="101"/>
    </row>
    <row r="24" spans="1:12" ht="82" customHeight="1">
      <c r="A24" s="32" t="s">
        <v>49</v>
      </c>
      <c r="B24" s="103" t="s">
        <v>50</v>
      </c>
      <c r="C24" s="103"/>
      <c r="D24" s="123" t="s">
        <v>105</v>
      </c>
      <c r="E24" s="123"/>
      <c r="F24" s="123"/>
      <c r="G24" s="33"/>
      <c r="H24" s="34"/>
      <c r="I24" s="34"/>
      <c r="J24" s="34"/>
      <c r="K24" s="34"/>
      <c r="L24" s="35"/>
    </row>
    <row r="25" spans="1:12" ht="60" customHeight="1">
      <c r="A25" s="32" t="s">
        <v>51</v>
      </c>
      <c r="B25" s="103" t="s">
        <v>50</v>
      </c>
      <c r="C25" s="103"/>
      <c r="D25" s="120" t="s">
        <v>593</v>
      </c>
      <c r="E25" s="121"/>
      <c r="F25" s="122"/>
      <c r="G25" s="110" t="s">
        <v>52</v>
      </c>
      <c r="H25" s="111" t="s">
        <v>53</v>
      </c>
      <c r="I25" s="111"/>
      <c r="J25" s="112"/>
      <c r="K25" s="112"/>
      <c r="L25" s="112"/>
    </row>
    <row r="26" spans="1:12" ht="56" customHeight="1">
      <c r="A26" s="102" t="s">
        <v>41</v>
      </c>
      <c r="B26" s="103" t="s">
        <v>42</v>
      </c>
      <c r="C26" s="103"/>
      <c r="D26" s="24" t="s">
        <v>43</v>
      </c>
      <c r="E26" s="24" t="s">
        <v>44</v>
      </c>
      <c r="F26" s="25" t="s">
        <v>106</v>
      </c>
      <c r="G26" s="110"/>
      <c r="H26" s="111" t="s">
        <v>55</v>
      </c>
      <c r="I26" s="111"/>
      <c r="J26" s="112"/>
      <c r="K26" s="112"/>
      <c r="L26" s="112"/>
    </row>
    <row r="27" spans="1:12" ht="45" customHeight="1">
      <c r="A27" s="102"/>
      <c r="B27" s="113" t="s">
        <v>46</v>
      </c>
      <c r="C27" s="114"/>
      <c r="D27" s="120" t="s">
        <v>107</v>
      </c>
      <c r="E27" s="121"/>
      <c r="F27" s="122"/>
      <c r="G27" s="115"/>
      <c r="H27" s="116"/>
      <c r="I27" s="116"/>
      <c r="J27" s="116"/>
      <c r="K27" s="116"/>
      <c r="L27" s="117"/>
    </row>
    <row r="28" spans="1:12" ht="18" customHeight="1">
      <c r="A28" s="101" t="s">
        <v>63</v>
      </c>
      <c r="B28" s="101"/>
      <c r="C28" s="101"/>
      <c r="D28" s="101"/>
      <c r="E28" s="101"/>
      <c r="F28" s="101"/>
      <c r="G28" s="101" t="s">
        <v>63</v>
      </c>
      <c r="H28" s="101"/>
      <c r="I28" s="101"/>
      <c r="J28" s="101"/>
      <c r="K28" s="101"/>
      <c r="L28" s="101"/>
    </row>
    <row r="29" spans="1:12" ht="60" customHeight="1">
      <c r="A29" s="32" t="s">
        <v>49</v>
      </c>
      <c r="B29" s="103" t="s">
        <v>50</v>
      </c>
      <c r="C29" s="103"/>
      <c r="D29" s="123" t="s">
        <v>108</v>
      </c>
      <c r="E29" s="123"/>
      <c r="F29" s="123"/>
      <c r="G29" s="33"/>
      <c r="H29" s="34"/>
      <c r="I29" s="34"/>
      <c r="J29" s="34"/>
      <c r="K29" s="34"/>
      <c r="L29" s="35"/>
    </row>
    <row r="30" spans="1:12" ht="60" customHeight="1">
      <c r="A30" s="32" t="s">
        <v>51</v>
      </c>
      <c r="B30" s="103" t="s">
        <v>50</v>
      </c>
      <c r="C30" s="103"/>
      <c r="D30" s="123" t="s">
        <v>109</v>
      </c>
      <c r="E30" s="123"/>
      <c r="F30" s="123"/>
      <c r="G30" s="110" t="s">
        <v>52</v>
      </c>
      <c r="H30" s="111" t="s">
        <v>53</v>
      </c>
      <c r="I30" s="111"/>
      <c r="J30" s="112"/>
      <c r="K30" s="112"/>
      <c r="L30" s="112"/>
    </row>
    <row r="31" spans="1:12" ht="60" customHeight="1">
      <c r="A31" s="102" t="s">
        <v>41</v>
      </c>
      <c r="B31" s="103" t="s">
        <v>42</v>
      </c>
      <c r="C31" s="103"/>
      <c r="D31" s="24" t="s">
        <v>77</v>
      </c>
      <c r="E31" s="24" t="s">
        <v>44</v>
      </c>
      <c r="F31" s="36" t="s">
        <v>110</v>
      </c>
      <c r="G31" s="110"/>
      <c r="H31" s="111" t="s">
        <v>55</v>
      </c>
      <c r="I31" s="111"/>
      <c r="J31" s="112"/>
      <c r="K31" s="112"/>
      <c r="L31" s="112"/>
    </row>
    <row r="32" spans="1:12" ht="60" customHeight="1">
      <c r="A32" s="102"/>
      <c r="B32" s="113" t="s">
        <v>46</v>
      </c>
      <c r="C32" s="114"/>
      <c r="D32" s="120" t="s">
        <v>111</v>
      </c>
      <c r="E32" s="121"/>
      <c r="F32" s="122"/>
      <c r="G32" s="115"/>
      <c r="H32" s="116"/>
      <c r="I32" s="116"/>
      <c r="J32" s="116"/>
      <c r="K32" s="116"/>
      <c r="L32" s="117"/>
    </row>
  </sheetData>
  <mergeCells count="93">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4:C4"/>
    <mergeCell ref="D4:F4"/>
    <mergeCell ref="A5:F5"/>
    <mergeCell ref="A6:A7"/>
    <mergeCell ref="B6:C6"/>
    <mergeCell ref="B7:C7"/>
    <mergeCell ref="D7:F7"/>
    <mergeCell ref="J3:K3"/>
    <mergeCell ref="A1:F1"/>
    <mergeCell ref="A2:C2"/>
    <mergeCell ref="D2:F2"/>
    <mergeCell ref="A3:C3"/>
    <mergeCell ref="D3:F3"/>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D21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WVR6:WVR7" xr:uid="{50B9F90F-F868-4EB5-AE7F-6EF27AFD658F}">
      <formula1>"A,B,C,D,E"</formula1>
    </dataValidation>
  </dataValidations>
  <printOptions horizontalCentered="1"/>
  <pageMargins left="0.7" right="0.7" top="0.75" bottom="0.75" header="0.3" footer="0.3"/>
  <pageSetup paperSize="9" scale="89" fitToHeight="0" orientation="portrait" r:id="rId1"/>
  <rowBreaks count="2" manualBreakCount="2">
    <brk id="12" max="5" man="1"/>
    <brk id="27"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78070-2654-47CB-9906-34C7443AE820}">
  <sheetPr>
    <pageSetUpPr fitToPage="1"/>
  </sheetPr>
  <dimension ref="A1:M32"/>
  <sheetViews>
    <sheetView view="pageBreakPreview" topLeftCell="A9" zoomScaleNormal="100" zoomScaleSheetLayoutView="100" zoomScalePageLayoutView="70" workbookViewId="0">
      <selection activeCell="D12" sqref="D12:F12"/>
    </sheetView>
  </sheetViews>
  <sheetFormatPr defaultRowHeight="15"/>
  <cols>
    <col min="1" max="2" width="2.83203125" style="17" customWidth="1"/>
    <col min="3" max="4" width="6.58203125" style="17" customWidth="1"/>
    <col min="5" max="5" width="9.58203125" style="17" customWidth="1"/>
    <col min="6" max="6" width="61.58203125" style="17" customWidth="1"/>
    <col min="7" max="8" width="2.83203125" style="17" customWidth="1"/>
    <col min="9" max="9" width="6.58203125" style="17" customWidth="1"/>
    <col min="10" max="10" width="13.58203125" style="17" customWidth="1"/>
    <col min="11" max="11" width="30.58203125" style="17" customWidth="1"/>
    <col min="12" max="12" width="33.58203125" style="17" customWidth="1"/>
    <col min="13" max="255" width="8.6640625" style="17"/>
    <col min="256" max="256" width="2.83203125" style="17" customWidth="1"/>
    <col min="257" max="257" width="6.58203125" style="17" customWidth="1"/>
    <col min="258" max="258" width="15.58203125" style="17" customWidth="1"/>
    <col min="259" max="260" width="37.58203125" style="17" customWidth="1"/>
    <col min="261" max="261" width="30.58203125" style="17" customWidth="1"/>
    <col min="262" max="262" width="8.75" style="17" bestFit="1" customWidth="1"/>
    <col min="263" max="265" width="30.58203125" style="17" customWidth="1"/>
    <col min="266" max="266" width="8.75" style="17" bestFit="1" customWidth="1"/>
    <col min="267" max="268" width="30.58203125" style="17" customWidth="1"/>
    <col min="269" max="511" width="8.6640625" style="17"/>
    <col min="512" max="512" width="2.83203125" style="17" customWidth="1"/>
    <col min="513" max="513" width="6.58203125" style="17" customWidth="1"/>
    <col min="514" max="514" width="15.58203125" style="17" customWidth="1"/>
    <col min="515" max="516" width="37.58203125" style="17" customWidth="1"/>
    <col min="517" max="517" width="30.58203125" style="17" customWidth="1"/>
    <col min="518" max="518" width="8.75" style="17" bestFit="1" customWidth="1"/>
    <col min="519" max="521" width="30.58203125" style="17" customWidth="1"/>
    <col min="522" max="522" width="8.75" style="17" bestFit="1" customWidth="1"/>
    <col min="523" max="524" width="30.58203125" style="17" customWidth="1"/>
    <col min="525" max="767" width="8.6640625" style="17"/>
    <col min="768" max="768" width="2.83203125" style="17" customWidth="1"/>
    <col min="769" max="769" width="6.58203125" style="17" customWidth="1"/>
    <col min="770" max="770" width="15.58203125" style="17" customWidth="1"/>
    <col min="771" max="772" width="37.58203125" style="17" customWidth="1"/>
    <col min="773" max="773" width="30.58203125" style="17" customWidth="1"/>
    <col min="774" max="774" width="8.75" style="17" bestFit="1" customWidth="1"/>
    <col min="775" max="777" width="30.58203125" style="17" customWidth="1"/>
    <col min="778" max="778" width="8.75" style="17" bestFit="1" customWidth="1"/>
    <col min="779" max="780" width="30.58203125" style="17" customWidth="1"/>
    <col min="781" max="1023" width="8.6640625" style="17"/>
    <col min="1024" max="1024" width="2.83203125" style="17" customWidth="1"/>
    <col min="1025" max="1025" width="6.58203125" style="17" customWidth="1"/>
    <col min="1026" max="1026" width="15.58203125" style="17" customWidth="1"/>
    <col min="1027" max="1028" width="37.58203125" style="17" customWidth="1"/>
    <col min="1029" max="1029" width="30.58203125" style="17" customWidth="1"/>
    <col min="1030" max="1030" width="8.75" style="17" bestFit="1" customWidth="1"/>
    <col min="1031" max="1033" width="30.58203125" style="17" customWidth="1"/>
    <col min="1034" max="1034" width="8.75" style="17" bestFit="1" customWidth="1"/>
    <col min="1035" max="1036" width="30.58203125" style="17" customWidth="1"/>
    <col min="1037" max="1279" width="8.6640625" style="17"/>
    <col min="1280" max="1280" width="2.83203125" style="17" customWidth="1"/>
    <col min="1281" max="1281" width="6.58203125" style="17" customWidth="1"/>
    <col min="1282" max="1282" width="15.58203125" style="17" customWidth="1"/>
    <col min="1283" max="1284" width="37.58203125" style="17" customWidth="1"/>
    <col min="1285" max="1285" width="30.58203125" style="17" customWidth="1"/>
    <col min="1286" max="1286" width="8.75" style="17" bestFit="1" customWidth="1"/>
    <col min="1287" max="1289" width="30.58203125" style="17" customWidth="1"/>
    <col min="1290" max="1290" width="8.75" style="17" bestFit="1" customWidth="1"/>
    <col min="1291" max="1292" width="30.58203125" style="17" customWidth="1"/>
    <col min="1293" max="1535" width="8.6640625" style="17"/>
    <col min="1536" max="1536" width="2.83203125" style="17" customWidth="1"/>
    <col min="1537" max="1537" width="6.58203125" style="17" customWidth="1"/>
    <col min="1538" max="1538" width="15.58203125" style="17" customWidth="1"/>
    <col min="1539" max="1540" width="37.58203125" style="17" customWidth="1"/>
    <col min="1541" max="1541" width="30.58203125" style="17" customWidth="1"/>
    <col min="1542" max="1542" width="8.75" style="17" bestFit="1" customWidth="1"/>
    <col min="1543" max="1545" width="30.58203125" style="17" customWidth="1"/>
    <col min="1546" max="1546" width="8.75" style="17" bestFit="1" customWidth="1"/>
    <col min="1547" max="1548" width="30.58203125" style="17" customWidth="1"/>
    <col min="1549" max="1791" width="8.6640625" style="17"/>
    <col min="1792" max="1792" width="2.83203125" style="17" customWidth="1"/>
    <col min="1793" max="1793" width="6.58203125" style="17" customWidth="1"/>
    <col min="1794" max="1794" width="15.58203125" style="17" customWidth="1"/>
    <col min="1795" max="1796" width="37.58203125" style="17" customWidth="1"/>
    <col min="1797" max="1797" width="30.58203125" style="17" customWidth="1"/>
    <col min="1798" max="1798" width="8.75" style="17" bestFit="1" customWidth="1"/>
    <col min="1799" max="1801" width="30.58203125" style="17" customWidth="1"/>
    <col min="1802" max="1802" width="8.75" style="17" bestFit="1" customWidth="1"/>
    <col min="1803" max="1804" width="30.58203125" style="17" customWidth="1"/>
    <col min="1805" max="2047" width="8.6640625" style="17"/>
    <col min="2048" max="2048" width="2.83203125" style="17" customWidth="1"/>
    <col min="2049" max="2049" width="6.58203125" style="17" customWidth="1"/>
    <col min="2050" max="2050" width="15.58203125" style="17" customWidth="1"/>
    <col min="2051" max="2052" width="37.58203125" style="17" customWidth="1"/>
    <col min="2053" max="2053" width="30.58203125" style="17" customWidth="1"/>
    <col min="2054" max="2054" width="8.75" style="17" bestFit="1" customWidth="1"/>
    <col min="2055" max="2057" width="30.58203125" style="17" customWidth="1"/>
    <col min="2058" max="2058" width="8.75" style="17" bestFit="1" customWidth="1"/>
    <col min="2059" max="2060" width="30.58203125" style="17" customWidth="1"/>
    <col min="2061" max="2303" width="8.6640625" style="17"/>
    <col min="2304" max="2304" width="2.83203125" style="17" customWidth="1"/>
    <col min="2305" max="2305" width="6.58203125" style="17" customWidth="1"/>
    <col min="2306" max="2306" width="15.58203125" style="17" customWidth="1"/>
    <col min="2307" max="2308" width="37.58203125" style="17" customWidth="1"/>
    <col min="2309" max="2309" width="30.58203125" style="17" customWidth="1"/>
    <col min="2310" max="2310" width="8.75" style="17" bestFit="1" customWidth="1"/>
    <col min="2311" max="2313" width="30.58203125" style="17" customWidth="1"/>
    <col min="2314" max="2314" width="8.75" style="17" bestFit="1" customWidth="1"/>
    <col min="2315" max="2316" width="30.58203125" style="17" customWidth="1"/>
    <col min="2317" max="2559" width="8.6640625" style="17"/>
    <col min="2560" max="2560" width="2.83203125" style="17" customWidth="1"/>
    <col min="2561" max="2561" width="6.58203125" style="17" customWidth="1"/>
    <col min="2562" max="2562" width="15.58203125" style="17" customWidth="1"/>
    <col min="2563" max="2564" width="37.58203125" style="17" customWidth="1"/>
    <col min="2565" max="2565" width="30.58203125" style="17" customWidth="1"/>
    <col min="2566" max="2566" width="8.75" style="17" bestFit="1" customWidth="1"/>
    <col min="2567" max="2569" width="30.58203125" style="17" customWidth="1"/>
    <col min="2570" max="2570" width="8.75" style="17" bestFit="1" customWidth="1"/>
    <col min="2571" max="2572" width="30.58203125" style="17" customWidth="1"/>
    <col min="2573" max="2815" width="8.6640625" style="17"/>
    <col min="2816" max="2816" width="2.83203125" style="17" customWidth="1"/>
    <col min="2817" max="2817" width="6.58203125" style="17" customWidth="1"/>
    <col min="2818" max="2818" width="15.58203125" style="17" customWidth="1"/>
    <col min="2819" max="2820" width="37.58203125" style="17" customWidth="1"/>
    <col min="2821" max="2821" width="30.58203125" style="17" customWidth="1"/>
    <col min="2822" max="2822" width="8.75" style="17" bestFit="1" customWidth="1"/>
    <col min="2823" max="2825" width="30.58203125" style="17" customWidth="1"/>
    <col min="2826" max="2826" width="8.75" style="17" bestFit="1" customWidth="1"/>
    <col min="2827" max="2828" width="30.58203125" style="17" customWidth="1"/>
    <col min="2829" max="3071" width="8.6640625" style="17"/>
    <col min="3072" max="3072" width="2.83203125" style="17" customWidth="1"/>
    <col min="3073" max="3073" width="6.58203125" style="17" customWidth="1"/>
    <col min="3074" max="3074" width="15.58203125" style="17" customWidth="1"/>
    <col min="3075" max="3076" width="37.58203125" style="17" customWidth="1"/>
    <col min="3077" max="3077" width="30.58203125" style="17" customWidth="1"/>
    <col min="3078" max="3078" width="8.75" style="17" bestFit="1" customWidth="1"/>
    <col min="3079" max="3081" width="30.58203125" style="17" customWidth="1"/>
    <col min="3082" max="3082" width="8.75" style="17" bestFit="1" customWidth="1"/>
    <col min="3083" max="3084" width="30.58203125" style="17" customWidth="1"/>
    <col min="3085" max="3327" width="8.6640625" style="17"/>
    <col min="3328" max="3328" width="2.83203125" style="17" customWidth="1"/>
    <col min="3329" max="3329" width="6.58203125" style="17" customWidth="1"/>
    <col min="3330" max="3330" width="15.58203125" style="17" customWidth="1"/>
    <col min="3331" max="3332" width="37.58203125" style="17" customWidth="1"/>
    <col min="3333" max="3333" width="30.58203125" style="17" customWidth="1"/>
    <col min="3334" max="3334" width="8.75" style="17" bestFit="1" customWidth="1"/>
    <col min="3335" max="3337" width="30.58203125" style="17" customWidth="1"/>
    <col min="3338" max="3338" width="8.75" style="17" bestFit="1" customWidth="1"/>
    <col min="3339" max="3340" width="30.58203125" style="17" customWidth="1"/>
    <col min="3341" max="3583" width="8.6640625" style="17"/>
    <col min="3584" max="3584" width="2.83203125" style="17" customWidth="1"/>
    <col min="3585" max="3585" width="6.58203125" style="17" customWidth="1"/>
    <col min="3586" max="3586" width="15.58203125" style="17" customWidth="1"/>
    <col min="3587" max="3588" width="37.58203125" style="17" customWidth="1"/>
    <col min="3589" max="3589" width="30.58203125" style="17" customWidth="1"/>
    <col min="3590" max="3590" width="8.75" style="17" bestFit="1" customWidth="1"/>
    <col min="3591" max="3593" width="30.58203125" style="17" customWidth="1"/>
    <col min="3594" max="3594" width="8.75" style="17" bestFit="1" customWidth="1"/>
    <col min="3595" max="3596" width="30.58203125" style="17" customWidth="1"/>
    <col min="3597" max="3839" width="8.6640625" style="17"/>
    <col min="3840" max="3840" width="2.83203125" style="17" customWidth="1"/>
    <col min="3841" max="3841" width="6.58203125" style="17" customWidth="1"/>
    <col min="3842" max="3842" width="15.58203125" style="17" customWidth="1"/>
    <col min="3843" max="3844" width="37.58203125" style="17" customWidth="1"/>
    <col min="3845" max="3845" width="30.58203125" style="17" customWidth="1"/>
    <col min="3846" max="3846" width="8.75" style="17" bestFit="1" customWidth="1"/>
    <col min="3847" max="3849" width="30.58203125" style="17" customWidth="1"/>
    <col min="3850" max="3850" width="8.75" style="17" bestFit="1" customWidth="1"/>
    <col min="3851" max="3852" width="30.58203125" style="17" customWidth="1"/>
    <col min="3853" max="4095" width="8.6640625" style="17"/>
    <col min="4096" max="4096" width="2.83203125" style="17" customWidth="1"/>
    <col min="4097" max="4097" width="6.58203125" style="17" customWidth="1"/>
    <col min="4098" max="4098" width="15.58203125" style="17" customWidth="1"/>
    <col min="4099" max="4100" width="37.58203125" style="17" customWidth="1"/>
    <col min="4101" max="4101" width="30.58203125" style="17" customWidth="1"/>
    <col min="4102" max="4102" width="8.75" style="17" bestFit="1" customWidth="1"/>
    <col min="4103" max="4105" width="30.58203125" style="17" customWidth="1"/>
    <col min="4106" max="4106" width="8.75" style="17" bestFit="1" customWidth="1"/>
    <col min="4107" max="4108" width="30.58203125" style="17" customWidth="1"/>
    <col min="4109" max="4351" width="8.6640625" style="17"/>
    <col min="4352" max="4352" width="2.83203125" style="17" customWidth="1"/>
    <col min="4353" max="4353" width="6.58203125" style="17" customWidth="1"/>
    <col min="4354" max="4354" width="15.58203125" style="17" customWidth="1"/>
    <col min="4355" max="4356" width="37.58203125" style="17" customWidth="1"/>
    <col min="4357" max="4357" width="30.58203125" style="17" customWidth="1"/>
    <col min="4358" max="4358" width="8.75" style="17" bestFit="1" customWidth="1"/>
    <col min="4359" max="4361" width="30.58203125" style="17" customWidth="1"/>
    <col min="4362" max="4362" width="8.75" style="17" bestFit="1" customWidth="1"/>
    <col min="4363" max="4364" width="30.58203125" style="17" customWidth="1"/>
    <col min="4365" max="4607" width="8.6640625" style="17"/>
    <col min="4608" max="4608" width="2.83203125" style="17" customWidth="1"/>
    <col min="4609" max="4609" width="6.58203125" style="17" customWidth="1"/>
    <col min="4610" max="4610" width="15.58203125" style="17" customWidth="1"/>
    <col min="4611" max="4612" width="37.58203125" style="17" customWidth="1"/>
    <col min="4613" max="4613" width="30.58203125" style="17" customWidth="1"/>
    <col min="4614" max="4614" width="8.75" style="17" bestFit="1" customWidth="1"/>
    <col min="4615" max="4617" width="30.58203125" style="17" customWidth="1"/>
    <col min="4618" max="4618" width="8.75" style="17" bestFit="1" customWidth="1"/>
    <col min="4619" max="4620" width="30.58203125" style="17" customWidth="1"/>
    <col min="4621" max="4863" width="8.6640625" style="17"/>
    <col min="4864" max="4864" width="2.83203125" style="17" customWidth="1"/>
    <col min="4865" max="4865" width="6.58203125" style="17" customWidth="1"/>
    <col min="4866" max="4866" width="15.58203125" style="17" customWidth="1"/>
    <col min="4867" max="4868" width="37.58203125" style="17" customWidth="1"/>
    <col min="4869" max="4869" width="30.58203125" style="17" customWidth="1"/>
    <col min="4870" max="4870" width="8.75" style="17" bestFit="1" customWidth="1"/>
    <col min="4871" max="4873" width="30.58203125" style="17" customWidth="1"/>
    <col min="4874" max="4874" width="8.75" style="17" bestFit="1" customWidth="1"/>
    <col min="4875" max="4876" width="30.58203125" style="17" customWidth="1"/>
    <col min="4877" max="5119" width="8.6640625" style="17"/>
    <col min="5120" max="5120" width="2.83203125" style="17" customWidth="1"/>
    <col min="5121" max="5121" width="6.58203125" style="17" customWidth="1"/>
    <col min="5122" max="5122" width="15.58203125" style="17" customWidth="1"/>
    <col min="5123" max="5124" width="37.58203125" style="17" customWidth="1"/>
    <col min="5125" max="5125" width="30.58203125" style="17" customWidth="1"/>
    <col min="5126" max="5126" width="8.75" style="17" bestFit="1" customWidth="1"/>
    <col min="5127" max="5129" width="30.58203125" style="17" customWidth="1"/>
    <col min="5130" max="5130" width="8.75" style="17" bestFit="1" customWidth="1"/>
    <col min="5131" max="5132" width="30.58203125" style="17" customWidth="1"/>
    <col min="5133" max="5375" width="8.6640625" style="17"/>
    <col min="5376" max="5376" width="2.83203125" style="17" customWidth="1"/>
    <col min="5377" max="5377" width="6.58203125" style="17" customWidth="1"/>
    <col min="5378" max="5378" width="15.58203125" style="17" customWidth="1"/>
    <col min="5379" max="5380" width="37.58203125" style="17" customWidth="1"/>
    <col min="5381" max="5381" width="30.58203125" style="17" customWidth="1"/>
    <col min="5382" max="5382" width="8.75" style="17" bestFit="1" customWidth="1"/>
    <col min="5383" max="5385" width="30.58203125" style="17" customWidth="1"/>
    <col min="5386" max="5386" width="8.75" style="17" bestFit="1" customWidth="1"/>
    <col min="5387" max="5388" width="30.58203125" style="17" customWidth="1"/>
    <col min="5389" max="5631" width="8.6640625" style="17"/>
    <col min="5632" max="5632" width="2.83203125" style="17" customWidth="1"/>
    <col min="5633" max="5633" width="6.58203125" style="17" customWidth="1"/>
    <col min="5634" max="5634" width="15.58203125" style="17" customWidth="1"/>
    <col min="5635" max="5636" width="37.58203125" style="17" customWidth="1"/>
    <col min="5637" max="5637" width="30.58203125" style="17" customWidth="1"/>
    <col min="5638" max="5638" width="8.75" style="17" bestFit="1" customWidth="1"/>
    <col min="5639" max="5641" width="30.58203125" style="17" customWidth="1"/>
    <col min="5642" max="5642" width="8.75" style="17" bestFit="1" customWidth="1"/>
    <col min="5643" max="5644" width="30.58203125" style="17" customWidth="1"/>
    <col min="5645" max="5887" width="8.6640625" style="17"/>
    <col min="5888" max="5888" width="2.83203125" style="17" customWidth="1"/>
    <col min="5889" max="5889" width="6.58203125" style="17" customWidth="1"/>
    <col min="5890" max="5890" width="15.58203125" style="17" customWidth="1"/>
    <col min="5891" max="5892" width="37.58203125" style="17" customWidth="1"/>
    <col min="5893" max="5893" width="30.58203125" style="17" customWidth="1"/>
    <col min="5894" max="5894" width="8.75" style="17" bestFit="1" customWidth="1"/>
    <col min="5895" max="5897" width="30.58203125" style="17" customWidth="1"/>
    <col min="5898" max="5898" width="8.75" style="17" bestFit="1" customWidth="1"/>
    <col min="5899" max="5900" width="30.58203125" style="17" customWidth="1"/>
    <col min="5901" max="6143" width="8.6640625" style="17"/>
    <col min="6144" max="6144" width="2.83203125" style="17" customWidth="1"/>
    <col min="6145" max="6145" width="6.58203125" style="17" customWidth="1"/>
    <col min="6146" max="6146" width="15.58203125" style="17" customWidth="1"/>
    <col min="6147" max="6148" width="37.58203125" style="17" customWidth="1"/>
    <col min="6149" max="6149" width="30.58203125" style="17" customWidth="1"/>
    <col min="6150" max="6150" width="8.75" style="17" bestFit="1" customWidth="1"/>
    <col min="6151" max="6153" width="30.58203125" style="17" customWidth="1"/>
    <col min="6154" max="6154" width="8.75" style="17" bestFit="1" customWidth="1"/>
    <col min="6155" max="6156" width="30.58203125" style="17" customWidth="1"/>
    <col min="6157" max="6399" width="8.6640625" style="17"/>
    <col min="6400" max="6400" width="2.83203125" style="17" customWidth="1"/>
    <col min="6401" max="6401" width="6.58203125" style="17" customWidth="1"/>
    <col min="6402" max="6402" width="15.58203125" style="17" customWidth="1"/>
    <col min="6403" max="6404" width="37.58203125" style="17" customWidth="1"/>
    <col min="6405" max="6405" width="30.58203125" style="17" customWidth="1"/>
    <col min="6406" max="6406" width="8.75" style="17" bestFit="1" customWidth="1"/>
    <col min="6407" max="6409" width="30.58203125" style="17" customWidth="1"/>
    <col min="6410" max="6410" width="8.75" style="17" bestFit="1" customWidth="1"/>
    <col min="6411" max="6412" width="30.58203125" style="17" customWidth="1"/>
    <col min="6413" max="6655" width="8.6640625" style="17"/>
    <col min="6656" max="6656" width="2.83203125" style="17" customWidth="1"/>
    <col min="6657" max="6657" width="6.58203125" style="17" customWidth="1"/>
    <col min="6658" max="6658" width="15.58203125" style="17" customWidth="1"/>
    <col min="6659" max="6660" width="37.58203125" style="17" customWidth="1"/>
    <col min="6661" max="6661" width="30.58203125" style="17" customWidth="1"/>
    <col min="6662" max="6662" width="8.75" style="17" bestFit="1" customWidth="1"/>
    <col min="6663" max="6665" width="30.58203125" style="17" customWidth="1"/>
    <col min="6666" max="6666" width="8.75" style="17" bestFit="1" customWidth="1"/>
    <col min="6667" max="6668" width="30.58203125" style="17" customWidth="1"/>
    <col min="6669" max="6911" width="8.6640625" style="17"/>
    <col min="6912" max="6912" width="2.83203125" style="17" customWidth="1"/>
    <col min="6913" max="6913" width="6.58203125" style="17" customWidth="1"/>
    <col min="6914" max="6914" width="15.58203125" style="17" customWidth="1"/>
    <col min="6915" max="6916" width="37.58203125" style="17" customWidth="1"/>
    <col min="6917" max="6917" width="30.58203125" style="17" customWidth="1"/>
    <col min="6918" max="6918" width="8.75" style="17" bestFit="1" customWidth="1"/>
    <col min="6919" max="6921" width="30.58203125" style="17" customWidth="1"/>
    <col min="6922" max="6922" width="8.75" style="17" bestFit="1" customWidth="1"/>
    <col min="6923" max="6924" width="30.58203125" style="17" customWidth="1"/>
    <col min="6925" max="7167" width="8.6640625" style="17"/>
    <col min="7168" max="7168" width="2.83203125" style="17" customWidth="1"/>
    <col min="7169" max="7169" width="6.58203125" style="17" customWidth="1"/>
    <col min="7170" max="7170" width="15.58203125" style="17" customWidth="1"/>
    <col min="7171" max="7172" width="37.58203125" style="17" customWidth="1"/>
    <col min="7173" max="7173" width="30.58203125" style="17" customWidth="1"/>
    <col min="7174" max="7174" width="8.75" style="17" bestFit="1" customWidth="1"/>
    <col min="7175" max="7177" width="30.58203125" style="17" customWidth="1"/>
    <col min="7178" max="7178" width="8.75" style="17" bestFit="1" customWidth="1"/>
    <col min="7179" max="7180" width="30.58203125" style="17" customWidth="1"/>
    <col min="7181" max="7423" width="8.6640625" style="17"/>
    <col min="7424" max="7424" width="2.83203125" style="17" customWidth="1"/>
    <col min="7425" max="7425" width="6.58203125" style="17" customWidth="1"/>
    <col min="7426" max="7426" width="15.58203125" style="17" customWidth="1"/>
    <col min="7427" max="7428" width="37.58203125" style="17" customWidth="1"/>
    <col min="7429" max="7429" width="30.58203125" style="17" customWidth="1"/>
    <col min="7430" max="7430" width="8.75" style="17" bestFit="1" customWidth="1"/>
    <col min="7431" max="7433" width="30.58203125" style="17" customWidth="1"/>
    <col min="7434" max="7434" width="8.75" style="17" bestFit="1" customWidth="1"/>
    <col min="7435" max="7436" width="30.58203125" style="17" customWidth="1"/>
    <col min="7437" max="7679" width="8.6640625" style="17"/>
    <col min="7680" max="7680" width="2.83203125" style="17" customWidth="1"/>
    <col min="7681" max="7681" width="6.58203125" style="17" customWidth="1"/>
    <col min="7682" max="7682" width="15.58203125" style="17" customWidth="1"/>
    <col min="7683" max="7684" width="37.58203125" style="17" customWidth="1"/>
    <col min="7685" max="7685" width="30.58203125" style="17" customWidth="1"/>
    <col min="7686" max="7686" width="8.75" style="17" bestFit="1" customWidth="1"/>
    <col min="7687" max="7689" width="30.58203125" style="17" customWidth="1"/>
    <col min="7690" max="7690" width="8.75" style="17" bestFit="1" customWidth="1"/>
    <col min="7691" max="7692" width="30.58203125" style="17" customWidth="1"/>
    <col min="7693" max="7935" width="8.6640625" style="17"/>
    <col min="7936" max="7936" width="2.83203125" style="17" customWidth="1"/>
    <col min="7937" max="7937" width="6.58203125" style="17" customWidth="1"/>
    <col min="7938" max="7938" width="15.58203125" style="17" customWidth="1"/>
    <col min="7939" max="7940" width="37.58203125" style="17" customWidth="1"/>
    <col min="7941" max="7941" width="30.58203125" style="17" customWidth="1"/>
    <col min="7942" max="7942" width="8.75" style="17" bestFit="1" customWidth="1"/>
    <col min="7943" max="7945" width="30.58203125" style="17" customWidth="1"/>
    <col min="7946" max="7946" width="8.75" style="17" bestFit="1" customWidth="1"/>
    <col min="7947" max="7948" width="30.58203125" style="17" customWidth="1"/>
    <col min="7949" max="8191" width="8.6640625" style="17"/>
    <col min="8192" max="8192" width="2.83203125" style="17" customWidth="1"/>
    <col min="8193" max="8193" width="6.58203125" style="17" customWidth="1"/>
    <col min="8194" max="8194" width="15.58203125" style="17" customWidth="1"/>
    <col min="8195" max="8196" width="37.58203125" style="17" customWidth="1"/>
    <col min="8197" max="8197" width="30.58203125" style="17" customWidth="1"/>
    <col min="8198" max="8198" width="8.75" style="17" bestFit="1" customWidth="1"/>
    <col min="8199" max="8201" width="30.58203125" style="17" customWidth="1"/>
    <col min="8202" max="8202" width="8.75" style="17" bestFit="1" customWidth="1"/>
    <col min="8203" max="8204" width="30.58203125" style="17" customWidth="1"/>
    <col min="8205" max="8447" width="8.6640625" style="17"/>
    <col min="8448" max="8448" width="2.83203125" style="17" customWidth="1"/>
    <col min="8449" max="8449" width="6.58203125" style="17" customWidth="1"/>
    <col min="8450" max="8450" width="15.58203125" style="17" customWidth="1"/>
    <col min="8451" max="8452" width="37.58203125" style="17" customWidth="1"/>
    <col min="8453" max="8453" width="30.58203125" style="17" customWidth="1"/>
    <col min="8454" max="8454" width="8.75" style="17" bestFit="1" customWidth="1"/>
    <col min="8455" max="8457" width="30.58203125" style="17" customWidth="1"/>
    <col min="8458" max="8458" width="8.75" style="17" bestFit="1" customWidth="1"/>
    <col min="8459" max="8460" width="30.58203125" style="17" customWidth="1"/>
    <col min="8461" max="8703" width="8.6640625" style="17"/>
    <col min="8704" max="8704" width="2.83203125" style="17" customWidth="1"/>
    <col min="8705" max="8705" width="6.58203125" style="17" customWidth="1"/>
    <col min="8706" max="8706" width="15.58203125" style="17" customWidth="1"/>
    <col min="8707" max="8708" width="37.58203125" style="17" customWidth="1"/>
    <col min="8709" max="8709" width="30.58203125" style="17" customWidth="1"/>
    <col min="8710" max="8710" width="8.75" style="17" bestFit="1" customWidth="1"/>
    <col min="8711" max="8713" width="30.58203125" style="17" customWidth="1"/>
    <col min="8714" max="8714" width="8.75" style="17" bestFit="1" customWidth="1"/>
    <col min="8715" max="8716" width="30.58203125" style="17" customWidth="1"/>
    <col min="8717" max="8959" width="8.6640625" style="17"/>
    <col min="8960" max="8960" width="2.83203125" style="17" customWidth="1"/>
    <col min="8961" max="8961" width="6.58203125" style="17" customWidth="1"/>
    <col min="8962" max="8962" width="15.58203125" style="17" customWidth="1"/>
    <col min="8963" max="8964" width="37.58203125" style="17" customWidth="1"/>
    <col min="8965" max="8965" width="30.58203125" style="17" customWidth="1"/>
    <col min="8966" max="8966" width="8.75" style="17" bestFit="1" customWidth="1"/>
    <col min="8967" max="8969" width="30.58203125" style="17" customWidth="1"/>
    <col min="8970" max="8970" width="8.75" style="17" bestFit="1" customWidth="1"/>
    <col min="8971" max="8972" width="30.58203125" style="17" customWidth="1"/>
    <col min="8973" max="9215" width="8.6640625" style="17"/>
    <col min="9216" max="9216" width="2.83203125" style="17" customWidth="1"/>
    <col min="9217" max="9217" width="6.58203125" style="17" customWidth="1"/>
    <col min="9218" max="9218" width="15.58203125" style="17" customWidth="1"/>
    <col min="9219" max="9220" width="37.58203125" style="17" customWidth="1"/>
    <col min="9221" max="9221" width="30.58203125" style="17" customWidth="1"/>
    <col min="9222" max="9222" width="8.75" style="17" bestFit="1" customWidth="1"/>
    <col min="9223" max="9225" width="30.58203125" style="17" customWidth="1"/>
    <col min="9226" max="9226" width="8.75" style="17" bestFit="1" customWidth="1"/>
    <col min="9227" max="9228" width="30.58203125" style="17" customWidth="1"/>
    <col min="9229" max="9471" width="8.6640625" style="17"/>
    <col min="9472" max="9472" width="2.83203125" style="17" customWidth="1"/>
    <col min="9473" max="9473" width="6.58203125" style="17" customWidth="1"/>
    <col min="9474" max="9474" width="15.58203125" style="17" customWidth="1"/>
    <col min="9475" max="9476" width="37.58203125" style="17" customWidth="1"/>
    <col min="9477" max="9477" width="30.58203125" style="17" customWidth="1"/>
    <col min="9478" max="9478" width="8.75" style="17" bestFit="1" customWidth="1"/>
    <col min="9479" max="9481" width="30.58203125" style="17" customWidth="1"/>
    <col min="9482" max="9482" width="8.75" style="17" bestFit="1" customWidth="1"/>
    <col min="9483" max="9484" width="30.58203125" style="17" customWidth="1"/>
    <col min="9485" max="9727" width="8.6640625" style="17"/>
    <col min="9728" max="9728" width="2.83203125" style="17" customWidth="1"/>
    <col min="9729" max="9729" width="6.58203125" style="17" customWidth="1"/>
    <col min="9730" max="9730" width="15.58203125" style="17" customWidth="1"/>
    <col min="9731" max="9732" width="37.58203125" style="17" customWidth="1"/>
    <col min="9733" max="9733" width="30.58203125" style="17" customWidth="1"/>
    <col min="9734" max="9734" width="8.75" style="17" bestFit="1" customWidth="1"/>
    <col min="9735" max="9737" width="30.58203125" style="17" customWidth="1"/>
    <col min="9738" max="9738" width="8.75" style="17" bestFit="1" customWidth="1"/>
    <col min="9739" max="9740" width="30.58203125" style="17" customWidth="1"/>
    <col min="9741" max="9983" width="8.6640625" style="17"/>
    <col min="9984" max="9984" width="2.83203125" style="17" customWidth="1"/>
    <col min="9985" max="9985" width="6.58203125" style="17" customWidth="1"/>
    <col min="9986" max="9986" width="15.58203125" style="17" customWidth="1"/>
    <col min="9987" max="9988" width="37.58203125" style="17" customWidth="1"/>
    <col min="9989" max="9989" width="30.58203125" style="17" customWidth="1"/>
    <col min="9990" max="9990" width="8.75" style="17" bestFit="1" customWidth="1"/>
    <col min="9991" max="9993" width="30.58203125" style="17" customWidth="1"/>
    <col min="9994" max="9994" width="8.75" style="17" bestFit="1" customWidth="1"/>
    <col min="9995" max="9996" width="30.58203125" style="17" customWidth="1"/>
    <col min="9997" max="10239" width="8.6640625" style="17"/>
    <col min="10240" max="10240" width="2.83203125" style="17" customWidth="1"/>
    <col min="10241" max="10241" width="6.58203125" style="17" customWidth="1"/>
    <col min="10242" max="10242" width="15.58203125" style="17" customWidth="1"/>
    <col min="10243" max="10244" width="37.58203125" style="17" customWidth="1"/>
    <col min="10245" max="10245" width="30.58203125" style="17" customWidth="1"/>
    <col min="10246" max="10246" width="8.75" style="17" bestFit="1" customWidth="1"/>
    <col min="10247" max="10249" width="30.58203125" style="17" customWidth="1"/>
    <col min="10250" max="10250" width="8.75" style="17" bestFit="1" customWidth="1"/>
    <col min="10251" max="10252" width="30.58203125" style="17" customWidth="1"/>
    <col min="10253" max="10495" width="8.6640625" style="17"/>
    <col min="10496" max="10496" width="2.83203125" style="17" customWidth="1"/>
    <col min="10497" max="10497" width="6.58203125" style="17" customWidth="1"/>
    <col min="10498" max="10498" width="15.58203125" style="17" customWidth="1"/>
    <col min="10499" max="10500" width="37.58203125" style="17" customWidth="1"/>
    <col min="10501" max="10501" width="30.58203125" style="17" customWidth="1"/>
    <col min="10502" max="10502" width="8.75" style="17" bestFit="1" customWidth="1"/>
    <col min="10503" max="10505" width="30.58203125" style="17" customWidth="1"/>
    <col min="10506" max="10506" width="8.75" style="17" bestFit="1" customWidth="1"/>
    <col min="10507" max="10508" width="30.58203125" style="17" customWidth="1"/>
    <col min="10509" max="10751" width="8.6640625" style="17"/>
    <col min="10752" max="10752" width="2.83203125" style="17" customWidth="1"/>
    <col min="10753" max="10753" width="6.58203125" style="17" customWidth="1"/>
    <col min="10754" max="10754" width="15.58203125" style="17" customWidth="1"/>
    <col min="10755" max="10756" width="37.58203125" style="17" customWidth="1"/>
    <col min="10757" max="10757" width="30.58203125" style="17" customWidth="1"/>
    <col min="10758" max="10758" width="8.75" style="17" bestFit="1" customWidth="1"/>
    <col min="10759" max="10761" width="30.58203125" style="17" customWidth="1"/>
    <col min="10762" max="10762" width="8.75" style="17" bestFit="1" customWidth="1"/>
    <col min="10763" max="10764" width="30.58203125" style="17" customWidth="1"/>
    <col min="10765" max="11007" width="8.6640625" style="17"/>
    <col min="11008" max="11008" width="2.83203125" style="17" customWidth="1"/>
    <col min="11009" max="11009" width="6.58203125" style="17" customWidth="1"/>
    <col min="11010" max="11010" width="15.58203125" style="17" customWidth="1"/>
    <col min="11011" max="11012" width="37.58203125" style="17" customWidth="1"/>
    <col min="11013" max="11013" width="30.58203125" style="17" customWidth="1"/>
    <col min="11014" max="11014" width="8.75" style="17" bestFit="1" customWidth="1"/>
    <col min="11015" max="11017" width="30.58203125" style="17" customWidth="1"/>
    <col min="11018" max="11018" width="8.75" style="17" bestFit="1" customWidth="1"/>
    <col min="11019" max="11020" width="30.58203125" style="17" customWidth="1"/>
    <col min="11021" max="11263" width="8.6640625" style="17"/>
    <col min="11264" max="11264" width="2.83203125" style="17" customWidth="1"/>
    <col min="11265" max="11265" width="6.58203125" style="17" customWidth="1"/>
    <col min="11266" max="11266" width="15.58203125" style="17" customWidth="1"/>
    <col min="11267" max="11268" width="37.58203125" style="17" customWidth="1"/>
    <col min="11269" max="11269" width="30.58203125" style="17" customWidth="1"/>
    <col min="11270" max="11270" width="8.75" style="17" bestFit="1" customWidth="1"/>
    <col min="11271" max="11273" width="30.58203125" style="17" customWidth="1"/>
    <col min="11274" max="11274" width="8.75" style="17" bestFit="1" customWidth="1"/>
    <col min="11275" max="11276" width="30.58203125" style="17" customWidth="1"/>
    <col min="11277" max="11519" width="8.6640625" style="17"/>
    <col min="11520" max="11520" width="2.83203125" style="17" customWidth="1"/>
    <col min="11521" max="11521" width="6.58203125" style="17" customWidth="1"/>
    <col min="11522" max="11522" width="15.58203125" style="17" customWidth="1"/>
    <col min="11523" max="11524" width="37.58203125" style="17" customWidth="1"/>
    <col min="11525" max="11525" width="30.58203125" style="17" customWidth="1"/>
    <col min="11526" max="11526" width="8.75" style="17" bestFit="1" customWidth="1"/>
    <col min="11527" max="11529" width="30.58203125" style="17" customWidth="1"/>
    <col min="11530" max="11530" width="8.75" style="17" bestFit="1" customWidth="1"/>
    <col min="11531" max="11532" width="30.58203125" style="17" customWidth="1"/>
    <col min="11533" max="11775" width="8.6640625" style="17"/>
    <col min="11776" max="11776" width="2.83203125" style="17" customWidth="1"/>
    <col min="11777" max="11777" width="6.58203125" style="17" customWidth="1"/>
    <col min="11778" max="11778" width="15.58203125" style="17" customWidth="1"/>
    <col min="11779" max="11780" width="37.58203125" style="17" customWidth="1"/>
    <col min="11781" max="11781" width="30.58203125" style="17" customWidth="1"/>
    <col min="11782" max="11782" width="8.75" style="17" bestFit="1" customWidth="1"/>
    <col min="11783" max="11785" width="30.58203125" style="17" customWidth="1"/>
    <col min="11786" max="11786" width="8.75" style="17" bestFit="1" customWidth="1"/>
    <col min="11787" max="11788" width="30.58203125" style="17" customWidth="1"/>
    <col min="11789" max="12031" width="8.6640625" style="17"/>
    <col min="12032" max="12032" width="2.83203125" style="17" customWidth="1"/>
    <col min="12033" max="12033" width="6.58203125" style="17" customWidth="1"/>
    <col min="12034" max="12034" width="15.58203125" style="17" customWidth="1"/>
    <col min="12035" max="12036" width="37.58203125" style="17" customWidth="1"/>
    <col min="12037" max="12037" width="30.58203125" style="17" customWidth="1"/>
    <col min="12038" max="12038" width="8.75" style="17" bestFit="1" customWidth="1"/>
    <col min="12039" max="12041" width="30.58203125" style="17" customWidth="1"/>
    <col min="12042" max="12042" width="8.75" style="17" bestFit="1" customWidth="1"/>
    <col min="12043" max="12044" width="30.58203125" style="17" customWidth="1"/>
    <col min="12045" max="12287" width="8.6640625" style="17"/>
    <col min="12288" max="12288" width="2.83203125" style="17" customWidth="1"/>
    <col min="12289" max="12289" width="6.58203125" style="17" customWidth="1"/>
    <col min="12290" max="12290" width="15.58203125" style="17" customWidth="1"/>
    <col min="12291" max="12292" width="37.58203125" style="17" customWidth="1"/>
    <col min="12293" max="12293" width="30.58203125" style="17" customWidth="1"/>
    <col min="12294" max="12294" width="8.75" style="17" bestFit="1" customWidth="1"/>
    <col min="12295" max="12297" width="30.58203125" style="17" customWidth="1"/>
    <col min="12298" max="12298" width="8.75" style="17" bestFit="1" customWidth="1"/>
    <col min="12299" max="12300" width="30.58203125" style="17" customWidth="1"/>
    <col min="12301" max="12543" width="8.6640625" style="17"/>
    <col min="12544" max="12544" width="2.83203125" style="17" customWidth="1"/>
    <col min="12545" max="12545" width="6.58203125" style="17" customWidth="1"/>
    <col min="12546" max="12546" width="15.58203125" style="17" customWidth="1"/>
    <col min="12547" max="12548" width="37.58203125" style="17" customWidth="1"/>
    <col min="12549" max="12549" width="30.58203125" style="17" customWidth="1"/>
    <col min="12550" max="12550" width="8.75" style="17" bestFit="1" customWidth="1"/>
    <col min="12551" max="12553" width="30.58203125" style="17" customWidth="1"/>
    <col min="12554" max="12554" width="8.75" style="17" bestFit="1" customWidth="1"/>
    <col min="12555" max="12556" width="30.58203125" style="17" customWidth="1"/>
    <col min="12557" max="12799" width="8.6640625" style="17"/>
    <col min="12800" max="12800" width="2.83203125" style="17" customWidth="1"/>
    <col min="12801" max="12801" width="6.58203125" style="17" customWidth="1"/>
    <col min="12802" max="12802" width="15.58203125" style="17" customWidth="1"/>
    <col min="12803" max="12804" width="37.58203125" style="17" customWidth="1"/>
    <col min="12805" max="12805" width="30.58203125" style="17" customWidth="1"/>
    <col min="12806" max="12806" width="8.75" style="17" bestFit="1" customWidth="1"/>
    <col min="12807" max="12809" width="30.58203125" style="17" customWidth="1"/>
    <col min="12810" max="12810" width="8.75" style="17" bestFit="1" customWidth="1"/>
    <col min="12811" max="12812" width="30.58203125" style="17" customWidth="1"/>
    <col min="12813" max="13055" width="8.6640625" style="17"/>
    <col min="13056" max="13056" width="2.83203125" style="17" customWidth="1"/>
    <col min="13057" max="13057" width="6.58203125" style="17" customWidth="1"/>
    <col min="13058" max="13058" width="15.58203125" style="17" customWidth="1"/>
    <col min="13059" max="13060" width="37.58203125" style="17" customWidth="1"/>
    <col min="13061" max="13061" width="30.58203125" style="17" customWidth="1"/>
    <col min="13062" max="13062" width="8.75" style="17" bestFit="1" customWidth="1"/>
    <col min="13063" max="13065" width="30.58203125" style="17" customWidth="1"/>
    <col min="13066" max="13066" width="8.75" style="17" bestFit="1" customWidth="1"/>
    <col min="13067" max="13068" width="30.58203125" style="17" customWidth="1"/>
    <col min="13069" max="13311" width="8.6640625" style="17"/>
    <col min="13312" max="13312" width="2.83203125" style="17" customWidth="1"/>
    <col min="13313" max="13313" width="6.58203125" style="17" customWidth="1"/>
    <col min="13314" max="13314" width="15.58203125" style="17" customWidth="1"/>
    <col min="13315" max="13316" width="37.58203125" style="17" customWidth="1"/>
    <col min="13317" max="13317" width="30.58203125" style="17" customWidth="1"/>
    <col min="13318" max="13318" width="8.75" style="17" bestFit="1" customWidth="1"/>
    <col min="13319" max="13321" width="30.58203125" style="17" customWidth="1"/>
    <col min="13322" max="13322" width="8.75" style="17" bestFit="1" customWidth="1"/>
    <col min="13323" max="13324" width="30.58203125" style="17" customWidth="1"/>
    <col min="13325" max="13567" width="8.6640625" style="17"/>
    <col min="13568" max="13568" width="2.83203125" style="17" customWidth="1"/>
    <col min="13569" max="13569" width="6.58203125" style="17" customWidth="1"/>
    <col min="13570" max="13570" width="15.58203125" style="17" customWidth="1"/>
    <col min="13571" max="13572" width="37.58203125" style="17" customWidth="1"/>
    <col min="13573" max="13573" width="30.58203125" style="17" customWidth="1"/>
    <col min="13574" max="13574" width="8.75" style="17" bestFit="1" customWidth="1"/>
    <col min="13575" max="13577" width="30.58203125" style="17" customWidth="1"/>
    <col min="13578" max="13578" width="8.75" style="17" bestFit="1" customWidth="1"/>
    <col min="13579" max="13580" width="30.58203125" style="17" customWidth="1"/>
    <col min="13581" max="13823" width="8.6640625" style="17"/>
    <col min="13824" max="13824" width="2.83203125" style="17" customWidth="1"/>
    <col min="13825" max="13825" width="6.58203125" style="17" customWidth="1"/>
    <col min="13826" max="13826" width="15.58203125" style="17" customWidth="1"/>
    <col min="13827" max="13828" width="37.58203125" style="17" customWidth="1"/>
    <col min="13829" max="13829" width="30.58203125" style="17" customWidth="1"/>
    <col min="13830" max="13830" width="8.75" style="17" bestFit="1" customWidth="1"/>
    <col min="13831" max="13833" width="30.58203125" style="17" customWidth="1"/>
    <col min="13834" max="13834" width="8.75" style="17" bestFit="1" customWidth="1"/>
    <col min="13835" max="13836" width="30.58203125" style="17" customWidth="1"/>
    <col min="13837" max="14079" width="8.6640625" style="17"/>
    <col min="14080" max="14080" width="2.83203125" style="17" customWidth="1"/>
    <col min="14081" max="14081" width="6.58203125" style="17" customWidth="1"/>
    <col min="14082" max="14082" width="15.58203125" style="17" customWidth="1"/>
    <col min="14083" max="14084" width="37.58203125" style="17" customWidth="1"/>
    <col min="14085" max="14085" width="30.58203125" style="17" customWidth="1"/>
    <col min="14086" max="14086" width="8.75" style="17" bestFit="1" customWidth="1"/>
    <col min="14087" max="14089" width="30.58203125" style="17" customWidth="1"/>
    <col min="14090" max="14090" width="8.75" style="17" bestFit="1" customWidth="1"/>
    <col min="14091" max="14092" width="30.58203125" style="17" customWidth="1"/>
    <col min="14093" max="14335" width="8.6640625" style="17"/>
    <col min="14336" max="14336" width="2.83203125" style="17" customWidth="1"/>
    <col min="14337" max="14337" width="6.58203125" style="17" customWidth="1"/>
    <col min="14338" max="14338" width="15.58203125" style="17" customWidth="1"/>
    <col min="14339" max="14340" width="37.58203125" style="17" customWidth="1"/>
    <col min="14341" max="14341" width="30.58203125" style="17" customWidth="1"/>
    <col min="14342" max="14342" width="8.75" style="17" bestFit="1" customWidth="1"/>
    <col min="14343" max="14345" width="30.58203125" style="17" customWidth="1"/>
    <col min="14346" max="14346" width="8.75" style="17" bestFit="1" customWidth="1"/>
    <col min="14347" max="14348" width="30.58203125" style="17" customWidth="1"/>
    <col min="14349" max="14591" width="8.6640625" style="17"/>
    <col min="14592" max="14592" width="2.83203125" style="17" customWidth="1"/>
    <col min="14593" max="14593" width="6.58203125" style="17" customWidth="1"/>
    <col min="14594" max="14594" width="15.58203125" style="17" customWidth="1"/>
    <col min="14595" max="14596" width="37.58203125" style="17" customWidth="1"/>
    <col min="14597" max="14597" width="30.58203125" style="17" customWidth="1"/>
    <col min="14598" max="14598" width="8.75" style="17" bestFit="1" customWidth="1"/>
    <col min="14599" max="14601" width="30.58203125" style="17" customWidth="1"/>
    <col min="14602" max="14602" width="8.75" style="17" bestFit="1" customWidth="1"/>
    <col min="14603" max="14604" width="30.58203125" style="17" customWidth="1"/>
    <col min="14605" max="14847" width="8.6640625" style="17"/>
    <col min="14848" max="14848" width="2.83203125" style="17" customWidth="1"/>
    <col min="14849" max="14849" width="6.58203125" style="17" customWidth="1"/>
    <col min="14850" max="14850" width="15.58203125" style="17" customWidth="1"/>
    <col min="14851" max="14852" width="37.58203125" style="17" customWidth="1"/>
    <col min="14853" max="14853" width="30.58203125" style="17" customWidth="1"/>
    <col min="14854" max="14854" width="8.75" style="17" bestFit="1" customWidth="1"/>
    <col min="14855" max="14857" width="30.58203125" style="17" customWidth="1"/>
    <col min="14858" max="14858" width="8.75" style="17" bestFit="1" customWidth="1"/>
    <col min="14859" max="14860" width="30.58203125" style="17" customWidth="1"/>
    <col min="14861" max="15103" width="8.6640625" style="17"/>
    <col min="15104" max="15104" width="2.83203125" style="17" customWidth="1"/>
    <col min="15105" max="15105" width="6.58203125" style="17" customWidth="1"/>
    <col min="15106" max="15106" width="15.58203125" style="17" customWidth="1"/>
    <col min="15107" max="15108" width="37.58203125" style="17" customWidth="1"/>
    <col min="15109" max="15109" width="30.58203125" style="17" customWidth="1"/>
    <col min="15110" max="15110" width="8.75" style="17" bestFit="1" customWidth="1"/>
    <col min="15111" max="15113" width="30.58203125" style="17" customWidth="1"/>
    <col min="15114" max="15114" width="8.75" style="17" bestFit="1" customWidth="1"/>
    <col min="15115" max="15116" width="30.58203125" style="17" customWidth="1"/>
    <col min="15117" max="15359" width="8.6640625" style="17"/>
    <col min="15360" max="15360" width="2.83203125" style="17" customWidth="1"/>
    <col min="15361" max="15361" width="6.58203125" style="17" customWidth="1"/>
    <col min="15362" max="15362" width="15.58203125" style="17" customWidth="1"/>
    <col min="15363" max="15364" width="37.58203125" style="17" customWidth="1"/>
    <col min="15365" max="15365" width="30.58203125" style="17" customWidth="1"/>
    <col min="15366" max="15366" width="8.75" style="17" bestFit="1" customWidth="1"/>
    <col min="15367" max="15369" width="30.58203125" style="17" customWidth="1"/>
    <col min="15370" max="15370" width="8.75" style="17" bestFit="1" customWidth="1"/>
    <col min="15371" max="15372" width="30.58203125" style="17" customWidth="1"/>
    <col min="15373" max="15615" width="8.6640625" style="17"/>
    <col min="15616" max="15616" width="2.83203125" style="17" customWidth="1"/>
    <col min="15617" max="15617" width="6.58203125" style="17" customWidth="1"/>
    <col min="15618" max="15618" width="15.58203125" style="17" customWidth="1"/>
    <col min="15619" max="15620" width="37.58203125" style="17" customWidth="1"/>
    <col min="15621" max="15621" width="30.58203125" style="17" customWidth="1"/>
    <col min="15622" max="15622" width="8.75" style="17" bestFit="1" customWidth="1"/>
    <col min="15623" max="15625" width="30.58203125" style="17" customWidth="1"/>
    <col min="15626" max="15626" width="8.75" style="17" bestFit="1" customWidth="1"/>
    <col min="15627" max="15628" width="30.58203125" style="17" customWidth="1"/>
    <col min="15629" max="15871" width="8.6640625" style="17"/>
    <col min="15872" max="15872" width="2.83203125" style="17" customWidth="1"/>
    <col min="15873" max="15873" width="6.58203125" style="17" customWidth="1"/>
    <col min="15874" max="15874" width="15.58203125" style="17" customWidth="1"/>
    <col min="15875" max="15876" width="37.58203125" style="17" customWidth="1"/>
    <col min="15877" max="15877" width="30.58203125" style="17" customWidth="1"/>
    <col min="15878" max="15878" width="8.75" style="17" bestFit="1" customWidth="1"/>
    <col min="15879" max="15881" width="30.58203125" style="17" customWidth="1"/>
    <col min="15882" max="15882" width="8.75" style="17" bestFit="1" customWidth="1"/>
    <col min="15883" max="15884" width="30.58203125" style="17" customWidth="1"/>
    <col min="15885" max="16127" width="8.6640625" style="17"/>
    <col min="16128" max="16128" width="2.83203125" style="17" customWidth="1"/>
    <col min="16129" max="16129" width="6.58203125" style="17" customWidth="1"/>
    <col min="16130" max="16130" width="15.58203125" style="17" customWidth="1"/>
    <col min="16131" max="16132" width="37.58203125" style="17" customWidth="1"/>
    <col min="16133" max="16133" width="30.58203125" style="17" customWidth="1"/>
    <col min="16134" max="16134" width="8.75" style="17" bestFit="1" customWidth="1"/>
    <col min="16135" max="16137" width="30.58203125" style="17" customWidth="1"/>
    <col min="16138" max="16138" width="8.75" style="17" bestFit="1" customWidth="1"/>
    <col min="16139" max="16140" width="30.58203125" style="17" customWidth="1"/>
    <col min="16141" max="16384" width="8.6640625" style="17"/>
  </cols>
  <sheetData>
    <row r="1" spans="1:13" ht="25" customHeight="1">
      <c r="A1" s="96" t="s">
        <v>35</v>
      </c>
      <c r="B1" s="96"/>
      <c r="C1" s="96"/>
      <c r="D1" s="96"/>
      <c r="E1" s="96"/>
      <c r="F1" s="96"/>
      <c r="G1" s="16"/>
      <c r="H1" s="16"/>
      <c r="I1" s="16"/>
      <c r="J1" s="16"/>
      <c r="K1" s="16"/>
      <c r="L1" s="16"/>
      <c r="M1" s="16"/>
    </row>
    <row r="2" spans="1:13" ht="20.149999999999999" customHeight="1" thickBot="1">
      <c r="A2" s="97" t="s">
        <v>36</v>
      </c>
      <c r="B2" s="97"/>
      <c r="C2" s="97"/>
      <c r="D2" s="98" t="str">
        <f>[4]年度当初提出!D2</f>
        <v>千葉市あんしんケアセンター松ケ丘</v>
      </c>
      <c r="E2" s="98"/>
      <c r="F2" s="98"/>
      <c r="J2" s="18"/>
      <c r="K2" s="18"/>
      <c r="L2" s="18"/>
    </row>
    <row r="3" spans="1:13" ht="181" customHeight="1" thickBot="1">
      <c r="A3" s="99" t="str">
        <f>[4]年度当初提出!A3</f>
        <v>担当圏域
地区概況及び
地区課題</v>
      </c>
      <c r="B3" s="99"/>
      <c r="C3" s="99"/>
      <c r="D3" s="100" t="str">
        <f>[4]年度当初提出!D3</f>
        <v>・圏域内の高齢者人口は16,202人（令和6年12月末現在）、高齢化率は23.55％となっている。蘇我駅周辺に大型マンションが建設中であり、高齢者専用のマンションも建設中であることから、今後も高齢者人口が増加していくことが見込まれる。
・それに反し、介護サービス事業所の閉鎖や介護支援専門員の減少により、特に要支援者の介護サービスの利用が難しくなってきている。
・独居高齢者の増加による孤独死や孤立の問題も多く抱えている。
・坂の多い地域で、特に大網街道沿いについては大網街道を頂点として都川や日本池に向かって下り坂となっており、買い物に行くためには坂道を上り、帰りは荷物を持って坂を下らなければならない。
・地域の担い手不足も顕著で、お助け隊の活動などの継続が難しい地域もある。
・早い段階から介護予防の取り組みや地域活動に参加することで、地域とのつながりを持ち孤立・孤独を防止し、体力や筋力を維持することで買い物などが自身で行える状態の維持を図ることが必要となっている。
・問題が複雑化・深刻化してからの相談も依然として多くあるため、あんしんケアセンターの周知を図り、早期の相談につなげる必要がある。</v>
      </c>
      <c r="E3" s="100"/>
      <c r="F3" s="100"/>
      <c r="G3" s="19"/>
      <c r="H3" s="19"/>
      <c r="I3" s="19"/>
      <c r="J3" s="124" t="s">
        <v>66</v>
      </c>
      <c r="K3" s="125"/>
      <c r="L3" s="20"/>
    </row>
    <row r="4" spans="1:13" ht="54.5" customHeight="1">
      <c r="A4" s="99" t="s">
        <v>39</v>
      </c>
      <c r="B4" s="99"/>
      <c r="C4" s="99"/>
      <c r="D4" s="100" t="str">
        <f>[4]年度当初提出!D4</f>
        <v>・多世代にあんしんケアセンターの周知を図り、問題が複雑化・深刻化する前の段階で相談に結びつくようにする。
・孤立・孤独の問題を抱える地域の現状や課題を抽出し、支援の方法等を検討していく。
・坂があっても自身の力で買い物等ができるよう、地域の課題を把握し、セルフケアの取り組みの促進や普及啓発を図る。</v>
      </c>
      <c r="E4" s="100"/>
      <c r="F4" s="100"/>
      <c r="G4" s="19"/>
      <c r="H4" s="19"/>
      <c r="I4" s="19"/>
      <c r="J4" s="20"/>
      <c r="K4" s="20"/>
      <c r="L4" s="20"/>
    </row>
    <row r="5" spans="1:13" ht="18" customHeight="1">
      <c r="A5" s="101" t="s">
        <v>40</v>
      </c>
      <c r="B5" s="101"/>
      <c r="C5" s="101"/>
      <c r="D5" s="101"/>
      <c r="E5" s="101"/>
      <c r="F5" s="101"/>
      <c r="G5" s="21"/>
      <c r="H5" s="22"/>
      <c r="I5" s="22"/>
      <c r="J5" s="22"/>
      <c r="K5" s="22"/>
      <c r="L5" s="23"/>
    </row>
    <row r="6" spans="1:13" ht="101.25" customHeight="1">
      <c r="A6" s="102" t="s">
        <v>41</v>
      </c>
      <c r="B6" s="103" t="s">
        <v>42</v>
      </c>
      <c r="C6" s="103"/>
      <c r="D6" s="24" t="s">
        <v>43</v>
      </c>
      <c r="E6" s="24" t="s">
        <v>44</v>
      </c>
      <c r="F6" s="36" t="s">
        <v>158</v>
      </c>
      <c r="G6" s="26"/>
      <c r="H6" s="27"/>
      <c r="I6" s="27"/>
      <c r="J6" s="27"/>
      <c r="K6" s="27"/>
      <c r="L6" s="28"/>
    </row>
    <row r="7" spans="1:13" ht="58.5" customHeight="1">
      <c r="A7" s="102"/>
      <c r="B7" s="104" t="s">
        <v>46</v>
      </c>
      <c r="C7" s="105"/>
      <c r="D7" s="120" t="s">
        <v>112</v>
      </c>
      <c r="E7" s="121"/>
      <c r="F7" s="122"/>
      <c r="G7" s="29"/>
      <c r="H7" s="30"/>
      <c r="I7" s="30"/>
      <c r="J7" s="30"/>
      <c r="K7" s="30"/>
      <c r="L7" s="31"/>
    </row>
    <row r="8" spans="1:13" ht="18" customHeight="1">
      <c r="A8" s="101" t="s">
        <v>48</v>
      </c>
      <c r="B8" s="101"/>
      <c r="C8" s="101"/>
      <c r="D8" s="101"/>
      <c r="E8" s="101"/>
      <c r="F8" s="101"/>
      <c r="G8" s="101" t="s">
        <v>48</v>
      </c>
      <c r="H8" s="101"/>
      <c r="I8" s="101"/>
      <c r="J8" s="101"/>
      <c r="K8" s="101"/>
      <c r="L8" s="101"/>
    </row>
    <row r="9" spans="1:13" ht="74.5" customHeight="1">
      <c r="A9" s="32" t="s">
        <v>49</v>
      </c>
      <c r="B9" s="103" t="s">
        <v>50</v>
      </c>
      <c r="C9" s="103"/>
      <c r="D9" s="123" t="s">
        <v>113</v>
      </c>
      <c r="E9" s="123"/>
      <c r="F9" s="123"/>
      <c r="G9" s="33"/>
      <c r="H9" s="34"/>
      <c r="I9" s="34"/>
      <c r="J9" s="34"/>
      <c r="K9" s="34"/>
      <c r="L9" s="35"/>
    </row>
    <row r="10" spans="1:13" ht="60" customHeight="1">
      <c r="A10" s="32" t="s">
        <v>51</v>
      </c>
      <c r="B10" s="103" t="s">
        <v>50</v>
      </c>
      <c r="C10" s="103"/>
      <c r="D10" s="123" t="s">
        <v>114</v>
      </c>
      <c r="E10" s="123"/>
      <c r="F10" s="123"/>
      <c r="G10" s="110" t="s">
        <v>52</v>
      </c>
      <c r="H10" s="111" t="s">
        <v>53</v>
      </c>
      <c r="I10" s="111"/>
      <c r="J10" s="112" t="str">
        <f>[4]年度当初提出!D6</f>
        <v>・介護予防・日常生活支援総合事業の利用者に対し、QOLの維持向上を目指し、効果的なサービスを提供できるよう、内容を的確に把握し必要な支援を行っていく。
・利用者自身や家族が生活機能の低下を理解、把握することができるよう支援する。そのうえで、生きがいを持ち住み慣れた地域で暮らしていけるよう、社会参加やインフォーマルサービスの更なる活用を目指す。
・委託先居宅介護支援事業所の書類等の適切な管理を行う。</v>
      </c>
      <c r="K10" s="112"/>
      <c r="L10" s="112"/>
    </row>
    <row r="11" spans="1:13" ht="60" customHeight="1">
      <c r="A11" s="102" t="s">
        <v>41</v>
      </c>
      <c r="B11" s="103" t="s">
        <v>42</v>
      </c>
      <c r="C11" s="103"/>
      <c r="D11" s="24" t="s">
        <v>43</v>
      </c>
      <c r="E11" s="24" t="s">
        <v>44</v>
      </c>
      <c r="F11" s="36" t="s">
        <v>772</v>
      </c>
      <c r="G11" s="110"/>
      <c r="H11" s="111" t="s">
        <v>55</v>
      </c>
      <c r="I11" s="111"/>
      <c r="J11" s="112" t="str">
        <f>[4]年度当初提出!D7</f>
        <v>・基本チェックリストを通し、利用者自身が心身や生活機能の状態を把握できるよう支援する。
・生活支援コーディネーターと連携し、利用者の状態やニーズを踏まえインフォーマルサービスを積極的に活用できるよう情報を提供する。
・委託先居宅介護支援事業所が適切なケアマネジメントが行えるよう情報提供を行う。また、センター内でも提出書類の適切な管理を行うよう努める。</v>
      </c>
      <c r="K11" s="112"/>
      <c r="L11" s="112"/>
    </row>
    <row r="12" spans="1:13" ht="53" customHeight="1">
      <c r="A12" s="102"/>
      <c r="B12" s="113" t="s">
        <v>46</v>
      </c>
      <c r="C12" s="114"/>
      <c r="D12" s="120" t="s">
        <v>115</v>
      </c>
      <c r="E12" s="121"/>
      <c r="F12" s="122"/>
      <c r="G12" s="115"/>
      <c r="H12" s="116"/>
      <c r="I12" s="116"/>
      <c r="J12" s="116"/>
      <c r="K12" s="116"/>
      <c r="L12" s="117"/>
    </row>
    <row r="13" spans="1:13" ht="18" customHeight="1">
      <c r="A13" s="101" t="s">
        <v>57</v>
      </c>
      <c r="B13" s="101"/>
      <c r="C13" s="101"/>
      <c r="D13" s="101"/>
      <c r="E13" s="101"/>
      <c r="F13" s="101"/>
      <c r="G13" s="101" t="s">
        <v>57</v>
      </c>
      <c r="H13" s="101"/>
      <c r="I13" s="101"/>
      <c r="J13" s="101"/>
      <c r="K13" s="101"/>
      <c r="L13" s="101"/>
    </row>
    <row r="14" spans="1:13" ht="112" customHeight="1">
      <c r="A14" s="32" t="s">
        <v>49</v>
      </c>
      <c r="B14" s="103" t="s">
        <v>50</v>
      </c>
      <c r="C14" s="103"/>
      <c r="D14" s="127" t="s">
        <v>595</v>
      </c>
      <c r="E14" s="127"/>
      <c r="F14" s="127"/>
      <c r="G14" s="33"/>
      <c r="H14" s="34"/>
      <c r="I14" s="34"/>
      <c r="J14" s="34"/>
      <c r="K14" s="34"/>
      <c r="L14" s="35"/>
    </row>
    <row r="15" spans="1:13" ht="85" customHeight="1">
      <c r="A15" s="32" t="s">
        <v>51</v>
      </c>
      <c r="B15" s="103" t="s">
        <v>50</v>
      </c>
      <c r="C15" s="103"/>
      <c r="D15" s="123" t="s">
        <v>116</v>
      </c>
      <c r="E15" s="123"/>
      <c r="F15" s="123"/>
      <c r="G15" s="110" t="s">
        <v>52</v>
      </c>
      <c r="H15" s="111" t="s">
        <v>53</v>
      </c>
      <c r="I15" s="111"/>
      <c r="J15" s="112" t="str">
        <f>[4]年度当初提出!D9</f>
        <v>・高齢者の方、8050世帯、ヤングケアラーなどの課題を抱えている方や幅広い年代の方に対してあんしんケアセンターの周知を図り、ワンストップの相談窓口としての機能の維持・強化に努める。
・介護サービスを希望される方が増加する中で、介護保険の利用だけでなく地域資源などの提案を併せて行っていく。
・複合的な課題を抱えるケースに関しては、各関係機関と連携を図り対応をして行く。</v>
      </c>
      <c r="K15" s="112"/>
      <c r="L15" s="112"/>
    </row>
    <row r="16" spans="1:13" ht="69" customHeight="1">
      <c r="A16" s="102" t="s">
        <v>41</v>
      </c>
      <c r="B16" s="103" t="s">
        <v>42</v>
      </c>
      <c r="C16" s="103"/>
      <c r="D16" s="24" t="s">
        <v>43</v>
      </c>
      <c r="E16" s="24" t="s">
        <v>44</v>
      </c>
      <c r="F16" s="36" t="s">
        <v>117</v>
      </c>
      <c r="G16" s="110"/>
      <c r="H16" s="111" t="s">
        <v>55</v>
      </c>
      <c r="I16" s="111"/>
      <c r="J16" s="112" t="str">
        <f>[4]年度当初提出!D10</f>
        <v>・地域に根差した相談窓口として出張相談会の開催、近隣スーパー等でのポスター の掲示やパンフレットの配布を行い、幅広い年代の地域住民への周知を図る。
・介護サービスの提案にとどまらず、地域資源についても生活支援コーディネーターと協働して支援をしていく。
・複合的な課題を抱えるケースに対して、個別地域ケア会議を開催し、各関係機関と協働して課題解決に取り組む。</v>
      </c>
      <c r="K16" s="112"/>
      <c r="L16" s="112"/>
    </row>
    <row r="17" spans="1:12" ht="83" customHeight="1">
      <c r="A17" s="102"/>
      <c r="B17" s="113" t="s">
        <v>46</v>
      </c>
      <c r="C17" s="114"/>
      <c r="D17" s="120" t="s">
        <v>118</v>
      </c>
      <c r="E17" s="121"/>
      <c r="F17" s="122"/>
      <c r="G17" s="115"/>
      <c r="H17" s="116"/>
      <c r="I17" s="116"/>
      <c r="J17" s="116"/>
      <c r="K17" s="116"/>
      <c r="L17" s="117"/>
    </row>
    <row r="18" spans="1:12" ht="18" customHeight="1">
      <c r="A18" s="101" t="s">
        <v>59</v>
      </c>
      <c r="B18" s="101"/>
      <c r="C18" s="101"/>
      <c r="D18" s="101"/>
      <c r="E18" s="101"/>
      <c r="F18" s="101"/>
      <c r="G18" s="101" t="s">
        <v>59</v>
      </c>
      <c r="H18" s="101"/>
      <c r="I18" s="101"/>
      <c r="J18" s="101"/>
      <c r="K18" s="101"/>
      <c r="L18" s="101"/>
    </row>
    <row r="19" spans="1:12" ht="86.25" customHeight="1">
      <c r="A19" s="32" t="s">
        <v>49</v>
      </c>
      <c r="B19" s="103" t="s">
        <v>50</v>
      </c>
      <c r="C19" s="103"/>
      <c r="D19" s="123" t="s">
        <v>119</v>
      </c>
      <c r="E19" s="123"/>
      <c r="F19" s="123"/>
      <c r="G19" s="33"/>
      <c r="H19" s="34"/>
      <c r="I19" s="34"/>
      <c r="J19" s="34"/>
      <c r="K19" s="34"/>
      <c r="L19" s="35"/>
    </row>
    <row r="20" spans="1:12" ht="100" customHeight="1">
      <c r="A20" s="32" t="s">
        <v>51</v>
      </c>
      <c r="B20" s="103" t="s">
        <v>50</v>
      </c>
      <c r="C20" s="103"/>
      <c r="D20" s="123" t="s">
        <v>120</v>
      </c>
      <c r="E20" s="123"/>
      <c r="F20" s="123"/>
      <c r="G20" s="110" t="s">
        <v>52</v>
      </c>
      <c r="H20" s="111" t="s">
        <v>53</v>
      </c>
      <c r="I20" s="111"/>
      <c r="J20" s="112" t="str">
        <f>[4]年度当初提出!D12</f>
        <v>・高齢者虐待の早期発見と予防に努め、発見時は速やかに状況を把握し、行政機関と連携し対応する。
・消費者被害を未然に防止をするため、定期的に地域住民への啓発活動に取り組む。
・成年後見制度を身近に感じて頂くため、普及啓発活動に取り組む。
・認知症になっても住み慣れた地域で役割や生きがいを持ち、安心して暮らせる地域づくりを実践する。
・地域住民を対象にエンディングサポートの情報の提供について取り組む。</v>
      </c>
      <c r="K20" s="112"/>
      <c r="L20" s="112"/>
    </row>
    <row r="21" spans="1:12" ht="100" customHeight="1">
      <c r="A21" s="102" t="s">
        <v>41</v>
      </c>
      <c r="B21" s="103" t="s">
        <v>42</v>
      </c>
      <c r="C21" s="103"/>
      <c r="D21" s="24" t="s">
        <v>43</v>
      </c>
      <c r="E21" s="24" t="s">
        <v>44</v>
      </c>
      <c r="F21" s="36" t="s">
        <v>121</v>
      </c>
      <c r="G21" s="110"/>
      <c r="H21" s="111" t="s">
        <v>55</v>
      </c>
      <c r="I21" s="111"/>
      <c r="J21" s="112" t="str">
        <f>[4]年度当初提出!D13</f>
        <v xml:space="preserve">・介護支援専門員や介護サービス事業所が、虐待を早期発見するための研修会を開催する。
・地域の集まりに出向いて消費者被害に関する注意喚起を行い、被害の防止を図る。
・中央区あんしんケアセンター社会福祉士が協働で権利擁護についての市民向け講座を開催する。
・認知症サポーター養成講座の開催、認知症関連のイベントに協力する。
・エンディングサポートの取り組みについて、幅広い情報の収集を行い地域の住民に向けての講座を開催する。
</v>
      </c>
      <c r="K21" s="112"/>
      <c r="L21" s="112"/>
    </row>
    <row r="22" spans="1:12" ht="90" customHeight="1">
      <c r="A22" s="102"/>
      <c r="B22" s="113" t="s">
        <v>46</v>
      </c>
      <c r="C22" s="114"/>
      <c r="D22" s="120" t="s">
        <v>122</v>
      </c>
      <c r="E22" s="121"/>
      <c r="F22" s="122"/>
      <c r="G22" s="115"/>
      <c r="H22" s="116"/>
      <c r="I22" s="116"/>
      <c r="J22" s="116"/>
      <c r="K22" s="116"/>
      <c r="L22" s="117"/>
    </row>
    <row r="23" spans="1:12" ht="18" customHeight="1">
      <c r="A23" s="101" t="s">
        <v>61</v>
      </c>
      <c r="B23" s="101"/>
      <c r="C23" s="101"/>
      <c r="D23" s="101"/>
      <c r="E23" s="101"/>
      <c r="F23" s="101"/>
      <c r="G23" s="101" t="s">
        <v>61</v>
      </c>
      <c r="H23" s="101"/>
      <c r="I23" s="101"/>
      <c r="J23" s="101"/>
      <c r="K23" s="101"/>
      <c r="L23" s="101"/>
    </row>
    <row r="24" spans="1:12" ht="101.5" customHeight="1">
      <c r="A24" s="32" t="s">
        <v>49</v>
      </c>
      <c r="B24" s="103" t="s">
        <v>50</v>
      </c>
      <c r="C24" s="103"/>
      <c r="D24" s="123" t="s">
        <v>123</v>
      </c>
      <c r="E24" s="123"/>
      <c r="F24" s="123"/>
      <c r="G24" s="33"/>
      <c r="H24" s="34"/>
      <c r="I24" s="34"/>
      <c r="J24" s="34"/>
      <c r="K24" s="34"/>
      <c r="L24" s="35"/>
    </row>
    <row r="25" spans="1:12" ht="86.25" customHeight="1">
      <c r="A25" s="32" t="s">
        <v>51</v>
      </c>
      <c r="B25" s="103" t="s">
        <v>50</v>
      </c>
      <c r="C25" s="103"/>
      <c r="D25" s="120" t="s">
        <v>596</v>
      </c>
      <c r="E25" s="121"/>
      <c r="F25" s="122"/>
      <c r="G25" s="110" t="s">
        <v>52</v>
      </c>
      <c r="H25" s="111" t="s">
        <v>53</v>
      </c>
      <c r="I25" s="111"/>
      <c r="J25" s="112" t="str">
        <f>[4]年度当初提出!D15</f>
        <v>・事例検討会、研修会を開催し、地域に住んでいる高齢者が多様な課題を抱えていても、その人らしく生活を継続していくために圏域内居宅介護支援事業所の資質向上、実践力向上を図る。
・介護支援専門員同士のネットワーク構築支援、意見交換の場の設定等を行い、やりがいの共有、精神的サポート等を行う。
・支援困難事例の相談・対応、利用者が医療・保健・福祉・介護等の専門的支援の他、多種多様な社会資源とつながり、住み慣れた地域で暮らし続けられるよう介護支援専門員への情報提供、後方支援、研修会のテーマ設定を検討する。また、個別地域ケア会議を開催し、介護支援専門員が課題を1人で抱えこむことがないよう、ケアマネジメント支援を行う。
・多職種連携会議や地域ケア会議を開催し、医療と介護の連携強化を図る。</v>
      </c>
      <c r="K25" s="112"/>
      <c r="L25" s="112"/>
    </row>
    <row r="26" spans="1:12" ht="60" customHeight="1">
      <c r="A26" s="102" t="s">
        <v>41</v>
      </c>
      <c r="B26" s="103" t="s">
        <v>42</v>
      </c>
      <c r="C26" s="103"/>
      <c r="D26" s="24" t="s">
        <v>43</v>
      </c>
      <c r="E26" s="24" t="s">
        <v>44</v>
      </c>
      <c r="F26" s="36" t="s">
        <v>124</v>
      </c>
      <c r="G26" s="110"/>
      <c r="H26" s="111" t="s">
        <v>55</v>
      </c>
      <c r="I26" s="111"/>
      <c r="J26" s="112" t="str">
        <f>[4]年度当初提出!D16</f>
        <v>・圏域内居宅事業所向けに主任介護支援専門員更新研修の要件を満たす研修会を1回開催する。
・特定事業所加算を算定している居宅介護支援事業所が主催する事例検討会等の後方支援を行う。
・介護支援専門員から寄せられた支援困難ケースの相談・対応、個別地域ケア会議の開催し、ケアマネジメント支援を行う。
・圏域内居宅介護支援事業所へアンケートを行い、事業所の現状調査、抱えている課題等を把握し、後方支援や研修会等を開催する。</v>
      </c>
      <c r="K26" s="112"/>
      <c r="L26" s="112"/>
    </row>
    <row r="27" spans="1:12" ht="87" customHeight="1">
      <c r="A27" s="102"/>
      <c r="B27" s="113" t="s">
        <v>46</v>
      </c>
      <c r="C27" s="114"/>
      <c r="D27" s="120" t="s">
        <v>125</v>
      </c>
      <c r="E27" s="121"/>
      <c r="F27" s="122"/>
      <c r="G27" s="115"/>
      <c r="H27" s="116"/>
      <c r="I27" s="116"/>
      <c r="J27" s="116"/>
      <c r="K27" s="116"/>
      <c r="L27" s="117"/>
    </row>
    <row r="28" spans="1:12" ht="18" customHeight="1">
      <c r="A28" s="101" t="s">
        <v>63</v>
      </c>
      <c r="B28" s="101"/>
      <c r="C28" s="101"/>
      <c r="D28" s="101"/>
      <c r="E28" s="101"/>
      <c r="F28" s="101"/>
      <c r="G28" s="101" t="s">
        <v>63</v>
      </c>
      <c r="H28" s="101"/>
      <c r="I28" s="101"/>
      <c r="J28" s="101"/>
      <c r="K28" s="101"/>
      <c r="L28" s="101"/>
    </row>
    <row r="29" spans="1:12" ht="73.5" customHeight="1">
      <c r="A29" s="32" t="s">
        <v>49</v>
      </c>
      <c r="B29" s="103" t="s">
        <v>50</v>
      </c>
      <c r="C29" s="103"/>
      <c r="D29" s="123" t="s">
        <v>598</v>
      </c>
      <c r="E29" s="123"/>
      <c r="F29" s="123"/>
      <c r="G29" s="33"/>
      <c r="H29" s="34"/>
      <c r="I29" s="34"/>
      <c r="J29" s="34"/>
      <c r="K29" s="34"/>
      <c r="L29" s="35"/>
    </row>
    <row r="30" spans="1:12" ht="74.25" customHeight="1">
      <c r="A30" s="32" t="s">
        <v>51</v>
      </c>
      <c r="B30" s="103" t="s">
        <v>50</v>
      </c>
      <c r="C30" s="103"/>
      <c r="D30" s="123" t="s">
        <v>597</v>
      </c>
      <c r="E30" s="123"/>
      <c r="F30" s="123"/>
      <c r="G30" s="110" t="s">
        <v>52</v>
      </c>
      <c r="H30" s="111" t="s">
        <v>53</v>
      </c>
      <c r="I30" s="111"/>
      <c r="J30" s="112" t="str">
        <f>[4]年度当初提出!D18</f>
        <v>・基本チェックリストやいきいき活動手帳を活用し、高齢者が主体的に介護予防及びセルフマネジメントに取り組めるよう支援する。　　　　　　　　　　　　　　　　　　　　　　　　　　　　　　　　　　　　　　　　　　　　　　　　　　　　　　　　　　　　　　　　　　　　　・高齢者が歩いて通える範囲に多様な活動の場が展開されるよう活動組織の発掘、育成、支援を行う。</v>
      </c>
      <c r="K30" s="112"/>
      <c r="L30" s="112"/>
    </row>
    <row r="31" spans="1:12" ht="60" customHeight="1">
      <c r="A31" s="102" t="s">
        <v>41</v>
      </c>
      <c r="B31" s="103" t="s">
        <v>42</v>
      </c>
      <c r="C31" s="103"/>
      <c r="D31" s="24" t="s">
        <v>43</v>
      </c>
      <c r="E31" s="24" t="s">
        <v>44</v>
      </c>
      <c r="F31" s="36" t="s">
        <v>126</v>
      </c>
      <c r="G31" s="110"/>
      <c r="H31" s="111" t="s">
        <v>55</v>
      </c>
      <c r="I31" s="111"/>
      <c r="J31" s="112" t="str">
        <f>[4]年度当初提出!D19</f>
        <v>・出張講座や地域のイベント、サークル等高齢者の活動場所に出向き、基本チェックリストやいきいき活動手帳、介護予防に関する資料を活用しながら、高齢者がフレイル予防に積極的に取り組めるよう支援する。　　　　　　　　　　　　　　　　　　　　　　　　　　　　　　　　　　　　　　　　　　　　　　　　　　　　　　　　　　・町内自治会、民児協、社協、保健福祉センター、シニアリーダー、生活支援コーディネーターと連携し、新たな活動の場の立ち上げや既存の通いの場の後方支援を行う。</v>
      </c>
      <c r="K31" s="112"/>
      <c r="L31" s="112"/>
    </row>
    <row r="32" spans="1:12" ht="61" customHeight="1">
      <c r="A32" s="102"/>
      <c r="B32" s="113" t="s">
        <v>46</v>
      </c>
      <c r="C32" s="114"/>
      <c r="D32" s="120" t="s">
        <v>127</v>
      </c>
      <c r="E32" s="121"/>
      <c r="F32" s="122"/>
      <c r="G32" s="115"/>
      <c r="H32" s="116"/>
      <c r="I32" s="116"/>
      <c r="J32" s="116"/>
      <c r="K32" s="116"/>
      <c r="L32" s="117"/>
    </row>
  </sheetData>
  <mergeCells count="93">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4:C4"/>
    <mergeCell ref="D4:F4"/>
    <mergeCell ref="A5:F5"/>
    <mergeCell ref="A6:A7"/>
    <mergeCell ref="B6:C6"/>
    <mergeCell ref="B7:C7"/>
    <mergeCell ref="D7:F7"/>
    <mergeCell ref="J3:K3"/>
    <mergeCell ref="A1:F1"/>
    <mergeCell ref="A2:C2"/>
    <mergeCell ref="D2:F2"/>
    <mergeCell ref="A3:C3"/>
    <mergeCell ref="D3:F3"/>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D21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WVR6:WVR7" xr:uid="{E7B47FAF-994D-43EA-A3C9-12A4CAD4E4D6}">
      <formula1>"A,B,C,D,E"</formula1>
    </dataValidation>
  </dataValidations>
  <printOptions horizontalCentered="1"/>
  <pageMargins left="0.7" right="0.7" top="0.75" bottom="0.75" header="0.3" footer="0.3"/>
  <pageSetup paperSize="9" scale="89" fitToHeight="0" orientation="portrait" r:id="rId1"/>
  <rowBreaks count="2" manualBreakCount="2">
    <brk id="12" max="5" man="1"/>
    <brk id="22" max="5"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3D27B-1252-46B7-AC38-7BEB6064B5E2}">
  <sheetPr>
    <pageSetUpPr fitToPage="1"/>
  </sheetPr>
  <dimension ref="A1:M32"/>
  <sheetViews>
    <sheetView view="pageBreakPreview" topLeftCell="A21" zoomScaleNormal="100" zoomScaleSheetLayoutView="100" zoomScalePageLayoutView="70" workbookViewId="0">
      <selection activeCell="P24" sqref="P24"/>
    </sheetView>
  </sheetViews>
  <sheetFormatPr defaultRowHeight="15"/>
  <cols>
    <col min="1" max="2" width="2.75" style="17" customWidth="1"/>
    <col min="3" max="4" width="6.58203125" style="17" customWidth="1"/>
    <col min="5" max="5" width="9.58203125" style="17" customWidth="1"/>
    <col min="6" max="6" width="61.58203125" style="17" customWidth="1"/>
    <col min="7" max="8" width="2.75" style="17" hidden="1" customWidth="1"/>
    <col min="9" max="9" width="6.58203125" style="17" hidden="1" customWidth="1"/>
    <col min="10" max="10" width="13.58203125" style="17" hidden="1" customWidth="1"/>
    <col min="11" max="11" width="30.58203125" style="17" hidden="1" customWidth="1"/>
    <col min="12" max="12" width="33.58203125" style="17" hidden="1" customWidth="1"/>
    <col min="13" max="255" width="8.6640625" style="17"/>
    <col min="256" max="256" width="2.75" style="17" customWidth="1"/>
    <col min="257" max="257" width="6.58203125" style="17" customWidth="1"/>
    <col min="258" max="258" width="15.58203125" style="17" customWidth="1"/>
    <col min="259" max="260" width="37.58203125" style="17" customWidth="1"/>
    <col min="261" max="261" width="30.58203125" style="17" customWidth="1"/>
    <col min="262" max="262" width="8.75" style="17" bestFit="1" customWidth="1"/>
    <col min="263" max="265" width="30.58203125" style="17" customWidth="1"/>
    <col min="266" max="266" width="8.75" style="17" bestFit="1" customWidth="1"/>
    <col min="267" max="268" width="30.58203125" style="17" customWidth="1"/>
    <col min="269" max="511" width="8.6640625" style="17"/>
    <col min="512" max="512" width="2.75" style="17" customWidth="1"/>
    <col min="513" max="513" width="6.58203125" style="17" customWidth="1"/>
    <col min="514" max="514" width="15.58203125" style="17" customWidth="1"/>
    <col min="515" max="516" width="37.58203125" style="17" customWidth="1"/>
    <col min="517" max="517" width="30.58203125" style="17" customWidth="1"/>
    <col min="518" max="518" width="8.75" style="17" bestFit="1" customWidth="1"/>
    <col min="519" max="521" width="30.58203125" style="17" customWidth="1"/>
    <col min="522" max="522" width="8.75" style="17" bestFit="1" customWidth="1"/>
    <col min="523" max="524" width="30.58203125" style="17" customWidth="1"/>
    <col min="525" max="767" width="8.6640625" style="17"/>
    <col min="768" max="768" width="2.75" style="17" customWidth="1"/>
    <col min="769" max="769" width="6.58203125" style="17" customWidth="1"/>
    <col min="770" max="770" width="15.58203125" style="17" customWidth="1"/>
    <col min="771" max="772" width="37.58203125" style="17" customWidth="1"/>
    <col min="773" max="773" width="30.58203125" style="17" customWidth="1"/>
    <col min="774" max="774" width="8.75" style="17" bestFit="1" customWidth="1"/>
    <col min="775" max="777" width="30.58203125" style="17" customWidth="1"/>
    <col min="778" max="778" width="8.75" style="17" bestFit="1" customWidth="1"/>
    <col min="779" max="780" width="30.58203125" style="17" customWidth="1"/>
    <col min="781" max="1023" width="8.6640625" style="17"/>
    <col min="1024" max="1024" width="2.75" style="17" customWidth="1"/>
    <col min="1025" max="1025" width="6.58203125" style="17" customWidth="1"/>
    <col min="1026" max="1026" width="15.58203125" style="17" customWidth="1"/>
    <col min="1027" max="1028" width="37.58203125" style="17" customWidth="1"/>
    <col min="1029" max="1029" width="30.58203125" style="17" customWidth="1"/>
    <col min="1030" max="1030" width="8.75" style="17" bestFit="1" customWidth="1"/>
    <col min="1031" max="1033" width="30.58203125" style="17" customWidth="1"/>
    <col min="1034" max="1034" width="8.75" style="17" bestFit="1" customWidth="1"/>
    <col min="1035" max="1036" width="30.58203125" style="17" customWidth="1"/>
    <col min="1037" max="1279" width="8.6640625" style="17"/>
    <col min="1280" max="1280" width="2.75" style="17" customWidth="1"/>
    <col min="1281" max="1281" width="6.58203125" style="17" customWidth="1"/>
    <col min="1282" max="1282" width="15.58203125" style="17" customWidth="1"/>
    <col min="1283" max="1284" width="37.58203125" style="17" customWidth="1"/>
    <col min="1285" max="1285" width="30.58203125" style="17" customWidth="1"/>
    <col min="1286" max="1286" width="8.75" style="17" bestFit="1" customWidth="1"/>
    <col min="1287" max="1289" width="30.58203125" style="17" customWidth="1"/>
    <col min="1290" max="1290" width="8.75" style="17" bestFit="1" customWidth="1"/>
    <col min="1291" max="1292" width="30.58203125" style="17" customWidth="1"/>
    <col min="1293" max="1535" width="8.6640625" style="17"/>
    <col min="1536" max="1536" width="2.75" style="17" customWidth="1"/>
    <col min="1537" max="1537" width="6.58203125" style="17" customWidth="1"/>
    <col min="1538" max="1538" width="15.58203125" style="17" customWidth="1"/>
    <col min="1539" max="1540" width="37.58203125" style="17" customWidth="1"/>
    <col min="1541" max="1541" width="30.58203125" style="17" customWidth="1"/>
    <col min="1542" max="1542" width="8.75" style="17" bestFit="1" customWidth="1"/>
    <col min="1543" max="1545" width="30.58203125" style="17" customWidth="1"/>
    <col min="1546" max="1546" width="8.75" style="17" bestFit="1" customWidth="1"/>
    <col min="1547" max="1548" width="30.58203125" style="17" customWidth="1"/>
    <col min="1549" max="1791" width="8.6640625" style="17"/>
    <col min="1792" max="1792" width="2.75" style="17" customWidth="1"/>
    <col min="1793" max="1793" width="6.58203125" style="17" customWidth="1"/>
    <col min="1794" max="1794" width="15.58203125" style="17" customWidth="1"/>
    <col min="1795" max="1796" width="37.58203125" style="17" customWidth="1"/>
    <col min="1797" max="1797" width="30.58203125" style="17" customWidth="1"/>
    <col min="1798" max="1798" width="8.75" style="17" bestFit="1" customWidth="1"/>
    <col min="1799" max="1801" width="30.58203125" style="17" customWidth="1"/>
    <col min="1802" max="1802" width="8.75" style="17" bestFit="1" customWidth="1"/>
    <col min="1803" max="1804" width="30.58203125" style="17" customWidth="1"/>
    <col min="1805" max="2047" width="8.6640625" style="17"/>
    <col min="2048" max="2048" width="2.75" style="17" customWidth="1"/>
    <col min="2049" max="2049" width="6.58203125" style="17" customWidth="1"/>
    <col min="2050" max="2050" width="15.58203125" style="17" customWidth="1"/>
    <col min="2051" max="2052" width="37.58203125" style="17" customWidth="1"/>
    <col min="2053" max="2053" width="30.58203125" style="17" customWidth="1"/>
    <col min="2054" max="2054" width="8.75" style="17" bestFit="1" customWidth="1"/>
    <col min="2055" max="2057" width="30.58203125" style="17" customWidth="1"/>
    <col min="2058" max="2058" width="8.75" style="17" bestFit="1" customWidth="1"/>
    <col min="2059" max="2060" width="30.58203125" style="17" customWidth="1"/>
    <col min="2061" max="2303" width="8.6640625" style="17"/>
    <col min="2304" max="2304" width="2.75" style="17" customWidth="1"/>
    <col min="2305" max="2305" width="6.58203125" style="17" customWidth="1"/>
    <col min="2306" max="2306" width="15.58203125" style="17" customWidth="1"/>
    <col min="2307" max="2308" width="37.58203125" style="17" customWidth="1"/>
    <col min="2309" max="2309" width="30.58203125" style="17" customWidth="1"/>
    <col min="2310" max="2310" width="8.75" style="17" bestFit="1" customWidth="1"/>
    <col min="2311" max="2313" width="30.58203125" style="17" customWidth="1"/>
    <col min="2314" max="2314" width="8.75" style="17" bestFit="1" customWidth="1"/>
    <col min="2315" max="2316" width="30.58203125" style="17" customWidth="1"/>
    <col min="2317" max="2559" width="8.6640625" style="17"/>
    <col min="2560" max="2560" width="2.75" style="17" customWidth="1"/>
    <col min="2561" max="2561" width="6.58203125" style="17" customWidth="1"/>
    <col min="2562" max="2562" width="15.58203125" style="17" customWidth="1"/>
    <col min="2563" max="2564" width="37.58203125" style="17" customWidth="1"/>
    <col min="2565" max="2565" width="30.58203125" style="17" customWidth="1"/>
    <col min="2566" max="2566" width="8.75" style="17" bestFit="1" customWidth="1"/>
    <col min="2567" max="2569" width="30.58203125" style="17" customWidth="1"/>
    <col min="2570" max="2570" width="8.75" style="17" bestFit="1" customWidth="1"/>
    <col min="2571" max="2572" width="30.58203125" style="17" customWidth="1"/>
    <col min="2573" max="2815" width="8.6640625" style="17"/>
    <col min="2816" max="2816" width="2.75" style="17" customWidth="1"/>
    <col min="2817" max="2817" width="6.58203125" style="17" customWidth="1"/>
    <col min="2818" max="2818" width="15.58203125" style="17" customWidth="1"/>
    <col min="2819" max="2820" width="37.58203125" style="17" customWidth="1"/>
    <col min="2821" max="2821" width="30.58203125" style="17" customWidth="1"/>
    <col min="2822" max="2822" width="8.75" style="17" bestFit="1" customWidth="1"/>
    <col min="2823" max="2825" width="30.58203125" style="17" customWidth="1"/>
    <col min="2826" max="2826" width="8.75" style="17" bestFit="1" customWidth="1"/>
    <col min="2827" max="2828" width="30.58203125" style="17" customWidth="1"/>
    <col min="2829" max="3071" width="8.6640625" style="17"/>
    <col min="3072" max="3072" width="2.75" style="17" customWidth="1"/>
    <col min="3073" max="3073" width="6.58203125" style="17" customWidth="1"/>
    <col min="3074" max="3074" width="15.58203125" style="17" customWidth="1"/>
    <col min="3075" max="3076" width="37.58203125" style="17" customWidth="1"/>
    <col min="3077" max="3077" width="30.58203125" style="17" customWidth="1"/>
    <col min="3078" max="3078" width="8.75" style="17" bestFit="1" customWidth="1"/>
    <col min="3079" max="3081" width="30.58203125" style="17" customWidth="1"/>
    <col min="3082" max="3082" width="8.75" style="17" bestFit="1" customWidth="1"/>
    <col min="3083" max="3084" width="30.58203125" style="17" customWidth="1"/>
    <col min="3085" max="3327" width="8.6640625" style="17"/>
    <col min="3328" max="3328" width="2.75" style="17" customWidth="1"/>
    <col min="3329" max="3329" width="6.58203125" style="17" customWidth="1"/>
    <col min="3330" max="3330" width="15.58203125" style="17" customWidth="1"/>
    <col min="3331" max="3332" width="37.58203125" style="17" customWidth="1"/>
    <col min="3333" max="3333" width="30.58203125" style="17" customWidth="1"/>
    <col min="3334" max="3334" width="8.75" style="17" bestFit="1" customWidth="1"/>
    <col min="3335" max="3337" width="30.58203125" style="17" customWidth="1"/>
    <col min="3338" max="3338" width="8.75" style="17" bestFit="1" customWidth="1"/>
    <col min="3339" max="3340" width="30.58203125" style="17" customWidth="1"/>
    <col min="3341" max="3583" width="8.6640625" style="17"/>
    <col min="3584" max="3584" width="2.75" style="17" customWidth="1"/>
    <col min="3585" max="3585" width="6.58203125" style="17" customWidth="1"/>
    <col min="3586" max="3586" width="15.58203125" style="17" customWidth="1"/>
    <col min="3587" max="3588" width="37.58203125" style="17" customWidth="1"/>
    <col min="3589" max="3589" width="30.58203125" style="17" customWidth="1"/>
    <col min="3590" max="3590" width="8.75" style="17" bestFit="1" customWidth="1"/>
    <col min="3591" max="3593" width="30.58203125" style="17" customWidth="1"/>
    <col min="3594" max="3594" width="8.75" style="17" bestFit="1" customWidth="1"/>
    <col min="3595" max="3596" width="30.58203125" style="17" customWidth="1"/>
    <col min="3597" max="3839" width="8.6640625" style="17"/>
    <col min="3840" max="3840" width="2.75" style="17" customWidth="1"/>
    <col min="3841" max="3841" width="6.58203125" style="17" customWidth="1"/>
    <col min="3842" max="3842" width="15.58203125" style="17" customWidth="1"/>
    <col min="3843" max="3844" width="37.58203125" style="17" customWidth="1"/>
    <col min="3845" max="3845" width="30.58203125" style="17" customWidth="1"/>
    <col min="3846" max="3846" width="8.75" style="17" bestFit="1" customWidth="1"/>
    <col min="3847" max="3849" width="30.58203125" style="17" customWidth="1"/>
    <col min="3850" max="3850" width="8.75" style="17" bestFit="1" customWidth="1"/>
    <col min="3851" max="3852" width="30.58203125" style="17" customWidth="1"/>
    <col min="3853" max="4095" width="8.6640625" style="17"/>
    <col min="4096" max="4096" width="2.75" style="17" customWidth="1"/>
    <col min="4097" max="4097" width="6.58203125" style="17" customWidth="1"/>
    <col min="4098" max="4098" width="15.58203125" style="17" customWidth="1"/>
    <col min="4099" max="4100" width="37.58203125" style="17" customWidth="1"/>
    <col min="4101" max="4101" width="30.58203125" style="17" customWidth="1"/>
    <col min="4102" max="4102" width="8.75" style="17" bestFit="1" customWidth="1"/>
    <col min="4103" max="4105" width="30.58203125" style="17" customWidth="1"/>
    <col min="4106" max="4106" width="8.75" style="17" bestFit="1" customWidth="1"/>
    <col min="4107" max="4108" width="30.58203125" style="17" customWidth="1"/>
    <col min="4109" max="4351" width="8.6640625" style="17"/>
    <col min="4352" max="4352" width="2.75" style="17" customWidth="1"/>
    <col min="4353" max="4353" width="6.58203125" style="17" customWidth="1"/>
    <col min="4354" max="4354" width="15.58203125" style="17" customWidth="1"/>
    <col min="4355" max="4356" width="37.58203125" style="17" customWidth="1"/>
    <col min="4357" max="4357" width="30.58203125" style="17" customWidth="1"/>
    <col min="4358" max="4358" width="8.75" style="17" bestFit="1" customWidth="1"/>
    <col min="4359" max="4361" width="30.58203125" style="17" customWidth="1"/>
    <col min="4362" max="4362" width="8.75" style="17" bestFit="1" customWidth="1"/>
    <col min="4363" max="4364" width="30.58203125" style="17" customWidth="1"/>
    <col min="4365" max="4607" width="8.6640625" style="17"/>
    <col min="4608" max="4608" width="2.75" style="17" customWidth="1"/>
    <col min="4609" max="4609" width="6.58203125" style="17" customWidth="1"/>
    <col min="4610" max="4610" width="15.58203125" style="17" customWidth="1"/>
    <col min="4611" max="4612" width="37.58203125" style="17" customWidth="1"/>
    <col min="4613" max="4613" width="30.58203125" style="17" customWidth="1"/>
    <col min="4614" max="4614" width="8.75" style="17" bestFit="1" customWidth="1"/>
    <col min="4615" max="4617" width="30.58203125" style="17" customWidth="1"/>
    <col min="4618" max="4618" width="8.75" style="17" bestFit="1" customWidth="1"/>
    <col min="4619" max="4620" width="30.58203125" style="17" customWidth="1"/>
    <col min="4621" max="4863" width="8.6640625" style="17"/>
    <col min="4864" max="4864" width="2.75" style="17" customWidth="1"/>
    <col min="4865" max="4865" width="6.58203125" style="17" customWidth="1"/>
    <col min="4866" max="4866" width="15.58203125" style="17" customWidth="1"/>
    <col min="4867" max="4868" width="37.58203125" style="17" customWidth="1"/>
    <col min="4869" max="4869" width="30.58203125" style="17" customWidth="1"/>
    <col min="4870" max="4870" width="8.75" style="17" bestFit="1" customWidth="1"/>
    <col min="4871" max="4873" width="30.58203125" style="17" customWidth="1"/>
    <col min="4874" max="4874" width="8.75" style="17" bestFit="1" customWidth="1"/>
    <col min="4875" max="4876" width="30.58203125" style="17" customWidth="1"/>
    <col min="4877" max="5119" width="8.6640625" style="17"/>
    <col min="5120" max="5120" width="2.75" style="17" customWidth="1"/>
    <col min="5121" max="5121" width="6.58203125" style="17" customWidth="1"/>
    <col min="5122" max="5122" width="15.58203125" style="17" customWidth="1"/>
    <col min="5123" max="5124" width="37.58203125" style="17" customWidth="1"/>
    <col min="5125" max="5125" width="30.58203125" style="17" customWidth="1"/>
    <col min="5126" max="5126" width="8.75" style="17" bestFit="1" customWidth="1"/>
    <col min="5127" max="5129" width="30.58203125" style="17" customWidth="1"/>
    <col min="5130" max="5130" width="8.75" style="17" bestFit="1" customWidth="1"/>
    <col min="5131" max="5132" width="30.58203125" style="17" customWidth="1"/>
    <col min="5133" max="5375" width="8.6640625" style="17"/>
    <col min="5376" max="5376" width="2.75" style="17" customWidth="1"/>
    <col min="5377" max="5377" width="6.58203125" style="17" customWidth="1"/>
    <col min="5378" max="5378" width="15.58203125" style="17" customWidth="1"/>
    <col min="5379" max="5380" width="37.58203125" style="17" customWidth="1"/>
    <col min="5381" max="5381" width="30.58203125" style="17" customWidth="1"/>
    <col min="5382" max="5382" width="8.75" style="17" bestFit="1" customWidth="1"/>
    <col min="5383" max="5385" width="30.58203125" style="17" customWidth="1"/>
    <col min="5386" max="5386" width="8.75" style="17" bestFit="1" customWidth="1"/>
    <col min="5387" max="5388" width="30.58203125" style="17" customWidth="1"/>
    <col min="5389" max="5631" width="8.6640625" style="17"/>
    <col min="5632" max="5632" width="2.75" style="17" customWidth="1"/>
    <col min="5633" max="5633" width="6.58203125" style="17" customWidth="1"/>
    <col min="5634" max="5634" width="15.58203125" style="17" customWidth="1"/>
    <col min="5635" max="5636" width="37.58203125" style="17" customWidth="1"/>
    <col min="5637" max="5637" width="30.58203125" style="17" customWidth="1"/>
    <col min="5638" max="5638" width="8.75" style="17" bestFit="1" customWidth="1"/>
    <col min="5639" max="5641" width="30.58203125" style="17" customWidth="1"/>
    <col min="5642" max="5642" width="8.75" style="17" bestFit="1" customWidth="1"/>
    <col min="5643" max="5644" width="30.58203125" style="17" customWidth="1"/>
    <col min="5645" max="5887" width="8.6640625" style="17"/>
    <col min="5888" max="5888" width="2.75" style="17" customWidth="1"/>
    <col min="5889" max="5889" width="6.58203125" style="17" customWidth="1"/>
    <col min="5890" max="5890" width="15.58203125" style="17" customWidth="1"/>
    <col min="5891" max="5892" width="37.58203125" style="17" customWidth="1"/>
    <col min="5893" max="5893" width="30.58203125" style="17" customWidth="1"/>
    <col min="5894" max="5894" width="8.75" style="17" bestFit="1" customWidth="1"/>
    <col min="5895" max="5897" width="30.58203125" style="17" customWidth="1"/>
    <col min="5898" max="5898" width="8.75" style="17" bestFit="1" customWidth="1"/>
    <col min="5899" max="5900" width="30.58203125" style="17" customWidth="1"/>
    <col min="5901" max="6143" width="8.6640625" style="17"/>
    <col min="6144" max="6144" width="2.75" style="17" customWidth="1"/>
    <col min="6145" max="6145" width="6.58203125" style="17" customWidth="1"/>
    <col min="6146" max="6146" width="15.58203125" style="17" customWidth="1"/>
    <col min="6147" max="6148" width="37.58203125" style="17" customWidth="1"/>
    <col min="6149" max="6149" width="30.58203125" style="17" customWidth="1"/>
    <col min="6150" max="6150" width="8.75" style="17" bestFit="1" customWidth="1"/>
    <col min="6151" max="6153" width="30.58203125" style="17" customWidth="1"/>
    <col min="6154" max="6154" width="8.75" style="17" bestFit="1" customWidth="1"/>
    <col min="6155" max="6156" width="30.58203125" style="17" customWidth="1"/>
    <col min="6157" max="6399" width="8.6640625" style="17"/>
    <col min="6400" max="6400" width="2.75" style="17" customWidth="1"/>
    <col min="6401" max="6401" width="6.58203125" style="17" customWidth="1"/>
    <col min="6402" max="6402" width="15.58203125" style="17" customWidth="1"/>
    <col min="6403" max="6404" width="37.58203125" style="17" customWidth="1"/>
    <col min="6405" max="6405" width="30.58203125" style="17" customWidth="1"/>
    <col min="6406" max="6406" width="8.75" style="17" bestFit="1" customWidth="1"/>
    <col min="6407" max="6409" width="30.58203125" style="17" customWidth="1"/>
    <col min="6410" max="6410" width="8.75" style="17" bestFit="1" customWidth="1"/>
    <col min="6411" max="6412" width="30.58203125" style="17" customWidth="1"/>
    <col min="6413" max="6655" width="8.6640625" style="17"/>
    <col min="6656" max="6656" width="2.75" style="17" customWidth="1"/>
    <col min="6657" max="6657" width="6.58203125" style="17" customWidth="1"/>
    <col min="6658" max="6658" width="15.58203125" style="17" customWidth="1"/>
    <col min="6659" max="6660" width="37.58203125" style="17" customWidth="1"/>
    <col min="6661" max="6661" width="30.58203125" style="17" customWidth="1"/>
    <col min="6662" max="6662" width="8.75" style="17" bestFit="1" customWidth="1"/>
    <col min="6663" max="6665" width="30.58203125" style="17" customWidth="1"/>
    <col min="6666" max="6666" width="8.75" style="17" bestFit="1" customWidth="1"/>
    <col min="6667" max="6668" width="30.58203125" style="17" customWidth="1"/>
    <col min="6669" max="6911" width="8.6640625" style="17"/>
    <col min="6912" max="6912" width="2.75" style="17" customWidth="1"/>
    <col min="6913" max="6913" width="6.58203125" style="17" customWidth="1"/>
    <col min="6914" max="6914" width="15.58203125" style="17" customWidth="1"/>
    <col min="6915" max="6916" width="37.58203125" style="17" customWidth="1"/>
    <col min="6917" max="6917" width="30.58203125" style="17" customWidth="1"/>
    <col min="6918" max="6918" width="8.75" style="17" bestFit="1" customWidth="1"/>
    <col min="6919" max="6921" width="30.58203125" style="17" customWidth="1"/>
    <col min="6922" max="6922" width="8.75" style="17" bestFit="1" customWidth="1"/>
    <col min="6923" max="6924" width="30.58203125" style="17" customWidth="1"/>
    <col min="6925" max="7167" width="8.6640625" style="17"/>
    <col min="7168" max="7168" width="2.75" style="17" customWidth="1"/>
    <col min="7169" max="7169" width="6.58203125" style="17" customWidth="1"/>
    <col min="7170" max="7170" width="15.58203125" style="17" customWidth="1"/>
    <col min="7171" max="7172" width="37.58203125" style="17" customWidth="1"/>
    <col min="7173" max="7173" width="30.58203125" style="17" customWidth="1"/>
    <col min="7174" max="7174" width="8.75" style="17" bestFit="1" customWidth="1"/>
    <col min="7175" max="7177" width="30.58203125" style="17" customWidth="1"/>
    <col min="7178" max="7178" width="8.75" style="17" bestFit="1" customWidth="1"/>
    <col min="7179" max="7180" width="30.58203125" style="17" customWidth="1"/>
    <col min="7181" max="7423" width="8.6640625" style="17"/>
    <col min="7424" max="7424" width="2.75" style="17" customWidth="1"/>
    <col min="7425" max="7425" width="6.58203125" style="17" customWidth="1"/>
    <col min="7426" max="7426" width="15.58203125" style="17" customWidth="1"/>
    <col min="7427" max="7428" width="37.58203125" style="17" customWidth="1"/>
    <col min="7429" max="7429" width="30.58203125" style="17" customWidth="1"/>
    <col min="7430" max="7430" width="8.75" style="17" bestFit="1" customWidth="1"/>
    <col min="7431" max="7433" width="30.58203125" style="17" customWidth="1"/>
    <col min="7434" max="7434" width="8.75" style="17" bestFit="1" customWidth="1"/>
    <col min="7435" max="7436" width="30.58203125" style="17" customWidth="1"/>
    <col min="7437" max="7679" width="8.6640625" style="17"/>
    <col min="7680" max="7680" width="2.75" style="17" customWidth="1"/>
    <col min="7681" max="7681" width="6.58203125" style="17" customWidth="1"/>
    <col min="7682" max="7682" width="15.58203125" style="17" customWidth="1"/>
    <col min="7683" max="7684" width="37.58203125" style="17" customWidth="1"/>
    <col min="7685" max="7685" width="30.58203125" style="17" customWidth="1"/>
    <col min="7686" max="7686" width="8.75" style="17" bestFit="1" customWidth="1"/>
    <col min="7687" max="7689" width="30.58203125" style="17" customWidth="1"/>
    <col min="7690" max="7690" width="8.75" style="17" bestFit="1" customWidth="1"/>
    <col min="7691" max="7692" width="30.58203125" style="17" customWidth="1"/>
    <col min="7693" max="7935" width="8.6640625" style="17"/>
    <col min="7936" max="7936" width="2.75" style="17" customWidth="1"/>
    <col min="7937" max="7937" width="6.58203125" style="17" customWidth="1"/>
    <col min="7938" max="7938" width="15.58203125" style="17" customWidth="1"/>
    <col min="7939" max="7940" width="37.58203125" style="17" customWidth="1"/>
    <col min="7941" max="7941" width="30.58203125" style="17" customWidth="1"/>
    <col min="7942" max="7942" width="8.75" style="17" bestFit="1" customWidth="1"/>
    <col min="7943" max="7945" width="30.58203125" style="17" customWidth="1"/>
    <col min="7946" max="7946" width="8.75" style="17" bestFit="1" customWidth="1"/>
    <col min="7947" max="7948" width="30.58203125" style="17" customWidth="1"/>
    <col min="7949" max="8191" width="8.6640625" style="17"/>
    <col min="8192" max="8192" width="2.75" style="17" customWidth="1"/>
    <col min="8193" max="8193" width="6.58203125" style="17" customWidth="1"/>
    <col min="8194" max="8194" width="15.58203125" style="17" customWidth="1"/>
    <col min="8195" max="8196" width="37.58203125" style="17" customWidth="1"/>
    <col min="8197" max="8197" width="30.58203125" style="17" customWidth="1"/>
    <col min="8198" max="8198" width="8.75" style="17" bestFit="1" customWidth="1"/>
    <col min="8199" max="8201" width="30.58203125" style="17" customWidth="1"/>
    <col min="8202" max="8202" width="8.75" style="17" bestFit="1" customWidth="1"/>
    <col min="8203" max="8204" width="30.58203125" style="17" customWidth="1"/>
    <col min="8205" max="8447" width="8.6640625" style="17"/>
    <col min="8448" max="8448" width="2.75" style="17" customWidth="1"/>
    <col min="8449" max="8449" width="6.58203125" style="17" customWidth="1"/>
    <col min="8450" max="8450" width="15.58203125" style="17" customWidth="1"/>
    <col min="8451" max="8452" width="37.58203125" style="17" customWidth="1"/>
    <col min="8453" max="8453" width="30.58203125" style="17" customWidth="1"/>
    <col min="8454" max="8454" width="8.75" style="17" bestFit="1" customWidth="1"/>
    <col min="8455" max="8457" width="30.58203125" style="17" customWidth="1"/>
    <col min="8458" max="8458" width="8.75" style="17" bestFit="1" customWidth="1"/>
    <col min="8459" max="8460" width="30.58203125" style="17" customWidth="1"/>
    <col min="8461" max="8703" width="8.6640625" style="17"/>
    <col min="8704" max="8704" width="2.75" style="17" customWidth="1"/>
    <col min="8705" max="8705" width="6.58203125" style="17" customWidth="1"/>
    <col min="8706" max="8706" width="15.58203125" style="17" customWidth="1"/>
    <col min="8707" max="8708" width="37.58203125" style="17" customWidth="1"/>
    <col min="8709" max="8709" width="30.58203125" style="17" customWidth="1"/>
    <col min="8710" max="8710" width="8.75" style="17" bestFit="1" customWidth="1"/>
    <col min="8711" max="8713" width="30.58203125" style="17" customWidth="1"/>
    <col min="8714" max="8714" width="8.75" style="17" bestFit="1" customWidth="1"/>
    <col min="8715" max="8716" width="30.58203125" style="17" customWidth="1"/>
    <col min="8717" max="8959" width="8.6640625" style="17"/>
    <col min="8960" max="8960" width="2.75" style="17" customWidth="1"/>
    <col min="8961" max="8961" width="6.58203125" style="17" customWidth="1"/>
    <col min="8962" max="8962" width="15.58203125" style="17" customWidth="1"/>
    <col min="8963" max="8964" width="37.58203125" style="17" customWidth="1"/>
    <col min="8965" max="8965" width="30.58203125" style="17" customWidth="1"/>
    <col min="8966" max="8966" width="8.75" style="17" bestFit="1" customWidth="1"/>
    <col min="8967" max="8969" width="30.58203125" style="17" customWidth="1"/>
    <col min="8970" max="8970" width="8.75" style="17" bestFit="1" customWidth="1"/>
    <col min="8971" max="8972" width="30.58203125" style="17" customWidth="1"/>
    <col min="8973" max="9215" width="8.6640625" style="17"/>
    <col min="9216" max="9216" width="2.75" style="17" customWidth="1"/>
    <col min="9217" max="9217" width="6.58203125" style="17" customWidth="1"/>
    <col min="9218" max="9218" width="15.58203125" style="17" customWidth="1"/>
    <col min="9219" max="9220" width="37.58203125" style="17" customWidth="1"/>
    <col min="9221" max="9221" width="30.58203125" style="17" customWidth="1"/>
    <col min="9222" max="9222" width="8.75" style="17" bestFit="1" customWidth="1"/>
    <col min="9223" max="9225" width="30.58203125" style="17" customWidth="1"/>
    <col min="9226" max="9226" width="8.75" style="17" bestFit="1" customWidth="1"/>
    <col min="9227" max="9228" width="30.58203125" style="17" customWidth="1"/>
    <col min="9229" max="9471" width="8.6640625" style="17"/>
    <col min="9472" max="9472" width="2.75" style="17" customWidth="1"/>
    <col min="9473" max="9473" width="6.58203125" style="17" customWidth="1"/>
    <col min="9474" max="9474" width="15.58203125" style="17" customWidth="1"/>
    <col min="9475" max="9476" width="37.58203125" style="17" customWidth="1"/>
    <col min="9477" max="9477" width="30.58203125" style="17" customWidth="1"/>
    <col min="9478" max="9478" width="8.75" style="17" bestFit="1" customWidth="1"/>
    <col min="9479" max="9481" width="30.58203125" style="17" customWidth="1"/>
    <col min="9482" max="9482" width="8.75" style="17" bestFit="1" customWidth="1"/>
    <col min="9483" max="9484" width="30.58203125" style="17" customWidth="1"/>
    <col min="9485" max="9727" width="8.6640625" style="17"/>
    <col min="9728" max="9728" width="2.75" style="17" customWidth="1"/>
    <col min="9729" max="9729" width="6.58203125" style="17" customWidth="1"/>
    <col min="9730" max="9730" width="15.58203125" style="17" customWidth="1"/>
    <col min="9731" max="9732" width="37.58203125" style="17" customWidth="1"/>
    <col min="9733" max="9733" width="30.58203125" style="17" customWidth="1"/>
    <col min="9734" max="9734" width="8.75" style="17" bestFit="1" customWidth="1"/>
    <col min="9735" max="9737" width="30.58203125" style="17" customWidth="1"/>
    <col min="9738" max="9738" width="8.75" style="17" bestFit="1" customWidth="1"/>
    <col min="9739" max="9740" width="30.58203125" style="17" customWidth="1"/>
    <col min="9741" max="9983" width="8.6640625" style="17"/>
    <col min="9984" max="9984" width="2.75" style="17" customWidth="1"/>
    <col min="9985" max="9985" width="6.58203125" style="17" customWidth="1"/>
    <col min="9986" max="9986" width="15.58203125" style="17" customWidth="1"/>
    <col min="9987" max="9988" width="37.58203125" style="17" customWidth="1"/>
    <col min="9989" max="9989" width="30.58203125" style="17" customWidth="1"/>
    <col min="9990" max="9990" width="8.75" style="17" bestFit="1" customWidth="1"/>
    <col min="9991" max="9993" width="30.58203125" style="17" customWidth="1"/>
    <col min="9994" max="9994" width="8.75" style="17" bestFit="1" customWidth="1"/>
    <col min="9995" max="9996" width="30.58203125" style="17" customWidth="1"/>
    <col min="9997" max="10239" width="8.6640625" style="17"/>
    <col min="10240" max="10240" width="2.75" style="17" customWidth="1"/>
    <col min="10241" max="10241" width="6.58203125" style="17" customWidth="1"/>
    <col min="10242" max="10242" width="15.58203125" style="17" customWidth="1"/>
    <col min="10243" max="10244" width="37.58203125" style="17" customWidth="1"/>
    <col min="10245" max="10245" width="30.58203125" style="17" customWidth="1"/>
    <col min="10246" max="10246" width="8.75" style="17" bestFit="1" customWidth="1"/>
    <col min="10247" max="10249" width="30.58203125" style="17" customWidth="1"/>
    <col min="10250" max="10250" width="8.75" style="17" bestFit="1" customWidth="1"/>
    <col min="10251" max="10252" width="30.58203125" style="17" customWidth="1"/>
    <col min="10253" max="10495" width="8.6640625" style="17"/>
    <col min="10496" max="10496" width="2.75" style="17" customWidth="1"/>
    <col min="10497" max="10497" width="6.58203125" style="17" customWidth="1"/>
    <col min="10498" max="10498" width="15.58203125" style="17" customWidth="1"/>
    <col min="10499" max="10500" width="37.58203125" style="17" customWidth="1"/>
    <col min="10501" max="10501" width="30.58203125" style="17" customWidth="1"/>
    <col min="10502" max="10502" width="8.75" style="17" bestFit="1" customWidth="1"/>
    <col min="10503" max="10505" width="30.58203125" style="17" customWidth="1"/>
    <col min="10506" max="10506" width="8.75" style="17" bestFit="1" customWidth="1"/>
    <col min="10507" max="10508" width="30.58203125" style="17" customWidth="1"/>
    <col min="10509" max="10751" width="8.6640625" style="17"/>
    <col min="10752" max="10752" width="2.75" style="17" customWidth="1"/>
    <col min="10753" max="10753" width="6.58203125" style="17" customWidth="1"/>
    <col min="10754" max="10754" width="15.58203125" style="17" customWidth="1"/>
    <col min="10755" max="10756" width="37.58203125" style="17" customWidth="1"/>
    <col min="10757" max="10757" width="30.58203125" style="17" customWidth="1"/>
    <col min="10758" max="10758" width="8.75" style="17" bestFit="1" customWidth="1"/>
    <col min="10759" max="10761" width="30.58203125" style="17" customWidth="1"/>
    <col min="10762" max="10762" width="8.75" style="17" bestFit="1" customWidth="1"/>
    <col min="10763" max="10764" width="30.58203125" style="17" customWidth="1"/>
    <col min="10765" max="11007" width="8.6640625" style="17"/>
    <col min="11008" max="11008" width="2.75" style="17" customWidth="1"/>
    <col min="11009" max="11009" width="6.58203125" style="17" customWidth="1"/>
    <col min="11010" max="11010" width="15.58203125" style="17" customWidth="1"/>
    <col min="11011" max="11012" width="37.58203125" style="17" customWidth="1"/>
    <col min="11013" max="11013" width="30.58203125" style="17" customWidth="1"/>
    <col min="11014" max="11014" width="8.75" style="17" bestFit="1" customWidth="1"/>
    <col min="11015" max="11017" width="30.58203125" style="17" customWidth="1"/>
    <col min="11018" max="11018" width="8.75" style="17" bestFit="1" customWidth="1"/>
    <col min="11019" max="11020" width="30.58203125" style="17" customWidth="1"/>
    <col min="11021" max="11263" width="8.6640625" style="17"/>
    <col min="11264" max="11264" width="2.75" style="17" customWidth="1"/>
    <col min="11265" max="11265" width="6.58203125" style="17" customWidth="1"/>
    <col min="11266" max="11266" width="15.58203125" style="17" customWidth="1"/>
    <col min="11267" max="11268" width="37.58203125" style="17" customWidth="1"/>
    <col min="11269" max="11269" width="30.58203125" style="17" customWidth="1"/>
    <col min="11270" max="11270" width="8.75" style="17" bestFit="1" customWidth="1"/>
    <col min="11271" max="11273" width="30.58203125" style="17" customWidth="1"/>
    <col min="11274" max="11274" width="8.75" style="17" bestFit="1" customWidth="1"/>
    <col min="11275" max="11276" width="30.58203125" style="17" customWidth="1"/>
    <col min="11277" max="11519" width="8.6640625" style="17"/>
    <col min="11520" max="11520" width="2.75" style="17" customWidth="1"/>
    <col min="11521" max="11521" width="6.58203125" style="17" customWidth="1"/>
    <col min="11522" max="11522" width="15.58203125" style="17" customWidth="1"/>
    <col min="11523" max="11524" width="37.58203125" style="17" customWidth="1"/>
    <col min="11525" max="11525" width="30.58203125" style="17" customWidth="1"/>
    <col min="11526" max="11526" width="8.75" style="17" bestFit="1" customWidth="1"/>
    <col min="11527" max="11529" width="30.58203125" style="17" customWidth="1"/>
    <col min="11530" max="11530" width="8.75" style="17" bestFit="1" customWidth="1"/>
    <col min="11531" max="11532" width="30.58203125" style="17" customWidth="1"/>
    <col min="11533" max="11775" width="8.6640625" style="17"/>
    <col min="11776" max="11776" width="2.75" style="17" customWidth="1"/>
    <col min="11777" max="11777" width="6.58203125" style="17" customWidth="1"/>
    <col min="11778" max="11778" width="15.58203125" style="17" customWidth="1"/>
    <col min="11779" max="11780" width="37.58203125" style="17" customWidth="1"/>
    <col min="11781" max="11781" width="30.58203125" style="17" customWidth="1"/>
    <col min="11782" max="11782" width="8.75" style="17" bestFit="1" customWidth="1"/>
    <col min="11783" max="11785" width="30.58203125" style="17" customWidth="1"/>
    <col min="11786" max="11786" width="8.75" style="17" bestFit="1" customWidth="1"/>
    <col min="11787" max="11788" width="30.58203125" style="17" customWidth="1"/>
    <col min="11789" max="12031" width="8.6640625" style="17"/>
    <col min="12032" max="12032" width="2.75" style="17" customWidth="1"/>
    <col min="12033" max="12033" width="6.58203125" style="17" customWidth="1"/>
    <col min="12034" max="12034" width="15.58203125" style="17" customWidth="1"/>
    <col min="12035" max="12036" width="37.58203125" style="17" customWidth="1"/>
    <col min="12037" max="12037" width="30.58203125" style="17" customWidth="1"/>
    <col min="12038" max="12038" width="8.75" style="17" bestFit="1" customWidth="1"/>
    <col min="12039" max="12041" width="30.58203125" style="17" customWidth="1"/>
    <col min="12042" max="12042" width="8.75" style="17" bestFit="1" customWidth="1"/>
    <col min="12043" max="12044" width="30.58203125" style="17" customWidth="1"/>
    <col min="12045" max="12287" width="8.6640625" style="17"/>
    <col min="12288" max="12288" width="2.75" style="17" customWidth="1"/>
    <col min="12289" max="12289" width="6.58203125" style="17" customWidth="1"/>
    <col min="12290" max="12290" width="15.58203125" style="17" customWidth="1"/>
    <col min="12291" max="12292" width="37.58203125" style="17" customWidth="1"/>
    <col min="12293" max="12293" width="30.58203125" style="17" customWidth="1"/>
    <col min="12294" max="12294" width="8.75" style="17" bestFit="1" customWidth="1"/>
    <col min="12295" max="12297" width="30.58203125" style="17" customWidth="1"/>
    <col min="12298" max="12298" width="8.75" style="17" bestFit="1" customWidth="1"/>
    <col min="12299" max="12300" width="30.58203125" style="17" customWidth="1"/>
    <col min="12301" max="12543" width="8.6640625" style="17"/>
    <col min="12544" max="12544" width="2.75" style="17" customWidth="1"/>
    <col min="12545" max="12545" width="6.58203125" style="17" customWidth="1"/>
    <col min="12546" max="12546" width="15.58203125" style="17" customWidth="1"/>
    <col min="12547" max="12548" width="37.58203125" style="17" customWidth="1"/>
    <col min="12549" max="12549" width="30.58203125" style="17" customWidth="1"/>
    <col min="12550" max="12550" width="8.75" style="17" bestFit="1" customWidth="1"/>
    <col min="12551" max="12553" width="30.58203125" style="17" customWidth="1"/>
    <col min="12554" max="12554" width="8.75" style="17" bestFit="1" customWidth="1"/>
    <col min="12555" max="12556" width="30.58203125" style="17" customWidth="1"/>
    <col min="12557" max="12799" width="8.6640625" style="17"/>
    <col min="12800" max="12800" width="2.75" style="17" customWidth="1"/>
    <col min="12801" max="12801" width="6.58203125" style="17" customWidth="1"/>
    <col min="12802" max="12802" width="15.58203125" style="17" customWidth="1"/>
    <col min="12803" max="12804" width="37.58203125" style="17" customWidth="1"/>
    <col min="12805" max="12805" width="30.58203125" style="17" customWidth="1"/>
    <col min="12806" max="12806" width="8.75" style="17" bestFit="1" customWidth="1"/>
    <col min="12807" max="12809" width="30.58203125" style="17" customWidth="1"/>
    <col min="12810" max="12810" width="8.75" style="17" bestFit="1" customWidth="1"/>
    <col min="12811" max="12812" width="30.58203125" style="17" customWidth="1"/>
    <col min="12813" max="13055" width="8.6640625" style="17"/>
    <col min="13056" max="13056" width="2.75" style="17" customWidth="1"/>
    <col min="13057" max="13057" width="6.58203125" style="17" customWidth="1"/>
    <col min="13058" max="13058" width="15.58203125" style="17" customWidth="1"/>
    <col min="13059" max="13060" width="37.58203125" style="17" customWidth="1"/>
    <col min="13061" max="13061" width="30.58203125" style="17" customWidth="1"/>
    <col min="13062" max="13062" width="8.75" style="17" bestFit="1" customWidth="1"/>
    <col min="13063" max="13065" width="30.58203125" style="17" customWidth="1"/>
    <col min="13066" max="13066" width="8.75" style="17" bestFit="1" customWidth="1"/>
    <col min="13067" max="13068" width="30.58203125" style="17" customWidth="1"/>
    <col min="13069" max="13311" width="8.6640625" style="17"/>
    <col min="13312" max="13312" width="2.75" style="17" customWidth="1"/>
    <col min="13313" max="13313" width="6.58203125" style="17" customWidth="1"/>
    <col min="13314" max="13314" width="15.58203125" style="17" customWidth="1"/>
    <col min="13315" max="13316" width="37.58203125" style="17" customWidth="1"/>
    <col min="13317" max="13317" width="30.58203125" style="17" customWidth="1"/>
    <col min="13318" max="13318" width="8.75" style="17" bestFit="1" customWidth="1"/>
    <col min="13319" max="13321" width="30.58203125" style="17" customWidth="1"/>
    <col min="13322" max="13322" width="8.75" style="17" bestFit="1" customWidth="1"/>
    <col min="13323" max="13324" width="30.58203125" style="17" customWidth="1"/>
    <col min="13325" max="13567" width="8.6640625" style="17"/>
    <col min="13568" max="13568" width="2.75" style="17" customWidth="1"/>
    <col min="13569" max="13569" width="6.58203125" style="17" customWidth="1"/>
    <col min="13570" max="13570" width="15.58203125" style="17" customWidth="1"/>
    <col min="13571" max="13572" width="37.58203125" style="17" customWidth="1"/>
    <col min="13573" max="13573" width="30.58203125" style="17" customWidth="1"/>
    <col min="13574" max="13574" width="8.75" style="17" bestFit="1" customWidth="1"/>
    <col min="13575" max="13577" width="30.58203125" style="17" customWidth="1"/>
    <col min="13578" max="13578" width="8.75" style="17" bestFit="1" customWidth="1"/>
    <col min="13579" max="13580" width="30.58203125" style="17" customWidth="1"/>
    <col min="13581" max="13823" width="8.6640625" style="17"/>
    <col min="13824" max="13824" width="2.75" style="17" customWidth="1"/>
    <col min="13825" max="13825" width="6.58203125" style="17" customWidth="1"/>
    <col min="13826" max="13826" width="15.58203125" style="17" customWidth="1"/>
    <col min="13827" max="13828" width="37.58203125" style="17" customWidth="1"/>
    <col min="13829" max="13829" width="30.58203125" style="17" customWidth="1"/>
    <col min="13830" max="13830" width="8.75" style="17" bestFit="1" customWidth="1"/>
    <col min="13831" max="13833" width="30.58203125" style="17" customWidth="1"/>
    <col min="13834" max="13834" width="8.75" style="17" bestFit="1" customWidth="1"/>
    <col min="13835" max="13836" width="30.58203125" style="17" customWidth="1"/>
    <col min="13837" max="14079" width="8.6640625" style="17"/>
    <col min="14080" max="14080" width="2.75" style="17" customWidth="1"/>
    <col min="14081" max="14081" width="6.58203125" style="17" customWidth="1"/>
    <col min="14082" max="14082" width="15.58203125" style="17" customWidth="1"/>
    <col min="14083" max="14084" width="37.58203125" style="17" customWidth="1"/>
    <col min="14085" max="14085" width="30.58203125" style="17" customWidth="1"/>
    <col min="14086" max="14086" width="8.75" style="17" bestFit="1" customWidth="1"/>
    <col min="14087" max="14089" width="30.58203125" style="17" customWidth="1"/>
    <col min="14090" max="14090" width="8.75" style="17" bestFit="1" customWidth="1"/>
    <col min="14091" max="14092" width="30.58203125" style="17" customWidth="1"/>
    <col min="14093" max="14335" width="8.6640625" style="17"/>
    <col min="14336" max="14336" width="2.75" style="17" customWidth="1"/>
    <col min="14337" max="14337" width="6.58203125" style="17" customWidth="1"/>
    <col min="14338" max="14338" width="15.58203125" style="17" customWidth="1"/>
    <col min="14339" max="14340" width="37.58203125" style="17" customWidth="1"/>
    <col min="14341" max="14341" width="30.58203125" style="17" customWidth="1"/>
    <col min="14342" max="14342" width="8.75" style="17" bestFit="1" customWidth="1"/>
    <col min="14343" max="14345" width="30.58203125" style="17" customWidth="1"/>
    <col min="14346" max="14346" width="8.75" style="17" bestFit="1" customWidth="1"/>
    <col min="14347" max="14348" width="30.58203125" style="17" customWidth="1"/>
    <col min="14349" max="14591" width="8.6640625" style="17"/>
    <col min="14592" max="14592" width="2.75" style="17" customWidth="1"/>
    <col min="14593" max="14593" width="6.58203125" style="17" customWidth="1"/>
    <col min="14594" max="14594" width="15.58203125" style="17" customWidth="1"/>
    <col min="14595" max="14596" width="37.58203125" style="17" customWidth="1"/>
    <col min="14597" max="14597" width="30.58203125" style="17" customWidth="1"/>
    <col min="14598" max="14598" width="8.75" style="17" bestFit="1" customWidth="1"/>
    <col min="14599" max="14601" width="30.58203125" style="17" customWidth="1"/>
    <col min="14602" max="14602" width="8.75" style="17" bestFit="1" customWidth="1"/>
    <col min="14603" max="14604" width="30.58203125" style="17" customWidth="1"/>
    <col min="14605" max="14847" width="8.6640625" style="17"/>
    <col min="14848" max="14848" width="2.75" style="17" customWidth="1"/>
    <col min="14849" max="14849" width="6.58203125" style="17" customWidth="1"/>
    <col min="14850" max="14850" width="15.58203125" style="17" customWidth="1"/>
    <col min="14851" max="14852" width="37.58203125" style="17" customWidth="1"/>
    <col min="14853" max="14853" width="30.58203125" style="17" customWidth="1"/>
    <col min="14854" max="14854" width="8.75" style="17" bestFit="1" customWidth="1"/>
    <col min="14855" max="14857" width="30.58203125" style="17" customWidth="1"/>
    <col min="14858" max="14858" width="8.75" style="17" bestFit="1" customWidth="1"/>
    <col min="14859" max="14860" width="30.58203125" style="17" customWidth="1"/>
    <col min="14861" max="15103" width="8.6640625" style="17"/>
    <col min="15104" max="15104" width="2.75" style="17" customWidth="1"/>
    <col min="15105" max="15105" width="6.58203125" style="17" customWidth="1"/>
    <col min="15106" max="15106" width="15.58203125" style="17" customWidth="1"/>
    <col min="15107" max="15108" width="37.58203125" style="17" customWidth="1"/>
    <col min="15109" max="15109" width="30.58203125" style="17" customWidth="1"/>
    <col min="15110" max="15110" width="8.75" style="17" bestFit="1" customWidth="1"/>
    <col min="15111" max="15113" width="30.58203125" style="17" customWidth="1"/>
    <col min="15114" max="15114" width="8.75" style="17" bestFit="1" customWidth="1"/>
    <col min="15115" max="15116" width="30.58203125" style="17" customWidth="1"/>
    <col min="15117" max="15359" width="8.6640625" style="17"/>
    <col min="15360" max="15360" width="2.75" style="17" customWidth="1"/>
    <col min="15361" max="15361" width="6.58203125" style="17" customWidth="1"/>
    <col min="15362" max="15362" width="15.58203125" style="17" customWidth="1"/>
    <col min="15363" max="15364" width="37.58203125" style="17" customWidth="1"/>
    <col min="15365" max="15365" width="30.58203125" style="17" customWidth="1"/>
    <col min="15366" max="15366" width="8.75" style="17" bestFit="1" customWidth="1"/>
    <col min="15367" max="15369" width="30.58203125" style="17" customWidth="1"/>
    <col min="15370" max="15370" width="8.75" style="17" bestFit="1" customWidth="1"/>
    <col min="15371" max="15372" width="30.58203125" style="17" customWidth="1"/>
    <col min="15373" max="15615" width="8.6640625" style="17"/>
    <col min="15616" max="15616" width="2.75" style="17" customWidth="1"/>
    <col min="15617" max="15617" width="6.58203125" style="17" customWidth="1"/>
    <col min="15618" max="15618" width="15.58203125" style="17" customWidth="1"/>
    <col min="15619" max="15620" width="37.58203125" style="17" customWidth="1"/>
    <col min="15621" max="15621" width="30.58203125" style="17" customWidth="1"/>
    <col min="15622" max="15622" width="8.75" style="17" bestFit="1" customWidth="1"/>
    <col min="15623" max="15625" width="30.58203125" style="17" customWidth="1"/>
    <col min="15626" max="15626" width="8.75" style="17" bestFit="1" customWidth="1"/>
    <col min="15627" max="15628" width="30.58203125" style="17" customWidth="1"/>
    <col min="15629" max="15871" width="8.6640625" style="17"/>
    <col min="15872" max="15872" width="2.75" style="17" customWidth="1"/>
    <col min="15873" max="15873" width="6.58203125" style="17" customWidth="1"/>
    <col min="15874" max="15874" width="15.58203125" style="17" customWidth="1"/>
    <col min="15875" max="15876" width="37.58203125" style="17" customWidth="1"/>
    <col min="15877" max="15877" width="30.58203125" style="17" customWidth="1"/>
    <col min="15878" max="15878" width="8.75" style="17" bestFit="1" customWidth="1"/>
    <col min="15879" max="15881" width="30.58203125" style="17" customWidth="1"/>
    <col min="15882" max="15882" width="8.75" style="17" bestFit="1" customWidth="1"/>
    <col min="15883" max="15884" width="30.58203125" style="17" customWidth="1"/>
    <col min="15885" max="16127" width="8.6640625" style="17"/>
    <col min="16128" max="16128" width="2.75" style="17" customWidth="1"/>
    <col min="16129" max="16129" width="6.58203125" style="17" customWidth="1"/>
    <col min="16130" max="16130" width="15.58203125" style="17" customWidth="1"/>
    <col min="16131" max="16132" width="37.58203125" style="17" customWidth="1"/>
    <col min="16133" max="16133" width="30.58203125" style="17" customWidth="1"/>
    <col min="16134" max="16134" width="8.75" style="17" bestFit="1" customWidth="1"/>
    <col min="16135" max="16137" width="30.58203125" style="17" customWidth="1"/>
    <col min="16138" max="16138" width="8.75" style="17" bestFit="1" customWidth="1"/>
    <col min="16139" max="16140" width="30.58203125" style="17" customWidth="1"/>
    <col min="16141" max="16384" width="8.6640625" style="17"/>
  </cols>
  <sheetData>
    <row r="1" spans="1:13" ht="25.15" customHeight="1">
      <c r="A1" s="96" t="s">
        <v>35</v>
      </c>
      <c r="B1" s="96"/>
      <c r="C1" s="96"/>
      <c r="D1" s="96"/>
      <c r="E1" s="96"/>
      <c r="F1" s="96"/>
      <c r="G1" s="16"/>
      <c r="H1" s="16"/>
      <c r="I1" s="16"/>
      <c r="J1" s="16"/>
      <c r="K1" s="16"/>
      <c r="L1" s="16"/>
      <c r="M1" s="16"/>
    </row>
    <row r="2" spans="1:13" ht="20.149999999999999" customHeight="1" thickBot="1">
      <c r="A2" s="97" t="s">
        <v>36</v>
      </c>
      <c r="B2" s="97"/>
      <c r="C2" s="97"/>
      <c r="D2" s="98" t="str">
        <f>[5]年度当初提出!D2</f>
        <v>千葉市あんしんケアセンター浜野</v>
      </c>
      <c r="E2" s="98"/>
      <c r="F2" s="98"/>
      <c r="J2" s="18"/>
      <c r="K2" s="18"/>
      <c r="L2" s="18"/>
    </row>
    <row r="3" spans="1:13" ht="150" customHeight="1" thickBot="1">
      <c r="A3" s="99" t="str">
        <f>[5]年度当初提出!A3</f>
        <v>担当圏域
地区概況及び
地区課題</v>
      </c>
      <c r="B3" s="99"/>
      <c r="C3" s="99"/>
      <c r="D3" s="106" t="s">
        <v>128</v>
      </c>
      <c r="E3" s="107"/>
      <c r="F3" s="108"/>
      <c r="G3" s="19"/>
      <c r="H3" s="19"/>
      <c r="I3" s="19"/>
      <c r="J3" s="124" t="s">
        <v>66</v>
      </c>
      <c r="K3" s="125"/>
      <c r="L3" s="20"/>
    </row>
    <row r="4" spans="1:13" ht="70" customHeight="1">
      <c r="A4" s="99" t="s">
        <v>39</v>
      </c>
      <c r="B4" s="99"/>
      <c r="C4" s="99"/>
      <c r="D4" s="109" t="s">
        <v>129</v>
      </c>
      <c r="E4" s="109"/>
      <c r="F4" s="109"/>
      <c r="G4" s="19"/>
      <c r="H4" s="19"/>
      <c r="I4" s="19"/>
      <c r="J4" s="20"/>
      <c r="K4" s="20"/>
      <c r="L4" s="20"/>
    </row>
    <row r="5" spans="1:13" ht="18" customHeight="1">
      <c r="A5" s="101" t="s">
        <v>40</v>
      </c>
      <c r="B5" s="101"/>
      <c r="C5" s="101"/>
      <c r="D5" s="101"/>
      <c r="E5" s="101"/>
      <c r="F5" s="101"/>
      <c r="G5" s="21"/>
      <c r="H5" s="22"/>
      <c r="I5" s="22"/>
      <c r="J5" s="22"/>
      <c r="K5" s="22"/>
      <c r="L5" s="23"/>
    </row>
    <row r="6" spans="1:13" ht="60" customHeight="1">
      <c r="A6" s="102" t="s">
        <v>41</v>
      </c>
      <c r="B6" s="103" t="s">
        <v>42</v>
      </c>
      <c r="C6" s="103"/>
      <c r="D6" s="24" t="s">
        <v>130</v>
      </c>
      <c r="E6" s="24" t="s">
        <v>44</v>
      </c>
      <c r="F6" s="36" t="s">
        <v>131</v>
      </c>
      <c r="G6" s="26"/>
      <c r="H6" s="27"/>
      <c r="I6" s="27"/>
      <c r="J6" s="27"/>
      <c r="K6" s="27"/>
      <c r="L6" s="28"/>
    </row>
    <row r="7" spans="1:13" ht="68" customHeight="1">
      <c r="A7" s="102"/>
      <c r="B7" s="104" t="s">
        <v>46</v>
      </c>
      <c r="C7" s="105"/>
      <c r="D7" s="106" t="s">
        <v>132</v>
      </c>
      <c r="E7" s="107"/>
      <c r="F7" s="108"/>
      <c r="G7" s="29"/>
      <c r="H7" s="30"/>
      <c r="I7" s="30"/>
      <c r="J7" s="30"/>
      <c r="K7" s="30"/>
      <c r="L7" s="31"/>
    </row>
    <row r="8" spans="1:13" ht="18" customHeight="1">
      <c r="A8" s="101" t="s">
        <v>48</v>
      </c>
      <c r="B8" s="101"/>
      <c r="C8" s="101"/>
      <c r="D8" s="101"/>
      <c r="E8" s="101"/>
      <c r="F8" s="101"/>
      <c r="G8" s="101" t="s">
        <v>48</v>
      </c>
      <c r="H8" s="101"/>
      <c r="I8" s="101"/>
      <c r="J8" s="101"/>
      <c r="K8" s="101"/>
      <c r="L8" s="101"/>
    </row>
    <row r="9" spans="1:13" ht="81" customHeight="1">
      <c r="A9" s="32" t="s">
        <v>49</v>
      </c>
      <c r="B9" s="103" t="s">
        <v>50</v>
      </c>
      <c r="C9" s="103"/>
      <c r="D9" s="123" t="str">
        <f>'[5]前期終了時提出（10月頃）'!D6:F6</f>
        <v>・インフォーマルサービスについては、センター内で情報共有を図るだけでなく、総合相談の際や居宅介護支援事業所の情報提供できるように、資料を種別ごとにまとめることができた。また、センターの会議室の活動についてチラシを作成した。
・ゴミ捨て支援について、社協地区部会の活動としての立ち上げを目指し、少しずつではあるが協議を進めることができた。
・居宅介護支援事業所に委託している利用者の書類は、適切に管理できた。</v>
      </c>
      <c r="E9" s="123"/>
      <c r="F9" s="123"/>
      <c r="G9" s="33"/>
      <c r="H9" s="34"/>
      <c r="I9" s="34"/>
      <c r="J9" s="34"/>
      <c r="K9" s="34"/>
      <c r="L9" s="35"/>
    </row>
    <row r="10" spans="1:13" ht="60" customHeight="1">
      <c r="A10" s="32" t="s">
        <v>51</v>
      </c>
      <c r="B10" s="103" t="s">
        <v>50</v>
      </c>
      <c r="C10" s="103"/>
      <c r="D10" s="109" t="s">
        <v>157</v>
      </c>
      <c r="E10" s="109"/>
      <c r="F10" s="109"/>
      <c r="G10" s="110"/>
      <c r="H10" s="111" t="s">
        <v>53</v>
      </c>
      <c r="I10" s="111"/>
      <c r="J10" s="129" t="s">
        <v>133</v>
      </c>
      <c r="K10" s="129"/>
      <c r="L10" s="129"/>
    </row>
    <row r="11" spans="1:13" ht="60" customHeight="1">
      <c r="A11" s="102" t="s">
        <v>41</v>
      </c>
      <c r="B11" s="103" t="s">
        <v>42</v>
      </c>
      <c r="C11" s="103"/>
      <c r="D11" s="24" t="s">
        <v>43</v>
      </c>
      <c r="E11" s="24" t="s">
        <v>44</v>
      </c>
      <c r="F11" s="25" t="s">
        <v>134</v>
      </c>
      <c r="G11" s="110"/>
      <c r="H11" s="111" t="s">
        <v>55</v>
      </c>
      <c r="I11" s="111"/>
      <c r="J11" s="129" t="s">
        <v>135</v>
      </c>
      <c r="K11" s="129"/>
      <c r="L11" s="129"/>
    </row>
    <row r="12" spans="1:13" ht="60" customHeight="1">
      <c r="A12" s="102"/>
      <c r="B12" s="113" t="s">
        <v>46</v>
      </c>
      <c r="C12" s="114"/>
      <c r="D12" s="106" t="s">
        <v>136</v>
      </c>
      <c r="E12" s="107"/>
      <c r="F12" s="108"/>
      <c r="G12" s="115"/>
      <c r="H12" s="116"/>
      <c r="I12" s="116"/>
      <c r="J12" s="116"/>
      <c r="K12" s="116"/>
      <c r="L12" s="117"/>
    </row>
    <row r="13" spans="1:13" ht="18" customHeight="1">
      <c r="A13" s="101" t="s">
        <v>57</v>
      </c>
      <c r="B13" s="101"/>
      <c r="C13" s="101"/>
      <c r="D13" s="101"/>
      <c r="E13" s="101"/>
      <c r="F13" s="101"/>
      <c r="G13" s="101" t="s">
        <v>57</v>
      </c>
      <c r="H13" s="101"/>
      <c r="I13" s="101"/>
      <c r="J13" s="101"/>
      <c r="K13" s="101"/>
      <c r="L13" s="101"/>
    </row>
    <row r="14" spans="1:13" ht="69" customHeight="1">
      <c r="A14" s="32" t="s">
        <v>49</v>
      </c>
      <c r="B14" s="103" t="s">
        <v>50</v>
      </c>
      <c r="C14" s="103"/>
      <c r="D14" s="109" t="str">
        <f>'[5]前期終了時提出（10月頃）'!D10:F10</f>
        <v>・4/16、23に生浜公民館で出張講座を開催した。9月には、広報紙を発行して周知活動を行った。
・昨年度の町別相談傾向をまとめ、民生委員定例会で報告した。相談事例に対するセンターの支援方法についてまとめた「民生委員向け相談ガイドブック」を作成して配布した。また、町別の民生委員意見交換会を行った。
・総合相談の進捗はセンター内で共有し、必要に応じて関係機関とも連携を図り、終結を意識しながら支援を実施した。</v>
      </c>
      <c r="E14" s="109"/>
      <c r="F14" s="109"/>
      <c r="G14" s="33"/>
      <c r="H14" s="34"/>
      <c r="I14" s="34"/>
      <c r="J14" s="34"/>
      <c r="K14" s="34"/>
      <c r="L14" s="35"/>
    </row>
    <row r="15" spans="1:13" ht="60" customHeight="1">
      <c r="A15" s="32" t="s">
        <v>51</v>
      </c>
      <c r="B15" s="103" t="s">
        <v>50</v>
      </c>
      <c r="C15" s="103"/>
      <c r="D15" s="109" t="s">
        <v>137</v>
      </c>
      <c r="E15" s="109"/>
      <c r="F15" s="109"/>
      <c r="G15" s="110" t="s">
        <v>52</v>
      </c>
      <c r="H15" s="111" t="s">
        <v>53</v>
      </c>
      <c r="I15" s="111"/>
      <c r="J15" s="129" t="s">
        <v>138</v>
      </c>
      <c r="K15" s="129"/>
      <c r="L15" s="129"/>
    </row>
    <row r="16" spans="1:13" ht="60" customHeight="1">
      <c r="A16" s="102" t="s">
        <v>41</v>
      </c>
      <c r="B16" s="103" t="s">
        <v>42</v>
      </c>
      <c r="C16" s="103"/>
      <c r="D16" s="24" t="s">
        <v>130</v>
      </c>
      <c r="E16" s="24" t="s">
        <v>44</v>
      </c>
      <c r="F16" s="36" t="s">
        <v>139</v>
      </c>
      <c r="G16" s="110"/>
      <c r="H16" s="111" t="s">
        <v>55</v>
      </c>
      <c r="I16" s="111"/>
      <c r="J16" s="129" t="s">
        <v>140</v>
      </c>
      <c r="K16" s="129"/>
      <c r="L16" s="129"/>
    </row>
    <row r="17" spans="1:12" ht="60" customHeight="1">
      <c r="A17" s="102"/>
      <c r="B17" s="113" t="s">
        <v>46</v>
      </c>
      <c r="C17" s="114"/>
      <c r="D17" s="106" t="s">
        <v>141</v>
      </c>
      <c r="E17" s="107"/>
      <c r="F17" s="108"/>
      <c r="G17" s="115"/>
      <c r="H17" s="116"/>
      <c r="I17" s="116"/>
      <c r="J17" s="116"/>
      <c r="K17" s="116"/>
      <c r="L17" s="117"/>
    </row>
    <row r="18" spans="1:12" ht="18" customHeight="1">
      <c r="A18" s="101" t="s">
        <v>59</v>
      </c>
      <c r="B18" s="101"/>
      <c r="C18" s="101"/>
      <c r="D18" s="101"/>
      <c r="E18" s="101"/>
      <c r="F18" s="101"/>
      <c r="G18" s="101" t="s">
        <v>59</v>
      </c>
      <c r="H18" s="101"/>
      <c r="I18" s="101"/>
      <c r="J18" s="101"/>
      <c r="K18" s="101"/>
      <c r="L18" s="101"/>
    </row>
    <row r="19" spans="1:12" ht="60" customHeight="1">
      <c r="A19" s="32" t="s">
        <v>49</v>
      </c>
      <c r="B19" s="103" t="s">
        <v>50</v>
      </c>
      <c r="C19" s="103"/>
      <c r="D19" s="109" t="str">
        <f>'[5]前期終了時提出（10月頃）'!D14:F14</f>
        <v>・生浜公民館の出張講座で、成年後見制度についての講座を行った。また、市民向け講座の広報活動を実施した。
・4/30、7/8、8/2に、地域住民に向けた認知症サポーター養成講座を開催した。5/30には、先生方にも協力していただき、生浜中学校でキッズサポーター養成講座を行った。
・7/12のはまフェス2025イベント開催時に、どこシル伝言板を活用した徘徊模擬訓練を実施した。</v>
      </c>
      <c r="E19" s="109"/>
      <c r="F19" s="109"/>
      <c r="G19" s="33"/>
      <c r="H19" s="34"/>
      <c r="I19" s="34"/>
      <c r="J19" s="34"/>
      <c r="K19" s="34"/>
      <c r="L19" s="35"/>
    </row>
    <row r="20" spans="1:12" ht="60" customHeight="1">
      <c r="A20" s="32" t="s">
        <v>51</v>
      </c>
      <c r="B20" s="103" t="s">
        <v>50</v>
      </c>
      <c r="C20" s="103"/>
      <c r="D20" s="109" t="s">
        <v>142</v>
      </c>
      <c r="E20" s="123"/>
      <c r="F20" s="123"/>
      <c r="G20" s="110" t="s">
        <v>52</v>
      </c>
      <c r="H20" s="111" t="s">
        <v>53</v>
      </c>
      <c r="I20" s="111"/>
      <c r="J20" s="129" t="s">
        <v>143</v>
      </c>
      <c r="K20" s="129"/>
      <c r="L20" s="129"/>
    </row>
    <row r="21" spans="1:12" ht="60" customHeight="1">
      <c r="A21" s="102" t="s">
        <v>41</v>
      </c>
      <c r="B21" s="103" t="s">
        <v>42</v>
      </c>
      <c r="C21" s="103"/>
      <c r="D21" s="24" t="s">
        <v>130</v>
      </c>
      <c r="E21" s="24" t="s">
        <v>44</v>
      </c>
      <c r="F21" s="25" t="s">
        <v>144</v>
      </c>
      <c r="G21" s="110"/>
      <c r="H21" s="111" t="s">
        <v>55</v>
      </c>
      <c r="I21" s="111"/>
      <c r="J21" s="129" t="s">
        <v>145</v>
      </c>
      <c r="K21" s="129"/>
      <c r="L21" s="129"/>
    </row>
    <row r="22" spans="1:12" ht="60" customHeight="1">
      <c r="A22" s="102"/>
      <c r="B22" s="113" t="s">
        <v>46</v>
      </c>
      <c r="C22" s="114"/>
      <c r="D22" s="106" t="s">
        <v>146</v>
      </c>
      <c r="E22" s="107"/>
      <c r="F22" s="108"/>
      <c r="G22" s="115"/>
      <c r="H22" s="116"/>
      <c r="I22" s="116"/>
      <c r="J22" s="116"/>
      <c r="K22" s="116"/>
      <c r="L22" s="117"/>
    </row>
    <row r="23" spans="1:12" ht="18" customHeight="1">
      <c r="A23" s="101" t="s">
        <v>61</v>
      </c>
      <c r="B23" s="101"/>
      <c r="C23" s="101"/>
      <c r="D23" s="101"/>
      <c r="E23" s="101"/>
      <c r="F23" s="101"/>
      <c r="G23" s="101" t="s">
        <v>61</v>
      </c>
      <c r="H23" s="101"/>
      <c r="I23" s="101"/>
      <c r="J23" s="101"/>
      <c r="K23" s="101"/>
      <c r="L23" s="101"/>
    </row>
    <row r="24" spans="1:12" ht="75.5" customHeight="1">
      <c r="A24" s="32" t="s">
        <v>49</v>
      </c>
      <c r="B24" s="103" t="s">
        <v>50</v>
      </c>
      <c r="C24" s="103"/>
      <c r="D24" s="109" t="str">
        <f>'[5]前期終了時提出（10月頃）'!D18:F18</f>
        <v>・7/12に生浜東小学校で開催した「はまフェス2025」は、地域の各団体・他機関の協力を得て125名の参加があった。
・5/17に中央区弁護士との勉強会･交流会、7/15に圏域事例検討会を開催した。7/10の区介護予防作成研修と9/18の浜野･松ヶ丘合同研修では受講票を発行した。支援方法を検討する個別地域ケア会議は5回開催した。
・8/25の自立促進ケア会議では地域課題、9/26の多職種連携会議では認知症をテーマにそれぞれ開催した。</v>
      </c>
      <c r="E24" s="109"/>
      <c r="F24" s="109"/>
      <c r="G24" s="33"/>
      <c r="H24" s="34"/>
      <c r="I24" s="34"/>
      <c r="J24" s="34"/>
      <c r="K24" s="34"/>
      <c r="L24" s="35"/>
    </row>
    <row r="25" spans="1:12" ht="60" customHeight="1">
      <c r="A25" s="32" t="s">
        <v>51</v>
      </c>
      <c r="B25" s="103" t="s">
        <v>50</v>
      </c>
      <c r="C25" s="103"/>
      <c r="D25" s="106" t="s">
        <v>147</v>
      </c>
      <c r="E25" s="107"/>
      <c r="F25" s="108"/>
      <c r="G25" s="110" t="s">
        <v>52</v>
      </c>
      <c r="H25" s="111" t="s">
        <v>53</v>
      </c>
      <c r="I25" s="111"/>
      <c r="J25" s="129" t="s">
        <v>148</v>
      </c>
      <c r="K25" s="129"/>
      <c r="L25" s="129"/>
    </row>
    <row r="26" spans="1:12" ht="60" customHeight="1">
      <c r="A26" s="102" t="s">
        <v>41</v>
      </c>
      <c r="B26" s="103" t="s">
        <v>42</v>
      </c>
      <c r="C26" s="103"/>
      <c r="D26" s="24" t="s">
        <v>130</v>
      </c>
      <c r="E26" s="24" t="s">
        <v>44</v>
      </c>
      <c r="F26" s="25" t="s">
        <v>149</v>
      </c>
      <c r="G26" s="110"/>
      <c r="H26" s="111" t="s">
        <v>55</v>
      </c>
      <c r="I26" s="111"/>
      <c r="J26" s="129" t="s">
        <v>150</v>
      </c>
      <c r="K26" s="129"/>
      <c r="L26" s="129"/>
    </row>
    <row r="27" spans="1:12" ht="71.5" customHeight="1">
      <c r="A27" s="102"/>
      <c r="B27" s="113" t="s">
        <v>46</v>
      </c>
      <c r="C27" s="114"/>
      <c r="D27" s="106" t="s">
        <v>151</v>
      </c>
      <c r="E27" s="107"/>
      <c r="F27" s="108"/>
      <c r="G27" s="115"/>
      <c r="H27" s="116"/>
      <c r="I27" s="116"/>
      <c r="J27" s="116"/>
      <c r="K27" s="116"/>
      <c r="L27" s="117"/>
    </row>
    <row r="28" spans="1:12" ht="18" customHeight="1">
      <c r="A28" s="101" t="s">
        <v>63</v>
      </c>
      <c r="B28" s="101"/>
      <c r="C28" s="101"/>
      <c r="D28" s="101"/>
      <c r="E28" s="101"/>
      <c r="F28" s="101"/>
      <c r="G28" s="101" t="s">
        <v>63</v>
      </c>
      <c r="H28" s="101"/>
      <c r="I28" s="101"/>
      <c r="J28" s="101"/>
      <c r="K28" s="101"/>
      <c r="L28" s="101"/>
    </row>
    <row r="29" spans="1:12" ht="71.5" customHeight="1">
      <c r="A29" s="32" t="s">
        <v>49</v>
      </c>
      <c r="B29" s="103" t="s">
        <v>50</v>
      </c>
      <c r="C29" s="103"/>
      <c r="D29" s="109" t="str">
        <f>'[5]前期終了時提出（10月頃）'!D22:F22</f>
        <v>・6月いきいきサロン5箇所にて、薬剤師会・地域の薬局に依頼し、お薬に関する勉強会を実施した。
・体操参加者に自主活動の提案として、体操番組の紹介といきいき活動手帳の活用案内、毎週脳トレを配布した。
・歩こう会を4/8公園お花見、5/9ボタニカミュージアムで実施した。若年性認知症の方に支援者として参加を依頼した。
・4/1に孤食予防を目的としたカレーパーティを開催した。参加者にはまフェス準備を手伝ってもらうことができた。</v>
      </c>
      <c r="E29" s="109"/>
      <c r="F29" s="109"/>
      <c r="G29" s="33"/>
      <c r="H29" s="34"/>
      <c r="I29" s="34"/>
      <c r="J29" s="34"/>
      <c r="K29" s="34"/>
      <c r="L29" s="35"/>
    </row>
    <row r="30" spans="1:12" ht="60" customHeight="1">
      <c r="A30" s="32" t="s">
        <v>51</v>
      </c>
      <c r="B30" s="103" t="s">
        <v>50</v>
      </c>
      <c r="C30" s="103"/>
      <c r="D30" s="109" t="s">
        <v>152</v>
      </c>
      <c r="E30" s="109"/>
      <c r="F30" s="109"/>
      <c r="G30" s="110" t="s">
        <v>52</v>
      </c>
      <c r="H30" s="111" t="s">
        <v>53</v>
      </c>
      <c r="I30" s="111"/>
      <c r="J30" s="129" t="s">
        <v>153</v>
      </c>
      <c r="K30" s="129"/>
      <c r="L30" s="129"/>
    </row>
    <row r="31" spans="1:12" ht="60" customHeight="1">
      <c r="A31" s="102" t="s">
        <v>41</v>
      </c>
      <c r="B31" s="103" t="s">
        <v>42</v>
      </c>
      <c r="C31" s="103"/>
      <c r="D31" s="24" t="s">
        <v>130</v>
      </c>
      <c r="E31" s="24" t="s">
        <v>44</v>
      </c>
      <c r="F31" s="25" t="s">
        <v>154</v>
      </c>
      <c r="G31" s="110"/>
      <c r="H31" s="111" t="s">
        <v>55</v>
      </c>
      <c r="I31" s="111"/>
      <c r="J31" s="129" t="s">
        <v>155</v>
      </c>
      <c r="K31" s="129"/>
      <c r="L31" s="129"/>
    </row>
    <row r="32" spans="1:12" ht="70" customHeight="1">
      <c r="A32" s="102"/>
      <c r="B32" s="113" t="s">
        <v>46</v>
      </c>
      <c r="C32" s="114"/>
      <c r="D32" s="106" t="s">
        <v>156</v>
      </c>
      <c r="E32" s="107"/>
      <c r="F32" s="108"/>
      <c r="G32" s="115"/>
      <c r="H32" s="116"/>
      <c r="I32" s="116"/>
      <c r="J32" s="116"/>
      <c r="K32" s="116"/>
      <c r="L32" s="117"/>
    </row>
  </sheetData>
  <mergeCells count="93">
    <mergeCell ref="A28:F28"/>
    <mergeCell ref="G28:L28"/>
    <mergeCell ref="B29:C29"/>
    <mergeCell ref="D29:F29"/>
    <mergeCell ref="B30:C30"/>
    <mergeCell ref="D30:F30"/>
    <mergeCell ref="G30:G31"/>
    <mergeCell ref="H30:I30"/>
    <mergeCell ref="J30:L30"/>
    <mergeCell ref="A31:A32"/>
    <mergeCell ref="B31:C31"/>
    <mergeCell ref="H31:I31"/>
    <mergeCell ref="J31:L31"/>
    <mergeCell ref="B32:C32"/>
    <mergeCell ref="D32:F32"/>
    <mergeCell ref="G32:L32"/>
    <mergeCell ref="A23:F23"/>
    <mergeCell ref="G23:L23"/>
    <mergeCell ref="B24:C24"/>
    <mergeCell ref="D24:F24"/>
    <mergeCell ref="B25:C25"/>
    <mergeCell ref="D25:F25"/>
    <mergeCell ref="G25:G26"/>
    <mergeCell ref="H25:I25"/>
    <mergeCell ref="J25:L25"/>
    <mergeCell ref="A26:A27"/>
    <mergeCell ref="B26:C26"/>
    <mergeCell ref="H26:I26"/>
    <mergeCell ref="J26:L26"/>
    <mergeCell ref="B27:C27"/>
    <mergeCell ref="D27:F27"/>
    <mergeCell ref="G27:L27"/>
    <mergeCell ref="A18:F18"/>
    <mergeCell ref="G18:L18"/>
    <mergeCell ref="B19:C19"/>
    <mergeCell ref="D19:F19"/>
    <mergeCell ref="B20:C20"/>
    <mergeCell ref="D20:F20"/>
    <mergeCell ref="G20:G21"/>
    <mergeCell ref="H20:I20"/>
    <mergeCell ref="J20:L20"/>
    <mergeCell ref="A21:A22"/>
    <mergeCell ref="B21:C21"/>
    <mergeCell ref="H21:I21"/>
    <mergeCell ref="J21:L21"/>
    <mergeCell ref="B22:C22"/>
    <mergeCell ref="D22:F22"/>
    <mergeCell ref="G22:L22"/>
    <mergeCell ref="A13:F13"/>
    <mergeCell ref="G13:L13"/>
    <mergeCell ref="B14:C14"/>
    <mergeCell ref="D14:F14"/>
    <mergeCell ref="B15:C15"/>
    <mergeCell ref="D15:F15"/>
    <mergeCell ref="G15:G16"/>
    <mergeCell ref="H15:I15"/>
    <mergeCell ref="J15:L15"/>
    <mergeCell ref="A16:A17"/>
    <mergeCell ref="B16:C16"/>
    <mergeCell ref="H16:I16"/>
    <mergeCell ref="J16:L16"/>
    <mergeCell ref="B17:C17"/>
    <mergeCell ref="D17:F17"/>
    <mergeCell ref="G17:L17"/>
    <mergeCell ref="A8:F8"/>
    <mergeCell ref="G8:L8"/>
    <mergeCell ref="B9:C9"/>
    <mergeCell ref="D9:F9"/>
    <mergeCell ref="B10:C10"/>
    <mergeCell ref="D10:F10"/>
    <mergeCell ref="G10:G11"/>
    <mergeCell ref="H10:I10"/>
    <mergeCell ref="J10:L10"/>
    <mergeCell ref="A11:A12"/>
    <mergeCell ref="B11:C11"/>
    <mergeCell ref="H11:I11"/>
    <mergeCell ref="J11:L11"/>
    <mergeCell ref="B12:C12"/>
    <mergeCell ref="D12:F12"/>
    <mergeCell ref="G12:L12"/>
    <mergeCell ref="A4:C4"/>
    <mergeCell ref="D4:F4"/>
    <mergeCell ref="A5:F5"/>
    <mergeCell ref="A6:A7"/>
    <mergeCell ref="B6:C6"/>
    <mergeCell ref="B7:C7"/>
    <mergeCell ref="D7:F7"/>
    <mergeCell ref="J3:K3"/>
    <mergeCell ref="A1:F1"/>
    <mergeCell ref="A2:C2"/>
    <mergeCell ref="D2:F2"/>
    <mergeCell ref="A3:C3"/>
    <mergeCell ref="D3:F3"/>
  </mergeCells>
  <phoneticPr fontId="2"/>
  <dataValidations count="1">
    <dataValidation type="list" allowBlank="1" showInputMessage="1" showErrorMessage="1" sqref="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WVR983064:WVR983072 JF65560:JF65568 TB65560:TB65568 ACX65560:ACX65568 AMT65560:AMT65568 AWP65560:AWP65568 BGL65560:BGL65568 BQH65560:BQH65568 CAD65560:CAD65568 CJZ65560:CJZ65568 CTV65560:CTV65568 DDR65560:DDR65568 DNN65560:DNN65568 DXJ65560:DXJ65568 EHF65560:EHF65568 ERB65560:ERB65568 FAX65560:FAX65568 FKT65560:FKT65568 FUP65560:FUP65568 GEL65560:GEL65568 GOH65560:GOH65568 GYD65560:GYD65568 HHZ65560:HHZ65568 HRV65560:HRV65568 IBR65560:IBR65568 ILN65560:ILN65568 IVJ65560:IVJ65568 JFF65560:JFF65568 JPB65560:JPB65568 JYX65560:JYX65568 KIT65560:KIT65568 KSP65560:KSP65568 LCL65560:LCL65568 LMH65560:LMH65568 LWD65560:LWD65568 MFZ65560:MFZ65568 MPV65560:MPV65568 MZR65560:MZR65568 NJN65560:NJN65568 NTJ65560:NTJ65568 ODF65560:ODF65568 ONB65560:ONB65568 OWX65560:OWX65568 PGT65560:PGT65568 PQP65560:PQP65568 QAL65560:QAL65568 QKH65560:QKH65568 QUD65560:QUD65568 RDZ65560:RDZ65568 RNV65560:RNV65568 RXR65560:RXR65568 SHN65560:SHN65568 SRJ65560:SRJ65568 TBF65560:TBF65568 TLB65560:TLB65568 TUX65560:TUX65568 UET65560:UET65568 UOP65560:UOP65568 UYL65560:UYL65568 VIH65560:VIH65568 VSD65560:VSD65568 WBZ65560:WBZ65568 WLV65560:WLV65568 WVR65560:WVR65568 JF131096:JF131104 TB131096:TB131104 ACX131096:ACX131104 AMT131096:AMT131104 AWP131096:AWP131104 BGL131096:BGL131104 BQH131096:BQH131104 CAD131096:CAD131104 CJZ131096:CJZ131104 CTV131096:CTV131104 DDR131096:DDR131104 DNN131096:DNN131104 DXJ131096:DXJ131104 EHF131096:EHF131104 ERB131096:ERB131104 FAX131096:FAX131104 FKT131096:FKT131104 FUP131096:FUP131104 GEL131096:GEL131104 GOH131096:GOH131104 GYD131096:GYD131104 HHZ131096:HHZ131104 HRV131096:HRV131104 IBR131096:IBR131104 ILN131096:ILN131104 IVJ131096:IVJ131104 JFF131096:JFF131104 JPB131096:JPB131104 JYX131096:JYX131104 KIT131096:KIT131104 KSP131096:KSP131104 LCL131096:LCL131104 LMH131096:LMH131104 LWD131096:LWD131104 MFZ131096:MFZ131104 MPV131096:MPV131104 MZR131096:MZR131104 NJN131096:NJN131104 NTJ131096:NTJ131104 ODF131096:ODF131104 ONB131096:ONB131104 OWX131096:OWX131104 PGT131096:PGT131104 PQP131096:PQP131104 QAL131096:QAL131104 QKH131096:QKH131104 QUD131096:QUD131104 RDZ131096:RDZ131104 RNV131096:RNV131104 RXR131096:RXR131104 SHN131096:SHN131104 SRJ131096:SRJ131104 TBF131096:TBF131104 TLB131096:TLB131104 TUX131096:TUX131104 UET131096:UET131104 UOP131096:UOP131104 UYL131096:UYL131104 VIH131096:VIH131104 VSD131096:VSD131104 WBZ131096:WBZ131104 WLV131096:WLV131104 WVR131096:WVR131104 JF196632:JF196640 TB196632:TB196640 ACX196632:ACX196640 AMT196632:AMT196640 AWP196632:AWP196640 BGL196632:BGL196640 BQH196632:BQH196640 CAD196632:CAD196640 CJZ196632:CJZ196640 CTV196632:CTV196640 DDR196632:DDR196640 DNN196632:DNN196640 DXJ196632:DXJ196640 EHF196632:EHF196640 ERB196632:ERB196640 FAX196632:FAX196640 FKT196632:FKT196640 FUP196632:FUP196640 GEL196632:GEL196640 GOH196632:GOH196640 GYD196632:GYD196640 HHZ196632:HHZ196640 HRV196632:HRV196640 IBR196632:IBR196640 ILN196632:ILN196640 IVJ196632:IVJ196640 JFF196632:JFF196640 JPB196632:JPB196640 JYX196632:JYX196640 KIT196632:KIT196640 KSP196632:KSP196640 LCL196632:LCL196640 LMH196632:LMH196640 LWD196632:LWD196640 MFZ196632:MFZ196640 MPV196632:MPV196640 MZR196632:MZR196640 NJN196632:NJN196640 NTJ196632:NTJ196640 ODF196632:ODF196640 ONB196632:ONB196640 OWX196632:OWX196640 PGT196632:PGT196640 PQP196632:PQP196640 QAL196632:QAL196640 QKH196632:QKH196640 QUD196632:QUD196640 RDZ196632:RDZ196640 RNV196632:RNV196640 RXR196632:RXR196640 SHN196632:SHN196640 SRJ196632:SRJ196640 TBF196632:TBF196640 TLB196632:TLB196640 TUX196632:TUX196640 UET196632:UET196640 UOP196632:UOP196640 UYL196632:UYL196640 VIH196632:VIH196640 VSD196632:VSD196640 WBZ196632:WBZ196640 WLV196632:WLV196640 WVR196632:WVR196640 JF262168:JF262176 TB262168:TB262176 ACX262168:ACX262176 AMT262168:AMT262176 AWP262168:AWP262176 BGL262168:BGL262176 BQH262168:BQH262176 CAD262168:CAD262176 CJZ262168:CJZ262176 CTV262168:CTV262176 DDR262168:DDR262176 DNN262168:DNN262176 DXJ262168:DXJ262176 EHF262168:EHF262176 ERB262168:ERB262176 FAX262168:FAX262176 FKT262168:FKT262176 FUP262168:FUP262176 GEL262168:GEL262176 GOH262168:GOH262176 GYD262168:GYD262176 HHZ262168:HHZ262176 HRV262168:HRV262176 IBR262168:IBR262176 ILN262168:ILN262176 IVJ262168:IVJ262176 JFF262168:JFF262176 JPB262168:JPB262176 JYX262168:JYX262176 KIT262168:KIT262176 KSP262168:KSP262176 LCL262168:LCL262176 LMH262168:LMH262176 LWD262168:LWD262176 MFZ262168:MFZ262176 MPV262168:MPV262176 MZR262168:MZR262176 NJN262168:NJN262176 NTJ262168:NTJ262176 ODF262168:ODF262176 ONB262168:ONB262176 OWX262168:OWX262176 PGT262168:PGT262176 PQP262168:PQP262176 QAL262168:QAL262176 QKH262168:QKH262176 QUD262168:QUD262176 RDZ262168:RDZ262176 RNV262168:RNV262176 RXR262168:RXR262176 SHN262168:SHN262176 SRJ262168:SRJ262176 TBF262168:TBF262176 TLB262168:TLB262176 TUX262168:TUX262176 UET262168:UET262176 UOP262168:UOP262176 UYL262168:UYL262176 VIH262168:VIH262176 VSD262168:VSD262176 WBZ262168:WBZ262176 WLV262168:WLV262176 WVR262168:WVR262176 JF327704:JF327712 TB327704:TB327712 ACX327704:ACX327712 AMT327704:AMT327712 AWP327704:AWP327712 BGL327704:BGL327712 BQH327704:BQH327712 CAD327704:CAD327712 CJZ327704:CJZ327712 CTV327704:CTV327712 DDR327704:DDR327712 DNN327704:DNN327712 DXJ327704:DXJ327712 EHF327704:EHF327712 ERB327704:ERB327712 FAX327704:FAX327712 FKT327704:FKT327712 FUP327704:FUP327712 GEL327704:GEL327712 GOH327704:GOH327712 GYD327704:GYD327712 HHZ327704:HHZ327712 HRV327704:HRV327712 IBR327704:IBR327712 ILN327704:ILN327712 IVJ327704:IVJ327712 JFF327704:JFF327712 JPB327704:JPB327712 JYX327704:JYX327712 KIT327704:KIT327712 KSP327704:KSP327712 LCL327704:LCL327712 LMH327704:LMH327712 LWD327704:LWD327712 MFZ327704:MFZ327712 MPV327704:MPV327712 MZR327704:MZR327712 NJN327704:NJN327712 NTJ327704:NTJ327712 ODF327704:ODF327712 ONB327704:ONB327712 OWX327704:OWX327712 PGT327704:PGT327712 PQP327704:PQP327712 QAL327704:QAL327712 QKH327704:QKH327712 QUD327704:QUD327712 RDZ327704:RDZ327712 RNV327704:RNV327712 RXR327704:RXR327712 SHN327704:SHN327712 SRJ327704:SRJ327712 TBF327704:TBF327712 TLB327704:TLB327712 TUX327704:TUX327712 UET327704:UET327712 UOP327704:UOP327712 UYL327704:UYL327712 VIH327704:VIH327712 VSD327704:VSD327712 WBZ327704:WBZ327712 WLV327704:WLV327712 WVR327704:WVR327712 JF393240:JF393248 TB393240:TB393248 ACX393240:ACX393248 AMT393240:AMT393248 AWP393240:AWP393248 BGL393240:BGL393248 BQH393240:BQH393248 CAD393240:CAD393248 CJZ393240:CJZ393248 CTV393240:CTV393248 DDR393240:DDR393248 DNN393240:DNN393248 DXJ393240:DXJ393248 EHF393240:EHF393248 ERB393240:ERB393248 FAX393240:FAX393248 FKT393240:FKT393248 FUP393240:FUP393248 GEL393240:GEL393248 GOH393240:GOH393248 GYD393240:GYD393248 HHZ393240:HHZ393248 HRV393240:HRV393248 IBR393240:IBR393248 ILN393240:ILN393248 IVJ393240:IVJ393248 JFF393240:JFF393248 JPB393240:JPB393248 JYX393240:JYX393248 KIT393240:KIT393248 KSP393240:KSP393248 LCL393240:LCL393248 LMH393240:LMH393248 LWD393240:LWD393248 MFZ393240:MFZ393248 MPV393240:MPV393248 MZR393240:MZR393248 NJN393240:NJN393248 NTJ393240:NTJ393248 ODF393240:ODF393248 ONB393240:ONB393248 OWX393240:OWX393248 PGT393240:PGT393248 PQP393240:PQP393248 QAL393240:QAL393248 QKH393240:QKH393248 QUD393240:QUD393248 RDZ393240:RDZ393248 RNV393240:RNV393248 RXR393240:RXR393248 SHN393240:SHN393248 SRJ393240:SRJ393248 TBF393240:TBF393248 TLB393240:TLB393248 TUX393240:TUX393248 UET393240:UET393248 UOP393240:UOP393248 UYL393240:UYL393248 VIH393240:VIH393248 VSD393240:VSD393248 WBZ393240:WBZ393248 WLV393240:WLV393248 WVR393240:WVR393248 JF458776:JF458784 TB458776:TB458784 ACX458776:ACX458784 AMT458776:AMT458784 AWP458776:AWP458784 BGL458776:BGL458784 BQH458776:BQH458784 CAD458776:CAD458784 CJZ458776:CJZ458784 CTV458776:CTV458784 DDR458776:DDR458784 DNN458776:DNN458784 DXJ458776:DXJ458784 EHF458776:EHF458784 ERB458776:ERB458784 FAX458776:FAX458784 FKT458776:FKT458784 FUP458776:FUP458784 GEL458776:GEL458784 GOH458776:GOH458784 GYD458776:GYD458784 HHZ458776:HHZ458784 HRV458776:HRV458784 IBR458776:IBR458784 ILN458776:ILN458784 IVJ458776:IVJ458784 JFF458776:JFF458784 JPB458776:JPB458784 JYX458776:JYX458784 KIT458776:KIT458784 KSP458776:KSP458784 LCL458776:LCL458784 LMH458776:LMH458784 LWD458776:LWD458784 MFZ458776:MFZ458784 MPV458776:MPV458784 MZR458776:MZR458784 NJN458776:NJN458784 NTJ458776:NTJ458784 ODF458776:ODF458784 ONB458776:ONB458784 OWX458776:OWX458784 PGT458776:PGT458784 PQP458776:PQP458784 QAL458776:QAL458784 QKH458776:QKH458784 QUD458776:QUD458784 RDZ458776:RDZ458784 RNV458776:RNV458784 RXR458776:RXR458784 SHN458776:SHN458784 SRJ458776:SRJ458784 TBF458776:TBF458784 TLB458776:TLB458784 TUX458776:TUX458784 UET458776:UET458784 UOP458776:UOP458784 UYL458776:UYL458784 VIH458776:VIH458784 VSD458776:VSD458784 WBZ458776:WBZ458784 WLV458776:WLV458784 WVR458776:WVR458784 JF524312:JF524320 TB524312:TB524320 ACX524312:ACX524320 AMT524312:AMT524320 AWP524312:AWP524320 BGL524312:BGL524320 BQH524312:BQH524320 CAD524312:CAD524320 CJZ524312:CJZ524320 CTV524312:CTV524320 DDR524312:DDR524320 DNN524312:DNN524320 DXJ524312:DXJ524320 EHF524312:EHF524320 ERB524312:ERB524320 FAX524312:FAX524320 FKT524312:FKT524320 FUP524312:FUP524320 GEL524312:GEL524320 GOH524312:GOH524320 GYD524312:GYD524320 HHZ524312:HHZ524320 HRV524312:HRV524320 IBR524312:IBR524320 ILN524312:ILN524320 IVJ524312:IVJ524320 JFF524312:JFF524320 JPB524312:JPB524320 JYX524312:JYX524320 KIT524312:KIT524320 KSP524312:KSP524320 LCL524312:LCL524320 LMH524312:LMH524320 LWD524312:LWD524320 MFZ524312:MFZ524320 MPV524312:MPV524320 MZR524312:MZR524320 NJN524312:NJN524320 NTJ524312:NTJ524320 ODF524312:ODF524320 ONB524312:ONB524320 OWX524312:OWX524320 PGT524312:PGT524320 PQP524312:PQP524320 QAL524312:QAL524320 QKH524312:QKH524320 QUD524312:QUD524320 RDZ524312:RDZ524320 RNV524312:RNV524320 RXR524312:RXR524320 SHN524312:SHN524320 SRJ524312:SRJ524320 TBF524312:TBF524320 TLB524312:TLB524320 TUX524312:TUX524320 UET524312:UET524320 UOP524312:UOP524320 UYL524312:UYL524320 VIH524312:VIH524320 VSD524312:VSD524320 WBZ524312:WBZ524320 WLV524312:WLV524320 WVR524312:WVR524320 JF589848:JF589856 TB589848:TB589856 ACX589848:ACX589856 AMT589848:AMT589856 AWP589848:AWP589856 BGL589848:BGL589856 BQH589848:BQH589856 CAD589848:CAD589856 CJZ589848:CJZ589856 CTV589848:CTV589856 DDR589848:DDR589856 DNN589848:DNN589856 DXJ589848:DXJ589856 EHF589848:EHF589856 ERB589848:ERB589856 FAX589848:FAX589856 FKT589848:FKT589856 FUP589848:FUP589856 GEL589848:GEL589856 GOH589848:GOH589856 GYD589848:GYD589856 HHZ589848:HHZ589856 HRV589848:HRV589856 IBR589848:IBR589856 ILN589848:ILN589856 IVJ589848:IVJ589856 JFF589848:JFF589856 JPB589848:JPB589856 JYX589848:JYX589856 KIT589848:KIT589856 KSP589848:KSP589856 LCL589848:LCL589856 LMH589848:LMH589856 LWD589848:LWD589856 MFZ589848:MFZ589856 MPV589848:MPV589856 MZR589848:MZR589856 NJN589848:NJN589856 NTJ589848:NTJ589856 ODF589848:ODF589856 ONB589848:ONB589856 OWX589848:OWX589856 PGT589848:PGT589856 PQP589848:PQP589856 QAL589848:QAL589856 QKH589848:QKH589856 QUD589848:QUD589856 RDZ589848:RDZ589856 RNV589848:RNV589856 RXR589848:RXR589856 SHN589848:SHN589856 SRJ589848:SRJ589856 TBF589848:TBF589856 TLB589848:TLB589856 TUX589848:TUX589856 UET589848:UET589856 UOP589848:UOP589856 UYL589848:UYL589856 VIH589848:VIH589856 VSD589848:VSD589856 WBZ589848:WBZ589856 WLV589848:WLV589856 WVR589848:WVR589856 JF655384:JF655392 TB655384:TB655392 ACX655384:ACX655392 AMT655384:AMT655392 AWP655384:AWP655392 BGL655384:BGL655392 BQH655384:BQH655392 CAD655384:CAD655392 CJZ655384:CJZ655392 CTV655384:CTV655392 DDR655384:DDR655392 DNN655384:DNN655392 DXJ655384:DXJ655392 EHF655384:EHF655392 ERB655384:ERB655392 FAX655384:FAX655392 FKT655384:FKT655392 FUP655384:FUP655392 GEL655384:GEL655392 GOH655384:GOH655392 GYD655384:GYD655392 HHZ655384:HHZ655392 HRV655384:HRV655392 IBR655384:IBR655392 ILN655384:ILN655392 IVJ655384:IVJ655392 JFF655384:JFF655392 JPB655384:JPB655392 JYX655384:JYX655392 KIT655384:KIT655392 KSP655384:KSP655392 LCL655384:LCL655392 LMH655384:LMH655392 LWD655384:LWD655392 MFZ655384:MFZ655392 MPV655384:MPV655392 MZR655384:MZR655392 NJN655384:NJN655392 NTJ655384:NTJ655392 ODF655384:ODF655392 ONB655384:ONB655392 OWX655384:OWX655392 PGT655384:PGT655392 PQP655384:PQP655392 QAL655384:QAL655392 QKH655384:QKH655392 QUD655384:QUD655392 RDZ655384:RDZ655392 RNV655384:RNV655392 RXR655384:RXR655392 SHN655384:SHN655392 SRJ655384:SRJ655392 TBF655384:TBF655392 TLB655384:TLB655392 TUX655384:TUX655392 UET655384:UET655392 UOP655384:UOP655392 UYL655384:UYL655392 VIH655384:VIH655392 VSD655384:VSD655392 WBZ655384:WBZ655392 WLV655384:WLV655392 WVR655384:WVR655392 JF720920:JF720928 TB720920:TB720928 ACX720920:ACX720928 AMT720920:AMT720928 AWP720920:AWP720928 BGL720920:BGL720928 BQH720920:BQH720928 CAD720920:CAD720928 CJZ720920:CJZ720928 CTV720920:CTV720928 DDR720920:DDR720928 DNN720920:DNN720928 DXJ720920:DXJ720928 EHF720920:EHF720928 ERB720920:ERB720928 FAX720920:FAX720928 FKT720920:FKT720928 FUP720920:FUP720928 GEL720920:GEL720928 GOH720920:GOH720928 GYD720920:GYD720928 HHZ720920:HHZ720928 HRV720920:HRV720928 IBR720920:IBR720928 ILN720920:ILN720928 IVJ720920:IVJ720928 JFF720920:JFF720928 JPB720920:JPB720928 JYX720920:JYX720928 KIT720920:KIT720928 KSP720920:KSP720928 LCL720920:LCL720928 LMH720920:LMH720928 LWD720920:LWD720928 MFZ720920:MFZ720928 MPV720920:MPV720928 MZR720920:MZR720928 NJN720920:NJN720928 NTJ720920:NTJ720928 ODF720920:ODF720928 ONB720920:ONB720928 OWX720920:OWX720928 PGT720920:PGT720928 PQP720920:PQP720928 QAL720920:QAL720928 QKH720920:QKH720928 QUD720920:QUD720928 RDZ720920:RDZ720928 RNV720920:RNV720928 RXR720920:RXR720928 SHN720920:SHN720928 SRJ720920:SRJ720928 TBF720920:TBF720928 TLB720920:TLB720928 TUX720920:TUX720928 UET720920:UET720928 UOP720920:UOP720928 UYL720920:UYL720928 VIH720920:VIH720928 VSD720920:VSD720928 WBZ720920:WBZ720928 WLV720920:WLV720928 WVR720920:WVR720928 JF786456:JF786464 TB786456:TB786464 ACX786456:ACX786464 AMT786456:AMT786464 AWP786456:AWP786464 BGL786456:BGL786464 BQH786456:BQH786464 CAD786456:CAD786464 CJZ786456:CJZ786464 CTV786456:CTV786464 DDR786456:DDR786464 DNN786456:DNN786464 DXJ786456:DXJ786464 EHF786456:EHF786464 ERB786456:ERB786464 FAX786456:FAX786464 FKT786456:FKT786464 FUP786456:FUP786464 GEL786456:GEL786464 GOH786456:GOH786464 GYD786456:GYD786464 HHZ786456:HHZ786464 HRV786456:HRV786464 IBR786456:IBR786464 ILN786456:ILN786464 IVJ786456:IVJ786464 JFF786456:JFF786464 JPB786456:JPB786464 JYX786456:JYX786464 KIT786456:KIT786464 KSP786456:KSP786464 LCL786456:LCL786464 LMH786456:LMH786464 LWD786456:LWD786464 MFZ786456:MFZ786464 MPV786456:MPV786464 MZR786456:MZR786464 NJN786456:NJN786464 NTJ786456:NTJ786464 ODF786456:ODF786464 ONB786456:ONB786464 OWX786456:OWX786464 PGT786456:PGT786464 PQP786456:PQP786464 QAL786456:QAL786464 QKH786456:QKH786464 QUD786456:QUD786464 RDZ786456:RDZ786464 RNV786456:RNV786464 RXR786456:RXR786464 SHN786456:SHN786464 SRJ786456:SRJ786464 TBF786456:TBF786464 TLB786456:TLB786464 TUX786456:TUX786464 UET786456:UET786464 UOP786456:UOP786464 UYL786456:UYL786464 VIH786456:VIH786464 VSD786456:VSD786464 WBZ786456:WBZ786464 WLV786456:WLV786464 WVR786456:WVR786464 JF851992:JF852000 TB851992:TB852000 ACX851992:ACX852000 AMT851992:AMT852000 AWP851992:AWP852000 BGL851992:BGL852000 BQH851992:BQH852000 CAD851992:CAD852000 CJZ851992:CJZ852000 CTV851992:CTV852000 DDR851992:DDR852000 DNN851992:DNN852000 DXJ851992:DXJ852000 EHF851992:EHF852000 ERB851992:ERB852000 FAX851992:FAX852000 FKT851992:FKT852000 FUP851992:FUP852000 GEL851992:GEL852000 GOH851992:GOH852000 GYD851992:GYD852000 HHZ851992:HHZ852000 HRV851992:HRV852000 IBR851992:IBR852000 ILN851992:ILN852000 IVJ851992:IVJ852000 JFF851992:JFF852000 JPB851992:JPB852000 JYX851992:JYX852000 KIT851992:KIT852000 KSP851992:KSP852000 LCL851992:LCL852000 LMH851992:LMH852000 LWD851992:LWD852000 MFZ851992:MFZ852000 MPV851992:MPV852000 MZR851992:MZR852000 NJN851992:NJN852000 NTJ851992:NTJ852000 ODF851992:ODF852000 ONB851992:ONB852000 OWX851992:OWX852000 PGT851992:PGT852000 PQP851992:PQP852000 QAL851992:QAL852000 QKH851992:QKH852000 QUD851992:QUD852000 RDZ851992:RDZ852000 RNV851992:RNV852000 RXR851992:RXR852000 SHN851992:SHN852000 SRJ851992:SRJ852000 TBF851992:TBF852000 TLB851992:TLB852000 TUX851992:TUX852000 UET851992:UET852000 UOP851992:UOP852000 UYL851992:UYL852000 VIH851992:VIH852000 VSD851992:VSD852000 WBZ851992:WBZ852000 WLV851992:WLV852000 WVR851992:WVR852000 JF917528:JF917536 TB917528:TB917536 ACX917528:ACX917536 AMT917528:AMT917536 AWP917528:AWP917536 BGL917528:BGL917536 BQH917528:BQH917536 CAD917528:CAD917536 CJZ917528:CJZ917536 CTV917528:CTV917536 DDR917528:DDR917536 DNN917528:DNN917536 DXJ917528:DXJ917536 EHF917528:EHF917536 ERB917528:ERB917536 FAX917528:FAX917536 FKT917528:FKT917536 FUP917528:FUP917536 GEL917528:GEL917536 GOH917528:GOH917536 GYD917528:GYD917536 HHZ917528:HHZ917536 HRV917528:HRV917536 IBR917528:IBR917536 ILN917528:ILN917536 IVJ917528:IVJ917536 JFF917528:JFF917536 JPB917528:JPB917536 JYX917528:JYX917536 KIT917528:KIT917536 KSP917528:KSP917536 LCL917528:LCL917536 LMH917528:LMH917536 LWD917528:LWD917536 MFZ917528:MFZ917536 MPV917528:MPV917536 MZR917528:MZR917536 NJN917528:NJN917536 NTJ917528:NTJ917536 ODF917528:ODF917536 ONB917528:ONB917536 OWX917528:OWX917536 PGT917528:PGT917536 PQP917528:PQP917536 QAL917528:QAL917536 QKH917528:QKH917536 QUD917528:QUD917536 RDZ917528:RDZ917536 RNV917528:RNV917536 RXR917528:RXR917536 SHN917528:SHN917536 SRJ917528:SRJ917536 TBF917528:TBF917536 TLB917528:TLB917536 TUX917528:TUX917536 UET917528:UET917536 UOP917528:UOP917536 UYL917528:UYL917536 VIH917528:VIH917536 VSD917528:VSD917536 WBZ917528:WBZ917536 WLV917528:WLV917536 WVR917528:WVR917536 JF983064:JF983072 TB983064:TB983072 ACX983064:ACX983072 AMT983064:AMT983072 AWP983064:AWP983072 BGL983064:BGL983072 BQH983064:BQH983072 CAD983064:CAD983072 CJZ983064:CJZ983072 CTV983064:CTV983072 DDR983064:DDR983072 DNN983064:DNN983072 DXJ983064:DXJ983072 EHF983064:EHF983072 ERB983064:ERB983072 FAX983064:FAX983072 FKT983064:FKT983072 FUP983064:FUP983072 GEL983064:GEL983072 GOH983064:GOH983072 GYD983064:GYD983072 HHZ983064:HHZ983072 HRV983064:HRV983072 IBR983064:IBR983072 ILN983064:ILN983072 IVJ983064:IVJ983072 JFF983064:JFF983072 JPB983064:JPB983072 JYX983064:JYX983072 KIT983064:KIT983072 KSP983064:KSP983072 LCL983064:LCL983072 LMH983064:LMH983072 LWD983064:LWD983072 MFZ983064:MFZ983072 MPV983064:MPV983072 MZR983064:MZR983072 NJN983064:NJN983072 NTJ983064:NTJ983072 ODF983064:ODF983072 ONB983064:ONB983072 OWX983064:OWX983072 PGT983064:PGT983072 PQP983064:PQP983072 QAL983064:QAL983072 QKH983064:QKH983072 QUD983064:QUD983072 RDZ983064:RDZ983072 RNV983064:RNV983072 RXR983064:RXR983072 SHN983064:SHN983072 SRJ983064:SRJ983072 TBF983064:TBF983072 TLB983064:TLB983072 TUX983064:TUX983072 UET983064:UET983072 UOP983064:UOP983072 UYL983064:UYL983072 VIH983064:VIH983072 VSD983064:VSD983072 WBZ983064:WBZ983072 WLV983064:WLV983072 JB9:JB12 WVR9:WVR12 WLV9:WLV12 WBZ9:WBZ12 VSD9:VSD12 VIH9:VIH12 UYL9:UYL12 UOP9:UOP12 UET9:UET12 TUX9:TUX12 TLB9:TLB12 TBF9:TBF12 SRJ9:SRJ12 SHN9:SHN12 RXR9:RXR12 RNV9:RNV12 RDZ9:RDZ12 QUD9:QUD12 QKH9:QKH12 QAL9:QAL12 PQP9:PQP12 PGT9:PGT12 OWX9:OWX12 ONB9:ONB12 ODF9:ODF12 NTJ9:NTJ12 NJN9:NJN12 MZR9:MZR12 MPV9:MPV12 MFZ9:MFZ12 LWD9:LWD12 LMH9:LMH12 LCL9:LCL12 KSP9:KSP12 KIT9:KIT12 JYX9:JYX12 JPB9:JPB12 JFF9:JFF12 IVJ9:IVJ12 ILN9:ILN12 IBR9:IBR12 HRV9:HRV12 HHZ9:HHZ12 GYD9:GYD12 GOH9:GOH12 GEL9:GEL12 FUP9:FUP12 FKT9:FKT12 FAX9:FAX12 ERB9:ERB12 EHF9:EHF12 DXJ9:DXJ12 DNN9:DNN12 DDR9:DDR12 CTV9:CTV12 CJZ9:CJZ12 CAD9:CAD12 BQH9:BQH12 BGL9:BGL12 AWP9:AWP12 AMT9:AMT12 ACX9:ACX12 TB9:TB12 JF9:JF12 WVN9:WVN12 WLR9:WLR12 WBV9:WBV12 VRZ9:VRZ12 VID9:VID12 UYH9:UYH12 UOL9:UOL12 UEP9:UEP12 TUT9:TUT12 TKX9:TKX12 TBB9:TBB12 SRF9:SRF12 SHJ9:SHJ12 RXN9:RXN12 RNR9:RNR12 RDV9:RDV12 QTZ9:QTZ12 QKD9:QKD12 QAH9:QAH12 PQL9:PQL12 PGP9:PGP12 OWT9:OWT12 OMX9:OMX12 ODB9:ODB12 NTF9:NTF12 NJJ9:NJJ12 MZN9:MZN12 MPR9:MPR12 MFV9:MFV12 LVZ9:LVZ12 LMD9:LMD12 LCH9:LCH12 KSL9:KSL12 KIP9:KIP12 JYT9:JYT12 JOX9:JOX12 JFB9:JFB12 IVF9:IVF12 ILJ9:ILJ12 IBN9:IBN12 HRR9:HRR12 HHV9:HHV12 GXZ9:GXZ12 GOD9:GOD12 GEH9:GEH12 FUL9:FUL12 FKP9:FKP12 FAT9:FAT12 EQX9:EQX12 EHB9:EHB12 DXF9:DXF12 DNJ9:DNJ12 DDN9:DDN12 CTR9:CTR12 CJV9:CJV12 BZZ9:BZZ12 BQD9:BQD12 BGH9:BGH12 AWL9:AWL12 AMP9:AMP12 ACT9:ACT12 SX9:SX12 SX14:SX17 JB14:JB17 WVR14:WVR17 WLV14:WLV17 WBZ14:WBZ17 VSD14:VSD17 VIH14:VIH17 UYL14:UYL17 UOP14:UOP17 UET14:UET17 TUX14:TUX17 TLB14:TLB17 TBF14:TBF17 SRJ14:SRJ17 SHN14:SHN17 RXR14:RXR17 RNV14:RNV17 RDZ14:RDZ17 QUD14:QUD17 QKH14:QKH17 QAL14:QAL17 PQP14:PQP17 PGT14:PGT17 OWX14:OWX17 ONB14:ONB17 ODF14:ODF17 NTJ14:NTJ17 NJN14:NJN17 MZR14:MZR17 MPV14:MPV17 MFZ14:MFZ17 LWD14:LWD17 LMH14:LMH17 LCL14:LCL17 KSP14:KSP17 KIT14:KIT17 JYX14:JYX17 JPB14:JPB17 JFF14:JFF17 IVJ14:IVJ17 ILN14:ILN17 IBR14:IBR17 HRV14:HRV17 HHZ14:HHZ17 GYD14:GYD17 GOH14:GOH17 GEL14:GEL17 FUP14:FUP17 FKT14:FKT17 FAX14:FAX17 ERB14:ERB17 EHF14:EHF17 DXJ14:DXJ17 DNN14:DNN17 DDR14:DDR17 CTV14:CTV17 CJZ14:CJZ17 CAD14:CAD17 BQH14:BQH17 BGL14:BGL17 AWP14:AWP17 AMT14:AMT17 ACX14:ACX17 TB14:TB17 JF14:JF17 WVN14:WVN17 WLR14:WLR17 WBV14:WBV17 VRZ14:VRZ17 VID14:VID17 UYH14:UYH17 UOL14:UOL17 UEP14:UEP17 TUT14:TUT17 TKX14:TKX17 TBB14:TBB17 SRF14:SRF17 SHJ14:SHJ17 RXN14:RXN17 RNR14:RNR17 RDV14:RDV17 QTZ14:QTZ17 QKD14:QKD17 QAH14:QAH17 PQL14:PQL17 PGP14:PGP17 OWT14:OWT17 OMX14:OMX17 ODB14:ODB17 NTF14:NTF17 NJJ14:NJJ17 MZN14:MZN17 MPR14:MPR17 MFV14:MFV17 LVZ14:LVZ17 LMD14:LMD17 LCH14:LCH17 KSL14:KSL17 KIP14:KIP17 JYT14:JYT17 JOX14:JOX17 JFB14:JFB17 IVF14:IVF17 ILJ14:ILJ17 IBN14:IBN17 HRR14:HRR17 HHV14:HHV17 GXZ14:GXZ17 GOD14:GOD17 GEH14:GEH17 FUL14:FUL17 FKP14:FKP17 FAT14:FAT17 EQX14:EQX17 EHB14:EHB17 DXF14:DXF17 DNJ14:DNJ17 DDN14:DDN17 CTR14:CTR17 CJV14:CJV17 BZZ14:BZZ17 BQD14:BQD17 BGH14:BGH17 AWL14:AWL17 AMP14:AMP17 ACT14:ACT17 AMP19:AMP22 AWL19:AWL22 BGH19:BGH22 BQD19:BQD22 BZZ19:BZZ22 CJV19:CJV22 CTR19:CTR22 DDN19:DDN22 DNJ19:DNJ22 DXF19:DXF22 EHB19:EHB22 EQX19:EQX22 FAT19:FAT22 FKP19:FKP22 FUL19:FUL22 GEH19:GEH22 GOD19:GOD22 GXZ19:GXZ22 HHV19:HHV22 HRR19:HRR22 IBN19:IBN22 ILJ19:ILJ22 IVF19:IVF22 JFB19:JFB22 JOX19:JOX22 JYT19:JYT22 KIP19:KIP22 KSL19:KSL22 LCH19:LCH22 LMD19:LMD22 LVZ19:LVZ22 MFV19:MFV22 MPR19:MPR22 MZN19:MZN22 NJJ19:NJJ22 NTF19:NTF22 ODB19:ODB22 OMX19:OMX22 OWT19:OWT22 PGP19:PGP22 PQL19:PQL22 QAH19:QAH22 QKD19:QKD22 QTZ19:QTZ22 RDV19:RDV22 RNR19:RNR22 RXN19:RXN22 SHJ19:SHJ22 SRF19:SRF22 TBB19:TBB22 TKX19:TKX22 TUT19:TUT22 UEP19:UEP22 UOL19:UOL22 UYH19:UYH22 VID19:VID22 VRZ19:VRZ22 WBV19:WBV22 WLR19:WLR22 WVN19:WVN22 JF19:JF22 TB19:TB22 ACX19:ACX22 AMT19:AMT22 AWP19:AWP22 BGL19:BGL22 BQH19:BQH22 CAD19:CAD22 CJZ19:CJZ22 CTV19:CTV22 DDR19:DDR22 DNN19:DNN22 DXJ19:DXJ22 EHF19:EHF22 ERB19:ERB22 FAX19:FAX22 FKT19:FKT22 FUP19:FUP22 GEL19:GEL22 GOH19:GOH22 GYD19:GYD22 HHZ19:HHZ22 HRV19:HRV22 IBR19:IBR22 ILN19:ILN22 IVJ19:IVJ22 JFF19:JFF22 JPB19:JPB22 JYX19:JYX22 KIT19:KIT22 KSP19:KSP22 LCL19:LCL22 LMH19:LMH22 LWD19:LWD22 MFZ19:MFZ22 MPV19:MPV22 MZR19:MZR22 NJN19:NJN22 NTJ19:NTJ22 ODF19:ODF22 ONB19:ONB22 OWX19:OWX22 PGT19:PGT22 PQP19:PQP22 QAL19:QAL22 QKH19:QKH22 QUD19:QUD22 RDZ19:RDZ22 RNV19:RNV22 RXR19:RXR22 SHN19:SHN22 SRJ19:SRJ22 TBF19:TBF22 TLB19:TLB22 TUX19:TUX22 UET19:UET22 UOP19:UOP22 UYL19:UYL22 VIH19:VIH22 VSD19:VSD22 WBZ19:WBZ22 WLV19:WLV22 WVR19:WVR22 JB19:JB22 SX19:SX22 ACT19:ACT22 SX24:SX27 JB24:JB27 WVR24:WVR27 WLV24:WLV27 WBZ24:WBZ27 VSD24:VSD27 VIH24:VIH27 UYL24:UYL27 UOP24:UOP27 UET24:UET27 TUX24:TUX27 TLB24:TLB27 TBF24:TBF27 SRJ24:SRJ27 SHN24:SHN27 RXR24:RXR27 RNV24:RNV27 RDZ24:RDZ27 QUD24:QUD27 QKH24:QKH27 QAL24:QAL27 PQP24:PQP27 PGT24:PGT27 OWX24:OWX27 ONB24:ONB27 ODF24:ODF27 NTJ24:NTJ27 NJN24:NJN27 MZR24:MZR27 MPV24:MPV27 MFZ24:MFZ27 LWD24:LWD27 LMH24:LMH27 LCL24:LCL27 KSP24:KSP27 KIT24:KIT27 JYX24:JYX27 JPB24:JPB27 JFF24:JFF27 IVJ24:IVJ27 ILN24:ILN27 IBR24:IBR27 HRV24:HRV27 HHZ24:HHZ27 GYD24:GYD27 GOH24:GOH27 GEL24:GEL27 FUP24:FUP27 FKT24:FKT27 FAX24:FAX27 ERB24:ERB27 EHF24:EHF27 DXJ24:DXJ27 DNN24:DNN27 DDR24:DDR27 CTV24:CTV27 CJZ24:CJZ27 CAD24:CAD27 BQH24:BQH27 BGL24:BGL27 AWP24:AWP27 AMT24:AMT27 ACX24:ACX27 TB24:TB27 JF24:JF27 WVN24:WVN27 WLR24:WLR27 WBV24:WBV27 VRZ24:VRZ27 VID24:VID27 UYH24:UYH27 UOL24:UOL27 UEP24:UEP27 TUT24:TUT27 TKX24:TKX27 TBB24:TBB27 SRF24:SRF27 SHJ24:SHJ27 RXN24:RXN27 RNR24:RNR27 RDV24:RDV27 QTZ24:QTZ27 QKD24:QKD27 QAH24:QAH27 PQL24:PQL27 PGP24:PGP27 OWT24:OWT27 OMX24:OMX27 ODB24:ODB27 NTF24:NTF27 NJJ24:NJJ27 MZN24:MZN27 MPR24:MPR27 MFV24:MFV27 LVZ24:LVZ27 LMD24:LMD27 LCH24:LCH27 KSL24:KSL27 KIP24:KIP27 JYT24:JYT27 JOX24:JOX27 JFB24:JFB27 IVF24:IVF27 ILJ24:ILJ27 IBN24:IBN27 HRR24:HRR27 HHV24:HHV27 GXZ24:GXZ27 GOD24:GOD27 GEH24:GEH27 FUL24:FUL27 FKP24:FKP27 FAT24:FAT27 EQX24:EQX27 EHB24:EHB27 DXF24:DXF27 DNJ24:DNJ27 DDN24:DDN27 CTR24:CTR27 CJV24:CJV27 BZZ24:BZZ27 BQD24:BQD27 BGH24:BGH27 AWL24:AWL27 AMP24:AMP27 ACT24:ACT27 SX29:SX32 JB29:JB32 WVR29:WVR32 WLV29:WLV32 WBZ29:WBZ32 VSD29:VSD32 VIH29:VIH32 UYL29:UYL32 UOP29:UOP32 UET29:UET32 TUX29:TUX32 TLB29:TLB32 TBF29:TBF32 SRJ29:SRJ32 SHN29:SHN32 RXR29:RXR32 RNV29:RNV32 RDZ29:RDZ32 QUD29:QUD32 QKH29:QKH32 QAL29:QAL32 PQP29:PQP32 PGT29:PGT32 OWX29:OWX32 ONB29:ONB32 ODF29:ODF32 NTJ29:NTJ32 NJN29:NJN32 MZR29:MZR32 MPV29:MPV32 MFZ29:MFZ32 LWD29:LWD32 LMH29:LMH32 LCL29:LCL32 KSP29:KSP32 KIT29:KIT32 JYX29:JYX32 JPB29:JPB32 JFF29:JFF32 IVJ29:IVJ32 ILN29:ILN32 IBR29:IBR32 HRV29:HRV32 HHZ29:HHZ32 GYD29:GYD32 GOH29:GOH32 GEL29:GEL32 FUP29:FUP32 FKT29:FKT32 FAX29:FAX32 ERB29:ERB32 EHF29:EHF32 DXJ29:DXJ32 DNN29:DNN32 DDR29:DDR32 CTV29:CTV32 CJZ29:CJZ32 CAD29:CAD32 BQH29:BQH32 BGL29:BGL32 AWP29:AWP32 AMT29:AMT32 ACX29:ACX32 TB29:TB32 JF29:JF32 WVN29:WVN32 WLR29:WLR32 WBV29:WBV32 VRZ29:VRZ32 VID29:VID32 UYH29:UYH32 UOL29:UOL32 UEP29:UEP32 TUT29:TUT32 TKX29:TKX32 TBB29:TBB32 SRF29:SRF32 SHJ29:SHJ32 RXN29:RXN32 RNR29:RNR32 RDV29:RDV32 QTZ29:QTZ32 QKD29:QKD32 QAH29:QAH32 PQL29:PQL32 PGP29:PGP32 OWT29:OWT32 OMX29:OMX32 ODB29:ODB32 NTF29:NTF32 NJJ29:NJJ32 MZN29:MZN32 MPR29:MPR32 MFV29:MFV32 LVZ29:LVZ32 LMD29:LMD32 LCH29:LCH32 KSL29:KSL32 KIP29:KIP32 JYT29:JYT32 JOX29:JOX32 JFB29:JFB32 IVF29:IVF32 ILJ29:ILJ32 IBN29:IBN32 HRR29:HRR32 HHV29:HHV32 GXZ29:GXZ32 GOD29:GOD32 GEH29:GEH32 FUL29:FUL32 FKP29:FKP32 FAT29:FAT32 EQX29:EQX32 EHB29:EHB32 DXF29:DXF32 DNJ29:DNJ32 DDN29:DDN32 CTR29:CTR32 CJV29:CJV32 BZZ29:BZZ32 BQD29:BQD32 BGH29:BGH32 AWL29:AWL32 AMP29:AMP32 ACT29:ACT32 D6 D11 D16 D21 D26 D31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JF6:JF7 TB6:TB7 ACX6:ACX7 AMT6:AMT7 AWP6:AWP7 BGL6:BGL7 BQH6:BQH7 CAD6:CAD7 CJZ6:CJZ7 CTV6:CTV7 DDR6:DDR7 DNN6:DNN7 DXJ6:DXJ7 EHF6:EHF7 ERB6:ERB7 FAX6:FAX7 FKT6:FKT7 FUP6:FUP7 GEL6:GEL7 GOH6:GOH7 GYD6:GYD7 HHZ6:HHZ7 HRV6:HRV7 IBR6:IBR7 ILN6:ILN7 IVJ6:IVJ7 JFF6:JFF7 JPB6:JPB7 JYX6:JYX7 KIT6:KIT7 KSP6:KSP7 LCL6:LCL7 LMH6:LMH7 LWD6:LWD7 MFZ6:MFZ7 MPV6:MPV7 MZR6:MZR7 NJN6:NJN7 NTJ6:NTJ7 ODF6:ODF7 ONB6:ONB7 OWX6:OWX7 PGT6:PGT7 PQP6:PQP7 QAL6:QAL7 QKH6:QKH7 QUD6:QUD7 RDZ6:RDZ7 RNV6:RNV7 RXR6:RXR7 SHN6:SHN7 SRJ6:SRJ7 TBF6:TBF7 TLB6:TLB7 TUX6:TUX7 UET6:UET7 UOP6:UOP7 UYL6:UYL7 VIH6:VIH7 VSD6:VSD7 WBZ6:WBZ7 WLV6:WLV7 WVR6:WVR7" xr:uid="{DAC3B02F-F866-433E-9755-61B1CBDEAC87}">
      <formula1>"A,B,C,D,E"</formula1>
    </dataValidation>
  </dataValidations>
  <printOptions horizontalCentered="1"/>
  <pageMargins left="0.7" right="0.7" top="0.75" bottom="0.75" header="0.3" footer="0.3"/>
  <pageSetup paperSize="9" scale="89" fitToHeight="0" orientation="portrait" r:id="rId1"/>
  <rowBreaks count="2" manualBreakCount="2">
    <brk id="12" max="16383" man="1"/>
    <brk id="22" max="16383"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8FBF8-BC70-49AA-80F4-5F7A7D4F09A9}">
  <dimension ref="A8:J17"/>
  <sheetViews>
    <sheetView view="pageBreakPreview" zoomScale="70" zoomScaleNormal="100" zoomScaleSheetLayoutView="70" workbookViewId="0">
      <selection activeCell="N6" sqref="N6"/>
    </sheetView>
  </sheetViews>
  <sheetFormatPr defaultColWidth="9" defaultRowHeight="18"/>
  <cols>
    <col min="1" max="16384" width="9" style="13"/>
  </cols>
  <sheetData>
    <row r="8" spans="1:10" ht="26.5">
      <c r="A8" s="11"/>
      <c r="B8" s="11"/>
      <c r="C8" s="11"/>
      <c r="D8" s="11"/>
      <c r="E8" s="11"/>
      <c r="F8" s="11"/>
      <c r="G8" s="11"/>
      <c r="H8" s="11"/>
      <c r="I8" s="12"/>
      <c r="J8" s="12"/>
    </row>
    <row r="9" spans="1:10" ht="26.5">
      <c r="A9" s="14"/>
      <c r="B9" s="14"/>
      <c r="C9" s="14"/>
      <c r="D9" s="14"/>
      <c r="E9" s="14"/>
      <c r="F9" s="14"/>
      <c r="G9" s="14"/>
      <c r="H9" s="14"/>
    </row>
    <row r="10" spans="1:10" ht="26.5">
      <c r="A10" s="14"/>
      <c r="B10" s="14"/>
      <c r="C10" s="14"/>
      <c r="D10" s="14"/>
      <c r="E10" s="14"/>
      <c r="F10" s="14"/>
      <c r="G10" s="14"/>
      <c r="H10" s="14"/>
    </row>
    <row r="11" spans="1:10" ht="26.5">
      <c r="A11" s="14"/>
      <c r="B11" s="14"/>
      <c r="C11" s="14"/>
      <c r="D11" s="14"/>
      <c r="E11" s="14"/>
      <c r="F11" s="14"/>
      <c r="G11" s="14"/>
      <c r="H11" s="14"/>
    </row>
    <row r="12" spans="1:10" ht="26.5" customHeight="1">
      <c r="A12" s="15"/>
      <c r="B12" s="14"/>
      <c r="C12" s="93" t="s">
        <v>801</v>
      </c>
      <c r="D12" s="93"/>
      <c r="E12" s="93"/>
      <c r="F12" s="93"/>
      <c r="G12" s="93"/>
      <c r="H12" s="93"/>
      <c r="I12" s="93"/>
    </row>
    <row r="13" spans="1:10" ht="26.5" customHeight="1">
      <c r="A13" s="15"/>
      <c r="B13" s="14"/>
      <c r="C13" s="93"/>
      <c r="D13" s="93"/>
      <c r="E13" s="93"/>
      <c r="F13" s="93"/>
      <c r="G13" s="93"/>
      <c r="H13" s="93"/>
      <c r="I13" s="93"/>
    </row>
    <row r="14" spans="1:10" ht="18" customHeight="1">
      <c r="C14" s="93"/>
      <c r="D14" s="93"/>
      <c r="E14" s="93"/>
      <c r="F14" s="93"/>
      <c r="G14" s="93"/>
      <c r="H14" s="93"/>
      <c r="I14" s="93"/>
    </row>
    <row r="15" spans="1:10" ht="18" customHeight="1">
      <c r="C15" s="93"/>
      <c r="D15" s="93"/>
      <c r="E15" s="93"/>
      <c r="F15" s="93"/>
      <c r="G15" s="93"/>
      <c r="H15" s="93"/>
      <c r="I15" s="93"/>
    </row>
    <row r="16" spans="1:10" ht="18" customHeight="1">
      <c r="C16" s="93"/>
      <c r="D16" s="93"/>
      <c r="E16" s="93"/>
      <c r="F16" s="93"/>
      <c r="G16" s="93"/>
      <c r="H16" s="93"/>
      <c r="I16" s="93"/>
    </row>
    <row r="17" spans="3:9">
      <c r="C17" s="93"/>
      <c r="D17" s="93"/>
      <c r="E17" s="93"/>
      <c r="F17" s="93"/>
      <c r="G17" s="93"/>
      <c r="H17" s="93"/>
      <c r="I17" s="93"/>
    </row>
  </sheetData>
  <mergeCells count="1">
    <mergeCell ref="C12:I17"/>
  </mergeCells>
  <phoneticPr fontId="2"/>
  <pageMargins left="0.7" right="0.7" top="0.75" bottom="0.75" header="0.3" footer="0.3"/>
  <pageSetup paperSize="9" scale="8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33</vt:i4>
      </vt:variant>
    </vt:vector>
  </HeadingPairs>
  <TitlesOfParts>
    <vt:vector size="69" baseType="lpstr">
      <vt:lpstr>目次</vt:lpstr>
      <vt:lpstr>目次（裏）</vt:lpstr>
      <vt:lpstr>①中央区</vt:lpstr>
      <vt:lpstr>01弁天</vt:lpstr>
      <vt:lpstr>02中央</vt:lpstr>
      <vt:lpstr>03千葉寺</vt:lpstr>
      <vt:lpstr>04松ケ丘</vt:lpstr>
      <vt:lpstr>05浜野</vt:lpstr>
      <vt:lpstr>②花見川区</vt:lpstr>
      <vt:lpstr>06こてはし台</vt:lpstr>
      <vt:lpstr>07花見川</vt:lpstr>
      <vt:lpstr>08さつきが丘</vt:lpstr>
      <vt:lpstr>09にれの木台</vt:lpstr>
      <vt:lpstr>10花園</vt:lpstr>
      <vt:lpstr>11幕張</vt:lpstr>
      <vt:lpstr>③稲毛区 </vt:lpstr>
      <vt:lpstr>12山王</vt:lpstr>
      <vt:lpstr>13園生</vt:lpstr>
      <vt:lpstr>14天台</vt:lpstr>
      <vt:lpstr>15小仲台</vt:lpstr>
      <vt:lpstr>16稲毛</vt:lpstr>
      <vt:lpstr>④若葉区</vt:lpstr>
      <vt:lpstr>17みつわ台</vt:lpstr>
      <vt:lpstr>18都賀</vt:lpstr>
      <vt:lpstr>19桜木</vt:lpstr>
      <vt:lpstr>20千城台</vt:lpstr>
      <vt:lpstr>21大宮台</vt:lpstr>
      <vt:lpstr>⑤緑区</vt:lpstr>
      <vt:lpstr>22鎌取</vt:lpstr>
      <vt:lpstr>23誉田</vt:lpstr>
      <vt:lpstr>24土気</vt:lpstr>
      <vt:lpstr>⑥美浜区</vt:lpstr>
      <vt:lpstr>25真砂</vt:lpstr>
      <vt:lpstr>26磯辺</vt:lpstr>
      <vt:lpstr>27高洲</vt:lpstr>
      <vt:lpstr>28幸町</vt:lpstr>
      <vt:lpstr>'01弁天'!Print_Area</vt:lpstr>
      <vt:lpstr>'02中央'!Print_Area</vt:lpstr>
      <vt:lpstr>'03千葉寺'!Print_Area</vt:lpstr>
      <vt:lpstr>'04松ケ丘'!Print_Area</vt:lpstr>
      <vt:lpstr>'06こてはし台'!Print_Area</vt:lpstr>
      <vt:lpstr>'07花見川'!Print_Area</vt:lpstr>
      <vt:lpstr>'08さつきが丘'!Print_Area</vt:lpstr>
      <vt:lpstr>'09にれの木台'!Print_Area</vt:lpstr>
      <vt:lpstr>'10花園'!Print_Area</vt:lpstr>
      <vt:lpstr>'11幕張'!Print_Area</vt:lpstr>
      <vt:lpstr>'12山王'!Print_Area</vt:lpstr>
      <vt:lpstr>'13園生'!Print_Area</vt:lpstr>
      <vt:lpstr>'14天台'!Print_Area</vt:lpstr>
      <vt:lpstr>'16稲毛'!Print_Area</vt:lpstr>
      <vt:lpstr>'17みつわ台'!Print_Area</vt:lpstr>
      <vt:lpstr>'18都賀'!Print_Area</vt:lpstr>
      <vt:lpstr>'19桜木'!Print_Area</vt:lpstr>
      <vt:lpstr>①中央区!Print_Area</vt:lpstr>
      <vt:lpstr>'20千城台'!Print_Area</vt:lpstr>
      <vt:lpstr>'21大宮台'!Print_Area</vt:lpstr>
      <vt:lpstr>'22鎌取'!Print_Area</vt:lpstr>
      <vt:lpstr>'23誉田'!Print_Area</vt:lpstr>
      <vt:lpstr>'24土気'!Print_Area</vt:lpstr>
      <vt:lpstr>'25真砂'!Print_Area</vt:lpstr>
      <vt:lpstr>'26磯辺'!Print_Area</vt:lpstr>
      <vt:lpstr>'27高洲'!Print_Area</vt:lpstr>
      <vt:lpstr>'28幸町'!Print_Area</vt:lpstr>
      <vt:lpstr>②花見川区!Print_Area</vt:lpstr>
      <vt:lpstr>'③稲毛区 '!Print_Area</vt:lpstr>
      <vt:lpstr>④若葉区!Print_Area</vt:lpstr>
      <vt:lpstr>⑤緑区!Print_Area</vt:lpstr>
      <vt:lpstr>⑥美浜区!Print_Area</vt:lpstr>
      <vt:lpstr>目次!Print_Area</vt:lpstr>
    </vt:vector>
  </TitlesOfParts>
  <Company>CHAINS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佐藤　史織</cp:lastModifiedBy>
  <cp:lastPrinted>2026-04-28T07:43:27Z</cp:lastPrinted>
  <dcterms:created xsi:type="dcterms:W3CDTF">2025-03-24T07:04:10Z</dcterms:created>
  <dcterms:modified xsi:type="dcterms:W3CDTF">2026-04-28T07:43:29Z</dcterms:modified>
</cp:coreProperties>
</file>