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filterPrivacy="1" defaultThemeVersion="124226"/>
  <xr:revisionPtr revIDLastSave="0" documentId="13_ncr:1_{CFD950E3-10D6-439B-96A4-9BA3F92FE62B}" xr6:coauthVersionLast="36" xr6:coauthVersionMax="36" xr10:uidLastSave="{00000000-0000-0000-0000-000000000000}"/>
  <bookViews>
    <workbookView xWindow="0" yWindow="60" windowWidth="15480" windowHeight="11610" tabRatio="876" xr2:uid="{00000000-000D-0000-FFFF-FFFF00000000}"/>
  </bookViews>
  <sheets>
    <sheet name="人口と手帳所持者数" sheetId="2" r:id="rId1"/>
    <sheet name="手帳所持者数（区別・重さ別）" sheetId="7" r:id="rId2"/>
    <sheet name="区毎の支給決定者数" sheetId="8" r:id="rId3"/>
    <sheet name="相談支援件数等" sheetId="6" r:id="rId4"/>
    <sheet name="セルフプラン調査" sheetId="10" r:id="rId5"/>
  </sheets>
  <definedNames>
    <definedName name="_xlnm.Print_Area" localSheetId="2">区毎の支給決定者数!$A$1:$J$51</definedName>
    <definedName name="_xlnm.Print_Area" localSheetId="1">'手帳所持者数（区別・重さ別）'!$A$1:$I$34</definedName>
    <definedName name="_xlnm.Print_Area" localSheetId="0">人口と手帳所持者数!$A$1:$J$18</definedName>
  </definedNames>
  <calcPr calcId="191029"/>
</workbook>
</file>

<file path=xl/calcChain.xml><?xml version="1.0" encoding="utf-8"?>
<calcChain xmlns="http://schemas.openxmlformats.org/spreadsheetml/2006/main">
  <c r="K8" i="10" l="1"/>
  <c r="K9" i="10"/>
  <c r="K10" i="10"/>
  <c r="K11" i="10"/>
  <c r="K12" i="10"/>
  <c r="K7" i="10"/>
  <c r="H29" i="6" l="1"/>
  <c r="H30" i="6"/>
  <c r="F24" i="6"/>
  <c r="F16" i="6"/>
  <c r="J14" i="2" l="1"/>
  <c r="J15" i="2" s="1"/>
  <c r="J16" i="2" s="1"/>
  <c r="J12" i="2"/>
  <c r="J13" i="2" s="1"/>
  <c r="J9" i="2"/>
  <c r="J10" i="2" s="1"/>
  <c r="J6" i="2"/>
  <c r="J7" i="2" s="1"/>
  <c r="E24" i="6" l="1"/>
  <c r="D24" i="6"/>
  <c r="C24" i="6"/>
  <c r="B24" i="6"/>
  <c r="B16" i="6"/>
  <c r="C16" i="6"/>
  <c r="D16" i="6"/>
  <c r="E16" i="6"/>
  <c r="E31" i="7" l="1"/>
  <c r="D31" i="7"/>
  <c r="C31" i="7"/>
  <c r="F31" i="7" s="1"/>
  <c r="E30" i="7"/>
  <c r="E32" i="7" s="1"/>
  <c r="D30" i="7"/>
  <c r="C30" i="7"/>
  <c r="E29" i="7"/>
  <c r="D29" i="7"/>
  <c r="C29" i="7"/>
  <c r="F28" i="7"/>
  <c r="F27" i="7"/>
  <c r="E26" i="7"/>
  <c r="D26" i="7"/>
  <c r="C26" i="7"/>
  <c r="F25" i="7"/>
  <c r="F24" i="7"/>
  <c r="E23" i="7"/>
  <c r="D23" i="7"/>
  <c r="C23" i="7"/>
  <c r="F23" i="7" s="1"/>
  <c r="F22" i="7"/>
  <c r="F21" i="7"/>
  <c r="H15" i="7"/>
  <c r="G15" i="7"/>
  <c r="F15" i="7"/>
  <c r="E15" i="7"/>
  <c r="D15" i="7"/>
  <c r="C15" i="7"/>
  <c r="H14" i="7"/>
  <c r="G14" i="7"/>
  <c r="F14" i="7"/>
  <c r="E14" i="7"/>
  <c r="D14" i="7"/>
  <c r="C14" i="7"/>
  <c r="H13" i="7"/>
  <c r="G13" i="7"/>
  <c r="F13" i="7"/>
  <c r="E13" i="7"/>
  <c r="D13" i="7"/>
  <c r="C13" i="7"/>
  <c r="I12" i="7"/>
  <c r="I11" i="7"/>
  <c r="H10" i="7"/>
  <c r="G10" i="7"/>
  <c r="F10" i="7"/>
  <c r="E10" i="7"/>
  <c r="D10" i="7"/>
  <c r="C10" i="7"/>
  <c r="I9" i="7"/>
  <c r="I8" i="7"/>
  <c r="H7" i="7"/>
  <c r="G7" i="7"/>
  <c r="F7" i="7"/>
  <c r="E7" i="7"/>
  <c r="D7" i="7"/>
  <c r="C7" i="7"/>
  <c r="I6" i="7"/>
  <c r="I5" i="7"/>
  <c r="D32" i="7" l="1"/>
  <c r="H16" i="7"/>
  <c r="C16" i="7"/>
  <c r="F16" i="7"/>
  <c r="G16" i="7"/>
  <c r="D16" i="7"/>
  <c r="I13" i="7"/>
  <c r="F26" i="7"/>
  <c r="F30" i="7"/>
  <c r="I7" i="7"/>
  <c r="I10" i="7"/>
  <c r="E16" i="7"/>
  <c r="I15" i="7"/>
  <c r="F29" i="7"/>
  <c r="C32" i="7"/>
  <c r="F32" i="7" s="1"/>
  <c r="I14" i="7"/>
  <c r="I16" i="7" l="1"/>
  <c r="H14" i="2"/>
  <c r="I14" i="2"/>
  <c r="H15" i="2" l="1"/>
  <c r="H16" i="2" s="1"/>
  <c r="H12" i="2"/>
  <c r="H13" i="2" s="1"/>
  <c r="H10" i="2"/>
  <c r="H9" i="2"/>
  <c r="H6" i="2"/>
  <c r="H7" i="2" s="1"/>
  <c r="G14" i="2" l="1"/>
  <c r="G15" i="2" s="1"/>
  <c r="G16" i="2" s="1"/>
  <c r="G12" i="2"/>
  <c r="G13" i="2" s="1"/>
  <c r="G9" i="2"/>
  <c r="G10" i="2" s="1"/>
  <c r="G7" i="2"/>
  <c r="G6" i="2"/>
  <c r="I15" i="2" l="1"/>
  <c r="I16" i="2" s="1"/>
  <c r="I12" i="2"/>
  <c r="I13" i="2" s="1"/>
  <c r="I9" i="2"/>
  <c r="I10" i="2" s="1"/>
  <c r="I6" i="2"/>
  <c r="I7" i="2" s="1"/>
  <c r="F14" i="2" l="1"/>
  <c r="F15" i="2" l="1"/>
  <c r="F16" i="2" s="1"/>
  <c r="F12" i="2"/>
  <c r="F13" i="2" s="1"/>
  <c r="F9" i="2"/>
  <c r="F10" i="2" s="1"/>
  <c r="F6" i="2"/>
  <c r="F7" i="2" s="1"/>
  <c r="E14" i="2" l="1"/>
  <c r="E15" i="2" s="1"/>
  <c r="E16" i="2" s="1"/>
  <c r="E12" i="2"/>
  <c r="E13" i="2" s="1"/>
  <c r="E9" i="2"/>
  <c r="E10" i="2" s="1"/>
  <c r="E6" i="2"/>
  <c r="E7" i="2" s="1"/>
  <c r="D14" i="2" l="1"/>
  <c r="D15" i="2" s="1"/>
  <c r="D16" i="2" s="1"/>
  <c r="D12" i="2"/>
  <c r="D13" i="2" s="1"/>
  <c r="D9" i="2"/>
  <c r="D10" i="2" s="1"/>
  <c r="D6" i="2"/>
  <c r="D7" i="2" s="1"/>
</calcChain>
</file>

<file path=xl/sharedStrings.xml><?xml version="1.0" encoding="utf-8"?>
<sst xmlns="http://schemas.openxmlformats.org/spreadsheetml/2006/main" count="235" uniqueCount="150">
  <si>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</si>
  <si>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</si>
  <si>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</si>
  <si>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合計</t>
    <rPh sb="0" eb="2">
      <t>ゴウケイ</t>
    </rPh>
    <phoneticPr fontId="4"/>
  </si>
  <si>
    <t>千葉市の推計人口</t>
    <rPh sb="0" eb="3">
      <t>チバシ</t>
    </rPh>
    <rPh sb="4" eb="6">
      <t>スイケイ</t>
    </rPh>
    <rPh sb="6" eb="8">
      <t>ジンコウ</t>
    </rPh>
    <phoneticPr fontId="4"/>
  </si>
  <si>
    <t>人数</t>
    <rPh sb="0" eb="2">
      <t>ニンズウ</t>
    </rPh>
    <phoneticPr fontId="4"/>
  </si>
  <si>
    <t>千葉市の推計人口に占める割合①</t>
    <rPh sb="0" eb="3">
      <t>チバシ</t>
    </rPh>
    <rPh sb="4" eb="6">
      <t>スイケイ</t>
    </rPh>
    <rPh sb="6" eb="8">
      <t>ジンコウ</t>
    </rPh>
    <rPh sb="9" eb="10">
      <t>シ</t>
    </rPh>
    <rPh sb="12" eb="14">
      <t>ワリアイ</t>
    </rPh>
    <phoneticPr fontId="4"/>
  </si>
  <si>
    <t>千葉市の推計人口に占める割合②</t>
    <phoneticPr fontId="4"/>
  </si>
  <si>
    <t>障害者手帳所持者数</t>
    <rPh sb="0" eb="3">
      <t>ショウガイシャ</t>
    </rPh>
    <rPh sb="3" eb="5">
      <t>テチョウ</t>
    </rPh>
    <rPh sb="5" eb="8">
      <t>ショジシャ</t>
    </rPh>
    <rPh sb="8" eb="9">
      <t>スウ</t>
    </rPh>
    <phoneticPr fontId="4"/>
  </si>
  <si>
    <t>※「障害者手帳所持者数」のうち、「人数」とは、各年度末の障害者手帳所持者数をいう。</t>
    <rPh sb="2" eb="5">
      <t>ショウガイシャ</t>
    </rPh>
    <rPh sb="5" eb="7">
      <t>テチョウ</t>
    </rPh>
    <rPh sb="7" eb="10">
      <t>ショジシャ</t>
    </rPh>
    <rPh sb="10" eb="11">
      <t>スウ</t>
    </rPh>
    <rPh sb="17" eb="19">
      <t>ニンズウ</t>
    </rPh>
    <rPh sb="23" eb="26">
      <t>カクネンド</t>
    </rPh>
    <rPh sb="26" eb="27">
      <t>マツ</t>
    </rPh>
    <rPh sb="28" eb="31">
      <t>ショウガイシャ</t>
    </rPh>
    <rPh sb="31" eb="33">
      <t>テチョウ</t>
    </rPh>
    <rPh sb="33" eb="36">
      <t>ショジシャ</t>
    </rPh>
    <rPh sb="36" eb="37">
      <t>スウ</t>
    </rPh>
    <phoneticPr fontId="4"/>
  </si>
  <si>
    <t>千葉市の推計人口と障害者手帳所持者数の推移</t>
    <rPh sb="0" eb="3">
      <t>チバシ</t>
    </rPh>
    <rPh sb="4" eb="6">
      <t>スイケイ</t>
    </rPh>
    <rPh sb="6" eb="8">
      <t>ジンコウ</t>
    </rPh>
    <rPh sb="9" eb="12">
      <t>ショウガイシャ</t>
    </rPh>
    <rPh sb="12" eb="14">
      <t>テチョウ</t>
    </rPh>
    <rPh sb="14" eb="17">
      <t>ショジシャ</t>
    </rPh>
    <rPh sb="17" eb="18">
      <t>スウ</t>
    </rPh>
    <rPh sb="19" eb="21">
      <t>スイイ</t>
    </rPh>
    <phoneticPr fontId="4"/>
  </si>
  <si>
    <t>平成25年度</t>
    <rPh sb="0" eb="2">
      <t>ヘイセイ</t>
    </rPh>
    <rPh sb="4" eb="6">
      <t>ネンド</t>
    </rPh>
    <phoneticPr fontId="4"/>
  </si>
  <si>
    <t>平成28年度</t>
    <rPh sb="0" eb="2">
      <t>ヘイセイ</t>
    </rPh>
    <rPh sb="4" eb="6">
      <t>ネンド</t>
    </rPh>
    <phoneticPr fontId="4"/>
  </si>
  <si>
    <t>平成29年度</t>
    <rPh sb="0" eb="2">
      <t>ヘイセイ</t>
    </rPh>
    <rPh sb="4" eb="6">
      <t>ネンド</t>
    </rPh>
    <phoneticPr fontId="4"/>
  </si>
  <si>
    <t>平成30年度</t>
    <rPh sb="0" eb="2">
      <t>ヘイセイ</t>
    </rPh>
    <rPh sb="4" eb="6">
      <t>ネンド</t>
    </rPh>
    <phoneticPr fontId="4"/>
  </si>
  <si>
    <t>令和元年度</t>
    <rPh sb="0" eb="5">
      <t>レイワガンネンド</t>
    </rPh>
    <phoneticPr fontId="4"/>
  </si>
  <si>
    <t>令和2年度</t>
    <rPh sb="0" eb="2">
      <t>レイワ</t>
    </rPh>
    <rPh sb="3" eb="5">
      <t>ネンド</t>
    </rPh>
    <phoneticPr fontId="4"/>
  </si>
  <si>
    <t>相談件数</t>
    <rPh sb="0" eb="2">
      <t>ソウダン</t>
    </rPh>
    <rPh sb="2" eb="4">
      <t>ケンスウ</t>
    </rPh>
    <phoneticPr fontId="4"/>
  </si>
  <si>
    <t>年度</t>
    <rPh sb="0" eb="2">
      <t>ネンド</t>
    </rPh>
    <phoneticPr fontId="4"/>
  </si>
  <si>
    <t>１　区別</t>
    <rPh sb="2" eb="4">
      <t>クベツ</t>
    </rPh>
    <phoneticPr fontId="17"/>
  </si>
  <si>
    <t>年齢</t>
  </si>
  <si>
    <t>中央区</t>
    <rPh sb="0" eb="3">
      <t>チュウオウク</t>
    </rPh>
    <phoneticPr fontId="4"/>
  </si>
  <si>
    <t>中央区</t>
    <rPh sb="0" eb="3">
      <t>チュウオウク</t>
    </rPh>
    <phoneticPr fontId="17"/>
  </si>
  <si>
    <t>花見川区</t>
    <rPh sb="0" eb="4">
      <t>ハナミガワク</t>
    </rPh>
    <phoneticPr fontId="4"/>
  </si>
  <si>
    <t>花見川区</t>
    <rPh sb="0" eb="4">
      <t>ハナミガワク</t>
    </rPh>
    <phoneticPr fontId="17"/>
  </si>
  <si>
    <t>稲毛区</t>
    <rPh sb="0" eb="3">
      <t>イナゲク</t>
    </rPh>
    <phoneticPr fontId="4"/>
  </si>
  <si>
    <t>稲毛区</t>
    <rPh sb="0" eb="3">
      <t>イナゲク</t>
    </rPh>
    <phoneticPr fontId="17"/>
  </si>
  <si>
    <t>若葉区</t>
    <rPh sb="0" eb="3">
      <t>ワカバク</t>
    </rPh>
    <phoneticPr fontId="4"/>
  </si>
  <si>
    <t>若葉区</t>
    <rPh sb="0" eb="3">
      <t>ワカバク</t>
    </rPh>
    <phoneticPr fontId="17"/>
  </si>
  <si>
    <t>緑区</t>
    <rPh sb="0" eb="2">
      <t>ミドリク</t>
    </rPh>
    <phoneticPr fontId="4"/>
  </si>
  <si>
    <t>緑区</t>
    <rPh sb="0" eb="2">
      <t>ミドリク</t>
    </rPh>
    <phoneticPr fontId="17"/>
  </si>
  <si>
    <t>美浜区</t>
    <rPh sb="0" eb="3">
      <t>ミハマク</t>
    </rPh>
    <phoneticPr fontId="4"/>
  </si>
  <si>
    <t>美浜区</t>
    <rPh sb="0" eb="3">
      <t>ミハマク</t>
    </rPh>
    <phoneticPr fontId="17"/>
  </si>
  <si>
    <t>合計</t>
    <rPh sb="0" eb="2">
      <t>ゴウケイ</t>
    </rPh>
    <phoneticPr fontId="17"/>
  </si>
  <si>
    <t>身体</t>
  </si>
  <si>
    <t>18才未満</t>
  </si>
  <si>
    <t>障害</t>
  </si>
  <si>
    <t>18歳以上</t>
  </si>
  <si>
    <t>小計</t>
  </si>
  <si>
    <t>知的</t>
  </si>
  <si>
    <t>精神</t>
  </si>
  <si>
    <t>全体</t>
  </si>
  <si>
    <t>合計</t>
  </si>
  <si>
    <t>２　障害の重さ別</t>
    <rPh sb="2" eb="4">
      <t>ショウガイ</t>
    </rPh>
    <rPh sb="5" eb="6">
      <t>オモ</t>
    </rPh>
    <rPh sb="7" eb="8">
      <t>ベツ</t>
    </rPh>
    <phoneticPr fontId="17"/>
  </si>
  <si>
    <t>重度</t>
  </si>
  <si>
    <t>中度</t>
  </si>
  <si>
    <t>軽度</t>
  </si>
  <si>
    <t>※身体障害の程度表記は、重度：1～2級、中度：3～4級、軽度：5～6級</t>
  </si>
  <si>
    <t>サービスの種類</t>
    <rPh sb="5" eb="7">
      <t>シュルイ</t>
    </rPh>
    <phoneticPr fontId="26"/>
  </si>
  <si>
    <t>中央区</t>
    <rPh sb="0" eb="3">
      <t>チュウオウク</t>
    </rPh>
    <phoneticPr fontId="26"/>
  </si>
  <si>
    <t>花見川区</t>
    <rPh sb="0" eb="4">
      <t>ハナミガワク</t>
    </rPh>
    <phoneticPr fontId="26"/>
  </si>
  <si>
    <t>稲毛区</t>
    <rPh sb="0" eb="3">
      <t>イナゲク</t>
    </rPh>
    <phoneticPr fontId="26"/>
  </si>
  <si>
    <t>若葉区</t>
    <rPh sb="0" eb="3">
      <t>ワカバク</t>
    </rPh>
    <phoneticPr fontId="26"/>
  </si>
  <si>
    <t>緑　　区</t>
    <rPh sb="0" eb="1">
      <t>ミドリ</t>
    </rPh>
    <rPh sb="3" eb="4">
      <t>ク</t>
    </rPh>
    <phoneticPr fontId="26"/>
  </si>
  <si>
    <t>美浜区</t>
    <rPh sb="0" eb="3">
      <t>ミハマク</t>
    </rPh>
    <phoneticPr fontId="26"/>
  </si>
  <si>
    <t>全　　市</t>
    <rPh sb="0" eb="1">
      <t>ゼン</t>
    </rPh>
    <rPh sb="3" eb="4">
      <t>シ</t>
    </rPh>
    <phoneticPr fontId="26"/>
  </si>
  <si>
    <t>介護給付</t>
    <rPh sb="0" eb="2">
      <t>カイゴ</t>
    </rPh>
    <rPh sb="2" eb="4">
      <t>キュウフ</t>
    </rPh>
    <phoneticPr fontId="26"/>
  </si>
  <si>
    <t>居宅介護</t>
    <rPh sb="0" eb="1">
      <t>キョ</t>
    </rPh>
    <rPh sb="1" eb="2">
      <t>タク</t>
    </rPh>
    <rPh sb="2" eb="4">
      <t>カイゴ</t>
    </rPh>
    <phoneticPr fontId="26"/>
  </si>
  <si>
    <t>同行援護</t>
    <rPh sb="0" eb="2">
      <t>ドウコウ</t>
    </rPh>
    <rPh sb="2" eb="4">
      <t>エンゴ</t>
    </rPh>
    <phoneticPr fontId="26"/>
  </si>
  <si>
    <t>行動援護</t>
    <rPh sb="0" eb="2">
      <t>コウドウ</t>
    </rPh>
    <rPh sb="2" eb="4">
      <t>エンゴ</t>
    </rPh>
    <phoneticPr fontId="26"/>
  </si>
  <si>
    <t>短期入所</t>
    <rPh sb="0" eb="2">
      <t>タンキ</t>
    </rPh>
    <rPh sb="2" eb="4">
      <t>ニュウショ</t>
    </rPh>
    <phoneticPr fontId="26"/>
  </si>
  <si>
    <t>重度訪問介護</t>
    <rPh sb="0" eb="2">
      <t>ジュウド</t>
    </rPh>
    <rPh sb="2" eb="4">
      <t>ホウモン</t>
    </rPh>
    <rPh sb="4" eb="6">
      <t>カイゴ</t>
    </rPh>
    <phoneticPr fontId="26"/>
  </si>
  <si>
    <t>重度障害者等包括支援</t>
    <rPh sb="0" eb="2">
      <t>ジュウド</t>
    </rPh>
    <rPh sb="2" eb="5">
      <t>ショウガイシャ</t>
    </rPh>
    <rPh sb="5" eb="6">
      <t>トウ</t>
    </rPh>
    <rPh sb="6" eb="8">
      <t>ホウカツ</t>
    </rPh>
    <rPh sb="8" eb="10">
      <t>シエン</t>
    </rPh>
    <phoneticPr fontId="26"/>
  </si>
  <si>
    <t>生活介護</t>
    <rPh sb="0" eb="2">
      <t>セイカツ</t>
    </rPh>
    <rPh sb="2" eb="4">
      <t>カイゴ</t>
    </rPh>
    <phoneticPr fontId="26"/>
  </si>
  <si>
    <t>療養介護</t>
    <rPh sb="0" eb="2">
      <t>リョウヨウ</t>
    </rPh>
    <rPh sb="2" eb="4">
      <t>カイゴ</t>
    </rPh>
    <phoneticPr fontId="26"/>
  </si>
  <si>
    <t>共同生活介護</t>
    <rPh sb="0" eb="2">
      <t>キョウドウ</t>
    </rPh>
    <rPh sb="2" eb="4">
      <t>セイカツ</t>
    </rPh>
    <rPh sb="4" eb="6">
      <t>カイゴ</t>
    </rPh>
    <phoneticPr fontId="26"/>
  </si>
  <si>
    <t>施設入所支援</t>
    <rPh sb="0" eb="2">
      <t>シセツ</t>
    </rPh>
    <rPh sb="2" eb="4">
      <t>ニュウショ</t>
    </rPh>
    <rPh sb="4" eb="6">
      <t>シエン</t>
    </rPh>
    <phoneticPr fontId="26"/>
  </si>
  <si>
    <t>訓練等給付</t>
    <phoneticPr fontId="26"/>
  </si>
  <si>
    <t>共同生活援助</t>
    <rPh sb="0" eb="2">
      <t>キョウドウ</t>
    </rPh>
    <rPh sb="2" eb="4">
      <t>セイカツ</t>
    </rPh>
    <rPh sb="4" eb="6">
      <t>エンジョ</t>
    </rPh>
    <phoneticPr fontId="26"/>
  </si>
  <si>
    <t>自立訓練</t>
    <rPh sb="0" eb="2">
      <t>ジリツ</t>
    </rPh>
    <rPh sb="2" eb="4">
      <t>クンレン</t>
    </rPh>
    <phoneticPr fontId="26"/>
  </si>
  <si>
    <t>機能訓練</t>
    <rPh sb="0" eb="2">
      <t>キノウ</t>
    </rPh>
    <rPh sb="2" eb="4">
      <t>クンレン</t>
    </rPh>
    <phoneticPr fontId="26"/>
  </si>
  <si>
    <t>生活訓練</t>
    <rPh sb="0" eb="2">
      <t>セイカツ</t>
    </rPh>
    <rPh sb="2" eb="4">
      <t>クンレン</t>
    </rPh>
    <phoneticPr fontId="26"/>
  </si>
  <si>
    <t>宿泊型自立訓練</t>
    <rPh sb="0" eb="3">
      <t>シュクハクガタ</t>
    </rPh>
    <rPh sb="3" eb="5">
      <t>ジリツ</t>
    </rPh>
    <rPh sb="5" eb="7">
      <t>クンレン</t>
    </rPh>
    <phoneticPr fontId="26"/>
  </si>
  <si>
    <t>就労移行支援</t>
    <rPh sb="0" eb="2">
      <t>シュウロウ</t>
    </rPh>
    <rPh sb="2" eb="4">
      <t>イコウ</t>
    </rPh>
    <rPh sb="4" eb="6">
      <t>シエン</t>
    </rPh>
    <phoneticPr fontId="26"/>
  </si>
  <si>
    <t>就労継続支援</t>
    <rPh sb="0" eb="2">
      <t>シュウロウ</t>
    </rPh>
    <rPh sb="2" eb="4">
      <t>ケイゾク</t>
    </rPh>
    <rPh sb="4" eb="6">
      <t>シエン</t>
    </rPh>
    <phoneticPr fontId="26"/>
  </si>
  <si>
    <t>Ａ型</t>
    <rPh sb="1" eb="2">
      <t>カタ</t>
    </rPh>
    <phoneticPr fontId="26"/>
  </si>
  <si>
    <t>Ｂ型</t>
    <rPh sb="1" eb="2">
      <t>カタ</t>
    </rPh>
    <phoneticPr fontId="26"/>
  </si>
  <si>
    <t>自立生活援助</t>
    <rPh sb="0" eb="2">
      <t>ジリツ</t>
    </rPh>
    <rPh sb="2" eb="4">
      <t>セイカツ</t>
    </rPh>
    <rPh sb="4" eb="6">
      <t>エンジョ</t>
    </rPh>
    <phoneticPr fontId="26"/>
  </si>
  <si>
    <t>就労定着支援</t>
    <rPh sb="0" eb="2">
      <t>シュウロウ</t>
    </rPh>
    <rPh sb="2" eb="4">
      <t>テイチャク</t>
    </rPh>
    <rPh sb="4" eb="6">
      <t>シエン</t>
    </rPh>
    <phoneticPr fontId="26"/>
  </si>
  <si>
    <t>給付費等
相談支援</t>
    <rPh sb="0" eb="2">
      <t>キュウフ</t>
    </rPh>
    <rPh sb="2" eb="4">
      <t>ヒナド</t>
    </rPh>
    <phoneticPr fontId="26"/>
  </si>
  <si>
    <t>地域移行支援</t>
    <rPh sb="0" eb="2">
      <t>チイキ</t>
    </rPh>
    <rPh sb="2" eb="4">
      <t>イコウ</t>
    </rPh>
    <rPh sb="4" eb="6">
      <t>シエン</t>
    </rPh>
    <phoneticPr fontId="26"/>
  </si>
  <si>
    <t>地域定着支援</t>
    <rPh sb="0" eb="2">
      <t>チイキ</t>
    </rPh>
    <rPh sb="2" eb="4">
      <t>テイチャク</t>
    </rPh>
    <rPh sb="4" eb="6">
      <t>シエン</t>
    </rPh>
    <phoneticPr fontId="26"/>
  </si>
  <si>
    <t>計画相談支援</t>
    <rPh sb="0" eb="2">
      <t>ケイカク</t>
    </rPh>
    <rPh sb="2" eb="4">
      <t>ソウダン</t>
    </rPh>
    <rPh sb="4" eb="6">
      <t>シエン</t>
    </rPh>
    <phoneticPr fontId="4"/>
  </si>
  <si>
    <t>計画相談支援</t>
    <rPh sb="0" eb="2">
      <t>ケイカク</t>
    </rPh>
    <rPh sb="2" eb="4">
      <t>ソウダン</t>
    </rPh>
    <rPh sb="4" eb="6">
      <t>シエン</t>
    </rPh>
    <phoneticPr fontId="26"/>
  </si>
  <si>
    <t>全　　体　　数</t>
    <rPh sb="0" eb="1">
      <t>ゼン</t>
    </rPh>
    <rPh sb="3" eb="4">
      <t>カラダ</t>
    </rPh>
    <rPh sb="6" eb="7">
      <t>スウ</t>
    </rPh>
    <phoneticPr fontId="26"/>
  </si>
  <si>
    <t>※複数のサービスの支給決定を受けている者がいるため、全体数はサービスごとの合計に一致しない。</t>
    <rPh sb="1" eb="3">
      <t>フクスウ</t>
    </rPh>
    <rPh sb="9" eb="11">
      <t>シキュウ</t>
    </rPh>
    <rPh sb="11" eb="13">
      <t>ケッテイ</t>
    </rPh>
    <rPh sb="14" eb="15">
      <t>ウ</t>
    </rPh>
    <rPh sb="19" eb="20">
      <t>モノ</t>
    </rPh>
    <rPh sb="26" eb="28">
      <t>ゼンタイ</t>
    </rPh>
    <rPh sb="28" eb="29">
      <t>スウ</t>
    </rPh>
    <rPh sb="37" eb="39">
      <t>ゴウケイ</t>
    </rPh>
    <rPh sb="40" eb="42">
      <t>イッチ</t>
    </rPh>
    <phoneticPr fontId="26"/>
  </si>
  <si>
    <t>移動支援</t>
    <rPh sb="0" eb="2">
      <t>イドウ</t>
    </rPh>
    <rPh sb="2" eb="4">
      <t>シエン</t>
    </rPh>
    <phoneticPr fontId="26"/>
  </si>
  <si>
    <t>訪問入浴サービス</t>
    <rPh sb="0" eb="2">
      <t>ホウモン</t>
    </rPh>
    <rPh sb="2" eb="4">
      <t>ニュウヨク</t>
    </rPh>
    <phoneticPr fontId="26"/>
  </si>
  <si>
    <t>日中一時支援</t>
    <rPh sb="0" eb="2">
      <t>ニッチュウ</t>
    </rPh>
    <rPh sb="2" eb="4">
      <t>イチジ</t>
    </rPh>
    <rPh sb="4" eb="6">
      <t>シエン</t>
    </rPh>
    <phoneticPr fontId="26"/>
  </si>
  <si>
    <t>生活サポート</t>
    <rPh sb="0" eb="2">
      <t>セイカツ</t>
    </rPh>
    <phoneticPr fontId="26"/>
  </si>
  <si>
    <t>医療型児童発達支援</t>
    <rPh sb="0" eb="2">
      <t>イリョウ</t>
    </rPh>
    <rPh sb="2" eb="3">
      <t>ガタ</t>
    </rPh>
    <rPh sb="3" eb="5">
      <t>ジドウ</t>
    </rPh>
    <rPh sb="5" eb="7">
      <t>ハッタツ</t>
    </rPh>
    <rPh sb="7" eb="9">
      <t>シエン</t>
    </rPh>
    <phoneticPr fontId="26"/>
  </si>
  <si>
    <t>児童発達支援</t>
    <rPh sb="0" eb="2">
      <t>ジドウ</t>
    </rPh>
    <rPh sb="2" eb="4">
      <t>ハッタツ</t>
    </rPh>
    <rPh sb="4" eb="6">
      <t>シエン</t>
    </rPh>
    <phoneticPr fontId="26"/>
  </si>
  <si>
    <t>放課後等デイサービス</t>
    <rPh sb="0" eb="4">
      <t>ホウカゴナド</t>
    </rPh>
    <phoneticPr fontId="26"/>
  </si>
  <si>
    <t>保育所等訪問支援</t>
    <rPh sb="0" eb="2">
      <t>ホイク</t>
    </rPh>
    <rPh sb="2" eb="3">
      <t>ショ</t>
    </rPh>
    <rPh sb="3" eb="4">
      <t>ナド</t>
    </rPh>
    <rPh sb="4" eb="6">
      <t>ホウモン</t>
    </rPh>
    <rPh sb="6" eb="8">
      <t>シエン</t>
    </rPh>
    <phoneticPr fontId="26"/>
  </si>
  <si>
    <t>居宅訪問型児童発達支援</t>
    <rPh sb="0" eb="2">
      <t>キョタク</t>
    </rPh>
    <rPh sb="2" eb="4">
      <t>ホウモン</t>
    </rPh>
    <rPh sb="4" eb="5">
      <t>ガタ</t>
    </rPh>
    <rPh sb="5" eb="7">
      <t>ジドウ</t>
    </rPh>
    <rPh sb="7" eb="9">
      <t>ハッタツ</t>
    </rPh>
    <rPh sb="9" eb="11">
      <t>シエン</t>
    </rPh>
    <phoneticPr fontId="26"/>
  </si>
  <si>
    <t>障害児相談支援</t>
    <rPh sb="0" eb="3">
      <t>ショウガイジ</t>
    </rPh>
    <rPh sb="3" eb="5">
      <t>ソウダン</t>
    </rPh>
    <rPh sb="5" eb="7">
      <t>シエン</t>
    </rPh>
    <phoneticPr fontId="26"/>
  </si>
  <si>
    <t>（１）障害福祉サービス</t>
    <rPh sb="3" eb="5">
      <t>ショウガイ</t>
    </rPh>
    <rPh sb="5" eb="7">
      <t>フクシ</t>
    </rPh>
    <phoneticPr fontId="26"/>
  </si>
  <si>
    <t>（２）地域生活支援給付</t>
    <rPh sb="3" eb="5">
      <t>チイキ</t>
    </rPh>
    <rPh sb="5" eb="7">
      <t>セイカツ</t>
    </rPh>
    <rPh sb="7" eb="9">
      <t>シエン</t>
    </rPh>
    <rPh sb="9" eb="11">
      <t>キュウフ</t>
    </rPh>
    <phoneticPr fontId="26"/>
  </si>
  <si>
    <t>（３）障害児通所支援給付</t>
    <rPh sb="3" eb="6">
      <t>ショウガイジ</t>
    </rPh>
    <rPh sb="6" eb="8">
      <t>ツウショ</t>
    </rPh>
    <rPh sb="8" eb="10">
      <t>シエン</t>
    </rPh>
    <rPh sb="10" eb="12">
      <t>キュウフ</t>
    </rPh>
    <phoneticPr fontId="26"/>
  </si>
  <si>
    <t>(単位：人)</t>
    <rPh sb="1" eb="3">
      <t>タンイ</t>
    </rPh>
    <rPh sb="4" eb="5">
      <t>ヒト</t>
    </rPh>
    <phoneticPr fontId="26"/>
  </si>
  <si>
    <t>H29年度</t>
    <rPh sb="3" eb="5">
      <t>ネンド</t>
    </rPh>
    <phoneticPr fontId="4"/>
  </si>
  <si>
    <t>H30年度</t>
    <rPh sb="3" eb="5">
      <t>ネンド</t>
    </rPh>
    <phoneticPr fontId="4"/>
  </si>
  <si>
    <t>H31年度</t>
    <rPh sb="3" eb="5">
      <t>ネンド</t>
    </rPh>
    <phoneticPr fontId="4"/>
  </si>
  <si>
    <t>R２年度</t>
    <rPh sb="2" eb="4">
      <t>ネンド</t>
    </rPh>
    <phoneticPr fontId="4"/>
  </si>
  <si>
    <t>計画作成者数</t>
    <rPh sb="0" eb="2">
      <t>ケイカク</t>
    </rPh>
    <rPh sb="2" eb="4">
      <t>サクセイ</t>
    </rPh>
    <rPh sb="4" eb="5">
      <t>シャ</t>
    </rPh>
    <rPh sb="5" eb="6">
      <t>スウ</t>
    </rPh>
    <phoneticPr fontId="4"/>
  </si>
  <si>
    <t>計画相談支援
支給決定者数</t>
    <rPh sb="0" eb="2">
      <t>ケイカク</t>
    </rPh>
    <rPh sb="2" eb="4">
      <t>ソウダン</t>
    </rPh>
    <rPh sb="4" eb="6">
      <t>シエン</t>
    </rPh>
    <rPh sb="7" eb="9">
      <t>シキュウ</t>
    </rPh>
    <rPh sb="9" eb="11">
      <t>ケッテイ</t>
    </rPh>
    <rPh sb="11" eb="12">
      <t>シャ</t>
    </rPh>
    <rPh sb="12" eb="13">
      <t>スウ</t>
    </rPh>
    <phoneticPr fontId="4"/>
  </si>
  <si>
    <t>セルフプラン
作成者数</t>
    <rPh sb="7" eb="9">
      <t>サクセイ</t>
    </rPh>
    <rPh sb="9" eb="10">
      <t>シャ</t>
    </rPh>
    <rPh sb="10" eb="11">
      <t>スウ</t>
    </rPh>
    <phoneticPr fontId="4"/>
  </si>
  <si>
    <t>セルフプラン
作成率</t>
    <rPh sb="7" eb="9">
      <t>サクセイ</t>
    </rPh>
    <rPh sb="9" eb="10">
      <t>リツ</t>
    </rPh>
    <phoneticPr fontId="4"/>
  </si>
  <si>
    <t>障害児相談支援
支給決定者数</t>
    <rPh sb="0" eb="2">
      <t>ショウガイ</t>
    </rPh>
    <rPh sb="2" eb="3">
      <t>ジ</t>
    </rPh>
    <rPh sb="3" eb="5">
      <t>ソウダン</t>
    </rPh>
    <rPh sb="5" eb="7">
      <t>シエン</t>
    </rPh>
    <rPh sb="8" eb="10">
      <t>シキュウ</t>
    </rPh>
    <rPh sb="10" eb="12">
      <t>ケッテイ</t>
    </rPh>
    <rPh sb="12" eb="13">
      <t>シャ</t>
    </rPh>
    <rPh sb="13" eb="14">
      <t>スウ</t>
    </rPh>
    <phoneticPr fontId="4"/>
  </si>
  <si>
    <t>障害児相談支援</t>
    <rPh sb="0" eb="5">
      <t>ショウガイジソウダン</t>
    </rPh>
    <rPh sb="5" eb="7">
      <t>シエン</t>
    </rPh>
    <phoneticPr fontId="4"/>
  </si>
  <si>
    <t>計</t>
    <rPh sb="0" eb="1">
      <t>ケイ</t>
    </rPh>
    <phoneticPr fontId="4"/>
  </si>
  <si>
    <t>(各年度末時点)</t>
    <rPh sb="1" eb="5">
      <t>カクネンドマツ</t>
    </rPh>
    <rPh sb="5" eb="7">
      <t>ジテン</t>
    </rPh>
    <phoneticPr fontId="4"/>
  </si>
  <si>
    <t>相談支援件数等</t>
    <rPh sb="0" eb="2">
      <t>ソウダン</t>
    </rPh>
    <rPh sb="2" eb="4">
      <t>シエン</t>
    </rPh>
    <rPh sb="4" eb="6">
      <t>ケンスウ</t>
    </rPh>
    <rPh sb="6" eb="7">
      <t>トウ</t>
    </rPh>
    <phoneticPr fontId="26"/>
  </si>
  <si>
    <t>（１）障害者相談支援事業相談件数の推移</t>
    <rPh sb="3" eb="6">
      <t>ショウガイシャ</t>
    </rPh>
    <rPh sb="6" eb="8">
      <t>ソウダン</t>
    </rPh>
    <rPh sb="8" eb="10">
      <t>シエン</t>
    </rPh>
    <rPh sb="10" eb="12">
      <t>ジギョウ</t>
    </rPh>
    <rPh sb="12" eb="14">
      <t>ソウダン</t>
    </rPh>
    <rPh sb="14" eb="16">
      <t>ケンスウ</t>
    </rPh>
    <rPh sb="17" eb="19">
      <t>スイイ</t>
    </rPh>
    <phoneticPr fontId="4"/>
  </si>
  <si>
    <t>（２）計画相談支援の推移</t>
    <rPh sb="3" eb="5">
      <t>ケイカク</t>
    </rPh>
    <rPh sb="5" eb="7">
      <t>ソウダン</t>
    </rPh>
    <rPh sb="7" eb="9">
      <t>シエン</t>
    </rPh>
    <rPh sb="10" eb="12">
      <t>スイイ</t>
    </rPh>
    <phoneticPr fontId="4"/>
  </si>
  <si>
    <t>（３）障害児相談支援の推移</t>
    <rPh sb="3" eb="5">
      <t>ショウガイ</t>
    </rPh>
    <rPh sb="5" eb="6">
      <t>ジ</t>
    </rPh>
    <rPh sb="6" eb="8">
      <t>ソウダン</t>
    </rPh>
    <rPh sb="8" eb="10">
      <t>シエン</t>
    </rPh>
    <rPh sb="11" eb="13">
      <t>スイイ</t>
    </rPh>
    <phoneticPr fontId="4"/>
  </si>
  <si>
    <t>（４）区毎の計画・障害児相談支援事業所数</t>
    <rPh sb="3" eb="4">
      <t>ク</t>
    </rPh>
    <rPh sb="4" eb="5">
      <t>ゴト</t>
    </rPh>
    <rPh sb="6" eb="8">
      <t>ケイカク</t>
    </rPh>
    <rPh sb="9" eb="11">
      <t>ショウガイ</t>
    </rPh>
    <rPh sb="11" eb="12">
      <t>ジ</t>
    </rPh>
    <rPh sb="12" eb="14">
      <t>ソウダン</t>
    </rPh>
    <rPh sb="14" eb="16">
      <t>シエン</t>
    </rPh>
    <rPh sb="16" eb="19">
      <t>ジギョウショ</t>
    </rPh>
    <rPh sb="19" eb="20">
      <t>スウ</t>
    </rPh>
    <phoneticPr fontId="4"/>
  </si>
  <si>
    <t>※H28～H31年度までは、委託相談Ｃ・Ｄ型の合計件数</t>
    <rPh sb="8" eb="10">
      <t>ネンド</t>
    </rPh>
    <rPh sb="14" eb="16">
      <t>イタク</t>
    </rPh>
    <rPh sb="16" eb="18">
      <t>ソウダン</t>
    </rPh>
    <rPh sb="21" eb="22">
      <t>ガタ</t>
    </rPh>
    <rPh sb="23" eb="25">
      <t>ゴウケイ</t>
    </rPh>
    <rPh sb="25" eb="27">
      <t>ケンスウ</t>
    </rPh>
    <phoneticPr fontId="4"/>
  </si>
  <si>
    <t>※R2年度は、委託相談Ｃ・Ｄ型及び基幹相談の合計件数</t>
    <rPh sb="3" eb="5">
      <t>ネンド</t>
    </rPh>
    <rPh sb="7" eb="9">
      <t>イタク</t>
    </rPh>
    <rPh sb="9" eb="11">
      <t>ソウダン</t>
    </rPh>
    <rPh sb="14" eb="15">
      <t>ガタ</t>
    </rPh>
    <rPh sb="15" eb="16">
      <t>オヨ</t>
    </rPh>
    <rPh sb="17" eb="19">
      <t>キカン</t>
    </rPh>
    <rPh sb="19" eb="21">
      <t>ソウダン</t>
    </rPh>
    <rPh sb="22" eb="24">
      <t>ゴウケイ</t>
    </rPh>
    <rPh sb="24" eb="26">
      <t>ケンスウ</t>
    </rPh>
    <phoneticPr fontId="4"/>
  </si>
  <si>
    <t>各区高齢障害支援課にて受理したセルフプランの利用者について、そのセルフプラン提出の理由とサービス利用に関する専門的な助言や継続的な相談支援の希望の有無を調査したもの。</t>
    <rPh sb="0" eb="2">
      <t>カクク</t>
    </rPh>
    <rPh sb="2" eb="4">
      <t>コウレイ</t>
    </rPh>
    <rPh sb="4" eb="6">
      <t>ショウガイ</t>
    </rPh>
    <rPh sb="6" eb="8">
      <t>シエン</t>
    </rPh>
    <rPh sb="8" eb="9">
      <t>カ</t>
    </rPh>
    <rPh sb="11" eb="13">
      <t>ジュリ</t>
    </rPh>
    <rPh sb="22" eb="25">
      <t>リヨウシャ</t>
    </rPh>
    <rPh sb="38" eb="40">
      <t>テイシュツ</t>
    </rPh>
    <rPh sb="41" eb="43">
      <t>リユウ</t>
    </rPh>
    <rPh sb="48" eb="50">
      <t>リヨウ</t>
    </rPh>
    <rPh sb="51" eb="52">
      <t>カン</t>
    </rPh>
    <rPh sb="54" eb="57">
      <t>センモンテキ</t>
    </rPh>
    <rPh sb="58" eb="60">
      <t>ジョゲン</t>
    </rPh>
    <rPh sb="61" eb="64">
      <t>ケイゾクテキ</t>
    </rPh>
    <rPh sb="65" eb="67">
      <t>ソウダン</t>
    </rPh>
    <rPh sb="67" eb="69">
      <t>シエン</t>
    </rPh>
    <rPh sb="70" eb="72">
      <t>キボウ</t>
    </rPh>
    <rPh sb="73" eb="75">
      <t>ウム</t>
    </rPh>
    <rPh sb="76" eb="78">
      <t>チョウサ</t>
    </rPh>
    <phoneticPr fontId="17"/>
  </si>
  <si>
    <t>No</t>
    <phoneticPr fontId="17"/>
  </si>
  <si>
    <t>項目</t>
    <rPh sb="0" eb="2">
      <t>コウモク</t>
    </rPh>
    <phoneticPr fontId="17"/>
  </si>
  <si>
    <t>稲毛区</t>
    <rPh sb="0" eb="2">
      <t>イナケ</t>
    </rPh>
    <rPh sb="2" eb="3">
      <t>ク</t>
    </rPh>
    <phoneticPr fontId="17"/>
  </si>
  <si>
    <t>計</t>
    <rPh sb="0" eb="1">
      <t>ケイ</t>
    </rPh>
    <phoneticPr fontId="17"/>
  </si>
  <si>
    <t>セルフプラン受理数</t>
    <rPh sb="6" eb="8">
      <t>ジュリ</t>
    </rPh>
    <rPh sb="8" eb="9">
      <t>スウ</t>
    </rPh>
    <phoneticPr fontId="17"/>
  </si>
  <si>
    <t>a=b+c=e+f</t>
    <phoneticPr fontId="17"/>
  </si>
  <si>
    <t>セルフプラン提出の理由</t>
    <rPh sb="6" eb="8">
      <t>テイシュツ</t>
    </rPh>
    <rPh sb="9" eb="11">
      <t>リユウ</t>
    </rPh>
    <phoneticPr fontId="17"/>
  </si>
  <si>
    <t>セルフプランの作成を希望しているため</t>
    <rPh sb="7" eb="9">
      <t>サクセイ</t>
    </rPh>
    <rPh sb="10" eb="12">
      <t>キボウ</t>
    </rPh>
    <phoneticPr fontId="17"/>
  </si>
  <si>
    <t>b</t>
    <phoneticPr fontId="17"/>
  </si>
  <si>
    <t>相談支援事業所を探したが見つからなかったため</t>
    <rPh sb="0" eb="2">
      <t>ソウダン</t>
    </rPh>
    <rPh sb="2" eb="4">
      <t>シエン</t>
    </rPh>
    <rPh sb="4" eb="7">
      <t>ジギョウショ</t>
    </rPh>
    <rPh sb="8" eb="9">
      <t>サガ</t>
    </rPh>
    <rPh sb="12" eb="13">
      <t>ミ</t>
    </rPh>
    <phoneticPr fontId="17"/>
  </si>
  <si>
    <t>c</t>
    <phoneticPr fontId="17"/>
  </si>
  <si>
    <t>相談支援事業所を探したが利用を断られた件数の合計</t>
    <rPh sb="0" eb="2">
      <t>ソウダン</t>
    </rPh>
    <rPh sb="2" eb="4">
      <t>シエン</t>
    </rPh>
    <rPh sb="4" eb="7">
      <t>ジギョウショ</t>
    </rPh>
    <rPh sb="8" eb="9">
      <t>サガ</t>
    </rPh>
    <rPh sb="12" eb="14">
      <t>リヨウ</t>
    </rPh>
    <rPh sb="15" eb="16">
      <t>コトワ</t>
    </rPh>
    <rPh sb="19" eb="21">
      <t>ケンスウ</t>
    </rPh>
    <rPh sb="22" eb="24">
      <t>ゴウケイ</t>
    </rPh>
    <phoneticPr fontId="17"/>
  </si>
  <si>
    <t>d</t>
    <phoneticPr fontId="17"/>
  </si>
  <si>
    <t>サービス利用に関する専門的な助言や継続的な相談支援の希望「有」</t>
    <rPh sb="29" eb="30">
      <t>ア</t>
    </rPh>
    <phoneticPr fontId="17"/>
  </si>
  <si>
    <t>e</t>
    <phoneticPr fontId="17"/>
  </si>
  <si>
    <t>サービス利用に関する専門的な助言や継続的な相談支援の希望「無」</t>
    <phoneticPr fontId="17"/>
  </si>
  <si>
    <t>f</t>
    <phoneticPr fontId="17"/>
  </si>
  <si>
    <t>令和3年度</t>
    <rPh sb="0" eb="2">
      <t>レイワ</t>
    </rPh>
    <rPh sb="3" eb="5">
      <t>ネンド</t>
    </rPh>
    <phoneticPr fontId="4"/>
  </si>
  <si>
    <t>※「千葉市の推計人口」とは、各年度ともに、翌年度の4月1日の推計人口をいう。
　　（例：令和3年度→令和4年4月1日の千葉市の推計人口を記載。市ホームページより）</t>
    <rPh sb="2" eb="5">
      <t>チバシ</t>
    </rPh>
    <rPh sb="6" eb="8">
      <t>スイケイ</t>
    </rPh>
    <rPh sb="8" eb="10">
      <t>ジンコウ</t>
    </rPh>
    <rPh sb="14" eb="17">
      <t>カクネンド</t>
    </rPh>
    <rPh sb="21" eb="24">
      <t>ヨクネンド</t>
    </rPh>
    <rPh sb="26" eb="27">
      <t>ガツ</t>
    </rPh>
    <rPh sb="28" eb="29">
      <t>ニチ</t>
    </rPh>
    <rPh sb="30" eb="32">
      <t>スイケイ</t>
    </rPh>
    <rPh sb="32" eb="34">
      <t>ジンコウ</t>
    </rPh>
    <rPh sb="42" eb="43">
      <t>レイ</t>
    </rPh>
    <rPh sb="44" eb="46">
      <t>レイワ</t>
    </rPh>
    <rPh sb="47" eb="49">
      <t>ネンド</t>
    </rPh>
    <rPh sb="50" eb="52">
      <t>レイワ</t>
    </rPh>
    <rPh sb="53" eb="54">
      <t>ネン</t>
    </rPh>
    <rPh sb="55" eb="56">
      <t>ガツ</t>
    </rPh>
    <rPh sb="57" eb="58">
      <t>ニチ</t>
    </rPh>
    <rPh sb="59" eb="62">
      <t>チバシ</t>
    </rPh>
    <rPh sb="63" eb="65">
      <t>スイケイ</t>
    </rPh>
    <rPh sb="65" eb="67">
      <t>ジンコウ</t>
    </rPh>
    <rPh sb="68" eb="70">
      <t>キサイ</t>
    </rPh>
    <rPh sb="71" eb="72">
      <t>シ</t>
    </rPh>
    <phoneticPr fontId="4"/>
  </si>
  <si>
    <t>手帳所持者数（R4.3.31現在）　</t>
    <rPh sb="0" eb="2">
      <t>テチョウ</t>
    </rPh>
    <rPh sb="2" eb="5">
      <t>ショジシャ</t>
    </rPh>
    <rPh sb="5" eb="6">
      <t>スウ</t>
    </rPh>
    <phoneticPr fontId="17"/>
  </si>
  <si>
    <t>区毎の支給決定者数（R4.3.31現在）　</t>
    <rPh sb="0" eb="1">
      <t>ク</t>
    </rPh>
    <rPh sb="1" eb="2">
      <t>マイ</t>
    </rPh>
    <rPh sb="3" eb="5">
      <t>シキュウ</t>
    </rPh>
    <rPh sb="5" eb="7">
      <t>ケッテイ</t>
    </rPh>
    <rPh sb="7" eb="8">
      <t>シャ</t>
    </rPh>
    <rPh sb="8" eb="9">
      <t>カズ</t>
    </rPh>
    <phoneticPr fontId="26"/>
  </si>
  <si>
    <t>R3年度</t>
    <rPh sb="2" eb="4">
      <t>ネンド</t>
    </rPh>
    <phoneticPr fontId="4"/>
  </si>
  <si>
    <t>R３年度</t>
    <rPh sb="2" eb="4">
      <t>ネンド</t>
    </rPh>
    <phoneticPr fontId="4"/>
  </si>
  <si>
    <t>(R4.7.1現在)</t>
    <rPh sb="7" eb="9">
      <t>ゲンザイ</t>
    </rPh>
    <phoneticPr fontId="4"/>
  </si>
  <si>
    <t>※R3年度は基幹相談の合計件数</t>
    <rPh sb="3" eb="5">
      <t>ネンド</t>
    </rPh>
    <rPh sb="6" eb="8">
      <t>キカン</t>
    </rPh>
    <rPh sb="8" eb="10">
      <t>ソウダン</t>
    </rPh>
    <rPh sb="11" eb="13">
      <t>ゴウケイ</t>
    </rPh>
    <rPh sb="13" eb="15">
      <t>ケンスウ</t>
    </rPh>
    <phoneticPr fontId="4"/>
  </si>
  <si>
    <t>令和３年度セルフプラン受理状況調査</t>
    <rPh sb="0" eb="2">
      <t>レイワ</t>
    </rPh>
    <rPh sb="3" eb="5">
      <t>ネンド</t>
    </rPh>
    <rPh sb="11" eb="13">
      <t>ジュリ</t>
    </rPh>
    <rPh sb="13" eb="15">
      <t>ジョウキョウ</t>
    </rPh>
    <rPh sb="15" eb="17">
      <t>チョウサ</t>
    </rPh>
    <phoneticPr fontId="17"/>
  </si>
  <si>
    <t>資料４</t>
    <rPh sb="0" eb="2">
      <t>シリョウ</t>
    </rPh>
    <phoneticPr fontId="4"/>
  </si>
  <si>
    <t>全20市</t>
    <rPh sb="0" eb="1">
      <t>ゼン</t>
    </rPh>
    <rPh sb="3" eb="4">
      <t>シ</t>
    </rPh>
    <phoneticPr fontId="4"/>
  </si>
  <si>
    <t>関東５市</t>
    <rPh sb="0" eb="2">
      <t>カントウ</t>
    </rPh>
    <rPh sb="3" eb="4">
      <t>シ</t>
    </rPh>
    <phoneticPr fontId="4"/>
  </si>
  <si>
    <t>（参考）Ｒ３年度
政令市平均</t>
    <rPh sb="1" eb="3">
      <t>サンコウ</t>
    </rPh>
    <rPh sb="6" eb="8">
      <t>ネンド</t>
    </rPh>
    <rPh sb="9" eb="12">
      <t>セイレイシ</t>
    </rPh>
    <rPh sb="12" eb="14">
      <t>ヘイキン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</si>
</sst>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0_ "/>
    <numFmt numFmtId="179" formatCode="0.000%"/>
    <numFmt numFmtId="180" formatCode="General&quot;人に1人&quot;"/>
  </numFmts>
  <fonts count="43" x14ac:knownFonts="1">
    <font>
      <sz val="11"/>
      <color theme="1"/>
      <name val="ＭＳ Ｐゴシック"/>
      <family val="2"/>
      <charset val="128"/>
      <scheme val="minor"/>
    </font>
    <font>
      <sz val="11"/>
      <color theme="1"/>
      <name val="ＭＳ 明朝"/>
      <family val="2"/>
      <charset val="128"/>
    </font>
    <font>
      <sz val="11"/>
      <color theme="1"/>
      <name val="ＭＳ 明朝"/>
      <family val="2"/>
      <charset val="128"/>
    </font>
    <font>
      <sz val="11"/>
      <color theme="1"/>
      <name val="ＭＳ 明朝"/>
      <family val="2"/>
      <charset val="128"/>
    </font>
    <font>
      <sz val="6"/>
      <name val="ＭＳ Ｐゴシック"/>
      <family val="2"/>
      <charset val="128"/>
      <scheme val="minor"/>
    </font>
    <font>
      <sz val="10"/>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b/>
      <sz val="14"/>
      <color theme="0"/>
      <name val="ＭＳ Ｐゴシック"/>
      <family val="3"/>
      <charset val="128"/>
      <scheme val="minor"/>
    </font>
    <font>
      <b/>
      <sz val="16"/>
      <color theme="1"/>
      <name val="ＭＳ Ｐゴシック"/>
      <family val="3"/>
      <charset val="128"/>
      <scheme val="minor"/>
    </font>
    <font>
      <b/>
      <sz val="18"/>
      <color theme="1"/>
      <name val="ＭＳ Ｐゴシック"/>
      <family val="3"/>
      <charset val="128"/>
      <scheme val="minor"/>
    </font>
    <font>
      <sz val="36"/>
      <color theme="1"/>
      <name val="HGS創英角ｺﾞｼｯｸUB"/>
      <family val="3"/>
      <charset val="128"/>
    </font>
    <font>
      <b/>
      <sz val="20"/>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b/>
      <sz val="20"/>
      <color theme="1"/>
      <name val="HG丸ｺﾞｼｯｸM-PRO"/>
      <family val="3"/>
      <charset val="128"/>
    </font>
    <font>
      <sz val="6"/>
      <name val="ＭＳ 明朝"/>
      <family val="2"/>
      <charset val="128"/>
    </font>
    <font>
      <b/>
      <sz val="11"/>
      <color theme="1"/>
      <name val="ＭＳ 明朝"/>
      <family val="1"/>
      <charset val="128"/>
    </font>
    <font>
      <sz val="12"/>
      <color rgb="FFFFFFFF"/>
      <name val="HG丸ｺﾞｼｯｸM-PRO"/>
      <family val="3"/>
      <charset val="128"/>
    </font>
    <font>
      <b/>
      <sz val="12"/>
      <color rgb="FF0F243E"/>
      <name val="HG丸ｺﾞｼｯｸM-PRO"/>
      <family val="3"/>
      <charset val="128"/>
    </font>
    <font>
      <b/>
      <sz val="11"/>
      <color rgb="FF0F243E"/>
      <name val="HG丸ｺﾞｼｯｸM-PRO"/>
      <family val="3"/>
      <charset val="128"/>
    </font>
    <font>
      <b/>
      <sz val="10"/>
      <color rgb="FF0F243E"/>
      <name val="HG丸ｺﾞｼｯｸM-PRO"/>
      <family val="3"/>
      <charset val="128"/>
    </font>
    <font>
      <b/>
      <sz val="10"/>
      <color rgb="FF000000"/>
      <name val="HG丸ｺﾞｼｯｸM-PRO"/>
      <family val="3"/>
      <charset val="128"/>
    </font>
    <font>
      <b/>
      <sz val="10"/>
      <name val="HG丸ｺﾞｼｯｸM-PRO"/>
      <family val="3"/>
      <charset val="128"/>
    </font>
    <font>
      <b/>
      <sz val="12"/>
      <color rgb="FF003300"/>
      <name val="HG丸ｺﾞｼｯｸM-PRO"/>
      <family val="3"/>
      <charset val="128"/>
    </font>
    <font>
      <sz val="6"/>
      <name val="ＭＳ Ｐゴシック"/>
      <family val="3"/>
      <charset val="128"/>
    </font>
    <font>
      <sz val="11"/>
      <name val="HG丸ｺﾞｼｯｸM-PRO"/>
      <family val="3"/>
      <charset val="128"/>
    </font>
    <font>
      <sz val="14"/>
      <name val="HG丸ｺﾞｼｯｸM-PRO"/>
      <family val="3"/>
      <charset val="128"/>
    </font>
    <font>
      <sz val="12"/>
      <name val="HG丸ｺﾞｼｯｸM-PRO"/>
      <family val="3"/>
      <charset val="128"/>
    </font>
    <font>
      <sz val="11"/>
      <color theme="1"/>
      <name val="HG丸ｺﾞｼｯｸM-PRO"/>
      <family val="3"/>
      <charset val="128"/>
    </font>
    <font>
      <sz val="12"/>
      <color theme="1"/>
      <name val="HG丸ｺﾞｼｯｸM-PRO"/>
      <family val="3"/>
      <charset val="128"/>
    </font>
    <font>
      <sz val="11"/>
      <color rgb="FFFF0000"/>
      <name val="HG丸ｺﾞｼｯｸM-PRO"/>
      <family val="3"/>
      <charset val="128"/>
    </font>
    <font>
      <sz val="8"/>
      <color theme="1"/>
      <name val="HG丸ｺﾞｼｯｸM-PRO"/>
      <family val="3"/>
      <charset val="128"/>
    </font>
    <font>
      <b/>
      <sz val="20"/>
      <name val="HG丸ｺﾞｼｯｸM-PRO"/>
      <family val="3"/>
      <charset val="128"/>
    </font>
    <font>
      <b/>
      <sz val="14"/>
      <name val="HG丸ｺﾞｼｯｸM-PRO"/>
      <family val="3"/>
      <charset val="128"/>
    </font>
    <font>
      <b/>
      <sz val="14"/>
      <color theme="1"/>
      <name val="HG丸ｺﾞｼｯｸM-PRO"/>
      <family val="3"/>
      <charset val="128"/>
    </font>
    <font>
      <b/>
      <sz val="24"/>
      <color theme="1"/>
      <name val="ＭＳ Ｐゴシック"/>
      <family val="3"/>
      <charset val="128"/>
      <scheme val="minor"/>
    </font>
    <font>
      <b/>
      <sz val="20"/>
      <color theme="1"/>
      <name val="ＭＳ 明朝"/>
      <family val="1"/>
      <charset val="128"/>
    </font>
    <font>
      <b/>
      <u/>
      <sz val="11"/>
      <color theme="1"/>
      <name val="ＭＳ 明朝"/>
      <family val="1"/>
      <charset val="128"/>
    </font>
    <font>
      <sz val="20"/>
      <color theme="1"/>
      <name val="ＭＳ 明朝"/>
      <family val="2"/>
      <charset val="128"/>
    </font>
    <font>
      <b/>
      <sz val="11"/>
      <color rgb="FFFF0000"/>
      <name val="ＭＳ 明朝"/>
      <family val="1"/>
      <charset val="128"/>
    </font>
    <font>
      <sz val="12"/>
      <color theme="1"/>
      <name val="ＭＳ 明朝"/>
      <family val="2"/>
      <charset val="128"/>
    </font>
  </fonts>
  <fills count="11">
    <fill>
      <patternFill patternType="none"/>
    </fill>
    <fill>
      <patternFill patternType="gray125"/>
    </fill>
    <fill>
      <patternFill patternType="solid">
        <fgColor theme="8" tint="0.79998168889431442"/>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215868"/>
        <bgColor indexed="64"/>
      </patternFill>
    </fill>
    <fill>
      <patternFill patternType="solid">
        <fgColor rgb="FFB6DDE8"/>
        <bgColor indexed="64"/>
      </patternFill>
    </fill>
    <fill>
      <patternFill patternType="solid">
        <fgColor rgb="FFFFFFFF"/>
        <bgColor indexed="64"/>
      </patternFill>
    </fill>
    <fill>
      <patternFill patternType="solid">
        <fgColor theme="9" tint="0.59999389629810485"/>
        <bgColor indexed="64"/>
      </patternFill>
    </fill>
    <fill>
      <patternFill patternType="solid">
        <fgColor theme="7" tint="0.79998168889431442"/>
        <bgColor indexed="64"/>
      </patternFill>
    </fill>
  </fills>
  <borders count="73">
    <border>
      <left/>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top style="thin">
        <color auto="1"/>
      </top>
      <bottom/>
      <diagonal/>
    </border>
    <border>
      <left/>
      <right style="thin">
        <color auto="1"/>
      </right>
      <top style="medium">
        <color auto="1"/>
      </top>
      <bottom style="medium">
        <color auto="1"/>
      </bottom>
      <diagonal/>
    </border>
    <border>
      <left/>
      <right style="thin">
        <color auto="1"/>
      </right>
      <top style="medium">
        <color auto="1"/>
      </top>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thin">
        <color auto="1"/>
      </left>
      <right style="thin">
        <color auto="1"/>
      </right>
      <top/>
      <bottom style="medium">
        <color auto="1"/>
      </bottom>
      <diagonal/>
    </border>
    <border>
      <left/>
      <right style="dotted">
        <color auto="1"/>
      </right>
      <top style="medium">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bottom/>
      <diagonal/>
    </border>
    <border>
      <left/>
      <right style="dotted">
        <color indexed="64"/>
      </right>
      <top/>
      <bottom style="mediumDashed">
        <color indexed="64"/>
      </bottom>
      <diagonal/>
    </border>
    <border>
      <left/>
      <right style="medium">
        <color indexed="64"/>
      </right>
      <top/>
      <bottom style="mediumDashed">
        <color indexed="64"/>
      </bottom>
      <diagonal/>
    </border>
    <border>
      <left/>
      <right style="dotted">
        <color indexed="64"/>
      </right>
      <top/>
      <bottom style="medium">
        <color indexed="64"/>
      </bottom>
      <diagonal/>
    </border>
    <border>
      <left style="medium">
        <color indexed="64"/>
      </left>
      <right style="dotted">
        <color indexed="64"/>
      </right>
      <top/>
      <bottom style="medium">
        <color indexed="64"/>
      </bottom>
      <diagonal/>
    </border>
    <border>
      <left style="medium">
        <color indexed="64"/>
      </left>
      <right style="dotted">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double">
        <color indexed="64"/>
      </left>
      <right style="thin">
        <color indexed="64"/>
      </right>
      <top style="thin">
        <color indexed="64"/>
      </top>
      <bottom style="thin">
        <color indexed="64"/>
      </bottom>
      <diagonal/>
    </border>
    <border>
      <left/>
      <right style="medium">
        <color indexed="64"/>
      </right>
      <top/>
      <bottom/>
      <diagonal/>
    </border>
  </borders>
  <cellStyleXfs count="10">
    <xf numFmtId="0" fontId="0" fillId="0" borderId="0">
      <alignment vertical="center"/>
    </xf>
    <xf numFmtId="38" fontId="14" fillId="0" borderId="0" applyFont="0" applyFill="0" applyBorder="0" applyAlignment="0" applyProtection="0">
      <alignment vertical="center"/>
    </xf>
    <xf numFmtId="9" fontId="14" fillId="0" borderId="0" applyFont="0" applyFill="0" applyBorder="0" applyAlignment="0" applyProtection="0">
      <alignment vertical="center"/>
    </xf>
    <xf numFmtId="0" fontId="3" fillId="0" borderId="0">
      <alignment vertical="center"/>
    </xf>
    <xf numFmtId="0" fontId="15"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0" fontId="1" fillId="0" borderId="0">
      <alignment vertical="center"/>
    </xf>
  </cellStyleXfs>
  <cellXfs count="190">
    <xf numFmtId="0" fontId="0" fillId="0" borderId="0" xfId="0">
      <alignment vertical="center"/>
    </xf>
    <xf numFmtId="179" fontId="8" fillId="0" borderId="2" xfId="0" applyNumberFormat="1" applyFont="1" applyBorder="1">
      <alignment vertical="center"/>
    </xf>
    <xf numFmtId="0" fontId="7" fillId="4" borderId="1" xfId="0" applyFont="1" applyFill="1" applyBorder="1" applyAlignment="1">
      <alignment horizontal="center" vertical="center"/>
    </xf>
    <xf numFmtId="0" fontId="6" fillId="0" borderId="0" xfId="0" applyFont="1">
      <alignment vertical="center"/>
    </xf>
    <xf numFmtId="178" fontId="11" fillId="0" borderId="1" xfId="0" applyNumberFormat="1" applyFont="1" applyBorder="1">
      <alignment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176" fontId="13" fillId="0" borderId="9" xfId="0" applyNumberFormat="1" applyFont="1" applyBorder="1" applyAlignment="1">
      <alignment vertical="center"/>
    </xf>
    <xf numFmtId="178" fontId="13" fillId="0" borderId="1" xfId="0" applyNumberFormat="1" applyFont="1" applyBorder="1">
      <alignment vertical="center"/>
    </xf>
    <xf numFmtId="180" fontId="7" fillId="0" borderId="3" xfId="0" applyNumberFormat="1" applyFont="1" applyBorder="1">
      <alignment vertical="center"/>
    </xf>
    <xf numFmtId="0" fontId="9" fillId="3" borderId="9" xfId="0" applyFont="1" applyFill="1" applyBorder="1" applyAlignment="1">
      <alignment horizontal="center" vertical="center"/>
    </xf>
    <xf numFmtId="0" fontId="9" fillId="3" borderId="9" xfId="0" applyFont="1" applyFill="1" applyBorder="1" applyAlignment="1">
      <alignment horizontal="center" vertical="center"/>
    </xf>
    <xf numFmtId="0" fontId="0" fillId="0" borderId="0" xfId="0" applyAlignment="1">
      <alignment vertical="center"/>
    </xf>
    <xf numFmtId="0" fontId="9" fillId="3" borderId="9" xfId="0" applyFont="1" applyFill="1" applyBorder="1" applyAlignment="1">
      <alignment horizontal="center" vertical="center"/>
    </xf>
    <xf numFmtId="178" fontId="13" fillId="0" borderId="1" xfId="0" applyNumberFormat="1" applyFont="1" applyFill="1" applyBorder="1">
      <alignment vertical="center"/>
    </xf>
    <xf numFmtId="178" fontId="11" fillId="0" borderId="1" xfId="0" applyNumberFormat="1" applyFont="1" applyFill="1" applyBorder="1">
      <alignment vertical="center"/>
    </xf>
    <xf numFmtId="0" fontId="12" fillId="0" borderId="0" xfId="0" applyFont="1" applyAlignment="1">
      <alignment vertical="center"/>
    </xf>
    <xf numFmtId="0" fontId="9" fillId="3" borderId="9"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9" xfId="0" applyFont="1" applyFill="1" applyBorder="1" applyAlignment="1">
      <alignment horizontal="center" vertical="center"/>
    </xf>
    <xf numFmtId="0" fontId="16" fillId="0" borderId="0" xfId="3" applyFont="1">
      <alignment vertical="center"/>
    </xf>
    <xf numFmtId="0" fontId="3" fillId="0" borderId="0" xfId="3">
      <alignment vertical="center"/>
    </xf>
    <xf numFmtId="0" fontId="18" fillId="0" borderId="0" xfId="3" applyFont="1">
      <alignment vertical="center"/>
    </xf>
    <xf numFmtId="0" fontId="19" fillId="6" borderId="25" xfId="3" applyFont="1" applyFill="1" applyBorder="1" applyAlignment="1">
      <alignment horizontal="center" vertical="center" wrapText="1"/>
    </xf>
    <xf numFmtId="0" fontId="19" fillId="6" borderId="22" xfId="3" applyFont="1" applyFill="1" applyBorder="1" applyAlignment="1">
      <alignment horizontal="center" vertical="center" wrapText="1"/>
    </xf>
    <xf numFmtId="0" fontId="19" fillId="6" borderId="26" xfId="3" applyFont="1" applyFill="1" applyBorder="1" applyAlignment="1">
      <alignment horizontal="center" vertical="center" shrinkToFit="1"/>
    </xf>
    <xf numFmtId="0" fontId="20" fillId="7" borderId="27" xfId="3" applyFont="1" applyFill="1" applyBorder="1" applyAlignment="1">
      <alignment horizontal="center" vertical="center" wrapText="1"/>
    </xf>
    <xf numFmtId="0" fontId="21" fillId="8" borderId="28" xfId="3" applyFont="1" applyFill="1" applyBorder="1" applyAlignment="1">
      <alignment horizontal="center" vertical="center" wrapText="1"/>
    </xf>
    <xf numFmtId="0" fontId="22" fillId="8" borderId="29" xfId="3" applyFont="1" applyFill="1" applyBorder="1" applyAlignment="1">
      <alignment horizontal="right" vertical="center" wrapText="1"/>
    </xf>
    <xf numFmtId="0" fontId="21" fillId="8" borderId="30" xfId="3" applyFont="1" applyFill="1" applyBorder="1" applyAlignment="1">
      <alignment horizontal="center" vertical="center" wrapText="1"/>
    </xf>
    <xf numFmtId="3" fontId="22" fillId="8" borderId="20" xfId="3" applyNumberFormat="1" applyFont="1" applyFill="1" applyBorder="1" applyAlignment="1">
      <alignment horizontal="right" vertical="center" wrapText="1"/>
    </xf>
    <xf numFmtId="0" fontId="3" fillId="7" borderId="31" xfId="3" applyFill="1" applyBorder="1" applyAlignment="1">
      <alignment vertical="center" wrapText="1"/>
    </xf>
    <xf numFmtId="0" fontId="21" fillId="7" borderId="30" xfId="3" applyFont="1" applyFill="1" applyBorder="1" applyAlignment="1">
      <alignment horizontal="center" vertical="center" wrapText="1"/>
    </xf>
    <xf numFmtId="3" fontId="23" fillId="7" borderId="20" xfId="3" applyNumberFormat="1" applyFont="1" applyFill="1" applyBorder="1" applyAlignment="1">
      <alignment horizontal="right" vertical="center" wrapText="1"/>
    </xf>
    <xf numFmtId="0" fontId="23" fillId="8" borderId="29" xfId="3" applyFont="1" applyFill="1" applyBorder="1" applyAlignment="1">
      <alignment horizontal="right" vertical="center" wrapText="1"/>
    </xf>
    <xf numFmtId="3" fontId="23" fillId="8" borderId="29" xfId="3" applyNumberFormat="1" applyFont="1" applyFill="1" applyBorder="1" applyAlignment="1">
      <alignment horizontal="right" vertical="center" wrapText="1"/>
    </xf>
    <xf numFmtId="3" fontId="23" fillId="8" borderId="20" xfId="3" applyNumberFormat="1" applyFont="1" applyFill="1" applyBorder="1" applyAlignment="1">
      <alignment horizontal="right" vertical="center" wrapText="1"/>
    </xf>
    <xf numFmtId="0" fontId="19" fillId="6" borderId="26" xfId="3" applyFont="1" applyFill="1" applyBorder="1" applyAlignment="1">
      <alignment horizontal="center" vertical="center" wrapText="1"/>
    </xf>
    <xf numFmtId="3" fontId="22" fillId="7" borderId="20" xfId="3" applyNumberFormat="1" applyFont="1" applyFill="1" applyBorder="1" applyAlignment="1">
      <alignment horizontal="right" vertical="center" wrapText="1"/>
    </xf>
    <xf numFmtId="3" fontId="24" fillId="7" borderId="20" xfId="3" applyNumberFormat="1" applyFont="1" applyFill="1" applyBorder="1" applyAlignment="1">
      <alignment horizontal="right" vertical="center" wrapText="1"/>
    </xf>
    <xf numFmtId="0" fontId="25" fillId="0" borderId="0" xfId="3" applyFont="1">
      <alignment vertical="center"/>
    </xf>
    <xf numFmtId="0" fontId="27" fillId="0" borderId="0" xfId="4" applyFont="1" applyFill="1">
      <alignment vertical="center"/>
    </xf>
    <xf numFmtId="0" fontId="28" fillId="0" borderId="0" xfId="4" applyFont="1" applyFill="1">
      <alignment vertical="center"/>
    </xf>
    <xf numFmtId="0" fontId="29" fillId="0" borderId="0" xfId="4" applyFont="1" applyFill="1">
      <alignment vertical="center"/>
    </xf>
    <xf numFmtId="0" fontId="30" fillId="0" borderId="0" xfId="4" applyFont="1" applyFill="1" applyAlignment="1">
      <alignment horizontal="right" vertical="center"/>
    </xf>
    <xf numFmtId="178" fontId="31" fillId="0" borderId="38" xfId="4" applyNumberFormat="1" applyFont="1" applyFill="1" applyBorder="1">
      <alignment vertical="center"/>
    </xf>
    <xf numFmtId="178" fontId="31" fillId="0" borderId="39" xfId="4" applyNumberFormat="1" applyFont="1" applyFill="1" applyBorder="1">
      <alignment vertical="center"/>
    </xf>
    <xf numFmtId="178" fontId="31" fillId="0" borderId="36" xfId="4" applyNumberFormat="1" applyFont="1" applyFill="1" applyBorder="1">
      <alignment vertical="center"/>
    </xf>
    <xf numFmtId="178" fontId="31" fillId="0" borderId="40" xfId="4" applyNumberFormat="1" applyFont="1" applyFill="1" applyBorder="1">
      <alignment vertical="center"/>
    </xf>
    <xf numFmtId="178" fontId="31" fillId="0" borderId="24" xfId="4" applyNumberFormat="1" applyFont="1" applyFill="1" applyBorder="1">
      <alignment vertical="center"/>
    </xf>
    <xf numFmtId="178" fontId="31" fillId="0" borderId="9" xfId="4" applyNumberFormat="1" applyFont="1" applyFill="1" applyBorder="1">
      <alignment vertical="center"/>
    </xf>
    <xf numFmtId="178" fontId="31" fillId="0" borderId="23" xfId="4" applyNumberFormat="1" applyFont="1" applyFill="1" applyBorder="1">
      <alignment vertical="center"/>
    </xf>
    <xf numFmtId="178" fontId="31" fillId="0" borderId="42" xfId="4" applyNumberFormat="1" applyFont="1" applyFill="1" applyBorder="1">
      <alignment vertical="center"/>
    </xf>
    <xf numFmtId="0" fontId="32" fillId="0" borderId="0" xfId="4" applyFont="1" applyFill="1">
      <alignment vertical="center"/>
    </xf>
    <xf numFmtId="178" fontId="31" fillId="0" borderId="46" xfId="4" applyNumberFormat="1" applyFont="1" applyFill="1" applyBorder="1">
      <alignment vertical="center"/>
    </xf>
    <xf numFmtId="178" fontId="31" fillId="0" borderId="47" xfId="4" applyNumberFormat="1" applyFont="1" applyFill="1" applyBorder="1">
      <alignment vertical="center"/>
    </xf>
    <xf numFmtId="178" fontId="31" fillId="0" borderId="44" xfId="4" applyNumberFormat="1" applyFont="1" applyFill="1" applyBorder="1">
      <alignment vertical="center"/>
    </xf>
    <xf numFmtId="178" fontId="31" fillId="0" borderId="48" xfId="4" applyNumberFormat="1" applyFont="1" applyFill="1" applyBorder="1">
      <alignment vertical="center"/>
    </xf>
    <xf numFmtId="178" fontId="31" fillId="0" borderId="51" xfId="4" applyNumberFormat="1" applyFont="1" applyFill="1" applyBorder="1">
      <alignment vertical="center"/>
    </xf>
    <xf numFmtId="178" fontId="31" fillId="0" borderId="52" xfId="4" applyNumberFormat="1" applyFont="1" applyFill="1" applyBorder="1">
      <alignment vertical="center"/>
    </xf>
    <xf numFmtId="178" fontId="31" fillId="0" borderId="49" xfId="4" applyNumberFormat="1" applyFont="1" applyFill="1" applyBorder="1">
      <alignment vertical="center"/>
    </xf>
    <xf numFmtId="178" fontId="31" fillId="0" borderId="53" xfId="4" applyNumberFormat="1" applyFont="1" applyFill="1" applyBorder="1">
      <alignment vertical="center"/>
    </xf>
    <xf numFmtId="178" fontId="31" fillId="0" borderId="14" xfId="4" applyNumberFormat="1" applyFont="1" applyFill="1" applyBorder="1">
      <alignment vertical="center"/>
    </xf>
    <xf numFmtId="178" fontId="31" fillId="0" borderId="7" xfId="4" applyNumberFormat="1" applyFont="1" applyFill="1" applyBorder="1">
      <alignment vertical="center"/>
    </xf>
    <xf numFmtId="178" fontId="31" fillId="0" borderId="8" xfId="4" applyNumberFormat="1" applyFont="1" applyFill="1" applyBorder="1">
      <alignment vertical="center"/>
    </xf>
    <xf numFmtId="178" fontId="31" fillId="0" borderId="60" xfId="4" applyNumberFormat="1" applyFont="1" applyFill="1" applyBorder="1">
      <alignment vertical="center"/>
    </xf>
    <xf numFmtId="178" fontId="31" fillId="0" borderId="54" xfId="4" applyNumberFormat="1" applyFont="1" applyFill="1" applyBorder="1">
      <alignment vertical="center"/>
    </xf>
    <xf numFmtId="178" fontId="31" fillId="0" borderId="61" xfId="4" applyNumberFormat="1" applyFont="1" applyFill="1" applyBorder="1">
      <alignment vertical="center"/>
    </xf>
    <xf numFmtId="178" fontId="31" fillId="0" borderId="18" xfId="4" applyNumberFormat="1" applyFont="1" applyFill="1" applyBorder="1">
      <alignment vertical="center"/>
    </xf>
    <xf numFmtId="178" fontId="31" fillId="0" borderId="21" xfId="4" applyNumberFormat="1" applyFont="1" applyFill="1" applyBorder="1">
      <alignment vertical="center"/>
    </xf>
    <xf numFmtId="178" fontId="31" fillId="0" borderId="19" xfId="4" applyNumberFormat="1" applyFont="1" applyFill="1" applyBorder="1">
      <alignment vertical="center"/>
    </xf>
    <xf numFmtId="178" fontId="31" fillId="0" borderId="63" xfId="4" applyNumberFormat="1" applyFont="1" applyFill="1" applyBorder="1">
      <alignment vertical="center"/>
    </xf>
    <xf numFmtId="0" fontId="30" fillId="0" borderId="0" xfId="4" applyFont="1" applyFill="1">
      <alignment vertical="center"/>
    </xf>
    <xf numFmtId="178" fontId="31" fillId="0" borderId="70" xfId="4" applyNumberFormat="1" applyFont="1" applyFill="1" applyBorder="1">
      <alignment vertical="center"/>
    </xf>
    <xf numFmtId="178" fontId="31" fillId="0" borderId="13" xfId="4" applyNumberFormat="1" applyFont="1" applyFill="1" applyBorder="1">
      <alignment vertical="center"/>
    </xf>
    <xf numFmtId="178" fontId="31" fillId="0" borderId="4" xfId="4" applyNumberFormat="1" applyFont="1" applyFill="1" applyBorder="1">
      <alignment vertical="center"/>
    </xf>
    <xf numFmtId="178" fontId="31" fillId="0" borderId="15" xfId="4" applyNumberFormat="1" applyFont="1" applyFill="1" applyBorder="1">
      <alignment vertical="center"/>
    </xf>
    <xf numFmtId="178" fontId="31" fillId="0" borderId="25" xfId="4" applyNumberFormat="1" applyFont="1" applyFill="1" applyBorder="1">
      <alignment vertical="center"/>
    </xf>
    <xf numFmtId="0" fontId="31" fillId="0" borderId="0" xfId="4" applyFont="1" applyFill="1">
      <alignment vertical="center"/>
    </xf>
    <xf numFmtId="0" fontId="34" fillId="0" borderId="0" xfId="4" applyFont="1" applyFill="1">
      <alignment vertical="center"/>
    </xf>
    <xf numFmtId="0" fontId="35" fillId="0" borderId="0" xfId="4" applyFont="1" applyFill="1">
      <alignment vertical="center"/>
    </xf>
    <xf numFmtId="0" fontId="36" fillId="0" borderId="0" xfId="4" applyFont="1" applyFill="1">
      <alignment vertical="center"/>
    </xf>
    <xf numFmtId="0" fontId="30" fillId="0" borderId="0" xfId="0" applyFont="1">
      <alignment vertical="center"/>
    </xf>
    <xf numFmtId="0" fontId="31" fillId="0" borderId="0" xfId="0" applyFont="1">
      <alignment vertical="center"/>
    </xf>
    <xf numFmtId="0" fontId="31" fillId="0" borderId="0" xfId="0" applyFont="1" applyAlignment="1">
      <alignment horizontal="right" vertical="center"/>
    </xf>
    <xf numFmtId="0" fontId="36" fillId="0" borderId="0" xfId="0" applyFont="1">
      <alignment vertical="center"/>
    </xf>
    <xf numFmtId="0" fontId="31" fillId="9" borderId="9" xfId="0" applyFont="1" applyFill="1" applyBorder="1" applyAlignment="1">
      <alignment horizontal="center" vertical="center"/>
    </xf>
    <xf numFmtId="38" fontId="31" fillId="0" borderId="9" xfId="1" applyFont="1" applyBorder="1" applyAlignment="1">
      <alignment horizontal="center" vertical="center"/>
    </xf>
    <xf numFmtId="0" fontId="31" fillId="9" borderId="9" xfId="0" applyFont="1" applyFill="1" applyBorder="1" applyAlignment="1">
      <alignment horizontal="center" vertical="center" wrapText="1"/>
    </xf>
    <xf numFmtId="177" fontId="31" fillId="0" borderId="9" xfId="2" applyNumberFormat="1" applyFont="1" applyBorder="1" applyAlignment="1">
      <alignment horizontal="center" vertical="center"/>
    </xf>
    <xf numFmtId="0" fontId="31" fillId="0" borderId="9" xfId="0" applyFont="1" applyBorder="1" applyAlignment="1">
      <alignment horizontal="center" vertical="center"/>
    </xf>
    <xf numFmtId="0" fontId="31" fillId="5" borderId="13" xfId="4" applyFont="1" applyFill="1" applyBorder="1" applyAlignment="1">
      <alignment horizontal="center" vertical="center"/>
    </xf>
    <xf numFmtId="0" fontId="31" fillId="5" borderId="4" xfId="4" applyFont="1" applyFill="1" applyBorder="1" applyAlignment="1">
      <alignment horizontal="center" vertical="center"/>
    </xf>
    <xf numFmtId="0" fontId="31" fillId="5" borderId="15" xfId="4" applyFont="1" applyFill="1" applyBorder="1" applyAlignment="1">
      <alignment horizontal="center" vertical="center"/>
    </xf>
    <xf numFmtId="0" fontId="31" fillId="5" borderId="25" xfId="4" applyFont="1" applyFill="1" applyBorder="1" applyAlignment="1">
      <alignment horizontal="center" vertical="center"/>
    </xf>
    <xf numFmtId="0" fontId="31" fillId="5" borderId="55" xfId="4" applyFont="1" applyFill="1" applyBorder="1">
      <alignment vertical="center"/>
    </xf>
    <xf numFmtId="0" fontId="33" fillId="5" borderId="55" xfId="4" applyFont="1" applyFill="1" applyBorder="1">
      <alignment vertical="center"/>
    </xf>
    <xf numFmtId="0" fontId="31" fillId="5" borderId="57" xfId="4" applyFont="1" applyFill="1" applyBorder="1">
      <alignment vertical="center"/>
    </xf>
    <xf numFmtId="0" fontId="31" fillId="5" borderId="35" xfId="4" applyFont="1" applyFill="1" applyBorder="1" applyAlignment="1">
      <alignment vertical="center" textRotation="255"/>
    </xf>
    <xf numFmtId="0" fontId="31" fillId="5" borderId="43" xfId="4" applyFont="1" applyFill="1" applyBorder="1" applyAlignment="1">
      <alignment vertical="center" textRotation="255"/>
    </xf>
    <xf numFmtId="0" fontId="37" fillId="0" borderId="25" xfId="0" applyFont="1" applyBorder="1" applyAlignment="1">
      <alignment horizontal="center" vertical="center"/>
    </xf>
    <xf numFmtId="0" fontId="38" fillId="0" borderId="0" xfId="5" applyFont="1">
      <alignment vertical="center"/>
    </xf>
    <xf numFmtId="0" fontId="2" fillId="0" borderId="0" xfId="5">
      <alignment vertical="center"/>
    </xf>
    <xf numFmtId="0" fontId="2" fillId="0" borderId="0" xfId="5" applyAlignment="1">
      <alignment horizontal="center" vertical="center"/>
    </xf>
    <xf numFmtId="0" fontId="39" fillId="0" borderId="0" xfId="5" applyFont="1" applyAlignment="1">
      <alignment horizontal="right" vertical="center"/>
    </xf>
    <xf numFmtId="0" fontId="40" fillId="0" borderId="0" xfId="5" applyFont="1">
      <alignment vertical="center"/>
    </xf>
    <xf numFmtId="0" fontId="41" fillId="0" borderId="0" xfId="5" applyFont="1" applyAlignment="1">
      <alignment horizontal="left" vertical="center"/>
    </xf>
    <xf numFmtId="0" fontId="2" fillId="0" borderId="9" xfId="5" applyBorder="1">
      <alignment vertical="center"/>
    </xf>
    <xf numFmtId="0" fontId="2" fillId="0" borderId="9" xfId="5" applyBorder="1" applyAlignment="1">
      <alignment horizontal="center" vertical="center"/>
    </xf>
    <xf numFmtId="0" fontId="2" fillId="0" borderId="23" xfId="5" applyBorder="1" applyAlignment="1">
      <alignment horizontal="center" vertical="center"/>
    </xf>
    <xf numFmtId="0" fontId="2" fillId="0" borderId="71" xfId="5" applyBorder="1" applyAlignment="1">
      <alignment horizontal="center" vertical="center"/>
    </xf>
    <xf numFmtId="0" fontId="2" fillId="10" borderId="9" xfId="5" applyFill="1" applyBorder="1" applyAlignment="1" applyProtection="1">
      <alignment horizontal="center" vertical="center"/>
      <protection locked="0"/>
    </xf>
    <xf numFmtId="0" fontId="2" fillId="0" borderId="23" xfId="5" applyBorder="1" applyAlignment="1">
      <alignment horizontal="left" vertical="center"/>
    </xf>
    <xf numFmtId="0" fontId="8" fillId="0" borderId="0" xfId="0" applyFont="1" applyAlignment="1">
      <alignment horizontal="left" vertical="center"/>
    </xf>
    <xf numFmtId="0" fontId="9" fillId="3" borderId="9" xfId="0" applyFont="1" applyFill="1" applyBorder="1" applyAlignment="1">
      <alignment horizontal="center" vertical="center"/>
    </xf>
    <xf numFmtId="0" fontId="37" fillId="0" borderId="72" xfId="0" applyFont="1" applyBorder="1" applyAlignment="1">
      <alignment horizontal="center" vertical="center"/>
    </xf>
    <xf numFmtId="0" fontId="8" fillId="0" borderId="0" xfId="0" applyFont="1" applyAlignment="1">
      <alignment vertical="center"/>
    </xf>
    <xf numFmtId="0" fontId="31" fillId="9" borderId="23" xfId="0" applyFont="1" applyFill="1" applyBorder="1" applyAlignment="1">
      <alignment horizontal="center" vertical="center"/>
    </xf>
    <xf numFmtId="0" fontId="31" fillId="0" borderId="23" xfId="0" applyFont="1" applyBorder="1" applyAlignment="1">
      <alignment horizontal="center" vertical="center"/>
    </xf>
    <xf numFmtId="0" fontId="31" fillId="9" borderId="71" xfId="0" applyFont="1" applyFill="1" applyBorder="1" applyAlignment="1">
      <alignment horizontal="center" vertical="center"/>
    </xf>
    <xf numFmtId="0" fontId="31" fillId="0" borderId="71" xfId="0" applyFont="1" applyBorder="1" applyAlignment="1">
      <alignment horizontal="center" vertical="center"/>
    </xf>
    <xf numFmtId="177" fontId="31" fillId="0" borderId="9" xfId="0" applyNumberFormat="1" applyFont="1" applyBorder="1">
      <alignment vertical="center"/>
    </xf>
    <xf numFmtId="0" fontId="31" fillId="0" borderId="0" xfId="0" applyFont="1" applyBorder="1" applyAlignment="1">
      <alignment horizontal="center" vertical="center"/>
    </xf>
    <xf numFmtId="177" fontId="31" fillId="0" borderId="0" xfId="0" applyNumberFormat="1" applyFont="1" applyBorder="1">
      <alignment vertical="center"/>
    </xf>
    <xf numFmtId="38" fontId="31" fillId="0" borderId="23" xfId="1" applyFont="1" applyBorder="1" applyAlignment="1">
      <alignment horizontal="center" vertical="center"/>
    </xf>
    <xf numFmtId="177" fontId="31" fillId="0" borderId="23" xfId="2" applyNumberFormat="1" applyFont="1" applyBorder="1" applyAlignment="1">
      <alignment horizontal="center" vertical="center"/>
    </xf>
    <xf numFmtId="177" fontId="31" fillId="0" borderId="71" xfId="0" applyNumberFormat="1" applyFont="1" applyBorder="1">
      <alignment vertical="center"/>
    </xf>
    <xf numFmtId="38" fontId="2" fillId="10" borderId="71" xfId="1" applyFont="1" applyFill="1" applyBorder="1" applyAlignment="1" applyProtection="1">
      <alignment horizontal="center" vertical="center"/>
      <protection locked="0"/>
    </xf>
    <xf numFmtId="0" fontId="8" fillId="0" borderId="12" xfId="0" applyFont="1" applyBorder="1" applyAlignment="1">
      <alignment horizontal="left" vertical="center" wrapText="1"/>
    </xf>
    <xf numFmtId="0" fontId="9" fillId="3" borderId="9" xfId="0" applyFont="1" applyFill="1" applyBorder="1" applyAlignment="1">
      <alignment horizontal="center" vertical="center"/>
    </xf>
    <xf numFmtId="0" fontId="10" fillId="4" borderId="9" xfId="0" applyFont="1" applyFill="1" applyBorder="1" applyAlignment="1">
      <alignment horizontal="center" vertical="center" textRotation="255"/>
    </xf>
    <xf numFmtId="0" fontId="10" fillId="4" borderId="9" xfId="0" applyFont="1" applyFill="1" applyBorder="1" applyAlignment="1">
      <alignment horizontal="center" vertical="center"/>
    </xf>
    <xf numFmtId="0" fontId="10" fillId="2" borderId="9" xfId="0" applyFont="1" applyFill="1" applyBorder="1" applyAlignment="1">
      <alignment horizontal="center" vertical="center"/>
    </xf>
    <xf numFmtId="0" fontId="20" fillId="7" borderId="32" xfId="3" applyFont="1" applyFill="1" applyBorder="1" applyAlignment="1">
      <alignment horizontal="center" vertical="center" wrapText="1"/>
    </xf>
    <xf numFmtId="0" fontId="20" fillId="7" borderId="27" xfId="3" applyFont="1" applyFill="1" applyBorder="1" applyAlignment="1">
      <alignment horizontal="center" vertical="center" wrapText="1"/>
    </xf>
    <xf numFmtId="0" fontId="20" fillId="7" borderId="31" xfId="3" applyFont="1" applyFill="1" applyBorder="1" applyAlignment="1">
      <alignment horizontal="center" vertical="center" wrapText="1"/>
    </xf>
    <xf numFmtId="0" fontId="31" fillId="5" borderId="66" xfId="4" applyFont="1" applyFill="1" applyBorder="1" applyAlignment="1">
      <alignment horizontal="distributed" vertical="center"/>
    </xf>
    <xf numFmtId="0" fontId="31" fillId="5" borderId="67" xfId="4" applyFont="1" applyFill="1" applyBorder="1" applyAlignment="1">
      <alignment horizontal="distributed" vertical="center"/>
    </xf>
    <xf numFmtId="0" fontId="31" fillId="5" borderId="41" xfId="4" applyFont="1" applyFill="1" applyBorder="1" applyAlignment="1">
      <alignment horizontal="distributed" vertical="center"/>
    </xf>
    <xf numFmtId="0" fontId="31" fillId="5" borderId="68" xfId="4" applyFont="1" applyFill="1" applyBorder="1" applyAlignment="1">
      <alignment horizontal="distributed" vertical="center"/>
    </xf>
    <xf numFmtId="0" fontId="31" fillId="5" borderId="12" xfId="4" applyFont="1" applyFill="1" applyBorder="1" applyAlignment="1">
      <alignment horizontal="distributed" vertical="center"/>
    </xf>
    <xf numFmtId="0" fontId="31" fillId="5" borderId="69" xfId="4" applyFont="1" applyFill="1" applyBorder="1" applyAlignment="1">
      <alignment horizontal="distributed" vertical="center"/>
    </xf>
    <xf numFmtId="0" fontId="31" fillId="5" borderId="5" xfId="4" applyFont="1" applyFill="1" applyBorder="1" applyAlignment="1">
      <alignment horizontal="center" vertical="center"/>
    </xf>
    <xf numFmtId="0" fontId="31" fillId="5" borderId="4" xfId="4" applyFont="1" applyFill="1" applyBorder="1" applyAlignment="1">
      <alignment horizontal="center" vertical="center"/>
    </xf>
    <xf numFmtId="0" fontId="31" fillId="5" borderId="16" xfId="4" applyFont="1" applyFill="1" applyBorder="1" applyAlignment="1">
      <alignment horizontal="center" vertical="center"/>
    </xf>
    <xf numFmtId="0" fontId="31" fillId="5" borderId="33" xfId="4" applyFont="1" applyFill="1" applyBorder="1" applyAlignment="1">
      <alignment horizontal="center" vertical="center"/>
    </xf>
    <xf numFmtId="0" fontId="31" fillId="5" borderId="34" xfId="4" applyFont="1" applyFill="1" applyBorder="1" applyAlignment="1">
      <alignment vertical="center"/>
    </xf>
    <xf numFmtId="0" fontId="31" fillId="5" borderId="26" xfId="4" applyFont="1" applyFill="1" applyBorder="1" applyAlignment="1">
      <alignment vertical="center"/>
    </xf>
    <xf numFmtId="0" fontId="31" fillId="5" borderId="64" xfId="4" applyFont="1" applyFill="1" applyBorder="1" applyAlignment="1">
      <alignment horizontal="distributed" vertical="center"/>
    </xf>
    <xf numFmtId="0" fontId="31" fillId="5" borderId="65" xfId="4" applyFont="1" applyFill="1" applyBorder="1" applyAlignment="1">
      <alignment horizontal="distributed" vertical="center"/>
    </xf>
    <xf numFmtId="0" fontId="31" fillId="5" borderId="37" xfId="4" applyFont="1" applyFill="1" applyBorder="1" applyAlignment="1">
      <alignment horizontal="distributed" vertical="center"/>
    </xf>
    <xf numFmtId="0" fontId="31" fillId="5" borderId="23" xfId="4" applyFont="1" applyFill="1" applyBorder="1" applyAlignment="1">
      <alignment horizontal="distributed" vertical="center"/>
    </xf>
    <xf numFmtId="0" fontId="31" fillId="5" borderId="44" xfId="4" applyFont="1" applyFill="1" applyBorder="1" applyAlignment="1">
      <alignment horizontal="distributed" vertical="center"/>
    </xf>
    <xf numFmtId="0" fontId="31" fillId="5" borderId="45" xfId="4" applyFont="1" applyFill="1" applyBorder="1" applyAlignment="1">
      <alignment horizontal="distributed" vertical="center"/>
    </xf>
    <xf numFmtId="0" fontId="31" fillId="5" borderId="58" xfId="4" applyFont="1" applyFill="1" applyBorder="1" applyAlignment="1">
      <alignment horizontal="center" vertical="center" textRotation="255" wrapText="1" readingOrder="1"/>
    </xf>
    <xf numFmtId="0" fontId="31" fillId="5" borderId="59" xfId="4" applyFont="1" applyFill="1" applyBorder="1" applyAlignment="1">
      <alignment horizontal="center" vertical="center" textRotation="255" readingOrder="1"/>
    </xf>
    <xf numFmtId="0" fontId="31" fillId="5" borderId="62" xfId="4" applyFont="1" applyFill="1" applyBorder="1" applyAlignment="1">
      <alignment horizontal="center" vertical="center" textRotation="255" readingOrder="1"/>
    </xf>
    <xf numFmtId="0" fontId="31" fillId="5" borderId="49" xfId="4" applyFont="1" applyFill="1" applyBorder="1" applyAlignment="1">
      <alignment horizontal="distributed" vertical="center"/>
    </xf>
    <xf numFmtId="0" fontId="31" fillId="5" borderId="50" xfId="4" applyFont="1" applyFill="1" applyBorder="1" applyAlignment="1">
      <alignment horizontal="distributed" vertical="center"/>
    </xf>
    <xf numFmtId="0" fontId="31" fillId="5" borderId="10" xfId="4" applyFont="1" applyFill="1" applyBorder="1" applyAlignment="1">
      <alignment horizontal="center" vertical="center"/>
    </xf>
    <xf numFmtId="0" fontId="31" fillId="5" borderId="11" xfId="4" applyFont="1" applyFill="1" applyBorder="1" applyAlignment="1">
      <alignment horizontal="center" vertical="center"/>
    </xf>
    <xf numFmtId="0" fontId="31" fillId="5" borderId="20" xfId="4" applyFont="1" applyFill="1" applyBorder="1" applyAlignment="1">
      <alignment horizontal="center" vertical="center"/>
    </xf>
    <xf numFmtId="0" fontId="31" fillId="5" borderId="6" xfId="4" applyFont="1" applyFill="1" applyBorder="1" applyAlignment="1">
      <alignment vertical="center" textRotation="255"/>
    </xf>
    <xf numFmtId="0" fontId="31" fillId="5" borderId="35" xfId="4" applyFont="1" applyFill="1" applyBorder="1" applyAlignment="1">
      <alignment vertical="center" textRotation="255"/>
    </xf>
    <xf numFmtId="0" fontId="31" fillId="5" borderId="54" xfId="4" applyFont="1" applyFill="1" applyBorder="1" applyAlignment="1">
      <alignment vertical="center"/>
    </xf>
    <xf numFmtId="0" fontId="31" fillId="5" borderId="56" xfId="4" applyFont="1" applyFill="1" applyBorder="1" applyAlignment="1">
      <alignment vertical="center"/>
    </xf>
    <xf numFmtId="0" fontId="31" fillId="5" borderId="39" xfId="4" applyFont="1" applyFill="1" applyBorder="1" applyAlignment="1">
      <alignment vertical="center"/>
    </xf>
    <xf numFmtId="0" fontId="31" fillId="5" borderId="54" xfId="4" applyFont="1" applyFill="1" applyBorder="1" applyAlignment="1">
      <alignment vertical="center" shrinkToFit="1"/>
    </xf>
    <xf numFmtId="0" fontId="31" fillId="5" borderId="39" xfId="4" applyFont="1" applyFill="1" applyBorder="1" applyAlignment="1">
      <alignment vertical="center" shrinkToFit="1"/>
    </xf>
    <xf numFmtId="0" fontId="31" fillId="5" borderId="35" xfId="4" applyFont="1" applyFill="1" applyBorder="1" applyAlignment="1">
      <alignment horizontal="center" vertical="center" textRotation="255"/>
    </xf>
    <xf numFmtId="0" fontId="31" fillId="5" borderId="43" xfId="4" applyFont="1" applyFill="1" applyBorder="1" applyAlignment="1">
      <alignment horizontal="center" vertical="center" textRotation="255"/>
    </xf>
    <xf numFmtId="0" fontId="31" fillId="5" borderId="36" xfId="4" applyFont="1" applyFill="1" applyBorder="1" applyAlignment="1">
      <alignment horizontal="distributed" vertical="center"/>
    </xf>
    <xf numFmtId="0" fontId="27" fillId="0" borderId="17" xfId="4" applyFont="1" applyFill="1" applyBorder="1" applyAlignment="1">
      <alignment horizontal="left" vertical="center" wrapText="1"/>
    </xf>
    <xf numFmtId="0" fontId="27" fillId="0" borderId="0" xfId="4" applyFont="1" applyFill="1" applyAlignment="1">
      <alignment horizontal="left" vertical="center" wrapText="1"/>
    </xf>
    <xf numFmtId="0" fontId="30" fillId="5" borderId="23" xfId="4" applyFont="1" applyFill="1" applyBorder="1" applyAlignment="1">
      <alignment horizontal="distributed" vertical="center" shrinkToFit="1"/>
    </xf>
    <xf numFmtId="0" fontId="30" fillId="5" borderId="41" xfId="4" applyFont="1" applyFill="1" applyBorder="1" applyAlignment="1">
      <alignment horizontal="distributed" vertical="center" shrinkToFit="1"/>
    </xf>
    <xf numFmtId="0" fontId="31" fillId="9" borderId="71" xfId="0" applyFont="1" applyFill="1" applyBorder="1" applyAlignment="1">
      <alignment horizontal="center" vertical="center" wrapText="1"/>
    </xf>
    <xf numFmtId="0" fontId="31" fillId="9" borderId="9" xfId="0" applyFont="1" applyFill="1" applyBorder="1" applyAlignment="1">
      <alignment horizontal="center" vertical="center"/>
    </xf>
    <xf numFmtId="0" fontId="31" fillId="9" borderId="71" xfId="0" applyFont="1" applyFill="1" applyBorder="1" applyAlignment="1">
      <alignment horizontal="center" vertical="center"/>
    </xf>
    <xf numFmtId="0" fontId="2" fillId="0" borderId="9" xfId="5" applyBorder="1" applyAlignment="1">
      <alignment horizontal="left" vertical="center"/>
    </xf>
    <xf numFmtId="0" fontId="2" fillId="0" borderId="23" xfId="5" applyBorder="1" applyAlignment="1">
      <alignment horizontal="left" vertical="center"/>
    </xf>
    <xf numFmtId="0" fontId="42" fillId="0" borderId="0" xfId="5" applyFont="1" applyAlignment="1">
      <alignment horizontal="left" vertical="center" wrapText="1"/>
    </xf>
    <xf numFmtId="0" fontId="2" fillId="0" borderId="9" xfId="5" applyBorder="1" applyAlignment="1">
      <alignment horizontal="center" vertical="center"/>
    </xf>
    <xf numFmtId="0" fontId="2" fillId="0" borderId="9" xfId="5" applyBorder="1" applyAlignment="1">
      <alignment horizontal="left" vertical="center" wrapText="1"/>
    </xf>
    <xf numFmtId="0" fontId="22" fillId="0" borderId="29" xfId="3" applyFont="1" applyFill="1" applyBorder="1" applyAlignment="1">
      <alignment horizontal="right" vertical="center" wrapText="1"/>
    </xf>
    <xf numFmtId="3" fontId="22" fillId="0" borderId="20" xfId="3" applyNumberFormat="1" applyFont="1" applyFill="1" applyBorder="1" applyAlignment="1">
      <alignment horizontal="right" vertical="center" wrapText="1"/>
    </xf>
    <xf numFmtId="0" fontId="23" fillId="0" borderId="29" xfId="3" applyFont="1" applyFill="1" applyBorder="1" applyAlignment="1">
      <alignment horizontal="right" vertical="center" wrapText="1"/>
    </xf>
    <xf numFmtId="3" fontId="23" fillId="0" borderId="29" xfId="3" applyNumberFormat="1" applyFont="1" applyFill="1" applyBorder="1" applyAlignment="1">
      <alignment horizontal="right" vertical="center" wrapText="1"/>
    </xf>
    <xf numFmtId="3" fontId="23" fillId="0" borderId="20" xfId="3" applyNumberFormat="1" applyFont="1" applyFill="1" applyBorder="1" applyAlignment="1">
      <alignment horizontal="right" vertical="center" wrapText="1"/>
    </xf>
    <xf numFmtId="3" fontId="24" fillId="0" borderId="20" xfId="3" applyNumberFormat="1" applyFont="1" applyFill="1" applyBorder="1" applyAlignment="1">
      <alignment horizontal="right" vertical="center" wrapText="1"/>
    </xf>
  </cellXfs>
  <cellStyles count="10">
    <cellStyle name="パーセント" xfId="2" builtinId="5"/>
    <cellStyle name="パーセント 2" xfId="7" xr:uid="{4AE16724-17D6-455D-B914-42B1C05B8478}"/>
    <cellStyle name="桁区切り" xfId="1" builtinId="6"/>
    <cellStyle name="桁区切り 2" xfId="6" xr:uid="{CBBF8C99-798D-4E9E-9448-54E5D0ACCB1E}"/>
    <cellStyle name="標準" xfId="0" builtinId="0"/>
    <cellStyle name="標準 2" xfId="3" xr:uid="{5838D7C1-B671-4B48-B657-1F753AC105A5}"/>
    <cellStyle name="標準 2 2" xfId="9" xr:uid="{E7D9EB88-2A0F-4F3C-92EB-3EFD388435A6}"/>
    <cellStyle name="標準 3" xfId="4" xr:uid="{1B343E1D-E56D-4ACF-8774-61ED4E3DFE6E}"/>
    <cellStyle name="標準 4" xfId="5" xr:uid="{B96635DC-A89E-45BD-B7DF-3675044EA2CA}"/>
    <cellStyle name="標準 5" xfId="8" xr:uid="{00000000-0005-0000-0000-00003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1"/>
  <sheetViews>
    <sheetView showGridLines="0" tabSelected="1" view="pageBreakPreview" zoomScale="70" zoomScaleNormal="100" zoomScaleSheetLayoutView="70" workbookViewId="0">
      <pane xSplit="3" ySplit="3" topLeftCell="H4" activePane="bottomRight" state="frozen"/>
      <selection pane="topRight" activeCell="E1" sqref="E1"/>
      <selection pane="bottomLeft" activeCell="A3" sqref="A3"/>
      <selection pane="bottomRight" activeCell="L4" sqref="L4"/>
    </sheetView>
  </sheetViews>
  <sheetFormatPr defaultRowHeight="21.75" customHeight="1" x14ac:dyDescent="0.15"/>
  <cols>
    <col min="1" max="1" width="8.125" customWidth="1"/>
    <col min="2" max="2" width="21.375" customWidth="1"/>
    <col min="3" max="3" width="21" customWidth="1"/>
    <col min="4" max="5" width="25" hidden="1" customWidth="1"/>
    <col min="6" max="10" width="25" customWidth="1"/>
  </cols>
  <sheetData>
    <row r="1" spans="1:12" ht="39.75" customHeight="1" thickBot="1" x14ac:dyDescent="0.2">
      <c r="I1" s="115"/>
      <c r="J1" s="100" t="s">
        <v>146</v>
      </c>
    </row>
    <row r="2" spans="1:12" ht="72" customHeight="1" x14ac:dyDescent="0.15">
      <c r="A2" s="16" t="s">
        <v>10</v>
      </c>
    </row>
    <row r="3" spans="1:12" ht="51" customHeight="1" x14ac:dyDescent="0.15">
      <c r="A3" s="129"/>
      <c r="B3" s="129"/>
      <c r="C3" s="129"/>
      <c r="D3" s="10" t="s">
        <v>11</v>
      </c>
      <c r="E3" s="11" t="s">
        <v>12</v>
      </c>
      <c r="F3" s="13" t="s">
        <v>13</v>
      </c>
      <c r="G3" s="18" t="s">
        <v>14</v>
      </c>
      <c r="H3" s="19" t="s">
        <v>15</v>
      </c>
      <c r="I3" s="17" t="s">
        <v>16</v>
      </c>
      <c r="J3" s="114" t="s">
        <v>137</v>
      </c>
    </row>
    <row r="4" spans="1:12" ht="51" customHeight="1" x14ac:dyDescent="0.15">
      <c r="A4" s="132" t="s">
        <v>4</v>
      </c>
      <c r="B4" s="132"/>
      <c r="C4" s="132"/>
      <c r="D4" s="7">
        <v>963750</v>
      </c>
      <c r="E4" s="7">
        <v>971912</v>
      </c>
      <c r="F4" s="7">
        <v>972428</v>
      </c>
      <c r="G4" s="7">
        <v>973621</v>
      </c>
      <c r="H4" s="7">
        <v>974991</v>
      </c>
      <c r="I4" s="7">
        <v>976745</v>
      </c>
      <c r="J4" s="7">
        <v>976925</v>
      </c>
    </row>
    <row r="5" spans="1:12" ht="51" customHeight="1" x14ac:dyDescent="0.15">
      <c r="A5" s="130" t="s">
        <v>8</v>
      </c>
      <c r="B5" s="131" t="s">
        <v>0</v>
      </c>
      <c r="C5" s="2" t="s">
        <v>5</v>
      </c>
      <c r="D5" s="8">
        <v>25335</v>
      </c>
      <c r="E5" s="8">
        <v>27701</v>
      </c>
      <c r="F5" s="14">
        <v>28561</v>
      </c>
      <c r="G5" s="14">
        <v>29244</v>
      </c>
      <c r="H5" s="14">
        <v>29799</v>
      </c>
      <c r="I5" s="14">
        <v>30141</v>
      </c>
      <c r="J5" s="14">
        <v>30245</v>
      </c>
      <c r="L5" s="12"/>
    </row>
    <row r="6" spans="1:12" ht="51" customHeight="1" x14ac:dyDescent="0.15">
      <c r="A6" s="130"/>
      <c r="B6" s="131"/>
      <c r="C6" s="5" t="s">
        <v>6</v>
      </c>
      <c r="D6" s="1">
        <f t="shared" ref="D6:F6" si="0">D5/D4</f>
        <v>2.6287937743190663E-2</v>
      </c>
      <c r="E6" s="1">
        <f t="shared" si="0"/>
        <v>2.8501551580801553E-2</v>
      </c>
      <c r="F6" s="1">
        <f t="shared" si="0"/>
        <v>2.9370812029271061E-2</v>
      </c>
      <c r="G6" s="1">
        <f t="shared" ref="G6:I6" si="1">G5/G4</f>
        <v>3.0036328304340189E-2</v>
      </c>
      <c r="H6" s="1">
        <f t="shared" ref="H6" si="2">H5/H4</f>
        <v>3.0563359046391198E-2</v>
      </c>
      <c r="I6" s="1">
        <f t="shared" si="1"/>
        <v>3.0858617141628571E-2</v>
      </c>
      <c r="J6" s="1">
        <f t="shared" ref="J6" si="3">J5/J4</f>
        <v>3.0959387875220717E-2</v>
      </c>
    </row>
    <row r="7" spans="1:12" ht="51" customHeight="1" x14ac:dyDescent="0.15">
      <c r="A7" s="130"/>
      <c r="B7" s="131"/>
      <c r="C7" s="6" t="s">
        <v>7</v>
      </c>
      <c r="D7" s="9">
        <f t="shared" ref="D7:F7" si="4">ROUND(1/D6,1)</f>
        <v>38</v>
      </c>
      <c r="E7" s="9">
        <f t="shared" si="4"/>
        <v>35.1</v>
      </c>
      <c r="F7" s="9">
        <f t="shared" si="4"/>
        <v>34</v>
      </c>
      <c r="G7" s="9">
        <f t="shared" ref="G7:I7" si="5">ROUND(1/G6,1)</f>
        <v>33.299999999999997</v>
      </c>
      <c r="H7" s="9">
        <f t="shared" ref="H7" si="6">ROUND(1/H6,1)</f>
        <v>32.700000000000003</v>
      </c>
      <c r="I7" s="9">
        <f t="shared" si="5"/>
        <v>32.4</v>
      </c>
      <c r="J7" s="9">
        <f t="shared" ref="J7" si="7">ROUND(1/J6,1)</f>
        <v>32.299999999999997</v>
      </c>
    </row>
    <row r="8" spans="1:12" ht="51" customHeight="1" x14ac:dyDescent="0.15">
      <c r="A8" s="130"/>
      <c r="B8" s="131" t="s">
        <v>1</v>
      </c>
      <c r="C8" s="2" t="s">
        <v>5</v>
      </c>
      <c r="D8" s="4">
        <v>5576</v>
      </c>
      <c r="E8" s="4">
        <v>6268</v>
      </c>
      <c r="F8" s="15">
        <v>6584</v>
      </c>
      <c r="G8" s="15">
        <v>6868</v>
      </c>
      <c r="H8" s="15">
        <v>7192</v>
      </c>
      <c r="I8" s="15">
        <v>7441</v>
      </c>
      <c r="J8" s="15">
        <v>7718</v>
      </c>
    </row>
    <row r="9" spans="1:12" ht="51" customHeight="1" x14ac:dyDescent="0.15">
      <c r="A9" s="130"/>
      <c r="B9" s="131"/>
      <c r="C9" s="5" t="s">
        <v>6</v>
      </c>
      <c r="D9" s="1">
        <f t="shared" ref="D9:F9" si="8">D8/D4</f>
        <v>5.7857328145265886E-3</v>
      </c>
      <c r="E9" s="1">
        <f t="shared" si="8"/>
        <v>6.4491435438599381E-3</v>
      </c>
      <c r="F9" s="1">
        <f t="shared" si="8"/>
        <v>6.7706812226714982E-3</v>
      </c>
      <c r="G9" s="1">
        <f t="shared" ref="G9:I9" si="9">G8/G4</f>
        <v>7.0540795648409392E-3</v>
      </c>
      <c r="H9" s="1">
        <f t="shared" ref="H9" si="10">H8/H4</f>
        <v>7.3764783469796131E-3</v>
      </c>
      <c r="I9" s="1">
        <f t="shared" si="9"/>
        <v>7.6181603181997345E-3</v>
      </c>
      <c r="J9" s="1">
        <f t="shared" ref="J9" si="11">J8/J4</f>
        <v>7.9002994088594319E-3</v>
      </c>
    </row>
    <row r="10" spans="1:12" ht="51" customHeight="1" x14ac:dyDescent="0.15">
      <c r="A10" s="130"/>
      <c r="B10" s="131"/>
      <c r="C10" s="6" t="s">
        <v>7</v>
      </c>
      <c r="D10" s="9">
        <f t="shared" ref="D10:F10" si="12">ROUND(1/D9,1)</f>
        <v>172.8</v>
      </c>
      <c r="E10" s="9">
        <f t="shared" si="12"/>
        <v>155.1</v>
      </c>
      <c r="F10" s="9">
        <f t="shared" si="12"/>
        <v>147.69999999999999</v>
      </c>
      <c r="G10" s="9">
        <f t="shared" ref="G10:I10" si="13">ROUND(1/G9,1)</f>
        <v>141.80000000000001</v>
      </c>
      <c r="H10" s="9">
        <f t="shared" ref="H10" si="14">ROUND(1/H9,1)</f>
        <v>135.6</v>
      </c>
      <c r="I10" s="9">
        <f t="shared" si="13"/>
        <v>131.30000000000001</v>
      </c>
      <c r="J10" s="9">
        <f t="shared" ref="J10" si="15">ROUND(1/J9,1)</f>
        <v>126.6</v>
      </c>
    </row>
    <row r="11" spans="1:12" ht="51" customHeight="1" x14ac:dyDescent="0.15">
      <c r="A11" s="130"/>
      <c r="B11" s="131" t="s">
        <v>2</v>
      </c>
      <c r="C11" s="2" t="s">
        <v>5</v>
      </c>
      <c r="D11" s="4">
        <v>5384</v>
      </c>
      <c r="E11" s="4">
        <v>7068</v>
      </c>
      <c r="F11" s="15">
        <v>7758</v>
      </c>
      <c r="G11" s="15">
        <v>8440</v>
      </c>
      <c r="H11" s="15">
        <v>9162</v>
      </c>
      <c r="I11" s="15">
        <v>9676</v>
      </c>
      <c r="J11" s="15">
        <v>10517</v>
      </c>
    </row>
    <row r="12" spans="1:12" ht="51" customHeight="1" x14ac:dyDescent="0.15">
      <c r="A12" s="130"/>
      <c r="B12" s="131"/>
      <c r="C12" s="5" t="s">
        <v>6</v>
      </c>
      <c r="D12" s="1">
        <f t="shared" ref="D12:F12" si="16">D11/D4</f>
        <v>5.5865110246433201E-3</v>
      </c>
      <c r="E12" s="1">
        <f t="shared" si="16"/>
        <v>7.2722633324827759E-3</v>
      </c>
      <c r="F12" s="1">
        <f t="shared" si="16"/>
        <v>7.9779685488282938E-3</v>
      </c>
      <c r="G12" s="1">
        <f t="shared" ref="G12:I12" si="17">G11/G4</f>
        <v>8.6686708688493777E-3</v>
      </c>
      <c r="H12" s="1">
        <f t="shared" ref="H12" si="18">H11/H4</f>
        <v>9.3970098185521718E-3</v>
      </c>
      <c r="I12" s="1">
        <f t="shared" si="17"/>
        <v>9.906372697070372E-3</v>
      </c>
      <c r="J12" s="1">
        <f t="shared" ref="J12" si="19">J11/J4</f>
        <v>1.0765411879110474E-2</v>
      </c>
    </row>
    <row r="13" spans="1:12" ht="51" customHeight="1" x14ac:dyDescent="0.15">
      <c r="A13" s="130"/>
      <c r="B13" s="131"/>
      <c r="C13" s="6" t="s">
        <v>7</v>
      </c>
      <c r="D13" s="9">
        <f t="shared" ref="D13:F13" si="20">ROUND(1/D12,1)</f>
        <v>179</v>
      </c>
      <c r="E13" s="9">
        <f t="shared" si="20"/>
        <v>137.5</v>
      </c>
      <c r="F13" s="9">
        <f t="shared" si="20"/>
        <v>125.3</v>
      </c>
      <c r="G13" s="9">
        <f t="shared" ref="G13:I13" si="21">ROUND(1/G12,1)</f>
        <v>115.4</v>
      </c>
      <c r="H13" s="9">
        <f t="shared" ref="H13" si="22">ROUND(1/H12,1)</f>
        <v>106.4</v>
      </c>
      <c r="I13" s="9">
        <f t="shared" si="21"/>
        <v>100.9</v>
      </c>
      <c r="J13" s="9">
        <f t="shared" ref="J13" si="23">ROUND(1/J12,1)</f>
        <v>92.9</v>
      </c>
    </row>
    <row r="14" spans="1:12" ht="51" customHeight="1" x14ac:dyDescent="0.15">
      <c r="A14" s="130"/>
      <c r="B14" s="131" t="s">
        <v>3</v>
      </c>
      <c r="C14" s="2" t="s">
        <v>5</v>
      </c>
      <c r="D14" s="4">
        <f t="shared" ref="D14:F14" si="24">D5+D8+D11</f>
        <v>36295</v>
      </c>
      <c r="E14" s="4">
        <f t="shared" si="24"/>
        <v>41037</v>
      </c>
      <c r="F14" s="4">
        <f t="shared" si="24"/>
        <v>42903</v>
      </c>
      <c r="G14" s="4">
        <f t="shared" ref="G14:I14" si="25">G5+G8+G11</f>
        <v>44552</v>
      </c>
      <c r="H14" s="4">
        <f t="shared" si="25"/>
        <v>46153</v>
      </c>
      <c r="I14" s="4">
        <f t="shared" si="25"/>
        <v>47258</v>
      </c>
      <c r="J14" s="4">
        <f t="shared" ref="J14" si="26">J5+J8+J11</f>
        <v>48480</v>
      </c>
    </row>
    <row r="15" spans="1:12" ht="51" customHeight="1" x14ac:dyDescent="0.15">
      <c r="A15" s="130"/>
      <c r="B15" s="131"/>
      <c r="C15" s="5" t="s">
        <v>6</v>
      </c>
      <c r="D15" s="1">
        <f t="shared" ref="D15:F15" si="27">D14/D4</f>
        <v>3.766018158236057E-2</v>
      </c>
      <c r="E15" s="1">
        <f t="shared" si="27"/>
        <v>4.2222958457144265E-2</v>
      </c>
      <c r="F15" s="1">
        <f t="shared" si="27"/>
        <v>4.4119461800770851E-2</v>
      </c>
      <c r="G15" s="1">
        <f t="shared" ref="G15:I15" si="28">G14/G4</f>
        <v>4.5759078738030506E-2</v>
      </c>
      <c r="H15" s="1">
        <f t="shared" ref="H15" si="29">H14/H4</f>
        <v>4.7336847211922981E-2</v>
      </c>
      <c r="I15" s="1">
        <f t="shared" si="28"/>
        <v>4.8383150156898681E-2</v>
      </c>
      <c r="J15" s="1">
        <f t="shared" ref="J15" si="30">J14/J4</f>
        <v>4.9625099163190627E-2</v>
      </c>
    </row>
    <row r="16" spans="1:12" ht="51" customHeight="1" x14ac:dyDescent="0.15">
      <c r="A16" s="130"/>
      <c r="B16" s="131"/>
      <c r="C16" s="6" t="s">
        <v>7</v>
      </c>
      <c r="D16" s="9">
        <f t="shared" ref="D16:F16" si="31">ROUND(1/D15,1)</f>
        <v>26.6</v>
      </c>
      <c r="E16" s="9">
        <f t="shared" si="31"/>
        <v>23.7</v>
      </c>
      <c r="F16" s="9">
        <f t="shared" si="31"/>
        <v>22.7</v>
      </c>
      <c r="G16" s="9">
        <f t="shared" ref="G16:I16" si="32">ROUND(1/G15,1)</f>
        <v>21.9</v>
      </c>
      <c r="H16" s="9">
        <f t="shared" ref="H16" si="33">ROUND(1/H15,1)</f>
        <v>21.1</v>
      </c>
      <c r="I16" s="9">
        <f t="shared" si="32"/>
        <v>20.7</v>
      </c>
      <c r="J16" s="9">
        <f t="shared" ref="J16" si="34">ROUND(1/J15,1)</f>
        <v>20.2</v>
      </c>
    </row>
    <row r="17" spans="1:10" ht="33" customHeight="1" x14ac:dyDescent="0.15">
      <c r="A17" s="128" t="s">
        <v>138</v>
      </c>
      <c r="B17" s="128"/>
      <c r="C17" s="128"/>
      <c r="D17" s="128"/>
      <c r="E17" s="128"/>
      <c r="F17" s="128"/>
      <c r="G17" s="128"/>
      <c r="H17" s="128"/>
      <c r="I17" s="128"/>
      <c r="J17" s="128"/>
    </row>
    <row r="18" spans="1:10" ht="27" customHeight="1" x14ac:dyDescent="0.15">
      <c r="A18" s="116" t="s">
        <v>9</v>
      </c>
      <c r="B18" s="116"/>
      <c r="C18" s="116"/>
      <c r="D18" s="116"/>
      <c r="E18" s="116"/>
      <c r="F18" s="116"/>
      <c r="G18" s="113"/>
      <c r="H18" s="113"/>
      <c r="I18" s="113"/>
      <c r="J18" s="113"/>
    </row>
    <row r="19" spans="1:10" ht="27" customHeight="1" x14ac:dyDescent="0.15">
      <c r="A19" s="3"/>
    </row>
    <row r="20" spans="1:10" ht="27" customHeight="1" x14ac:dyDescent="0.15"/>
    <row r="21" spans="1:10" ht="27" customHeight="1" x14ac:dyDescent="0.15"/>
  </sheetData>
  <mergeCells count="8">
    <mergeCell ref="A17:J17"/>
    <mergeCell ref="A3:C3"/>
    <mergeCell ref="A5:A16"/>
    <mergeCell ref="B14:B16"/>
    <mergeCell ref="B11:B13"/>
    <mergeCell ref="B8:B10"/>
    <mergeCell ref="B5:B7"/>
    <mergeCell ref="A4:C4"/>
  </mergeCells>
  <phoneticPr fontId="4"/>
  <printOptions horizontalCentered="1"/>
  <pageMargins left="0.59055118110236227" right="0.59055118110236227" top="0.59055118110236227" bottom="0.59055118110236227" header="0.31496062992125984" footer="0.31496062992125984"/>
  <pageSetup paperSize="9" scale="62"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3A4E3-FB5A-475B-8BAC-CD2C20264D0A}">
  <dimension ref="A1:I34"/>
  <sheetViews>
    <sheetView view="pageBreakPreview" zoomScaleNormal="100" zoomScaleSheetLayoutView="100" workbookViewId="0">
      <selection activeCell="H25" sqref="H25"/>
    </sheetView>
  </sheetViews>
  <sheetFormatPr defaultRowHeight="13.5" x14ac:dyDescent="0.15"/>
  <cols>
    <col min="1" max="1" width="9" style="21"/>
    <col min="2" max="2" width="12.375" style="21" customWidth="1"/>
    <col min="3" max="4" width="9" style="21"/>
    <col min="5" max="5" width="9.625" style="21" customWidth="1"/>
    <col min="6" max="16384" width="9" style="21"/>
  </cols>
  <sheetData>
    <row r="1" spans="1:9" ht="24" x14ac:dyDescent="0.15">
      <c r="A1" s="20" t="s">
        <v>139</v>
      </c>
    </row>
    <row r="2" spans="1:9" x14ac:dyDescent="0.15">
      <c r="A2" s="22"/>
    </row>
    <row r="3" spans="1:9" ht="24.75" thickBot="1" x14ac:dyDescent="0.2">
      <c r="A3" s="20" t="s">
        <v>19</v>
      </c>
    </row>
    <row r="4" spans="1:9" ht="15" thickBot="1" x14ac:dyDescent="0.2">
      <c r="A4" s="23"/>
      <c r="B4" s="24" t="s">
        <v>20</v>
      </c>
      <c r="C4" s="25" t="s">
        <v>22</v>
      </c>
      <c r="D4" s="25" t="s">
        <v>24</v>
      </c>
      <c r="E4" s="25" t="s">
        <v>26</v>
      </c>
      <c r="F4" s="25" t="s">
        <v>28</v>
      </c>
      <c r="G4" s="25" t="s">
        <v>30</v>
      </c>
      <c r="H4" s="25" t="s">
        <v>32</v>
      </c>
      <c r="I4" s="25" t="s">
        <v>33</v>
      </c>
    </row>
    <row r="5" spans="1:9" ht="27.75" customHeight="1" thickBot="1" x14ac:dyDescent="0.2">
      <c r="A5" s="26" t="s">
        <v>34</v>
      </c>
      <c r="B5" s="27" t="s">
        <v>35</v>
      </c>
      <c r="C5" s="184">
        <v>109</v>
      </c>
      <c r="D5" s="184">
        <v>76</v>
      </c>
      <c r="E5" s="184">
        <v>90</v>
      </c>
      <c r="F5" s="184">
        <v>80</v>
      </c>
      <c r="G5" s="184">
        <v>149</v>
      </c>
      <c r="H5" s="184">
        <v>81</v>
      </c>
      <c r="I5" s="28">
        <f>SUM(C5:H5)</f>
        <v>585</v>
      </c>
    </row>
    <row r="6" spans="1:9" ht="27.75" customHeight="1" thickBot="1" x14ac:dyDescent="0.2">
      <c r="A6" s="26" t="s">
        <v>36</v>
      </c>
      <c r="B6" s="29" t="s">
        <v>37</v>
      </c>
      <c r="C6" s="185">
        <v>6193</v>
      </c>
      <c r="D6" s="185">
        <v>5406</v>
      </c>
      <c r="E6" s="185">
        <v>4916</v>
      </c>
      <c r="F6" s="185">
        <v>5193</v>
      </c>
      <c r="G6" s="185">
        <v>3903</v>
      </c>
      <c r="H6" s="185">
        <v>4049</v>
      </c>
      <c r="I6" s="30">
        <f t="shared" ref="I6:I16" si="0">SUM(C6:H6)</f>
        <v>29660</v>
      </c>
    </row>
    <row r="7" spans="1:9" ht="14.25" thickBot="1" x14ac:dyDescent="0.2">
      <c r="A7" s="31"/>
      <c r="B7" s="32" t="s">
        <v>38</v>
      </c>
      <c r="C7" s="33">
        <f>SUM(C5:C6)</f>
        <v>6302</v>
      </c>
      <c r="D7" s="33">
        <f t="shared" ref="D7:E7" si="1">SUM(D5:D6)</f>
        <v>5482</v>
      </c>
      <c r="E7" s="33">
        <f t="shared" si="1"/>
        <v>5006</v>
      </c>
      <c r="F7" s="33">
        <f>SUM(F5:F6)</f>
        <v>5273</v>
      </c>
      <c r="G7" s="33">
        <f t="shared" ref="G7:H7" si="2">SUM(G5:G6)</f>
        <v>4052</v>
      </c>
      <c r="H7" s="33">
        <f t="shared" si="2"/>
        <v>4130</v>
      </c>
      <c r="I7" s="33">
        <f t="shared" si="0"/>
        <v>30245</v>
      </c>
    </row>
    <row r="8" spans="1:9" ht="27.75" customHeight="1" thickBot="1" x14ac:dyDescent="0.2">
      <c r="A8" s="26" t="s">
        <v>39</v>
      </c>
      <c r="B8" s="27" t="s">
        <v>35</v>
      </c>
      <c r="C8" s="186">
        <v>455</v>
      </c>
      <c r="D8" s="186">
        <v>371</v>
      </c>
      <c r="E8" s="187">
        <v>384</v>
      </c>
      <c r="F8" s="186">
        <v>373</v>
      </c>
      <c r="G8" s="186">
        <v>359</v>
      </c>
      <c r="H8" s="187">
        <v>327</v>
      </c>
      <c r="I8" s="35">
        <f t="shared" si="0"/>
        <v>2269</v>
      </c>
    </row>
    <row r="9" spans="1:9" ht="27.75" customHeight="1" thickBot="1" x14ac:dyDescent="0.2">
      <c r="A9" s="26" t="s">
        <v>36</v>
      </c>
      <c r="B9" s="29" t="s">
        <v>37</v>
      </c>
      <c r="C9" s="188">
        <v>1029</v>
      </c>
      <c r="D9" s="188">
        <v>1033</v>
      </c>
      <c r="E9" s="188">
        <v>872</v>
      </c>
      <c r="F9" s="188">
        <v>1087</v>
      </c>
      <c r="G9" s="188">
        <v>726</v>
      </c>
      <c r="H9" s="188">
        <v>702</v>
      </c>
      <c r="I9" s="36">
        <f t="shared" si="0"/>
        <v>5449</v>
      </c>
    </row>
    <row r="10" spans="1:9" ht="14.25" thickBot="1" x14ac:dyDescent="0.2">
      <c r="A10" s="31"/>
      <c r="B10" s="32" t="s">
        <v>38</v>
      </c>
      <c r="C10" s="33">
        <f>SUM(C8:C9)</f>
        <v>1484</v>
      </c>
      <c r="D10" s="33">
        <f t="shared" ref="D10:E10" si="3">SUM(D8:D9)</f>
        <v>1404</v>
      </c>
      <c r="E10" s="33">
        <f t="shared" si="3"/>
        <v>1256</v>
      </c>
      <c r="F10" s="33">
        <f>SUM(F8:F9)</f>
        <v>1460</v>
      </c>
      <c r="G10" s="33">
        <f t="shared" ref="G10:H10" si="4">SUM(G8:G9)</f>
        <v>1085</v>
      </c>
      <c r="H10" s="33">
        <f t="shared" si="4"/>
        <v>1029</v>
      </c>
      <c r="I10" s="33">
        <f t="shared" si="0"/>
        <v>7718</v>
      </c>
    </row>
    <row r="11" spans="1:9" ht="27.75" customHeight="1" thickBot="1" x14ac:dyDescent="0.2">
      <c r="A11" s="26" t="s">
        <v>40</v>
      </c>
      <c r="B11" s="27" t="s">
        <v>35</v>
      </c>
      <c r="C11" s="186">
        <v>60</v>
      </c>
      <c r="D11" s="186">
        <v>35</v>
      </c>
      <c r="E11" s="186">
        <v>20</v>
      </c>
      <c r="F11" s="186">
        <v>25</v>
      </c>
      <c r="G11" s="186">
        <v>31</v>
      </c>
      <c r="H11" s="186">
        <v>34</v>
      </c>
      <c r="I11" s="34">
        <f t="shared" si="0"/>
        <v>205</v>
      </c>
    </row>
    <row r="12" spans="1:9" ht="27.75" customHeight="1" thickBot="1" x14ac:dyDescent="0.2">
      <c r="A12" s="26" t="s">
        <v>36</v>
      </c>
      <c r="B12" s="29" t="s">
        <v>37</v>
      </c>
      <c r="C12" s="188">
        <v>2430</v>
      </c>
      <c r="D12" s="188">
        <v>1790</v>
      </c>
      <c r="E12" s="188">
        <v>1631</v>
      </c>
      <c r="F12" s="189">
        <v>1907</v>
      </c>
      <c r="G12" s="188">
        <v>1267</v>
      </c>
      <c r="H12" s="188">
        <v>1287</v>
      </c>
      <c r="I12" s="36">
        <f t="shared" si="0"/>
        <v>10312</v>
      </c>
    </row>
    <row r="13" spans="1:9" ht="14.25" thickBot="1" x14ac:dyDescent="0.2">
      <c r="A13" s="31"/>
      <c r="B13" s="32" t="s">
        <v>38</v>
      </c>
      <c r="C13" s="33">
        <f>SUM(C11:C12)</f>
        <v>2490</v>
      </c>
      <c r="D13" s="33">
        <f t="shared" ref="D13:E13" si="5">SUM(D11:D12)</f>
        <v>1825</v>
      </c>
      <c r="E13" s="33">
        <f t="shared" si="5"/>
        <v>1651</v>
      </c>
      <c r="F13" s="33">
        <f>SUM(F11:F12)</f>
        <v>1932</v>
      </c>
      <c r="G13" s="33">
        <f t="shared" ref="G13:H13" si="6">SUM(G11:G12)</f>
        <v>1298</v>
      </c>
      <c r="H13" s="33">
        <f t="shared" si="6"/>
        <v>1321</v>
      </c>
      <c r="I13" s="33">
        <f t="shared" si="0"/>
        <v>10517</v>
      </c>
    </row>
    <row r="14" spans="1:9" ht="27.75" customHeight="1" thickBot="1" x14ac:dyDescent="0.2">
      <c r="A14" s="133" t="s">
        <v>41</v>
      </c>
      <c r="B14" s="27" t="s">
        <v>35</v>
      </c>
      <c r="C14" s="35">
        <f>C5+C8+C11</f>
        <v>624</v>
      </c>
      <c r="D14" s="34">
        <f t="shared" ref="D14:E15" si="7">D5+D8+D11</f>
        <v>482</v>
      </c>
      <c r="E14" s="35">
        <f t="shared" si="7"/>
        <v>494</v>
      </c>
      <c r="F14" s="35">
        <f>F5+F8+F11</f>
        <v>478</v>
      </c>
      <c r="G14" s="34">
        <f t="shared" ref="G14:H15" si="8">G5+G8+G11</f>
        <v>539</v>
      </c>
      <c r="H14" s="35">
        <f t="shared" si="8"/>
        <v>442</v>
      </c>
      <c r="I14" s="35">
        <f t="shared" si="0"/>
        <v>3059</v>
      </c>
    </row>
    <row r="15" spans="1:9" ht="27.75" customHeight="1" thickBot="1" x14ac:dyDescent="0.2">
      <c r="A15" s="134"/>
      <c r="B15" s="29" t="s">
        <v>37</v>
      </c>
      <c r="C15" s="36">
        <f>C6+C9+C12</f>
        <v>9652</v>
      </c>
      <c r="D15" s="36">
        <f t="shared" si="7"/>
        <v>8229</v>
      </c>
      <c r="E15" s="36">
        <f t="shared" si="7"/>
        <v>7419</v>
      </c>
      <c r="F15" s="36">
        <f>F6+F9+F12</f>
        <v>8187</v>
      </c>
      <c r="G15" s="36">
        <f t="shared" si="8"/>
        <v>5896</v>
      </c>
      <c r="H15" s="36">
        <f t="shared" si="8"/>
        <v>6038</v>
      </c>
      <c r="I15" s="36">
        <f t="shared" si="0"/>
        <v>45421</v>
      </c>
    </row>
    <row r="16" spans="1:9" ht="14.25" customHeight="1" thickBot="1" x14ac:dyDescent="0.2">
      <c r="A16" s="135"/>
      <c r="B16" s="32" t="s">
        <v>42</v>
      </c>
      <c r="C16" s="33">
        <f>SUM(C14:C15)</f>
        <v>10276</v>
      </c>
      <c r="D16" s="33">
        <f t="shared" ref="D16:E16" si="9">SUM(D14:D15)</f>
        <v>8711</v>
      </c>
      <c r="E16" s="33">
        <f t="shared" si="9"/>
        <v>7913</v>
      </c>
      <c r="F16" s="33">
        <f>SUM(F14:F15)</f>
        <v>8665</v>
      </c>
      <c r="G16" s="33">
        <f t="shared" ref="G16:H16" si="10">SUM(G14:G15)</f>
        <v>6435</v>
      </c>
      <c r="H16" s="33">
        <f t="shared" si="10"/>
        <v>6480</v>
      </c>
      <c r="I16" s="33">
        <f t="shared" si="0"/>
        <v>48480</v>
      </c>
    </row>
    <row r="19" spans="1:6" ht="30.75" customHeight="1" thickBot="1" x14ac:dyDescent="0.2">
      <c r="A19" s="20" t="s">
        <v>43</v>
      </c>
    </row>
    <row r="20" spans="1:6" ht="15" thickBot="1" x14ac:dyDescent="0.2">
      <c r="A20" s="23"/>
      <c r="B20" s="24" t="s">
        <v>20</v>
      </c>
      <c r="C20" s="37" t="s">
        <v>44</v>
      </c>
      <c r="D20" s="37" t="s">
        <v>45</v>
      </c>
      <c r="E20" s="37" t="s">
        <v>46</v>
      </c>
      <c r="F20" s="37" t="s">
        <v>42</v>
      </c>
    </row>
    <row r="21" spans="1:6" ht="27.75" customHeight="1" thickBot="1" x14ac:dyDescent="0.2">
      <c r="A21" s="26" t="s">
        <v>34</v>
      </c>
      <c r="B21" s="27" t="s">
        <v>35</v>
      </c>
      <c r="C21" s="184">
        <v>398</v>
      </c>
      <c r="D21" s="184">
        <v>121</v>
      </c>
      <c r="E21" s="184">
        <v>66</v>
      </c>
      <c r="F21" s="28">
        <f>SUM(C21:E21)</f>
        <v>585</v>
      </c>
    </row>
    <row r="22" spans="1:6" ht="27.75" customHeight="1" thickBot="1" x14ac:dyDescent="0.2">
      <c r="A22" s="26" t="s">
        <v>36</v>
      </c>
      <c r="B22" s="29" t="s">
        <v>37</v>
      </c>
      <c r="C22" s="185">
        <v>14883</v>
      </c>
      <c r="D22" s="185">
        <v>11799</v>
      </c>
      <c r="E22" s="185">
        <v>2978</v>
      </c>
      <c r="F22" s="30">
        <f t="shared" ref="F22:F32" si="11">SUM(C22:E22)</f>
        <v>29660</v>
      </c>
    </row>
    <row r="23" spans="1:6" ht="14.25" thickBot="1" x14ac:dyDescent="0.2">
      <c r="A23" s="31"/>
      <c r="B23" s="32" t="s">
        <v>38</v>
      </c>
      <c r="C23" s="33">
        <f>SUM(C21:C22)</f>
        <v>15281</v>
      </c>
      <c r="D23" s="33">
        <f t="shared" ref="D23:E23" si="12">SUM(D21:D22)</f>
        <v>11920</v>
      </c>
      <c r="E23" s="33">
        <f t="shared" si="12"/>
        <v>3044</v>
      </c>
      <c r="F23" s="38">
        <f t="shared" si="11"/>
        <v>30245</v>
      </c>
    </row>
    <row r="24" spans="1:6" ht="27.75" customHeight="1" thickBot="1" x14ac:dyDescent="0.2">
      <c r="A24" s="26" t="s">
        <v>39</v>
      </c>
      <c r="B24" s="27" t="s">
        <v>35</v>
      </c>
      <c r="C24" s="186">
        <v>626</v>
      </c>
      <c r="D24" s="186">
        <v>455</v>
      </c>
      <c r="E24" s="187">
        <v>1188</v>
      </c>
      <c r="F24" s="35">
        <f t="shared" si="11"/>
        <v>2269</v>
      </c>
    </row>
    <row r="25" spans="1:6" ht="27.75" customHeight="1" thickBot="1" x14ac:dyDescent="0.2">
      <c r="A25" s="26" t="s">
        <v>36</v>
      </c>
      <c r="B25" s="29" t="s">
        <v>37</v>
      </c>
      <c r="C25" s="188">
        <v>2261</v>
      </c>
      <c r="D25" s="188">
        <v>1526</v>
      </c>
      <c r="E25" s="188">
        <v>1662</v>
      </c>
      <c r="F25" s="30">
        <f t="shared" si="11"/>
        <v>5449</v>
      </c>
    </row>
    <row r="26" spans="1:6" ht="14.25" thickBot="1" x14ac:dyDescent="0.2">
      <c r="A26" s="31"/>
      <c r="B26" s="32" t="s">
        <v>38</v>
      </c>
      <c r="C26" s="33">
        <f>SUM(C24:C25)</f>
        <v>2887</v>
      </c>
      <c r="D26" s="33">
        <f t="shared" ref="D26:E26" si="13">SUM(D24:D25)</f>
        <v>1981</v>
      </c>
      <c r="E26" s="33">
        <f t="shared" si="13"/>
        <v>2850</v>
      </c>
      <c r="F26" s="33">
        <f t="shared" si="11"/>
        <v>7718</v>
      </c>
    </row>
    <row r="27" spans="1:6" ht="27.75" customHeight="1" thickBot="1" x14ac:dyDescent="0.2">
      <c r="A27" s="26" t="s">
        <v>40</v>
      </c>
      <c r="B27" s="27" t="s">
        <v>35</v>
      </c>
      <c r="C27" s="186">
        <v>14</v>
      </c>
      <c r="D27" s="186">
        <v>133</v>
      </c>
      <c r="E27" s="186">
        <v>58</v>
      </c>
      <c r="F27" s="34">
        <f t="shared" si="11"/>
        <v>205</v>
      </c>
    </row>
    <row r="28" spans="1:6" ht="27.75" customHeight="1" thickBot="1" x14ac:dyDescent="0.2">
      <c r="A28" s="26" t="s">
        <v>36</v>
      </c>
      <c r="B28" s="29" t="s">
        <v>37</v>
      </c>
      <c r="C28" s="188">
        <v>1547</v>
      </c>
      <c r="D28" s="188">
        <v>5928</v>
      </c>
      <c r="E28" s="188">
        <v>2837</v>
      </c>
      <c r="F28" s="30">
        <f t="shared" si="11"/>
        <v>10312</v>
      </c>
    </row>
    <row r="29" spans="1:6" ht="14.25" thickBot="1" x14ac:dyDescent="0.2">
      <c r="A29" s="31"/>
      <c r="B29" s="32" t="s">
        <v>38</v>
      </c>
      <c r="C29" s="33">
        <f>SUM(C27:C28)</f>
        <v>1561</v>
      </c>
      <c r="D29" s="33">
        <f t="shared" ref="D29:E29" si="14">SUM(D27:D28)</f>
        <v>6061</v>
      </c>
      <c r="E29" s="33">
        <f t="shared" si="14"/>
        <v>2895</v>
      </c>
      <c r="F29" s="39">
        <f t="shared" si="11"/>
        <v>10517</v>
      </c>
    </row>
    <row r="30" spans="1:6" ht="27.75" customHeight="1" thickBot="1" x14ac:dyDescent="0.2">
      <c r="A30" s="133" t="s">
        <v>41</v>
      </c>
      <c r="B30" s="27" t="s">
        <v>35</v>
      </c>
      <c r="C30" s="35">
        <f>C21+C24+C27</f>
        <v>1038</v>
      </c>
      <c r="D30" s="34">
        <f t="shared" ref="D30:E31" si="15">D21+D24+D27</f>
        <v>709</v>
      </c>
      <c r="E30" s="35">
        <f t="shared" si="15"/>
        <v>1312</v>
      </c>
      <c r="F30" s="35">
        <f t="shared" si="11"/>
        <v>3059</v>
      </c>
    </row>
    <row r="31" spans="1:6" ht="27.75" customHeight="1" thickBot="1" x14ac:dyDescent="0.2">
      <c r="A31" s="134"/>
      <c r="B31" s="29" t="s">
        <v>37</v>
      </c>
      <c r="C31" s="36">
        <f>C22+C25+C28</f>
        <v>18691</v>
      </c>
      <c r="D31" s="36">
        <f t="shared" si="15"/>
        <v>19253</v>
      </c>
      <c r="E31" s="36">
        <f t="shared" si="15"/>
        <v>7477</v>
      </c>
      <c r="F31" s="36">
        <f t="shared" si="11"/>
        <v>45421</v>
      </c>
    </row>
    <row r="32" spans="1:6" ht="14.25" customHeight="1" thickBot="1" x14ac:dyDescent="0.2">
      <c r="A32" s="135"/>
      <c r="B32" s="32" t="s">
        <v>42</v>
      </c>
      <c r="C32" s="33">
        <f>SUM(C30:C31)</f>
        <v>19729</v>
      </c>
      <c r="D32" s="33">
        <f t="shared" ref="D32:E32" si="16">SUM(D30:D31)</f>
        <v>19962</v>
      </c>
      <c r="E32" s="33">
        <f t="shared" si="16"/>
        <v>8789</v>
      </c>
      <c r="F32" s="38">
        <f t="shared" si="11"/>
        <v>48480</v>
      </c>
    </row>
    <row r="33" spans="1:1" ht="14.25" x14ac:dyDescent="0.15">
      <c r="A33" s="40" t="s">
        <v>47</v>
      </c>
    </row>
    <row r="34" spans="1:1" ht="14.25" x14ac:dyDescent="0.15">
      <c r="A34" s="40"/>
    </row>
  </sheetData>
  <mergeCells count="2">
    <mergeCell ref="A14:A16"/>
    <mergeCell ref="A30:A32"/>
  </mergeCells>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8E64D-EA5E-48F7-880D-CA9DC49C4E3D}">
  <sheetPr>
    <pageSetUpPr fitToPage="1"/>
  </sheetPr>
  <dimension ref="A1:N51"/>
  <sheetViews>
    <sheetView view="pageBreakPreview" zoomScaleNormal="100" zoomScaleSheetLayoutView="100" workbookViewId="0">
      <selection activeCell="K49" sqref="K49"/>
    </sheetView>
  </sheetViews>
  <sheetFormatPr defaultRowHeight="15" customHeight="1" x14ac:dyDescent="0.15"/>
  <cols>
    <col min="1" max="1" width="4.875" style="41" customWidth="1"/>
    <col min="2" max="10" width="10.625" style="41" customWidth="1"/>
    <col min="11" max="12" width="8.125" style="41" customWidth="1"/>
    <col min="13" max="16384" width="9" style="41"/>
  </cols>
  <sheetData>
    <row r="1" spans="1:14" ht="6.75" customHeight="1" x14ac:dyDescent="0.15"/>
    <row r="2" spans="1:14" s="42" customFormat="1" ht="21.75" customHeight="1" x14ac:dyDescent="0.15">
      <c r="A2" s="79" t="s">
        <v>140</v>
      </c>
    </row>
    <row r="3" spans="1:14" ht="15" customHeight="1" x14ac:dyDescent="0.15">
      <c r="B3" s="43"/>
      <c r="C3" s="43"/>
    </row>
    <row r="4" spans="1:14" ht="18" thickBot="1" x14ac:dyDescent="0.2">
      <c r="A4" s="80" t="s">
        <v>96</v>
      </c>
      <c r="J4" s="44" t="s">
        <v>99</v>
      </c>
    </row>
    <row r="5" spans="1:14" ht="15" customHeight="1" thickBot="1" x14ac:dyDescent="0.2">
      <c r="A5" s="145" t="s">
        <v>48</v>
      </c>
      <c r="B5" s="146"/>
      <c r="C5" s="147"/>
      <c r="D5" s="91" t="s">
        <v>49</v>
      </c>
      <c r="E5" s="92" t="s">
        <v>50</v>
      </c>
      <c r="F5" s="92" t="s">
        <v>51</v>
      </c>
      <c r="G5" s="92" t="s">
        <v>52</v>
      </c>
      <c r="H5" s="92" t="s">
        <v>53</v>
      </c>
      <c r="I5" s="93" t="s">
        <v>54</v>
      </c>
      <c r="J5" s="94" t="s">
        <v>55</v>
      </c>
    </row>
    <row r="6" spans="1:14" ht="15" customHeight="1" x14ac:dyDescent="0.15">
      <c r="A6" s="169" t="s">
        <v>56</v>
      </c>
      <c r="B6" s="171" t="s">
        <v>57</v>
      </c>
      <c r="C6" s="150"/>
      <c r="D6" s="45">
        <v>491</v>
      </c>
      <c r="E6" s="46">
        <v>325</v>
      </c>
      <c r="F6" s="46">
        <v>330</v>
      </c>
      <c r="G6" s="46">
        <v>366</v>
      </c>
      <c r="H6" s="46">
        <v>319</v>
      </c>
      <c r="I6" s="47">
        <v>214</v>
      </c>
      <c r="J6" s="48">
        <v>2045</v>
      </c>
    </row>
    <row r="7" spans="1:14" ht="15" customHeight="1" x14ac:dyDescent="0.15">
      <c r="A7" s="169"/>
      <c r="B7" s="151" t="s">
        <v>58</v>
      </c>
      <c r="C7" s="138"/>
      <c r="D7" s="49">
        <v>70</v>
      </c>
      <c r="E7" s="50">
        <v>49</v>
      </c>
      <c r="F7" s="50">
        <v>58</v>
      </c>
      <c r="G7" s="50">
        <v>56</v>
      </c>
      <c r="H7" s="50">
        <v>29</v>
      </c>
      <c r="I7" s="51">
        <v>45</v>
      </c>
      <c r="J7" s="52">
        <v>307</v>
      </c>
      <c r="K7" s="53"/>
    </row>
    <row r="8" spans="1:14" ht="15" customHeight="1" x14ac:dyDescent="0.15">
      <c r="A8" s="169"/>
      <c r="B8" s="151" t="s">
        <v>59</v>
      </c>
      <c r="C8" s="138"/>
      <c r="D8" s="49">
        <v>5</v>
      </c>
      <c r="E8" s="50">
        <v>17</v>
      </c>
      <c r="F8" s="50">
        <v>23</v>
      </c>
      <c r="G8" s="50">
        <v>17</v>
      </c>
      <c r="H8" s="50">
        <v>2</v>
      </c>
      <c r="I8" s="51">
        <v>4</v>
      </c>
      <c r="J8" s="52">
        <v>68</v>
      </c>
      <c r="K8" s="172"/>
      <c r="L8" s="173"/>
      <c r="M8" s="173"/>
      <c r="N8" s="173"/>
    </row>
    <row r="9" spans="1:14" ht="15" customHeight="1" x14ac:dyDescent="0.15">
      <c r="A9" s="169"/>
      <c r="B9" s="151" t="s">
        <v>60</v>
      </c>
      <c r="C9" s="138"/>
      <c r="D9" s="49">
        <v>312</v>
      </c>
      <c r="E9" s="50">
        <v>304</v>
      </c>
      <c r="F9" s="50">
        <v>284</v>
      </c>
      <c r="G9" s="50">
        <v>333</v>
      </c>
      <c r="H9" s="50">
        <v>378</v>
      </c>
      <c r="I9" s="51">
        <v>243</v>
      </c>
      <c r="J9" s="52">
        <v>1854</v>
      </c>
      <c r="K9" s="172"/>
      <c r="L9" s="173"/>
      <c r="M9" s="173"/>
      <c r="N9" s="173"/>
    </row>
    <row r="10" spans="1:14" ht="15" customHeight="1" x14ac:dyDescent="0.15">
      <c r="A10" s="169"/>
      <c r="B10" s="151" t="s">
        <v>61</v>
      </c>
      <c r="C10" s="138"/>
      <c r="D10" s="49">
        <v>40</v>
      </c>
      <c r="E10" s="50">
        <v>15</v>
      </c>
      <c r="F10" s="50">
        <v>18</v>
      </c>
      <c r="G10" s="50">
        <v>18</v>
      </c>
      <c r="H10" s="50">
        <v>27</v>
      </c>
      <c r="I10" s="51">
        <v>14</v>
      </c>
      <c r="J10" s="52">
        <v>132</v>
      </c>
      <c r="K10" s="172"/>
      <c r="L10" s="173"/>
      <c r="M10" s="173"/>
      <c r="N10" s="173"/>
    </row>
    <row r="11" spans="1:14" ht="15" customHeight="1" x14ac:dyDescent="0.15">
      <c r="A11" s="169"/>
      <c r="B11" s="174" t="s">
        <v>62</v>
      </c>
      <c r="C11" s="175"/>
      <c r="D11" s="49">
        <v>0</v>
      </c>
      <c r="E11" s="50">
        <v>0</v>
      </c>
      <c r="F11" s="50">
        <v>0</v>
      </c>
      <c r="G11" s="50">
        <v>0</v>
      </c>
      <c r="H11" s="50">
        <v>0</v>
      </c>
      <c r="I11" s="51">
        <v>0</v>
      </c>
      <c r="J11" s="52">
        <v>0</v>
      </c>
    </row>
    <row r="12" spans="1:14" ht="15" customHeight="1" x14ac:dyDescent="0.15">
      <c r="A12" s="169"/>
      <c r="B12" s="151" t="s">
        <v>63</v>
      </c>
      <c r="C12" s="138"/>
      <c r="D12" s="49">
        <v>415</v>
      </c>
      <c r="E12" s="50">
        <v>369</v>
      </c>
      <c r="F12" s="50">
        <v>318</v>
      </c>
      <c r="G12" s="50">
        <v>432</v>
      </c>
      <c r="H12" s="50">
        <v>362</v>
      </c>
      <c r="I12" s="51">
        <v>269</v>
      </c>
      <c r="J12" s="52">
        <v>2165</v>
      </c>
    </row>
    <row r="13" spans="1:14" ht="15" customHeight="1" x14ac:dyDescent="0.15">
      <c r="A13" s="169"/>
      <c r="B13" s="151" t="s">
        <v>64</v>
      </c>
      <c r="C13" s="138"/>
      <c r="D13" s="49">
        <v>14</v>
      </c>
      <c r="E13" s="50">
        <v>13</v>
      </c>
      <c r="F13" s="50">
        <v>14</v>
      </c>
      <c r="G13" s="50">
        <v>21</v>
      </c>
      <c r="H13" s="50">
        <v>11</v>
      </c>
      <c r="I13" s="51">
        <v>11</v>
      </c>
      <c r="J13" s="52">
        <v>84</v>
      </c>
    </row>
    <row r="14" spans="1:14" ht="15" customHeight="1" x14ac:dyDescent="0.15">
      <c r="A14" s="169"/>
      <c r="B14" s="151" t="s">
        <v>65</v>
      </c>
      <c r="C14" s="138"/>
      <c r="D14" s="49">
        <v>0</v>
      </c>
      <c r="E14" s="50">
        <v>0</v>
      </c>
      <c r="F14" s="50">
        <v>0</v>
      </c>
      <c r="G14" s="50">
        <v>0</v>
      </c>
      <c r="H14" s="50">
        <v>0</v>
      </c>
      <c r="I14" s="51">
        <v>0</v>
      </c>
      <c r="J14" s="52">
        <v>0</v>
      </c>
    </row>
    <row r="15" spans="1:14" ht="15" customHeight="1" thickBot="1" x14ac:dyDescent="0.2">
      <c r="A15" s="170"/>
      <c r="B15" s="152" t="s">
        <v>66</v>
      </c>
      <c r="C15" s="153"/>
      <c r="D15" s="54">
        <v>161</v>
      </c>
      <c r="E15" s="55">
        <v>121</v>
      </c>
      <c r="F15" s="55">
        <v>102</v>
      </c>
      <c r="G15" s="55">
        <v>161</v>
      </c>
      <c r="H15" s="55">
        <v>122</v>
      </c>
      <c r="I15" s="56">
        <v>101</v>
      </c>
      <c r="J15" s="57">
        <v>768</v>
      </c>
    </row>
    <row r="16" spans="1:14" ht="15" customHeight="1" x14ac:dyDescent="0.15">
      <c r="A16" s="162" t="s">
        <v>67</v>
      </c>
      <c r="B16" s="157" t="s">
        <v>68</v>
      </c>
      <c r="C16" s="158"/>
      <c r="D16" s="58">
        <v>238</v>
      </c>
      <c r="E16" s="59">
        <v>211</v>
      </c>
      <c r="F16" s="59">
        <v>191</v>
      </c>
      <c r="G16" s="59">
        <v>199</v>
      </c>
      <c r="H16" s="59">
        <v>128</v>
      </c>
      <c r="I16" s="60">
        <v>87</v>
      </c>
      <c r="J16" s="61">
        <v>1054</v>
      </c>
    </row>
    <row r="17" spans="1:10" ht="15" customHeight="1" x14ac:dyDescent="0.15">
      <c r="A17" s="163"/>
      <c r="B17" s="164" t="s">
        <v>69</v>
      </c>
      <c r="C17" s="95" t="s">
        <v>70</v>
      </c>
      <c r="D17" s="49">
        <v>4</v>
      </c>
      <c r="E17" s="50">
        <v>2</v>
      </c>
      <c r="F17" s="50">
        <v>1</v>
      </c>
      <c r="G17" s="50">
        <v>5</v>
      </c>
      <c r="H17" s="50">
        <v>3</v>
      </c>
      <c r="I17" s="51">
        <v>1</v>
      </c>
      <c r="J17" s="52">
        <v>16</v>
      </c>
    </row>
    <row r="18" spans="1:10" ht="15" customHeight="1" x14ac:dyDescent="0.15">
      <c r="A18" s="163"/>
      <c r="B18" s="165"/>
      <c r="C18" s="95" t="s">
        <v>71</v>
      </c>
      <c r="D18" s="49">
        <v>58</v>
      </c>
      <c r="E18" s="50">
        <v>15</v>
      </c>
      <c r="F18" s="50">
        <v>18</v>
      </c>
      <c r="G18" s="50">
        <v>12</v>
      </c>
      <c r="H18" s="50">
        <v>19</v>
      </c>
      <c r="I18" s="51">
        <v>21</v>
      </c>
      <c r="J18" s="52">
        <v>143</v>
      </c>
    </row>
    <row r="19" spans="1:10" ht="15" customHeight="1" x14ac:dyDescent="0.15">
      <c r="A19" s="163"/>
      <c r="B19" s="166"/>
      <c r="C19" s="96" t="s">
        <v>72</v>
      </c>
      <c r="D19" s="49">
        <v>10</v>
      </c>
      <c r="E19" s="50">
        <v>1</v>
      </c>
      <c r="F19" s="50">
        <v>3</v>
      </c>
      <c r="G19" s="50">
        <v>0</v>
      </c>
      <c r="H19" s="50">
        <v>7</v>
      </c>
      <c r="I19" s="51">
        <v>3</v>
      </c>
      <c r="J19" s="52">
        <v>24</v>
      </c>
    </row>
    <row r="20" spans="1:10" ht="15" customHeight="1" x14ac:dyDescent="0.15">
      <c r="A20" s="163"/>
      <c r="B20" s="151" t="s">
        <v>73</v>
      </c>
      <c r="C20" s="138"/>
      <c r="D20" s="49">
        <v>110</v>
      </c>
      <c r="E20" s="50">
        <v>99</v>
      </c>
      <c r="F20" s="50">
        <v>106</v>
      </c>
      <c r="G20" s="50">
        <v>75</v>
      </c>
      <c r="H20" s="50">
        <v>64</v>
      </c>
      <c r="I20" s="51">
        <v>91</v>
      </c>
      <c r="J20" s="52">
        <v>545</v>
      </c>
    </row>
    <row r="21" spans="1:10" ht="15" customHeight="1" x14ac:dyDescent="0.15">
      <c r="A21" s="163"/>
      <c r="B21" s="167" t="s">
        <v>74</v>
      </c>
      <c r="C21" s="95" t="s">
        <v>75</v>
      </c>
      <c r="D21" s="49">
        <v>152</v>
      </c>
      <c r="E21" s="50">
        <v>122</v>
      </c>
      <c r="F21" s="50">
        <v>124</v>
      </c>
      <c r="G21" s="50">
        <v>163</v>
      </c>
      <c r="H21" s="50">
        <v>101</v>
      </c>
      <c r="I21" s="51">
        <v>80</v>
      </c>
      <c r="J21" s="52">
        <v>742</v>
      </c>
    </row>
    <row r="22" spans="1:10" ht="15" customHeight="1" x14ac:dyDescent="0.15">
      <c r="A22" s="163"/>
      <c r="B22" s="168"/>
      <c r="C22" s="97" t="s">
        <v>76</v>
      </c>
      <c r="D22" s="49">
        <v>320</v>
      </c>
      <c r="E22" s="50">
        <v>212</v>
      </c>
      <c r="F22" s="50">
        <v>198</v>
      </c>
      <c r="G22" s="50">
        <v>265</v>
      </c>
      <c r="H22" s="50">
        <v>212</v>
      </c>
      <c r="I22" s="51">
        <v>134</v>
      </c>
      <c r="J22" s="52">
        <v>1341</v>
      </c>
    </row>
    <row r="23" spans="1:10" ht="15" customHeight="1" x14ac:dyDescent="0.15">
      <c r="A23" s="98"/>
      <c r="B23" s="151" t="s">
        <v>77</v>
      </c>
      <c r="C23" s="138"/>
      <c r="D23" s="49">
        <v>0</v>
      </c>
      <c r="E23" s="50">
        <v>0</v>
      </c>
      <c r="F23" s="50">
        <v>2</v>
      </c>
      <c r="G23" s="50">
        <v>1</v>
      </c>
      <c r="H23" s="50">
        <v>1</v>
      </c>
      <c r="I23" s="51">
        <v>0</v>
      </c>
      <c r="J23" s="52">
        <v>4</v>
      </c>
    </row>
    <row r="24" spans="1:10" ht="15" customHeight="1" thickBot="1" x14ac:dyDescent="0.2">
      <c r="A24" s="99"/>
      <c r="B24" s="152" t="s">
        <v>78</v>
      </c>
      <c r="C24" s="153"/>
      <c r="D24" s="54">
        <v>50</v>
      </c>
      <c r="E24" s="55">
        <v>48</v>
      </c>
      <c r="F24" s="55">
        <v>46</v>
      </c>
      <c r="G24" s="55">
        <v>28</v>
      </c>
      <c r="H24" s="55">
        <v>20</v>
      </c>
      <c r="I24" s="56">
        <v>48</v>
      </c>
      <c r="J24" s="57">
        <v>240</v>
      </c>
    </row>
    <row r="25" spans="1:10" ht="21.95" customHeight="1" x14ac:dyDescent="0.15">
      <c r="A25" s="154" t="s">
        <v>79</v>
      </c>
      <c r="B25" s="157" t="s">
        <v>80</v>
      </c>
      <c r="C25" s="158"/>
      <c r="D25" s="62">
        <v>6</v>
      </c>
      <c r="E25" s="63">
        <v>0</v>
      </c>
      <c r="F25" s="63">
        <v>1</v>
      </c>
      <c r="G25" s="63">
        <v>4</v>
      </c>
      <c r="H25" s="63">
        <v>3</v>
      </c>
      <c r="I25" s="64">
        <v>0</v>
      </c>
      <c r="J25" s="61">
        <v>14</v>
      </c>
    </row>
    <row r="26" spans="1:10" ht="21.95" customHeight="1" x14ac:dyDescent="0.15">
      <c r="A26" s="155"/>
      <c r="B26" s="151" t="s">
        <v>81</v>
      </c>
      <c r="C26" s="138"/>
      <c r="D26" s="65">
        <v>13</v>
      </c>
      <c r="E26" s="66">
        <v>4</v>
      </c>
      <c r="F26" s="66">
        <v>2</v>
      </c>
      <c r="G26" s="66">
        <v>11</v>
      </c>
      <c r="H26" s="66">
        <v>38</v>
      </c>
      <c r="I26" s="67">
        <v>0</v>
      </c>
      <c r="J26" s="52">
        <v>68</v>
      </c>
    </row>
    <row r="27" spans="1:10" ht="21.95" customHeight="1" thickBot="1" x14ac:dyDescent="0.2">
      <c r="A27" s="156"/>
      <c r="B27" s="152" t="s">
        <v>83</v>
      </c>
      <c r="C27" s="153"/>
      <c r="D27" s="54">
        <v>1346</v>
      </c>
      <c r="E27" s="55">
        <v>976</v>
      </c>
      <c r="F27" s="55">
        <v>959</v>
      </c>
      <c r="G27" s="55">
        <v>1147</v>
      </c>
      <c r="H27" s="55">
        <v>883</v>
      </c>
      <c r="I27" s="56">
        <v>641</v>
      </c>
      <c r="J27" s="57">
        <v>5952</v>
      </c>
    </row>
    <row r="28" spans="1:10" ht="15" customHeight="1" thickBot="1" x14ac:dyDescent="0.2">
      <c r="A28" s="159" t="s">
        <v>84</v>
      </c>
      <c r="B28" s="160"/>
      <c r="C28" s="161"/>
      <c r="D28" s="68">
        <v>1749</v>
      </c>
      <c r="E28" s="69">
        <v>1340</v>
      </c>
      <c r="F28" s="69">
        <v>1249</v>
      </c>
      <c r="G28" s="69">
        <v>1447</v>
      </c>
      <c r="H28" s="69">
        <v>1194</v>
      </c>
      <c r="I28" s="70">
        <v>968</v>
      </c>
      <c r="J28" s="71">
        <v>7947</v>
      </c>
    </row>
    <row r="29" spans="1:10" ht="15" customHeight="1" x14ac:dyDescent="0.15">
      <c r="A29" s="72" t="s">
        <v>85</v>
      </c>
      <c r="B29" s="72"/>
      <c r="C29" s="72"/>
      <c r="D29" s="72"/>
      <c r="E29" s="72"/>
      <c r="F29" s="72"/>
      <c r="G29" s="72"/>
      <c r="H29" s="72"/>
      <c r="I29" s="72"/>
      <c r="J29" s="72"/>
    </row>
    <row r="32" spans="1:10" ht="18" thickBot="1" x14ac:dyDescent="0.2">
      <c r="A32" s="80" t="s">
        <v>97</v>
      </c>
      <c r="B32" s="43"/>
      <c r="C32" s="43"/>
      <c r="J32" s="44" t="s">
        <v>99</v>
      </c>
    </row>
    <row r="33" spans="1:10" ht="15" customHeight="1" thickBot="1" x14ac:dyDescent="0.2">
      <c r="A33" s="145" t="s">
        <v>48</v>
      </c>
      <c r="B33" s="146"/>
      <c r="C33" s="147"/>
      <c r="D33" s="91" t="s">
        <v>49</v>
      </c>
      <c r="E33" s="92" t="s">
        <v>50</v>
      </c>
      <c r="F33" s="92" t="s">
        <v>51</v>
      </c>
      <c r="G33" s="92" t="s">
        <v>52</v>
      </c>
      <c r="H33" s="92" t="s">
        <v>53</v>
      </c>
      <c r="I33" s="93" t="s">
        <v>54</v>
      </c>
      <c r="J33" s="94" t="s">
        <v>55</v>
      </c>
    </row>
    <row r="34" spans="1:10" ht="15" customHeight="1" x14ac:dyDescent="0.15">
      <c r="A34" s="148" t="s">
        <v>86</v>
      </c>
      <c r="B34" s="149"/>
      <c r="C34" s="150"/>
      <c r="D34" s="45">
        <v>354</v>
      </c>
      <c r="E34" s="46">
        <v>352</v>
      </c>
      <c r="F34" s="46">
        <v>319</v>
      </c>
      <c r="G34" s="46">
        <v>303</v>
      </c>
      <c r="H34" s="46">
        <v>216</v>
      </c>
      <c r="I34" s="47">
        <v>266</v>
      </c>
      <c r="J34" s="48">
        <v>1810</v>
      </c>
    </row>
    <row r="35" spans="1:10" ht="15" customHeight="1" x14ac:dyDescent="0.15">
      <c r="A35" s="136" t="s">
        <v>87</v>
      </c>
      <c r="B35" s="137"/>
      <c r="C35" s="138"/>
      <c r="D35" s="49">
        <v>19</v>
      </c>
      <c r="E35" s="50">
        <v>6</v>
      </c>
      <c r="F35" s="50">
        <v>9</v>
      </c>
      <c r="G35" s="50">
        <v>7</v>
      </c>
      <c r="H35" s="50">
        <v>16</v>
      </c>
      <c r="I35" s="51">
        <v>9</v>
      </c>
      <c r="J35" s="52">
        <v>66</v>
      </c>
    </row>
    <row r="36" spans="1:10" ht="15" customHeight="1" x14ac:dyDescent="0.15">
      <c r="A36" s="136" t="s">
        <v>88</v>
      </c>
      <c r="B36" s="137"/>
      <c r="C36" s="138"/>
      <c r="D36" s="49">
        <v>209</v>
      </c>
      <c r="E36" s="50">
        <v>246</v>
      </c>
      <c r="F36" s="50">
        <v>222</v>
      </c>
      <c r="G36" s="50">
        <v>231</v>
      </c>
      <c r="H36" s="50">
        <v>329</v>
      </c>
      <c r="I36" s="51">
        <v>197</v>
      </c>
      <c r="J36" s="52">
        <v>1434</v>
      </c>
    </row>
    <row r="37" spans="1:10" ht="15" customHeight="1" thickBot="1" x14ac:dyDescent="0.2">
      <c r="A37" s="139" t="s">
        <v>89</v>
      </c>
      <c r="B37" s="140"/>
      <c r="C37" s="141"/>
      <c r="D37" s="65">
        <v>0</v>
      </c>
      <c r="E37" s="66">
        <v>0</v>
      </c>
      <c r="F37" s="66">
        <v>0</v>
      </c>
      <c r="G37" s="66">
        <v>0</v>
      </c>
      <c r="H37" s="66">
        <v>0</v>
      </c>
      <c r="I37" s="67">
        <v>0</v>
      </c>
      <c r="J37" s="73">
        <v>0</v>
      </c>
    </row>
    <row r="38" spans="1:10" ht="15" customHeight="1" thickBot="1" x14ac:dyDescent="0.2">
      <c r="A38" s="142" t="s">
        <v>84</v>
      </c>
      <c r="B38" s="143"/>
      <c r="C38" s="144"/>
      <c r="D38" s="74">
        <v>474</v>
      </c>
      <c r="E38" s="75">
        <v>427</v>
      </c>
      <c r="F38" s="75">
        <v>403</v>
      </c>
      <c r="G38" s="75">
        <v>441</v>
      </c>
      <c r="H38" s="75">
        <v>451</v>
      </c>
      <c r="I38" s="76">
        <v>347</v>
      </c>
      <c r="J38" s="77">
        <v>2543</v>
      </c>
    </row>
    <row r="39" spans="1:10" ht="15" customHeight="1" x14ac:dyDescent="0.15">
      <c r="A39" s="72" t="s">
        <v>85</v>
      </c>
      <c r="B39" s="72"/>
      <c r="C39" s="72"/>
      <c r="D39" s="72"/>
      <c r="E39" s="72"/>
      <c r="F39" s="72"/>
      <c r="G39" s="72"/>
      <c r="H39" s="72"/>
      <c r="I39" s="72"/>
      <c r="J39" s="72"/>
    </row>
    <row r="42" spans="1:10" ht="18" thickBot="1" x14ac:dyDescent="0.2">
      <c r="A42" s="81" t="s">
        <v>98</v>
      </c>
      <c r="B42" s="78"/>
      <c r="C42" s="78"/>
      <c r="D42" s="72"/>
      <c r="E42" s="72"/>
      <c r="F42" s="72"/>
      <c r="G42" s="72"/>
      <c r="H42" s="72"/>
      <c r="I42" s="72"/>
      <c r="J42" s="44" t="s">
        <v>99</v>
      </c>
    </row>
    <row r="43" spans="1:10" ht="15" customHeight="1" thickBot="1" x14ac:dyDescent="0.2">
      <c r="A43" s="145" t="s">
        <v>48</v>
      </c>
      <c r="B43" s="146"/>
      <c r="C43" s="147"/>
      <c r="D43" s="91" t="s">
        <v>49</v>
      </c>
      <c r="E43" s="92" t="s">
        <v>50</v>
      </c>
      <c r="F43" s="92" t="s">
        <v>51</v>
      </c>
      <c r="G43" s="92" t="s">
        <v>52</v>
      </c>
      <c r="H43" s="92" t="s">
        <v>53</v>
      </c>
      <c r="I43" s="93" t="s">
        <v>54</v>
      </c>
      <c r="J43" s="94" t="s">
        <v>55</v>
      </c>
    </row>
    <row r="44" spans="1:10" ht="15" customHeight="1" x14ac:dyDescent="0.15">
      <c r="A44" s="148" t="s">
        <v>90</v>
      </c>
      <c r="B44" s="149"/>
      <c r="C44" s="150"/>
      <c r="D44" s="45">
        <v>11</v>
      </c>
      <c r="E44" s="46">
        <v>7</v>
      </c>
      <c r="F44" s="46">
        <v>3</v>
      </c>
      <c r="G44" s="46">
        <v>7</v>
      </c>
      <c r="H44" s="46">
        <v>18</v>
      </c>
      <c r="I44" s="47">
        <v>10</v>
      </c>
      <c r="J44" s="48">
        <v>56</v>
      </c>
    </row>
    <row r="45" spans="1:10" ht="15" customHeight="1" x14ac:dyDescent="0.15">
      <c r="A45" s="136" t="s">
        <v>91</v>
      </c>
      <c r="B45" s="137"/>
      <c r="C45" s="138"/>
      <c r="D45" s="49">
        <v>354</v>
      </c>
      <c r="E45" s="50">
        <v>288</v>
      </c>
      <c r="F45" s="50">
        <v>242</v>
      </c>
      <c r="G45" s="50">
        <v>224</v>
      </c>
      <c r="H45" s="50">
        <v>288</v>
      </c>
      <c r="I45" s="51">
        <v>285</v>
      </c>
      <c r="J45" s="52">
        <v>1681</v>
      </c>
    </row>
    <row r="46" spans="1:10" ht="15" customHeight="1" x14ac:dyDescent="0.15">
      <c r="A46" s="136" t="s">
        <v>92</v>
      </c>
      <c r="B46" s="137"/>
      <c r="C46" s="138"/>
      <c r="D46" s="49">
        <v>532</v>
      </c>
      <c r="E46" s="50">
        <v>408</v>
      </c>
      <c r="F46" s="50">
        <v>420</v>
      </c>
      <c r="G46" s="50">
        <v>338</v>
      </c>
      <c r="H46" s="50">
        <v>414</v>
      </c>
      <c r="I46" s="51">
        <v>334</v>
      </c>
      <c r="J46" s="52">
        <v>2446</v>
      </c>
    </row>
    <row r="47" spans="1:10" ht="15" customHeight="1" x14ac:dyDescent="0.15">
      <c r="A47" s="136" t="s">
        <v>93</v>
      </c>
      <c r="B47" s="137"/>
      <c r="C47" s="138"/>
      <c r="D47" s="49">
        <v>29</v>
      </c>
      <c r="E47" s="50">
        <v>120</v>
      </c>
      <c r="F47" s="50">
        <v>66</v>
      </c>
      <c r="G47" s="50">
        <v>7</v>
      </c>
      <c r="H47" s="50">
        <v>15</v>
      </c>
      <c r="I47" s="51">
        <v>64</v>
      </c>
      <c r="J47" s="52">
        <v>301</v>
      </c>
    </row>
    <row r="48" spans="1:10" ht="15" customHeight="1" x14ac:dyDescent="0.15">
      <c r="A48" s="136" t="s">
        <v>94</v>
      </c>
      <c r="B48" s="137"/>
      <c r="C48" s="138"/>
      <c r="D48" s="65">
        <v>0</v>
      </c>
      <c r="E48" s="66">
        <v>0</v>
      </c>
      <c r="F48" s="66">
        <v>0</v>
      </c>
      <c r="G48" s="66">
        <v>0</v>
      </c>
      <c r="H48" s="66">
        <v>0</v>
      </c>
      <c r="I48" s="67">
        <v>0</v>
      </c>
      <c r="J48" s="52">
        <v>0</v>
      </c>
    </row>
    <row r="49" spans="1:10" ht="15" customHeight="1" thickBot="1" x14ac:dyDescent="0.2">
      <c r="A49" s="139" t="s">
        <v>95</v>
      </c>
      <c r="B49" s="140"/>
      <c r="C49" s="141"/>
      <c r="D49" s="65">
        <v>890</v>
      </c>
      <c r="E49" s="66">
        <v>700</v>
      </c>
      <c r="F49" s="66">
        <v>660</v>
      </c>
      <c r="G49" s="66">
        <v>565</v>
      </c>
      <c r="H49" s="66">
        <v>710</v>
      </c>
      <c r="I49" s="67">
        <v>622</v>
      </c>
      <c r="J49" s="73">
        <v>4147</v>
      </c>
    </row>
    <row r="50" spans="1:10" ht="15" customHeight="1" thickBot="1" x14ac:dyDescent="0.2">
      <c r="A50" s="142" t="s">
        <v>84</v>
      </c>
      <c r="B50" s="143"/>
      <c r="C50" s="144"/>
      <c r="D50" s="74">
        <v>1014</v>
      </c>
      <c r="E50" s="75">
        <v>783</v>
      </c>
      <c r="F50" s="75">
        <v>740</v>
      </c>
      <c r="G50" s="75">
        <v>652</v>
      </c>
      <c r="H50" s="75">
        <v>838</v>
      </c>
      <c r="I50" s="76">
        <v>706</v>
      </c>
      <c r="J50" s="77">
        <v>4733</v>
      </c>
    </row>
    <row r="51" spans="1:10" ht="15" customHeight="1" x14ac:dyDescent="0.15">
      <c r="A51" s="72" t="s">
        <v>85</v>
      </c>
      <c r="B51" s="72"/>
      <c r="C51" s="72"/>
      <c r="D51" s="72"/>
      <c r="E51" s="72"/>
      <c r="F51" s="72"/>
      <c r="G51" s="72"/>
      <c r="H51" s="72"/>
      <c r="I51" s="72"/>
      <c r="J51" s="72"/>
    </row>
  </sheetData>
  <mergeCells count="39">
    <mergeCell ref="K8:N10"/>
    <mergeCell ref="B9:C9"/>
    <mergeCell ref="B10:C10"/>
    <mergeCell ref="B11:C11"/>
    <mergeCell ref="B12:C12"/>
    <mergeCell ref="A5:C5"/>
    <mergeCell ref="A6:A15"/>
    <mergeCell ref="B6:C6"/>
    <mergeCell ref="B7:C7"/>
    <mergeCell ref="B8:C8"/>
    <mergeCell ref="B13:C13"/>
    <mergeCell ref="B14:C14"/>
    <mergeCell ref="B15:C15"/>
    <mergeCell ref="A16:A22"/>
    <mergeCell ref="B16:C16"/>
    <mergeCell ref="B17:B19"/>
    <mergeCell ref="B20:C20"/>
    <mergeCell ref="B21:B22"/>
    <mergeCell ref="A37:C37"/>
    <mergeCell ref="B23:C23"/>
    <mergeCell ref="B24:C24"/>
    <mergeCell ref="A25:A27"/>
    <mergeCell ref="B25:C25"/>
    <mergeCell ref="B26:C26"/>
    <mergeCell ref="B27:C27"/>
    <mergeCell ref="A28:C28"/>
    <mergeCell ref="A33:C33"/>
    <mergeCell ref="A34:C34"/>
    <mergeCell ref="A35:C35"/>
    <mergeCell ref="A36:C36"/>
    <mergeCell ref="A48:C48"/>
    <mergeCell ref="A49:C49"/>
    <mergeCell ref="A50:C50"/>
    <mergeCell ref="A38:C38"/>
    <mergeCell ref="A43:C43"/>
    <mergeCell ref="A44:C44"/>
    <mergeCell ref="A45:C45"/>
    <mergeCell ref="A46:C46"/>
    <mergeCell ref="A47:C47"/>
  </mergeCells>
  <phoneticPr fontId="4"/>
  <printOptions horizontalCentered="1"/>
  <pageMargins left="0.78740157480314965" right="0.78740157480314965" top="0.98425196850393704" bottom="0.98425196850393704" header="0.51181102362204722" footer="0.39370078740157483"/>
  <pageSetup paperSize="9" scale="86" firstPageNumber="49" orientation="portrait" useFirstPageNumber="1" r:id="rId1"/>
  <headerFooter scaleWithDoc="0" alignWithMargins="0">
    <oddFooter>&amp;C&amp;"BIZ UDP明朝 Medium,標準"&amp;9&amp;P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9649D-3103-488E-8D7A-80AEE4CAF79A}">
  <dimension ref="A1:I31"/>
  <sheetViews>
    <sheetView workbookViewId="0">
      <selection activeCell="G19" sqref="G19"/>
    </sheetView>
  </sheetViews>
  <sheetFormatPr defaultRowHeight="13.5" x14ac:dyDescent="0.15"/>
  <cols>
    <col min="1" max="1" width="18.5" style="82" customWidth="1"/>
    <col min="2" max="8" width="10" style="82" customWidth="1"/>
    <col min="9" max="16384" width="9" style="82"/>
  </cols>
  <sheetData>
    <row r="1" spans="1:9" ht="24" x14ac:dyDescent="0.15">
      <c r="A1" s="79" t="s">
        <v>112</v>
      </c>
    </row>
    <row r="4" spans="1:9" s="83" customFormat="1" ht="17.25" x14ac:dyDescent="0.15">
      <c r="A4" s="85" t="s">
        <v>113</v>
      </c>
    </row>
    <row r="5" spans="1:9" s="83" customFormat="1" ht="28.5" customHeight="1" x14ac:dyDescent="0.15">
      <c r="A5" s="86" t="s">
        <v>18</v>
      </c>
      <c r="B5" s="86" t="s">
        <v>100</v>
      </c>
      <c r="C5" s="86" t="s">
        <v>101</v>
      </c>
      <c r="D5" s="86" t="s">
        <v>102</v>
      </c>
      <c r="E5" s="86" t="s">
        <v>103</v>
      </c>
      <c r="F5" s="86" t="s">
        <v>141</v>
      </c>
    </row>
    <row r="6" spans="1:9" s="83" customFormat="1" ht="28.5" customHeight="1" x14ac:dyDescent="0.15">
      <c r="A6" s="86" t="s">
        <v>17</v>
      </c>
      <c r="B6" s="87">
        <v>24046</v>
      </c>
      <c r="C6" s="87">
        <v>28898</v>
      </c>
      <c r="D6" s="87">
        <v>27066</v>
      </c>
      <c r="E6" s="87">
        <v>28979</v>
      </c>
      <c r="F6" s="87">
        <v>22100</v>
      </c>
    </row>
    <row r="7" spans="1:9" s="83" customFormat="1" ht="14.25" x14ac:dyDescent="0.15">
      <c r="A7" s="83" t="s">
        <v>117</v>
      </c>
    </row>
    <row r="8" spans="1:9" s="83" customFormat="1" ht="14.25" x14ac:dyDescent="0.15">
      <c r="A8" s="83" t="s">
        <v>118</v>
      </c>
    </row>
    <row r="9" spans="1:9" s="83" customFormat="1" ht="14.25" x14ac:dyDescent="0.15">
      <c r="A9" s="83" t="s">
        <v>144</v>
      </c>
    </row>
    <row r="10" spans="1:9" s="83" customFormat="1" ht="14.25" x14ac:dyDescent="0.15"/>
    <row r="11" spans="1:9" s="83" customFormat="1" ht="17.25" x14ac:dyDescent="0.15">
      <c r="A11" s="85" t="s">
        <v>114</v>
      </c>
      <c r="E11" s="84"/>
      <c r="F11" s="84" t="s">
        <v>111</v>
      </c>
    </row>
    <row r="12" spans="1:9" s="83" customFormat="1" ht="28.5" customHeight="1" x14ac:dyDescent="0.15">
      <c r="A12" s="86" t="s">
        <v>18</v>
      </c>
      <c r="B12" s="86" t="s">
        <v>100</v>
      </c>
      <c r="C12" s="86" t="s">
        <v>101</v>
      </c>
      <c r="D12" s="86" t="s">
        <v>102</v>
      </c>
      <c r="E12" s="86" t="s">
        <v>103</v>
      </c>
      <c r="F12" s="86" t="s">
        <v>142</v>
      </c>
    </row>
    <row r="13" spans="1:9" s="83" customFormat="1" ht="28.5" customHeight="1" x14ac:dyDescent="0.15">
      <c r="A13" s="86" t="s">
        <v>104</v>
      </c>
      <c r="B13" s="87">
        <v>5722</v>
      </c>
      <c r="C13" s="87">
        <v>6040</v>
      </c>
      <c r="D13" s="87">
        <v>6448</v>
      </c>
      <c r="E13" s="87">
        <v>6814</v>
      </c>
      <c r="F13" s="124">
        <v>7260</v>
      </c>
      <c r="G13" s="176" t="s">
        <v>149</v>
      </c>
      <c r="H13" s="177"/>
    </row>
    <row r="14" spans="1:9" s="83" customFormat="1" ht="28.5" customHeight="1" x14ac:dyDescent="0.15">
      <c r="A14" s="88" t="s">
        <v>105</v>
      </c>
      <c r="B14" s="87">
        <v>4913</v>
      </c>
      <c r="C14" s="87">
        <v>5269</v>
      </c>
      <c r="D14" s="87">
        <v>5726</v>
      </c>
      <c r="E14" s="87">
        <v>6080</v>
      </c>
      <c r="F14" s="124">
        <v>6379</v>
      </c>
      <c r="G14" s="178"/>
      <c r="H14" s="177"/>
    </row>
    <row r="15" spans="1:9" s="83" customFormat="1" ht="28.5" customHeight="1" x14ac:dyDescent="0.15">
      <c r="A15" s="88" t="s">
        <v>106</v>
      </c>
      <c r="B15" s="87">
        <v>809</v>
      </c>
      <c r="C15" s="87">
        <v>771</v>
      </c>
      <c r="D15" s="87">
        <v>722</v>
      </c>
      <c r="E15" s="87">
        <v>734</v>
      </c>
      <c r="F15" s="124">
        <v>881</v>
      </c>
      <c r="G15" s="119" t="s">
        <v>148</v>
      </c>
      <c r="H15" s="86" t="s">
        <v>147</v>
      </c>
      <c r="I15" s="122"/>
    </row>
    <row r="16" spans="1:9" s="83" customFormat="1" ht="28.5" customHeight="1" x14ac:dyDescent="0.15">
      <c r="A16" s="88" t="s">
        <v>107</v>
      </c>
      <c r="B16" s="89">
        <f t="shared" ref="B16:E16" si="0">B15/B13</f>
        <v>0.14138413142257952</v>
      </c>
      <c r="C16" s="89">
        <f t="shared" si="0"/>
        <v>0.12764900662251655</v>
      </c>
      <c r="D16" s="89">
        <f t="shared" si="0"/>
        <v>0.1119727047146402</v>
      </c>
      <c r="E16" s="89">
        <f t="shared" si="0"/>
        <v>0.10771940123275608</v>
      </c>
      <c r="F16" s="125">
        <f t="shared" ref="F16" si="1">F15/F13</f>
        <v>0.12134986225895317</v>
      </c>
      <c r="G16" s="126">
        <v>0.33</v>
      </c>
      <c r="H16" s="121">
        <v>0.27500000000000002</v>
      </c>
      <c r="I16" s="123"/>
    </row>
    <row r="17" spans="1:8" s="83" customFormat="1" ht="14.25" x14ac:dyDescent="0.15"/>
    <row r="18" spans="1:8" s="83" customFormat="1" ht="14.25" x14ac:dyDescent="0.15"/>
    <row r="19" spans="1:8" s="83" customFormat="1" ht="17.25" x14ac:dyDescent="0.15">
      <c r="A19" s="85" t="s">
        <v>115</v>
      </c>
      <c r="E19" s="84"/>
      <c r="F19" s="84" t="s">
        <v>111</v>
      </c>
    </row>
    <row r="20" spans="1:8" s="83" customFormat="1" ht="28.5" customHeight="1" x14ac:dyDescent="0.15">
      <c r="A20" s="86" t="s">
        <v>18</v>
      </c>
      <c r="B20" s="86" t="s">
        <v>100</v>
      </c>
      <c r="C20" s="86" t="s">
        <v>101</v>
      </c>
      <c r="D20" s="86" t="s">
        <v>102</v>
      </c>
      <c r="E20" s="86" t="s">
        <v>103</v>
      </c>
      <c r="F20" s="86" t="s">
        <v>142</v>
      </c>
    </row>
    <row r="21" spans="1:8" s="83" customFormat="1" ht="28.5" customHeight="1" x14ac:dyDescent="0.15">
      <c r="A21" s="86" t="s">
        <v>104</v>
      </c>
      <c r="B21" s="87">
        <v>2502</v>
      </c>
      <c r="C21" s="87">
        <v>2873</v>
      </c>
      <c r="D21" s="87">
        <v>3352</v>
      </c>
      <c r="E21" s="87">
        <v>3722</v>
      </c>
      <c r="F21" s="124">
        <v>4147</v>
      </c>
      <c r="G21" s="176" t="s">
        <v>149</v>
      </c>
      <c r="H21" s="177"/>
    </row>
    <row r="22" spans="1:8" s="83" customFormat="1" ht="28.5" customHeight="1" x14ac:dyDescent="0.15">
      <c r="A22" s="88" t="s">
        <v>108</v>
      </c>
      <c r="B22" s="87">
        <v>2295</v>
      </c>
      <c r="C22" s="87">
        <v>2699</v>
      </c>
      <c r="D22" s="87">
        <v>3200</v>
      </c>
      <c r="E22" s="87">
        <v>3510</v>
      </c>
      <c r="F22" s="124">
        <v>3680</v>
      </c>
      <c r="G22" s="178"/>
      <c r="H22" s="177"/>
    </row>
    <row r="23" spans="1:8" s="83" customFormat="1" ht="28.5" customHeight="1" x14ac:dyDescent="0.15">
      <c r="A23" s="88" t="s">
        <v>106</v>
      </c>
      <c r="B23" s="87">
        <v>207</v>
      </c>
      <c r="C23" s="87">
        <v>174</v>
      </c>
      <c r="D23" s="87">
        <v>152</v>
      </c>
      <c r="E23" s="87">
        <v>212</v>
      </c>
      <c r="F23" s="124">
        <v>467</v>
      </c>
      <c r="G23" s="119" t="s">
        <v>148</v>
      </c>
      <c r="H23" s="86" t="s">
        <v>147</v>
      </c>
    </row>
    <row r="24" spans="1:8" s="83" customFormat="1" ht="28.5" customHeight="1" x14ac:dyDescent="0.15">
      <c r="A24" s="88" t="s">
        <v>107</v>
      </c>
      <c r="B24" s="89">
        <f t="shared" ref="B24" si="2">B23/B21</f>
        <v>8.2733812949640287E-2</v>
      </c>
      <c r="C24" s="89">
        <f t="shared" ref="C24" si="3">C23/C21</f>
        <v>6.0563870518621651E-2</v>
      </c>
      <c r="D24" s="89">
        <f t="shared" ref="D24" si="4">D23/D21</f>
        <v>4.5346062052505964E-2</v>
      </c>
      <c r="E24" s="89">
        <f t="shared" ref="E24:F24" si="5">E23/E21</f>
        <v>5.6958624395486296E-2</v>
      </c>
      <c r="F24" s="125">
        <f t="shared" si="5"/>
        <v>0.11261152640462985</v>
      </c>
      <c r="G24" s="126">
        <v>0.495</v>
      </c>
      <c r="H24" s="121">
        <v>0.45700000000000002</v>
      </c>
    </row>
    <row r="25" spans="1:8" s="83" customFormat="1" ht="14.25" x14ac:dyDescent="0.15"/>
    <row r="26" spans="1:8" s="83" customFormat="1" ht="14.25" x14ac:dyDescent="0.15"/>
    <row r="27" spans="1:8" s="83" customFormat="1" ht="17.25" x14ac:dyDescent="0.15">
      <c r="A27" s="85" t="s">
        <v>116</v>
      </c>
      <c r="H27" s="84" t="s">
        <v>143</v>
      </c>
    </row>
    <row r="28" spans="1:8" s="83" customFormat="1" ht="28.5" customHeight="1" x14ac:dyDescent="0.15">
      <c r="A28" s="86"/>
      <c r="B28" s="86" t="s">
        <v>21</v>
      </c>
      <c r="C28" s="86" t="s">
        <v>23</v>
      </c>
      <c r="D28" s="86" t="s">
        <v>25</v>
      </c>
      <c r="E28" s="86" t="s">
        <v>27</v>
      </c>
      <c r="F28" s="86" t="s">
        <v>29</v>
      </c>
      <c r="G28" s="117" t="s">
        <v>31</v>
      </c>
      <c r="H28" s="119" t="s">
        <v>110</v>
      </c>
    </row>
    <row r="29" spans="1:8" s="83" customFormat="1" ht="28.5" customHeight="1" x14ac:dyDescent="0.15">
      <c r="A29" s="88" t="s">
        <v>82</v>
      </c>
      <c r="B29" s="90">
        <v>20</v>
      </c>
      <c r="C29" s="90">
        <v>10</v>
      </c>
      <c r="D29" s="90">
        <v>11</v>
      </c>
      <c r="E29" s="90">
        <v>12</v>
      </c>
      <c r="F29" s="90">
        <v>11</v>
      </c>
      <c r="G29" s="118">
        <v>7</v>
      </c>
      <c r="H29" s="120">
        <f>SUM(B29:G29)</f>
        <v>71</v>
      </c>
    </row>
    <row r="30" spans="1:8" s="83" customFormat="1" ht="28.5" customHeight="1" x14ac:dyDescent="0.15">
      <c r="A30" s="88" t="s">
        <v>109</v>
      </c>
      <c r="B30" s="90">
        <v>15</v>
      </c>
      <c r="C30" s="90">
        <v>8</v>
      </c>
      <c r="D30" s="90">
        <v>6</v>
      </c>
      <c r="E30" s="90">
        <v>8</v>
      </c>
      <c r="F30" s="90">
        <v>7</v>
      </c>
      <c r="G30" s="118">
        <v>6</v>
      </c>
      <c r="H30" s="120">
        <f>SUM(B30:G30)</f>
        <v>50</v>
      </c>
    </row>
    <row r="31" spans="1:8" s="83" customFormat="1" ht="14.25" x14ac:dyDescent="0.15"/>
  </sheetData>
  <mergeCells count="2">
    <mergeCell ref="G13:H14"/>
    <mergeCell ref="G21:H22"/>
  </mergeCells>
  <phoneticPr fontId="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625FE-B1C7-4DC4-855F-1BCF64A3E2CC}">
  <sheetPr>
    <pageSetUpPr fitToPage="1"/>
  </sheetPr>
  <dimension ref="A1:K13"/>
  <sheetViews>
    <sheetView workbookViewId="0">
      <selection activeCell="H15" sqref="H15"/>
    </sheetView>
  </sheetViews>
  <sheetFormatPr defaultRowHeight="13.5" x14ac:dyDescent="0.15"/>
  <cols>
    <col min="1" max="1" width="3.5" style="102" bestFit="1" customWidth="1"/>
    <col min="2" max="2" width="9" style="102"/>
    <col min="3" max="3" width="53.875" style="102" bestFit="1" customWidth="1"/>
    <col min="4" max="4" width="12.125" style="102" customWidth="1"/>
    <col min="5" max="10" width="9" style="103"/>
    <col min="11" max="16384" width="9" style="102"/>
  </cols>
  <sheetData>
    <row r="1" spans="1:11" ht="27" customHeight="1" x14ac:dyDescent="0.15">
      <c r="A1" s="101" t="s">
        <v>145</v>
      </c>
      <c r="J1" s="104"/>
    </row>
    <row r="2" spans="1:11" ht="27" customHeight="1" x14ac:dyDescent="0.15">
      <c r="A2" s="105"/>
      <c r="F2" s="106"/>
    </row>
    <row r="3" spans="1:11" ht="27" customHeight="1" x14ac:dyDescent="0.15">
      <c r="A3" s="181" t="s">
        <v>119</v>
      </c>
      <c r="B3" s="181"/>
      <c r="C3" s="181"/>
      <c r="D3" s="181"/>
      <c r="E3" s="181"/>
      <c r="F3" s="181"/>
      <c r="G3" s="181"/>
      <c r="H3" s="181"/>
      <c r="I3" s="181"/>
      <c r="J3" s="181"/>
      <c r="K3" s="181"/>
    </row>
    <row r="4" spans="1:11" x14ac:dyDescent="0.15">
      <c r="A4" s="181"/>
      <c r="B4" s="181"/>
      <c r="C4" s="181"/>
      <c r="D4" s="181"/>
      <c r="E4" s="181"/>
      <c r="F4" s="181"/>
      <c r="G4" s="181"/>
      <c r="H4" s="181"/>
      <c r="I4" s="181"/>
      <c r="J4" s="181"/>
      <c r="K4" s="181"/>
    </row>
    <row r="5" spans="1:11" ht="27" customHeight="1" x14ac:dyDescent="0.15">
      <c r="A5" s="105"/>
      <c r="F5" s="106"/>
    </row>
    <row r="6" spans="1:11" ht="19.5" customHeight="1" x14ac:dyDescent="0.15">
      <c r="A6" s="107" t="s">
        <v>120</v>
      </c>
      <c r="B6" s="182" t="s">
        <v>121</v>
      </c>
      <c r="C6" s="182"/>
      <c r="D6" s="108"/>
      <c r="E6" s="108" t="s">
        <v>22</v>
      </c>
      <c r="F6" s="108" t="s">
        <v>24</v>
      </c>
      <c r="G6" s="108" t="s">
        <v>122</v>
      </c>
      <c r="H6" s="108" t="s">
        <v>28</v>
      </c>
      <c r="I6" s="108" t="s">
        <v>30</v>
      </c>
      <c r="J6" s="109" t="s">
        <v>32</v>
      </c>
      <c r="K6" s="110" t="s">
        <v>123</v>
      </c>
    </row>
    <row r="7" spans="1:11" ht="19.5" customHeight="1" x14ac:dyDescent="0.15">
      <c r="A7" s="107">
        <v>1</v>
      </c>
      <c r="B7" s="179" t="s">
        <v>124</v>
      </c>
      <c r="C7" s="180"/>
      <c r="D7" s="109" t="s">
        <v>125</v>
      </c>
      <c r="E7" s="111">
        <v>175</v>
      </c>
      <c r="F7" s="111">
        <v>288</v>
      </c>
      <c r="G7" s="111">
        <v>65</v>
      </c>
      <c r="H7" s="111">
        <v>171</v>
      </c>
      <c r="I7" s="111">
        <v>81</v>
      </c>
      <c r="J7" s="111">
        <v>349</v>
      </c>
      <c r="K7" s="127">
        <f>SUM(E7:J7)</f>
        <v>1129</v>
      </c>
    </row>
    <row r="8" spans="1:11" ht="19.5" customHeight="1" x14ac:dyDescent="0.15">
      <c r="A8" s="107">
        <v>2</v>
      </c>
      <c r="B8" s="183" t="s">
        <v>126</v>
      </c>
      <c r="C8" s="112" t="s">
        <v>127</v>
      </c>
      <c r="D8" s="109" t="s">
        <v>128</v>
      </c>
      <c r="E8" s="111">
        <v>114</v>
      </c>
      <c r="F8" s="111">
        <v>94</v>
      </c>
      <c r="G8" s="111">
        <v>52</v>
      </c>
      <c r="H8" s="111">
        <v>107</v>
      </c>
      <c r="I8" s="111">
        <v>67</v>
      </c>
      <c r="J8" s="111">
        <v>257</v>
      </c>
      <c r="K8" s="127">
        <f t="shared" ref="K8:K12" si="0">SUM(E8:J8)</f>
        <v>691</v>
      </c>
    </row>
    <row r="9" spans="1:11" ht="19.5" customHeight="1" x14ac:dyDescent="0.15">
      <c r="A9" s="107">
        <v>3</v>
      </c>
      <c r="B9" s="183"/>
      <c r="C9" s="112" t="s">
        <v>129</v>
      </c>
      <c r="D9" s="109" t="s">
        <v>130</v>
      </c>
      <c r="E9" s="111">
        <v>60</v>
      </c>
      <c r="F9" s="111">
        <v>194</v>
      </c>
      <c r="G9" s="111">
        <v>13</v>
      </c>
      <c r="H9" s="111">
        <v>64</v>
      </c>
      <c r="I9" s="111">
        <v>14</v>
      </c>
      <c r="J9" s="111">
        <v>92</v>
      </c>
      <c r="K9" s="127">
        <f t="shared" si="0"/>
        <v>437</v>
      </c>
    </row>
    <row r="10" spans="1:11" ht="19.5" customHeight="1" x14ac:dyDescent="0.15">
      <c r="A10" s="107">
        <v>4</v>
      </c>
      <c r="B10" s="183"/>
      <c r="C10" s="112" t="s">
        <v>131</v>
      </c>
      <c r="D10" s="109" t="s">
        <v>132</v>
      </c>
      <c r="E10" s="111">
        <v>0</v>
      </c>
      <c r="F10" s="111">
        <v>0</v>
      </c>
      <c r="G10" s="111">
        <v>45</v>
      </c>
      <c r="H10" s="111">
        <v>130</v>
      </c>
      <c r="I10" s="111">
        <v>38</v>
      </c>
      <c r="J10" s="111">
        <v>283</v>
      </c>
      <c r="K10" s="127">
        <f t="shared" si="0"/>
        <v>496</v>
      </c>
    </row>
    <row r="11" spans="1:11" ht="19.5" customHeight="1" x14ac:dyDescent="0.15">
      <c r="A11" s="107">
        <v>5</v>
      </c>
      <c r="B11" s="179" t="s">
        <v>133</v>
      </c>
      <c r="C11" s="180"/>
      <c r="D11" s="109" t="s">
        <v>134</v>
      </c>
      <c r="E11" s="111">
        <v>131</v>
      </c>
      <c r="F11" s="111">
        <v>180</v>
      </c>
      <c r="G11" s="111">
        <v>53</v>
      </c>
      <c r="H11" s="111">
        <v>120</v>
      </c>
      <c r="I11" s="111">
        <v>40</v>
      </c>
      <c r="J11" s="111">
        <v>246</v>
      </c>
      <c r="K11" s="127">
        <f t="shared" si="0"/>
        <v>770</v>
      </c>
    </row>
    <row r="12" spans="1:11" ht="19.5" customHeight="1" x14ac:dyDescent="0.15">
      <c r="A12" s="107">
        <v>6</v>
      </c>
      <c r="B12" s="179" t="s">
        <v>135</v>
      </c>
      <c r="C12" s="180"/>
      <c r="D12" s="109" t="s">
        <v>136</v>
      </c>
      <c r="E12" s="111">
        <v>44</v>
      </c>
      <c r="F12" s="111">
        <v>108</v>
      </c>
      <c r="G12" s="111">
        <v>12</v>
      </c>
      <c r="H12" s="111">
        <v>51</v>
      </c>
      <c r="I12" s="111">
        <v>41</v>
      </c>
      <c r="J12" s="111">
        <v>103</v>
      </c>
      <c r="K12" s="127">
        <f t="shared" si="0"/>
        <v>359</v>
      </c>
    </row>
    <row r="13" spans="1:11" ht="19.5" customHeight="1" x14ac:dyDescent="0.15"/>
  </sheetData>
  <sheetProtection selectLockedCells="1"/>
  <mergeCells count="6">
    <mergeCell ref="B12:C12"/>
    <mergeCell ref="A3:K4"/>
    <mergeCell ref="B6:C6"/>
    <mergeCell ref="B7:C7"/>
    <mergeCell ref="B8:B10"/>
    <mergeCell ref="B11:C11"/>
  </mergeCells>
  <phoneticPr fontId="4"/>
  <pageMargins left="0.7" right="0.7" top="0.75" bottom="0.75" header="0.3" footer="0.3"/>
  <pageSetup paperSize="9" scale="9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人口と手帳所持者数</vt:lpstr>
      <vt:lpstr>手帳所持者数（区別・重さ別）</vt:lpstr>
      <vt:lpstr>区毎の支給決定者数</vt:lpstr>
      <vt:lpstr>相談支援件数等</vt:lpstr>
      <vt:lpstr>セルフプラン調査</vt:lpstr>
      <vt:lpstr>区毎の支給決定者数!Print_Area</vt:lpstr>
      <vt:lpstr>'手帳所持者数（区別・重さ別）'!Print_Area</vt:lpstr>
      <vt:lpstr>人口と手帳所持者数!Print_Area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2022-08-01T02:40:21Z</dcterms:modified>
</cp:coreProperties>
</file>