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7\R080323_標準様式\"/>
    </mc:Choice>
  </mc:AlternateContent>
  <xr:revisionPtr revIDLastSave="0" documentId="13_ncr:1_{98418623-9C35-49F5-BE95-86A4918E3F32}" xr6:coauthVersionLast="47" xr6:coauthVersionMax="47" xr10:uidLastSave="{00000000-0000-0000-0000-000000000000}"/>
  <bookViews>
    <workbookView xWindow="-110" yWindow="-110" windowWidth="19420" windowHeight="10300" xr2:uid="{49E5B0BD-08F1-4AAF-8297-05BCC44E628D}"/>
  </bookViews>
  <sheets>
    <sheet name="様式第5号" sheetId="9" r:id="rId1"/>
    <sheet name="別紙１-１" sheetId="10" r:id="rId2"/>
    <sheet name="勤務形態一覧表（就労選択支援）" sheetId="13" r:id="rId3"/>
    <sheet name="選択肢" sheetId="14" state="hidden" r:id="rId4"/>
    <sheet name="別紙３-１" sheetId="2" r:id="rId5"/>
    <sheet name="別紙６-１ " sheetId="11" r:id="rId6"/>
    <sheet name="別紙６-２" sheetId="12" r:id="rId7"/>
    <sheet name="別紙７" sheetId="5" r:id="rId8"/>
    <sheet name="別紙10" sheetId="6" r:id="rId9"/>
    <sheet name="別紙48" sheetId="7" r:id="rId10"/>
  </sheet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2">#REF!</definedName>
    <definedName name="___kk06" localSheetId="3">#REF!</definedName>
    <definedName name="___kk06" localSheetId="0">#REF!</definedName>
    <definedName name="___kk06">#REF!</definedName>
    <definedName name="___kk29" localSheetId="2">#REF!</definedName>
    <definedName name="___kk29" localSheetId="3">#REF!</definedName>
    <definedName name="___kk29" localSheetId="0">#REF!</definedName>
    <definedName name="___kk29">#REF!</definedName>
    <definedName name="__08">#N/A</definedName>
    <definedName name="__kk06" localSheetId="2">#REF!</definedName>
    <definedName name="__kk06" localSheetId="3">#REF!</definedName>
    <definedName name="__kk06" localSheetId="1">#REF!</definedName>
    <definedName name="__kk06" localSheetId="0">#REF!</definedName>
    <definedName name="__kk06">#REF!</definedName>
    <definedName name="__kk29" localSheetId="0">#REF!</definedName>
    <definedName name="__kk29">#REF!</definedName>
    <definedName name="_xlnm._FilterDatabase" localSheetId="1" hidden="1">'別紙１-１'!$A$7:$BI$21</definedName>
    <definedName name="_kk06" localSheetId="2">#REF!</definedName>
    <definedName name="_kk06" localSheetId="3">#REF!</definedName>
    <definedName name="_kk06" localSheetId="1">#REF!</definedName>
    <definedName name="_kk06" localSheetId="0">#REF!</definedName>
    <definedName name="_kk06">#REF!</definedName>
    <definedName name="_kk29" localSheetId="2">#REF!</definedName>
    <definedName name="_kk29" localSheetId="3">#REF!</definedName>
    <definedName name="_kk29" localSheetId="0">#REF!</definedName>
    <definedName name="_kk29">#REF!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3">#REF!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'別紙６-１ '!$A$4:$AK$49</definedName>
    <definedName name="Excel_BuiltIn_Print_Area" localSheetId="6">'別紙６-２'!$A$4:$AK$49</definedName>
    <definedName name="Excel_BuiltIn_Print_Area" localSheetId="7">別紙７!$A$4:$AM$35</definedName>
    <definedName name="f" localSheetId="0">#REF!</definedName>
    <definedName name="f">#REF!</definedName>
    <definedName name="g" localSheetId="0">#REF!</definedName>
    <definedName name="g">#REF!</definedName>
    <definedName name="h" localSheetId="0">#REF!</definedName>
    <definedName name="h">#REF!</definedName>
    <definedName name="houjin" localSheetId="1">#REF!</definedName>
    <definedName name="houjin" localSheetId="0">#REF!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#REF!</definedName>
    <definedName name="i">#REF!</definedName>
    <definedName name="j" localSheetId="0">#REF!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1">#REF!</definedName>
    <definedName name="kanagawaken" localSheetId="0">#REF!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m" localSheetId="0">#REF!</definedName>
    <definedName name="m">#REF!</definedName>
    <definedName name="n" localSheetId="0">#REF!</definedName>
    <definedName name="n">#REF!</definedName>
    <definedName name="new">#REF!</definedName>
    <definedName name="nn" localSheetId="0">#REF!</definedName>
    <definedName name="nn">#REF!</definedName>
    <definedName name="o" localSheetId="0">#REF!</definedName>
    <definedName name="o">#REF!</definedName>
    <definedName name="p" localSheetId="0">#REF!</definedName>
    <definedName name="p">#REF!</definedName>
    <definedName name="_xlnm.Print_Area" localSheetId="2">'勤務形態一覧表（就労選択支援）'!$A$1:$AN$156</definedName>
    <definedName name="_xlnm.Print_Area" localSheetId="8">別紙10!$A$1:$AK$27</definedName>
    <definedName name="_xlnm.Print_Area" localSheetId="1">'別紙１-１'!$A$1:$BF$28</definedName>
    <definedName name="_xlnm.Print_Area" localSheetId="4">'別紙３-１'!$B$2:$I$38</definedName>
    <definedName name="_xlnm.Print_Area" localSheetId="9">別紙48!$A$1:$F$18</definedName>
    <definedName name="_xlnm.Print_Area" localSheetId="5">'別紙６-１ '!$A$1:$AK$48</definedName>
    <definedName name="_xlnm.Print_Area" localSheetId="6">'別紙６-２'!$A$1:$AK$48</definedName>
    <definedName name="_xlnm.Print_Area" localSheetId="7">別紙７!$A$1:$AM$35</definedName>
    <definedName name="_xlnm.Print_Area" localSheetId="0">様式第5号!$A$1:$AJ$113</definedName>
    <definedName name="_xlnm.Print_Titles" localSheetId="1">'別紙１-１'!$5:$6</definedName>
    <definedName name="prtNo">#REF!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2">#REF!</definedName>
    <definedName name="Roman_01" localSheetId="3">#REF!</definedName>
    <definedName name="Roman_01" localSheetId="0">#REF!</definedName>
    <definedName name="Roman_01">#REF!</definedName>
    <definedName name="Roman_02" localSheetId="0">#REF!</definedName>
    <definedName name="Roman_02">#REF!</definedName>
    <definedName name="Roman_03" localSheetId="2">#REF!</definedName>
    <definedName name="Roman_03" localSheetId="3">#REF!</definedName>
    <definedName name="Roman_03" localSheetId="0">#REF!</definedName>
    <definedName name="Roman_03">#REF!</definedName>
    <definedName name="Roman_04" localSheetId="2">#REF!</definedName>
    <definedName name="Roman_04" localSheetId="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v" localSheetId="0">#REF!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 localSheetId="0">#REF!</definedName>
    <definedName name="あ">#REF!</definedName>
    <definedName name="あああ">#REF!</definedName>
    <definedName name="アアアア">#REF!</definedName>
    <definedName name="ああああ" localSheetId="0">#REF!</definedName>
    <definedName name="ああああ">#REF!</definedName>
    <definedName name="ああああああああああああ">#REF!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#REF!</definedName>
    <definedName name="確認">#N/A</definedName>
    <definedName name="看護時間" localSheetId="1">#REF!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#REF!</definedName>
    <definedName name="自立生活援助">選択肢!$B$24:$K$24</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#REF!</definedName>
    <definedName name="食事" localSheetId="0">#REF!</definedName>
    <definedName name="食事">#REF!</definedName>
    <definedName name="生活介護">選択肢!$B$7:$K$7</definedName>
    <definedName name="生活訓練">選択肢!$B$17:$K$17</definedName>
    <definedName name="体制等状況一覧" localSheetId="1">#REF!</definedName>
    <definedName name="体制等状況一覧" localSheetId="0">#REF!</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#REF!</definedName>
    <definedName name="町っ油" localSheetId="0">#REF!</definedName>
    <definedName name="町っ油">#REF!</definedName>
    <definedName name="同行援護">選択肢!$B$4:$K$4</definedName>
    <definedName name="特定" localSheetId="1">#REF!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 localSheetId="3">#REF!</definedName>
    <definedName name="利用日数記入例" localSheetId="0">#REF!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0" i="13" l="1"/>
  <c r="AK13" i="13"/>
  <c r="AL13" i="13" s="1"/>
  <c r="AK14" i="13"/>
  <c r="AL14" i="13" s="1"/>
  <c r="AK15" i="13"/>
  <c r="AL15" i="13"/>
  <c r="AK16" i="13"/>
  <c r="AL16" i="13"/>
  <c r="AK17" i="13"/>
  <c r="AL17" i="13" s="1"/>
  <c r="AK18" i="13"/>
  <c r="AL18" i="13" s="1"/>
  <c r="AK19" i="13"/>
  <c r="AL19" i="13" s="1"/>
  <c r="AK20" i="13"/>
  <c r="AL20" i="13" s="1"/>
  <c r="AK21" i="13"/>
  <c r="AL21" i="13" s="1"/>
  <c r="AK22" i="13"/>
  <c r="AL22" i="13" s="1"/>
  <c r="AK23" i="13"/>
  <c r="AL23" i="13" s="1"/>
  <c r="AK24" i="13"/>
  <c r="AL24" i="13" s="1"/>
  <c r="AK25" i="13"/>
  <c r="AL25" i="13" s="1"/>
  <c r="AK26" i="13"/>
  <c r="AL26" i="13" s="1"/>
  <c r="AK27" i="13"/>
  <c r="AL27" i="13" s="1"/>
  <c r="AK28" i="13"/>
  <c r="AL28" i="13" s="1"/>
  <c r="AK29" i="13"/>
  <c r="AL29" i="13" s="1"/>
  <c r="AK30" i="13"/>
  <c r="AL30" i="13" s="1"/>
  <c r="AK31" i="13"/>
  <c r="AL31" i="13" s="1"/>
  <c r="AK32" i="13"/>
  <c r="AL32" i="13" s="1"/>
  <c r="AK33" i="13"/>
  <c r="AL33" i="13" s="1"/>
  <c r="AK34" i="13"/>
  <c r="AL34" i="13" s="1"/>
  <c r="AK35" i="13"/>
  <c r="AL35" i="13" s="1"/>
  <c r="AK36" i="13"/>
  <c r="AL36" i="13" s="1"/>
  <c r="AK37" i="13"/>
  <c r="AL37" i="13" s="1"/>
  <c r="AK38" i="13"/>
  <c r="AL38" i="13" s="1"/>
  <c r="AK39" i="13"/>
  <c r="AL39" i="13" s="1"/>
  <c r="AK40" i="13"/>
  <c r="AL40" i="13" s="1"/>
  <c r="AK41" i="13"/>
  <c r="AL41" i="13" s="1"/>
  <c r="AK42" i="13"/>
  <c r="AL42" i="13"/>
  <c r="AK43" i="13"/>
  <c r="AL43" i="13" s="1"/>
  <c r="AK44" i="13"/>
  <c r="AL44" i="13" s="1"/>
  <c r="AK45" i="13"/>
  <c r="AL45" i="13" s="1"/>
  <c r="AK46" i="13"/>
  <c r="AL46" i="13" s="1"/>
  <c r="AK47" i="13"/>
  <c r="AL47" i="13" s="1"/>
  <c r="AK48" i="13"/>
  <c r="AL48" i="13" s="1"/>
  <c r="AK49" i="13"/>
  <c r="AL49" i="13" s="1"/>
  <c r="AK50" i="13"/>
  <c r="AL50" i="13" s="1"/>
  <c r="AK51" i="13"/>
  <c r="AL51" i="13" s="1"/>
  <c r="AK52" i="13"/>
  <c r="AL52" i="13" s="1"/>
  <c r="AK53" i="13"/>
  <c r="AL53" i="13" s="1"/>
  <c r="AK54" i="13"/>
  <c r="AL54" i="13" s="1"/>
  <c r="AK55" i="13"/>
  <c r="AL55" i="13" s="1"/>
  <c r="AK56" i="13"/>
  <c r="AL56" i="13" s="1"/>
  <c r="AK57" i="13"/>
  <c r="AL57" i="13" s="1"/>
  <c r="AK58" i="13"/>
  <c r="AL58" i="13" s="1"/>
  <c r="AK59" i="13"/>
  <c r="AL59" i="13" s="1"/>
  <c r="AK60" i="13"/>
  <c r="AL60" i="13" s="1"/>
  <c r="AK61" i="13"/>
  <c r="AL61" i="13" s="1"/>
  <c r="AK62" i="13"/>
  <c r="AL62" i="13" s="1"/>
  <c r="AK63" i="13"/>
  <c r="AL63" i="13" s="1"/>
  <c r="AK64" i="13"/>
  <c r="AL64" i="13" s="1"/>
  <c r="AK65" i="13"/>
  <c r="AL65" i="13" s="1"/>
  <c r="AK66" i="13"/>
  <c r="AL66" i="13" s="1"/>
  <c r="AK67" i="13"/>
  <c r="AL67" i="13" s="1"/>
  <c r="AK68" i="13"/>
  <c r="AL68" i="13" s="1"/>
  <c r="AK69" i="13"/>
  <c r="AL69" i="13" s="1"/>
  <c r="AK70" i="13"/>
  <c r="AL70" i="13" s="1"/>
  <c r="AK71" i="13"/>
  <c r="AL71" i="13" s="1"/>
  <c r="AK72" i="13"/>
  <c r="AL72" i="13"/>
  <c r="AK73" i="13"/>
  <c r="AL73" i="13" s="1"/>
  <c r="AK74" i="13"/>
  <c r="AL74" i="13" s="1"/>
  <c r="AK75" i="13"/>
  <c r="AL75" i="13" s="1"/>
  <c r="AK76" i="13"/>
  <c r="AL76" i="13" s="1"/>
  <c r="AK77" i="13"/>
  <c r="AL77" i="13" s="1"/>
  <c r="AK78" i="13"/>
  <c r="AL78" i="13" s="1"/>
  <c r="AK79" i="13"/>
  <c r="AL79" i="13" s="1"/>
  <c r="AK80" i="13"/>
  <c r="AL80" i="13" s="1"/>
  <c r="AK81" i="13"/>
  <c r="AL81" i="13" s="1"/>
  <c r="AK82" i="13"/>
  <c r="AL82" i="13" s="1"/>
  <c r="AK83" i="13"/>
  <c r="AL83" i="13" s="1"/>
  <c r="AK84" i="13"/>
  <c r="AL84" i="13" s="1"/>
  <c r="AK85" i="13"/>
  <c r="AL85" i="13" s="1"/>
  <c r="AK86" i="13"/>
  <c r="AL86" i="13" s="1"/>
  <c r="AK87" i="13"/>
  <c r="AL87" i="13" s="1"/>
  <c r="AK88" i="13"/>
  <c r="AL88" i="13" s="1"/>
  <c r="AK89" i="13"/>
  <c r="AL89" i="13" s="1"/>
  <c r="AK90" i="13"/>
  <c r="AL90" i="13" s="1"/>
  <c r="AK91" i="13"/>
  <c r="AL91" i="13"/>
  <c r="AK92" i="13"/>
  <c r="AL92" i="13" s="1"/>
  <c r="AK93" i="13"/>
  <c r="AL93" i="13" s="1"/>
  <c r="AK94" i="13"/>
  <c r="AL94" i="13"/>
  <c r="AK95" i="13"/>
  <c r="AL95" i="13" s="1"/>
  <c r="AK96" i="13"/>
  <c r="AL96" i="13" s="1"/>
  <c r="AK97" i="13"/>
  <c r="AL97" i="13" s="1"/>
  <c r="AK98" i="13"/>
  <c r="AL98" i="13" s="1"/>
  <c r="AK99" i="13"/>
  <c r="AL99" i="13" s="1"/>
  <c r="AK100" i="13"/>
  <c r="AL100" i="13" s="1"/>
  <c r="AK101" i="13"/>
  <c r="AL101" i="13" s="1"/>
  <c r="AK102" i="13"/>
  <c r="AL102" i="13" s="1"/>
  <c r="AK103" i="13"/>
  <c r="AL103" i="13" s="1"/>
  <c r="AK104" i="13"/>
  <c r="AL104" i="13" s="1"/>
  <c r="AK105" i="13"/>
  <c r="AL105" i="13" s="1"/>
  <c r="AK106" i="13"/>
  <c r="AL106" i="13" s="1"/>
  <c r="AK107" i="13"/>
  <c r="AL107" i="13" s="1"/>
  <c r="AK108" i="13"/>
  <c r="AL108" i="13" s="1"/>
  <c r="AK109" i="13"/>
  <c r="AL109" i="13" s="1"/>
  <c r="AL110" i="13"/>
  <c r="F9" i="13"/>
  <c r="G9" i="13"/>
  <c r="H9" i="13"/>
  <c r="I9" i="13"/>
  <c r="J9" i="13"/>
  <c r="K9" i="13"/>
  <c r="L9" i="13"/>
  <c r="M9" i="13"/>
  <c r="N9" i="13"/>
  <c r="O9" i="13"/>
  <c r="P9" i="13"/>
  <c r="Q9" i="13"/>
  <c r="R9" i="13"/>
  <c r="S9" i="13"/>
  <c r="T9" i="13"/>
  <c r="U9" i="13"/>
  <c r="V9" i="13"/>
  <c r="W9" i="13"/>
  <c r="X9" i="13"/>
  <c r="Y9" i="13"/>
  <c r="Z9" i="13"/>
  <c r="AA9" i="13"/>
  <c r="AB9" i="13"/>
  <c r="AC9" i="13"/>
  <c r="AD9" i="13"/>
  <c r="AE9" i="13"/>
  <c r="AF9" i="13"/>
  <c r="AG9"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AE10" i="13"/>
  <c r="AF10" i="13"/>
  <c r="AG10" i="13"/>
  <c r="AK11" i="13"/>
  <c r="C130" i="13" s="1"/>
  <c r="AL11" i="13"/>
  <c r="AK12" i="13"/>
  <c r="AL12" i="13" s="1"/>
  <c r="F111" i="13"/>
  <c r="G111" i="13"/>
  <c r="H111" i="13"/>
  <c r="I111" i="13"/>
  <c r="J111" i="13"/>
  <c r="K111" i="13"/>
  <c r="L111" i="13"/>
  <c r="M111" i="13"/>
  <c r="N111" i="13"/>
  <c r="O111" i="13"/>
  <c r="P111" i="13"/>
  <c r="Q111" i="13"/>
  <c r="R111" i="13"/>
  <c r="S111" i="13"/>
  <c r="T111" i="13"/>
  <c r="U111" i="13"/>
  <c r="V111" i="13"/>
  <c r="W111" i="13"/>
  <c r="X111" i="13"/>
  <c r="Y111" i="13"/>
  <c r="Z111" i="13"/>
  <c r="AA111" i="13"/>
  <c r="AB111" i="13"/>
  <c r="AC111" i="13"/>
  <c r="AD111" i="13"/>
  <c r="AE111" i="13"/>
  <c r="AF111" i="13"/>
  <c r="AG111" i="13"/>
  <c r="AJ118" i="13"/>
  <c r="AJ119" i="13"/>
  <c r="C128" i="13"/>
  <c r="D128" i="13"/>
  <c r="E128" i="13"/>
  <c r="F128" i="13"/>
  <c r="I128" i="13"/>
  <c r="L128" i="13"/>
  <c r="O128" i="13"/>
  <c r="R128" i="13"/>
  <c r="U128" i="13"/>
  <c r="X128" i="13"/>
  <c r="AA128" i="13"/>
  <c r="AD128" i="13"/>
  <c r="AG128" i="13"/>
  <c r="AJ128" i="13"/>
  <c r="AL128" i="13"/>
  <c r="AM128" i="13"/>
  <c r="C129" i="13"/>
  <c r="D129" i="13"/>
  <c r="E129" i="13"/>
  <c r="F129" i="13"/>
  <c r="I129" i="13"/>
  <c r="L129" i="13"/>
  <c r="O129" i="13"/>
  <c r="R129" i="13"/>
  <c r="U129" i="13"/>
  <c r="X129" i="13"/>
  <c r="AA129" i="13"/>
  <c r="AD129" i="13"/>
  <c r="AG129" i="13"/>
  <c r="AJ129" i="13"/>
  <c r="AL129" i="13"/>
  <c r="AM129" i="13"/>
  <c r="E130" i="13"/>
  <c r="I130" i="13"/>
  <c r="O130" i="13"/>
  <c r="U130" i="13"/>
  <c r="AA130" i="13"/>
  <c r="AG130" i="13"/>
  <c r="AL130" i="13"/>
  <c r="AL118" i="13" l="1"/>
  <c r="C123" i="13" s="1"/>
  <c r="AK111" i="13"/>
  <c r="AL111" i="13" s="1"/>
  <c r="S28" i="12" l="1"/>
  <c r="AE25" i="12"/>
  <c r="S13" i="12"/>
  <c r="S12" i="12"/>
  <c r="S28" i="11"/>
  <c r="AE25" i="11"/>
  <c r="S13" i="11" s="1"/>
  <c r="S12" i="11"/>
  <c r="S18" i="5"/>
  <c r="S13" i="5"/>
  <c r="S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820CEFC-0547-4090-BB25-D04068BC3909}">
      <text>
        <r>
          <rPr>
            <b/>
            <sz val="10"/>
            <color indexed="10"/>
            <rFont val="ＭＳ ゴシック"/>
            <family val="3"/>
            <charset val="128"/>
          </rPr>
          <t>法人所在地、法人名称、代表者の職・氏名を記載してください。</t>
        </r>
      </text>
    </comment>
    <comment ref="A16" authorId="0" shapeId="0" xr:uid="{9ACC609B-BE0E-4339-BD9F-5B307B1E3644}">
      <text>
        <r>
          <rPr>
            <b/>
            <sz val="12"/>
            <color indexed="10"/>
            <rFont val="ＭＳ ゴシック"/>
            <family val="3"/>
            <charset val="128"/>
          </rPr>
          <t>事業所番号ごとに作成してください。</t>
        </r>
      </text>
    </comment>
    <comment ref="J24" authorId="0" shapeId="0" xr:uid="{D9D25368-0B49-4A41-859D-7AFAC345DCE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E908F242-7B44-4A68-95EE-F9B1A089DD26}">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<sst xmlns="http://schemas.openxmlformats.org/spreadsheetml/2006/main" count="756" uniqueCount="392">
  <si>
    <t>（別紙１ー１）</t>
    <rPh sb="1" eb="3">
      <t>ベッシ</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</si>
  <si>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</si>
  <si>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</si>
  <si>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</si>
  <si>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</si>
  <si>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</si>
  <si>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</si>
  <si>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</si>
  <si>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</si>
  <si>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</si>
  <si>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</si>
  <si>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</si>
  <si>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居宅介護</t>
    <rPh sb="0" eb="2">
      <t>キョタク</t>
    </rPh>
    <rPh sb="2" eb="4">
      <t>カイゴ</t>
    </rPh>
    <phoneticPr fontId="7"/>
  </si>
  <si>
    <t>　１．なし　　２．あり</t>
    <phoneticPr fontId="3"/>
  </si>
  <si>
    <t>虐待防止措置未実施</t>
    <rPh sb="0" eb="2">
      <t>ギャクタイ</t>
    </rPh>
    <rPh sb="2" eb="4">
      <t>ボウシ</t>
    </rPh>
    <rPh sb="4" eb="6">
      <t>ソチ</t>
    </rPh>
    <rPh sb="6" eb="7">
      <t>ミ</t>
    </rPh>
    <rPh sb="7" eb="9">
      <t>ジッシ</t>
    </rPh>
    <phoneticPr fontId="7"/>
  </si>
  <si>
    <t>　１．なし　　２．あり</t>
    <phoneticPr fontId="7"/>
  </si>
  <si>
    <t>情報公表未報告</t>
    <phoneticPr fontId="7"/>
  </si>
  <si>
    <t>　１．非該当　　２．該当</t>
    <rPh sb="3" eb="6">
      <t>ヒガイトウ</t>
    </rPh>
    <rPh sb="10" eb="12">
      <t>ガイトウ</t>
    </rPh>
    <phoneticPr fontId="7"/>
  </si>
  <si>
    <t>重度訪問介護</t>
    <rPh sb="0" eb="2">
      <t>ジュウド</t>
    </rPh>
    <rPh sb="2" eb="4">
      <t>ホウモン</t>
    </rPh>
    <rPh sb="4" eb="6">
      <t>カイゴ</t>
    </rPh>
    <phoneticPr fontId="7"/>
  </si>
  <si>
    <t>身体拘束廃止未実施</t>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</si>
  <si>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</si>
  <si>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</si>
  <si>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</si>
  <si>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定員超過</t>
    <rPh sb="0" eb="2">
      <t>テイイン</t>
    </rPh>
    <rPh sb="2" eb="4">
      <t>チョウカ</t>
    </rPh>
    <phoneticPr fontId="7"/>
  </si>
  <si>
    <t>職員欠如</t>
    <rPh sb="0" eb="2">
      <t>ショクイン</t>
    </rPh>
    <rPh sb="2" eb="4">
      <t>ケツジョ</t>
    </rPh>
    <phoneticPr fontId="7"/>
  </si>
  <si>
    <t>指定管理者制度適用区分</t>
    <rPh sb="0" eb="2">
      <t>シテイ</t>
    </rPh>
    <rPh sb="2" eb="5">
      <t>カンリシャ</t>
    </rPh>
    <rPh sb="5" eb="7">
      <t>セイド</t>
    </rPh>
    <rPh sb="7" eb="9">
      <t>テキヨウ</t>
    </rPh>
    <rPh sb="9" eb="11">
      <t>クブン</t>
    </rPh>
    <phoneticPr fontId="7"/>
  </si>
  <si>
    <t>福祉専門職員配置等</t>
    <phoneticPr fontId="7"/>
  </si>
  <si>
    <t>視覚・聴覚等支援体制</t>
    <rPh sb="0" eb="2">
      <t>シカク</t>
    </rPh>
    <rPh sb="3" eb="5">
      <t>チョウカク</t>
    </rPh>
    <rPh sb="5" eb="6">
      <t>トウ</t>
    </rPh>
    <rPh sb="6" eb="8">
      <t>シエン</t>
    </rPh>
    <rPh sb="8" eb="10">
      <t>タイセイ</t>
    </rPh>
    <phoneticPr fontId="7"/>
  </si>
  <si>
    <t>食事提供体制</t>
    <rPh sb="0" eb="2">
      <t>ショクジ</t>
    </rPh>
    <rPh sb="2" eb="4">
      <t>テイキョウ</t>
    </rPh>
    <rPh sb="4" eb="6">
      <t>タイセイ</t>
    </rPh>
    <phoneticPr fontId="7"/>
  </si>
  <si>
    <t>送迎体制</t>
    <rPh sb="0" eb="2">
      <t>ソウゲイ</t>
    </rPh>
    <rPh sb="2" eb="4">
      <t>タイセイ</t>
    </rPh>
    <phoneticPr fontId="7"/>
  </si>
  <si>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</si>
  <si>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</si>
  <si>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</si>
  <si>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</si>
  <si>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</si>
  <si>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就労選択支援</t>
    <rPh sb="0" eb="2">
      <t>シュウロウ</t>
    </rPh>
    <rPh sb="2" eb="4">
      <t>センタク</t>
    </rPh>
    <rPh sb="4" eb="6">
      <t>シエン</t>
    </rPh>
    <phoneticPr fontId="4"/>
  </si>
  <si>
    <t>　１．なし　  ２．あり</t>
  </si>
  <si>
    <t>業務継続計画未策定（※16）</t>
    <phoneticPr fontId="4"/>
  </si>
  <si>
    <t>特定事業所集中</t>
    <rPh sb="0" eb="2">
      <t>トクテイ</t>
    </rPh>
    <rPh sb="2" eb="5">
      <t>ジギョウショ</t>
    </rPh>
    <rPh sb="5" eb="7">
      <t>シュウチュウ</t>
    </rPh>
    <phoneticPr fontId="7"/>
  </si>
  <si>
    <t>就労移行支援</t>
    <rPh sb="0" eb="2">
      <t>シュウロウ</t>
    </rPh>
    <rPh sb="2" eb="4">
      <t>イコウ</t>
    </rPh>
    <rPh sb="4" eb="6">
      <t>シエン</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</si>
  <si>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</si>
  <si>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</si>
  <si>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7"/>
  </si>
  <si>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</si>
  <si>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
  </si>
  <si>
    <t>※２</t>
    <phoneticPr fontId="7"/>
  </si>
  <si>
    <t>「人員配置区分」欄には、報酬算定上の区分を設定する。</t>
    <rPh sb="21" eb="23">
      <t>セッテイ</t>
    </rPh>
    <phoneticPr fontId="7"/>
  </si>
  <si>
    <t>※１６</t>
    <phoneticPr fontId="4"/>
  </si>
  <si>
    <t>※１９</t>
    <phoneticPr fontId="4"/>
  </si>
  <si>
    <t>（別紙３ー１）</t>
    <rPh sb="1" eb="3">
      <t>ベッシ</t>
    </rPh>
    <phoneticPr fontId="4"/>
  </si>
  <si>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</si>
  <si>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4"/>
  </si>
  <si>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</si>
  <si>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</si>
  <si>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</si>
  <si>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</si>
  <si>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</si>
  <si>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</si>
  <si>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4"/>
  </si>
  <si>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</si>
  <si>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</si>
  <si>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①</t>
    <phoneticPr fontId="7"/>
  </si>
  <si>
    <t>生活支援員等の総数
（常勤）</t>
    <rPh sb="0" eb="2">
      <t>セイカツ</t>
    </rPh>
    <rPh sb="2" eb="4">
      <t>シエン</t>
    </rPh>
    <rPh sb="4" eb="5">
      <t>イン</t>
    </rPh>
    <rPh sb="5" eb="6">
      <t>トウ</t>
    </rPh>
    <rPh sb="7" eb="9">
      <t>ソウスウ</t>
    </rPh>
    <rPh sb="11" eb="13">
      <t>ジョウキン</t>
    </rPh>
    <phoneticPr fontId="7"/>
  </si>
  <si>
    <t>人</t>
    <rPh sb="0" eb="1">
      <t>ニン</t>
    </rPh>
    <phoneticPr fontId="7"/>
  </si>
  <si>
    <t>②</t>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</si>
  <si>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</si>
  <si>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</si>
  <si>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</si>
  <si>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</si>
  <si>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</si>
  <si>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</si>
  <si>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</si>
  <si>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</si>
  <si>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</si>
  <si>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</si>
  <si>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</si>
  <si>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</si>
  <si>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</si>
  <si>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</si>
  <si>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</si>
  <si>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</si>
  <si>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</si>
  <si>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</si>
  <si>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</si>
  <si>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</si>
  <si>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</si>
  <si>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</si>
  <si>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</si>
  <si>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</si>
  <si>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（別紙６－１）</t>
    <rPh sb="1" eb="3">
      <t>ベッシ</t>
    </rPh>
    <phoneticPr fontId="4"/>
  </si>
  <si>
    <t>年　　月　　日</t>
    <rPh sb="0" eb="1">
      <t>ネン</t>
    </rPh>
    <rPh sb="3" eb="4">
      <t>ツキ</t>
    </rPh>
    <rPh sb="6" eb="7">
      <t>ヒ</t>
    </rPh>
    <phoneticPr fontId="29"/>
  </si>
  <si>
    <t>視覚・聴覚言語障害者支援体制加算（Ⅰ）に関する届出書</t>
    <phoneticPr fontId="29"/>
  </si>
  <si>
    <t>事業所の名称</t>
  </si>
  <si>
    <t>サービスの種類</t>
  </si>
  <si>
    <r>
      <t>多機能型の実施</t>
    </r>
    <r>
      <rPr>
        <sz val="8"/>
        <color rgb="FF000000"/>
        <rFont val="HGｺﾞｼｯｸM"/>
        <family val="3"/>
        <charset val="128"/>
      </rPr>
      <t>※1</t>
    </r>
    <phoneticPr fontId="29"/>
  </si>
  <si>
    <t>有　・　無</t>
  </si>
  <si>
    <r>
      <t>異動区分</t>
    </r>
    <r>
      <rPr>
        <sz val="8"/>
        <color rgb="FF000000"/>
        <rFont val="HGｺﾞｼｯｸM"/>
        <family val="3"/>
        <charset val="128"/>
      </rPr>
      <t>※2</t>
    </r>
    <phoneticPr fontId="29"/>
  </si>
  <si>
    <t>１　新規　　　　　２　変更　　　　　３　終了</t>
    <phoneticPr fontId="29"/>
  </si>
  <si>
    <t>１　利用者の状況</t>
  </si>
  <si>
    <t>当該事業所の前年度の平均実利用者数　(A)</t>
    <phoneticPr fontId="29"/>
  </si>
  <si>
    <t>人</t>
  </si>
  <si>
    <t>うち５０％　　　　　(B)＝ (A)×0.5</t>
    <phoneticPr fontId="29"/>
  </si>
  <si>
    <t>加算要件に該当する利用者の数 (C)＝(E)／(D)</t>
    <phoneticPr fontId="29"/>
  </si>
  <si>
    <t>(C)＞＝(B)</t>
    <phoneticPr fontId="29"/>
  </si>
  <si>
    <t>該当利用者の氏名</t>
  </si>
  <si>
    <t>手帳の種類</t>
  </si>
  <si>
    <t>手帳の等級</t>
  </si>
  <si>
    <t>前年度利用日数</t>
  </si>
  <si>
    <t>前年度の開所日数 (D)</t>
    <phoneticPr fontId="29"/>
  </si>
  <si>
    <t>日</t>
  </si>
  <si>
    <t>合　計 (E)</t>
    <phoneticPr fontId="29"/>
  </si>
  <si>
    <t>２　加配される従業者の状況</t>
  </si>
  <si>
    <t>利用者数 (A)　÷　40　＝ (F)</t>
    <phoneticPr fontId="29"/>
  </si>
  <si>
    <t>加配される従業者の数　(G)</t>
    <phoneticPr fontId="29"/>
  </si>
  <si>
    <t>(G)＞＝ (F)</t>
    <phoneticPr fontId="29"/>
  </si>
  <si>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</si>
  <si>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</si>
  <si>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</si>
  <si>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2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</si>
  <si>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2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</si>
  <si>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9"/>
  </si>
  <si>
    <t>※１：多機能型事業所等については、当該多機能型事業所全体で、加算要件の利用者数や配置割合の計算を行
　　　うこと。</t>
    <phoneticPr fontId="29"/>
  </si>
  <si>
    <t>　　　</t>
    <phoneticPr fontId="29"/>
  </si>
  <si>
    <t>（別紙６－２）</t>
    <rPh sb="1" eb="3">
      <t>ベッシ</t>
    </rPh>
    <phoneticPr fontId="4"/>
  </si>
  <si>
    <t>視覚・聴覚言語障害者支援体制加算（Ⅱ）に関する届出書</t>
    <phoneticPr fontId="29"/>
  </si>
  <si>
    <t>有・無</t>
    <phoneticPr fontId="29"/>
  </si>
  <si>
    <t>うち３０％　　　　　(B)＝ (A)×0.3</t>
    <phoneticPr fontId="29"/>
  </si>
  <si>
    <t>利用者数 (A)　÷　50　＝ (F)</t>
    <phoneticPr fontId="29"/>
  </si>
  <si>
    <t>(G)＞＝(F)</t>
    <phoneticPr fontId="29"/>
  </si>
  <si>
    <t>（別紙７）</t>
    <rPh sb="1" eb="3">
      <t>ベッシ</t>
    </rPh>
    <phoneticPr fontId="4"/>
  </si>
  <si>
    <t>年　　月　　日</t>
    <rPh sb="0" eb="1">
      <t>ネン</t>
    </rPh>
    <rPh sb="3" eb="4">
      <t>ツキ</t>
    </rPh>
    <rPh sb="6" eb="7">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</si>
  <si>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</si>
  <si>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29"/>
  </si>
  <si>
    <t>有・無</t>
    <phoneticPr fontId="3"/>
  </si>
  <si>
    <r>
      <t xml:space="preserve">異　動　区　分 </t>
    </r>
    <r>
      <rPr>
        <sz val="8"/>
        <rFont val="HGｺﾞｼｯｸM"/>
        <family val="3"/>
        <charset val="128"/>
      </rPr>
      <t>※2</t>
    </r>
    <phoneticPr fontId="29"/>
  </si>
  <si>
    <t>１　新規　　　　２　変更　　　　３　終了</t>
    <phoneticPr fontId="29"/>
  </si>
  <si>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</si>
  <si>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</si>
  <si>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</si>
  <si>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</si>
  <si>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</si>
  <si>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</si>
  <si>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</si>
  <si>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</si>
  <si>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</si>
  <si>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</si>
  <si>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</si>
  <si>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</si>
  <si>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</si>
  <si>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</si>
  <si>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</si>
  <si>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</si>
  <si>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</si>
  <si>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</si>
  <si>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</si>
  <si>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29"/>
  </si>
  <si>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29"/>
  </si>
  <si>
    <t>（別紙10）</t>
    <rPh sb="1" eb="3">
      <t>ベッシ</t>
    </rPh>
    <phoneticPr fontId="4"/>
  </si>
  <si>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</si>
  <si>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</si>
  <si>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</si>
  <si>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</si>
  <si>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</si>
  <si>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</si>
  <si>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</si>
  <si>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</si>
  <si>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</si>
  <si>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</si>
  <si>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</si>
  <si>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</si>
  <si>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</si>
  <si>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</si>
  <si>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</si>
  <si>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</si>
  <si>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</si>
  <si>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</si>
  <si>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</si>
  <si>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</si>
  <si>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</si>
  <si>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（別紙48）</t>
    <rPh sb="1" eb="3">
      <t>ベッシ</t>
    </rPh>
    <phoneticPr fontId="4"/>
  </si>
  <si>
    <t>送迎加算に関する届出書</t>
    <rPh sb="0" eb="2">
      <t>ソウゲイ</t>
    </rPh>
    <rPh sb="2" eb="4">
      <t>カサン</t>
    </rPh>
    <rPh sb="5" eb="6">
      <t>カン</t>
    </rPh>
    <rPh sb="8" eb="10">
      <t>トドケデ</t>
    </rPh>
    <rPh sb="10" eb="11">
      <t>ショ</t>
    </rPh>
    <phoneticPr fontId="7"/>
  </si>
  <si>
    <t>事業所・施設の名称</t>
    <rPh sb="0" eb="3">
      <t>ジギョウショ</t>
    </rPh>
    <rPh sb="4" eb="6">
      <t>シセツ</t>
    </rPh>
    <rPh sb="7" eb="9">
      <t>メイショウ</t>
    </rPh>
    <phoneticPr fontId="7"/>
  </si>
  <si>
    <t>サービスの種類</t>
    <rPh sb="5" eb="7">
      <t>シュルイ</t>
    </rPh>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</si>
  <si>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</si>
  <si>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</si>
  <si>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２　送迎の状況①
　 （全サービス）</t>
    <rPh sb="12" eb="13">
      <t>ゼン</t>
    </rPh>
    <phoneticPr fontId="7"/>
  </si>
  <si>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</si>
  <si>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7"/>
  </si>
  <si>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
  </si>
  <si>
    <t>　週３回以上の送迎を実施している。</t>
    <phoneticPr fontId="7"/>
  </si>
  <si>
    <t>　４　送迎の状況③
　（生活介護の上乗せ加算）</t>
    <rPh sb="3" eb="5">
      <t>ソウゲイ</t>
    </rPh>
    <rPh sb="6" eb="8">
      <t>ジョウキョウ</t>
    </rPh>
    <rPh sb="12" eb="14">
      <t>セイカツ</t>
    </rPh>
    <rPh sb="14" eb="16">
      <t>カイゴ</t>
    </rPh>
    <rPh sb="17" eb="19">
      <t>ウワノ</t>
    </rPh>
    <rPh sb="20" eb="22">
      <t>カサン</t>
    </rPh>
    <phoneticPr fontId="7"/>
  </si>
  <si>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
  </si>
  <si>
    <t>　1には該当しない。</t>
    <rPh sb="4" eb="6">
      <t>ガイトウ</t>
    </rPh>
    <phoneticPr fontId="7"/>
  </si>
  <si>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7"/>
  </si>
  <si>
    <t>　　</t>
    <phoneticPr fontId="7"/>
  </si>
  <si>
    <t>（様式第５号）その１</t>
    <rPh sb="1" eb="3">
      <t>ヨウシキ</t>
    </rPh>
    <rPh sb="3" eb="4">
      <t>ダイ</t>
    </rPh>
    <rPh sb="5" eb="6">
      <t>ゴウ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</si>
  <si>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</si>
  <si>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xml:space="preserve">
　　　千 葉 市 長　　様
      </t>
    <rPh sb="13" eb="14">
      <t>サマ</t>
    </rPh>
    <phoneticPr fontId="7"/>
  </si>
  <si>
    <t>令和</t>
    <rPh sb="0" eb="2">
      <t>レイワ</t>
    </rPh>
    <phoneticPr fontId="7"/>
  </si>
  <si>
    <t>年</t>
    <rPh sb="0" eb="1">
      <t>ネン</t>
    </rPh>
    <phoneticPr fontId="7"/>
  </si>
  <si>
    <t>月</t>
    <rPh sb="0" eb="1">
      <t>ツキ</t>
    </rPh>
    <phoneticPr fontId="7"/>
  </si>
  <si>
    <t>日</t>
    <rPh sb="0" eb="1">
      <t>ニチ</t>
    </rPh>
    <phoneticPr fontId="7"/>
  </si>
  <si>
    <t>届出者</t>
    <rPh sb="0" eb="2">
      <t>トドケデ</t>
    </rPh>
    <rPh sb="2" eb="3">
      <t>シャ</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</si>
  <si>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</si>
  <si>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</si>
  <si>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</si>
  <si>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代表者の職・氏名</t>
    <rPh sb="0" eb="3">
      <t>ダイヒョウシャ</t>
    </rPh>
    <rPh sb="4" eb="5">
      <t>ショク</t>
    </rPh>
    <rPh sb="6" eb="8">
      <t>シメイ</t>
    </rPh>
    <phoneticPr fontId="7"/>
  </si>
  <si>
    <t>連絡先</t>
    <rPh sb="0" eb="3">
      <t>レンラクサキ</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</si>
  <si>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</si>
  <si>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</si>
  <si>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主たる事業所
（施設）の名称</t>
    <rPh sb="0" eb="1">
      <t>シュ</t>
    </rPh>
    <rPh sb="3" eb="6">
      <t>ジギョウショ</t>
    </rPh>
    <rPh sb="8" eb="10">
      <t>シセツ</t>
    </rPh>
    <rPh sb="12" eb="14">
      <t>メイショウ</t>
    </rPh>
    <phoneticPr fontId="7"/>
  </si>
  <si>
    <t>（ﾌﾘｶﾞﾅ）</t>
    <phoneticPr fontId="7"/>
  </si>
  <si>
    <t>事業所（施設）　　　の所在地</t>
    <rPh sb="0" eb="3">
      <t>ジギョウショ</t>
    </rPh>
    <rPh sb="4" eb="6">
      <t>シセツ</t>
    </rPh>
    <rPh sb="11" eb="14">
      <t>ショザイチ</t>
    </rPh>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</si>
  <si>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</si>
  <si>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</si>
  <si>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</si>
  <si>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</si>
  <si>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</si>
  <si>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</si>
  <si>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介　　　　護　　　　給　　　　付</t>
    <rPh sb="0" eb="1">
      <t>スケ</t>
    </rPh>
    <rPh sb="5" eb="6">
      <t>ユズル</t>
    </rPh>
    <rPh sb="10" eb="11">
      <t>キュウ</t>
    </rPh>
    <rPh sb="15" eb="16">
      <t>ヅケ</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</si>
  <si>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</si>
  <si>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</si>
  <si>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</si>
  <si>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</si>
  <si>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生活介護</t>
    <rPh sb="0" eb="2">
      <t>セイカツ</t>
    </rPh>
    <rPh sb="2" eb="4">
      <t>カイゴ</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</si>
  <si>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</si>
  <si>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</si>
  <si>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</si>
  <si>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</si>
  <si>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</si>
  <si>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</si>
  <si>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</si>
  <si>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t>
    <rPh sb="0" eb="2">
      <t>トクテイ</t>
    </rPh>
    <rPh sb="2" eb="4">
      <t>ソウダン</t>
    </rPh>
    <rPh sb="4" eb="6">
      <t>シエン</t>
    </rPh>
    <phoneticPr fontId="7"/>
  </si>
  <si>
    <t>（令和７年度以降）</t>
    <rPh sb="1" eb="3">
      <t>レイワ</t>
    </rPh>
    <rPh sb="4" eb="6">
      <t>ネンド</t>
    </rPh>
    <rPh sb="6" eb="8">
      <t>イコウ</t>
    </rPh>
    <phoneticPr fontId="7"/>
  </si>
  <si>
    <t>就労選択支援</t>
    <rPh sb="0" eb="2">
      <t>シュウロウ</t>
    </rPh>
    <rPh sb="2" eb="4">
      <t>センタク</t>
    </rPh>
    <rPh sb="4" eb="6">
      <t>シエン</t>
    </rPh>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</si>
  <si>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</si>
  <si>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</si>
  <si>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</si>
  <si>
    <t>※２：「異動区分」欄において「３終了」の場合は、１利用者の状況、２加配される従業者の状況の記載は
　　　不要とする。</t>
    <phoneticPr fontId="29"/>
  </si>
  <si>
    <t>　　　 その他、特記事項欄としてもご活用ください。</t>
    <rPh sb="6" eb="7">
      <t>タ</t>
    </rPh>
    <rPh sb="8" eb="10">
      <t>トッキ</t>
    </rPh>
    <rPh sb="10" eb="12">
      <t>ジコウ</t>
    </rPh>
    <rPh sb="12" eb="13">
      <t>ラン</t>
    </rPh>
    <rPh sb="18" eb="20">
      <t>カツヨウ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</si>
  <si>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</si>
  <si>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</si>
  <si>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</si>
  <si>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</si>
  <si>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</si>
  <si>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</si>
  <si>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</si>
  <si>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</si>
  <si>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</si>
  <si>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</si>
  <si>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</si>
  <si>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</si>
  <si>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</si>
  <si>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</si>
  <si>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</si>
  <si>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</si>
  <si>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</si>
  <si>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</si>
  <si>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</si>
  <si>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</si>
  <si>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9"/>
  </si>
  <si>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</si>
  <si>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</si>
  <si>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</si>
  <si>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常勤換算数</t>
    <rPh sb="0" eb="5">
      <t>ジョウキンカンサンスウ</t>
    </rPh>
    <phoneticPr fontId="67"/>
  </si>
  <si>
    <t>兼務</t>
    <rPh sb="0" eb="2">
      <t>ケンム</t>
    </rPh>
    <phoneticPr fontId="7"/>
  </si>
  <si>
    <t>専従</t>
    <rPh sb="0" eb="2">
      <t>センジュウ</t>
    </rPh>
    <phoneticPr fontId="7"/>
  </si>
  <si>
    <t>兼務</t>
    <rPh sb="0" eb="2">
      <t>ケンム</t>
    </rPh>
    <phoneticPr fontId="68"/>
  </si>
  <si>
    <t>専従</t>
    <rPh sb="0" eb="2">
      <t>センジュウ</t>
    </rPh>
    <phoneticPr fontId="68"/>
  </si>
  <si>
    <t>-</t>
  </si>
  <si>
    <t>就労選択支援員</t>
  </si>
  <si>
    <t>管理者</t>
  </si>
  <si>
    <t>＜人員基準に関する実人数集計＞</t>
    <rPh sb="1" eb="5">
      <t>ジンインキジュン</t>
    </rPh>
    <rPh sb="6" eb="7">
      <t>カン</t>
    </rPh>
    <rPh sb="9" eb="10">
      <t>ジツ</t>
    </rPh>
    <rPh sb="10" eb="12">
      <t>ニンズウ</t>
    </rPh>
    <rPh sb="12" eb="14">
      <t>シュウケイ</t>
    </rPh>
    <phoneticPr fontId="7"/>
  </si>
  <si>
    <t>必要な配置数</t>
    <rPh sb="0" eb="2">
      <t>ヒツヨウ</t>
    </rPh>
    <rPh sb="3" eb="6">
      <t>ハイチスウ</t>
    </rPh>
    <phoneticPr fontId="68"/>
  </si>
  <si>
    <t>就労選択支援員</t>
    <rPh sb="0" eb="2">
      <t>シュウロウ</t>
    </rPh>
    <rPh sb="2" eb="4">
      <t>センタク</t>
    </rPh>
    <rPh sb="4" eb="7">
      <t>シエンイン</t>
    </rPh>
    <phoneticPr fontId="67"/>
  </si>
  <si>
    <t>区分</t>
    <rPh sb="0" eb="2">
      <t>クブン</t>
    </rPh>
    <phoneticPr fontId="68"/>
  </si>
  <si>
    <t>＜人員に関する基準＞</t>
    <rPh sb="1" eb="3">
      <t>ジンイン</t>
    </rPh>
    <rPh sb="4" eb="5">
      <t>カン</t>
    </rPh>
    <rPh sb="7" eb="9">
      <t>キジュン</t>
    </rPh>
    <phoneticPr fontId="7"/>
  </si>
  <si>
    <t>開所日数</t>
    <rPh sb="0" eb="2">
      <t>カイショ</t>
    </rPh>
    <rPh sb="2" eb="4">
      <t>ニッスウ</t>
    </rPh>
    <phoneticPr fontId="68"/>
  </si>
  <si>
    <t>利用者延べ数</t>
    <rPh sb="3" eb="4">
      <t>ノ</t>
    </rPh>
    <phoneticPr fontId="7"/>
  </si>
  <si>
    <t>平均利用者数</t>
    <rPh sb="0" eb="2">
      <t>ヘイキン</t>
    </rPh>
    <rPh sb="2" eb="6">
      <t>リヨウシャスウ</t>
    </rPh>
    <phoneticPr fontId="7"/>
  </si>
  <si>
    <t>計</t>
    <rPh sb="0" eb="1">
      <t>ケイ</t>
    </rPh>
    <phoneticPr fontId="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</si>
  <si>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</si>
  <si>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サービス提供時間</t>
    <rPh sb="4" eb="6">
      <t>テイキョウ</t>
    </rPh>
    <rPh sb="6" eb="8">
      <t>ジカン</t>
    </rPh>
    <phoneticPr fontId="7"/>
  </si>
  <si>
    <t>合計</t>
    <rPh sb="0" eb="2">
      <t>ゴウケイ</t>
    </rPh>
    <phoneticPr fontId="7"/>
  </si>
  <si>
    <t>管理者</t>
    <rPh sb="0" eb="3">
      <t>カンリシャ</t>
    </rPh>
    <phoneticPr fontId="67"/>
  </si>
  <si>
    <t>※選択肢にない職種については直接入力してください</t>
    <phoneticPr fontId="6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</si>
  <si>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</si>
  <si>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</si>
  <si>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</si>
  <si>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</si>
  <si>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(11)兼務状況
（兼務先／兼務する職務の内容）等</t>
    <phoneticPr fontId="7"/>
  </si>
  <si>
    <t>(10)週平均の勤務時間数</t>
    <rPh sb="4" eb="7">
      <t>シュウヘイキン</t>
    </rPh>
    <rPh sb="8" eb="10">
      <t>キンム</t>
    </rPh>
    <rPh sb="10" eb="12">
      <t>ジカン</t>
    </rPh>
    <rPh sb="12" eb="13">
      <t>スウ</t>
    </rPh>
    <phoneticPr fontId="7"/>
  </si>
  <si>
    <t>(9)勤務時間数合計</t>
    <rPh sb="3" eb="5">
      <t>キンム</t>
    </rPh>
    <rPh sb="5" eb="7">
      <t>ジカン</t>
    </rPh>
    <rPh sb="7" eb="8">
      <t>スウ</t>
    </rPh>
    <rPh sb="8" eb="10">
      <t>ゴウケイ</t>
    </rPh>
    <phoneticPr fontId="7"/>
  </si>
  <si>
    <t>(8)</t>
    <phoneticPr fontId="7"/>
  </si>
  <si>
    <t>(7)氏名</t>
    <rPh sb="3" eb="5">
      <t>シメイ</t>
    </rPh>
    <phoneticPr fontId="7"/>
  </si>
  <si>
    <t>(6)資格</t>
    <rPh sb="3" eb="5">
      <t>シカク</t>
    </rPh>
    <phoneticPr fontId="7"/>
  </si>
  <si>
    <t>(5)勤務形態</t>
    <rPh sb="3" eb="5">
      <t>キンム</t>
    </rPh>
    <rPh sb="5" eb="7">
      <t>ケイタイ</t>
    </rPh>
    <phoneticPr fontId="7"/>
  </si>
  <si>
    <t>(4)職種</t>
    <rPh sb="3" eb="5">
      <t>ショクシュ</t>
    </rPh>
    <phoneticPr fontId="7"/>
  </si>
  <si>
    <t>No.</t>
    <phoneticPr fontId="7"/>
  </si>
  <si>
    <t>時間/月</t>
    <rPh sb="0" eb="2">
      <t>ジカン</t>
    </rPh>
    <rPh sb="3" eb="4">
      <t>ツキ</t>
    </rPh>
    <phoneticPr fontId="7"/>
  </si>
  <si>
    <t>時間/週</t>
    <rPh sb="0" eb="2">
      <t>ジカン</t>
    </rPh>
    <rPh sb="3" eb="4">
      <t>シュウ</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</si>
  <si>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</si>
  <si>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7"/>
  </si>
  <si>
    <t>４週</t>
  </si>
  <si>
    <t>(1)記載する期間</t>
    <rPh sb="3" eb="5">
      <t>キサイ</t>
    </rPh>
    <rPh sb="7" eb="9">
      <t>キカン</t>
    </rPh>
    <phoneticPr fontId="7"/>
  </si>
  <si>
    <t>事業所名</t>
    <rPh sb="0" eb="3">
      <t>ジギョウショ</t>
    </rPh>
    <rPh sb="3" eb="4">
      <t>メイ</t>
    </rPh>
    <phoneticPr fontId="58"/>
  </si>
  <si>
    <t>月</t>
    <rPh sb="0" eb="1">
      <t>ゲツ</t>
    </rPh>
    <phoneticPr fontId="7"/>
  </si>
  <si>
    <t>サービス種別</t>
    <rPh sb="4" eb="6">
      <t>シュベツ</t>
    </rPh>
    <phoneticPr fontId="5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</si>
  <si>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</si>
  <si>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職業指導員</t>
    <rPh sb="0" eb="5">
      <t>ショクギョウシドウイン</t>
    </rPh>
    <phoneticPr fontId="67"/>
  </si>
  <si>
    <t>理学療法士又は作業療法士</t>
    <rPh sb="0" eb="5">
      <t>リガクリョウホウシ</t>
    </rPh>
    <rPh sb="5" eb="6">
      <t>マタ</t>
    </rPh>
    <rPh sb="7" eb="12">
      <t>サギョウリョウホウシ</t>
    </rPh>
    <phoneticPr fontId="67"/>
  </si>
  <si>
    <t>心理担当職員</t>
    <rPh sb="0" eb="6">
      <t>シンリタントウショクイン</t>
    </rPh>
    <phoneticPr fontId="67"/>
  </si>
  <si>
    <t>保育士</t>
    <rPh sb="0" eb="3">
      <t>ホイクシ</t>
    </rPh>
    <phoneticPr fontId="67"/>
  </si>
  <si>
    <t>児童指導員</t>
    <rPh sb="0" eb="2">
      <t>ジドウ</t>
    </rPh>
    <rPh sb="2" eb="5">
      <t>シドウイン</t>
    </rPh>
    <phoneticPr fontId="67"/>
  </si>
  <si>
    <t>看護職員</t>
    <rPh sb="0" eb="4">
      <t>カンゴショクイン</t>
    </rPh>
    <phoneticPr fontId="67"/>
  </si>
  <si>
    <t>医師</t>
    <rPh sb="0" eb="2">
      <t>イシ</t>
    </rPh>
    <phoneticPr fontId="67"/>
  </si>
  <si>
    <t>児童発達支援管理責任者</t>
    <rPh sb="0" eb="2">
      <t>ジドウ</t>
    </rPh>
    <rPh sb="2" eb="6">
      <t>ハッタツシエン</t>
    </rPh>
    <rPh sb="6" eb="8">
      <t>カンリ</t>
    </rPh>
    <rPh sb="8" eb="11">
      <t>セキニンシャ</t>
    </rPh>
    <phoneticPr fontId="67"/>
  </si>
  <si>
    <t>医療型障害児入所施設</t>
    <rPh sb="0" eb="2">
      <t>イリョウ</t>
    </rPh>
    <rPh sb="2" eb="3">
      <t>ガタ</t>
    </rPh>
    <rPh sb="3" eb="6">
      <t>ショウガイジ</t>
    </rPh>
    <rPh sb="6" eb="8">
      <t>ニュウショ</t>
    </rPh>
    <rPh sb="8" eb="10">
      <t>シセツ</t>
    </rPh>
    <phoneticPr fontId="58"/>
  </si>
  <si>
    <t>調理員</t>
    <rPh sb="0" eb="3">
      <t>チョウリイン</t>
    </rPh>
    <phoneticPr fontId="67"/>
  </si>
  <si>
    <t>栄養士</t>
    <rPh sb="0" eb="3">
      <t>エイヨウシ</t>
    </rPh>
    <phoneticPr fontId="67"/>
  </si>
  <si>
    <t>福祉型障害児入所施設</t>
    <rPh sb="0" eb="3">
      <t>フクシガタ</t>
    </rPh>
    <rPh sb="3" eb="6">
      <t>ショウガイジ</t>
    </rPh>
    <rPh sb="6" eb="8">
      <t>ニュウショ</t>
    </rPh>
    <rPh sb="8" eb="10">
      <t>シセツ</t>
    </rPh>
    <phoneticPr fontId="58"/>
  </si>
  <si>
    <t>訪問支援員</t>
    <rPh sb="0" eb="2">
      <t>ホウモン</t>
    </rPh>
    <rPh sb="2" eb="5">
      <t>シエンイン</t>
    </rPh>
    <phoneticPr fontId="67"/>
  </si>
  <si>
    <t>居宅訪問型児童発達支援</t>
    <rPh sb="0" eb="2">
      <t>キョタク</t>
    </rPh>
    <rPh sb="2" eb="4">
      <t>ホウモン</t>
    </rPh>
    <rPh sb="4" eb="5">
      <t>ガタ</t>
    </rPh>
    <rPh sb="5" eb="7">
      <t>ジドウ</t>
    </rPh>
    <rPh sb="7" eb="9">
      <t>ハッタツ</t>
    </rPh>
    <rPh sb="9" eb="11">
      <t>シエン</t>
    </rPh>
    <phoneticPr fontId="58"/>
  </si>
  <si>
    <t>保育所等訪問支援</t>
    <rPh sb="0" eb="3">
      <t>ホイクショ</t>
    </rPh>
    <rPh sb="3" eb="4">
      <t>トウ</t>
    </rPh>
    <rPh sb="4" eb="6">
      <t>ホウモン</t>
    </rPh>
    <rPh sb="6" eb="8">
      <t>シエン</t>
    </rPh>
    <phoneticPr fontId="58"/>
  </si>
  <si>
    <t>その他職員</t>
    <rPh sb="2" eb="3">
      <t>タ</t>
    </rPh>
    <rPh sb="3" eb="5">
      <t>ショクイン</t>
    </rPh>
    <phoneticPr fontId="67"/>
  </si>
  <si>
    <t>機能訓練担当職員</t>
    <rPh sb="0" eb="4">
      <t>キノウクンレン</t>
    </rPh>
    <rPh sb="4" eb="6">
      <t>タントウ</t>
    </rPh>
    <rPh sb="6" eb="8">
      <t>ショクイン</t>
    </rPh>
    <phoneticPr fontId="67"/>
  </si>
  <si>
    <t>嘱託医</t>
    <rPh sb="0" eb="2">
      <t>ショクタク</t>
    </rPh>
    <phoneticPr fontId="67"/>
  </si>
  <si>
    <t>児童発達支援・児童発達支援センターであるもの</t>
    <rPh sb="0" eb="6">
      <t>ジドウハッタツシエン</t>
    </rPh>
    <rPh sb="7" eb="11">
      <t>ジドウハッタツ</t>
    </rPh>
    <rPh sb="11" eb="13">
      <t>シエン</t>
    </rPh>
    <phoneticPr fontId="6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</si>
  <si>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7"/>
  </si>
  <si>
    <t>児童発達支援・放課後等デイサービス</t>
    <rPh sb="0" eb="2">
      <t>ジドウ</t>
    </rPh>
    <rPh sb="2" eb="4">
      <t>ハッタツ</t>
    </rPh>
    <rPh sb="4" eb="6">
      <t>シエン</t>
    </rPh>
    <rPh sb="7" eb="11">
      <t>ホウカゴトウ</t>
    </rPh>
    <phoneticPr fontId="58"/>
  </si>
  <si>
    <t>相談支援員</t>
    <rPh sb="0" eb="2">
      <t>ソウダン</t>
    </rPh>
    <rPh sb="2" eb="5">
      <t>シエンイン</t>
    </rPh>
    <phoneticPr fontId="67"/>
  </si>
  <si>
    <t>相談支援専門員</t>
    <rPh sb="0" eb="7">
      <t>ソウダンシエンセンモンイン</t>
    </rPh>
    <phoneticPr fontId="67"/>
  </si>
  <si>
    <t>特定相談支援・障害児相談支援</t>
    <rPh sb="0" eb="2">
      <t>トクテイ</t>
    </rPh>
    <rPh sb="2" eb="4">
      <t>ソウダン</t>
    </rPh>
    <rPh sb="4" eb="6">
      <t>シエン</t>
    </rPh>
    <rPh sb="7" eb="10">
      <t>ショウガイジ</t>
    </rPh>
    <rPh sb="10" eb="12">
      <t>ソウダン</t>
    </rPh>
    <rPh sb="12" eb="14">
      <t>シエン</t>
    </rPh>
    <phoneticPr fontId="58"/>
  </si>
  <si>
    <t>地域生活支援員</t>
    <rPh sb="0" eb="7">
      <t>チイキセイカツシエンイン</t>
    </rPh>
    <phoneticPr fontId="67"/>
  </si>
  <si>
    <t>サービス管理責任者</t>
    <rPh sb="4" eb="6">
      <t>カンリ</t>
    </rPh>
    <rPh sb="6" eb="9">
      <t>セキニンシャ</t>
    </rPh>
    <phoneticPr fontId="67"/>
  </si>
  <si>
    <t>就労定着支援員</t>
    <rPh sb="0" eb="2">
      <t>シュウロウ</t>
    </rPh>
    <rPh sb="2" eb="7">
      <t>テイチャクシエンイン</t>
    </rPh>
    <phoneticPr fontId="67"/>
  </si>
  <si>
    <t>従業者</t>
    <rPh sb="0" eb="3">
      <t>ジュウギョウシャ</t>
    </rPh>
    <phoneticPr fontId="67"/>
  </si>
  <si>
    <t>一般相談支援事業</t>
    <rPh sb="2" eb="4">
      <t>ソウダン</t>
    </rPh>
    <rPh sb="4" eb="6">
      <t>シエン</t>
    </rPh>
    <rPh sb="6" eb="8">
      <t>ジギョウ</t>
    </rPh>
    <phoneticPr fontId="7"/>
  </si>
  <si>
    <t>生活支援員</t>
    <rPh sb="0" eb="2">
      <t>セイカツ</t>
    </rPh>
    <rPh sb="2" eb="5">
      <t>シエンイン</t>
    </rPh>
    <phoneticPr fontId="67"/>
  </si>
  <si>
    <t>職業指導員</t>
    <rPh sb="0" eb="4">
      <t>ショクギョウシドウ</t>
    </rPh>
    <rPh sb="4" eb="5">
      <t>イン</t>
    </rPh>
    <phoneticPr fontId="67"/>
  </si>
  <si>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</si>
  <si>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</si>
  <si>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就労支援員</t>
    <rPh sb="0" eb="5">
      <t>シュウロウシエンイン</t>
    </rPh>
    <phoneticPr fontId="67"/>
  </si>
  <si>
    <t>就労選択支援</t>
    <rPh sb="0" eb="2">
      <t>シュウロウ</t>
    </rPh>
    <rPh sb="2" eb="4">
      <t>センタク</t>
    </rPh>
    <rPh sb="4" eb="6">
      <t>シエン</t>
    </rPh>
    <phoneticPr fontId="67"/>
  </si>
  <si>
    <t>生活支援員</t>
    <rPh sb="0" eb="5">
      <t>セイカツシエンイン</t>
    </rPh>
    <phoneticPr fontId="67"/>
  </si>
  <si>
    <t>地域移行支援員</t>
    <rPh sb="0" eb="4">
      <t>チイキイコウ</t>
    </rPh>
    <rPh sb="4" eb="7">
      <t>シエンイン</t>
    </rPh>
    <phoneticPr fontId="67"/>
  </si>
  <si>
    <t>生活訓練</t>
    <rPh sb="0" eb="2">
      <t>セイカツ</t>
    </rPh>
    <rPh sb="2" eb="4">
      <t>クンレン</t>
    </rPh>
    <phoneticPr fontId="7"/>
  </si>
  <si>
    <t>言語聴覚士</t>
    <rPh sb="0" eb="2">
      <t>ゲンゴ</t>
    </rPh>
    <rPh sb="2" eb="5">
      <t>チョウカクシ</t>
    </rPh>
    <phoneticPr fontId="67"/>
  </si>
  <si>
    <t>作業療法士</t>
    <rPh sb="0" eb="5">
      <t>サギョウリョウホウシ</t>
    </rPh>
    <phoneticPr fontId="67"/>
  </si>
  <si>
    <t>理学療法士</t>
    <rPh sb="0" eb="5">
      <t>リガクリョウホウシ</t>
    </rPh>
    <phoneticPr fontId="67"/>
  </si>
  <si>
    <t>機能訓練</t>
    <rPh sb="0" eb="2">
      <t>キノウ</t>
    </rPh>
    <rPh sb="2" eb="4">
      <t>クンレン</t>
    </rPh>
    <phoneticPr fontId="7"/>
  </si>
  <si>
    <t>職業指導員</t>
    <rPh sb="0" eb="2">
      <t>ショクギョウ</t>
    </rPh>
    <rPh sb="2" eb="4">
      <t>シドウ</t>
    </rPh>
    <rPh sb="4" eb="5">
      <t>イン</t>
    </rPh>
    <phoneticPr fontId="67"/>
  </si>
  <si>
    <t>就労支援員</t>
    <rPh sb="0" eb="2">
      <t>シュウロウ</t>
    </rPh>
    <rPh sb="2" eb="5">
      <t>シエンイン</t>
    </rPh>
    <phoneticPr fontId="67"/>
  </si>
  <si>
    <t>障害者支援施設</t>
    <rPh sb="0" eb="3">
      <t>ショウガイシャ</t>
    </rPh>
    <rPh sb="3" eb="5">
      <t>シエン</t>
    </rPh>
    <rPh sb="5" eb="7">
      <t>シセツ</t>
    </rPh>
    <phoneticPr fontId="7"/>
  </si>
  <si>
    <t>夜間支援従事者</t>
    <rPh sb="0" eb="7">
      <t>ヤカンシエンジュウジシャ</t>
    </rPh>
    <phoneticPr fontId="67"/>
  </si>
  <si>
    <t>世話人</t>
    <rPh sb="0" eb="3">
      <t>セワニン</t>
    </rPh>
    <phoneticPr fontId="67"/>
  </si>
  <si>
    <t>共同生活援助・日中サービス支援型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</si>
  <si>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</si>
  <si>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共同生活援助・介護サービス包括型</t>
    <rPh sb="0" eb="2">
      <t>キョウドウ</t>
    </rPh>
    <rPh sb="2" eb="4">
      <t>セイカツ</t>
    </rPh>
    <rPh sb="4" eb="6">
      <t>エンジョ</t>
    </rPh>
    <phoneticPr fontId="7"/>
  </si>
  <si>
    <t>サービス提供責任者</t>
    <rPh sb="4" eb="6">
      <t>テイキョウ</t>
    </rPh>
    <rPh sb="6" eb="9">
      <t>セキニンシャ</t>
    </rPh>
    <phoneticPr fontId="67"/>
  </si>
  <si>
    <t>重度障害者等包括支援</t>
    <rPh sb="0" eb="2">
      <t>ジュウド</t>
    </rPh>
    <rPh sb="2" eb="5">
      <t>ショウガイシャ</t>
    </rPh>
    <rPh sb="5" eb="6">
      <t>ナド</t>
    </rPh>
    <rPh sb="6" eb="8">
      <t>ホウカツ</t>
    </rPh>
    <rPh sb="8" eb="10">
      <t>シエン</t>
    </rPh>
    <phoneticPr fontId="7"/>
  </si>
  <si>
    <t>短期入所・単独型</t>
    <rPh sb="0" eb="2">
      <t>タンキ</t>
    </rPh>
    <rPh sb="2" eb="4">
      <t>ニュウショ</t>
    </rPh>
    <rPh sb="5" eb="8">
      <t>タンドクガタ</t>
    </rPh>
    <phoneticPr fontId="7"/>
  </si>
  <si>
    <t>短期入所・空床利用型</t>
    <rPh sb="0" eb="2">
      <t>タンキ</t>
    </rPh>
    <rPh sb="2" eb="4">
      <t>ニュウショ</t>
    </rPh>
    <rPh sb="5" eb="7">
      <t>クウショウ</t>
    </rPh>
    <rPh sb="7" eb="10">
      <t>リヨウガタ</t>
    </rPh>
    <phoneticPr fontId="7"/>
  </si>
  <si>
    <t>短期入所・併設型</t>
    <rPh sb="0" eb="2">
      <t>タンキ</t>
    </rPh>
    <rPh sb="2" eb="4">
      <t>ニュウショ</t>
    </rPh>
    <rPh sb="5" eb="8">
      <t>ヘイセツガタ</t>
    </rPh>
    <phoneticPr fontId="7"/>
  </si>
  <si>
    <t>行動援護</t>
    <rPh sb="0" eb="4">
      <t>コウドウエンゴ</t>
    </rPh>
    <phoneticPr fontId="67"/>
  </si>
  <si>
    <t>同行援護</t>
    <rPh sb="0" eb="2">
      <t>ドウコウ</t>
    </rPh>
    <rPh sb="2" eb="4">
      <t>エンゴ</t>
    </rPh>
    <phoneticPr fontId="67"/>
  </si>
  <si>
    <t>重度訪問介護</t>
    <rPh sb="0" eb="2">
      <t>ジュウド</t>
    </rPh>
    <rPh sb="2" eb="4">
      <t>ホウモン</t>
    </rPh>
    <rPh sb="4" eb="6">
      <t>カイゴ</t>
    </rPh>
    <phoneticPr fontId="67"/>
  </si>
  <si>
    <t>居宅介護</t>
    <phoneticPr fontId="7"/>
  </si>
  <si>
    <t>職種⑩</t>
    <phoneticPr fontId="67"/>
  </si>
  <si>
    <t>職種⑨</t>
    <phoneticPr fontId="67"/>
  </si>
  <si>
    <t>職種⑧</t>
    <rPh sb="0" eb="2">
      <t>ショクシュ</t>
    </rPh>
    <phoneticPr fontId="67"/>
  </si>
  <si>
    <t>職種⑦</t>
    <rPh sb="0" eb="2">
      <t>ショクシュ</t>
    </rPh>
    <phoneticPr fontId="67"/>
  </si>
  <si>
    <t>職種⑥</t>
    <rPh sb="0" eb="2">
      <t>ショクシュ</t>
    </rPh>
    <phoneticPr fontId="67"/>
  </si>
  <si>
    <t>職種⑤</t>
    <rPh sb="0" eb="2">
      <t>ショクシュ</t>
    </rPh>
    <phoneticPr fontId="67"/>
  </si>
  <si>
    <t>職種④</t>
    <rPh sb="0" eb="2">
      <t>ショクシュ</t>
    </rPh>
    <phoneticPr fontId="67"/>
  </si>
  <si>
    <t>職種③</t>
    <rPh sb="0" eb="2">
      <t>ショクシュ</t>
    </rPh>
    <phoneticPr fontId="67"/>
  </si>
  <si>
    <t>職種②</t>
    <rPh sb="0" eb="2">
      <t>ショクシュ</t>
    </rPh>
    <phoneticPr fontId="67"/>
  </si>
  <si>
    <t>職種①</t>
    <rPh sb="0" eb="2">
      <t>ショクシュ</t>
    </rPh>
    <phoneticPr fontId="67"/>
  </si>
  <si>
    <t>！申請するサービス類型を選択してください</t>
    <rPh sb="1" eb="3">
      <t>シンセイ</t>
    </rPh>
    <rPh sb="9" eb="11">
      <t>ルイケイ</t>
    </rPh>
    <rPh sb="12" eb="14">
      <t>センタク</t>
    </rPh>
    <phoneticPr fontId="67"/>
  </si>
  <si>
    <t>予定</t>
  </si>
  <si>
    <t>　・最初に「事業所名」を入力してください。</t>
    <rPh sb="2" eb="4">
      <t>サイショ</t>
    </rPh>
    <rPh sb="6" eb="9">
      <t>ジギョウショ</t>
    </rPh>
    <rPh sb="9" eb="10">
      <t>メイ</t>
    </rPh>
    <rPh sb="12" eb="14">
      <t>ニュウリョク</t>
    </rPh>
    <phoneticPr fontId="58"/>
  </si>
  <si>
    <t>　(9) 従業者ごとに、合計勤務時間数を入力してください。</t>
    <rPh sb="5" eb="8">
      <t>ジュウギョウシャ</t>
    </rPh>
    <rPh sb="12" eb="14">
      <t>ゴウケイ</t>
    </rPh>
    <rPh sb="14" eb="16">
      <t>キンム</t>
    </rPh>
    <rPh sb="16" eb="19">
      <t>ジカンスウ</t>
    </rPh>
    <rPh sb="20" eb="22">
      <t>ニュウリョク</t>
    </rPh>
    <phoneticPr fontId="58"/>
  </si>
  <si>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</si>
  <si>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</si>
  <si>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xml:space="preserve"> （12)本表には計算式を設定していますが、結果に誤りがないかご確認ください。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</si>
  <si>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※着色部分について入力またはプルダウンより選択してください。</t>
    <rPh sb="1" eb="3">
      <t>チャクショク</t>
    </rPh>
    <rPh sb="3" eb="5">
      <t>ブブン</t>
    </rPh>
    <rPh sb="9" eb="11">
      <t>ニュウリョク</t>
    </rPh>
    <rPh sb="21" eb="23">
      <t>センタク</t>
    </rPh>
    <phoneticPr fontId="3"/>
  </si>
  <si>
    <t>選択肢</t>
    <rPh sb="0" eb="3">
      <t>センタクシ</t>
    </rPh>
    <phoneticPr fontId="3"/>
  </si>
  <si>
    <t>３．三級地</t>
  </si>
  <si>
    <t>１．なし　　２．Ⅰ　　３．Ⅱ　　４．Ⅲ　　５．Ⅳ　　６．Ⅴ</t>
    <phoneticPr fontId="7"/>
  </si>
  <si>
    <t>　１．なし　　２．Ⅰ　　３．Ⅱ　　４．Ⅲ</t>
    <phoneticPr fontId="7"/>
  </si>
  <si>
    <t>　１．なし　２．Ⅰ　３．Ⅱ　　</t>
    <phoneticPr fontId="7"/>
  </si>
  <si>
    <t>　１．なし　　２．Ⅰ　　３．Ⅱ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</si>
</sst>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人&quot;"/>
    <numFmt numFmtId="178" formatCode="0.0000_ "/>
    <numFmt numFmtId="179" formatCode="##########.###&quot;人&quot;"/>
    <numFmt numFmtId="180" formatCode="[$-409]d&quot;月&quot;"/>
    <numFmt numFmtId="181" formatCode="aaa"/>
    <numFmt numFmtId="182" formatCode="[$-409]d;@"/>
  </numFmts>
  <fonts count="73">
    <font>
      <sz val="11"/>
      <color theme="1"/>
      <name val="游ゴシック"/>
      <family val="3"/>
      <charset val="128"/>
      <scheme val="minor"/>
    </font>
    <font>
      <sz val="11"/>
      <name val="ＭＳ Ｐゴシック"/>
      <family val="3"/>
      <charset val="128"/>
    </font>
    <font>
      <sz val="11"/>
      <color rgb="FF000000"/>
      <name val="ＭＳ 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6"/>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name val="HGｺﾞｼｯｸM"/>
      <family val="3"/>
      <charset val="128"/>
    </font>
    <font>
      <sz val="11"/>
      <name val="HGｺﾞｼｯｸM"/>
      <family val="3"/>
      <charset val="128"/>
    </font>
    <font>
      <sz val="11"/>
      <name val="ＭＳ ゴシック"/>
      <family val="3"/>
      <charset val="128"/>
    </font>
    <font>
      <sz val="11"/>
      <color theme="1"/>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2"/>
      <name val="HGｺﾞｼｯｸM"/>
      <family val="3"/>
      <charset val="128"/>
    </font>
    <font>
      <sz val="14"/>
      <name val="ＭＳ Ｐゴシック"/>
      <family val="3"/>
      <charset val="128"/>
    </font>
    <font>
      <sz val="8"/>
      <name val="HGｺﾞｼｯｸM"/>
      <family val="3"/>
      <charset val="128"/>
    </font>
    <font>
      <sz val="9"/>
      <name val="ＭＳ ゴシック"/>
      <family val="3"/>
      <charset val="128"/>
    </font>
    <font>
      <sz val="10"/>
      <name val="ＭＳ Ｐゴシック"/>
      <family val="3"/>
      <charset val="128"/>
    </font>
    <font>
      <u/>
      <sz val="11"/>
      <name val="HGｺﾞｼｯｸM"/>
      <family val="3"/>
      <charset val="128"/>
    </font>
    <font>
      <sz val="11"/>
      <name val="游ゴシック"/>
      <family val="3"/>
      <charset val="128"/>
      <scheme val="minor"/>
    </font>
    <font>
      <b/>
      <sz val="11"/>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theme="1"/>
      <name val="游ゴシック"/>
      <family val="3"/>
      <charset val="128"/>
      <scheme val="minor"/>
    </font>
    <font>
      <b/>
      <sz val="11"/>
      <color indexed="8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4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14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34" fillId="0" borderId="0" applyFont="0" applyFill="0" applyBorder="0" applyAlignment="0" applyProtection="0"/>
    <xf numFmtId="0" fontId="1" fillId="0" borderId="0"/>
    <xf numFmtId="0" fontId="13" fillId="0" borderId="0">
      <alignment vertical="center"/>
    </xf>
  </cellStyleXfs>
  <cellXfs count="680">
    <xf numFmtId="0" fontId="0" fillId="0" borderId="0" xfId="0">
      <alignment vertical="center"/>
    </xf>
    <xf numFmtId="0" fontId="2" fillId="0" borderId="0" xfId="1" applyFont="1">
      <alignment vertical="center"/>
    </xf>
    <xf numFmtId="0" fontId="5" fillId="2" borderId="0" xfId="1" applyFont="1" applyFill="1">
      <alignment vertical="center"/>
    </xf>
    <xf numFmtId="0" fontId="8" fillId="2" borderId="0" xfId="2" applyFont="1" applyFill="1">
      <alignment vertical="center"/>
    </xf>
    <xf numFmtId="0" fontId="2" fillId="0" borderId="0" xfId="2" applyFont="1">
      <alignment vertical="center"/>
    </xf>
    <xf numFmtId="0" fontId="9" fillId="2" borderId="0" xfId="2" applyFont="1" applyFill="1">
      <alignment vertical="center"/>
    </xf>
    <xf numFmtId="0" fontId="2" fillId="0" borderId="2" xfId="2" applyFont="1" applyBorder="1" applyAlignment="1">
      <alignment vertical="center" shrinkToFit="1"/>
    </xf>
    <xf numFmtId="0" fontId="2" fillId="0" borderId="7" xfId="2" applyFont="1" applyBorder="1" applyAlignment="1">
      <alignment vertical="center" shrinkToFit="1"/>
    </xf>
    <xf numFmtId="0" fontId="10" fillId="2" borderId="0" xfId="2" applyFont="1" applyFill="1">
      <alignment vertical="center"/>
    </xf>
    <xf numFmtId="0" fontId="11" fillId="2" borderId="0" xfId="2" applyFont="1" applyFill="1">
      <alignment vertical="center"/>
    </xf>
    <xf numFmtId="0" fontId="12" fillId="0" borderId="2" xfId="2" applyFont="1" applyBorder="1" applyAlignment="1">
      <alignment horizontal="left" vertical="center"/>
    </xf>
    <xf numFmtId="0" fontId="12" fillId="0" borderId="2" xfId="2" applyFont="1" applyBorder="1" applyAlignment="1">
      <alignment horizontal="left" vertical="center" wrapText="1" shrinkToFit="1"/>
    </xf>
    <xf numFmtId="0" fontId="13" fillId="2" borderId="0" xfId="2" applyFont="1" applyFill="1">
      <alignment vertical="center"/>
    </xf>
    <xf numFmtId="0" fontId="14" fillId="0" borderId="0" xfId="1" applyFont="1">
      <alignment vertical="center"/>
    </xf>
    <xf numFmtId="0" fontId="15" fillId="0" borderId="0" xfId="2" applyFont="1" applyAlignment="1">
      <alignment horizontal="left" vertical="center"/>
    </xf>
    <xf numFmtId="0" fontId="15" fillId="0" borderId="0" xfId="1" applyFont="1">
      <alignment vertical="center"/>
    </xf>
    <xf numFmtId="0" fontId="16" fillId="2" borderId="0" xfId="1" applyFont="1" applyFill="1">
      <alignment vertical="center"/>
    </xf>
    <xf numFmtId="0" fontId="15" fillId="0" borderId="0" xfId="1" applyFont="1" applyAlignment="1">
      <alignment vertical="top"/>
    </xf>
    <xf numFmtId="0" fontId="17" fillId="0" borderId="0" xfId="1" applyFont="1">
      <alignment vertical="center"/>
    </xf>
    <xf numFmtId="0" fontId="1" fillId="0" borderId="0" xfId="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right" vertical="center"/>
    </xf>
    <xf numFmtId="0" fontId="18" fillId="0" borderId="0" xfId="0" applyFont="1" applyAlignment="1">
      <alignment horizontal="center" vertical="center"/>
    </xf>
    <xf numFmtId="0" fontId="19" fillId="0" borderId="36" xfId="0" applyFont="1" applyBorder="1" applyAlignment="1">
      <alignment horizontal="left" vertical="center"/>
    </xf>
    <xf numFmtId="0" fontId="19" fillId="0" borderId="38" xfId="0" applyFont="1" applyBorder="1" applyAlignment="1">
      <alignment horizontal="left" vertical="center"/>
    </xf>
    <xf numFmtId="0" fontId="19" fillId="0" borderId="34" xfId="0" applyFont="1" applyBorder="1" applyAlignment="1">
      <alignment horizontal="left" vertical="center"/>
    </xf>
    <xf numFmtId="0" fontId="19" fillId="0" borderId="32" xfId="0" applyFont="1" applyBorder="1" applyAlignment="1">
      <alignment horizontal="left" vertical="center" indent="1"/>
    </xf>
    <xf numFmtId="0" fontId="24" fillId="0" borderId="32" xfId="0" applyFont="1" applyBorder="1">
      <alignment vertical="center"/>
    </xf>
    <xf numFmtId="0" fontId="19" fillId="0" borderId="32" xfId="0" applyFont="1" applyBorder="1">
      <alignment vertical="center"/>
    </xf>
    <xf numFmtId="0" fontId="19" fillId="0" borderId="40" xfId="0" applyFont="1" applyBorder="1">
      <alignment vertical="center"/>
    </xf>
    <xf numFmtId="0" fontId="19" fillId="0" borderId="41" xfId="0" applyFont="1" applyBorder="1">
      <alignment vertical="center"/>
    </xf>
    <xf numFmtId="0" fontId="19" fillId="0" borderId="46" xfId="0" applyFont="1" applyBorder="1">
      <alignment vertical="center"/>
    </xf>
    <xf numFmtId="0" fontId="19" fillId="0" borderId="34" xfId="0" applyFont="1" applyBorder="1" applyAlignment="1">
      <alignment horizontal="center" vertical="center"/>
    </xf>
    <xf numFmtId="0" fontId="19" fillId="0" borderId="34" xfId="0" applyFont="1" applyBorder="1" applyAlignment="1">
      <alignment vertical="center" wrapText="1"/>
    </xf>
    <xf numFmtId="0" fontId="19" fillId="0" borderId="3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42" xfId="0" applyFont="1" applyBorder="1">
      <alignment vertical="center"/>
    </xf>
    <xf numFmtId="0" fontId="19" fillId="0" borderId="47" xfId="0" applyFont="1" applyBorder="1">
      <alignment vertical="center"/>
    </xf>
    <xf numFmtId="0" fontId="19" fillId="0" borderId="47" xfId="0" applyFont="1" applyBorder="1" applyAlignment="1">
      <alignment vertical="center" wrapText="1"/>
    </xf>
    <xf numFmtId="0" fontId="19" fillId="0" borderId="31" xfId="0" applyFont="1" applyBorder="1">
      <alignment vertical="center"/>
    </xf>
    <xf numFmtId="0" fontId="19" fillId="0" borderId="0" xfId="0" applyFont="1" applyAlignment="1">
      <alignment horizontal="left" vertical="center"/>
    </xf>
    <xf numFmtId="0" fontId="26" fillId="0" borderId="0" xfId="3" applyFont="1">
      <alignment vertical="center"/>
    </xf>
    <xf numFmtId="0" fontId="28" fillId="0" borderId="0" xfId="3" applyFont="1">
      <alignment vertical="center"/>
    </xf>
    <xf numFmtId="0" fontId="31" fillId="0" borderId="0" xfId="1" applyFont="1" applyAlignment="1">
      <alignment horizontal="center" vertical="center"/>
    </xf>
    <xf numFmtId="0" fontId="27" fillId="0" borderId="0" xfId="1" applyFont="1">
      <alignment vertical="center"/>
    </xf>
    <xf numFmtId="176" fontId="28" fillId="0" borderId="59" xfId="3" applyNumberFormat="1" applyFont="1" applyBorder="1">
      <alignment vertical="center"/>
    </xf>
    <xf numFmtId="176" fontId="28" fillId="0" borderId="60" xfId="3" applyNumberFormat="1" applyFont="1" applyBorder="1">
      <alignment vertical="center"/>
    </xf>
    <xf numFmtId="178" fontId="28" fillId="0" borderId="0" xfId="3" applyNumberFormat="1" applyFont="1">
      <alignment vertical="center"/>
    </xf>
    <xf numFmtId="0" fontId="28" fillId="0" borderId="58" xfId="3" applyFont="1" applyBorder="1">
      <alignment vertical="center"/>
    </xf>
    <xf numFmtId="177" fontId="28" fillId="0" borderId="64" xfId="3" applyNumberFormat="1" applyFont="1" applyBorder="1">
      <alignment vertical="center"/>
    </xf>
    <xf numFmtId="177" fontId="28" fillId="0" borderId="68" xfId="3" applyNumberFormat="1" applyFont="1" applyBorder="1">
      <alignment vertical="center"/>
    </xf>
    <xf numFmtId="0" fontId="28" fillId="0" borderId="57" xfId="3" applyFont="1" applyBorder="1" applyAlignment="1">
      <alignment vertical="center" shrinkToFit="1"/>
    </xf>
    <xf numFmtId="0" fontId="28" fillId="0" borderId="0" xfId="3" applyFont="1" applyAlignment="1">
      <alignment vertical="center" shrinkToFit="1"/>
    </xf>
    <xf numFmtId="0" fontId="28" fillId="0" borderId="0" xfId="3" applyFont="1" applyAlignment="1">
      <alignment horizontal="center" vertical="center"/>
    </xf>
    <xf numFmtId="179" fontId="28" fillId="0" borderId="71" xfId="3" applyNumberFormat="1" applyFont="1" applyBorder="1">
      <alignment vertical="center"/>
    </xf>
    <xf numFmtId="179" fontId="28" fillId="0" borderId="72" xfId="3" applyNumberFormat="1" applyFont="1" applyBorder="1">
      <alignment vertical="center"/>
    </xf>
    <xf numFmtId="179" fontId="28" fillId="0" borderId="68" xfId="3" applyNumberFormat="1" applyFont="1" applyBorder="1">
      <alignment vertical="center"/>
    </xf>
    <xf numFmtId="179" fontId="28" fillId="0" borderId="73" xfId="3" applyNumberFormat="1" applyFont="1" applyBorder="1">
      <alignment vertical="center"/>
    </xf>
    <xf numFmtId="0" fontId="35" fillId="0" borderId="0" xfId="3" applyFont="1" applyAlignment="1">
      <alignment vertical="center" wrapText="1"/>
    </xf>
    <xf numFmtId="0" fontId="35" fillId="0" borderId="0" xfId="3" applyFont="1">
      <alignment vertical="center"/>
    </xf>
    <xf numFmtId="0" fontId="35" fillId="0" borderId="0" xfId="3" applyFont="1" applyAlignment="1">
      <alignment horizontal="right" vertical="center"/>
    </xf>
    <xf numFmtId="0" fontId="36" fillId="0" borderId="0" xfId="1" applyFont="1">
      <alignment vertical="center"/>
    </xf>
    <xf numFmtId="178" fontId="26" fillId="0" borderId="0" xfId="3" applyNumberFormat="1" applyFont="1">
      <alignment vertical="center"/>
    </xf>
    <xf numFmtId="0" fontId="37" fillId="0" borderId="0" xfId="3" applyFont="1" applyAlignment="1">
      <alignment vertical="center" wrapText="1"/>
    </xf>
    <xf numFmtId="0" fontId="37" fillId="0" borderId="0" xfId="3" applyFont="1">
      <alignment vertical="center"/>
    </xf>
    <xf numFmtId="0" fontId="37" fillId="0" borderId="0" xfId="3" applyFont="1" applyAlignment="1">
      <alignment horizontal="right" vertical="center"/>
    </xf>
    <xf numFmtId="0" fontId="38" fillId="0" borderId="0" xfId="3" applyFont="1">
      <alignment vertical="center"/>
    </xf>
    <xf numFmtId="0" fontId="39" fillId="0" borderId="0" xfId="3" applyFont="1">
      <alignment vertical="center"/>
    </xf>
    <xf numFmtId="0" fontId="40" fillId="0" borderId="0" xfId="1" applyFont="1" applyAlignment="1">
      <alignment horizontal="center" vertical="center"/>
    </xf>
    <xf numFmtId="0" fontId="18" fillId="0" borderId="0" xfId="1" applyFont="1" applyAlignment="1">
      <alignment horizontal="center" vertical="center"/>
    </xf>
    <xf numFmtId="0" fontId="19" fillId="0" borderId="0" xfId="1" applyFont="1">
      <alignment vertical="center"/>
    </xf>
    <xf numFmtId="176" fontId="39" fillId="0" borderId="59" xfId="3" applyNumberFormat="1" applyFont="1" applyBorder="1">
      <alignment vertical="center"/>
    </xf>
    <xf numFmtId="176" fontId="39" fillId="0" borderId="60" xfId="3" applyNumberFormat="1" applyFont="1" applyBorder="1">
      <alignment vertical="center"/>
    </xf>
    <xf numFmtId="178" fontId="38" fillId="0" borderId="0" xfId="3" applyNumberFormat="1" applyFont="1">
      <alignment vertical="center"/>
    </xf>
    <xf numFmtId="0" fontId="39" fillId="0" borderId="78" xfId="3" applyFont="1" applyBorder="1">
      <alignment vertical="center"/>
    </xf>
    <xf numFmtId="177" fontId="39" fillId="0" borderId="64" xfId="3" applyNumberFormat="1" applyFont="1" applyBorder="1">
      <alignment vertical="center"/>
    </xf>
    <xf numFmtId="177" fontId="39" fillId="0" borderId="68" xfId="3" applyNumberFormat="1" applyFont="1" applyBorder="1">
      <alignment vertical="center"/>
    </xf>
    <xf numFmtId="0" fontId="39" fillId="0" borderId="0" xfId="3" applyFont="1" applyAlignment="1">
      <alignment vertical="center" shrinkToFit="1"/>
    </xf>
    <xf numFmtId="0" fontId="39" fillId="0" borderId="0" xfId="3" applyFont="1" applyAlignment="1">
      <alignment horizontal="center" vertical="center"/>
    </xf>
    <xf numFmtId="179" fontId="39" fillId="0" borderId="71" xfId="3" applyNumberFormat="1" applyFont="1" applyBorder="1">
      <alignment vertical="center"/>
    </xf>
    <xf numFmtId="179" fontId="39" fillId="0" borderId="72" xfId="3" applyNumberFormat="1" applyFont="1" applyBorder="1">
      <alignment vertical="center"/>
    </xf>
    <xf numFmtId="179" fontId="39" fillId="0" borderId="94" xfId="3" applyNumberFormat="1" applyFont="1" applyBorder="1">
      <alignment vertical="center"/>
    </xf>
    <xf numFmtId="179" fontId="39" fillId="0" borderId="95" xfId="3" applyNumberFormat="1" applyFont="1" applyBorder="1">
      <alignment vertical="center"/>
    </xf>
    <xf numFmtId="176" fontId="39" fillId="0" borderId="0" xfId="3" applyNumberFormat="1" applyFont="1" applyAlignment="1" applyProtection="1">
      <alignment horizontal="right" vertical="center"/>
      <protection locked="0"/>
    </xf>
    <xf numFmtId="179" fontId="39" fillId="0" borderId="0" xfId="3" applyNumberFormat="1" applyFont="1">
      <alignment vertical="center"/>
    </xf>
    <xf numFmtId="179" fontId="39" fillId="0" borderId="0" xfId="3" applyNumberFormat="1" applyFont="1" applyAlignment="1">
      <alignment horizontal="center" vertical="center"/>
    </xf>
    <xf numFmtId="0" fontId="39" fillId="0" borderId="104" xfId="3" applyFont="1" applyBorder="1" applyAlignment="1">
      <alignment horizontal="center" vertical="center" shrinkToFit="1"/>
    </xf>
    <xf numFmtId="0" fontId="39" fillId="0" borderId="34" xfId="3" applyFont="1" applyBorder="1" applyAlignment="1" applyProtection="1">
      <alignment horizontal="center" vertical="center"/>
      <protection locked="0"/>
    </xf>
    <xf numFmtId="0" fontId="39" fillId="0" borderId="55" xfId="3" applyFont="1" applyBorder="1" applyAlignment="1">
      <alignment horizontal="center" vertical="center" shrinkToFit="1"/>
    </xf>
    <xf numFmtId="0" fontId="39" fillId="0" borderId="38" xfId="3" applyFont="1" applyBorder="1" applyAlignment="1" applyProtection="1">
      <alignment horizontal="center" vertical="center"/>
      <protection locked="0"/>
    </xf>
    <xf numFmtId="0" fontId="42" fillId="0" borderId="0" xfId="3" applyFont="1">
      <alignment vertical="center"/>
    </xf>
    <xf numFmtId="0" fontId="42" fillId="0" borderId="0" xfId="3" applyFont="1" applyAlignment="1">
      <alignment vertical="center" wrapText="1"/>
    </xf>
    <xf numFmtId="0" fontId="42" fillId="0" borderId="0" xfId="3" applyFont="1" applyAlignment="1">
      <alignment horizontal="right" vertical="center"/>
    </xf>
    <xf numFmtId="0" fontId="43" fillId="0" borderId="0" xfId="3" applyFont="1">
      <alignment vertical="center"/>
    </xf>
    <xf numFmtId="0" fontId="24" fillId="0" borderId="0" xfId="3" applyFont="1">
      <alignment vertical="center"/>
    </xf>
    <xf numFmtId="0" fontId="24" fillId="0" borderId="0" xfId="3" applyFont="1" applyAlignment="1">
      <alignment horizontal="right" vertical="center"/>
    </xf>
    <xf numFmtId="0" fontId="43" fillId="0" borderId="0" xfId="3" applyFont="1" applyAlignment="1">
      <alignment horizontal="center" vertical="center"/>
    </xf>
    <xf numFmtId="0" fontId="24" fillId="0" borderId="0" xfId="3" applyFont="1" applyAlignment="1">
      <alignment horizontal="distributed" vertical="center"/>
    </xf>
    <xf numFmtId="0" fontId="24" fillId="0" borderId="0" xfId="3" applyFont="1" applyAlignment="1">
      <alignment horizontal="center" vertical="center"/>
    </xf>
    <xf numFmtId="0" fontId="24" fillId="0" borderId="0" xfId="3" applyFont="1" applyAlignment="1">
      <alignment horizontal="left" vertical="center" indent="1" shrinkToFit="1"/>
    </xf>
    <xf numFmtId="0" fontId="43" fillId="0" borderId="0" xfId="3" applyFont="1" applyAlignment="1">
      <alignment horizontal="distributed" vertical="center" indent="9"/>
    </xf>
    <xf numFmtId="0" fontId="19" fillId="0" borderId="36" xfId="3" applyFont="1" applyBorder="1" applyAlignment="1">
      <alignment horizontal="center" vertical="center"/>
    </xf>
    <xf numFmtId="0" fontId="19" fillId="0" borderId="36" xfId="3" applyFont="1" applyBorder="1" applyAlignment="1">
      <alignment horizontal="distributed" vertical="center" indent="2"/>
    </xf>
    <xf numFmtId="0" fontId="19" fillId="0" borderId="29" xfId="3" applyFont="1" applyBorder="1">
      <alignment vertical="center"/>
    </xf>
    <xf numFmtId="0" fontId="19" fillId="0" borderId="30" xfId="3" applyFont="1" applyBorder="1" applyAlignment="1">
      <alignment horizontal="distributed" vertical="center" indent="2"/>
    </xf>
    <xf numFmtId="0" fontId="19" fillId="0" borderId="29" xfId="3" applyFont="1" applyBorder="1" applyAlignment="1">
      <alignment vertical="center" wrapText="1"/>
    </xf>
    <xf numFmtId="0" fontId="19" fillId="0" borderId="40" xfId="3" applyFont="1" applyBorder="1" applyAlignment="1">
      <alignment horizontal="distributed" vertical="center" indent="2"/>
    </xf>
    <xf numFmtId="0" fontId="19" fillId="0" borderId="41" xfId="3" applyFont="1" applyBorder="1">
      <alignment vertical="center"/>
    </xf>
    <xf numFmtId="0" fontId="19" fillId="0" borderId="42" xfId="3" applyFont="1" applyBorder="1" applyAlignment="1">
      <alignment horizontal="distributed" vertical="center" indent="2"/>
    </xf>
    <xf numFmtId="0" fontId="19" fillId="0" borderId="40" xfId="3" applyFont="1" applyBorder="1" applyAlignment="1">
      <alignment horizontal="center" vertical="center"/>
    </xf>
    <xf numFmtId="0" fontId="19" fillId="0" borderId="41" xfId="3" applyFont="1" applyBorder="1" applyAlignment="1">
      <alignment vertical="center" wrapText="1"/>
    </xf>
    <xf numFmtId="0" fontId="44" fillId="0" borderId="36" xfId="3" applyFont="1" applyBorder="1" applyAlignment="1">
      <alignment vertical="center" wrapText="1"/>
    </xf>
    <xf numFmtId="0" fontId="44" fillId="0" borderId="29" xfId="3" applyFont="1" applyBorder="1" applyAlignment="1">
      <alignment vertical="center" wrapText="1"/>
    </xf>
    <xf numFmtId="0" fontId="44" fillId="0" borderId="30" xfId="3" applyFont="1" applyBorder="1" applyAlignment="1">
      <alignment vertical="center" wrapText="1"/>
    </xf>
    <xf numFmtId="0" fontId="45" fillId="0" borderId="0" xfId="0" applyFont="1">
      <alignment vertical="center"/>
    </xf>
    <xf numFmtId="0" fontId="18" fillId="0" borderId="0" xfId="1" applyFont="1">
      <alignment vertical="center"/>
    </xf>
    <xf numFmtId="0" fontId="19" fillId="0" borderId="0" xfId="1" applyFont="1" applyAlignment="1">
      <alignment horizontal="right" vertical="center"/>
    </xf>
    <xf numFmtId="0" fontId="19" fillId="0" borderId="36" xfId="1" applyFont="1" applyBorder="1" applyAlignment="1">
      <alignment horizontal="center" vertical="center"/>
    </xf>
    <xf numFmtId="0" fontId="19" fillId="0" borderId="34" xfId="1" applyFont="1" applyBorder="1" applyAlignment="1">
      <alignment horizontal="center" vertical="center"/>
    </xf>
    <xf numFmtId="0" fontId="19" fillId="0" borderId="38" xfId="1" applyFont="1" applyBorder="1" applyAlignment="1">
      <alignment horizontal="left" vertical="center" indent="1"/>
    </xf>
    <xf numFmtId="0" fontId="19" fillId="0" borderId="41" xfId="1" applyFont="1" applyBorder="1" applyAlignment="1">
      <alignment horizontal="center" vertical="center"/>
    </xf>
    <xf numFmtId="0" fontId="19" fillId="0" borderId="38" xfId="1" applyFont="1" applyBorder="1" applyAlignment="1">
      <alignment horizontal="left" vertical="center" wrapText="1" indent="1"/>
    </xf>
    <xf numFmtId="0" fontId="19" fillId="0" borderId="32" xfId="1" applyFont="1" applyBorder="1" applyAlignment="1">
      <alignment horizontal="center" vertical="center"/>
    </xf>
    <xf numFmtId="0" fontId="1" fillId="0" borderId="0" xfId="5" applyAlignment="1">
      <alignment vertical="center"/>
    </xf>
    <xf numFmtId="0" fontId="38" fillId="0" borderId="0" xfId="3" applyFont="1" applyAlignment="1">
      <alignment horizontal="left" vertical="center"/>
    </xf>
    <xf numFmtId="0" fontId="46" fillId="0" borderId="0" xfId="3" applyFont="1" applyAlignment="1">
      <alignment horizontal="right" vertical="center"/>
    </xf>
    <xf numFmtId="0" fontId="47" fillId="0" borderId="0" xfId="3" applyFont="1" applyAlignment="1">
      <alignment horizontal="center" vertical="center"/>
    </xf>
    <xf numFmtId="49" fontId="1" fillId="0" borderId="0" xfId="5" applyNumberFormat="1" applyAlignment="1">
      <alignment vertical="center"/>
    </xf>
    <xf numFmtId="0" fontId="20" fillId="0" borderId="0" xfId="5" applyFont="1" applyAlignment="1">
      <alignment vertical="center"/>
    </xf>
    <xf numFmtId="0" fontId="48" fillId="0" borderId="0" xfId="5" applyFont="1" applyAlignment="1">
      <alignment horizontal="center" vertical="center"/>
    </xf>
    <xf numFmtId="0" fontId="38" fillId="0" borderId="0" xfId="5" applyFont="1" applyAlignment="1">
      <alignment vertical="center"/>
    </xf>
    <xf numFmtId="0" fontId="49" fillId="0" borderId="0" xfId="5" applyFont="1" applyAlignment="1">
      <alignment horizontal="center" vertical="center"/>
    </xf>
    <xf numFmtId="0" fontId="43" fillId="0" borderId="0" xfId="5" applyFont="1" applyAlignment="1">
      <alignment horizontal="center" vertical="center"/>
    </xf>
    <xf numFmtId="0" fontId="38" fillId="0" borderId="0" xfId="3" applyFont="1" applyAlignment="1">
      <alignment horizontal="left" vertical="top" wrapText="1"/>
    </xf>
    <xf numFmtId="49" fontId="53" fillId="0" borderId="107" xfId="3" applyNumberFormat="1" applyFont="1" applyBorder="1" applyAlignment="1">
      <alignment horizontal="center" vertical="top" wrapText="1"/>
    </xf>
    <xf numFmtId="0" fontId="42" fillId="0" borderId="131" xfId="5" applyFont="1" applyBorder="1" applyAlignment="1">
      <alignment vertical="center"/>
    </xf>
    <xf numFmtId="0" fontId="42" fillId="0" borderId="132" xfId="5" applyFont="1" applyBorder="1" applyAlignment="1">
      <alignment vertical="center"/>
    </xf>
    <xf numFmtId="0" fontId="42" fillId="0" borderId="41" xfId="5" applyFont="1" applyBorder="1" applyAlignment="1">
      <alignment vertical="center"/>
    </xf>
    <xf numFmtId="0" fontId="55" fillId="0" borderId="41" xfId="5" applyFont="1" applyBorder="1" applyAlignment="1">
      <alignment vertical="center"/>
    </xf>
    <xf numFmtId="0" fontId="1" fillId="0" borderId="41" xfId="5" applyBorder="1" applyAlignment="1">
      <alignment vertical="center"/>
    </xf>
    <xf numFmtId="0" fontId="1" fillId="0" borderId="138" xfId="5" applyBorder="1" applyAlignment="1">
      <alignment vertical="center"/>
    </xf>
    <xf numFmtId="0" fontId="47" fillId="0" borderId="0" xfId="5" applyFont="1" applyAlignment="1">
      <alignment vertical="center" shrinkToFit="1"/>
    </xf>
    <xf numFmtId="0" fontId="47" fillId="0" borderId="141" xfId="5" applyFont="1" applyBorder="1" applyAlignment="1">
      <alignment vertical="center"/>
    </xf>
    <xf numFmtId="0" fontId="47" fillId="0" borderId="107" xfId="5" applyFont="1" applyBorder="1" applyAlignment="1">
      <alignment vertical="center"/>
    </xf>
    <xf numFmtId="0" fontId="56" fillId="0" borderId="107" xfId="5" applyFont="1" applyBorder="1" applyAlignment="1">
      <alignment horizontal="right" vertical="center" shrinkToFit="1"/>
    </xf>
    <xf numFmtId="0" fontId="42" fillId="0" borderId="107" xfId="5" applyFont="1" applyBorder="1" applyAlignment="1">
      <alignment horizontal="center" vertical="center"/>
    </xf>
    <xf numFmtId="0" fontId="48" fillId="0" borderId="107" xfId="5" applyFont="1" applyBorder="1" applyAlignment="1">
      <alignment vertical="center" wrapText="1"/>
    </xf>
    <xf numFmtId="0" fontId="20" fillId="0" borderId="107" xfId="5" applyFont="1" applyBorder="1" applyAlignment="1">
      <alignment vertical="center" wrapText="1"/>
    </xf>
    <xf numFmtId="0" fontId="20" fillId="0" borderId="142" xfId="5" applyFont="1" applyBorder="1" applyAlignment="1">
      <alignment vertical="center" wrapText="1"/>
    </xf>
    <xf numFmtId="0" fontId="57" fillId="0" borderId="0" xfId="5" applyFont="1" applyAlignment="1">
      <alignment horizontal="center" vertical="center"/>
    </xf>
    <xf numFmtId="0" fontId="47" fillId="0" borderId="0" xfId="5" applyFont="1" applyAlignment="1">
      <alignment horizontal="center" vertical="center"/>
    </xf>
    <xf numFmtId="0" fontId="54" fillId="0" borderId="0" xfId="5" applyFont="1" applyAlignment="1">
      <alignment vertical="center"/>
    </xf>
    <xf numFmtId="0" fontId="20" fillId="0" borderId="31" xfId="3" applyFont="1" applyBorder="1" applyAlignment="1">
      <alignment horizontal="center" vertical="center" wrapText="1"/>
    </xf>
    <xf numFmtId="0" fontId="20" fillId="0" borderId="32" xfId="3" applyFont="1" applyBorder="1" applyAlignment="1">
      <alignment horizontal="center" vertical="center" wrapText="1"/>
    </xf>
    <xf numFmtId="0" fontId="20" fillId="0" borderId="40" xfId="3" applyFont="1" applyBorder="1" applyAlignment="1">
      <alignment horizontal="center" vertical="center" wrapText="1"/>
    </xf>
    <xf numFmtId="0" fontId="20" fillId="0" borderId="41" xfId="3" applyFont="1" applyBorder="1" applyAlignment="1">
      <alignment horizontal="center" vertical="center" wrapText="1"/>
    </xf>
    <xf numFmtId="0" fontId="20" fillId="0" borderId="42" xfId="3" applyFont="1" applyBorder="1" applyAlignment="1">
      <alignment horizontal="center" vertical="center" wrapText="1"/>
    </xf>
    <xf numFmtId="0" fontId="20" fillId="0" borderId="0" xfId="3" applyFont="1" applyAlignment="1">
      <alignment horizontal="center" vertical="center"/>
    </xf>
    <xf numFmtId="0" fontId="20" fillId="0" borderId="33" xfId="3" applyFont="1" applyBorder="1" applyAlignment="1">
      <alignment horizontal="center" vertical="center" wrapText="1"/>
    </xf>
    <xf numFmtId="0" fontId="20" fillId="0" borderId="46" xfId="3" applyFont="1" applyBorder="1" applyAlignment="1">
      <alignment horizontal="center" vertical="center" wrapText="1"/>
    </xf>
    <xf numFmtId="0" fontId="20" fillId="0" borderId="0" xfId="3" applyFont="1" applyAlignment="1">
      <alignment horizontal="center" vertical="center" wrapText="1"/>
    </xf>
    <xf numFmtId="0" fontId="20" fillId="0" borderId="47" xfId="3" applyFont="1" applyBorder="1" applyAlignment="1">
      <alignment horizontal="center" vertical="center" wrapText="1"/>
    </xf>
    <xf numFmtId="0" fontId="20" fillId="0" borderId="141" xfId="3" applyFont="1" applyBorder="1" applyAlignment="1">
      <alignment horizontal="center" vertical="center" wrapText="1"/>
    </xf>
    <xf numFmtId="0" fontId="20" fillId="0" borderId="107" xfId="3" applyFont="1" applyBorder="1" applyAlignment="1">
      <alignment horizontal="center" vertical="center" wrapText="1"/>
    </xf>
    <xf numFmtId="0" fontId="20" fillId="0" borderId="140" xfId="3" applyFont="1" applyBorder="1" applyAlignment="1">
      <alignment horizontal="center" vertical="center" wrapText="1"/>
    </xf>
    <xf numFmtId="0" fontId="17" fillId="2" borderId="0" xfId="1" applyFont="1" applyFill="1">
      <alignment vertical="center"/>
    </xf>
    <xf numFmtId="0" fontId="42" fillId="5" borderId="34" xfId="3" applyFont="1" applyFill="1" applyBorder="1" applyAlignment="1">
      <alignment horizontal="left" vertical="center"/>
    </xf>
    <xf numFmtId="0" fontId="49" fillId="0" borderId="34" xfId="3" applyFont="1" applyBorder="1" applyProtection="1">
      <alignment vertical="center"/>
      <protection locked="0"/>
    </xf>
    <xf numFmtId="0" fontId="42" fillId="5" borderId="36" xfId="3" applyFont="1" applyFill="1" applyBorder="1" applyAlignment="1" applyProtection="1">
      <alignment horizontal="center" vertical="center"/>
      <protection locked="0"/>
    </xf>
    <xf numFmtId="0" fontId="42" fillId="3" borderId="34" xfId="3" applyFont="1" applyFill="1" applyBorder="1" applyProtection="1">
      <alignment vertical="center"/>
      <protection locked="0"/>
    </xf>
    <xf numFmtId="0" fontId="42" fillId="3" borderId="36" xfId="3" applyFont="1" applyFill="1" applyBorder="1" applyProtection="1">
      <alignment vertical="center"/>
      <protection locked="0"/>
    </xf>
    <xf numFmtId="0" fontId="42" fillId="7" borderId="34" xfId="3" applyFont="1" applyFill="1" applyBorder="1" applyAlignment="1" applyProtection="1">
      <alignment horizontal="right" vertical="center"/>
      <protection locked="0"/>
    </xf>
    <xf numFmtId="0" fontId="42" fillId="0" borderId="30" xfId="3" applyFont="1" applyBorder="1" applyAlignment="1" applyProtection="1">
      <alignment horizontal="right" vertical="center"/>
      <protection locked="0"/>
    </xf>
    <xf numFmtId="176" fontId="42" fillId="0" borderId="34" xfId="3" applyNumberFormat="1" applyFont="1" applyBorder="1" applyAlignment="1" applyProtection="1">
      <alignment horizontal="right" vertical="center"/>
      <protection locked="0"/>
    </xf>
    <xf numFmtId="0" fontId="38" fillId="0" borderId="0" xfId="3" applyFont="1" applyProtection="1">
      <alignment vertical="center"/>
      <protection locked="0"/>
    </xf>
    <xf numFmtId="0" fontId="42" fillId="0" borderId="34" xfId="3" applyFont="1" applyBorder="1" applyAlignment="1" applyProtection="1">
      <alignment horizontal="right" vertical="center"/>
      <protection locked="0"/>
    </xf>
    <xf numFmtId="0" fontId="42" fillId="7" borderId="28" xfId="3" applyFont="1" applyFill="1" applyBorder="1" applyAlignment="1" applyProtection="1">
      <alignment horizontal="right" vertical="center"/>
      <protection locked="0"/>
    </xf>
    <xf numFmtId="0" fontId="42" fillId="0" borderId="145" xfId="3" applyFont="1" applyBorder="1" applyAlignment="1" applyProtection="1">
      <alignment horizontal="right" vertical="center"/>
      <protection locked="0"/>
    </xf>
    <xf numFmtId="0" fontId="42" fillId="0" borderId="0" xfId="3" applyFont="1" applyAlignment="1" applyProtection="1">
      <alignment horizontal="center" vertical="center"/>
      <protection locked="0"/>
    </xf>
    <xf numFmtId="0" fontId="42" fillId="0" borderId="0" xfId="3" applyFont="1" applyProtection="1">
      <alignment vertical="center"/>
      <protection locked="0"/>
    </xf>
    <xf numFmtId="0" fontId="49" fillId="0" borderId="0" xfId="3" applyFont="1" applyProtection="1">
      <alignment vertical="center"/>
      <protection locked="0"/>
    </xf>
    <xf numFmtId="0" fontId="49" fillId="0" borderId="0" xfId="3" applyFont="1" applyAlignment="1" applyProtection="1">
      <alignment horizontal="left" vertical="center"/>
      <protection locked="0"/>
    </xf>
    <xf numFmtId="0" fontId="42" fillId="0" borderId="34" xfId="3" applyFont="1" applyBorder="1" applyAlignment="1" applyProtection="1">
      <alignment horizontal="center" vertical="center"/>
      <protection locked="0"/>
    </xf>
    <xf numFmtId="180" fontId="42" fillId="0" borderId="34" xfId="3" applyNumberFormat="1" applyFont="1" applyBorder="1" applyAlignment="1" applyProtection="1">
      <alignment horizontal="center" vertical="center"/>
      <protection locked="0"/>
    </xf>
    <xf numFmtId="0" fontId="42" fillId="0" borderId="34" xfId="3" applyFont="1" applyBorder="1" applyAlignment="1" applyProtection="1">
      <alignment horizontal="center" vertical="center" wrapText="1"/>
      <protection locked="0"/>
    </xf>
    <xf numFmtId="0" fontId="0" fillId="0" borderId="0" xfId="0" applyProtection="1">
      <alignment vertical="center"/>
      <protection locked="0"/>
    </xf>
    <xf numFmtId="0" fontId="42" fillId="0" borderId="0" xfId="3" applyFont="1" applyAlignment="1" applyProtection="1">
      <alignment horizontal="left" vertical="center"/>
      <protection locked="0"/>
    </xf>
    <xf numFmtId="0" fontId="69" fillId="0" borderId="0" xfId="3" applyFont="1" applyProtection="1">
      <alignment vertical="center"/>
      <protection locked="0"/>
    </xf>
    <xf numFmtId="0" fontId="49" fillId="0" borderId="0" xfId="3" applyFont="1" applyAlignment="1" applyProtection="1">
      <alignment horizontal="center" vertical="center"/>
      <protection locked="0"/>
    </xf>
    <xf numFmtId="0" fontId="42" fillId="0" borderId="36" xfId="6" applyFont="1" applyBorder="1" applyAlignment="1" applyProtection="1">
      <alignment horizontal="center" vertical="center"/>
      <protection locked="0"/>
    </xf>
    <xf numFmtId="0" fontId="42" fillId="0" borderId="34" xfId="6" applyFont="1" applyBorder="1" applyAlignment="1" applyProtection="1">
      <alignment horizontal="center" vertical="center"/>
      <protection locked="0"/>
    </xf>
    <xf numFmtId="0" fontId="65" fillId="0" borderId="0" xfId="6" applyFont="1" applyAlignment="1" applyProtection="1">
      <alignment horizontal="center" vertical="center"/>
      <protection locked="0"/>
    </xf>
    <xf numFmtId="0" fontId="49" fillId="0" borderId="0" xfId="6" applyFont="1" applyAlignment="1" applyProtection="1">
      <alignment horizontal="center" vertical="center"/>
      <protection locked="0"/>
    </xf>
    <xf numFmtId="0" fontId="66" fillId="0" borderId="0" xfId="3" applyFont="1" applyAlignment="1" applyProtection="1">
      <alignment horizontal="center" vertical="center"/>
      <protection locked="0"/>
    </xf>
    <xf numFmtId="0" fontId="66" fillId="0" borderId="0" xfId="6" applyFont="1" applyAlignment="1" applyProtection="1">
      <alignment horizontal="center" vertical="center"/>
      <protection locked="0"/>
    </xf>
    <xf numFmtId="0" fontId="66" fillId="0" borderId="0" xfId="3" applyFont="1" applyProtection="1">
      <alignment vertical="center"/>
      <protection locked="0"/>
    </xf>
    <xf numFmtId="0" fontId="65" fillId="0" borderId="0" xfId="3" applyFont="1" applyProtection="1">
      <alignment vertical="center"/>
      <protection locked="0"/>
    </xf>
    <xf numFmtId="0" fontId="65" fillId="0" borderId="0" xfId="3" applyFont="1" applyAlignment="1" applyProtection="1">
      <alignment horizontal="center" vertical="center"/>
      <protection locked="0"/>
    </xf>
    <xf numFmtId="0" fontId="42" fillId="0" borderId="0" xfId="3" applyFont="1" applyAlignment="1" applyProtection="1">
      <alignment vertical="center" textRotation="255" shrinkToFit="1"/>
      <protection locked="0"/>
    </xf>
    <xf numFmtId="0" fontId="42" fillId="0" borderId="34" xfId="3" applyFont="1" applyBorder="1" applyAlignment="1" applyProtection="1">
      <alignment vertical="center" textRotation="255" shrinkToFit="1"/>
      <protection locked="0"/>
    </xf>
    <xf numFmtId="0" fontId="38" fillId="0" borderId="0" xfId="3" applyFont="1" applyAlignment="1" applyProtection="1">
      <alignment vertical="center" textRotation="255" shrinkToFit="1"/>
      <protection locked="0"/>
    </xf>
    <xf numFmtId="0" fontId="9"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0" fontId="13" fillId="6" borderId="34" xfId="0" applyFont="1" applyFill="1" applyBorder="1" applyProtection="1">
      <alignment vertical="center"/>
      <protection locked="0"/>
    </xf>
    <xf numFmtId="182" fontId="42" fillId="0" borderId="34" xfId="3" applyNumberFormat="1" applyFont="1" applyBorder="1" applyProtection="1">
      <alignment vertical="center"/>
      <protection locked="0"/>
    </xf>
    <xf numFmtId="181" fontId="42" fillId="0" borderId="34" xfId="3" applyNumberFormat="1" applyFont="1" applyBorder="1" applyProtection="1">
      <alignment vertical="center"/>
      <protection locked="0"/>
    </xf>
    <xf numFmtId="0" fontId="49" fillId="0" borderId="0" xfId="3" applyFont="1" applyAlignment="1" applyProtection="1">
      <alignment horizontal="right" vertical="center"/>
      <protection locked="0"/>
    </xf>
    <xf numFmtId="0" fontId="46" fillId="0" borderId="0" xfId="3" applyFont="1" applyAlignment="1" applyProtection="1">
      <alignment horizontal="left" vertical="center"/>
      <protection locked="0"/>
    </xf>
    <xf numFmtId="0" fontId="20" fillId="0" borderId="0" xfId="3" applyFont="1" applyAlignment="1" applyProtection="1">
      <alignment horizontal="left" vertical="center"/>
      <protection locked="0"/>
    </xf>
    <xf numFmtId="0" fontId="71" fillId="0" borderId="0" xfId="0" applyFont="1" applyProtection="1">
      <alignment vertical="center"/>
      <protection locked="0"/>
    </xf>
    <xf numFmtId="0" fontId="2" fillId="0" borderId="2" xfId="2" applyFont="1" applyBorder="1" applyAlignment="1">
      <alignment horizontal="center" vertical="center" shrinkToFit="1"/>
    </xf>
    <xf numFmtId="0" fontId="38" fillId="0" borderId="104" xfId="3" applyFont="1" applyBorder="1" applyAlignment="1" applyProtection="1">
      <alignment horizontal="center" vertical="center"/>
      <protection locked="0"/>
    </xf>
    <xf numFmtId="0" fontId="8" fillId="2" borderId="0" xfId="2" applyFont="1" applyFill="1" applyAlignment="1">
      <alignment horizontal="left" vertical="center"/>
    </xf>
    <xf numFmtId="0" fontId="20" fillId="2" borderId="146" xfId="2" applyFont="1" applyFill="1" applyBorder="1" applyAlignment="1">
      <alignment horizontal="center" vertical="center" shrinkToFit="1"/>
    </xf>
    <xf numFmtId="0" fontId="20" fillId="9" borderId="107" xfId="1" applyFont="1" applyFill="1" applyBorder="1" applyAlignment="1">
      <alignment horizontal="left" vertical="center"/>
    </xf>
    <xf numFmtId="0" fontId="9" fillId="9" borderId="29" xfId="2" applyFont="1" applyFill="1" applyBorder="1" applyAlignment="1">
      <alignment horizontal="left" vertical="center" wrapText="1" shrinkToFit="1"/>
    </xf>
    <xf numFmtId="0" fontId="20" fillId="9" borderId="36" xfId="2" applyFont="1" applyFill="1" applyBorder="1" applyAlignment="1">
      <alignment horizontal="left" vertical="center" shrinkToFit="1"/>
    </xf>
    <xf numFmtId="0" fontId="20" fillId="9" borderId="29" xfId="2" applyFont="1" applyFill="1" applyBorder="1" applyAlignment="1">
      <alignment horizontal="left" vertical="center" shrinkToFit="1"/>
    </xf>
    <xf numFmtId="0" fontId="20" fillId="9" borderId="37" xfId="2" applyFont="1" applyFill="1" applyBorder="1" applyAlignment="1">
      <alignment horizontal="left" vertical="center" shrinkToFit="1"/>
    </xf>
    <xf numFmtId="0" fontId="42" fillId="5" borderId="34" xfId="3" applyFont="1" applyFill="1" applyBorder="1" applyAlignment="1" applyProtection="1">
      <alignment horizontal="left" vertical="center"/>
      <protection locked="0"/>
    </xf>
    <xf numFmtId="182" fontId="42" fillId="8" borderId="34" xfId="3" applyNumberFormat="1" applyFont="1" applyFill="1" applyBorder="1">
      <alignment vertical="center"/>
    </xf>
    <xf numFmtId="181" fontId="42" fillId="8" borderId="34" xfId="3" applyNumberFormat="1" applyFont="1" applyFill="1" applyBorder="1">
      <alignment vertical="center"/>
    </xf>
    <xf numFmtId="0" fontId="42" fillId="8" borderId="34" xfId="3" applyFont="1" applyFill="1" applyBorder="1" applyAlignment="1">
      <alignment horizontal="right" vertical="center"/>
    </xf>
    <xf numFmtId="0" fontId="42" fillId="8" borderId="28" xfId="3" applyFont="1" applyFill="1" applyBorder="1" applyAlignment="1">
      <alignment horizontal="right" vertical="center"/>
    </xf>
    <xf numFmtId="0" fontId="20" fillId="0" borderId="141" xfId="3" applyFont="1" applyBorder="1" applyAlignment="1">
      <alignment horizontal="center" vertical="center"/>
    </xf>
    <xf numFmtId="0" fontId="20" fillId="0" borderId="107" xfId="3" applyFont="1" applyBorder="1" applyAlignment="1">
      <alignment horizontal="center" vertical="center"/>
    </xf>
    <xf numFmtId="0" fontId="20" fillId="0" borderId="140" xfId="3" applyFont="1" applyBorder="1" applyAlignment="1">
      <alignment horizontal="center" vertical="center"/>
    </xf>
    <xf numFmtId="0" fontId="20" fillId="0" borderId="142" xfId="3" applyFont="1" applyBorder="1" applyAlignment="1">
      <alignment horizontal="center" vertical="center"/>
    </xf>
    <xf numFmtId="0" fontId="54" fillId="4" borderId="0" xfId="5" applyFont="1" applyFill="1" applyAlignment="1">
      <alignment horizontal="center" vertical="center"/>
    </xf>
    <xf numFmtId="49" fontId="38" fillId="0" borderId="0" xfId="5" applyNumberFormat="1" applyFont="1" applyAlignment="1">
      <alignment vertical="center"/>
    </xf>
    <xf numFmtId="49" fontId="38" fillId="0" borderId="139" xfId="5" applyNumberFormat="1" applyFont="1" applyBorder="1" applyAlignment="1">
      <alignment vertical="center"/>
    </xf>
    <xf numFmtId="0" fontId="49" fillId="0" borderId="137" xfId="3" applyFont="1" applyBorder="1" applyAlignment="1">
      <alignment horizontal="distributed" vertical="center" wrapText="1" shrinkToFit="1"/>
    </xf>
    <xf numFmtId="0" fontId="49" fillId="0" borderId="41" xfId="3" applyFont="1" applyBorder="1" applyAlignment="1">
      <alignment horizontal="distributed" vertical="center" shrinkToFit="1"/>
    </xf>
    <xf numFmtId="0" fontId="49" fillId="0" borderId="42" xfId="3" applyFont="1" applyBorder="1" applyAlignment="1">
      <alignment horizontal="distributed" vertical="center" shrinkToFit="1"/>
    </xf>
    <xf numFmtId="0" fontId="49" fillId="0" borderId="102" xfId="3" applyFont="1" applyBorder="1" applyAlignment="1">
      <alignment horizontal="distributed" vertical="center" shrinkToFit="1"/>
    </xf>
    <xf numFmtId="0" fontId="49" fillId="0" borderId="0" xfId="3" applyFont="1" applyAlignment="1">
      <alignment horizontal="distributed" vertical="center" shrinkToFit="1"/>
    </xf>
    <xf numFmtId="0" fontId="49" fillId="0" borderId="47" xfId="3" applyFont="1" applyBorder="1" applyAlignment="1">
      <alignment horizontal="distributed" vertical="center" shrinkToFit="1"/>
    </xf>
    <xf numFmtId="0" fontId="49" fillId="0" borderId="106" xfId="3" applyFont="1" applyBorder="1" applyAlignment="1">
      <alignment horizontal="distributed" vertical="center" shrinkToFit="1"/>
    </xf>
    <xf numFmtId="0" fontId="49" fillId="0" borderId="107" xfId="3" applyFont="1" applyBorder="1" applyAlignment="1">
      <alignment horizontal="distributed" vertical="center" shrinkToFit="1"/>
    </xf>
    <xf numFmtId="0" fontId="49" fillId="0" borderId="140" xfId="3" applyFont="1" applyBorder="1" applyAlignment="1">
      <alignment horizontal="distributed" vertical="center" shrinkToFit="1"/>
    </xf>
    <xf numFmtId="0" fontId="20" fillId="0" borderId="40" xfId="3" applyFont="1" applyBorder="1" applyAlignment="1">
      <alignment horizontal="center" vertical="center" wrapText="1"/>
    </xf>
    <xf numFmtId="0" fontId="20" fillId="0" borderId="41" xfId="3" applyFont="1" applyBorder="1" applyAlignment="1">
      <alignment horizontal="center" vertical="center" wrapText="1"/>
    </xf>
    <xf numFmtId="0" fontId="20" fillId="0" borderId="42" xfId="3" applyFont="1" applyBorder="1" applyAlignment="1">
      <alignment horizontal="center" vertical="center" wrapText="1"/>
    </xf>
    <xf numFmtId="0" fontId="20" fillId="0" borderId="40" xfId="3" applyFont="1" applyBorder="1" applyAlignment="1">
      <alignment horizontal="center" vertical="center"/>
    </xf>
    <xf numFmtId="0" fontId="20" fillId="0" borderId="41" xfId="3" applyFont="1" applyBorder="1" applyAlignment="1">
      <alignment horizontal="center" vertical="center"/>
    </xf>
    <xf numFmtId="0" fontId="20" fillId="0" borderId="138" xfId="3" applyFont="1" applyBorder="1" applyAlignment="1">
      <alignment horizontal="center" vertical="center"/>
    </xf>
    <xf numFmtId="0" fontId="20" fillId="4" borderId="46" xfId="3" applyFont="1" applyFill="1" applyBorder="1" applyAlignment="1">
      <alignment horizontal="center" vertical="center" wrapText="1"/>
    </xf>
    <xf numFmtId="0" fontId="20" fillId="4" borderId="0" xfId="3" applyFont="1" applyFill="1" applyAlignment="1">
      <alignment horizontal="center" vertical="center" wrapText="1"/>
    </xf>
    <xf numFmtId="0" fontId="20" fillId="4" borderId="47" xfId="3" applyFont="1" applyFill="1" applyBorder="1" applyAlignment="1">
      <alignment horizontal="center" vertical="center" wrapText="1"/>
    </xf>
    <xf numFmtId="0" fontId="20" fillId="0" borderId="46" xfId="3" applyFont="1" applyBorder="1" applyAlignment="1">
      <alignment horizontal="center" vertical="center"/>
    </xf>
    <xf numFmtId="0" fontId="20" fillId="0" borderId="0" xfId="3" applyFont="1" applyAlignment="1">
      <alignment horizontal="left" vertical="center"/>
    </xf>
    <xf numFmtId="0" fontId="20" fillId="0" borderId="47" xfId="3" applyFont="1" applyBorder="1" applyAlignment="1">
      <alignment horizontal="center" vertical="center"/>
    </xf>
    <xf numFmtId="0" fontId="38" fillId="0" borderId="46" xfId="5" applyFont="1" applyBorder="1" applyAlignment="1">
      <alignment horizontal="center" vertical="center"/>
    </xf>
    <xf numFmtId="0" fontId="20" fillId="0" borderId="0" xfId="5" applyFont="1" applyAlignment="1">
      <alignment horizontal="center" vertical="center"/>
    </xf>
    <xf numFmtId="0" fontId="20" fillId="0" borderId="46" xfId="5" applyFont="1" applyBorder="1" applyAlignment="1">
      <alignment horizontal="center" vertical="center"/>
    </xf>
    <xf numFmtId="0" fontId="20" fillId="0" borderId="0" xfId="3" applyFont="1" applyAlignment="1">
      <alignment horizontal="center" vertical="center"/>
    </xf>
    <xf numFmtId="0" fontId="20" fillId="0" borderId="31" xfId="3" applyFont="1" applyBorder="1" applyAlignment="1">
      <alignment horizontal="center" vertical="center"/>
    </xf>
    <xf numFmtId="0" fontId="20" fillId="0" borderId="32" xfId="3" applyFont="1" applyBorder="1" applyAlignment="1">
      <alignment horizontal="center" vertical="center"/>
    </xf>
    <xf numFmtId="0" fontId="20" fillId="0" borderId="144" xfId="3" applyFont="1" applyBorder="1" applyAlignment="1">
      <alignment horizontal="center" vertical="center"/>
    </xf>
    <xf numFmtId="0" fontId="49" fillId="0" borderId="143" xfId="3" applyFont="1" applyBorder="1" applyAlignment="1">
      <alignment horizontal="distributed" vertical="center" shrinkToFit="1"/>
    </xf>
    <xf numFmtId="0" fontId="49" fillId="0" borderId="32" xfId="3" applyFont="1" applyBorder="1" applyAlignment="1">
      <alignment horizontal="distributed" vertical="center" shrinkToFit="1"/>
    </xf>
    <xf numFmtId="0" fontId="49" fillId="0" borderId="33" xfId="3" applyFont="1" applyBorder="1" applyAlignment="1">
      <alignment horizontal="distributed" vertical="center" shrinkToFit="1"/>
    </xf>
    <xf numFmtId="0" fontId="20" fillId="0" borderId="27" xfId="3" applyFont="1" applyBorder="1" applyAlignment="1">
      <alignment horizontal="center" vertical="distributed" textRotation="255" indent="2" shrinkToFit="1"/>
    </xf>
    <xf numFmtId="0" fontId="20" fillId="0" borderId="54" xfId="3" applyFont="1" applyBorder="1" applyAlignment="1">
      <alignment horizontal="center" vertical="distributed" textRotation="255" indent="2" shrinkToFit="1"/>
    </xf>
    <xf numFmtId="0" fontId="20" fillId="0" borderId="33" xfId="3" applyFont="1" applyBorder="1" applyAlignment="1">
      <alignment horizontal="center" vertical="center"/>
    </xf>
    <xf numFmtId="0" fontId="58" fillId="0" borderId="40" xfId="3" applyFont="1" applyBorder="1" applyAlignment="1">
      <alignment horizontal="distributed" vertical="center" shrinkToFit="1"/>
    </xf>
    <xf numFmtId="0" fontId="58" fillId="0" borderId="41" xfId="3" applyFont="1" applyBorder="1" applyAlignment="1">
      <alignment horizontal="distributed" vertical="center" shrinkToFit="1"/>
    </xf>
    <xf numFmtId="0" fontId="58" fillId="0" borderId="42" xfId="3" applyFont="1" applyBorder="1" applyAlignment="1">
      <alignment horizontal="distributed" vertical="center" shrinkToFit="1"/>
    </xf>
    <xf numFmtId="0" fontId="58" fillId="0" borderId="46" xfId="3" applyFont="1" applyBorder="1" applyAlignment="1">
      <alignment horizontal="distributed" vertical="center" shrinkToFit="1"/>
    </xf>
    <xf numFmtId="0" fontId="58" fillId="0" borderId="0" xfId="3" applyFont="1" applyAlignment="1">
      <alignment horizontal="distributed" vertical="center" shrinkToFit="1"/>
    </xf>
    <xf numFmtId="0" fontId="58" fillId="0" borderId="47" xfId="3" applyFont="1" applyBorder="1" applyAlignment="1">
      <alignment horizontal="distributed" vertical="center" shrinkToFit="1"/>
    </xf>
    <xf numFmtId="0" fontId="58" fillId="0" borderId="31" xfId="3" applyFont="1" applyBorder="1" applyAlignment="1">
      <alignment horizontal="distributed" vertical="center" shrinkToFit="1"/>
    </xf>
    <xf numFmtId="0" fontId="58" fillId="0" borderId="32" xfId="3" applyFont="1" applyBorder="1" applyAlignment="1">
      <alignment horizontal="distributed" vertical="center" shrinkToFit="1"/>
    </xf>
    <xf numFmtId="0" fontId="58" fillId="0" borderId="33" xfId="3" applyFont="1" applyBorder="1" applyAlignment="1">
      <alignment horizontal="distributed" vertical="center" shrinkToFit="1"/>
    </xf>
    <xf numFmtId="0" fontId="49" fillId="0" borderId="40" xfId="3" applyFont="1" applyBorder="1" applyAlignment="1">
      <alignment horizontal="distributed" vertical="center" shrinkToFit="1"/>
    </xf>
    <xf numFmtId="0" fontId="49" fillId="0" borderId="46" xfId="3" applyFont="1" applyBorder="1" applyAlignment="1">
      <alignment horizontal="distributed" vertical="center" shrinkToFit="1"/>
    </xf>
    <xf numFmtId="0" fontId="49" fillId="0" borderId="31" xfId="3" applyFont="1" applyBorder="1" applyAlignment="1">
      <alignment horizontal="distributed" vertical="center" shrinkToFit="1"/>
    </xf>
    <xf numFmtId="0" fontId="20" fillId="0" borderId="55" xfId="3" applyFont="1" applyBorder="1" applyAlignment="1">
      <alignment horizontal="center" vertical="center" textRotation="255" shrinkToFit="1"/>
    </xf>
    <xf numFmtId="0" fontId="20" fillId="0" borderId="27" xfId="3" applyFont="1" applyBorder="1" applyAlignment="1">
      <alignment horizontal="center" vertical="center" textRotation="255" shrinkToFit="1"/>
    </xf>
    <xf numFmtId="0" fontId="20" fillId="0" borderId="54" xfId="3" applyFont="1" applyBorder="1" applyAlignment="1">
      <alignment horizontal="center" vertical="center" textRotation="255" shrinkToFit="1"/>
    </xf>
    <xf numFmtId="0" fontId="20" fillId="0" borderId="0" xfId="3" applyFont="1" applyAlignment="1">
      <alignment horizontal="distributed" vertical="center"/>
    </xf>
    <xf numFmtId="0" fontId="42" fillId="0" borderId="137" xfId="5" applyFont="1" applyBorder="1" applyAlignment="1">
      <alignment horizontal="distributed" vertical="center" wrapText="1"/>
    </xf>
    <xf numFmtId="0" fontId="42" fillId="0" borderId="41" xfId="5" applyFont="1" applyBorder="1" applyAlignment="1">
      <alignment horizontal="distributed" vertical="center" wrapText="1"/>
    </xf>
    <xf numFmtId="0" fontId="42" fillId="0" borderId="42" xfId="5" applyFont="1" applyBorder="1" applyAlignment="1">
      <alignment horizontal="distributed" vertical="center" wrapText="1"/>
    </xf>
    <xf numFmtId="0" fontId="42" fillId="0" borderId="102" xfId="5" applyFont="1" applyBorder="1" applyAlignment="1">
      <alignment horizontal="distributed" vertical="center" wrapText="1"/>
    </xf>
    <xf numFmtId="0" fontId="42" fillId="0" borderId="0" xfId="5" applyFont="1" applyAlignment="1">
      <alignment horizontal="distributed" vertical="center" wrapText="1"/>
    </xf>
    <xf numFmtId="0" fontId="42" fillId="0" borderId="47" xfId="5" applyFont="1" applyBorder="1" applyAlignment="1">
      <alignment horizontal="distributed" vertical="center" wrapText="1"/>
    </xf>
    <xf numFmtId="0" fontId="42" fillId="0" borderId="106" xfId="5" applyFont="1" applyBorder="1" applyAlignment="1">
      <alignment horizontal="distributed" vertical="center" wrapText="1"/>
    </xf>
    <xf numFmtId="0" fontId="42" fillId="0" borderId="107" xfId="5" applyFont="1" applyBorder="1" applyAlignment="1">
      <alignment horizontal="distributed" vertical="center" wrapText="1"/>
    </xf>
    <xf numFmtId="0" fontId="42" fillId="0" borderId="140" xfId="5" applyFont="1" applyBorder="1" applyAlignment="1">
      <alignment horizontal="distributed" vertical="center" wrapText="1"/>
    </xf>
    <xf numFmtId="0" fontId="42" fillId="0" borderId="40" xfId="5" applyFont="1" applyBorder="1" applyAlignment="1">
      <alignment horizontal="distributed" vertical="center"/>
    </xf>
    <xf numFmtId="0" fontId="42" fillId="0" borderId="41" xfId="5" applyFont="1" applyBorder="1" applyAlignment="1">
      <alignment horizontal="distributed" vertical="center"/>
    </xf>
    <xf numFmtId="49" fontId="51" fillId="0" borderId="41" xfId="5" applyNumberFormat="1" applyFont="1" applyBorder="1" applyAlignment="1">
      <alignment horizontal="center" vertical="center" shrinkToFit="1"/>
    </xf>
    <xf numFmtId="0" fontId="47" fillId="0" borderId="46" xfId="5" applyFont="1" applyBorder="1" applyAlignment="1">
      <alignment horizontal="left" vertical="center" shrinkToFit="1"/>
    </xf>
    <xf numFmtId="0" fontId="47" fillId="0" borderId="0" xfId="5" applyFont="1" applyAlignment="1">
      <alignment horizontal="left" vertical="center" shrinkToFit="1"/>
    </xf>
    <xf numFmtId="0" fontId="47" fillId="0" borderId="139" xfId="5" applyFont="1" applyBorder="1" applyAlignment="1">
      <alignment horizontal="left" vertical="center" shrinkToFit="1"/>
    </xf>
    <xf numFmtId="0" fontId="49" fillId="0" borderId="1" xfId="3" applyFont="1" applyBorder="1" applyAlignment="1">
      <alignment horizontal="distributed" vertical="center" wrapText="1"/>
    </xf>
    <xf numFmtId="0" fontId="49" fillId="0" borderId="2" xfId="3" applyFont="1" applyBorder="1" applyAlignment="1">
      <alignment horizontal="distributed" vertical="center" wrapText="1"/>
    </xf>
    <xf numFmtId="0" fontId="49" fillId="0" borderId="3" xfId="3" applyFont="1" applyBorder="1" applyAlignment="1">
      <alignment horizontal="distributed" vertical="center" wrapText="1"/>
    </xf>
    <xf numFmtId="0" fontId="49" fillId="0" borderId="143" xfId="3" applyFont="1" applyBorder="1" applyAlignment="1">
      <alignment horizontal="distributed" vertical="center" wrapText="1"/>
    </xf>
    <xf numFmtId="0" fontId="49" fillId="0" borderId="32" xfId="3" applyFont="1" applyBorder="1" applyAlignment="1">
      <alignment horizontal="distributed" vertical="center" wrapText="1"/>
    </xf>
    <xf numFmtId="0" fontId="49" fillId="0" borderId="33" xfId="3" applyFont="1" applyBorder="1" applyAlignment="1">
      <alignment horizontal="distributed" vertical="center" wrapText="1"/>
    </xf>
    <xf numFmtId="0" fontId="20" fillId="0" borderId="4"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31" xfId="3" applyFont="1" applyBorder="1" applyAlignment="1">
      <alignment horizontal="center" vertical="center" wrapText="1"/>
    </xf>
    <xf numFmtId="0" fontId="20" fillId="0" borderId="32" xfId="3" applyFont="1" applyBorder="1" applyAlignment="1">
      <alignment horizontal="center" vertical="center" wrapText="1"/>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7" xfId="3" applyFont="1" applyBorder="1" applyAlignment="1">
      <alignment horizontal="center" vertical="center"/>
    </xf>
    <xf numFmtId="49" fontId="53" fillId="0" borderId="128" xfId="3" applyNumberFormat="1" applyFont="1" applyBorder="1" applyAlignment="1">
      <alignment horizontal="center" vertical="top" wrapText="1"/>
    </xf>
    <xf numFmtId="49" fontId="53" fillId="0" borderId="129" xfId="3" applyNumberFormat="1" applyFont="1" applyBorder="1" applyAlignment="1">
      <alignment horizontal="center" vertical="top" wrapText="1"/>
    </xf>
    <xf numFmtId="0" fontId="38" fillId="0" borderId="107" xfId="3" applyFont="1" applyBorder="1" applyAlignment="1">
      <alignment horizontal="left" vertical="top" wrapText="1"/>
    </xf>
    <xf numFmtId="0" fontId="42" fillId="0" borderId="130" xfId="5" applyFont="1" applyBorder="1" applyAlignment="1">
      <alignment horizontal="distributed" vertical="center" wrapText="1"/>
    </xf>
    <xf numFmtId="0" fontId="42" fillId="0" borderId="25" xfId="5" applyFont="1" applyBorder="1" applyAlignment="1">
      <alignment horizontal="distributed" vertical="center"/>
    </xf>
    <xf numFmtId="0" fontId="42" fillId="0" borderId="104" xfId="5" applyFont="1" applyBorder="1" applyAlignment="1">
      <alignment horizontal="distributed" vertical="center"/>
    </xf>
    <xf numFmtId="0" fontId="42" fillId="0" borderId="34" xfId="5" applyFont="1" applyBorder="1" applyAlignment="1">
      <alignment horizontal="distributed" vertical="center"/>
    </xf>
    <xf numFmtId="0" fontId="51" fillId="0" borderId="132" xfId="5" applyFont="1" applyBorder="1" applyAlignment="1">
      <alignment vertical="center"/>
    </xf>
    <xf numFmtId="0" fontId="51" fillId="0" borderId="133" xfId="5" applyFont="1" applyBorder="1" applyAlignment="1">
      <alignment vertical="center"/>
    </xf>
    <xf numFmtId="0" fontId="54" fillId="0" borderId="134" xfId="5" applyFont="1" applyBorder="1" applyAlignment="1">
      <alignment horizontal="left" vertical="center" wrapText="1" indent="3"/>
    </xf>
    <xf numFmtId="0" fontId="54" fillId="0" borderId="135" xfId="5" applyFont="1" applyBorder="1" applyAlignment="1">
      <alignment horizontal="left" vertical="center" wrapText="1" indent="3"/>
    </xf>
    <xf numFmtId="0" fontId="54" fillId="0" borderId="136" xfId="5" applyFont="1" applyBorder="1" applyAlignment="1">
      <alignment horizontal="left" vertical="center" wrapText="1" indent="3"/>
    </xf>
    <xf numFmtId="0" fontId="38" fillId="0" borderId="0" xfId="3" applyFont="1" applyAlignment="1">
      <alignment horizontal="left" vertical="top" wrapText="1"/>
    </xf>
    <xf numFmtId="0" fontId="38" fillId="0" borderId="124" xfId="3" applyFont="1" applyBorder="1" applyAlignment="1">
      <alignment horizontal="center" vertical="center" wrapText="1"/>
    </xf>
    <xf numFmtId="0" fontId="38" fillId="0" borderId="125" xfId="3" applyFont="1" applyBorder="1" applyAlignment="1">
      <alignment horizontal="center" vertical="center" wrapText="1"/>
    </xf>
    <xf numFmtId="0" fontId="38" fillId="0" borderId="126" xfId="3" applyFont="1" applyBorder="1" applyAlignment="1">
      <alignment horizontal="center" vertical="center" wrapText="1"/>
    </xf>
    <xf numFmtId="49" fontId="52" fillId="0" borderId="127" xfId="3" applyNumberFormat="1" applyFont="1" applyBorder="1" applyAlignment="1">
      <alignment horizontal="center" vertical="top" wrapText="1"/>
    </xf>
    <xf numFmtId="49" fontId="52" fillId="0" borderId="128" xfId="3" applyNumberFormat="1" applyFont="1" applyBorder="1" applyAlignment="1">
      <alignment horizontal="center" vertical="top" wrapText="1"/>
    </xf>
    <xf numFmtId="0" fontId="50" fillId="0" borderId="0" xfId="5" applyFont="1" applyAlignment="1">
      <alignment horizontal="distributed" vertical="center"/>
    </xf>
    <xf numFmtId="0" fontId="43" fillId="0" borderId="0" xfId="5" applyFont="1" applyAlignment="1">
      <alignment horizontal="center" vertical="center"/>
    </xf>
    <xf numFmtId="0" fontId="51" fillId="0" borderId="0" xfId="5" applyFont="1" applyAlignment="1">
      <alignment vertical="center" wrapText="1"/>
    </xf>
    <xf numFmtId="0" fontId="43" fillId="0" borderId="0" xfId="5" applyFont="1" applyAlignment="1">
      <alignment horizontal="left" vertical="center" wrapText="1"/>
    </xf>
    <xf numFmtId="0" fontId="47" fillId="0" borderId="0" xfId="3" applyFont="1" applyAlignment="1">
      <alignment horizontal="center" vertical="center"/>
    </xf>
    <xf numFmtId="0" fontId="38" fillId="0" borderId="0" xfId="5" applyFont="1" applyAlignment="1">
      <alignment horizontal="left" vertical="center" wrapText="1"/>
    </xf>
    <xf numFmtId="0" fontId="1" fillId="0" borderId="0" xfId="5" applyAlignment="1">
      <alignment vertical="center"/>
    </xf>
    <xf numFmtId="0" fontId="48" fillId="4" borderId="0" xfId="5" applyFont="1" applyFill="1" applyAlignment="1">
      <alignment horizontal="center" vertical="center"/>
    </xf>
    <xf numFmtId="49" fontId="48" fillId="4" borderId="0" xfId="5" applyNumberFormat="1" applyFont="1" applyFill="1" applyAlignment="1">
      <alignment horizontal="center" vertical="center"/>
    </xf>
    <xf numFmtId="0" fontId="49" fillId="0" borderId="0" xfId="5" applyFont="1" applyAlignment="1">
      <alignment horizontal="center" vertical="center"/>
    </xf>
    <xf numFmtId="0" fontId="50" fillId="0" borderId="0" xfId="5" applyFont="1" applyAlignment="1">
      <alignment horizontal="distributed" vertical="center" wrapText="1"/>
    </xf>
    <xf numFmtId="0" fontId="2" fillId="0" borderId="29" xfId="2" applyFont="1" applyBorder="1" applyAlignment="1">
      <alignment horizontal="left" vertical="center" shrinkToFit="1"/>
    </xf>
    <xf numFmtId="0" fontId="2" fillId="0" borderId="30" xfId="2" applyFont="1" applyBorder="1" applyAlignment="1">
      <alignment horizontal="left" vertical="center" shrinkToFit="1"/>
    </xf>
    <xf numFmtId="0" fontId="2" fillId="0" borderId="31" xfId="2" applyFont="1" applyBorder="1" applyAlignment="1">
      <alignment horizontal="center" vertical="center" shrinkToFit="1"/>
    </xf>
    <xf numFmtId="0" fontId="2" fillId="0" borderId="32" xfId="2" applyFont="1" applyBorder="1" applyAlignment="1">
      <alignment horizontal="center" vertical="center" shrinkToFit="1"/>
    </xf>
    <xf numFmtId="0" fontId="2" fillId="0" borderId="33" xfId="2" applyFont="1" applyBorder="1" applyAlignment="1">
      <alignment horizontal="center" vertical="center" shrinkToFit="1"/>
    </xf>
    <xf numFmtId="0" fontId="20" fillId="9" borderId="31" xfId="2" applyFont="1" applyFill="1" applyBorder="1" applyAlignment="1">
      <alignment horizontal="center" vertical="center" shrinkToFit="1"/>
    </xf>
    <xf numFmtId="0" fontId="20" fillId="9" borderId="32" xfId="2" applyFont="1" applyFill="1" applyBorder="1" applyAlignment="1">
      <alignment horizontal="center" vertical="center" shrinkToFit="1"/>
    </xf>
    <xf numFmtId="0" fontId="20" fillId="9" borderId="144" xfId="2" applyFont="1" applyFill="1" applyBorder="1" applyAlignment="1">
      <alignment horizontal="center" vertical="center" shrinkToFit="1"/>
    </xf>
    <xf numFmtId="0" fontId="15" fillId="0" borderId="0" xfId="1" applyFont="1" applyAlignment="1">
      <alignment horizontal="left" vertical="top" wrapText="1"/>
    </xf>
    <xf numFmtId="0" fontId="40" fillId="2" borderId="0" xfId="1" applyFont="1" applyFill="1" applyAlignment="1">
      <alignment horizontal="left" vertical="top" wrapText="1"/>
    </xf>
    <xf numFmtId="0" fontId="2" fillId="0" borderId="36" xfId="2" applyFont="1" applyBorder="1" applyAlignment="1">
      <alignment horizontal="left" vertical="center" shrinkToFit="1"/>
    </xf>
    <xf numFmtId="0" fontId="2" fillId="0" borderId="36" xfId="2" applyFont="1" applyBorder="1" applyAlignment="1">
      <alignment horizontal="center" vertical="center" shrinkToFit="1"/>
    </xf>
    <xf numFmtId="0" fontId="2" fillId="0" borderId="29" xfId="2" applyFont="1" applyBorder="1" applyAlignment="1">
      <alignment horizontal="center" vertical="center" shrinkToFit="1"/>
    </xf>
    <xf numFmtId="0" fontId="2" fillId="0" borderId="30" xfId="2" applyFont="1" applyBorder="1" applyAlignment="1">
      <alignment horizontal="center" vertical="center" shrinkToFit="1"/>
    </xf>
    <xf numFmtId="0" fontId="2" fillId="0" borderId="43" xfId="2" applyFont="1" applyBorder="1" applyAlignment="1">
      <alignment horizontal="center" vertical="center" shrinkToFit="1"/>
    </xf>
    <xf numFmtId="0" fontId="2" fillId="0" borderId="44" xfId="2" applyFont="1" applyBorder="1" applyAlignment="1">
      <alignment horizontal="center" vertical="center" shrinkToFit="1"/>
    </xf>
    <xf numFmtId="0" fontId="2" fillId="0" borderId="45" xfId="2" applyFont="1" applyBorder="1" applyAlignment="1">
      <alignment horizontal="center" vertical="center" shrinkToFit="1"/>
    </xf>
    <xf numFmtId="0" fontId="2" fillId="0" borderId="48" xfId="2" applyFont="1" applyBorder="1" applyAlignment="1">
      <alignment horizontal="center" vertical="center" shrinkToFit="1"/>
    </xf>
    <xf numFmtId="0" fontId="2" fillId="0" borderId="49" xfId="2" applyFont="1" applyBorder="1" applyAlignment="1">
      <alignment horizontal="center" vertical="center" shrinkToFit="1"/>
    </xf>
    <xf numFmtId="0" fontId="2" fillId="0" borderId="50" xfId="2" applyFont="1" applyBorder="1" applyAlignment="1">
      <alignment horizontal="center" vertical="center" shrinkToFit="1"/>
    </xf>
    <xf numFmtId="0" fontId="2" fillId="0" borderId="51" xfId="2" applyFont="1" applyBorder="1" applyAlignment="1">
      <alignment horizontal="center" vertical="center" shrinkToFit="1"/>
    </xf>
    <xf numFmtId="0" fontId="2" fillId="0" borderId="52" xfId="2" applyFont="1" applyBorder="1" applyAlignment="1">
      <alignment horizontal="center" vertical="center" shrinkToFit="1"/>
    </xf>
    <xf numFmtId="0" fontId="2" fillId="0" borderId="53" xfId="2" applyFont="1" applyBorder="1" applyAlignment="1">
      <alignment horizontal="center" vertical="center" shrinkToFit="1"/>
    </xf>
    <xf numFmtId="0" fontId="20" fillId="9" borderId="36" xfId="2" applyFont="1" applyFill="1" applyBorder="1" applyAlignment="1">
      <alignment horizontal="left" vertical="center" shrinkToFit="1"/>
    </xf>
    <xf numFmtId="0" fontId="20" fillId="9" borderId="29" xfId="2" applyFont="1" applyFill="1" applyBorder="1" applyAlignment="1">
      <alignment horizontal="left" vertical="center" shrinkToFit="1"/>
    </xf>
    <xf numFmtId="0" fontId="20" fillId="9" borderId="37" xfId="2" applyFont="1" applyFill="1" applyBorder="1" applyAlignment="1">
      <alignment horizontal="left" vertical="center" shrinkToFit="1"/>
    </xf>
    <xf numFmtId="0" fontId="2" fillId="0" borderId="34" xfId="2" applyFont="1" applyBorder="1" applyAlignment="1">
      <alignment horizontal="left" vertical="center" shrinkToFit="1"/>
    </xf>
    <xf numFmtId="0" fontId="20" fillId="2" borderId="29" xfId="2" applyFont="1" applyFill="1" applyBorder="1" applyAlignment="1">
      <alignment horizontal="left" vertical="center" shrinkToFit="1"/>
    </xf>
    <xf numFmtId="0" fontId="20" fillId="2" borderId="30" xfId="2" applyFont="1" applyFill="1" applyBorder="1" applyAlignment="1">
      <alignment horizontal="left" vertical="center" shrinkToFit="1"/>
    </xf>
    <xf numFmtId="0" fontId="2" fillId="0" borderId="27" xfId="2" applyFont="1" applyBorder="1" applyAlignment="1">
      <alignment horizontal="center" vertical="center" textRotation="255" shrinkToFit="1"/>
    </xf>
    <xf numFmtId="0" fontId="2" fillId="0" borderId="40" xfId="2" applyFont="1" applyBorder="1" applyAlignment="1">
      <alignment horizontal="left" vertical="center" shrinkToFit="1"/>
    </xf>
    <xf numFmtId="0" fontId="2" fillId="0" borderId="41" xfId="2" applyFont="1" applyBorder="1" applyAlignment="1">
      <alignment horizontal="left" vertical="center" shrinkToFit="1"/>
    </xf>
    <xf numFmtId="0" fontId="2" fillId="0" borderId="42" xfId="2" applyFont="1" applyBorder="1" applyAlignment="1">
      <alignment horizontal="left" vertical="center" shrinkToFit="1"/>
    </xf>
    <xf numFmtId="0" fontId="2" fillId="0" borderId="111" xfId="2" applyFont="1" applyBorder="1" applyAlignment="1">
      <alignment horizontal="left" vertical="center" shrinkToFit="1"/>
    </xf>
    <xf numFmtId="0" fontId="2" fillId="0" borderId="0" xfId="2" applyFont="1" applyAlignment="1">
      <alignment horizontal="left" vertical="center" shrinkToFit="1"/>
    </xf>
    <xf numFmtId="0" fontId="2" fillId="0" borderId="47" xfId="2" applyFont="1" applyBorder="1" applyAlignment="1">
      <alignment horizontal="left" vertical="center" shrinkToFit="1"/>
    </xf>
    <xf numFmtId="0" fontId="2" fillId="0" borderId="31" xfId="2" applyFont="1" applyBorder="1" applyAlignment="1">
      <alignment horizontal="left" vertical="center" shrinkToFit="1"/>
    </xf>
    <xf numFmtId="0" fontId="2" fillId="0" borderId="32" xfId="2" applyFont="1" applyBorder="1" applyAlignment="1">
      <alignment horizontal="left" vertical="center" shrinkToFit="1"/>
    </xf>
    <xf numFmtId="0" fontId="2" fillId="0" borderId="33" xfId="2" applyFont="1" applyBorder="1" applyAlignment="1">
      <alignment horizontal="left" vertical="center" shrinkToFit="1"/>
    </xf>
    <xf numFmtId="0" fontId="2" fillId="0" borderId="40" xfId="2" applyFont="1" applyBorder="1" applyAlignment="1">
      <alignment horizontal="center" vertical="center" shrinkToFit="1"/>
    </xf>
    <xf numFmtId="0" fontId="2" fillId="0" borderId="41" xfId="2" applyFont="1" applyBorder="1" applyAlignment="1">
      <alignment horizontal="center" vertical="center" shrinkToFit="1"/>
    </xf>
    <xf numFmtId="0" fontId="2" fillId="0" borderId="42" xfId="2" applyFont="1" applyBorder="1" applyAlignment="1">
      <alignment horizontal="center" vertical="center" shrinkToFit="1"/>
    </xf>
    <xf numFmtId="0" fontId="2" fillId="0" borderId="111" xfId="2" applyFont="1" applyBorder="1" applyAlignment="1">
      <alignment horizontal="center" vertical="center" shrinkToFit="1"/>
    </xf>
    <xf numFmtId="0" fontId="2" fillId="0" borderId="0" xfId="2" applyFont="1" applyAlignment="1">
      <alignment horizontal="center" vertical="center" shrinkToFit="1"/>
    </xf>
    <xf numFmtId="0" fontId="2" fillId="0" borderId="47" xfId="2" applyFont="1" applyBorder="1" applyAlignment="1">
      <alignment horizontal="center" vertical="center" shrinkToFit="1"/>
    </xf>
    <xf numFmtId="0" fontId="2" fillId="0" borderId="43" xfId="2" applyFont="1" applyBorder="1" applyAlignment="1">
      <alignment horizontal="left" vertical="center" wrapText="1" shrinkToFit="1"/>
    </xf>
    <xf numFmtId="0" fontId="2" fillId="0" borderId="44" xfId="2" applyFont="1" applyBorder="1" applyAlignment="1">
      <alignment horizontal="left" vertical="center" wrapText="1" shrinkToFit="1"/>
    </xf>
    <xf numFmtId="0" fontId="2" fillId="0" borderId="45" xfId="2" applyFont="1" applyBorder="1" applyAlignment="1">
      <alignment horizontal="left" vertical="center" wrapText="1" shrinkToFit="1"/>
    </xf>
    <xf numFmtId="0" fontId="2" fillId="0" borderId="48" xfId="2" applyFont="1" applyBorder="1" applyAlignment="1">
      <alignment horizontal="left" vertical="center" wrapText="1" shrinkToFit="1"/>
    </xf>
    <xf numFmtId="0" fontId="2" fillId="0" borderId="49" xfId="2" applyFont="1" applyBorder="1" applyAlignment="1">
      <alignment horizontal="left" vertical="center" wrapText="1" shrinkToFit="1"/>
    </xf>
    <xf numFmtId="0" fontId="2" fillId="0" borderId="50" xfId="2" applyFont="1" applyBorder="1" applyAlignment="1">
      <alignment horizontal="left" vertical="center" wrapText="1" shrinkToFit="1"/>
    </xf>
    <xf numFmtId="0" fontId="2" fillId="0" borderId="51" xfId="2" applyFont="1" applyBorder="1" applyAlignment="1">
      <alignment horizontal="left" vertical="center" wrapText="1" shrinkToFit="1"/>
    </xf>
    <xf numFmtId="0" fontId="2" fillId="0" borderId="52" xfId="2" applyFont="1" applyBorder="1" applyAlignment="1">
      <alignment horizontal="left" vertical="center" wrapText="1" shrinkToFit="1"/>
    </xf>
    <xf numFmtId="0" fontId="2" fillId="0" borderId="53" xfId="2" applyFont="1" applyBorder="1" applyAlignment="1">
      <alignment horizontal="left" vertical="center" wrapText="1" shrinkToFit="1"/>
    </xf>
    <xf numFmtId="0" fontId="2" fillId="0" borderId="23" xfId="2" applyFont="1" applyBorder="1" applyAlignment="1">
      <alignment horizontal="left" vertical="center" wrapText="1"/>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0" fillId="9" borderId="23" xfId="2" applyFont="1" applyFill="1" applyBorder="1" applyAlignment="1">
      <alignment horizontal="center" vertical="center" shrinkToFit="1"/>
    </xf>
    <xf numFmtId="0" fontId="20" fillId="9" borderId="18" xfId="2" applyFont="1" applyFill="1" applyBorder="1" applyAlignment="1">
      <alignment horizontal="center" vertical="center" shrinkToFit="1"/>
    </xf>
    <xf numFmtId="0" fontId="20" fillId="9" borderId="24" xfId="2" applyFont="1" applyFill="1" applyBorder="1" applyAlignment="1">
      <alignment horizontal="center" vertical="center" shrinkToFit="1"/>
    </xf>
    <xf numFmtId="0" fontId="2" fillId="0" borderId="17" xfId="3" applyFont="1" applyBorder="1" applyAlignment="1">
      <alignment horizontal="left" vertical="center" shrinkToFit="1"/>
    </xf>
    <xf numFmtId="0" fontId="2" fillId="0" borderId="18" xfId="3" applyFont="1" applyBorder="1" applyAlignment="1">
      <alignment horizontal="left" vertical="center" shrinkToFit="1"/>
    </xf>
    <xf numFmtId="0" fontId="2" fillId="0" borderId="19" xfId="3" applyFont="1" applyBorder="1" applyAlignment="1">
      <alignment horizontal="left" vertical="center" shrinkToFit="1"/>
    </xf>
    <xf numFmtId="0" fontId="2" fillId="0" borderId="20" xfId="2" applyFont="1" applyBorder="1" applyAlignment="1">
      <alignment horizontal="center" vertical="center" shrinkToFit="1"/>
    </xf>
    <xf numFmtId="0" fontId="2" fillId="0" borderId="21" xfId="2" applyFont="1" applyBorder="1" applyAlignment="1">
      <alignment horizontal="center" vertical="center" shrinkToFit="1"/>
    </xf>
    <xf numFmtId="0" fontId="2" fillId="0" borderId="22" xfId="2"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23" xfId="2" applyFont="1" applyBorder="1" applyAlignment="1">
      <alignment horizontal="left" vertical="center" shrinkToFit="1"/>
    </xf>
    <xf numFmtId="0" fontId="2" fillId="0" borderId="18" xfId="2" applyFont="1" applyBorder="1" applyAlignment="1">
      <alignment horizontal="left" vertical="center" shrinkToFit="1"/>
    </xf>
    <xf numFmtId="0" fontId="2" fillId="0" borderId="19" xfId="2" applyFont="1" applyBorder="1" applyAlignment="1">
      <alignment horizontal="left" vertical="center" shrinkToFit="1"/>
    </xf>
    <xf numFmtId="0" fontId="6" fillId="0" borderId="0" xfId="2" applyFont="1" applyAlignment="1">
      <alignment horizontal="center"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8" xfId="2" applyFont="1" applyBorder="1" applyAlignment="1">
      <alignment horizontal="center" vertical="center" shrinkToFit="1"/>
    </xf>
    <xf numFmtId="0" fontId="2" fillId="0" borderId="9"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4" xfId="2" applyFont="1" applyBorder="1" applyAlignment="1">
      <alignment horizontal="center" vertical="center" wrapText="1"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5"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12" xfId="2" applyFont="1" applyBorder="1" applyAlignment="1">
      <alignment horizontal="center" vertical="center" shrinkToFit="1"/>
    </xf>
    <xf numFmtId="0" fontId="2" fillId="0" borderId="13" xfId="2" applyFont="1" applyBorder="1" applyAlignment="1">
      <alignment horizontal="center" vertical="center" shrinkToFit="1"/>
    </xf>
    <xf numFmtId="0" fontId="20" fillId="2" borderId="14" xfId="2" applyFont="1" applyFill="1" applyBorder="1" applyAlignment="1">
      <alignment horizontal="center" vertical="center" shrinkToFit="1"/>
    </xf>
    <xf numFmtId="0" fontId="20" fillId="2" borderId="15" xfId="2" applyFont="1" applyFill="1" applyBorder="1" applyAlignment="1">
      <alignment horizontal="center" vertical="center" shrinkToFit="1"/>
    </xf>
    <xf numFmtId="0" fontId="20" fillId="2" borderId="16" xfId="2" applyFont="1" applyFill="1" applyBorder="1" applyAlignment="1">
      <alignment horizontal="center" vertical="center" shrinkToFit="1"/>
    </xf>
    <xf numFmtId="0" fontId="49" fillId="3" borderId="34" xfId="3" applyFont="1" applyFill="1" applyBorder="1" applyProtection="1">
      <alignment vertical="center"/>
      <protection locked="0"/>
    </xf>
    <xf numFmtId="0" fontId="13" fillId="6" borderId="34" xfId="0" applyFont="1" applyFill="1" applyBorder="1" applyProtection="1">
      <alignment vertical="center"/>
      <protection locked="0"/>
    </xf>
    <xf numFmtId="0" fontId="49" fillId="0" borderId="34" xfId="3" applyFont="1" applyBorder="1" applyProtection="1">
      <alignment vertical="center"/>
      <protection locked="0"/>
    </xf>
    <xf numFmtId="0" fontId="42" fillId="0" borderId="40" xfId="3" applyFont="1" applyBorder="1" applyAlignment="1" applyProtection="1">
      <alignment horizontal="center" vertical="center"/>
      <protection locked="0"/>
    </xf>
    <xf numFmtId="0" fontId="42" fillId="0" borderId="111" xfId="3" applyFont="1" applyBorder="1" applyAlignment="1" applyProtection="1">
      <alignment horizontal="center" vertical="center"/>
      <protection locked="0"/>
    </xf>
    <xf numFmtId="0" fontId="42" fillId="0" borderId="40" xfId="3" applyFont="1" applyBorder="1" applyAlignment="1" applyProtection="1">
      <alignment horizontal="center" vertical="center" wrapText="1"/>
      <protection locked="0"/>
    </xf>
    <xf numFmtId="0" fontId="42" fillId="0" borderId="111" xfId="3" applyFont="1" applyBorder="1" applyAlignment="1" applyProtection="1">
      <alignment horizontal="center" vertical="center" wrapText="1"/>
      <protection locked="0"/>
    </xf>
    <xf numFmtId="0" fontId="42" fillId="0" borderId="31" xfId="3" applyFont="1" applyBorder="1" applyAlignment="1" applyProtection="1">
      <alignment horizontal="center" vertical="center" wrapText="1"/>
      <protection locked="0"/>
    </xf>
    <xf numFmtId="0" fontId="42" fillId="0" borderId="34" xfId="3" applyFont="1" applyBorder="1" applyAlignment="1" applyProtection="1">
      <alignment horizontal="center" vertical="center"/>
      <protection locked="0"/>
    </xf>
    <xf numFmtId="0" fontId="42" fillId="0" borderId="36" xfId="3" applyFont="1" applyBorder="1" applyAlignment="1" applyProtection="1">
      <alignment horizontal="center" vertical="center"/>
      <protection locked="0"/>
    </xf>
    <xf numFmtId="0" fontId="49" fillId="5" borderId="34" xfId="3" applyFont="1" applyFill="1" applyBorder="1" applyAlignment="1">
      <alignment horizontal="center" vertical="center" wrapText="1"/>
    </xf>
    <xf numFmtId="0" fontId="49" fillId="7" borderId="32" xfId="3" applyFont="1" applyFill="1" applyBorder="1" applyAlignment="1" applyProtection="1">
      <alignment horizontal="center" vertical="center"/>
      <protection locked="0"/>
    </xf>
    <xf numFmtId="0" fontId="49" fillId="0" borderId="32" xfId="3" applyFont="1" applyBorder="1" applyAlignment="1" applyProtection="1">
      <alignment horizontal="center" vertical="center"/>
      <protection locked="0"/>
    </xf>
    <xf numFmtId="0" fontId="49" fillId="3" borderId="34" xfId="3" applyFont="1" applyFill="1" applyBorder="1" applyAlignment="1" applyProtection="1">
      <alignment horizontal="center" vertical="center"/>
      <protection locked="0"/>
    </xf>
    <xf numFmtId="0" fontId="49" fillId="5" borderId="34" xfId="3" applyFont="1" applyFill="1" applyBorder="1" applyAlignment="1">
      <alignment horizontal="center" vertical="center"/>
    </xf>
    <xf numFmtId="0" fontId="70" fillId="0" borderId="111" xfId="3" applyFont="1" applyBorder="1" applyAlignment="1" applyProtection="1">
      <alignment horizontal="center" vertical="center" wrapText="1"/>
      <protection locked="0"/>
    </xf>
    <xf numFmtId="0" fontId="70" fillId="0" borderId="31" xfId="3" applyFont="1" applyBorder="1" applyAlignment="1" applyProtection="1">
      <alignment horizontal="center" vertical="center" wrapText="1"/>
      <protection locked="0"/>
    </xf>
    <xf numFmtId="49" fontId="42" fillId="0" borderId="34" xfId="3" applyNumberFormat="1" applyFont="1" applyBorder="1" applyAlignment="1" applyProtection="1">
      <alignment horizontal="center" vertical="center"/>
      <protection locked="0"/>
    </xf>
    <xf numFmtId="0" fontId="42" fillId="0" borderId="30" xfId="3" applyFont="1" applyBorder="1" applyAlignment="1" applyProtection="1">
      <alignment horizontal="center" vertical="center" wrapText="1"/>
      <protection locked="0"/>
    </xf>
    <xf numFmtId="0" fontId="42" fillId="0" borderId="34" xfId="3" applyFont="1" applyBorder="1" applyAlignment="1" applyProtection="1">
      <alignment horizontal="center" vertical="center" wrapText="1"/>
      <protection locked="0"/>
    </xf>
    <xf numFmtId="0" fontId="49" fillId="0" borderId="34" xfId="3" applyFont="1" applyBorder="1" applyAlignment="1" applyProtection="1">
      <alignment horizontal="center" vertical="center" wrapText="1"/>
      <protection locked="0"/>
    </xf>
    <xf numFmtId="0" fontId="42" fillId="8" borderId="34" xfId="3" applyFont="1" applyFill="1" applyBorder="1" applyAlignment="1">
      <alignment horizontal="center" vertical="center"/>
    </xf>
    <xf numFmtId="0" fontId="42" fillId="0" borderId="29" xfId="3" applyFont="1" applyBorder="1" applyAlignment="1" applyProtection="1">
      <alignment horizontal="center" vertical="center"/>
      <protection locked="0"/>
    </xf>
    <xf numFmtId="0" fontId="42" fillId="0" borderId="30" xfId="3" applyFont="1" applyBorder="1" applyAlignment="1" applyProtection="1">
      <alignment horizontal="center" vertical="center"/>
      <protection locked="0"/>
    </xf>
    <xf numFmtId="180" fontId="42" fillId="0" borderId="34" xfId="3" applyNumberFormat="1" applyFont="1" applyBorder="1" applyAlignment="1" applyProtection="1">
      <alignment horizontal="center" vertical="center"/>
      <protection locked="0"/>
    </xf>
    <xf numFmtId="0" fontId="42" fillId="7" borderId="34" xfId="3" applyFont="1" applyFill="1" applyBorder="1" applyAlignment="1" applyProtection="1">
      <alignment horizontal="right" vertical="center"/>
      <protection locked="0"/>
    </xf>
    <xf numFmtId="0" fontId="42" fillId="0" borderId="34" xfId="3" applyFont="1" applyBorder="1" applyProtection="1">
      <alignment vertical="center"/>
      <protection locked="0"/>
    </xf>
    <xf numFmtId="0" fontId="42" fillId="0" borderId="123" xfId="3" applyFont="1" applyBorder="1" applyAlignment="1" applyProtection="1">
      <alignment horizontal="center" vertical="center" wrapText="1"/>
      <protection locked="0"/>
    </xf>
    <xf numFmtId="0" fontId="42" fillId="0" borderId="0" xfId="6" applyFont="1" applyAlignment="1" applyProtection="1">
      <alignment horizontal="center" vertical="center" wrapText="1"/>
      <protection locked="0"/>
    </xf>
    <xf numFmtId="0" fontId="42" fillId="0" borderId="34" xfId="3" applyFont="1" applyBorder="1" applyAlignment="1" applyProtection="1">
      <alignment horizontal="left" vertical="center"/>
      <protection locked="0"/>
    </xf>
    <xf numFmtId="0" fontId="42" fillId="0" borderId="34" xfId="6" applyFont="1" applyBorder="1" applyAlignment="1" applyProtection="1">
      <alignment horizontal="center" vertical="center" wrapText="1"/>
      <protection locked="0"/>
    </xf>
    <xf numFmtId="0" fontId="42" fillId="0" borderId="36" xfId="6" applyFont="1" applyBorder="1" applyAlignment="1" applyProtection="1">
      <alignment horizontal="center" vertical="center" wrapText="1"/>
      <protection locked="0"/>
    </xf>
    <xf numFmtId="0" fontId="42" fillId="0" borderId="29" xfId="6" applyFont="1" applyBorder="1" applyAlignment="1" applyProtection="1">
      <alignment horizontal="center" vertical="center" wrapText="1"/>
      <protection locked="0"/>
    </xf>
    <xf numFmtId="0" fontId="42" fillId="0" borderId="30" xfId="6" applyFont="1" applyBorder="1" applyAlignment="1" applyProtection="1">
      <alignment horizontal="center" vertical="center" wrapText="1"/>
      <protection locked="0"/>
    </xf>
    <xf numFmtId="176" fontId="42" fillId="0" borderId="38" xfId="3" applyNumberFormat="1" applyFont="1" applyBorder="1" applyProtection="1">
      <alignment vertical="center"/>
      <protection locked="0"/>
    </xf>
    <xf numFmtId="176" fontId="42" fillId="0" borderId="28" xfId="3" applyNumberFormat="1" applyFont="1" applyBorder="1" applyProtection="1">
      <alignment vertical="center"/>
      <protection locked="0"/>
    </xf>
    <xf numFmtId="0" fontId="42" fillId="0" borderId="36" xfId="3" applyFont="1" applyBorder="1" applyAlignment="1" applyProtection="1">
      <alignment horizontal="right" vertical="center"/>
      <protection locked="0"/>
    </xf>
    <xf numFmtId="0" fontId="42" fillId="0" borderId="30" xfId="3" applyFont="1" applyBorder="1" applyAlignment="1" applyProtection="1">
      <alignment horizontal="right" vertical="center"/>
      <protection locked="0"/>
    </xf>
    <xf numFmtId="0" fontId="42" fillId="0" borderId="123" xfId="3" applyFont="1" applyBorder="1" applyAlignment="1" applyProtection="1">
      <alignment horizontal="right" vertical="center"/>
      <protection locked="0"/>
    </xf>
    <xf numFmtId="0" fontId="42" fillId="0" borderId="111" xfId="3" applyFont="1" applyBorder="1" applyAlignment="1" applyProtection="1">
      <alignment horizontal="right" vertical="center"/>
      <protection locked="0"/>
    </xf>
    <xf numFmtId="0" fontId="42" fillId="0" borderId="47" xfId="3" applyFont="1" applyBorder="1" applyAlignment="1" applyProtection="1">
      <alignment horizontal="right" vertical="center"/>
      <protection locked="0"/>
    </xf>
    <xf numFmtId="0" fontId="42" fillId="0" borderId="36" xfId="6" applyFont="1" applyBorder="1" applyAlignment="1" applyProtection="1">
      <alignment horizontal="center" vertical="center"/>
      <protection locked="0"/>
    </xf>
    <xf numFmtId="0" fontId="42" fillId="0" borderId="29" xfId="6" applyFont="1" applyBorder="1" applyAlignment="1" applyProtection="1">
      <alignment horizontal="center" vertical="center"/>
      <protection locked="0"/>
    </xf>
    <xf numFmtId="0" fontId="42" fillId="0" borderId="30" xfId="6" applyFont="1" applyBorder="1" applyAlignment="1" applyProtection="1">
      <alignment horizontal="center" vertical="center"/>
      <protection locked="0"/>
    </xf>
    <xf numFmtId="0" fontId="42" fillId="0" borderId="34" xfId="6" applyFont="1" applyBorder="1" applyAlignment="1" applyProtection="1">
      <alignment horizontal="center" vertical="center"/>
      <protection locked="0"/>
    </xf>
    <xf numFmtId="0" fontId="19" fillId="0" borderId="0" xfId="0" applyFont="1" applyAlignment="1">
      <alignment horizontal="left" vertical="center" wrapText="1"/>
    </xf>
    <xf numFmtId="0" fontId="19" fillId="0" borderId="0" xfId="0" applyFont="1" applyAlignment="1">
      <alignment horizontal="left" vertical="center"/>
    </xf>
    <xf numFmtId="0" fontId="25" fillId="0" borderId="0" xfId="0" applyFont="1">
      <alignment vertical="center"/>
    </xf>
    <xf numFmtId="0" fontId="19" fillId="0" borderId="38" xfId="0" applyFont="1" applyBorder="1" applyAlignment="1">
      <alignment vertical="center" wrapText="1"/>
    </xf>
    <xf numFmtId="0" fontId="19" fillId="0" borderId="39" xfId="0" applyFont="1" applyBorder="1" applyAlignment="1">
      <alignment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28" xfId="0" applyFont="1" applyBorder="1" applyAlignment="1">
      <alignment horizontal="center" vertical="center"/>
    </xf>
    <xf numFmtId="0" fontId="19" fillId="0" borderId="28" xfId="0" applyFont="1" applyBorder="1">
      <alignment vertical="center"/>
    </xf>
    <xf numFmtId="0" fontId="19" fillId="0" borderId="36"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21" fillId="0" borderId="0" xfId="0" applyFont="1"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36" xfId="0" applyFont="1" applyBorder="1">
      <alignment vertical="center"/>
    </xf>
    <xf numFmtId="0" fontId="18" fillId="0" borderId="29" xfId="0" applyFont="1" applyBorder="1">
      <alignment vertical="center"/>
    </xf>
    <xf numFmtId="0" fontId="18" fillId="0" borderId="30" xfId="0" applyFont="1" applyBorder="1">
      <alignment vertical="center"/>
    </xf>
    <xf numFmtId="0" fontId="19" fillId="0" borderId="36"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27" fillId="0" borderId="0" xfId="3" applyFont="1" applyAlignment="1">
      <alignment horizontal="left" vertical="center" wrapText="1"/>
    </xf>
    <xf numFmtId="0" fontId="19" fillId="2" borderId="0" xfId="3" applyFont="1" applyFill="1" applyAlignment="1">
      <alignment horizontal="left" vertical="center" wrapText="1"/>
    </xf>
    <xf numFmtId="0" fontId="28" fillId="0" borderId="57" xfId="3" applyFont="1" applyBorder="1" applyAlignment="1" applyProtection="1">
      <alignment horizontal="center" vertical="center"/>
      <protection locked="0"/>
    </xf>
    <xf numFmtId="0" fontId="27" fillId="0" borderId="57" xfId="1" applyFont="1" applyBorder="1" applyAlignment="1">
      <alignment horizontal="center" vertical="center"/>
    </xf>
    <xf numFmtId="0" fontId="27" fillId="0" borderId="57" xfId="1" applyFont="1" applyBorder="1" applyAlignment="1">
      <alignment horizontal="left" vertical="center" wrapText="1"/>
    </xf>
    <xf numFmtId="0" fontId="27" fillId="0" borderId="0" xfId="3" applyFont="1" applyAlignment="1">
      <alignment horizontal="left" vertical="top" wrapText="1"/>
    </xf>
    <xf numFmtId="0" fontId="28" fillId="0" borderId="74" xfId="3" applyFont="1" applyBorder="1" applyAlignment="1">
      <alignment horizontal="center" vertical="center"/>
    </xf>
    <xf numFmtId="0" fontId="28" fillId="0" borderId="57" xfId="3" applyFont="1" applyBorder="1" applyAlignment="1">
      <alignment horizontal="left" vertical="center" indent="1"/>
    </xf>
    <xf numFmtId="0" fontId="28" fillId="0" borderId="62" xfId="3" applyFont="1" applyBorder="1" applyAlignment="1">
      <alignment horizontal="center" vertical="center"/>
    </xf>
    <xf numFmtId="176" fontId="28" fillId="0" borderId="63" xfId="3" applyNumberFormat="1" applyFont="1" applyBorder="1" applyAlignment="1">
      <alignment horizontal="right" vertical="center"/>
    </xf>
    <xf numFmtId="179" fontId="28" fillId="0" borderId="65" xfId="3" applyNumberFormat="1" applyFont="1" applyBorder="1" applyAlignment="1">
      <alignment horizontal="center" vertical="center"/>
    </xf>
    <xf numFmtId="0" fontId="28" fillId="0" borderId="66" xfId="3" applyFont="1" applyBorder="1" applyAlignment="1">
      <alignment horizontal="center" vertical="center"/>
    </xf>
    <xf numFmtId="176" fontId="28" fillId="0" borderId="67" xfId="3" applyNumberFormat="1" applyFont="1" applyBorder="1" applyAlignment="1" applyProtection="1">
      <alignment horizontal="right" vertical="center"/>
      <protection locked="0"/>
    </xf>
    <xf numFmtId="179" fontId="28" fillId="0" borderId="69" xfId="3" applyNumberFormat="1" applyFont="1" applyBorder="1" applyAlignment="1">
      <alignment horizontal="center" vertical="center"/>
    </xf>
    <xf numFmtId="0" fontId="28" fillId="0" borderId="57" xfId="3" applyFont="1" applyBorder="1" applyAlignment="1">
      <alignment horizontal="center" vertical="center" shrinkToFit="1"/>
    </xf>
    <xf numFmtId="0" fontId="28" fillId="0" borderId="56" xfId="3" applyFont="1" applyBorder="1" applyAlignment="1" applyProtection="1">
      <alignment horizontal="center" vertical="center"/>
      <protection locked="0"/>
    </xf>
    <xf numFmtId="0" fontId="28" fillId="0" borderId="70" xfId="3" applyFont="1" applyBorder="1" applyAlignment="1">
      <alignment horizontal="center" vertical="center"/>
    </xf>
    <xf numFmtId="0" fontId="28" fillId="0" borderId="57" xfId="3" applyFont="1" applyBorder="1" applyAlignment="1">
      <alignment horizontal="center" vertical="center"/>
    </xf>
    <xf numFmtId="38" fontId="28" fillId="0" borderId="57" xfId="4" applyFont="1" applyFill="1" applyBorder="1" applyAlignment="1" applyProtection="1">
      <alignment horizontal="center" vertical="center"/>
    </xf>
    <xf numFmtId="0" fontId="28" fillId="0" borderId="62" xfId="3" applyFont="1" applyBorder="1" applyAlignment="1">
      <alignment horizontal="left" vertical="center" indent="1"/>
    </xf>
    <xf numFmtId="176" fontId="28" fillId="0" borderId="67" xfId="3" applyNumberFormat="1" applyFont="1" applyBorder="1" applyAlignment="1">
      <alignment horizontal="right" vertical="center"/>
    </xf>
    <xf numFmtId="0" fontId="27" fillId="0" borderId="56" xfId="1" applyFont="1" applyBorder="1" applyAlignment="1">
      <alignment horizontal="center" vertical="center" wrapText="1"/>
    </xf>
    <xf numFmtId="0" fontId="28" fillId="0" borderId="57" xfId="1" applyFont="1" applyBorder="1" applyAlignment="1" applyProtection="1">
      <alignment horizontal="center" vertical="center"/>
      <protection locked="0"/>
    </xf>
    <xf numFmtId="0" fontId="28" fillId="0" borderId="58" xfId="3" applyFont="1" applyBorder="1" applyAlignment="1">
      <alignment horizontal="center" vertical="center"/>
    </xf>
    <xf numFmtId="176" fontId="28" fillId="0" borderId="56" xfId="3" applyNumberFormat="1" applyFont="1" applyBorder="1" applyAlignment="1" applyProtection="1">
      <alignment horizontal="right" vertical="center"/>
      <protection locked="0"/>
    </xf>
    <xf numFmtId="177" fontId="28" fillId="0" borderId="61" xfId="3" applyNumberFormat="1" applyFont="1" applyBorder="1" applyAlignment="1">
      <alignment horizontal="center" vertical="center"/>
    </xf>
    <xf numFmtId="0" fontId="28" fillId="0" borderId="56" xfId="1" applyFont="1" applyBorder="1" applyAlignment="1">
      <alignment horizontal="center" vertical="center"/>
    </xf>
    <xf numFmtId="0" fontId="32" fillId="0" borderId="57" xfId="1" applyFont="1" applyBorder="1" applyAlignment="1" applyProtection="1">
      <alignment horizontal="left" vertical="center" wrapText="1"/>
      <protection locked="0"/>
    </xf>
    <xf numFmtId="0" fontId="28" fillId="0" borderId="57" xfId="1" applyFont="1" applyBorder="1" applyAlignment="1">
      <alignment horizontal="center" vertical="center" shrinkToFit="1"/>
    </xf>
    <xf numFmtId="0" fontId="27" fillId="0" borderId="57" xfId="1" applyFont="1" applyBorder="1" applyAlignment="1" applyProtection="1">
      <alignment horizontal="center" vertical="center"/>
      <protection locked="0"/>
    </xf>
    <xf numFmtId="0" fontId="27" fillId="0" borderId="0" xfId="3" applyFont="1">
      <alignment vertical="center"/>
    </xf>
    <xf numFmtId="0" fontId="28" fillId="0" borderId="0" xfId="3" applyFont="1" applyAlignment="1">
      <alignment horizontal="right" vertical="center"/>
    </xf>
    <xf numFmtId="0" fontId="30" fillId="0" borderId="0" xfId="3" applyFont="1" applyAlignment="1">
      <alignment horizontal="center" vertical="center"/>
    </xf>
    <xf numFmtId="0" fontId="19" fillId="0" borderId="0" xfId="3" applyFont="1" applyAlignment="1">
      <alignment horizontal="left" vertical="center" wrapText="1"/>
    </xf>
    <xf numFmtId="0" fontId="39" fillId="0" borderId="34" xfId="3" applyFont="1" applyBorder="1" applyAlignment="1" applyProtection="1">
      <alignment horizontal="center" vertical="center"/>
      <protection locked="0"/>
    </xf>
    <xf numFmtId="0" fontId="39" fillId="0" borderId="35" xfId="3" applyFont="1" applyBorder="1" applyAlignment="1" applyProtection="1">
      <alignment horizontal="center" vertical="center"/>
      <protection locked="0"/>
    </xf>
    <xf numFmtId="0" fontId="39" fillId="0" borderId="38" xfId="3" applyFont="1" applyBorder="1" applyAlignment="1" applyProtection="1">
      <alignment horizontal="center" vertical="center"/>
      <protection locked="0"/>
    </xf>
    <xf numFmtId="0" fontId="39" fillId="0" borderId="105" xfId="3" applyFont="1" applyBorder="1" applyAlignment="1" applyProtection="1">
      <alignment horizontal="center" vertical="center"/>
      <protection locked="0"/>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106" xfId="3" applyFont="1" applyBorder="1" applyAlignment="1">
      <alignment horizontal="left" vertical="center" wrapText="1" shrinkToFit="1"/>
    </xf>
    <xf numFmtId="0" fontId="24" fillId="0" borderId="107" xfId="3" applyFont="1" applyBorder="1" applyAlignment="1">
      <alignment horizontal="left" vertical="center" wrapText="1" shrinkToFit="1"/>
    </xf>
    <xf numFmtId="0" fontId="24" fillId="0" borderId="25" xfId="3" applyFont="1" applyBorder="1" applyAlignment="1">
      <alignment horizontal="center" vertical="center" wrapText="1" shrinkToFit="1"/>
    </xf>
    <xf numFmtId="0" fontId="24" fillId="0" borderId="26" xfId="3" applyFont="1" applyBorder="1" applyAlignment="1">
      <alignment horizontal="center" vertical="center" wrapText="1" shrinkToFit="1"/>
    </xf>
    <xf numFmtId="0" fontId="24" fillId="0" borderId="108" xfId="3" applyFont="1" applyBorder="1" applyAlignment="1">
      <alignment horizontal="center" vertical="center" wrapText="1" shrinkToFit="1"/>
    </xf>
    <xf numFmtId="0" fontId="24" fillId="0" borderId="109" xfId="3" applyFont="1" applyBorder="1" applyAlignment="1">
      <alignment horizontal="center" vertical="center" wrapText="1" shrinkToFit="1"/>
    </xf>
    <xf numFmtId="0" fontId="19" fillId="0" borderId="57" xfId="1" applyFont="1" applyBorder="1" applyAlignment="1">
      <alignment horizontal="center" vertical="center"/>
    </xf>
    <xf numFmtId="0" fontId="19" fillId="0" borderId="57" xfId="1" applyFont="1" applyBorder="1" applyAlignment="1">
      <alignment horizontal="left" vertical="center" wrapText="1"/>
    </xf>
    <xf numFmtId="0" fontId="39" fillId="0" borderId="91" xfId="3" applyFont="1" applyBorder="1" applyAlignment="1">
      <alignment horizontal="center" vertical="center"/>
    </xf>
    <xf numFmtId="0" fontId="39" fillId="0" borderId="92" xfId="3" applyFont="1" applyBorder="1" applyAlignment="1">
      <alignment horizontal="center" vertical="center"/>
    </xf>
    <xf numFmtId="176" fontId="39" fillId="3" borderId="93" xfId="3" applyNumberFormat="1" applyFont="1" applyFill="1" applyBorder="1" applyAlignment="1" applyProtection="1">
      <alignment horizontal="right" vertical="center"/>
      <protection locked="0"/>
    </xf>
    <xf numFmtId="179" fontId="39" fillId="0" borderId="96" xfId="3" applyNumberFormat="1" applyFont="1" applyBorder="1" applyAlignment="1">
      <alignment horizontal="center" vertical="center"/>
    </xf>
    <xf numFmtId="179" fontId="39" fillId="0" borderId="97" xfId="3" applyNumberFormat="1" applyFont="1" applyBorder="1" applyAlignment="1">
      <alignment horizontal="center" vertical="center"/>
    </xf>
    <xf numFmtId="0" fontId="39" fillId="0" borderId="75" xfId="3" applyFont="1" applyBorder="1" applyAlignment="1">
      <alignment horizontal="left" vertical="center" indent="1"/>
    </xf>
    <xf numFmtId="0" fontId="39" fillId="0" borderId="76" xfId="3" applyFont="1" applyBorder="1" applyAlignment="1">
      <alignment horizontal="left" vertical="center" indent="1"/>
    </xf>
    <xf numFmtId="0" fontId="39" fillId="0" borderId="77" xfId="3" applyFont="1" applyBorder="1" applyAlignment="1">
      <alignment horizontal="left" vertical="center" indent="1"/>
    </xf>
    <xf numFmtId="0" fontId="39" fillId="0" borderId="1" xfId="3" applyFont="1" applyBorder="1" applyAlignment="1">
      <alignment horizontal="center" vertical="center"/>
    </xf>
    <xf numFmtId="0" fontId="39" fillId="0" borderId="2" xfId="3" applyFont="1" applyBorder="1" applyAlignment="1">
      <alignment horizontal="center" vertical="center"/>
    </xf>
    <xf numFmtId="0" fontId="39" fillId="0" borderId="98" xfId="3" applyFont="1" applyBorder="1" applyAlignment="1">
      <alignment horizontal="center" vertical="center"/>
    </xf>
    <xf numFmtId="0" fontId="39" fillId="0" borderId="102" xfId="3" applyFont="1" applyBorder="1" applyAlignment="1">
      <alignment horizontal="center" vertical="center"/>
    </xf>
    <xf numFmtId="0" fontId="39" fillId="0" borderId="0" xfId="3" applyFont="1" applyAlignment="1">
      <alignment horizontal="center" vertical="center"/>
    </xf>
    <xf numFmtId="0" fontId="39" fillId="0" borderId="99" xfId="3" applyFont="1" applyBorder="1" applyAlignment="1">
      <alignment horizontal="center" vertical="center"/>
    </xf>
    <xf numFmtId="0" fontId="39" fillId="0" borderId="100" xfId="3" applyFont="1" applyBorder="1" applyAlignment="1">
      <alignment horizontal="center" vertical="center"/>
    </xf>
    <xf numFmtId="0" fontId="39" fillId="0" borderId="101" xfId="3" applyFont="1" applyBorder="1" applyAlignment="1">
      <alignment horizontal="center" vertical="center"/>
    </xf>
    <xf numFmtId="0" fontId="23" fillId="0" borderId="38" xfId="3" applyFont="1" applyBorder="1" applyAlignment="1">
      <alignment horizontal="center" vertical="center" wrapText="1"/>
    </xf>
    <xf numFmtId="0" fontId="23" fillId="0" borderId="64" xfId="3" applyFont="1" applyBorder="1" applyAlignment="1">
      <alignment horizontal="center" vertical="center" wrapText="1"/>
    </xf>
    <xf numFmtId="0" fontId="23" fillId="0" borderId="103" xfId="3" applyFont="1" applyBorder="1" applyAlignment="1">
      <alignment horizontal="center" vertical="center" wrapText="1"/>
    </xf>
    <xf numFmtId="0" fontId="39" fillId="0" borderId="90" xfId="3" applyFont="1" applyBorder="1" applyAlignment="1">
      <alignment horizontal="center" vertical="center"/>
    </xf>
    <xf numFmtId="0" fontId="39" fillId="0" borderId="62" xfId="3" applyFont="1" applyBorder="1" applyAlignment="1">
      <alignment horizontal="center" vertical="center"/>
    </xf>
    <xf numFmtId="176" fontId="39" fillId="0" borderId="63" xfId="3" applyNumberFormat="1" applyFont="1" applyBorder="1" applyAlignment="1">
      <alignment horizontal="right" vertical="center"/>
    </xf>
    <xf numFmtId="179" fontId="39" fillId="0" borderId="65" xfId="3" applyNumberFormat="1" applyFont="1" applyBorder="1" applyAlignment="1">
      <alignment horizontal="center" vertical="center"/>
    </xf>
    <xf numFmtId="179" fontId="39" fillId="0" borderId="80" xfId="3" applyNumberFormat="1" applyFont="1" applyBorder="1" applyAlignment="1">
      <alignment horizontal="center" vertical="center"/>
    </xf>
    <xf numFmtId="0" fontId="39" fillId="0" borderId="62" xfId="3" applyFont="1" applyBorder="1" applyAlignment="1">
      <alignment horizontal="left" vertical="center" indent="1"/>
    </xf>
    <xf numFmtId="0" fontId="39" fillId="0" borderId="81" xfId="3" applyFont="1" applyBorder="1" applyAlignment="1">
      <alignment horizontal="center" vertical="center"/>
    </xf>
    <xf numFmtId="0" fontId="39" fillId="0" borderId="66" xfId="3" applyFont="1" applyBorder="1" applyAlignment="1">
      <alignment horizontal="center" vertical="center"/>
    </xf>
    <xf numFmtId="176" fontId="39" fillId="0" borderId="67" xfId="3" applyNumberFormat="1" applyFont="1" applyBorder="1" applyAlignment="1">
      <alignment horizontal="right" vertical="center"/>
    </xf>
    <xf numFmtId="179" fontId="39" fillId="0" borderId="69" xfId="3" applyNumberFormat="1" applyFont="1" applyBorder="1" applyAlignment="1">
      <alignment horizontal="center" vertical="center"/>
    </xf>
    <xf numFmtId="179" fontId="39" fillId="0" borderId="82" xfId="3" applyNumberFormat="1" applyFont="1" applyBorder="1" applyAlignment="1">
      <alignment horizontal="center" vertical="center"/>
    </xf>
    <xf numFmtId="0" fontId="39" fillId="0" borderId="83" xfId="3" applyFont="1" applyBorder="1" applyAlignment="1">
      <alignment horizontal="left" vertical="center" shrinkToFit="1"/>
    </xf>
    <xf numFmtId="0" fontId="39" fillId="0" borderId="59" xfId="3" applyFont="1" applyBorder="1" applyAlignment="1">
      <alignment horizontal="left" vertical="center" shrinkToFit="1"/>
    </xf>
    <xf numFmtId="0" fontId="39" fillId="0" borderId="70" xfId="3" applyFont="1" applyBorder="1" applyAlignment="1">
      <alignment horizontal="left" vertical="center" shrinkToFit="1"/>
    </xf>
    <xf numFmtId="38" fontId="39" fillId="3" borderId="57" xfId="4" applyFont="1" applyFill="1" applyBorder="1" applyAlignment="1" applyProtection="1">
      <alignment horizontal="center" vertical="center"/>
    </xf>
    <xf numFmtId="38" fontId="39" fillId="3" borderId="84" xfId="4" applyFont="1" applyFill="1" applyBorder="1" applyAlignment="1" applyProtection="1">
      <alignment horizontal="center" vertical="center"/>
    </xf>
    <xf numFmtId="0" fontId="39" fillId="0" borderId="85" xfId="3" applyFont="1" applyBorder="1" applyAlignment="1">
      <alignment horizontal="left" vertical="center" shrinkToFit="1"/>
    </xf>
    <xf numFmtId="0" fontId="39" fillId="0" borderId="86" xfId="3" applyFont="1" applyBorder="1" applyAlignment="1">
      <alignment horizontal="left" vertical="center" shrinkToFit="1"/>
    </xf>
    <xf numFmtId="0" fontId="39" fillId="0" borderId="87" xfId="3" applyFont="1" applyBorder="1" applyAlignment="1">
      <alignment horizontal="left" vertical="center" shrinkToFit="1"/>
    </xf>
    <xf numFmtId="38" fontId="39" fillId="3" borderId="88" xfId="4" applyFont="1" applyFill="1" applyBorder="1" applyAlignment="1" applyProtection="1">
      <alignment horizontal="center" vertical="center"/>
    </xf>
    <xf numFmtId="38" fontId="39" fillId="3" borderId="89" xfId="4" applyFont="1" applyFill="1" applyBorder="1" applyAlignment="1" applyProtection="1">
      <alignment horizontal="center" vertical="center"/>
    </xf>
    <xf numFmtId="0" fontId="19" fillId="0" borderId="56" xfId="1" applyFont="1" applyBorder="1" applyAlignment="1">
      <alignment horizontal="center" vertical="center" wrapText="1"/>
    </xf>
    <xf numFmtId="0" fontId="39" fillId="0" borderId="57" xfId="1" applyFont="1" applyBorder="1" applyAlignment="1" applyProtection="1">
      <alignment horizontal="center" vertical="center"/>
      <protection locked="0"/>
    </xf>
    <xf numFmtId="0" fontId="39" fillId="0" borderId="78" xfId="3" applyFont="1" applyBorder="1" applyAlignment="1">
      <alignment horizontal="center" vertical="center"/>
    </xf>
    <xf numFmtId="0" fontId="39" fillId="0" borderId="58" xfId="3" applyFont="1" applyBorder="1" applyAlignment="1">
      <alignment horizontal="center" vertical="center"/>
    </xf>
    <xf numFmtId="176" fontId="39" fillId="0" borderId="56" xfId="3" applyNumberFormat="1" applyFont="1" applyBorder="1" applyAlignment="1" applyProtection="1">
      <alignment horizontal="right" vertical="center"/>
      <protection locked="0"/>
    </xf>
    <xf numFmtId="177" fontId="39" fillId="0" borderId="61" xfId="3" applyNumberFormat="1" applyFont="1" applyBorder="1" applyAlignment="1">
      <alignment horizontal="center" vertical="center"/>
    </xf>
    <xf numFmtId="177" fontId="39" fillId="0" borderId="79" xfId="3" applyNumberFormat="1" applyFont="1" applyBorder="1" applyAlignment="1">
      <alignment horizontal="center" vertical="center"/>
    </xf>
    <xf numFmtId="0" fontId="39" fillId="0" borderId="56" xfId="1" applyFont="1" applyBorder="1" applyAlignment="1">
      <alignment horizontal="center" vertical="center"/>
    </xf>
    <xf numFmtId="0" fontId="24" fillId="0" borderId="57" xfId="1" applyFont="1" applyBorder="1" applyAlignment="1" applyProtection="1">
      <alignment horizontal="left" vertical="center" wrapText="1"/>
      <protection locked="0"/>
    </xf>
    <xf numFmtId="0" fontId="39" fillId="0" borderId="57" xfId="1" applyFont="1" applyBorder="1" applyAlignment="1">
      <alignment horizontal="center" vertical="center" shrinkToFit="1"/>
    </xf>
    <xf numFmtId="0" fontId="19" fillId="0" borderId="57" xfId="1" applyFont="1" applyBorder="1" applyAlignment="1" applyProtection="1">
      <alignment horizontal="center" vertical="center"/>
      <protection locked="0"/>
    </xf>
    <xf numFmtId="0" fontId="19" fillId="0" borderId="0" xfId="3" applyFont="1">
      <alignment vertical="center"/>
    </xf>
    <xf numFmtId="0" fontId="39" fillId="0" borderId="0" xfId="3" applyFont="1">
      <alignment vertical="center"/>
    </xf>
    <xf numFmtId="0" fontId="39" fillId="0" borderId="0" xfId="3" applyFont="1" applyAlignment="1">
      <alignment horizontal="right" vertical="center"/>
    </xf>
    <xf numFmtId="0" fontId="22" fillId="0" borderId="0" xfId="3" applyFont="1" applyAlignment="1">
      <alignment horizontal="center" vertical="center"/>
    </xf>
    <xf numFmtId="0" fontId="19" fillId="0" borderId="41" xfId="3" applyFont="1" applyBorder="1" applyAlignment="1">
      <alignment horizontal="left" vertical="top" wrapText="1"/>
    </xf>
    <xf numFmtId="0" fontId="19" fillId="0" borderId="0" xfId="3" applyFont="1" applyAlignment="1">
      <alignment horizontal="left" vertical="top" wrapText="1"/>
    </xf>
    <xf numFmtId="0" fontId="19" fillId="0" borderId="36"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29" xfId="3" applyFont="1" applyBorder="1" applyAlignment="1">
      <alignment horizontal="center" vertical="center"/>
    </xf>
    <xf numFmtId="0" fontId="19" fillId="0" borderId="113" xfId="3" applyFont="1" applyBorder="1" applyAlignment="1">
      <alignment horizontal="center" vertical="center"/>
    </xf>
    <xf numFmtId="0" fontId="19" fillId="0" borderId="111" xfId="3" applyFont="1" applyBorder="1" applyAlignment="1">
      <alignment vertical="center" textRotation="255"/>
    </xf>
    <xf numFmtId="0" fontId="19" fillId="0" borderId="47" xfId="3" applyFont="1" applyBorder="1" applyAlignment="1">
      <alignment vertical="center" textRotation="255"/>
    </xf>
    <xf numFmtId="0" fontId="19" fillId="0" borderId="31" xfId="3" applyFont="1" applyBorder="1" applyAlignment="1">
      <alignment vertical="center" textRotation="255"/>
    </xf>
    <xf numFmtId="0" fontId="19" fillId="0" borderId="33" xfId="3" applyFont="1" applyBorder="1" applyAlignment="1">
      <alignment vertical="center" textRotation="255"/>
    </xf>
    <xf numFmtId="0" fontId="19" fillId="0" borderId="114" xfId="3" applyFont="1" applyBorder="1" applyAlignment="1">
      <alignment horizontal="center" vertical="center"/>
    </xf>
    <xf numFmtId="0" fontId="19" fillId="0" borderId="115" xfId="3" applyFont="1" applyBorder="1" applyAlignment="1">
      <alignment horizontal="center" vertical="center"/>
    </xf>
    <xf numFmtId="0" fontId="19" fillId="0" borderId="117" xfId="3" applyFont="1" applyBorder="1" applyAlignment="1">
      <alignment horizontal="center" vertical="center"/>
    </xf>
    <xf numFmtId="0" fontId="19" fillId="0" borderId="118" xfId="3" applyFont="1" applyBorder="1" applyAlignment="1">
      <alignment horizontal="center" vertical="center"/>
    </xf>
    <xf numFmtId="0" fontId="19" fillId="0" borderId="115" xfId="3" applyFont="1" applyBorder="1" applyAlignment="1">
      <alignment horizontal="left" vertical="center"/>
    </xf>
    <xf numFmtId="0" fontId="19" fillId="0" borderId="116" xfId="3" applyFont="1" applyBorder="1" applyAlignment="1">
      <alignment horizontal="left" vertical="center"/>
    </xf>
    <xf numFmtId="0" fontId="19" fillId="0" borderId="118" xfId="3" applyFont="1" applyBorder="1" applyAlignment="1">
      <alignment horizontal="left" vertical="center"/>
    </xf>
    <xf numFmtId="0" fontId="19" fillId="0" borderId="119" xfId="3" applyFont="1" applyBorder="1" applyAlignment="1">
      <alignment horizontal="left" vertical="center"/>
    </xf>
    <xf numFmtId="0" fontId="19" fillId="0" borderId="117" xfId="3" applyFont="1" applyBorder="1" applyAlignment="1">
      <alignment horizontal="center" vertical="center" wrapText="1"/>
    </xf>
    <xf numFmtId="0" fontId="19" fillId="0" borderId="118" xfId="3" applyFont="1" applyBorder="1" applyAlignment="1">
      <alignment horizontal="center" vertical="center" wrapText="1"/>
    </xf>
    <xf numFmtId="0" fontId="19" fillId="0" borderId="120" xfId="3" applyFont="1" applyBorder="1" applyAlignment="1">
      <alignment horizontal="center" vertical="center" wrapText="1"/>
    </xf>
    <xf numFmtId="0" fontId="19" fillId="0" borderId="121" xfId="3" applyFont="1" applyBorder="1" applyAlignment="1">
      <alignment horizontal="center" vertical="center" wrapText="1"/>
    </xf>
    <xf numFmtId="0" fontId="19" fillId="0" borderId="118" xfId="3" applyFont="1" applyBorder="1" applyAlignment="1">
      <alignment horizontal="left" vertical="center" wrapText="1"/>
    </xf>
    <xf numFmtId="0" fontId="19" fillId="0" borderId="119" xfId="3" applyFont="1" applyBorder="1" applyAlignment="1">
      <alignment horizontal="left" vertical="center" wrapText="1"/>
    </xf>
    <xf numFmtId="0" fontId="19" fillId="0" borderId="121" xfId="3" applyFont="1" applyBorder="1" applyAlignment="1">
      <alignment horizontal="left" vertical="center" wrapText="1"/>
    </xf>
    <xf numFmtId="0" fontId="19" fillId="0" borderId="122" xfId="3" applyFont="1" applyBorder="1" applyAlignment="1">
      <alignment horizontal="left" vertical="center" wrapText="1"/>
    </xf>
    <xf numFmtId="0" fontId="19" fillId="0" borderId="41" xfId="3" applyFont="1" applyBorder="1" applyAlignment="1">
      <alignment horizontal="left" vertical="center"/>
    </xf>
    <xf numFmtId="0" fontId="19" fillId="0" borderId="42" xfId="3" applyFont="1" applyBorder="1" applyAlignment="1">
      <alignment horizontal="left" vertical="center"/>
    </xf>
    <xf numFmtId="0" fontId="19" fillId="0" borderId="34" xfId="3" applyFont="1" applyBorder="1" applyAlignment="1">
      <alignment horizontal="left" vertical="center"/>
    </xf>
    <xf numFmtId="0" fontId="19" fillId="0" borderId="36" xfId="3" applyFont="1" applyBorder="1" applyAlignment="1">
      <alignment horizontal="center" vertical="center"/>
    </xf>
    <xf numFmtId="0" fontId="19" fillId="0" borderId="30" xfId="3" applyFont="1" applyBorder="1" applyAlignment="1">
      <alignment horizontal="center" vertical="center"/>
    </xf>
    <xf numFmtId="0" fontId="19" fillId="0" borderId="40" xfId="3" applyFont="1" applyBorder="1" applyAlignment="1">
      <alignment horizontal="center" vertical="distributed" textRotation="255" indent="4"/>
    </xf>
    <xf numFmtId="0" fontId="19" fillId="0" borderId="41" xfId="3" applyFont="1" applyBorder="1" applyAlignment="1">
      <alignment horizontal="center" vertical="distributed" textRotation="255" indent="4"/>
    </xf>
    <xf numFmtId="0" fontId="19" fillId="0" borderId="111" xfId="3" applyFont="1" applyBorder="1" applyAlignment="1">
      <alignment horizontal="center" vertical="distributed" textRotation="255" indent="4"/>
    </xf>
    <xf numFmtId="0" fontId="19" fillId="0" borderId="0" xfId="3" applyFont="1" applyAlignment="1">
      <alignment horizontal="center" vertical="distributed" textRotation="255" indent="4"/>
    </xf>
    <xf numFmtId="0" fontId="19" fillId="0" borderId="47" xfId="3" applyFont="1" applyBorder="1" applyAlignment="1">
      <alignment horizontal="center" vertical="distributed" textRotation="255" indent="4"/>
    </xf>
    <xf numFmtId="0" fontId="19" fillId="0" borderId="31" xfId="3" applyFont="1" applyBorder="1" applyAlignment="1">
      <alignment horizontal="center" vertical="distributed" textRotation="255" indent="4"/>
    </xf>
    <xf numFmtId="0" fontId="19" fillId="0" borderId="33" xfId="3" applyFont="1" applyBorder="1" applyAlignment="1">
      <alignment horizontal="center" vertical="distributed" textRotation="255" indent="4"/>
    </xf>
    <xf numFmtId="0" fontId="19" fillId="0" borderId="40" xfId="3" applyFont="1" applyBorder="1" applyAlignment="1">
      <alignment horizontal="center" vertical="center" wrapText="1"/>
    </xf>
    <xf numFmtId="0" fontId="19" fillId="0" borderId="41" xfId="3" applyFont="1" applyBorder="1" applyAlignment="1">
      <alignment horizontal="center" vertical="center" wrapText="1"/>
    </xf>
    <xf numFmtId="0" fontId="19" fillId="0" borderId="42" xfId="3" applyFont="1" applyBorder="1" applyAlignment="1">
      <alignment horizontal="center" vertical="center" wrapText="1"/>
    </xf>
    <xf numFmtId="0" fontId="19" fillId="0" borderId="31" xfId="3" applyFont="1" applyBorder="1" applyAlignment="1">
      <alignment horizontal="center" vertical="center" wrapText="1"/>
    </xf>
    <xf numFmtId="0" fontId="19" fillId="0" borderId="32" xfId="3" applyFont="1" applyBorder="1" applyAlignment="1">
      <alignment horizontal="center" vertical="center" wrapText="1"/>
    </xf>
    <xf numFmtId="0" fontId="19" fillId="0" borderId="33" xfId="3" applyFont="1" applyBorder="1" applyAlignment="1">
      <alignment horizontal="center" vertical="center" wrapText="1"/>
    </xf>
    <xf numFmtId="49" fontId="19" fillId="0" borderId="29" xfId="3" applyNumberFormat="1" applyFont="1" applyBorder="1" applyAlignment="1">
      <alignment horizontal="center" vertical="center"/>
    </xf>
    <xf numFmtId="0" fontId="19" fillId="0" borderId="110" xfId="3" applyFont="1" applyBorder="1" applyAlignment="1">
      <alignment horizontal="center" vertical="center" wrapText="1"/>
    </xf>
    <xf numFmtId="0" fontId="19" fillId="0" borderId="29" xfId="3" applyFont="1" applyBorder="1" applyAlignment="1">
      <alignment horizontal="left" vertical="center"/>
    </xf>
    <xf numFmtId="0" fontId="19" fillId="0" borderId="30" xfId="3" applyFont="1" applyBorder="1" applyAlignment="1">
      <alignment horizontal="left" vertical="center"/>
    </xf>
    <xf numFmtId="0" fontId="19" fillId="0" borderId="41" xfId="3" applyFont="1" applyBorder="1" applyAlignment="1">
      <alignment horizontal="center" vertical="center"/>
    </xf>
    <xf numFmtId="49" fontId="19" fillId="0" borderId="41" xfId="3" applyNumberFormat="1" applyFont="1" applyBorder="1" applyAlignment="1">
      <alignment horizontal="center" vertical="center"/>
    </xf>
    <xf numFmtId="0" fontId="19" fillId="0" borderId="112" xfId="3" applyFont="1" applyBorder="1" applyAlignment="1">
      <alignment horizontal="center" vertical="center" wrapText="1"/>
    </xf>
    <xf numFmtId="0" fontId="24" fillId="0" borderId="0" xfId="3" applyFont="1">
      <alignment vertical="center"/>
    </xf>
    <xf numFmtId="0" fontId="19" fillId="0" borderId="36" xfId="3" applyFont="1" applyBorder="1" applyAlignment="1">
      <alignment horizontal="left"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19" fillId="0" borderId="29" xfId="1" applyFont="1" applyBorder="1" applyAlignment="1">
      <alignment horizontal="left" vertical="center" wrapText="1"/>
    </xf>
    <xf numFmtId="0" fontId="19" fillId="0" borderId="30" xfId="1" applyFont="1" applyBorder="1" applyAlignment="1">
      <alignment horizontal="left" vertical="center" wrapText="1"/>
    </xf>
    <xf numFmtId="0" fontId="19" fillId="0" borderId="38" xfId="1" applyFont="1" applyBorder="1" applyAlignment="1">
      <alignment horizontal="left" vertical="center" wrapText="1" indent="1"/>
    </xf>
    <xf numFmtId="0" fontId="19" fillId="0" borderId="28" xfId="1" applyFont="1" applyBorder="1" applyAlignment="1">
      <alignment horizontal="left" vertical="center" indent="1"/>
    </xf>
    <xf numFmtId="0" fontId="19" fillId="0" borderId="123" xfId="1" applyFont="1" applyBorder="1" applyAlignment="1">
      <alignment horizontal="left" vertical="center" wrapText="1"/>
    </xf>
    <xf numFmtId="0" fontId="19" fillId="0" borderId="28" xfId="1" applyFont="1" applyBorder="1" applyAlignment="1">
      <alignment horizontal="left" vertical="center" wrapText="1"/>
    </xf>
    <xf numFmtId="0" fontId="19" fillId="0" borderId="29" xfId="1" applyFont="1" applyBorder="1" applyAlignment="1">
      <alignment horizontal="left" vertical="center"/>
    </xf>
    <xf numFmtId="0" fontId="19" fillId="0" borderId="30" xfId="1" applyFont="1" applyBorder="1" applyAlignment="1">
      <alignment horizontal="left" vertical="center"/>
    </xf>
    <xf numFmtId="0" fontId="19" fillId="0" borderId="41" xfId="1" applyFont="1" applyBorder="1" applyAlignment="1">
      <alignment horizontal="center" vertical="center"/>
    </xf>
    <xf numFmtId="0" fontId="19" fillId="0" borderId="42" xfId="1" applyFont="1" applyBorder="1" applyAlignment="1">
      <alignment horizontal="center" vertical="center"/>
    </xf>
    <xf numFmtId="0" fontId="19" fillId="0" borderId="0" xfId="1" applyFont="1">
      <alignment vertical="center"/>
    </xf>
    <xf numFmtId="0" fontId="19" fillId="0" borderId="0" xfId="1" applyFont="1" applyAlignment="1">
      <alignment horizontal="right" vertical="center"/>
    </xf>
    <xf numFmtId="0" fontId="18" fillId="0" borderId="0" xfId="1" applyFont="1" applyAlignment="1">
      <alignment horizontal="center" vertical="center"/>
    </xf>
    <xf numFmtId="0" fontId="18" fillId="0" borderId="36"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cellXfs>
  <cellStyles count="7">
    <cellStyle name="桁区切り 2" xfId="4" xr:uid="{B70CD6B0-4CF4-4D4E-B8B6-4222218382DD}"/>
    <cellStyle name="標準" xfId="0" builtinId="0"/>
    <cellStyle name="標準 2" xfId="5" xr:uid="{D34C344E-5B57-4147-A092-06B1E5F581CE}"/>
    <cellStyle name="標準 2 2" xfId="6" xr:uid="{B6868D51-E2DC-4947-9065-C87BF1C6786C}"/>
    <cellStyle name="標準 3" xfId="1" xr:uid="{E762FF19-47E4-444A-9D23-772C9DBC0FE6}"/>
    <cellStyle name="標準_③-２加算様式（就労）" xfId="3" xr:uid="{86262D7B-A67E-40BC-8B96-D0B0E72A032B}"/>
    <cellStyle name="標準_総括表を変更しました（６／２３）" xfId="2" xr:uid="{82123572-C4CA-4A79-AA03-1CAF2B32D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2E92874-909A-4AC0-AD1F-32914DF409A0}"/>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1D4D547-50E9-48C1-8DCA-DAEA2A8FAFB3}"/>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49AC3F50-ABD9-4F9A-A045-5C595E86E1DC}"/>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4A6C-3A38-43D7-8BA6-0B3776DCC4E0}">
  <dimension ref="A1:AN113"/>
  <sheetViews>
    <sheetView showGridLines="0" tabSelected="1" view="pageBreakPreview" zoomScale="85" zoomScaleNormal="100" zoomScaleSheetLayoutView="85" workbookViewId="0"/>
  </sheetViews>
  <sheetFormatPr defaultColWidth="9" defaultRowHeight="21" customHeight="1"/>
  <cols>
    <col min="1" max="29" width="2.58203125" style="154" customWidth="1"/>
    <col min="30" max="30" width="2.58203125" style="133" customWidth="1"/>
    <col min="31" max="32" width="2.58203125" style="154" customWidth="1"/>
    <col min="33" max="33" width="2.58203125" style="133" customWidth="1"/>
    <col min="34" max="35" width="2.58203125" style="154" customWidth="1"/>
    <col min="36" max="36" width="2.58203125" style="133" customWidth="1"/>
    <col min="37" max="40" width="2.58203125" style="154" customWidth="1"/>
    <col min="41" max="16384" width="9" style="154"/>
  </cols>
  <sheetData>
    <row r="1" spans="1:40" s="69" customFormat="1" ht="25" customHeight="1">
      <c r="A1" s="126" t="s">
        <v>195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8" t="s">
        <v>233</v>
      </c>
      <c r="AK1" s="127"/>
      <c r="AL1" s="127"/>
      <c r="AM1" s="127"/>
      <c r="AN1" s="127"/>
    </row>
    <row r="2" spans="1:40" s="69" customFormat="1" ht="16" customHeight="1">
      <c r="A2" s="335" t="s">
        <v>196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129"/>
      <c r="AL2" s="129"/>
      <c r="AM2" s="129"/>
      <c r="AN2" s="129"/>
    </row>
    <row r="3" spans="1:40" s="69" customFormat="1" ht="9" customHeight="1"/>
    <row r="4" spans="1:40" s="126" customFormat="1" ht="15" customHeight="1">
      <c r="A4" s="336" t="s">
        <v>197</v>
      </c>
      <c r="B4" s="336"/>
      <c r="C4" s="336"/>
      <c r="D4" s="336"/>
      <c r="E4" s="336"/>
      <c r="F4" s="336"/>
      <c r="G4" s="336"/>
      <c r="H4" s="336"/>
      <c r="I4" s="336"/>
      <c r="J4" s="336"/>
      <c r="K4" s="130"/>
      <c r="L4" s="130"/>
      <c r="M4" s="130"/>
      <c r="N4" s="130"/>
      <c r="O4" s="130"/>
      <c r="P4" s="130"/>
      <c r="Q4" s="130"/>
      <c r="R4" s="130"/>
      <c r="S4" s="130"/>
      <c r="T4" s="130"/>
      <c r="U4" s="130"/>
      <c r="V4" s="130"/>
      <c r="W4" s="130"/>
      <c r="Y4" s="337" t="s">
        <v>198</v>
      </c>
      <c r="Z4" s="337"/>
      <c r="AA4" s="338"/>
      <c r="AB4" s="338"/>
      <c r="AC4" s="130" t="s">
        <v>199</v>
      </c>
      <c r="AD4" s="339"/>
      <c r="AE4" s="339"/>
      <c r="AF4" s="130" t="s">
        <v>200</v>
      </c>
      <c r="AG4" s="339"/>
      <c r="AH4" s="339"/>
      <c r="AI4" s="130" t="s">
        <v>201</v>
      </c>
      <c r="AJ4" s="131"/>
    </row>
    <row r="5" spans="1:40" s="69" customFormat="1" ht="12.75" customHeight="1">
      <c r="A5" s="336"/>
      <c r="B5" s="336"/>
      <c r="C5" s="336"/>
      <c r="D5" s="336"/>
      <c r="E5" s="336"/>
      <c r="F5" s="336"/>
      <c r="G5" s="336"/>
      <c r="H5" s="336"/>
      <c r="I5" s="336"/>
      <c r="J5" s="336"/>
      <c r="Y5" s="132"/>
      <c r="Z5" s="132"/>
      <c r="AA5" s="132"/>
      <c r="AB5" s="132"/>
    </row>
    <row r="6" spans="1:40" s="126" customFormat="1" ht="14.25" customHeight="1">
      <c r="A6" s="336"/>
      <c r="B6" s="336"/>
      <c r="C6" s="336"/>
      <c r="D6" s="336"/>
      <c r="E6" s="336"/>
      <c r="F6" s="336"/>
      <c r="G6" s="336"/>
      <c r="H6" s="336"/>
      <c r="I6" s="336"/>
      <c r="J6" s="336"/>
      <c r="K6" s="133"/>
      <c r="L6" s="133"/>
      <c r="AD6" s="131"/>
      <c r="AG6" s="131"/>
      <c r="AJ6" s="131"/>
    </row>
    <row r="7" spans="1:40" s="126" customFormat="1" ht="12" customHeight="1">
      <c r="A7" s="336"/>
      <c r="B7" s="336"/>
      <c r="C7" s="336"/>
      <c r="D7" s="336"/>
      <c r="E7" s="336"/>
      <c r="F7" s="336"/>
      <c r="G7" s="336"/>
      <c r="H7" s="336"/>
      <c r="I7" s="336"/>
      <c r="J7" s="336"/>
      <c r="K7" s="133"/>
      <c r="L7" s="133"/>
      <c r="M7" s="340" t="s">
        <v>202</v>
      </c>
      <c r="N7" s="340"/>
      <c r="O7" s="340"/>
      <c r="P7" s="341" t="s">
        <v>203</v>
      </c>
      <c r="Q7" s="341"/>
      <c r="R7" s="341"/>
      <c r="S7" s="341"/>
      <c r="T7" s="341"/>
      <c r="U7" s="332" t="s">
        <v>204</v>
      </c>
      <c r="V7" s="333"/>
      <c r="W7" s="333"/>
      <c r="X7" s="333"/>
      <c r="Y7" s="333"/>
      <c r="Z7" s="333"/>
      <c r="AA7" s="333"/>
      <c r="AB7" s="333"/>
      <c r="AC7" s="333"/>
      <c r="AD7" s="333"/>
      <c r="AE7" s="333"/>
      <c r="AF7" s="333"/>
      <c r="AG7" s="333"/>
      <c r="AH7" s="333"/>
      <c r="AI7" s="333"/>
      <c r="AJ7" s="333"/>
    </row>
    <row r="8" spans="1:40" s="126" customFormat="1" ht="12" customHeight="1">
      <c r="A8" s="336"/>
      <c r="B8" s="336"/>
      <c r="C8" s="336"/>
      <c r="D8" s="336"/>
      <c r="E8" s="336"/>
      <c r="F8" s="336"/>
      <c r="G8" s="336"/>
      <c r="H8" s="336"/>
      <c r="I8" s="336"/>
      <c r="J8" s="336"/>
      <c r="K8" s="133"/>
      <c r="L8" s="133"/>
      <c r="M8" s="340"/>
      <c r="N8" s="340"/>
      <c r="O8" s="340"/>
      <c r="P8" s="341"/>
      <c r="Q8" s="341"/>
      <c r="R8" s="341"/>
      <c r="S8" s="341"/>
      <c r="T8" s="341"/>
      <c r="U8" s="332"/>
      <c r="V8" s="333"/>
      <c r="W8" s="333"/>
      <c r="X8" s="333"/>
      <c r="Y8" s="333"/>
      <c r="Z8" s="333"/>
      <c r="AA8" s="333"/>
      <c r="AB8" s="333"/>
      <c r="AC8" s="333"/>
      <c r="AD8" s="333"/>
      <c r="AE8" s="333"/>
      <c r="AF8" s="333"/>
      <c r="AG8" s="333"/>
      <c r="AH8" s="333"/>
      <c r="AI8" s="333"/>
      <c r="AJ8" s="333"/>
    </row>
    <row r="9" spans="1:40" s="126" customFormat="1" ht="12" customHeight="1">
      <c r="M9" s="340"/>
      <c r="N9" s="340"/>
      <c r="O9" s="340"/>
      <c r="P9" s="331" t="s">
        <v>205</v>
      </c>
      <c r="Q9" s="331"/>
      <c r="R9" s="331"/>
      <c r="S9" s="331"/>
      <c r="T9" s="331"/>
      <c r="U9" s="332" t="s">
        <v>204</v>
      </c>
      <c r="V9" s="333"/>
      <c r="W9" s="333"/>
      <c r="X9" s="333"/>
      <c r="Y9" s="333"/>
      <c r="Z9" s="333"/>
      <c r="AA9" s="333"/>
      <c r="AB9" s="333"/>
      <c r="AC9" s="333"/>
      <c r="AD9" s="333"/>
      <c r="AE9" s="333"/>
      <c r="AF9" s="333"/>
      <c r="AG9" s="333"/>
      <c r="AH9" s="333"/>
      <c r="AI9" s="333"/>
      <c r="AJ9" s="333"/>
    </row>
    <row r="10" spans="1:40" s="126" customFormat="1" ht="12" customHeight="1">
      <c r="M10" s="340"/>
      <c r="N10" s="340"/>
      <c r="O10" s="340"/>
      <c r="P10" s="331"/>
      <c r="Q10" s="331"/>
      <c r="R10" s="331"/>
      <c r="S10" s="331"/>
      <c r="T10" s="331"/>
      <c r="U10" s="332"/>
      <c r="V10" s="333"/>
      <c r="W10" s="333"/>
      <c r="X10" s="333"/>
      <c r="Y10" s="333"/>
      <c r="Z10" s="333"/>
      <c r="AA10" s="333"/>
      <c r="AB10" s="333"/>
      <c r="AC10" s="333"/>
      <c r="AD10" s="333"/>
      <c r="AE10" s="333"/>
      <c r="AF10" s="333"/>
      <c r="AG10" s="333"/>
      <c r="AH10" s="333"/>
      <c r="AI10" s="333"/>
      <c r="AJ10" s="333"/>
    </row>
    <row r="11" spans="1:40" s="126" customFormat="1" ht="21.75" customHeight="1">
      <c r="M11" s="340"/>
      <c r="N11" s="340"/>
      <c r="O11" s="340"/>
      <c r="P11" s="331" t="s">
        <v>206</v>
      </c>
      <c r="Q11" s="331"/>
      <c r="R11" s="331"/>
      <c r="S11" s="331"/>
      <c r="T11" s="331"/>
      <c r="U11" s="135" t="s">
        <v>204</v>
      </c>
      <c r="V11" s="333"/>
      <c r="W11" s="333"/>
      <c r="X11" s="333"/>
      <c r="Y11" s="333"/>
      <c r="Z11" s="333"/>
      <c r="AA11" s="333"/>
      <c r="AB11" s="333"/>
      <c r="AC11" s="333"/>
      <c r="AD11" s="333"/>
      <c r="AE11" s="333"/>
      <c r="AF11" s="333"/>
      <c r="AG11" s="333"/>
      <c r="AH11" s="333"/>
      <c r="AI11" s="334"/>
      <c r="AJ11" s="334"/>
    </row>
    <row r="12" spans="1:40" s="126" customFormat="1" ht="21.75" customHeight="1">
      <c r="M12" s="134"/>
      <c r="N12" s="134"/>
      <c r="O12" s="134"/>
      <c r="P12" s="331" t="s">
        <v>207</v>
      </c>
      <c r="Q12" s="331"/>
      <c r="R12" s="331"/>
      <c r="S12" s="331"/>
      <c r="T12" s="331"/>
      <c r="U12" s="135" t="s">
        <v>204</v>
      </c>
      <c r="V12" s="333"/>
      <c r="W12" s="333"/>
      <c r="X12" s="333"/>
      <c r="Y12" s="333"/>
      <c r="Z12" s="333"/>
      <c r="AA12" s="333"/>
      <c r="AB12" s="333"/>
      <c r="AC12" s="333"/>
      <c r="AD12" s="333"/>
      <c r="AE12" s="333"/>
      <c r="AF12" s="333"/>
      <c r="AG12" s="333"/>
      <c r="AH12" s="333"/>
      <c r="AI12" s="334"/>
      <c r="AJ12" s="334"/>
    </row>
    <row r="13" spans="1:40" s="126" customFormat="1" ht="14.15" customHeight="1">
      <c r="Q13" s="135"/>
      <c r="R13" s="135"/>
      <c r="S13" s="135"/>
      <c r="T13" s="135"/>
      <c r="U13" s="135"/>
      <c r="V13" s="333"/>
      <c r="W13" s="333"/>
      <c r="X13" s="333"/>
      <c r="Y13" s="333"/>
      <c r="Z13" s="333"/>
      <c r="AA13" s="333"/>
      <c r="AB13" s="333"/>
      <c r="AC13" s="333"/>
      <c r="AD13" s="333"/>
      <c r="AE13" s="333"/>
      <c r="AF13" s="333"/>
      <c r="AG13" s="333"/>
      <c r="AH13" s="333"/>
      <c r="AI13" s="334"/>
      <c r="AJ13" s="334"/>
      <c r="AK13" s="135"/>
    </row>
    <row r="14" spans="1:40" s="126" customFormat="1" ht="14.15" customHeight="1">
      <c r="A14" s="325" t="s">
        <v>208</v>
      </c>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135"/>
    </row>
    <row r="15" spans="1:40" s="69" customFormat="1" ht="10.5" customHeight="1" thickBot="1">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row>
    <row r="16" spans="1:40" s="69" customFormat="1" ht="21" customHeight="1" thickBot="1">
      <c r="A16" s="326" t="s">
        <v>209</v>
      </c>
      <c r="B16" s="327"/>
      <c r="C16" s="327"/>
      <c r="D16" s="327"/>
      <c r="E16" s="327"/>
      <c r="F16" s="328"/>
      <c r="G16" s="329"/>
      <c r="H16" s="330"/>
      <c r="I16" s="330"/>
      <c r="J16" s="330"/>
      <c r="K16" s="313"/>
      <c r="L16" s="313"/>
      <c r="M16" s="313"/>
      <c r="N16" s="313"/>
      <c r="O16" s="313"/>
      <c r="P16" s="313"/>
      <c r="Q16" s="313"/>
      <c r="R16" s="313"/>
      <c r="S16" s="313"/>
      <c r="T16" s="313"/>
      <c r="U16" s="313"/>
      <c r="V16" s="313"/>
      <c r="W16" s="313"/>
      <c r="X16" s="313"/>
      <c r="Y16" s="313"/>
      <c r="Z16" s="314"/>
      <c r="AA16" s="137"/>
      <c r="AB16" s="315"/>
      <c r="AC16" s="315"/>
      <c r="AD16" s="136"/>
      <c r="AE16" s="136"/>
      <c r="AF16" s="136"/>
      <c r="AG16" s="136"/>
      <c r="AH16" s="136"/>
      <c r="AI16" s="136"/>
      <c r="AJ16" s="136"/>
    </row>
    <row r="17" spans="1:37" s="126" customFormat="1" ht="15" customHeight="1">
      <c r="A17" s="316" t="s">
        <v>210</v>
      </c>
      <c r="B17" s="317"/>
      <c r="C17" s="317"/>
      <c r="D17" s="317"/>
      <c r="E17" s="317"/>
      <c r="F17" s="317"/>
      <c r="G17" s="138" t="s">
        <v>211</v>
      </c>
      <c r="H17" s="139"/>
      <c r="I17" s="139"/>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1:37" s="126" customFormat="1" ht="24" customHeight="1">
      <c r="A18" s="318"/>
      <c r="B18" s="319"/>
      <c r="C18" s="319"/>
      <c r="D18" s="319"/>
      <c r="E18" s="319"/>
      <c r="F18" s="319"/>
      <c r="G18" s="322"/>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4"/>
    </row>
    <row r="19" spans="1:37" s="126" customFormat="1" ht="15" customHeight="1">
      <c r="A19" s="285" t="s">
        <v>212</v>
      </c>
      <c r="B19" s="286"/>
      <c r="C19" s="286"/>
      <c r="D19" s="286"/>
      <c r="E19" s="286"/>
      <c r="F19" s="287"/>
      <c r="G19" s="294" t="s">
        <v>213</v>
      </c>
      <c r="H19" s="295"/>
      <c r="I19" s="295"/>
      <c r="J19" s="295"/>
      <c r="K19" s="296"/>
      <c r="L19" s="296"/>
      <c r="M19" s="296"/>
      <c r="N19" s="296"/>
      <c r="O19" s="296"/>
      <c r="P19" s="140" t="s">
        <v>214</v>
      </c>
      <c r="Q19" s="141"/>
      <c r="R19" s="142"/>
      <c r="S19" s="142"/>
      <c r="T19" s="142"/>
      <c r="U19" s="142"/>
      <c r="V19" s="142"/>
      <c r="W19" s="142"/>
      <c r="X19" s="142"/>
      <c r="Y19" s="142"/>
      <c r="Z19" s="142"/>
      <c r="AA19" s="142"/>
      <c r="AB19" s="142"/>
      <c r="AC19" s="142"/>
      <c r="AD19" s="142"/>
      <c r="AE19" s="142"/>
      <c r="AF19" s="142"/>
      <c r="AG19" s="142"/>
      <c r="AH19" s="142"/>
      <c r="AI19" s="142"/>
      <c r="AJ19" s="143"/>
    </row>
    <row r="20" spans="1:37" s="126" customFormat="1" ht="15" customHeight="1">
      <c r="A20" s="288"/>
      <c r="B20" s="289"/>
      <c r="C20" s="289"/>
      <c r="D20" s="289"/>
      <c r="E20" s="289"/>
      <c r="F20" s="290"/>
      <c r="G20" s="297"/>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9"/>
      <c r="AK20" s="144"/>
    </row>
    <row r="21" spans="1:37" s="126" customFormat="1" ht="15" customHeight="1">
      <c r="A21" s="288"/>
      <c r="B21" s="289"/>
      <c r="C21" s="289"/>
      <c r="D21" s="289"/>
      <c r="E21" s="289"/>
      <c r="F21" s="290"/>
      <c r="G21" s="297"/>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9"/>
      <c r="AK21" s="144"/>
    </row>
    <row r="22" spans="1:37" s="126" customFormat="1" ht="4" customHeight="1" thickBot="1">
      <c r="A22" s="291"/>
      <c r="B22" s="292"/>
      <c r="C22" s="292"/>
      <c r="D22" s="292"/>
      <c r="E22" s="292"/>
      <c r="F22" s="293"/>
      <c r="G22" s="145"/>
      <c r="H22" s="146"/>
      <c r="I22" s="146"/>
      <c r="J22" s="146"/>
      <c r="K22" s="146"/>
      <c r="L22" s="147"/>
      <c r="M22" s="147"/>
      <c r="N22" s="147"/>
      <c r="O22" s="147"/>
      <c r="P22" s="147"/>
      <c r="Q22" s="148"/>
      <c r="R22" s="149"/>
      <c r="S22" s="149"/>
      <c r="T22" s="149"/>
      <c r="U22" s="149"/>
      <c r="V22" s="149"/>
      <c r="W22" s="149"/>
      <c r="X22" s="149"/>
      <c r="Y22" s="149"/>
      <c r="Z22" s="149"/>
      <c r="AA22" s="149"/>
      <c r="AB22" s="149"/>
      <c r="AC22" s="149"/>
      <c r="AD22" s="149"/>
      <c r="AE22" s="149"/>
      <c r="AF22" s="150"/>
      <c r="AG22" s="150"/>
      <c r="AH22" s="149"/>
      <c r="AI22" s="149"/>
      <c r="AJ22" s="151"/>
    </row>
    <row r="23" spans="1:37" ht="12" customHeight="1" thickBot="1">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3"/>
      <c r="AG23" s="153"/>
      <c r="AH23" s="152"/>
      <c r="AI23" s="152"/>
      <c r="AJ23" s="153"/>
    </row>
    <row r="24" spans="1:37" ht="20.149999999999999" customHeight="1">
      <c r="A24" s="300" t="s">
        <v>215</v>
      </c>
      <c r="B24" s="301"/>
      <c r="C24" s="301"/>
      <c r="D24" s="301"/>
      <c r="E24" s="301"/>
      <c r="F24" s="301"/>
      <c r="G24" s="301"/>
      <c r="H24" s="301"/>
      <c r="I24" s="302"/>
      <c r="J24" s="306" t="s">
        <v>216</v>
      </c>
      <c r="K24" s="307"/>
      <c r="L24" s="307"/>
      <c r="M24" s="306" t="s">
        <v>217</v>
      </c>
      <c r="N24" s="310"/>
      <c r="O24" s="310"/>
      <c r="P24" s="310"/>
      <c r="Q24" s="310"/>
      <c r="R24" s="310"/>
      <c r="S24" s="310"/>
      <c r="T24" s="310"/>
      <c r="U24" s="310"/>
      <c r="V24" s="310"/>
      <c r="W24" s="310"/>
      <c r="X24" s="310"/>
      <c r="Y24" s="311"/>
      <c r="Z24" s="306" t="s">
        <v>218</v>
      </c>
      <c r="AA24" s="310"/>
      <c r="AB24" s="310"/>
      <c r="AC24" s="310"/>
      <c r="AD24" s="310"/>
      <c r="AE24" s="310"/>
      <c r="AF24" s="310"/>
      <c r="AG24" s="310"/>
      <c r="AH24" s="310"/>
      <c r="AI24" s="310"/>
      <c r="AJ24" s="312"/>
    </row>
    <row r="25" spans="1:37" ht="20.149999999999999" customHeight="1">
      <c r="A25" s="303"/>
      <c r="B25" s="304"/>
      <c r="C25" s="304"/>
      <c r="D25" s="304"/>
      <c r="E25" s="304"/>
      <c r="F25" s="304"/>
      <c r="G25" s="304"/>
      <c r="H25" s="304"/>
      <c r="I25" s="305"/>
      <c r="J25" s="308"/>
      <c r="K25" s="309"/>
      <c r="L25" s="309"/>
      <c r="M25" s="260"/>
      <c r="N25" s="261"/>
      <c r="O25" s="261"/>
      <c r="P25" s="261"/>
      <c r="Q25" s="261"/>
      <c r="R25" s="261"/>
      <c r="S25" s="261"/>
      <c r="T25" s="261"/>
      <c r="U25" s="261"/>
      <c r="V25" s="261"/>
      <c r="W25" s="261"/>
      <c r="X25" s="261"/>
      <c r="Y25" s="268"/>
      <c r="Z25" s="260"/>
      <c r="AA25" s="261"/>
      <c r="AB25" s="261"/>
      <c r="AC25" s="261"/>
      <c r="AD25" s="261"/>
      <c r="AE25" s="261"/>
      <c r="AF25" s="261"/>
      <c r="AG25" s="261"/>
      <c r="AH25" s="261"/>
      <c r="AI25" s="261"/>
      <c r="AJ25" s="262"/>
    </row>
    <row r="26" spans="1:37" ht="3" customHeight="1">
      <c r="A26" s="281" t="s">
        <v>219</v>
      </c>
      <c r="B26" s="278" t="s">
        <v>12</v>
      </c>
      <c r="C26" s="236"/>
      <c r="D26" s="236"/>
      <c r="E26" s="236"/>
      <c r="F26" s="236"/>
      <c r="G26" s="236"/>
      <c r="H26" s="236"/>
      <c r="I26" s="237"/>
      <c r="J26" s="157"/>
      <c r="K26" s="158"/>
      <c r="L26" s="159"/>
      <c r="M26" s="244"/>
      <c r="N26" s="245"/>
      <c r="O26" s="245"/>
      <c r="P26" s="245"/>
      <c r="Q26" s="245"/>
      <c r="R26" s="245"/>
      <c r="S26" s="245"/>
      <c r="T26" s="245"/>
      <c r="U26" s="245"/>
      <c r="V26" s="245"/>
      <c r="W26" s="245"/>
      <c r="X26" s="245"/>
      <c r="Y26" s="246"/>
      <c r="Z26" s="247"/>
      <c r="AA26" s="248"/>
      <c r="AB26" s="248"/>
      <c r="AC26" s="248"/>
      <c r="AD26" s="248"/>
      <c r="AE26" s="248"/>
      <c r="AF26" s="248"/>
      <c r="AG26" s="248"/>
      <c r="AH26" s="248"/>
      <c r="AI26" s="248"/>
      <c r="AJ26" s="249"/>
    </row>
    <row r="27" spans="1:37" ht="9" customHeight="1">
      <c r="A27" s="282"/>
      <c r="B27" s="279"/>
      <c r="C27" s="239"/>
      <c r="D27" s="239"/>
      <c r="E27" s="239"/>
      <c r="F27" s="239"/>
      <c r="G27" s="239"/>
      <c r="H27" s="239"/>
      <c r="I27" s="240"/>
      <c r="J27" s="250"/>
      <c r="K27" s="251"/>
      <c r="L27" s="252"/>
      <c r="M27" s="253"/>
      <c r="N27" s="284" t="s">
        <v>220</v>
      </c>
      <c r="O27" s="284"/>
      <c r="P27" s="284"/>
      <c r="Q27" s="160"/>
      <c r="R27" s="254" t="s">
        <v>221</v>
      </c>
      <c r="S27" s="254"/>
      <c r="T27" s="254"/>
      <c r="U27" s="160"/>
      <c r="V27" s="254" t="s">
        <v>222</v>
      </c>
      <c r="W27" s="254"/>
      <c r="X27" s="254"/>
      <c r="Y27" s="255"/>
      <c r="Z27" s="256" t="s">
        <v>223</v>
      </c>
      <c r="AA27" s="257"/>
      <c r="AB27" s="232"/>
      <c r="AC27" s="232"/>
      <c r="AD27" s="233" t="s">
        <v>199</v>
      </c>
      <c r="AE27" s="232"/>
      <c r="AF27" s="232"/>
      <c r="AG27" s="233" t="s">
        <v>200</v>
      </c>
      <c r="AH27" s="232"/>
      <c r="AI27" s="232"/>
      <c r="AJ27" s="234" t="s">
        <v>201</v>
      </c>
    </row>
    <row r="28" spans="1:37" ht="9" customHeight="1">
      <c r="A28" s="282"/>
      <c r="B28" s="279"/>
      <c r="C28" s="239"/>
      <c r="D28" s="239"/>
      <c r="E28" s="239"/>
      <c r="F28" s="239"/>
      <c r="G28" s="239"/>
      <c r="H28" s="239"/>
      <c r="I28" s="240"/>
      <c r="J28" s="250"/>
      <c r="K28" s="251"/>
      <c r="L28" s="252"/>
      <c r="M28" s="253"/>
      <c r="N28" s="284"/>
      <c r="O28" s="284"/>
      <c r="P28" s="284"/>
      <c r="Q28" s="160"/>
      <c r="R28" s="254"/>
      <c r="S28" s="254"/>
      <c r="T28" s="254"/>
      <c r="U28" s="160"/>
      <c r="V28" s="254"/>
      <c r="W28" s="254"/>
      <c r="X28" s="254"/>
      <c r="Y28" s="255"/>
      <c r="Z28" s="258"/>
      <c r="AA28" s="257"/>
      <c r="AB28" s="232"/>
      <c r="AC28" s="232"/>
      <c r="AD28" s="233"/>
      <c r="AE28" s="232"/>
      <c r="AF28" s="232"/>
      <c r="AG28" s="233"/>
      <c r="AH28" s="232"/>
      <c r="AI28" s="232"/>
      <c r="AJ28" s="234"/>
    </row>
    <row r="29" spans="1:37" ht="3" customHeight="1">
      <c r="A29" s="282"/>
      <c r="B29" s="280"/>
      <c r="C29" s="264"/>
      <c r="D29" s="264"/>
      <c r="E29" s="264"/>
      <c r="F29" s="264"/>
      <c r="G29" s="264"/>
      <c r="H29" s="264"/>
      <c r="I29" s="265"/>
      <c r="J29" s="155"/>
      <c r="K29" s="156"/>
      <c r="L29" s="161"/>
      <c r="M29" s="260"/>
      <c r="N29" s="261"/>
      <c r="O29" s="261"/>
      <c r="P29" s="261"/>
      <c r="Q29" s="261"/>
      <c r="R29" s="261"/>
      <c r="S29" s="261"/>
      <c r="T29" s="261"/>
      <c r="U29" s="261"/>
      <c r="V29" s="261"/>
      <c r="W29" s="261"/>
      <c r="X29" s="261"/>
      <c r="Y29" s="268"/>
      <c r="Z29" s="260"/>
      <c r="AA29" s="261"/>
      <c r="AB29" s="261"/>
      <c r="AC29" s="261"/>
      <c r="AD29" s="261"/>
      <c r="AE29" s="261"/>
      <c r="AF29" s="261"/>
      <c r="AG29" s="261"/>
      <c r="AH29" s="261"/>
      <c r="AI29" s="261"/>
      <c r="AJ29" s="262"/>
    </row>
    <row r="30" spans="1:37" ht="3" customHeight="1">
      <c r="A30" s="282"/>
      <c r="B30" s="278" t="s">
        <v>18</v>
      </c>
      <c r="C30" s="236"/>
      <c r="D30" s="236"/>
      <c r="E30" s="236"/>
      <c r="F30" s="236"/>
      <c r="G30" s="236"/>
      <c r="H30" s="236"/>
      <c r="I30" s="237"/>
      <c r="J30" s="157"/>
      <c r="K30" s="158"/>
      <c r="L30" s="159"/>
      <c r="M30" s="244"/>
      <c r="N30" s="245"/>
      <c r="O30" s="245"/>
      <c r="P30" s="245"/>
      <c r="Q30" s="245"/>
      <c r="R30" s="245"/>
      <c r="S30" s="245"/>
      <c r="T30" s="245"/>
      <c r="U30" s="245"/>
      <c r="V30" s="245"/>
      <c r="W30" s="245"/>
      <c r="X30" s="245"/>
      <c r="Y30" s="246"/>
      <c r="Z30" s="247"/>
      <c r="AA30" s="248"/>
      <c r="AB30" s="248"/>
      <c r="AC30" s="248"/>
      <c r="AD30" s="248"/>
      <c r="AE30" s="248"/>
      <c r="AF30" s="248"/>
      <c r="AG30" s="248"/>
      <c r="AH30" s="248"/>
      <c r="AI30" s="248"/>
      <c r="AJ30" s="249"/>
    </row>
    <row r="31" spans="1:37" ht="9" customHeight="1">
      <c r="A31" s="282"/>
      <c r="B31" s="279"/>
      <c r="C31" s="239"/>
      <c r="D31" s="239"/>
      <c r="E31" s="239"/>
      <c r="F31" s="239"/>
      <c r="G31" s="239"/>
      <c r="H31" s="239"/>
      <c r="I31" s="240"/>
      <c r="J31" s="250"/>
      <c r="K31" s="251"/>
      <c r="L31" s="252"/>
      <c r="M31" s="253"/>
      <c r="N31" s="254" t="s">
        <v>220</v>
      </c>
      <c r="O31" s="254"/>
      <c r="P31" s="254"/>
      <c r="Q31" s="160"/>
      <c r="R31" s="254" t="s">
        <v>221</v>
      </c>
      <c r="S31" s="254"/>
      <c r="T31" s="254"/>
      <c r="U31" s="160"/>
      <c r="V31" s="254" t="s">
        <v>222</v>
      </c>
      <c r="W31" s="254"/>
      <c r="X31" s="254"/>
      <c r="Y31" s="255"/>
      <c r="Z31" s="256" t="s">
        <v>223</v>
      </c>
      <c r="AA31" s="257"/>
      <c r="AB31" s="232"/>
      <c r="AC31" s="232"/>
      <c r="AD31" s="233" t="s">
        <v>199</v>
      </c>
      <c r="AE31" s="232"/>
      <c r="AF31" s="232"/>
      <c r="AG31" s="233" t="s">
        <v>200</v>
      </c>
      <c r="AH31" s="232"/>
      <c r="AI31" s="232"/>
      <c r="AJ31" s="234" t="s">
        <v>201</v>
      </c>
    </row>
    <row r="32" spans="1:37" ht="9" customHeight="1">
      <c r="A32" s="282"/>
      <c r="B32" s="279"/>
      <c r="C32" s="239"/>
      <c r="D32" s="239"/>
      <c r="E32" s="239"/>
      <c r="F32" s="239"/>
      <c r="G32" s="239"/>
      <c r="H32" s="239"/>
      <c r="I32" s="240"/>
      <c r="J32" s="250"/>
      <c r="K32" s="251"/>
      <c r="L32" s="252"/>
      <c r="M32" s="253"/>
      <c r="N32" s="254"/>
      <c r="O32" s="254"/>
      <c r="P32" s="254"/>
      <c r="Q32" s="160"/>
      <c r="R32" s="254"/>
      <c r="S32" s="254"/>
      <c r="T32" s="254"/>
      <c r="U32" s="160"/>
      <c r="V32" s="254"/>
      <c r="W32" s="254"/>
      <c r="X32" s="254"/>
      <c r="Y32" s="255"/>
      <c r="Z32" s="258"/>
      <c r="AA32" s="257"/>
      <c r="AB32" s="232"/>
      <c r="AC32" s="232"/>
      <c r="AD32" s="233"/>
      <c r="AE32" s="232"/>
      <c r="AF32" s="232"/>
      <c r="AG32" s="233"/>
      <c r="AH32" s="232"/>
      <c r="AI32" s="232"/>
      <c r="AJ32" s="234"/>
    </row>
    <row r="33" spans="1:36" ht="3" customHeight="1">
      <c r="A33" s="282"/>
      <c r="B33" s="280"/>
      <c r="C33" s="264"/>
      <c r="D33" s="264"/>
      <c r="E33" s="264"/>
      <c r="F33" s="264"/>
      <c r="G33" s="264"/>
      <c r="H33" s="264"/>
      <c r="I33" s="265"/>
      <c r="J33" s="155"/>
      <c r="K33" s="156"/>
      <c r="L33" s="161"/>
      <c r="M33" s="260"/>
      <c r="N33" s="261"/>
      <c r="O33" s="261"/>
      <c r="P33" s="261"/>
      <c r="Q33" s="261"/>
      <c r="R33" s="261"/>
      <c r="S33" s="261"/>
      <c r="T33" s="261"/>
      <c r="U33" s="261"/>
      <c r="V33" s="261"/>
      <c r="W33" s="261"/>
      <c r="X33" s="261"/>
      <c r="Y33" s="268"/>
      <c r="Z33" s="260"/>
      <c r="AA33" s="261"/>
      <c r="AB33" s="261"/>
      <c r="AC33" s="261"/>
      <c r="AD33" s="261"/>
      <c r="AE33" s="261"/>
      <c r="AF33" s="261"/>
      <c r="AG33" s="261"/>
      <c r="AH33" s="261"/>
      <c r="AI33" s="261"/>
      <c r="AJ33" s="262"/>
    </row>
    <row r="34" spans="1:36" ht="3" customHeight="1">
      <c r="A34" s="282"/>
      <c r="B34" s="278" t="s">
        <v>20</v>
      </c>
      <c r="C34" s="236"/>
      <c r="D34" s="236"/>
      <c r="E34" s="236"/>
      <c r="F34" s="236"/>
      <c r="G34" s="236"/>
      <c r="H34" s="236"/>
      <c r="I34" s="237"/>
      <c r="J34" s="157"/>
      <c r="K34" s="158"/>
      <c r="L34" s="159"/>
      <c r="M34" s="244"/>
      <c r="N34" s="245"/>
      <c r="O34" s="245"/>
      <c r="P34" s="245"/>
      <c r="Q34" s="245"/>
      <c r="R34" s="245"/>
      <c r="S34" s="245"/>
      <c r="T34" s="245"/>
      <c r="U34" s="245"/>
      <c r="V34" s="245"/>
      <c r="W34" s="245"/>
      <c r="X34" s="245"/>
      <c r="Y34" s="246"/>
      <c r="Z34" s="247"/>
      <c r="AA34" s="248"/>
      <c r="AB34" s="248"/>
      <c r="AC34" s="248"/>
      <c r="AD34" s="248"/>
      <c r="AE34" s="248"/>
      <c r="AF34" s="248"/>
      <c r="AG34" s="248"/>
      <c r="AH34" s="248"/>
      <c r="AI34" s="248"/>
      <c r="AJ34" s="249"/>
    </row>
    <row r="35" spans="1:36" ht="9" customHeight="1">
      <c r="A35" s="282"/>
      <c r="B35" s="279"/>
      <c r="C35" s="239"/>
      <c r="D35" s="239"/>
      <c r="E35" s="239"/>
      <c r="F35" s="239"/>
      <c r="G35" s="239"/>
      <c r="H35" s="239"/>
      <c r="I35" s="240"/>
      <c r="J35" s="250"/>
      <c r="K35" s="251"/>
      <c r="L35" s="252"/>
      <c r="M35" s="253"/>
      <c r="N35" s="254" t="s">
        <v>220</v>
      </c>
      <c r="O35" s="254"/>
      <c r="P35" s="254"/>
      <c r="Q35" s="160"/>
      <c r="R35" s="254" t="s">
        <v>221</v>
      </c>
      <c r="S35" s="254"/>
      <c r="T35" s="254"/>
      <c r="U35" s="160"/>
      <c r="V35" s="254" t="s">
        <v>222</v>
      </c>
      <c r="W35" s="254"/>
      <c r="X35" s="254"/>
      <c r="Y35" s="255"/>
      <c r="Z35" s="256" t="s">
        <v>223</v>
      </c>
      <c r="AA35" s="257"/>
      <c r="AB35" s="232"/>
      <c r="AC35" s="232"/>
      <c r="AD35" s="233" t="s">
        <v>199</v>
      </c>
      <c r="AE35" s="232"/>
      <c r="AF35" s="232"/>
      <c r="AG35" s="233" t="s">
        <v>200</v>
      </c>
      <c r="AH35" s="232"/>
      <c r="AI35" s="232"/>
      <c r="AJ35" s="234" t="s">
        <v>201</v>
      </c>
    </row>
    <row r="36" spans="1:36" ht="9" customHeight="1">
      <c r="A36" s="282"/>
      <c r="B36" s="279"/>
      <c r="C36" s="239"/>
      <c r="D36" s="239"/>
      <c r="E36" s="239"/>
      <c r="F36" s="239"/>
      <c r="G36" s="239"/>
      <c r="H36" s="239"/>
      <c r="I36" s="240"/>
      <c r="J36" s="250"/>
      <c r="K36" s="251"/>
      <c r="L36" s="252"/>
      <c r="M36" s="253"/>
      <c r="N36" s="254"/>
      <c r="O36" s="254"/>
      <c r="P36" s="254"/>
      <c r="Q36" s="160"/>
      <c r="R36" s="254"/>
      <c r="S36" s="254"/>
      <c r="T36" s="254"/>
      <c r="U36" s="160"/>
      <c r="V36" s="254"/>
      <c r="W36" s="254"/>
      <c r="X36" s="254"/>
      <c r="Y36" s="255"/>
      <c r="Z36" s="258"/>
      <c r="AA36" s="257"/>
      <c r="AB36" s="232"/>
      <c r="AC36" s="232"/>
      <c r="AD36" s="233"/>
      <c r="AE36" s="232"/>
      <c r="AF36" s="232"/>
      <c r="AG36" s="233"/>
      <c r="AH36" s="232"/>
      <c r="AI36" s="232"/>
      <c r="AJ36" s="234"/>
    </row>
    <row r="37" spans="1:36" ht="3" customHeight="1">
      <c r="A37" s="282"/>
      <c r="B37" s="280"/>
      <c r="C37" s="264"/>
      <c r="D37" s="264"/>
      <c r="E37" s="264"/>
      <c r="F37" s="264"/>
      <c r="G37" s="264"/>
      <c r="H37" s="264"/>
      <c r="I37" s="265"/>
      <c r="J37" s="155"/>
      <c r="K37" s="156"/>
      <c r="L37" s="161"/>
      <c r="M37" s="260"/>
      <c r="N37" s="261"/>
      <c r="O37" s="261"/>
      <c r="P37" s="261"/>
      <c r="Q37" s="261"/>
      <c r="R37" s="261"/>
      <c r="S37" s="261"/>
      <c r="T37" s="261"/>
      <c r="U37" s="261"/>
      <c r="V37" s="261"/>
      <c r="W37" s="261"/>
      <c r="X37" s="261"/>
      <c r="Y37" s="268"/>
      <c r="Z37" s="260"/>
      <c r="AA37" s="261"/>
      <c r="AB37" s="261"/>
      <c r="AC37" s="261"/>
      <c r="AD37" s="261"/>
      <c r="AE37" s="261"/>
      <c r="AF37" s="261"/>
      <c r="AG37" s="261"/>
      <c r="AH37" s="261"/>
      <c r="AI37" s="261"/>
      <c r="AJ37" s="262"/>
    </row>
    <row r="38" spans="1:36" ht="3" customHeight="1">
      <c r="A38" s="282"/>
      <c r="B38" s="278" t="s">
        <v>21</v>
      </c>
      <c r="C38" s="236"/>
      <c r="D38" s="236"/>
      <c r="E38" s="236"/>
      <c r="F38" s="236"/>
      <c r="G38" s="236"/>
      <c r="H38" s="236"/>
      <c r="I38" s="237"/>
      <c r="J38" s="157"/>
      <c r="K38" s="158"/>
      <c r="L38" s="159"/>
      <c r="M38" s="244"/>
      <c r="N38" s="245"/>
      <c r="O38" s="245"/>
      <c r="P38" s="245"/>
      <c r="Q38" s="245"/>
      <c r="R38" s="245"/>
      <c r="S38" s="245"/>
      <c r="T38" s="245"/>
      <c r="U38" s="245"/>
      <c r="V38" s="245"/>
      <c r="W38" s="245"/>
      <c r="X38" s="245"/>
      <c r="Y38" s="246"/>
      <c r="Z38" s="247"/>
      <c r="AA38" s="248"/>
      <c r="AB38" s="248"/>
      <c r="AC38" s="248"/>
      <c r="AD38" s="248"/>
      <c r="AE38" s="248"/>
      <c r="AF38" s="248"/>
      <c r="AG38" s="248"/>
      <c r="AH38" s="248"/>
      <c r="AI38" s="248"/>
      <c r="AJ38" s="249"/>
    </row>
    <row r="39" spans="1:36" ht="9" customHeight="1">
      <c r="A39" s="282"/>
      <c r="B39" s="279"/>
      <c r="C39" s="239"/>
      <c r="D39" s="239"/>
      <c r="E39" s="239"/>
      <c r="F39" s="239"/>
      <c r="G39" s="239"/>
      <c r="H39" s="239"/>
      <c r="I39" s="240"/>
      <c r="J39" s="250"/>
      <c r="K39" s="251"/>
      <c r="L39" s="252"/>
      <c r="M39" s="253"/>
      <c r="N39" s="254" t="s">
        <v>220</v>
      </c>
      <c r="O39" s="254"/>
      <c r="P39" s="254"/>
      <c r="Q39" s="160"/>
      <c r="R39" s="254" t="s">
        <v>221</v>
      </c>
      <c r="S39" s="254"/>
      <c r="T39" s="254"/>
      <c r="U39" s="160"/>
      <c r="V39" s="254" t="s">
        <v>222</v>
      </c>
      <c r="W39" s="254"/>
      <c r="X39" s="254"/>
      <c r="Y39" s="255"/>
      <c r="Z39" s="256" t="s">
        <v>223</v>
      </c>
      <c r="AA39" s="257"/>
      <c r="AB39" s="232"/>
      <c r="AC39" s="232"/>
      <c r="AD39" s="233" t="s">
        <v>199</v>
      </c>
      <c r="AE39" s="232"/>
      <c r="AF39" s="232"/>
      <c r="AG39" s="233" t="s">
        <v>200</v>
      </c>
      <c r="AH39" s="232"/>
      <c r="AI39" s="232"/>
      <c r="AJ39" s="234" t="s">
        <v>201</v>
      </c>
    </row>
    <row r="40" spans="1:36" ht="9" customHeight="1">
      <c r="A40" s="282"/>
      <c r="B40" s="279"/>
      <c r="C40" s="239"/>
      <c r="D40" s="239"/>
      <c r="E40" s="239"/>
      <c r="F40" s="239"/>
      <c r="G40" s="239"/>
      <c r="H40" s="239"/>
      <c r="I40" s="240"/>
      <c r="J40" s="250"/>
      <c r="K40" s="251"/>
      <c r="L40" s="252"/>
      <c r="M40" s="253"/>
      <c r="N40" s="254"/>
      <c r="O40" s="254"/>
      <c r="P40" s="254"/>
      <c r="Q40" s="160"/>
      <c r="R40" s="254"/>
      <c r="S40" s="254"/>
      <c r="T40" s="254"/>
      <c r="U40" s="160"/>
      <c r="V40" s="254"/>
      <c r="W40" s="254"/>
      <c r="X40" s="254"/>
      <c r="Y40" s="255"/>
      <c r="Z40" s="258"/>
      <c r="AA40" s="257"/>
      <c r="AB40" s="232"/>
      <c r="AC40" s="232"/>
      <c r="AD40" s="233"/>
      <c r="AE40" s="232"/>
      <c r="AF40" s="232"/>
      <c r="AG40" s="233"/>
      <c r="AH40" s="232"/>
      <c r="AI40" s="232"/>
      <c r="AJ40" s="234"/>
    </row>
    <row r="41" spans="1:36" ht="3" customHeight="1">
      <c r="A41" s="282"/>
      <c r="B41" s="280"/>
      <c r="C41" s="264"/>
      <c r="D41" s="264"/>
      <c r="E41" s="264"/>
      <c r="F41" s="264"/>
      <c r="G41" s="264"/>
      <c r="H41" s="264"/>
      <c r="I41" s="265"/>
      <c r="J41" s="155"/>
      <c r="K41" s="156"/>
      <c r="L41" s="161"/>
      <c r="M41" s="260"/>
      <c r="N41" s="261"/>
      <c r="O41" s="261"/>
      <c r="P41" s="261"/>
      <c r="Q41" s="261"/>
      <c r="R41" s="261"/>
      <c r="S41" s="261"/>
      <c r="T41" s="261"/>
      <c r="U41" s="261"/>
      <c r="V41" s="261"/>
      <c r="W41" s="261"/>
      <c r="X41" s="261"/>
      <c r="Y41" s="268"/>
      <c r="Z41" s="260"/>
      <c r="AA41" s="261"/>
      <c r="AB41" s="261"/>
      <c r="AC41" s="261"/>
      <c r="AD41" s="261"/>
      <c r="AE41" s="261"/>
      <c r="AF41" s="261"/>
      <c r="AG41" s="261"/>
      <c r="AH41" s="261"/>
      <c r="AI41" s="261"/>
      <c r="AJ41" s="262"/>
    </row>
    <row r="42" spans="1:36" ht="3" customHeight="1">
      <c r="A42" s="282"/>
      <c r="B42" s="278" t="s">
        <v>22</v>
      </c>
      <c r="C42" s="236"/>
      <c r="D42" s="236"/>
      <c r="E42" s="236"/>
      <c r="F42" s="236"/>
      <c r="G42" s="236"/>
      <c r="H42" s="236"/>
      <c r="I42" s="237"/>
      <c r="J42" s="157"/>
      <c r="K42" s="158"/>
      <c r="L42" s="159"/>
      <c r="M42" s="244"/>
      <c r="N42" s="245"/>
      <c r="O42" s="245"/>
      <c r="P42" s="245"/>
      <c r="Q42" s="245"/>
      <c r="R42" s="245"/>
      <c r="S42" s="245"/>
      <c r="T42" s="245"/>
      <c r="U42" s="245"/>
      <c r="V42" s="245"/>
      <c r="W42" s="245"/>
      <c r="X42" s="245"/>
      <c r="Y42" s="246"/>
      <c r="Z42" s="247"/>
      <c r="AA42" s="248"/>
      <c r="AB42" s="248"/>
      <c r="AC42" s="248"/>
      <c r="AD42" s="248"/>
      <c r="AE42" s="248"/>
      <c r="AF42" s="248"/>
      <c r="AG42" s="248"/>
      <c r="AH42" s="248"/>
      <c r="AI42" s="248"/>
      <c r="AJ42" s="249"/>
    </row>
    <row r="43" spans="1:36" ht="9" customHeight="1">
      <c r="A43" s="282"/>
      <c r="B43" s="279"/>
      <c r="C43" s="239"/>
      <c r="D43" s="239"/>
      <c r="E43" s="239"/>
      <c r="F43" s="239"/>
      <c r="G43" s="239"/>
      <c r="H43" s="239"/>
      <c r="I43" s="240"/>
      <c r="J43" s="250"/>
      <c r="K43" s="251"/>
      <c r="L43" s="252"/>
      <c r="M43" s="253"/>
      <c r="N43" s="254" t="s">
        <v>220</v>
      </c>
      <c r="O43" s="254"/>
      <c r="P43" s="254"/>
      <c r="Q43" s="160"/>
      <c r="R43" s="254" t="s">
        <v>221</v>
      </c>
      <c r="S43" s="254"/>
      <c r="T43" s="254"/>
      <c r="U43" s="160"/>
      <c r="V43" s="254" t="s">
        <v>222</v>
      </c>
      <c r="W43" s="254"/>
      <c r="X43" s="254"/>
      <c r="Y43" s="255"/>
      <c r="Z43" s="256" t="s">
        <v>223</v>
      </c>
      <c r="AA43" s="257"/>
      <c r="AB43" s="232"/>
      <c r="AC43" s="232"/>
      <c r="AD43" s="233" t="s">
        <v>199</v>
      </c>
      <c r="AE43" s="232"/>
      <c r="AF43" s="232"/>
      <c r="AG43" s="233" t="s">
        <v>200</v>
      </c>
      <c r="AH43" s="232"/>
      <c r="AI43" s="232"/>
      <c r="AJ43" s="234" t="s">
        <v>201</v>
      </c>
    </row>
    <row r="44" spans="1:36" ht="9" customHeight="1">
      <c r="A44" s="282"/>
      <c r="B44" s="279"/>
      <c r="C44" s="239"/>
      <c r="D44" s="239"/>
      <c r="E44" s="239"/>
      <c r="F44" s="239"/>
      <c r="G44" s="239"/>
      <c r="H44" s="239"/>
      <c r="I44" s="240"/>
      <c r="J44" s="250"/>
      <c r="K44" s="251"/>
      <c r="L44" s="252"/>
      <c r="M44" s="253"/>
      <c r="N44" s="254"/>
      <c r="O44" s="254"/>
      <c r="P44" s="254"/>
      <c r="Q44" s="160"/>
      <c r="R44" s="254"/>
      <c r="S44" s="254"/>
      <c r="T44" s="254"/>
      <c r="U44" s="160"/>
      <c r="V44" s="254"/>
      <c r="W44" s="254"/>
      <c r="X44" s="254"/>
      <c r="Y44" s="255"/>
      <c r="Z44" s="258"/>
      <c r="AA44" s="257"/>
      <c r="AB44" s="232"/>
      <c r="AC44" s="232"/>
      <c r="AD44" s="233"/>
      <c r="AE44" s="232"/>
      <c r="AF44" s="232"/>
      <c r="AG44" s="233"/>
      <c r="AH44" s="232"/>
      <c r="AI44" s="232"/>
      <c r="AJ44" s="234"/>
    </row>
    <row r="45" spans="1:36" ht="3" customHeight="1">
      <c r="A45" s="282"/>
      <c r="B45" s="280"/>
      <c r="C45" s="264"/>
      <c r="D45" s="264"/>
      <c r="E45" s="264"/>
      <c r="F45" s="264"/>
      <c r="G45" s="264"/>
      <c r="H45" s="264"/>
      <c r="I45" s="265"/>
      <c r="J45" s="155"/>
      <c r="K45" s="156"/>
      <c r="L45" s="161"/>
      <c r="M45" s="260"/>
      <c r="N45" s="261"/>
      <c r="O45" s="261"/>
      <c r="P45" s="261"/>
      <c r="Q45" s="261"/>
      <c r="R45" s="261"/>
      <c r="S45" s="261"/>
      <c r="T45" s="261"/>
      <c r="U45" s="261"/>
      <c r="V45" s="261"/>
      <c r="W45" s="261"/>
      <c r="X45" s="261"/>
      <c r="Y45" s="268"/>
      <c r="Z45" s="260"/>
      <c r="AA45" s="261"/>
      <c r="AB45" s="261"/>
      <c r="AC45" s="261"/>
      <c r="AD45" s="261"/>
      <c r="AE45" s="261"/>
      <c r="AF45" s="261"/>
      <c r="AG45" s="261"/>
      <c r="AH45" s="261"/>
      <c r="AI45" s="261"/>
      <c r="AJ45" s="262"/>
    </row>
    <row r="46" spans="1:36" ht="3" customHeight="1">
      <c r="A46" s="282"/>
      <c r="B46" s="278" t="s">
        <v>224</v>
      </c>
      <c r="C46" s="236"/>
      <c r="D46" s="236"/>
      <c r="E46" s="236"/>
      <c r="F46" s="236"/>
      <c r="G46" s="236"/>
      <c r="H46" s="236"/>
      <c r="I46" s="237"/>
      <c r="J46" s="157"/>
      <c r="K46" s="158"/>
      <c r="L46" s="159"/>
      <c r="M46" s="244"/>
      <c r="N46" s="245"/>
      <c r="O46" s="245"/>
      <c r="P46" s="245"/>
      <c r="Q46" s="245"/>
      <c r="R46" s="245"/>
      <c r="S46" s="245"/>
      <c r="T46" s="245"/>
      <c r="U46" s="245"/>
      <c r="V46" s="245"/>
      <c r="W46" s="245"/>
      <c r="X46" s="245"/>
      <c r="Y46" s="246"/>
      <c r="Z46" s="247"/>
      <c r="AA46" s="248"/>
      <c r="AB46" s="248"/>
      <c r="AC46" s="248"/>
      <c r="AD46" s="248"/>
      <c r="AE46" s="248"/>
      <c r="AF46" s="248"/>
      <c r="AG46" s="248"/>
      <c r="AH46" s="248"/>
      <c r="AI46" s="248"/>
      <c r="AJ46" s="249"/>
    </row>
    <row r="47" spans="1:36" ht="9" customHeight="1">
      <c r="A47" s="282"/>
      <c r="B47" s="279"/>
      <c r="C47" s="239"/>
      <c r="D47" s="239"/>
      <c r="E47" s="239"/>
      <c r="F47" s="239"/>
      <c r="G47" s="239"/>
      <c r="H47" s="239"/>
      <c r="I47" s="240"/>
      <c r="J47" s="250"/>
      <c r="K47" s="251"/>
      <c r="L47" s="252"/>
      <c r="M47" s="253"/>
      <c r="N47" s="254" t="s">
        <v>220</v>
      </c>
      <c r="O47" s="254"/>
      <c r="P47" s="254"/>
      <c r="Q47" s="160"/>
      <c r="R47" s="254" t="s">
        <v>221</v>
      </c>
      <c r="S47" s="254"/>
      <c r="T47" s="254"/>
      <c r="U47" s="160"/>
      <c r="V47" s="254" t="s">
        <v>222</v>
      </c>
      <c r="W47" s="254"/>
      <c r="X47" s="254"/>
      <c r="Y47" s="255"/>
      <c r="Z47" s="256" t="s">
        <v>223</v>
      </c>
      <c r="AA47" s="257"/>
      <c r="AB47" s="232"/>
      <c r="AC47" s="232"/>
      <c r="AD47" s="233" t="s">
        <v>199</v>
      </c>
      <c r="AE47" s="232"/>
      <c r="AF47" s="232"/>
      <c r="AG47" s="233" t="s">
        <v>200</v>
      </c>
      <c r="AH47" s="232"/>
      <c r="AI47" s="232"/>
      <c r="AJ47" s="234" t="s">
        <v>201</v>
      </c>
    </row>
    <row r="48" spans="1:36" ht="9" customHeight="1">
      <c r="A48" s="282"/>
      <c r="B48" s="279"/>
      <c r="C48" s="239"/>
      <c r="D48" s="239"/>
      <c r="E48" s="239"/>
      <c r="F48" s="239"/>
      <c r="G48" s="239"/>
      <c r="H48" s="239"/>
      <c r="I48" s="240"/>
      <c r="J48" s="250"/>
      <c r="K48" s="251"/>
      <c r="L48" s="252"/>
      <c r="M48" s="253"/>
      <c r="N48" s="254"/>
      <c r="O48" s="254"/>
      <c r="P48" s="254"/>
      <c r="Q48" s="160"/>
      <c r="R48" s="254"/>
      <c r="S48" s="254"/>
      <c r="T48" s="254"/>
      <c r="U48" s="160"/>
      <c r="V48" s="254"/>
      <c r="W48" s="254"/>
      <c r="X48" s="254"/>
      <c r="Y48" s="255"/>
      <c r="Z48" s="258"/>
      <c r="AA48" s="257"/>
      <c r="AB48" s="232"/>
      <c r="AC48" s="232"/>
      <c r="AD48" s="233"/>
      <c r="AE48" s="232"/>
      <c r="AF48" s="232"/>
      <c r="AG48" s="233"/>
      <c r="AH48" s="232"/>
      <c r="AI48" s="232"/>
      <c r="AJ48" s="234"/>
    </row>
    <row r="49" spans="1:36" ht="3" customHeight="1">
      <c r="A49" s="282"/>
      <c r="B49" s="280"/>
      <c r="C49" s="264"/>
      <c r="D49" s="264"/>
      <c r="E49" s="264"/>
      <c r="F49" s="264"/>
      <c r="G49" s="264"/>
      <c r="H49" s="264"/>
      <c r="I49" s="265"/>
      <c r="J49" s="155"/>
      <c r="K49" s="156"/>
      <c r="L49" s="161"/>
      <c r="M49" s="260"/>
      <c r="N49" s="261"/>
      <c r="O49" s="261"/>
      <c r="P49" s="261"/>
      <c r="Q49" s="261"/>
      <c r="R49" s="261"/>
      <c r="S49" s="261"/>
      <c r="T49" s="261"/>
      <c r="U49" s="261"/>
      <c r="V49" s="261"/>
      <c r="W49" s="261"/>
      <c r="X49" s="261"/>
      <c r="Y49" s="268"/>
      <c r="Z49" s="260"/>
      <c r="AA49" s="261"/>
      <c r="AB49" s="261"/>
      <c r="AC49" s="261"/>
      <c r="AD49" s="261"/>
      <c r="AE49" s="261"/>
      <c r="AF49" s="261"/>
      <c r="AG49" s="261"/>
      <c r="AH49" s="261"/>
      <c r="AI49" s="261"/>
      <c r="AJ49" s="262"/>
    </row>
    <row r="50" spans="1:36" ht="3" customHeight="1">
      <c r="A50" s="282"/>
      <c r="B50" s="278" t="s">
        <v>31</v>
      </c>
      <c r="C50" s="236"/>
      <c r="D50" s="236"/>
      <c r="E50" s="236"/>
      <c r="F50" s="236"/>
      <c r="G50" s="236"/>
      <c r="H50" s="236"/>
      <c r="I50" s="237"/>
      <c r="J50" s="157"/>
      <c r="K50" s="158"/>
      <c r="L50" s="159"/>
      <c r="M50" s="244"/>
      <c r="N50" s="245"/>
      <c r="O50" s="245"/>
      <c r="P50" s="245"/>
      <c r="Q50" s="245"/>
      <c r="R50" s="245"/>
      <c r="S50" s="245"/>
      <c r="T50" s="245"/>
      <c r="U50" s="245"/>
      <c r="V50" s="245"/>
      <c r="W50" s="245"/>
      <c r="X50" s="245"/>
      <c r="Y50" s="246"/>
      <c r="Z50" s="247"/>
      <c r="AA50" s="248"/>
      <c r="AB50" s="248"/>
      <c r="AC50" s="248"/>
      <c r="AD50" s="248"/>
      <c r="AE50" s="248"/>
      <c r="AF50" s="248"/>
      <c r="AG50" s="248"/>
      <c r="AH50" s="248"/>
      <c r="AI50" s="248"/>
      <c r="AJ50" s="249"/>
    </row>
    <row r="51" spans="1:36" ht="9" customHeight="1">
      <c r="A51" s="282"/>
      <c r="B51" s="279"/>
      <c r="C51" s="239"/>
      <c r="D51" s="239"/>
      <c r="E51" s="239"/>
      <c r="F51" s="239"/>
      <c r="G51" s="239"/>
      <c r="H51" s="239"/>
      <c r="I51" s="240"/>
      <c r="J51" s="250"/>
      <c r="K51" s="251"/>
      <c r="L51" s="252"/>
      <c r="M51" s="253"/>
      <c r="N51" s="254" t="s">
        <v>220</v>
      </c>
      <c r="O51" s="254"/>
      <c r="P51" s="254"/>
      <c r="Q51" s="160"/>
      <c r="R51" s="254" t="s">
        <v>221</v>
      </c>
      <c r="S51" s="254"/>
      <c r="T51" s="254"/>
      <c r="U51" s="160"/>
      <c r="V51" s="254" t="s">
        <v>222</v>
      </c>
      <c r="W51" s="254"/>
      <c r="X51" s="254"/>
      <c r="Y51" s="255"/>
      <c r="Z51" s="256" t="s">
        <v>223</v>
      </c>
      <c r="AA51" s="257"/>
      <c r="AB51" s="232"/>
      <c r="AC51" s="232"/>
      <c r="AD51" s="233" t="s">
        <v>199</v>
      </c>
      <c r="AE51" s="232"/>
      <c r="AF51" s="232"/>
      <c r="AG51" s="233" t="s">
        <v>200</v>
      </c>
      <c r="AH51" s="232"/>
      <c r="AI51" s="232"/>
      <c r="AJ51" s="234" t="s">
        <v>201</v>
      </c>
    </row>
    <row r="52" spans="1:36" ht="9" customHeight="1">
      <c r="A52" s="282"/>
      <c r="B52" s="279"/>
      <c r="C52" s="239"/>
      <c r="D52" s="239"/>
      <c r="E52" s="239"/>
      <c r="F52" s="239"/>
      <c r="G52" s="239"/>
      <c r="H52" s="239"/>
      <c r="I52" s="240"/>
      <c r="J52" s="250"/>
      <c r="K52" s="251"/>
      <c r="L52" s="252"/>
      <c r="M52" s="253"/>
      <c r="N52" s="254"/>
      <c r="O52" s="254"/>
      <c r="P52" s="254"/>
      <c r="Q52" s="160"/>
      <c r="R52" s="254"/>
      <c r="S52" s="254"/>
      <c r="T52" s="254"/>
      <c r="U52" s="160"/>
      <c r="V52" s="254"/>
      <c r="W52" s="254"/>
      <c r="X52" s="254"/>
      <c r="Y52" s="255"/>
      <c r="Z52" s="258"/>
      <c r="AA52" s="257"/>
      <c r="AB52" s="232"/>
      <c r="AC52" s="232"/>
      <c r="AD52" s="233"/>
      <c r="AE52" s="232"/>
      <c r="AF52" s="232"/>
      <c r="AG52" s="233"/>
      <c r="AH52" s="232"/>
      <c r="AI52" s="232"/>
      <c r="AJ52" s="234"/>
    </row>
    <row r="53" spans="1:36" ht="3" customHeight="1">
      <c r="A53" s="282"/>
      <c r="B53" s="280"/>
      <c r="C53" s="264"/>
      <c r="D53" s="264"/>
      <c r="E53" s="264"/>
      <c r="F53" s="264"/>
      <c r="G53" s="264"/>
      <c r="H53" s="264"/>
      <c r="I53" s="265"/>
      <c r="J53" s="155"/>
      <c r="K53" s="156"/>
      <c r="L53" s="161"/>
      <c r="M53" s="260"/>
      <c r="N53" s="261"/>
      <c r="O53" s="261"/>
      <c r="P53" s="261"/>
      <c r="Q53" s="261"/>
      <c r="R53" s="261"/>
      <c r="S53" s="261"/>
      <c r="T53" s="261"/>
      <c r="U53" s="261"/>
      <c r="V53" s="261"/>
      <c r="W53" s="261"/>
      <c r="X53" s="261"/>
      <c r="Y53" s="268"/>
      <c r="Z53" s="260"/>
      <c r="AA53" s="261"/>
      <c r="AB53" s="261"/>
      <c r="AC53" s="261"/>
      <c r="AD53" s="261"/>
      <c r="AE53" s="261"/>
      <c r="AF53" s="261"/>
      <c r="AG53" s="261"/>
      <c r="AH53" s="261"/>
      <c r="AI53" s="261"/>
      <c r="AJ53" s="262"/>
    </row>
    <row r="54" spans="1:36" ht="3" customHeight="1">
      <c r="A54" s="282"/>
      <c r="B54" s="278" t="s">
        <v>32</v>
      </c>
      <c r="C54" s="236"/>
      <c r="D54" s="236"/>
      <c r="E54" s="236"/>
      <c r="F54" s="236"/>
      <c r="G54" s="236"/>
      <c r="H54" s="236"/>
      <c r="I54" s="237"/>
      <c r="J54" s="157"/>
      <c r="K54" s="158"/>
      <c r="L54" s="159"/>
      <c r="M54" s="244"/>
      <c r="N54" s="245"/>
      <c r="O54" s="245"/>
      <c r="P54" s="245"/>
      <c r="Q54" s="245"/>
      <c r="R54" s="245"/>
      <c r="S54" s="245"/>
      <c r="T54" s="245"/>
      <c r="U54" s="245"/>
      <c r="V54" s="245"/>
      <c r="W54" s="245"/>
      <c r="X54" s="245"/>
      <c r="Y54" s="246"/>
      <c r="Z54" s="247"/>
      <c r="AA54" s="248"/>
      <c r="AB54" s="248"/>
      <c r="AC54" s="248"/>
      <c r="AD54" s="248"/>
      <c r="AE54" s="248"/>
      <c r="AF54" s="248"/>
      <c r="AG54" s="248"/>
      <c r="AH54" s="248"/>
      <c r="AI54" s="248"/>
      <c r="AJ54" s="249"/>
    </row>
    <row r="55" spans="1:36" ht="9" customHeight="1">
      <c r="A55" s="282"/>
      <c r="B55" s="279"/>
      <c r="C55" s="239"/>
      <c r="D55" s="239"/>
      <c r="E55" s="239"/>
      <c r="F55" s="239"/>
      <c r="G55" s="239"/>
      <c r="H55" s="239"/>
      <c r="I55" s="240"/>
      <c r="J55" s="250"/>
      <c r="K55" s="251"/>
      <c r="L55" s="252"/>
      <c r="M55" s="253"/>
      <c r="N55" s="254" t="s">
        <v>220</v>
      </c>
      <c r="O55" s="254"/>
      <c r="P55" s="254"/>
      <c r="Q55" s="160"/>
      <c r="R55" s="254" t="s">
        <v>221</v>
      </c>
      <c r="S55" s="254"/>
      <c r="T55" s="254"/>
      <c r="U55" s="160"/>
      <c r="V55" s="254" t="s">
        <v>222</v>
      </c>
      <c r="W55" s="254"/>
      <c r="X55" s="254"/>
      <c r="Y55" s="255"/>
      <c r="Z55" s="256" t="s">
        <v>223</v>
      </c>
      <c r="AA55" s="257"/>
      <c r="AB55" s="232"/>
      <c r="AC55" s="232"/>
      <c r="AD55" s="233" t="s">
        <v>199</v>
      </c>
      <c r="AE55" s="232"/>
      <c r="AF55" s="232"/>
      <c r="AG55" s="233" t="s">
        <v>200</v>
      </c>
      <c r="AH55" s="232"/>
      <c r="AI55" s="232"/>
      <c r="AJ55" s="234" t="s">
        <v>201</v>
      </c>
    </row>
    <row r="56" spans="1:36" ht="9" customHeight="1">
      <c r="A56" s="282"/>
      <c r="B56" s="279"/>
      <c r="C56" s="239"/>
      <c r="D56" s="239"/>
      <c r="E56" s="239"/>
      <c r="F56" s="239"/>
      <c r="G56" s="239"/>
      <c r="H56" s="239"/>
      <c r="I56" s="240"/>
      <c r="J56" s="250"/>
      <c r="K56" s="251"/>
      <c r="L56" s="252"/>
      <c r="M56" s="253"/>
      <c r="N56" s="254"/>
      <c r="O56" s="254"/>
      <c r="P56" s="254"/>
      <c r="Q56" s="160"/>
      <c r="R56" s="254"/>
      <c r="S56" s="254"/>
      <c r="T56" s="254"/>
      <c r="U56" s="160"/>
      <c r="V56" s="254"/>
      <c r="W56" s="254"/>
      <c r="X56" s="254"/>
      <c r="Y56" s="255"/>
      <c r="Z56" s="258"/>
      <c r="AA56" s="257"/>
      <c r="AB56" s="232"/>
      <c r="AC56" s="232"/>
      <c r="AD56" s="233"/>
      <c r="AE56" s="232"/>
      <c r="AF56" s="232"/>
      <c r="AG56" s="233"/>
      <c r="AH56" s="232"/>
      <c r="AI56" s="232"/>
      <c r="AJ56" s="234"/>
    </row>
    <row r="57" spans="1:36" ht="3" customHeight="1">
      <c r="A57" s="282"/>
      <c r="B57" s="280"/>
      <c r="C57" s="264"/>
      <c r="D57" s="264"/>
      <c r="E57" s="264"/>
      <c r="F57" s="264"/>
      <c r="G57" s="264"/>
      <c r="H57" s="264"/>
      <c r="I57" s="265"/>
      <c r="J57" s="155"/>
      <c r="K57" s="156"/>
      <c r="L57" s="161"/>
      <c r="M57" s="260"/>
      <c r="N57" s="261"/>
      <c r="O57" s="261"/>
      <c r="P57" s="261"/>
      <c r="Q57" s="261"/>
      <c r="R57" s="261"/>
      <c r="S57" s="261"/>
      <c r="T57" s="261"/>
      <c r="U57" s="261"/>
      <c r="V57" s="261"/>
      <c r="W57" s="261"/>
      <c r="X57" s="261"/>
      <c r="Y57" s="268"/>
      <c r="Z57" s="260"/>
      <c r="AA57" s="261"/>
      <c r="AB57" s="261"/>
      <c r="AC57" s="261"/>
      <c r="AD57" s="261"/>
      <c r="AE57" s="261"/>
      <c r="AF57" s="261"/>
      <c r="AG57" s="261"/>
      <c r="AH57" s="261"/>
      <c r="AI57" s="261"/>
      <c r="AJ57" s="262"/>
    </row>
    <row r="58" spans="1:36" ht="3" customHeight="1">
      <c r="A58" s="282"/>
      <c r="B58" s="278" t="s">
        <v>33</v>
      </c>
      <c r="C58" s="236"/>
      <c r="D58" s="236"/>
      <c r="E58" s="236"/>
      <c r="F58" s="236"/>
      <c r="G58" s="236"/>
      <c r="H58" s="236"/>
      <c r="I58" s="237"/>
      <c r="J58" s="157"/>
      <c r="K58" s="158"/>
      <c r="L58" s="159"/>
      <c r="M58" s="244"/>
      <c r="N58" s="245"/>
      <c r="O58" s="245"/>
      <c r="P58" s="245"/>
      <c r="Q58" s="245"/>
      <c r="R58" s="245"/>
      <c r="S58" s="245"/>
      <c r="T58" s="245"/>
      <c r="U58" s="245"/>
      <c r="V58" s="245"/>
      <c r="W58" s="245"/>
      <c r="X58" s="245"/>
      <c r="Y58" s="246"/>
      <c r="Z58" s="247"/>
      <c r="AA58" s="248"/>
      <c r="AB58" s="248"/>
      <c r="AC58" s="248"/>
      <c r="AD58" s="248"/>
      <c r="AE58" s="248"/>
      <c r="AF58" s="248"/>
      <c r="AG58" s="248"/>
      <c r="AH58" s="248"/>
      <c r="AI58" s="248"/>
      <c r="AJ58" s="249"/>
    </row>
    <row r="59" spans="1:36" ht="9" customHeight="1">
      <c r="A59" s="282"/>
      <c r="B59" s="279"/>
      <c r="C59" s="239"/>
      <c r="D59" s="239"/>
      <c r="E59" s="239"/>
      <c r="F59" s="239"/>
      <c r="G59" s="239"/>
      <c r="H59" s="239"/>
      <c r="I59" s="240"/>
      <c r="J59" s="250"/>
      <c r="K59" s="251"/>
      <c r="L59" s="252"/>
      <c r="M59" s="253"/>
      <c r="N59" s="254" t="s">
        <v>220</v>
      </c>
      <c r="O59" s="254"/>
      <c r="P59" s="254"/>
      <c r="Q59" s="160"/>
      <c r="R59" s="254" t="s">
        <v>221</v>
      </c>
      <c r="S59" s="254"/>
      <c r="T59" s="254"/>
      <c r="U59" s="160"/>
      <c r="V59" s="254" t="s">
        <v>222</v>
      </c>
      <c r="W59" s="254"/>
      <c r="X59" s="254"/>
      <c r="Y59" s="255"/>
      <c r="Z59" s="256" t="s">
        <v>223</v>
      </c>
      <c r="AA59" s="257"/>
      <c r="AB59" s="232"/>
      <c r="AC59" s="232"/>
      <c r="AD59" s="233" t="s">
        <v>199</v>
      </c>
      <c r="AE59" s="232"/>
      <c r="AF59" s="232"/>
      <c r="AG59" s="233" t="s">
        <v>200</v>
      </c>
      <c r="AH59" s="232"/>
      <c r="AI59" s="232"/>
      <c r="AJ59" s="234" t="s">
        <v>201</v>
      </c>
    </row>
    <row r="60" spans="1:36" ht="9" customHeight="1">
      <c r="A60" s="282"/>
      <c r="B60" s="279"/>
      <c r="C60" s="239"/>
      <c r="D60" s="239"/>
      <c r="E60" s="239"/>
      <c r="F60" s="239"/>
      <c r="G60" s="239"/>
      <c r="H60" s="239"/>
      <c r="I60" s="240"/>
      <c r="J60" s="250"/>
      <c r="K60" s="251"/>
      <c r="L60" s="252"/>
      <c r="M60" s="253"/>
      <c r="N60" s="254"/>
      <c r="O60" s="254"/>
      <c r="P60" s="254"/>
      <c r="Q60" s="160"/>
      <c r="R60" s="254"/>
      <c r="S60" s="254"/>
      <c r="T60" s="254"/>
      <c r="U60" s="160"/>
      <c r="V60" s="254"/>
      <c r="W60" s="254"/>
      <c r="X60" s="254"/>
      <c r="Y60" s="255"/>
      <c r="Z60" s="258"/>
      <c r="AA60" s="257"/>
      <c r="AB60" s="232"/>
      <c r="AC60" s="232"/>
      <c r="AD60" s="233"/>
      <c r="AE60" s="232"/>
      <c r="AF60" s="232"/>
      <c r="AG60" s="233"/>
      <c r="AH60" s="232"/>
      <c r="AI60" s="232"/>
      <c r="AJ60" s="234"/>
    </row>
    <row r="61" spans="1:36" ht="3" customHeight="1">
      <c r="A61" s="283"/>
      <c r="B61" s="280"/>
      <c r="C61" s="264"/>
      <c r="D61" s="264"/>
      <c r="E61" s="264"/>
      <c r="F61" s="264"/>
      <c r="G61" s="264"/>
      <c r="H61" s="264"/>
      <c r="I61" s="265"/>
      <c r="J61" s="155"/>
      <c r="K61" s="156"/>
      <c r="L61" s="161"/>
      <c r="M61" s="260"/>
      <c r="N61" s="261"/>
      <c r="O61" s="261"/>
      <c r="P61" s="261"/>
      <c r="Q61" s="261"/>
      <c r="R61" s="261"/>
      <c r="S61" s="261"/>
      <c r="T61" s="261"/>
      <c r="U61" s="261"/>
      <c r="V61" s="261"/>
      <c r="W61" s="261"/>
      <c r="X61" s="261"/>
      <c r="Y61" s="268"/>
      <c r="Z61" s="260"/>
      <c r="AA61" s="261"/>
      <c r="AB61" s="261"/>
      <c r="AC61" s="261"/>
      <c r="AD61" s="261"/>
      <c r="AE61" s="261"/>
      <c r="AF61" s="261"/>
      <c r="AG61" s="261"/>
      <c r="AH61" s="261"/>
      <c r="AI61" s="261"/>
      <c r="AJ61" s="262"/>
    </row>
    <row r="62" spans="1:36" ht="3" customHeight="1">
      <c r="A62" s="266" t="s">
        <v>34</v>
      </c>
      <c r="B62" s="278" t="s">
        <v>225</v>
      </c>
      <c r="C62" s="236"/>
      <c r="D62" s="236"/>
      <c r="E62" s="236"/>
      <c r="F62" s="236"/>
      <c r="G62" s="236"/>
      <c r="H62" s="236"/>
      <c r="I62" s="237"/>
      <c r="J62" s="157"/>
      <c r="K62" s="158"/>
      <c r="L62" s="159"/>
      <c r="M62" s="244"/>
      <c r="N62" s="245"/>
      <c r="O62" s="245"/>
      <c r="P62" s="245"/>
      <c r="Q62" s="245"/>
      <c r="R62" s="245"/>
      <c r="S62" s="245"/>
      <c r="T62" s="245"/>
      <c r="U62" s="245"/>
      <c r="V62" s="245"/>
      <c r="W62" s="245"/>
      <c r="X62" s="245"/>
      <c r="Y62" s="246"/>
      <c r="Z62" s="247"/>
      <c r="AA62" s="248"/>
      <c r="AB62" s="248"/>
      <c r="AC62" s="248"/>
      <c r="AD62" s="248"/>
      <c r="AE62" s="248"/>
      <c r="AF62" s="248"/>
      <c r="AG62" s="248"/>
      <c r="AH62" s="248"/>
      <c r="AI62" s="248"/>
      <c r="AJ62" s="249"/>
    </row>
    <row r="63" spans="1:36" ht="9" customHeight="1">
      <c r="A63" s="266"/>
      <c r="B63" s="279"/>
      <c r="C63" s="239"/>
      <c r="D63" s="239"/>
      <c r="E63" s="239"/>
      <c r="F63" s="239"/>
      <c r="G63" s="239"/>
      <c r="H63" s="239"/>
      <c r="I63" s="240"/>
      <c r="J63" s="250"/>
      <c r="K63" s="251"/>
      <c r="L63" s="252"/>
      <c r="M63" s="253"/>
      <c r="N63" s="254" t="s">
        <v>220</v>
      </c>
      <c r="O63" s="254"/>
      <c r="P63" s="254"/>
      <c r="Q63" s="160"/>
      <c r="R63" s="254" t="s">
        <v>221</v>
      </c>
      <c r="S63" s="254"/>
      <c r="T63" s="254"/>
      <c r="U63" s="160"/>
      <c r="V63" s="254" t="s">
        <v>222</v>
      </c>
      <c r="W63" s="254"/>
      <c r="X63" s="254"/>
      <c r="Y63" s="255"/>
      <c r="Z63" s="256" t="s">
        <v>223</v>
      </c>
      <c r="AA63" s="257"/>
      <c r="AB63" s="232"/>
      <c r="AC63" s="232"/>
      <c r="AD63" s="233" t="s">
        <v>199</v>
      </c>
      <c r="AE63" s="232"/>
      <c r="AF63" s="232"/>
      <c r="AG63" s="233" t="s">
        <v>200</v>
      </c>
      <c r="AH63" s="232"/>
      <c r="AI63" s="232"/>
      <c r="AJ63" s="234" t="s">
        <v>201</v>
      </c>
    </row>
    <row r="64" spans="1:36" ht="9" customHeight="1">
      <c r="A64" s="266"/>
      <c r="B64" s="279"/>
      <c r="C64" s="239"/>
      <c r="D64" s="239"/>
      <c r="E64" s="239"/>
      <c r="F64" s="239"/>
      <c r="G64" s="239"/>
      <c r="H64" s="239"/>
      <c r="I64" s="240"/>
      <c r="J64" s="250"/>
      <c r="K64" s="251"/>
      <c r="L64" s="252"/>
      <c r="M64" s="253"/>
      <c r="N64" s="254"/>
      <c r="O64" s="254"/>
      <c r="P64" s="254"/>
      <c r="Q64" s="160"/>
      <c r="R64" s="254"/>
      <c r="S64" s="254"/>
      <c r="T64" s="254"/>
      <c r="U64" s="160"/>
      <c r="V64" s="254"/>
      <c r="W64" s="254"/>
      <c r="X64" s="254"/>
      <c r="Y64" s="255"/>
      <c r="Z64" s="258"/>
      <c r="AA64" s="257"/>
      <c r="AB64" s="232"/>
      <c r="AC64" s="232"/>
      <c r="AD64" s="233"/>
      <c r="AE64" s="232"/>
      <c r="AF64" s="232"/>
      <c r="AG64" s="233"/>
      <c r="AH64" s="232"/>
      <c r="AI64" s="232"/>
      <c r="AJ64" s="234"/>
    </row>
    <row r="65" spans="1:36" ht="3" customHeight="1">
      <c r="A65" s="266"/>
      <c r="B65" s="280"/>
      <c r="C65" s="264"/>
      <c r="D65" s="264"/>
      <c r="E65" s="264"/>
      <c r="F65" s="264"/>
      <c r="G65" s="264"/>
      <c r="H65" s="264"/>
      <c r="I65" s="265"/>
      <c r="J65" s="155"/>
      <c r="K65" s="156"/>
      <c r="L65" s="161"/>
      <c r="M65" s="260"/>
      <c r="N65" s="261"/>
      <c r="O65" s="261"/>
      <c r="P65" s="261"/>
      <c r="Q65" s="261"/>
      <c r="R65" s="261"/>
      <c r="S65" s="261"/>
      <c r="T65" s="261"/>
      <c r="U65" s="261"/>
      <c r="V65" s="261"/>
      <c r="W65" s="261"/>
      <c r="X65" s="261"/>
      <c r="Y65" s="268"/>
      <c r="Z65" s="260"/>
      <c r="AA65" s="261"/>
      <c r="AB65" s="261"/>
      <c r="AC65" s="261"/>
      <c r="AD65" s="261"/>
      <c r="AE65" s="261"/>
      <c r="AF65" s="261"/>
      <c r="AG65" s="261"/>
      <c r="AH65" s="261"/>
      <c r="AI65" s="261"/>
      <c r="AJ65" s="262"/>
    </row>
    <row r="66" spans="1:36" ht="3" customHeight="1">
      <c r="A66" s="266"/>
      <c r="B66" s="278" t="s">
        <v>226</v>
      </c>
      <c r="C66" s="236"/>
      <c r="D66" s="236"/>
      <c r="E66" s="236"/>
      <c r="F66" s="236"/>
      <c r="G66" s="236"/>
      <c r="H66" s="236"/>
      <c r="I66" s="237"/>
      <c r="J66" s="157"/>
      <c r="K66" s="158"/>
      <c r="L66" s="159"/>
      <c r="M66" s="244"/>
      <c r="N66" s="245"/>
      <c r="O66" s="245"/>
      <c r="P66" s="245"/>
      <c r="Q66" s="245"/>
      <c r="R66" s="245"/>
      <c r="S66" s="245"/>
      <c r="T66" s="245"/>
      <c r="U66" s="245"/>
      <c r="V66" s="245"/>
      <c r="W66" s="245"/>
      <c r="X66" s="245"/>
      <c r="Y66" s="246"/>
      <c r="Z66" s="247"/>
      <c r="AA66" s="248"/>
      <c r="AB66" s="248"/>
      <c r="AC66" s="248"/>
      <c r="AD66" s="248"/>
      <c r="AE66" s="248"/>
      <c r="AF66" s="248"/>
      <c r="AG66" s="248"/>
      <c r="AH66" s="248"/>
      <c r="AI66" s="248"/>
      <c r="AJ66" s="249"/>
    </row>
    <row r="67" spans="1:36" ht="9" customHeight="1">
      <c r="A67" s="266"/>
      <c r="B67" s="279"/>
      <c r="C67" s="239"/>
      <c r="D67" s="239"/>
      <c r="E67" s="239"/>
      <c r="F67" s="239"/>
      <c r="G67" s="239"/>
      <c r="H67" s="239"/>
      <c r="I67" s="240"/>
      <c r="J67" s="250"/>
      <c r="K67" s="251"/>
      <c r="L67" s="252"/>
      <c r="M67" s="253"/>
      <c r="N67" s="254" t="s">
        <v>220</v>
      </c>
      <c r="O67" s="254"/>
      <c r="P67" s="254"/>
      <c r="Q67" s="160"/>
      <c r="R67" s="254" t="s">
        <v>221</v>
      </c>
      <c r="S67" s="254"/>
      <c r="T67" s="254"/>
      <c r="U67" s="160"/>
      <c r="V67" s="254" t="s">
        <v>222</v>
      </c>
      <c r="W67" s="254"/>
      <c r="X67" s="254"/>
      <c r="Y67" s="255"/>
      <c r="Z67" s="256" t="s">
        <v>223</v>
      </c>
      <c r="AA67" s="257"/>
      <c r="AB67" s="232"/>
      <c r="AC67" s="232"/>
      <c r="AD67" s="233" t="s">
        <v>199</v>
      </c>
      <c r="AE67" s="232"/>
      <c r="AF67" s="232"/>
      <c r="AG67" s="233" t="s">
        <v>200</v>
      </c>
      <c r="AH67" s="232"/>
      <c r="AI67" s="232"/>
      <c r="AJ67" s="234" t="s">
        <v>201</v>
      </c>
    </row>
    <row r="68" spans="1:36" ht="9" customHeight="1">
      <c r="A68" s="266"/>
      <c r="B68" s="279"/>
      <c r="C68" s="239"/>
      <c r="D68" s="239"/>
      <c r="E68" s="239"/>
      <c r="F68" s="239"/>
      <c r="G68" s="239"/>
      <c r="H68" s="239"/>
      <c r="I68" s="240"/>
      <c r="J68" s="250"/>
      <c r="K68" s="251"/>
      <c r="L68" s="252"/>
      <c r="M68" s="253"/>
      <c r="N68" s="254"/>
      <c r="O68" s="254"/>
      <c r="P68" s="254"/>
      <c r="Q68" s="160"/>
      <c r="R68" s="254"/>
      <c r="S68" s="254"/>
      <c r="T68" s="254"/>
      <c r="U68" s="160"/>
      <c r="V68" s="254"/>
      <c r="W68" s="254"/>
      <c r="X68" s="254"/>
      <c r="Y68" s="255"/>
      <c r="Z68" s="258"/>
      <c r="AA68" s="257"/>
      <c r="AB68" s="232"/>
      <c r="AC68" s="232"/>
      <c r="AD68" s="233"/>
      <c r="AE68" s="232"/>
      <c r="AF68" s="232"/>
      <c r="AG68" s="233"/>
      <c r="AH68" s="232"/>
      <c r="AI68" s="232"/>
      <c r="AJ68" s="234"/>
    </row>
    <row r="69" spans="1:36" ht="3" customHeight="1">
      <c r="A69" s="266"/>
      <c r="B69" s="280"/>
      <c r="C69" s="264"/>
      <c r="D69" s="264"/>
      <c r="E69" s="264"/>
      <c r="F69" s="264"/>
      <c r="G69" s="264"/>
      <c r="H69" s="264"/>
      <c r="I69" s="265"/>
      <c r="J69" s="155"/>
      <c r="K69" s="156"/>
      <c r="L69" s="161"/>
      <c r="M69" s="260"/>
      <c r="N69" s="261"/>
      <c r="O69" s="261"/>
      <c r="P69" s="261"/>
      <c r="Q69" s="261"/>
      <c r="R69" s="261"/>
      <c r="S69" s="261"/>
      <c r="T69" s="261"/>
      <c r="U69" s="261"/>
      <c r="V69" s="261"/>
      <c r="W69" s="261"/>
      <c r="X69" s="261"/>
      <c r="Y69" s="268"/>
      <c r="Z69" s="260"/>
      <c r="AA69" s="261"/>
      <c r="AB69" s="261"/>
      <c r="AC69" s="261"/>
      <c r="AD69" s="261"/>
      <c r="AE69" s="261"/>
      <c r="AF69" s="261"/>
      <c r="AG69" s="261"/>
      <c r="AH69" s="261"/>
      <c r="AI69" s="261"/>
      <c r="AJ69" s="262"/>
    </row>
    <row r="70" spans="1:36" ht="3" customHeight="1">
      <c r="A70" s="266"/>
      <c r="B70" s="278" t="s">
        <v>227</v>
      </c>
      <c r="C70" s="236"/>
      <c r="D70" s="236"/>
      <c r="E70" s="236"/>
      <c r="F70" s="236"/>
      <c r="G70" s="236"/>
      <c r="H70" s="236"/>
      <c r="I70" s="237"/>
      <c r="J70" s="157"/>
      <c r="K70" s="158"/>
      <c r="L70" s="159"/>
      <c r="M70" s="244"/>
      <c r="N70" s="245"/>
      <c r="O70" s="245"/>
      <c r="P70" s="245"/>
      <c r="Q70" s="245"/>
      <c r="R70" s="245"/>
      <c r="S70" s="245"/>
      <c r="T70" s="245"/>
      <c r="U70" s="245"/>
      <c r="V70" s="245"/>
      <c r="W70" s="245"/>
      <c r="X70" s="245"/>
      <c r="Y70" s="246"/>
      <c r="Z70" s="247"/>
      <c r="AA70" s="248"/>
      <c r="AB70" s="248"/>
      <c r="AC70" s="248"/>
      <c r="AD70" s="248"/>
      <c r="AE70" s="248"/>
      <c r="AF70" s="248"/>
      <c r="AG70" s="248"/>
      <c r="AH70" s="248"/>
      <c r="AI70" s="248"/>
      <c r="AJ70" s="249"/>
    </row>
    <row r="71" spans="1:36" ht="9" customHeight="1">
      <c r="A71" s="266"/>
      <c r="B71" s="279"/>
      <c r="C71" s="239"/>
      <c r="D71" s="239"/>
      <c r="E71" s="239"/>
      <c r="F71" s="239"/>
      <c r="G71" s="239"/>
      <c r="H71" s="239"/>
      <c r="I71" s="240"/>
      <c r="J71" s="250"/>
      <c r="K71" s="251"/>
      <c r="L71" s="252"/>
      <c r="M71" s="253"/>
      <c r="N71" s="254" t="s">
        <v>220</v>
      </c>
      <c r="O71" s="254"/>
      <c r="P71" s="254"/>
      <c r="Q71" s="160"/>
      <c r="R71" s="254" t="s">
        <v>221</v>
      </c>
      <c r="S71" s="254"/>
      <c r="T71" s="254"/>
      <c r="U71" s="160"/>
      <c r="V71" s="254" t="s">
        <v>222</v>
      </c>
      <c r="W71" s="254"/>
      <c r="X71" s="254"/>
      <c r="Y71" s="255"/>
      <c r="Z71" s="256" t="s">
        <v>223</v>
      </c>
      <c r="AA71" s="257"/>
      <c r="AB71" s="232"/>
      <c r="AC71" s="232"/>
      <c r="AD71" s="233" t="s">
        <v>199</v>
      </c>
      <c r="AE71" s="232"/>
      <c r="AF71" s="232"/>
      <c r="AG71" s="233" t="s">
        <v>200</v>
      </c>
      <c r="AH71" s="232"/>
      <c r="AI71" s="232"/>
      <c r="AJ71" s="234" t="s">
        <v>201</v>
      </c>
    </row>
    <row r="72" spans="1:36" ht="9" customHeight="1">
      <c r="A72" s="266"/>
      <c r="B72" s="279"/>
      <c r="C72" s="239"/>
      <c r="D72" s="239"/>
      <c r="E72" s="239"/>
      <c r="F72" s="239"/>
      <c r="G72" s="239"/>
      <c r="H72" s="239"/>
      <c r="I72" s="240"/>
      <c r="J72" s="250"/>
      <c r="K72" s="251"/>
      <c r="L72" s="252"/>
      <c r="M72" s="253"/>
      <c r="N72" s="254"/>
      <c r="O72" s="254"/>
      <c r="P72" s="254"/>
      <c r="Q72" s="160"/>
      <c r="R72" s="254"/>
      <c r="S72" s="254"/>
      <c r="T72" s="254"/>
      <c r="U72" s="160"/>
      <c r="V72" s="254"/>
      <c r="W72" s="254"/>
      <c r="X72" s="254"/>
      <c r="Y72" s="255"/>
      <c r="Z72" s="258"/>
      <c r="AA72" s="257"/>
      <c r="AB72" s="232"/>
      <c r="AC72" s="232"/>
      <c r="AD72" s="233"/>
      <c r="AE72" s="232"/>
      <c r="AF72" s="232"/>
      <c r="AG72" s="233"/>
      <c r="AH72" s="232"/>
      <c r="AI72" s="232"/>
      <c r="AJ72" s="234"/>
    </row>
    <row r="73" spans="1:36" ht="3" customHeight="1">
      <c r="A73" s="266"/>
      <c r="B73" s="280"/>
      <c r="C73" s="264"/>
      <c r="D73" s="264"/>
      <c r="E73" s="264"/>
      <c r="F73" s="264"/>
      <c r="G73" s="264"/>
      <c r="H73" s="264"/>
      <c r="I73" s="265"/>
      <c r="J73" s="155"/>
      <c r="K73" s="156"/>
      <c r="L73" s="161"/>
      <c r="M73" s="260"/>
      <c r="N73" s="261"/>
      <c r="O73" s="261"/>
      <c r="P73" s="261"/>
      <c r="Q73" s="261"/>
      <c r="R73" s="261"/>
      <c r="S73" s="261"/>
      <c r="T73" s="261"/>
      <c r="U73" s="261"/>
      <c r="V73" s="261"/>
      <c r="W73" s="261"/>
      <c r="X73" s="261"/>
      <c r="Y73" s="268"/>
      <c r="Z73" s="260"/>
      <c r="AA73" s="261"/>
      <c r="AB73" s="261"/>
      <c r="AC73" s="261"/>
      <c r="AD73" s="261"/>
      <c r="AE73" s="261"/>
      <c r="AF73" s="261"/>
      <c r="AG73" s="261"/>
      <c r="AH73" s="261"/>
      <c r="AI73" s="261"/>
      <c r="AJ73" s="262"/>
    </row>
    <row r="74" spans="1:36" ht="3" customHeight="1">
      <c r="A74" s="266"/>
      <c r="B74" s="278" t="s">
        <v>234</v>
      </c>
      <c r="C74" s="236"/>
      <c r="D74" s="236"/>
      <c r="E74" s="236"/>
      <c r="F74" s="236"/>
      <c r="G74" s="236"/>
      <c r="H74" s="236"/>
      <c r="I74" s="237"/>
      <c r="J74" s="157"/>
      <c r="K74" s="158"/>
      <c r="L74" s="159"/>
      <c r="M74" s="244"/>
      <c r="N74" s="245"/>
      <c r="O74" s="245"/>
      <c r="P74" s="245"/>
      <c r="Q74" s="245"/>
      <c r="R74" s="245"/>
      <c r="S74" s="245"/>
      <c r="T74" s="245"/>
      <c r="U74" s="245"/>
      <c r="V74" s="245"/>
      <c r="W74" s="245"/>
      <c r="X74" s="245"/>
      <c r="Y74" s="246"/>
      <c r="Z74" s="247"/>
      <c r="AA74" s="248"/>
      <c r="AB74" s="248"/>
      <c r="AC74" s="248"/>
      <c r="AD74" s="248"/>
      <c r="AE74" s="248"/>
      <c r="AF74" s="248"/>
      <c r="AG74" s="248"/>
      <c r="AH74" s="248"/>
      <c r="AI74" s="248"/>
      <c r="AJ74" s="249"/>
    </row>
    <row r="75" spans="1:36" ht="9" customHeight="1">
      <c r="A75" s="266"/>
      <c r="B75" s="279"/>
      <c r="C75" s="239"/>
      <c r="D75" s="239"/>
      <c r="E75" s="239"/>
      <c r="F75" s="239"/>
      <c r="G75" s="239"/>
      <c r="H75" s="239"/>
      <c r="I75" s="240"/>
      <c r="J75" s="250"/>
      <c r="K75" s="251"/>
      <c r="L75" s="252"/>
      <c r="M75" s="253"/>
      <c r="N75" s="254" t="s">
        <v>220</v>
      </c>
      <c r="O75" s="254"/>
      <c r="P75" s="254"/>
      <c r="Q75" s="160"/>
      <c r="R75" s="254" t="s">
        <v>221</v>
      </c>
      <c r="S75" s="254"/>
      <c r="T75" s="254"/>
      <c r="U75" s="160"/>
      <c r="V75" s="254" t="s">
        <v>222</v>
      </c>
      <c r="W75" s="254"/>
      <c r="X75" s="254"/>
      <c r="Y75" s="255"/>
      <c r="Z75" s="256" t="s">
        <v>223</v>
      </c>
      <c r="AA75" s="257"/>
      <c r="AB75" s="232"/>
      <c r="AC75" s="232"/>
      <c r="AD75" s="233" t="s">
        <v>199</v>
      </c>
      <c r="AE75" s="232"/>
      <c r="AF75" s="232"/>
      <c r="AG75" s="233" t="s">
        <v>200</v>
      </c>
      <c r="AH75" s="232"/>
      <c r="AI75" s="232"/>
      <c r="AJ75" s="234" t="s">
        <v>201</v>
      </c>
    </row>
    <row r="76" spans="1:36" ht="9" customHeight="1">
      <c r="A76" s="266"/>
      <c r="B76" s="279"/>
      <c r="C76" s="239"/>
      <c r="D76" s="239"/>
      <c r="E76" s="239"/>
      <c r="F76" s="239"/>
      <c r="G76" s="239"/>
      <c r="H76" s="239"/>
      <c r="I76" s="240"/>
      <c r="J76" s="250"/>
      <c r="K76" s="251"/>
      <c r="L76" s="252"/>
      <c r="M76" s="253"/>
      <c r="N76" s="254"/>
      <c r="O76" s="254"/>
      <c r="P76" s="254"/>
      <c r="Q76" s="160"/>
      <c r="R76" s="254"/>
      <c r="S76" s="254"/>
      <c r="T76" s="254"/>
      <c r="U76" s="160"/>
      <c r="V76" s="254"/>
      <c r="W76" s="254"/>
      <c r="X76" s="254"/>
      <c r="Y76" s="255"/>
      <c r="Z76" s="258"/>
      <c r="AA76" s="257"/>
      <c r="AB76" s="232"/>
      <c r="AC76" s="232"/>
      <c r="AD76" s="233"/>
      <c r="AE76" s="232"/>
      <c r="AF76" s="232"/>
      <c r="AG76" s="233"/>
      <c r="AH76" s="232"/>
      <c r="AI76" s="232"/>
      <c r="AJ76" s="234"/>
    </row>
    <row r="77" spans="1:36" ht="3" customHeight="1">
      <c r="A77" s="266"/>
      <c r="B77" s="280"/>
      <c r="C77" s="264"/>
      <c r="D77" s="264"/>
      <c r="E77" s="264"/>
      <c r="F77" s="264"/>
      <c r="G77" s="264"/>
      <c r="H77" s="264"/>
      <c r="I77" s="265"/>
      <c r="J77" s="155"/>
      <c r="K77" s="156"/>
      <c r="L77" s="161"/>
      <c r="M77" s="260"/>
      <c r="N77" s="261"/>
      <c r="O77" s="261"/>
      <c r="P77" s="261"/>
      <c r="Q77" s="261"/>
      <c r="R77" s="261"/>
      <c r="S77" s="261"/>
      <c r="T77" s="261"/>
      <c r="U77" s="261"/>
      <c r="V77" s="261"/>
      <c r="W77" s="261"/>
      <c r="X77" s="261"/>
      <c r="Y77" s="268"/>
      <c r="Z77" s="260"/>
      <c r="AA77" s="261"/>
      <c r="AB77" s="261"/>
      <c r="AC77" s="261"/>
      <c r="AD77" s="261"/>
      <c r="AE77" s="261"/>
      <c r="AF77" s="261"/>
      <c r="AG77" s="261"/>
      <c r="AH77" s="261"/>
      <c r="AI77" s="261"/>
      <c r="AJ77" s="262"/>
    </row>
    <row r="78" spans="1:36" ht="3" customHeight="1">
      <c r="A78" s="266"/>
      <c r="B78" s="278" t="s">
        <v>39</v>
      </c>
      <c r="C78" s="236"/>
      <c r="D78" s="236"/>
      <c r="E78" s="236"/>
      <c r="F78" s="236"/>
      <c r="G78" s="236"/>
      <c r="H78" s="236"/>
      <c r="I78" s="237"/>
      <c r="J78" s="157"/>
      <c r="K78" s="158"/>
      <c r="L78" s="159"/>
      <c r="M78" s="244"/>
      <c r="N78" s="245"/>
      <c r="O78" s="245"/>
      <c r="P78" s="245"/>
      <c r="Q78" s="245"/>
      <c r="R78" s="245"/>
      <c r="S78" s="245"/>
      <c r="T78" s="245"/>
      <c r="U78" s="245"/>
      <c r="V78" s="245"/>
      <c r="W78" s="245"/>
      <c r="X78" s="245"/>
      <c r="Y78" s="246"/>
      <c r="Z78" s="247"/>
      <c r="AA78" s="248"/>
      <c r="AB78" s="248"/>
      <c r="AC78" s="248"/>
      <c r="AD78" s="248"/>
      <c r="AE78" s="248"/>
      <c r="AF78" s="248"/>
      <c r="AG78" s="248"/>
      <c r="AH78" s="248"/>
      <c r="AI78" s="248"/>
      <c r="AJ78" s="249"/>
    </row>
    <row r="79" spans="1:36" ht="9" customHeight="1">
      <c r="A79" s="266"/>
      <c r="B79" s="279"/>
      <c r="C79" s="239"/>
      <c r="D79" s="239"/>
      <c r="E79" s="239"/>
      <c r="F79" s="239"/>
      <c r="G79" s="239"/>
      <c r="H79" s="239"/>
      <c r="I79" s="240"/>
      <c r="J79" s="250"/>
      <c r="K79" s="251"/>
      <c r="L79" s="252"/>
      <c r="M79" s="253"/>
      <c r="N79" s="254" t="s">
        <v>220</v>
      </c>
      <c r="O79" s="254"/>
      <c r="P79" s="254"/>
      <c r="Q79" s="160"/>
      <c r="R79" s="254" t="s">
        <v>221</v>
      </c>
      <c r="S79" s="254"/>
      <c r="T79" s="254"/>
      <c r="U79" s="160"/>
      <c r="V79" s="254" t="s">
        <v>222</v>
      </c>
      <c r="W79" s="254"/>
      <c r="X79" s="254"/>
      <c r="Y79" s="255"/>
      <c r="Z79" s="256" t="s">
        <v>223</v>
      </c>
      <c r="AA79" s="257"/>
      <c r="AB79" s="232"/>
      <c r="AC79" s="232"/>
      <c r="AD79" s="233" t="s">
        <v>199</v>
      </c>
      <c r="AE79" s="232"/>
      <c r="AF79" s="232"/>
      <c r="AG79" s="233" t="s">
        <v>200</v>
      </c>
      <c r="AH79" s="232"/>
      <c r="AI79" s="232"/>
      <c r="AJ79" s="234" t="s">
        <v>201</v>
      </c>
    </row>
    <row r="80" spans="1:36" ht="9" customHeight="1">
      <c r="A80" s="266"/>
      <c r="B80" s="279"/>
      <c r="C80" s="239"/>
      <c r="D80" s="239"/>
      <c r="E80" s="239"/>
      <c r="F80" s="239"/>
      <c r="G80" s="239"/>
      <c r="H80" s="239"/>
      <c r="I80" s="240"/>
      <c r="J80" s="250"/>
      <c r="K80" s="251"/>
      <c r="L80" s="252"/>
      <c r="M80" s="253"/>
      <c r="N80" s="254"/>
      <c r="O80" s="254"/>
      <c r="P80" s="254"/>
      <c r="Q80" s="160"/>
      <c r="R80" s="254"/>
      <c r="S80" s="254"/>
      <c r="T80" s="254"/>
      <c r="U80" s="160"/>
      <c r="V80" s="254"/>
      <c r="W80" s="254"/>
      <c r="X80" s="254"/>
      <c r="Y80" s="255"/>
      <c r="Z80" s="258"/>
      <c r="AA80" s="257"/>
      <c r="AB80" s="232"/>
      <c r="AC80" s="232"/>
      <c r="AD80" s="233"/>
      <c r="AE80" s="232"/>
      <c r="AF80" s="232"/>
      <c r="AG80" s="233"/>
      <c r="AH80" s="232"/>
      <c r="AI80" s="232"/>
      <c r="AJ80" s="234"/>
    </row>
    <row r="81" spans="1:36" ht="3" customHeight="1">
      <c r="A81" s="266"/>
      <c r="B81" s="280"/>
      <c r="C81" s="264"/>
      <c r="D81" s="264"/>
      <c r="E81" s="264"/>
      <c r="F81" s="264"/>
      <c r="G81" s="264"/>
      <c r="H81" s="264"/>
      <c r="I81" s="265"/>
      <c r="J81" s="155"/>
      <c r="K81" s="156"/>
      <c r="L81" s="161"/>
      <c r="M81" s="260"/>
      <c r="N81" s="261"/>
      <c r="O81" s="261"/>
      <c r="P81" s="261"/>
      <c r="Q81" s="261"/>
      <c r="R81" s="261"/>
      <c r="S81" s="261"/>
      <c r="T81" s="261"/>
      <c r="U81" s="261"/>
      <c r="V81" s="261"/>
      <c r="W81" s="261"/>
      <c r="X81" s="261"/>
      <c r="Y81" s="268"/>
      <c r="Z81" s="260"/>
      <c r="AA81" s="261"/>
      <c r="AB81" s="261"/>
      <c r="AC81" s="261"/>
      <c r="AD81" s="261"/>
      <c r="AE81" s="261"/>
      <c r="AF81" s="261"/>
      <c r="AG81" s="261"/>
      <c r="AH81" s="261"/>
      <c r="AI81" s="261"/>
      <c r="AJ81" s="262"/>
    </row>
    <row r="82" spans="1:36" ht="3" customHeight="1">
      <c r="A82" s="266"/>
      <c r="B82" s="278" t="s">
        <v>228</v>
      </c>
      <c r="C82" s="236"/>
      <c r="D82" s="236"/>
      <c r="E82" s="236"/>
      <c r="F82" s="236"/>
      <c r="G82" s="236"/>
      <c r="H82" s="236"/>
      <c r="I82" s="237"/>
      <c r="J82" s="157"/>
      <c r="K82" s="158"/>
      <c r="L82" s="159"/>
      <c r="M82" s="244"/>
      <c r="N82" s="245"/>
      <c r="O82" s="245"/>
      <c r="P82" s="245"/>
      <c r="Q82" s="245"/>
      <c r="R82" s="245"/>
      <c r="S82" s="245"/>
      <c r="T82" s="245"/>
      <c r="U82" s="245"/>
      <c r="V82" s="245"/>
      <c r="W82" s="245"/>
      <c r="X82" s="245"/>
      <c r="Y82" s="246"/>
      <c r="Z82" s="247"/>
      <c r="AA82" s="248"/>
      <c r="AB82" s="248"/>
      <c r="AC82" s="248"/>
      <c r="AD82" s="248"/>
      <c r="AE82" s="248"/>
      <c r="AF82" s="248"/>
      <c r="AG82" s="248"/>
      <c r="AH82" s="248"/>
      <c r="AI82" s="248"/>
      <c r="AJ82" s="249"/>
    </row>
    <row r="83" spans="1:36" ht="9" customHeight="1">
      <c r="A83" s="266"/>
      <c r="B83" s="279"/>
      <c r="C83" s="239"/>
      <c r="D83" s="239"/>
      <c r="E83" s="239"/>
      <c r="F83" s="239"/>
      <c r="G83" s="239"/>
      <c r="H83" s="239"/>
      <c r="I83" s="240"/>
      <c r="J83" s="250"/>
      <c r="K83" s="251"/>
      <c r="L83" s="252"/>
      <c r="M83" s="253"/>
      <c r="N83" s="254" t="s">
        <v>220</v>
      </c>
      <c r="O83" s="254"/>
      <c r="P83" s="254"/>
      <c r="Q83" s="160"/>
      <c r="R83" s="254" t="s">
        <v>221</v>
      </c>
      <c r="S83" s="254"/>
      <c r="T83" s="254"/>
      <c r="U83" s="160"/>
      <c r="V83" s="254" t="s">
        <v>222</v>
      </c>
      <c r="W83" s="254"/>
      <c r="X83" s="254"/>
      <c r="Y83" s="255"/>
      <c r="Z83" s="256" t="s">
        <v>223</v>
      </c>
      <c r="AA83" s="257"/>
      <c r="AB83" s="232"/>
      <c r="AC83" s="232"/>
      <c r="AD83" s="233" t="s">
        <v>199</v>
      </c>
      <c r="AE83" s="232"/>
      <c r="AF83" s="232"/>
      <c r="AG83" s="233" t="s">
        <v>200</v>
      </c>
      <c r="AH83" s="232"/>
      <c r="AI83" s="232"/>
      <c r="AJ83" s="234" t="s">
        <v>201</v>
      </c>
    </row>
    <row r="84" spans="1:36" ht="9" customHeight="1">
      <c r="A84" s="266"/>
      <c r="B84" s="279"/>
      <c r="C84" s="239"/>
      <c r="D84" s="239"/>
      <c r="E84" s="239"/>
      <c r="F84" s="239"/>
      <c r="G84" s="239"/>
      <c r="H84" s="239"/>
      <c r="I84" s="240"/>
      <c r="J84" s="250"/>
      <c r="K84" s="251"/>
      <c r="L84" s="252"/>
      <c r="M84" s="253"/>
      <c r="N84" s="254"/>
      <c r="O84" s="254"/>
      <c r="P84" s="254"/>
      <c r="Q84" s="160"/>
      <c r="R84" s="254"/>
      <c r="S84" s="254"/>
      <c r="T84" s="254"/>
      <c r="U84" s="160"/>
      <c r="V84" s="254"/>
      <c r="W84" s="254"/>
      <c r="X84" s="254"/>
      <c r="Y84" s="255"/>
      <c r="Z84" s="258"/>
      <c r="AA84" s="257"/>
      <c r="AB84" s="232"/>
      <c r="AC84" s="232"/>
      <c r="AD84" s="233"/>
      <c r="AE84" s="232"/>
      <c r="AF84" s="232"/>
      <c r="AG84" s="233"/>
      <c r="AH84" s="232"/>
      <c r="AI84" s="232"/>
      <c r="AJ84" s="234"/>
    </row>
    <row r="85" spans="1:36" ht="3" customHeight="1">
      <c r="A85" s="266"/>
      <c r="B85" s="280"/>
      <c r="C85" s="264"/>
      <c r="D85" s="264"/>
      <c r="E85" s="264"/>
      <c r="F85" s="264"/>
      <c r="G85" s="264"/>
      <c r="H85" s="264"/>
      <c r="I85" s="265"/>
      <c r="J85" s="155"/>
      <c r="K85" s="156"/>
      <c r="L85" s="161"/>
      <c r="M85" s="260"/>
      <c r="N85" s="261"/>
      <c r="O85" s="261"/>
      <c r="P85" s="261"/>
      <c r="Q85" s="261"/>
      <c r="R85" s="261"/>
      <c r="S85" s="261"/>
      <c r="T85" s="261"/>
      <c r="U85" s="261"/>
      <c r="V85" s="261"/>
      <c r="W85" s="261"/>
      <c r="X85" s="261"/>
      <c r="Y85" s="268"/>
      <c r="Z85" s="260"/>
      <c r="AA85" s="261"/>
      <c r="AB85" s="261"/>
      <c r="AC85" s="261"/>
      <c r="AD85" s="261"/>
      <c r="AE85" s="261"/>
      <c r="AF85" s="261"/>
      <c r="AG85" s="261"/>
      <c r="AH85" s="261"/>
      <c r="AI85" s="261"/>
      <c r="AJ85" s="262"/>
    </row>
    <row r="86" spans="1:36" ht="3" customHeight="1">
      <c r="A86" s="266"/>
      <c r="B86" s="278" t="s">
        <v>229</v>
      </c>
      <c r="C86" s="236"/>
      <c r="D86" s="236"/>
      <c r="E86" s="236"/>
      <c r="F86" s="236"/>
      <c r="G86" s="236"/>
      <c r="H86" s="236"/>
      <c r="I86" s="237"/>
      <c r="J86" s="157"/>
      <c r="K86" s="158"/>
      <c r="L86" s="159"/>
      <c r="M86" s="244"/>
      <c r="N86" s="245"/>
      <c r="O86" s="245"/>
      <c r="P86" s="245"/>
      <c r="Q86" s="245"/>
      <c r="R86" s="245"/>
      <c r="S86" s="245"/>
      <c r="T86" s="245"/>
      <c r="U86" s="245"/>
      <c r="V86" s="245"/>
      <c r="W86" s="245"/>
      <c r="X86" s="245"/>
      <c r="Y86" s="246"/>
      <c r="Z86" s="247"/>
      <c r="AA86" s="248"/>
      <c r="AB86" s="248"/>
      <c r="AC86" s="248"/>
      <c r="AD86" s="248"/>
      <c r="AE86" s="248"/>
      <c r="AF86" s="248"/>
      <c r="AG86" s="248"/>
      <c r="AH86" s="248"/>
      <c r="AI86" s="248"/>
      <c r="AJ86" s="249"/>
    </row>
    <row r="87" spans="1:36" ht="9" customHeight="1">
      <c r="A87" s="266"/>
      <c r="B87" s="279"/>
      <c r="C87" s="239"/>
      <c r="D87" s="239"/>
      <c r="E87" s="239"/>
      <c r="F87" s="239"/>
      <c r="G87" s="239"/>
      <c r="H87" s="239"/>
      <c r="I87" s="240"/>
      <c r="J87" s="250"/>
      <c r="K87" s="251"/>
      <c r="L87" s="252"/>
      <c r="M87" s="253"/>
      <c r="N87" s="254" t="s">
        <v>220</v>
      </c>
      <c r="O87" s="254"/>
      <c r="P87" s="254"/>
      <c r="Q87" s="160"/>
      <c r="R87" s="254" t="s">
        <v>221</v>
      </c>
      <c r="S87" s="254"/>
      <c r="T87" s="254"/>
      <c r="U87" s="160"/>
      <c r="V87" s="254" t="s">
        <v>222</v>
      </c>
      <c r="W87" s="254"/>
      <c r="X87" s="254"/>
      <c r="Y87" s="255"/>
      <c r="Z87" s="256" t="s">
        <v>223</v>
      </c>
      <c r="AA87" s="257"/>
      <c r="AB87" s="232"/>
      <c r="AC87" s="232"/>
      <c r="AD87" s="233" t="s">
        <v>199</v>
      </c>
      <c r="AE87" s="232"/>
      <c r="AF87" s="232"/>
      <c r="AG87" s="233" t="s">
        <v>200</v>
      </c>
      <c r="AH87" s="232"/>
      <c r="AI87" s="232"/>
      <c r="AJ87" s="234" t="s">
        <v>201</v>
      </c>
    </row>
    <row r="88" spans="1:36" ht="9" customHeight="1">
      <c r="A88" s="266"/>
      <c r="B88" s="279"/>
      <c r="C88" s="239"/>
      <c r="D88" s="239"/>
      <c r="E88" s="239"/>
      <c r="F88" s="239"/>
      <c r="G88" s="239"/>
      <c r="H88" s="239"/>
      <c r="I88" s="240"/>
      <c r="J88" s="250"/>
      <c r="K88" s="251"/>
      <c r="L88" s="252"/>
      <c r="M88" s="253"/>
      <c r="N88" s="254"/>
      <c r="O88" s="254"/>
      <c r="P88" s="254"/>
      <c r="Q88" s="160"/>
      <c r="R88" s="254"/>
      <c r="S88" s="254"/>
      <c r="T88" s="254"/>
      <c r="U88" s="160"/>
      <c r="V88" s="254"/>
      <c r="W88" s="254"/>
      <c r="X88" s="254"/>
      <c r="Y88" s="255"/>
      <c r="Z88" s="258"/>
      <c r="AA88" s="257"/>
      <c r="AB88" s="232"/>
      <c r="AC88" s="232"/>
      <c r="AD88" s="233"/>
      <c r="AE88" s="232"/>
      <c r="AF88" s="232"/>
      <c r="AG88" s="233"/>
      <c r="AH88" s="232"/>
      <c r="AI88" s="232"/>
      <c r="AJ88" s="234"/>
    </row>
    <row r="89" spans="1:36" ht="3" customHeight="1">
      <c r="A89" s="266"/>
      <c r="B89" s="280"/>
      <c r="C89" s="264"/>
      <c r="D89" s="264"/>
      <c r="E89" s="264"/>
      <c r="F89" s="264"/>
      <c r="G89" s="264"/>
      <c r="H89" s="264"/>
      <c r="I89" s="265"/>
      <c r="J89" s="155"/>
      <c r="K89" s="156"/>
      <c r="L89" s="161"/>
      <c r="M89" s="260"/>
      <c r="N89" s="261"/>
      <c r="O89" s="261"/>
      <c r="P89" s="261"/>
      <c r="Q89" s="261"/>
      <c r="R89" s="261"/>
      <c r="S89" s="261"/>
      <c r="T89" s="261"/>
      <c r="U89" s="261"/>
      <c r="V89" s="261"/>
      <c r="W89" s="261"/>
      <c r="X89" s="261"/>
      <c r="Y89" s="268"/>
      <c r="Z89" s="260"/>
      <c r="AA89" s="261"/>
      <c r="AB89" s="261"/>
      <c r="AC89" s="261"/>
      <c r="AD89" s="261"/>
      <c r="AE89" s="261"/>
      <c r="AF89" s="261"/>
      <c r="AG89" s="261"/>
      <c r="AH89" s="261"/>
      <c r="AI89" s="261"/>
      <c r="AJ89" s="262"/>
    </row>
    <row r="90" spans="1:36" ht="3" customHeight="1">
      <c r="A90" s="266"/>
      <c r="B90" s="278" t="s">
        <v>40</v>
      </c>
      <c r="C90" s="236"/>
      <c r="D90" s="236"/>
      <c r="E90" s="236"/>
      <c r="F90" s="236"/>
      <c r="G90" s="236"/>
      <c r="H90" s="236"/>
      <c r="I90" s="237"/>
      <c r="J90" s="157"/>
      <c r="K90" s="158"/>
      <c r="L90" s="159"/>
      <c r="M90" s="244"/>
      <c r="N90" s="245"/>
      <c r="O90" s="245"/>
      <c r="P90" s="245"/>
      <c r="Q90" s="245"/>
      <c r="R90" s="245"/>
      <c r="S90" s="245"/>
      <c r="T90" s="245"/>
      <c r="U90" s="245"/>
      <c r="V90" s="245"/>
      <c r="W90" s="245"/>
      <c r="X90" s="245"/>
      <c r="Y90" s="246"/>
      <c r="Z90" s="247"/>
      <c r="AA90" s="248"/>
      <c r="AB90" s="248"/>
      <c r="AC90" s="248"/>
      <c r="AD90" s="248"/>
      <c r="AE90" s="248"/>
      <c r="AF90" s="248"/>
      <c r="AG90" s="248"/>
      <c r="AH90" s="248"/>
      <c r="AI90" s="248"/>
      <c r="AJ90" s="249"/>
    </row>
    <row r="91" spans="1:36" ht="9" customHeight="1">
      <c r="A91" s="266"/>
      <c r="B91" s="279"/>
      <c r="C91" s="239"/>
      <c r="D91" s="239"/>
      <c r="E91" s="239"/>
      <c r="F91" s="239"/>
      <c r="G91" s="239"/>
      <c r="H91" s="239"/>
      <c r="I91" s="240"/>
      <c r="J91" s="250"/>
      <c r="K91" s="251"/>
      <c r="L91" s="252"/>
      <c r="M91" s="253"/>
      <c r="N91" s="254" t="s">
        <v>220</v>
      </c>
      <c r="O91" s="254"/>
      <c r="P91" s="254"/>
      <c r="Q91" s="160"/>
      <c r="R91" s="254" t="s">
        <v>221</v>
      </c>
      <c r="S91" s="254"/>
      <c r="T91" s="254"/>
      <c r="U91" s="160"/>
      <c r="V91" s="254" t="s">
        <v>222</v>
      </c>
      <c r="W91" s="254"/>
      <c r="X91" s="254"/>
      <c r="Y91" s="255"/>
      <c r="Z91" s="256" t="s">
        <v>223</v>
      </c>
      <c r="AA91" s="257"/>
      <c r="AB91" s="232"/>
      <c r="AC91" s="232"/>
      <c r="AD91" s="233" t="s">
        <v>199</v>
      </c>
      <c r="AE91" s="232"/>
      <c r="AF91" s="232"/>
      <c r="AG91" s="233" t="s">
        <v>200</v>
      </c>
      <c r="AH91" s="232"/>
      <c r="AI91" s="232"/>
      <c r="AJ91" s="234" t="s">
        <v>201</v>
      </c>
    </row>
    <row r="92" spans="1:36" ht="9" customHeight="1">
      <c r="A92" s="266"/>
      <c r="B92" s="279"/>
      <c r="C92" s="239"/>
      <c r="D92" s="239"/>
      <c r="E92" s="239"/>
      <c r="F92" s="239"/>
      <c r="G92" s="239"/>
      <c r="H92" s="239"/>
      <c r="I92" s="240"/>
      <c r="J92" s="250"/>
      <c r="K92" s="251"/>
      <c r="L92" s="252"/>
      <c r="M92" s="253"/>
      <c r="N92" s="254"/>
      <c r="O92" s="254"/>
      <c r="P92" s="254"/>
      <c r="Q92" s="160"/>
      <c r="R92" s="254"/>
      <c r="S92" s="254"/>
      <c r="T92" s="254"/>
      <c r="U92" s="160"/>
      <c r="V92" s="254"/>
      <c r="W92" s="254"/>
      <c r="X92" s="254"/>
      <c r="Y92" s="255"/>
      <c r="Z92" s="258"/>
      <c r="AA92" s="257"/>
      <c r="AB92" s="232"/>
      <c r="AC92" s="232"/>
      <c r="AD92" s="233"/>
      <c r="AE92" s="232"/>
      <c r="AF92" s="232"/>
      <c r="AG92" s="233"/>
      <c r="AH92" s="232"/>
      <c r="AI92" s="232"/>
      <c r="AJ92" s="234"/>
    </row>
    <row r="93" spans="1:36" ht="3" customHeight="1">
      <c r="A93" s="266"/>
      <c r="B93" s="280"/>
      <c r="C93" s="264"/>
      <c r="D93" s="264"/>
      <c r="E93" s="264"/>
      <c r="F93" s="264"/>
      <c r="G93" s="264"/>
      <c r="H93" s="264"/>
      <c r="I93" s="265"/>
      <c r="J93" s="155"/>
      <c r="K93" s="156"/>
      <c r="L93" s="161"/>
      <c r="M93" s="260"/>
      <c r="N93" s="261"/>
      <c r="O93" s="261"/>
      <c r="P93" s="261"/>
      <c r="Q93" s="261"/>
      <c r="R93" s="261"/>
      <c r="S93" s="261"/>
      <c r="T93" s="261"/>
      <c r="U93" s="261"/>
      <c r="V93" s="261"/>
      <c r="W93" s="261"/>
      <c r="X93" s="261"/>
      <c r="Y93" s="268"/>
      <c r="Z93" s="260"/>
      <c r="AA93" s="261"/>
      <c r="AB93" s="261"/>
      <c r="AC93" s="261"/>
      <c r="AD93" s="261"/>
      <c r="AE93" s="261"/>
      <c r="AF93" s="261"/>
      <c r="AG93" s="261"/>
      <c r="AH93" s="261"/>
      <c r="AI93" s="261"/>
      <c r="AJ93" s="262"/>
    </row>
    <row r="94" spans="1:36" ht="3" customHeight="1">
      <c r="A94" s="266"/>
      <c r="B94" s="278" t="s">
        <v>41</v>
      </c>
      <c r="C94" s="236"/>
      <c r="D94" s="236"/>
      <c r="E94" s="236"/>
      <c r="F94" s="236"/>
      <c r="G94" s="236"/>
      <c r="H94" s="236"/>
      <c r="I94" s="237"/>
      <c r="J94" s="157"/>
      <c r="K94" s="158"/>
      <c r="L94" s="159"/>
      <c r="M94" s="244"/>
      <c r="N94" s="245"/>
      <c r="O94" s="245"/>
      <c r="P94" s="245"/>
      <c r="Q94" s="245"/>
      <c r="R94" s="245"/>
      <c r="S94" s="245"/>
      <c r="T94" s="245"/>
      <c r="U94" s="245"/>
      <c r="V94" s="245"/>
      <c r="W94" s="245"/>
      <c r="X94" s="245"/>
      <c r="Y94" s="246"/>
      <c r="Z94" s="247"/>
      <c r="AA94" s="248"/>
      <c r="AB94" s="248"/>
      <c r="AC94" s="248"/>
      <c r="AD94" s="248"/>
      <c r="AE94" s="248"/>
      <c r="AF94" s="248"/>
      <c r="AG94" s="248"/>
      <c r="AH94" s="248"/>
      <c r="AI94" s="248"/>
      <c r="AJ94" s="249"/>
    </row>
    <row r="95" spans="1:36" ht="9" customHeight="1">
      <c r="A95" s="266"/>
      <c r="B95" s="279"/>
      <c r="C95" s="239"/>
      <c r="D95" s="239"/>
      <c r="E95" s="239"/>
      <c r="F95" s="239"/>
      <c r="G95" s="239"/>
      <c r="H95" s="239"/>
      <c r="I95" s="240"/>
      <c r="J95" s="250"/>
      <c r="K95" s="251"/>
      <c r="L95" s="252"/>
      <c r="M95" s="253"/>
      <c r="N95" s="254" t="s">
        <v>220</v>
      </c>
      <c r="O95" s="254"/>
      <c r="P95" s="254"/>
      <c r="Q95" s="160"/>
      <c r="R95" s="254" t="s">
        <v>221</v>
      </c>
      <c r="S95" s="254"/>
      <c r="T95" s="254"/>
      <c r="U95" s="160"/>
      <c r="V95" s="254" t="s">
        <v>222</v>
      </c>
      <c r="W95" s="254"/>
      <c r="X95" s="254"/>
      <c r="Y95" s="255"/>
      <c r="Z95" s="256" t="s">
        <v>223</v>
      </c>
      <c r="AA95" s="257"/>
      <c r="AB95" s="232"/>
      <c r="AC95" s="232"/>
      <c r="AD95" s="233" t="s">
        <v>199</v>
      </c>
      <c r="AE95" s="232"/>
      <c r="AF95" s="232"/>
      <c r="AG95" s="233" t="s">
        <v>200</v>
      </c>
      <c r="AH95" s="232"/>
      <c r="AI95" s="232"/>
      <c r="AJ95" s="234" t="s">
        <v>201</v>
      </c>
    </row>
    <row r="96" spans="1:36" ht="9" customHeight="1">
      <c r="A96" s="266"/>
      <c r="B96" s="279"/>
      <c r="C96" s="239"/>
      <c r="D96" s="239"/>
      <c r="E96" s="239"/>
      <c r="F96" s="239"/>
      <c r="G96" s="239"/>
      <c r="H96" s="239"/>
      <c r="I96" s="240"/>
      <c r="J96" s="250"/>
      <c r="K96" s="251"/>
      <c r="L96" s="252"/>
      <c r="M96" s="253"/>
      <c r="N96" s="254"/>
      <c r="O96" s="254"/>
      <c r="P96" s="254"/>
      <c r="Q96" s="160"/>
      <c r="R96" s="254"/>
      <c r="S96" s="254"/>
      <c r="T96" s="254"/>
      <c r="U96" s="160"/>
      <c r="V96" s="254"/>
      <c r="W96" s="254"/>
      <c r="X96" s="254"/>
      <c r="Y96" s="255"/>
      <c r="Z96" s="258"/>
      <c r="AA96" s="257"/>
      <c r="AB96" s="232"/>
      <c r="AC96" s="232"/>
      <c r="AD96" s="233"/>
      <c r="AE96" s="232"/>
      <c r="AF96" s="232"/>
      <c r="AG96" s="233"/>
      <c r="AH96" s="232"/>
      <c r="AI96" s="232"/>
      <c r="AJ96" s="234"/>
    </row>
    <row r="97" spans="1:36" ht="3" customHeight="1">
      <c r="A97" s="266"/>
      <c r="B97" s="280"/>
      <c r="C97" s="264"/>
      <c r="D97" s="264"/>
      <c r="E97" s="264"/>
      <c r="F97" s="264"/>
      <c r="G97" s="264"/>
      <c r="H97" s="264"/>
      <c r="I97" s="265"/>
      <c r="J97" s="155"/>
      <c r="K97" s="156"/>
      <c r="L97" s="161"/>
      <c r="M97" s="260"/>
      <c r="N97" s="261"/>
      <c r="O97" s="261"/>
      <c r="P97" s="261"/>
      <c r="Q97" s="261"/>
      <c r="R97" s="261"/>
      <c r="S97" s="261"/>
      <c r="T97" s="261"/>
      <c r="U97" s="261"/>
      <c r="V97" s="261"/>
      <c r="W97" s="261"/>
      <c r="X97" s="261"/>
      <c r="Y97" s="268"/>
      <c r="Z97" s="260"/>
      <c r="AA97" s="261"/>
      <c r="AB97" s="261"/>
      <c r="AC97" s="261"/>
      <c r="AD97" s="261"/>
      <c r="AE97" s="261"/>
      <c r="AF97" s="261"/>
      <c r="AG97" s="261"/>
      <c r="AH97" s="261"/>
      <c r="AI97" s="261"/>
      <c r="AJ97" s="262"/>
    </row>
    <row r="98" spans="1:36" ht="3" customHeight="1">
      <c r="A98" s="266"/>
      <c r="B98" s="269" t="s">
        <v>42</v>
      </c>
      <c r="C98" s="270"/>
      <c r="D98" s="270"/>
      <c r="E98" s="270"/>
      <c r="F98" s="270"/>
      <c r="G98" s="270"/>
      <c r="H98" s="270"/>
      <c r="I98" s="271"/>
      <c r="J98" s="157"/>
      <c r="K98" s="158"/>
      <c r="L98" s="159"/>
      <c r="M98" s="244"/>
      <c r="N98" s="245"/>
      <c r="O98" s="245"/>
      <c r="P98" s="245"/>
      <c r="Q98" s="245"/>
      <c r="R98" s="245"/>
      <c r="S98" s="245"/>
      <c r="T98" s="245"/>
      <c r="U98" s="245"/>
      <c r="V98" s="245"/>
      <c r="W98" s="245"/>
      <c r="X98" s="245"/>
      <c r="Y98" s="246"/>
      <c r="Z98" s="247"/>
      <c r="AA98" s="248"/>
      <c r="AB98" s="248"/>
      <c r="AC98" s="248"/>
      <c r="AD98" s="248"/>
      <c r="AE98" s="248"/>
      <c r="AF98" s="248"/>
      <c r="AG98" s="248"/>
      <c r="AH98" s="248"/>
      <c r="AI98" s="248"/>
      <c r="AJ98" s="249"/>
    </row>
    <row r="99" spans="1:36" ht="9" customHeight="1">
      <c r="A99" s="266"/>
      <c r="B99" s="272"/>
      <c r="C99" s="273"/>
      <c r="D99" s="273"/>
      <c r="E99" s="273"/>
      <c r="F99" s="273"/>
      <c r="G99" s="273"/>
      <c r="H99" s="273"/>
      <c r="I99" s="274"/>
      <c r="J99" s="250"/>
      <c r="K99" s="251"/>
      <c r="L99" s="252"/>
      <c r="M99" s="253"/>
      <c r="N99" s="254" t="s">
        <v>220</v>
      </c>
      <c r="O99" s="254"/>
      <c r="P99" s="254"/>
      <c r="Q99" s="160"/>
      <c r="R99" s="254" t="s">
        <v>221</v>
      </c>
      <c r="S99" s="254"/>
      <c r="T99" s="254"/>
      <c r="U99" s="160"/>
      <c r="V99" s="254" t="s">
        <v>222</v>
      </c>
      <c r="W99" s="254"/>
      <c r="X99" s="254"/>
      <c r="Y99" s="255"/>
      <c r="Z99" s="256" t="s">
        <v>223</v>
      </c>
      <c r="AA99" s="257"/>
      <c r="AB99" s="232"/>
      <c r="AC99" s="232"/>
      <c r="AD99" s="233" t="s">
        <v>199</v>
      </c>
      <c r="AE99" s="232"/>
      <c r="AF99" s="232"/>
      <c r="AG99" s="233" t="s">
        <v>200</v>
      </c>
      <c r="AH99" s="232"/>
      <c r="AI99" s="232"/>
      <c r="AJ99" s="234" t="s">
        <v>201</v>
      </c>
    </row>
    <row r="100" spans="1:36" ht="9" customHeight="1">
      <c r="A100" s="266"/>
      <c r="B100" s="272"/>
      <c r="C100" s="273"/>
      <c r="D100" s="273"/>
      <c r="E100" s="273"/>
      <c r="F100" s="273"/>
      <c r="G100" s="273"/>
      <c r="H100" s="273"/>
      <c r="I100" s="274"/>
      <c r="J100" s="250"/>
      <c r="K100" s="251"/>
      <c r="L100" s="252"/>
      <c r="M100" s="253"/>
      <c r="N100" s="254"/>
      <c r="O100" s="254"/>
      <c r="P100" s="254"/>
      <c r="Q100" s="160"/>
      <c r="R100" s="254"/>
      <c r="S100" s="254"/>
      <c r="T100" s="254"/>
      <c r="U100" s="160"/>
      <c r="V100" s="254"/>
      <c r="W100" s="254"/>
      <c r="X100" s="254"/>
      <c r="Y100" s="255"/>
      <c r="Z100" s="258"/>
      <c r="AA100" s="257"/>
      <c r="AB100" s="232"/>
      <c r="AC100" s="232"/>
      <c r="AD100" s="233"/>
      <c r="AE100" s="232"/>
      <c r="AF100" s="232"/>
      <c r="AG100" s="233"/>
      <c r="AH100" s="232"/>
      <c r="AI100" s="232"/>
      <c r="AJ100" s="234"/>
    </row>
    <row r="101" spans="1:36" ht="3" customHeight="1">
      <c r="A101" s="267"/>
      <c r="B101" s="275"/>
      <c r="C101" s="276"/>
      <c r="D101" s="276"/>
      <c r="E101" s="276"/>
      <c r="F101" s="276"/>
      <c r="G101" s="276"/>
      <c r="H101" s="276"/>
      <c r="I101" s="277"/>
      <c r="J101" s="162"/>
      <c r="K101" s="163"/>
      <c r="L101" s="164"/>
      <c r="M101" s="253"/>
      <c r="N101" s="259"/>
      <c r="O101" s="259"/>
      <c r="P101" s="259"/>
      <c r="Q101" s="259"/>
      <c r="R101" s="259"/>
      <c r="S101" s="259"/>
      <c r="T101" s="259"/>
      <c r="U101" s="259"/>
      <c r="V101" s="259"/>
      <c r="W101" s="259"/>
      <c r="X101" s="259"/>
      <c r="Y101" s="255"/>
      <c r="Z101" s="260"/>
      <c r="AA101" s="261"/>
      <c r="AB101" s="261"/>
      <c r="AC101" s="261"/>
      <c r="AD101" s="261"/>
      <c r="AE101" s="261"/>
      <c r="AF101" s="261"/>
      <c r="AG101" s="261"/>
      <c r="AH101" s="261"/>
      <c r="AI101" s="261"/>
      <c r="AJ101" s="262"/>
    </row>
    <row r="102" spans="1:36" ht="3.75" customHeight="1">
      <c r="A102" s="235" t="s">
        <v>230</v>
      </c>
      <c r="B102" s="236"/>
      <c r="C102" s="236"/>
      <c r="D102" s="236"/>
      <c r="E102" s="236"/>
      <c r="F102" s="236"/>
      <c r="G102" s="236"/>
      <c r="H102" s="236"/>
      <c r="I102" s="237"/>
      <c r="J102" s="157"/>
      <c r="K102" s="158"/>
      <c r="L102" s="159"/>
      <c r="M102" s="244"/>
      <c r="N102" s="245"/>
      <c r="O102" s="245"/>
      <c r="P102" s="245"/>
      <c r="Q102" s="245"/>
      <c r="R102" s="245"/>
      <c r="S102" s="245"/>
      <c r="T102" s="245"/>
      <c r="U102" s="245"/>
      <c r="V102" s="245"/>
      <c r="W102" s="245"/>
      <c r="X102" s="245"/>
      <c r="Y102" s="246"/>
      <c r="Z102" s="247"/>
      <c r="AA102" s="248"/>
      <c r="AB102" s="248"/>
      <c r="AC102" s="248"/>
      <c r="AD102" s="248"/>
      <c r="AE102" s="248"/>
      <c r="AF102" s="248"/>
      <c r="AG102" s="248"/>
      <c r="AH102" s="248"/>
      <c r="AI102" s="248"/>
      <c r="AJ102" s="249"/>
    </row>
    <row r="103" spans="1:36" ht="9" customHeight="1">
      <c r="A103" s="238"/>
      <c r="B103" s="239"/>
      <c r="C103" s="239"/>
      <c r="D103" s="239"/>
      <c r="E103" s="239"/>
      <c r="F103" s="239"/>
      <c r="G103" s="239"/>
      <c r="H103" s="239"/>
      <c r="I103" s="240"/>
      <c r="J103" s="250"/>
      <c r="K103" s="251"/>
      <c r="L103" s="252"/>
      <c r="M103" s="253"/>
      <c r="N103" s="254" t="s">
        <v>220</v>
      </c>
      <c r="O103" s="254"/>
      <c r="P103" s="254"/>
      <c r="Q103" s="160"/>
      <c r="R103" s="254" t="s">
        <v>221</v>
      </c>
      <c r="S103" s="254"/>
      <c r="T103" s="254"/>
      <c r="U103" s="160"/>
      <c r="V103" s="254" t="s">
        <v>222</v>
      </c>
      <c r="W103" s="254"/>
      <c r="X103" s="254"/>
      <c r="Y103" s="255"/>
      <c r="Z103" s="256" t="s">
        <v>223</v>
      </c>
      <c r="AA103" s="257"/>
      <c r="AB103" s="232"/>
      <c r="AC103" s="232"/>
      <c r="AD103" s="233" t="s">
        <v>199</v>
      </c>
      <c r="AE103" s="232"/>
      <c r="AF103" s="232"/>
      <c r="AG103" s="233" t="s">
        <v>200</v>
      </c>
      <c r="AH103" s="232"/>
      <c r="AI103" s="232"/>
      <c r="AJ103" s="234" t="s">
        <v>201</v>
      </c>
    </row>
    <row r="104" spans="1:36" ht="9" customHeight="1">
      <c r="A104" s="238"/>
      <c r="B104" s="239"/>
      <c r="C104" s="239"/>
      <c r="D104" s="239"/>
      <c r="E104" s="239"/>
      <c r="F104" s="239"/>
      <c r="G104" s="239"/>
      <c r="H104" s="239"/>
      <c r="I104" s="240"/>
      <c r="J104" s="250"/>
      <c r="K104" s="251"/>
      <c r="L104" s="252"/>
      <c r="M104" s="253"/>
      <c r="N104" s="254"/>
      <c r="O104" s="254"/>
      <c r="P104" s="254"/>
      <c r="Q104" s="160"/>
      <c r="R104" s="254"/>
      <c r="S104" s="254"/>
      <c r="T104" s="254"/>
      <c r="U104" s="160"/>
      <c r="V104" s="254"/>
      <c r="W104" s="254"/>
      <c r="X104" s="254"/>
      <c r="Y104" s="255"/>
      <c r="Z104" s="258"/>
      <c r="AA104" s="257"/>
      <c r="AB104" s="232"/>
      <c r="AC104" s="232"/>
      <c r="AD104" s="233"/>
      <c r="AE104" s="232"/>
      <c r="AF104" s="232"/>
      <c r="AG104" s="233"/>
      <c r="AH104" s="232"/>
      <c r="AI104" s="232"/>
      <c r="AJ104" s="234"/>
    </row>
    <row r="105" spans="1:36" ht="3" customHeight="1">
      <c r="A105" s="263"/>
      <c r="B105" s="264"/>
      <c r="C105" s="264"/>
      <c r="D105" s="264"/>
      <c r="E105" s="264"/>
      <c r="F105" s="264"/>
      <c r="G105" s="264"/>
      <c r="H105" s="264"/>
      <c r="I105" s="265"/>
      <c r="J105" s="155"/>
      <c r="K105" s="156"/>
      <c r="L105" s="161"/>
      <c r="M105" s="260"/>
      <c r="N105" s="261"/>
      <c r="O105" s="261"/>
      <c r="P105" s="261"/>
      <c r="Q105" s="261"/>
      <c r="R105" s="261"/>
      <c r="S105" s="261"/>
      <c r="T105" s="261"/>
      <c r="U105" s="261"/>
      <c r="V105" s="261"/>
      <c r="W105" s="261"/>
      <c r="X105" s="261"/>
      <c r="Y105" s="268"/>
      <c r="Z105" s="260"/>
      <c r="AA105" s="261"/>
      <c r="AB105" s="261"/>
      <c r="AC105" s="261"/>
      <c r="AD105" s="261"/>
      <c r="AE105" s="261"/>
      <c r="AF105" s="261"/>
      <c r="AG105" s="261"/>
      <c r="AH105" s="261"/>
      <c r="AI105" s="261"/>
      <c r="AJ105" s="262"/>
    </row>
    <row r="106" spans="1:36" ht="3" customHeight="1">
      <c r="A106" s="235" t="s">
        <v>231</v>
      </c>
      <c r="B106" s="236"/>
      <c r="C106" s="236"/>
      <c r="D106" s="236"/>
      <c r="E106" s="236"/>
      <c r="F106" s="236"/>
      <c r="G106" s="236"/>
      <c r="H106" s="236"/>
      <c r="I106" s="237"/>
      <c r="J106" s="157"/>
      <c r="K106" s="158"/>
      <c r="L106" s="159"/>
      <c r="M106" s="244"/>
      <c r="N106" s="245"/>
      <c r="O106" s="245"/>
      <c r="P106" s="245"/>
      <c r="Q106" s="245"/>
      <c r="R106" s="245"/>
      <c r="S106" s="245"/>
      <c r="T106" s="245"/>
      <c r="U106" s="245"/>
      <c r="V106" s="245"/>
      <c r="W106" s="245"/>
      <c r="X106" s="245"/>
      <c r="Y106" s="246"/>
      <c r="Z106" s="247"/>
      <c r="AA106" s="248"/>
      <c r="AB106" s="248"/>
      <c r="AC106" s="248"/>
      <c r="AD106" s="248"/>
      <c r="AE106" s="248"/>
      <c r="AF106" s="248"/>
      <c r="AG106" s="248"/>
      <c r="AH106" s="248"/>
      <c r="AI106" s="248"/>
      <c r="AJ106" s="249"/>
    </row>
    <row r="107" spans="1:36" ht="9" customHeight="1">
      <c r="A107" s="238"/>
      <c r="B107" s="239"/>
      <c r="C107" s="239"/>
      <c r="D107" s="239"/>
      <c r="E107" s="239"/>
      <c r="F107" s="239"/>
      <c r="G107" s="239"/>
      <c r="H107" s="239"/>
      <c r="I107" s="240"/>
      <c r="J107" s="250"/>
      <c r="K107" s="251"/>
      <c r="L107" s="252"/>
      <c r="M107" s="253"/>
      <c r="N107" s="254" t="s">
        <v>220</v>
      </c>
      <c r="O107" s="254"/>
      <c r="P107" s="254"/>
      <c r="Q107" s="160"/>
      <c r="R107" s="254" t="s">
        <v>221</v>
      </c>
      <c r="S107" s="254"/>
      <c r="T107" s="254"/>
      <c r="U107" s="160"/>
      <c r="V107" s="254" t="s">
        <v>222</v>
      </c>
      <c r="W107" s="254"/>
      <c r="X107" s="254"/>
      <c r="Y107" s="255"/>
      <c r="Z107" s="256" t="s">
        <v>223</v>
      </c>
      <c r="AA107" s="257"/>
      <c r="AB107" s="232"/>
      <c r="AC107" s="232"/>
      <c r="AD107" s="233" t="s">
        <v>199</v>
      </c>
      <c r="AE107" s="232"/>
      <c r="AF107" s="232"/>
      <c r="AG107" s="233" t="s">
        <v>200</v>
      </c>
      <c r="AH107" s="232"/>
      <c r="AI107" s="232"/>
      <c r="AJ107" s="234" t="s">
        <v>201</v>
      </c>
    </row>
    <row r="108" spans="1:36" ht="9" customHeight="1">
      <c r="A108" s="238"/>
      <c r="B108" s="239"/>
      <c r="C108" s="239"/>
      <c r="D108" s="239"/>
      <c r="E108" s="239"/>
      <c r="F108" s="239"/>
      <c r="G108" s="239"/>
      <c r="H108" s="239"/>
      <c r="I108" s="240"/>
      <c r="J108" s="250"/>
      <c r="K108" s="251"/>
      <c r="L108" s="252"/>
      <c r="M108" s="253"/>
      <c r="N108" s="254"/>
      <c r="O108" s="254"/>
      <c r="P108" s="254"/>
      <c r="Q108" s="160"/>
      <c r="R108" s="254"/>
      <c r="S108" s="254"/>
      <c r="T108" s="254"/>
      <c r="U108" s="160"/>
      <c r="V108" s="254"/>
      <c r="W108" s="254"/>
      <c r="X108" s="254"/>
      <c r="Y108" s="255"/>
      <c r="Z108" s="258"/>
      <c r="AA108" s="257"/>
      <c r="AB108" s="232"/>
      <c r="AC108" s="232"/>
      <c r="AD108" s="233"/>
      <c r="AE108" s="232"/>
      <c r="AF108" s="232"/>
      <c r="AG108" s="233"/>
      <c r="AH108" s="232"/>
      <c r="AI108" s="232"/>
      <c r="AJ108" s="234"/>
    </row>
    <row r="109" spans="1:36" ht="4.5" customHeight="1">
      <c r="A109" s="238"/>
      <c r="B109" s="239"/>
      <c r="C109" s="239"/>
      <c r="D109" s="239"/>
      <c r="E109" s="239"/>
      <c r="F109" s="239"/>
      <c r="G109" s="239"/>
      <c r="H109" s="239"/>
      <c r="I109" s="240"/>
      <c r="J109" s="162"/>
      <c r="K109" s="163"/>
      <c r="L109" s="164"/>
      <c r="M109" s="253"/>
      <c r="N109" s="259"/>
      <c r="O109" s="259"/>
      <c r="P109" s="259"/>
      <c r="Q109" s="259"/>
      <c r="R109" s="259"/>
      <c r="S109" s="259"/>
      <c r="T109" s="259"/>
      <c r="U109" s="259"/>
      <c r="V109" s="259"/>
      <c r="W109" s="259"/>
      <c r="X109" s="259"/>
      <c r="Y109" s="255"/>
      <c r="Z109" s="260"/>
      <c r="AA109" s="261"/>
      <c r="AB109" s="261"/>
      <c r="AC109" s="261"/>
      <c r="AD109" s="261"/>
      <c r="AE109" s="261"/>
      <c r="AF109" s="261"/>
      <c r="AG109" s="261"/>
      <c r="AH109" s="261"/>
      <c r="AI109" s="261"/>
      <c r="AJ109" s="262"/>
    </row>
    <row r="110" spans="1:36" ht="3" customHeight="1">
      <c r="A110" s="235" t="s">
        <v>232</v>
      </c>
      <c r="B110" s="236"/>
      <c r="C110" s="236"/>
      <c r="D110" s="236"/>
      <c r="E110" s="236"/>
      <c r="F110" s="236"/>
      <c r="G110" s="236"/>
      <c r="H110" s="236"/>
      <c r="I110" s="237"/>
      <c r="J110" s="157"/>
      <c r="K110" s="158"/>
      <c r="L110" s="159"/>
      <c r="M110" s="244"/>
      <c r="N110" s="245"/>
      <c r="O110" s="245"/>
      <c r="P110" s="245"/>
      <c r="Q110" s="245"/>
      <c r="R110" s="245"/>
      <c r="S110" s="245"/>
      <c r="T110" s="245"/>
      <c r="U110" s="245"/>
      <c r="V110" s="245"/>
      <c r="W110" s="245"/>
      <c r="X110" s="245"/>
      <c r="Y110" s="246"/>
      <c r="Z110" s="247"/>
      <c r="AA110" s="248"/>
      <c r="AB110" s="248"/>
      <c r="AC110" s="248"/>
      <c r="AD110" s="248"/>
      <c r="AE110" s="248"/>
      <c r="AF110" s="248"/>
      <c r="AG110" s="248"/>
      <c r="AH110" s="248"/>
      <c r="AI110" s="248"/>
      <c r="AJ110" s="249"/>
    </row>
    <row r="111" spans="1:36" ht="9" customHeight="1">
      <c r="A111" s="238"/>
      <c r="B111" s="239"/>
      <c r="C111" s="239"/>
      <c r="D111" s="239"/>
      <c r="E111" s="239"/>
      <c r="F111" s="239"/>
      <c r="G111" s="239"/>
      <c r="H111" s="239"/>
      <c r="I111" s="240"/>
      <c r="J111" s="250"/>
      <c r="K111" s="251"/>
      <c r="L111" s="252"/>
      <c r="M111" s="253"/>
      <c r="N111" s="254" t="s">
        <v>220</v>
      </c>
      <c r="O111" s="254"/>
      <c r="P111" s="254"/>
      <c r="Q111" s="160"/>
      <c r="R111" s="254" t="s">
        <v>221</v>
      </c>
      <c r="S111" s="254"/>
      <c r="T111" s="254"/>
      <c r="U111" s="160"/>
      <c r="V111" s="254" t="s">
        <v>222</v>
      </c>
      <c r="W111" s="254"/>
      <c r="X111" s="254"/>
      <c r="Y111" s="255"/>
      <c r="Z111" s="256" t="s">
        <v>223</v>
      </c>
      <c r="AA111" s="257"/>
      <c r="AB111" s="232"/>
      <c r="AC111" s="232"/>
      <c r="AD111" s="233" t="s">
        <v>199</v>
      </c>
      <c r="AE111" s="232"/>
      <c r="AF111" s="232"/>
      <c r="AG111" s="233" t="s">
        <v>200</v>
      </c>
      <c r="AH111" s="232"/>
      <c r="AI111" s="232"/>
      <c r="AJ111" s="234" t="s">
        <v>201</v>
      </c>
    </row>
    <row r="112" spans="1:36" ht="9" customHeight="1">
      <c r="A112" s="238"/>
      <c r="B112" s="239"/>
      <c r="C112" s="239"/>
      <c r="D112" s="239"/>
      <c r="E112" s="239"/>
      <c r="F112" s="239"/>
      <c r="G112" s="239"/>
      <c r="H112" s="239"/>
      <c r="I112" s="240"/>
      <c r="J112" s="250"/>
      <c r="K112" s="251"/>
      <c r="L112" s="252"/>
      <c r="M112" s="253"/>
      <c r="N112" s="254"/>
      <c r="O112" s="254"/>
      <c r="P112" s="254"/>
      <c r="Q112" s="160"/>
      <c r="R112" s="254"/>
      <c r="S112" s="254"/>
      <c r="T112" s="254"/>
      <c r="U112" s="160"/>
      <c r="V112" s="254"/>
      <c r="W112" s="254"/>
      <c r="X112" s="254"/>
      <c r="Y112" s="255"/>
      <c r="Z112" s="258"/>
      <c r="AA112" s="257"/>
      <c r="AB112" s="232"/>
      <c r="AC112" s="232"/>
      <c r="AD112" s="233"/>
      <c r="AE112" s="232"/>
      <c r="AF112" s="232"/>
      <c r="AG112" s="233"/>
      <c r="AH112" s="232"/>
      <c r="AI112" s="232"/>
      <c r="AJ112" s="234"/>
    </row>
    <row r="113" spans="1:36" ht="3" customHeight="1" thickBot="1">
      <c r="A113" s="241"/>
      <c r="B113" s="242"/>
      <c r="C113" s="242"/>
      <c r="D113" s="242"/>
      <c r="E113" s="242"/>
      <c r="F113" s="242"/>
      <c r="G113" s="242"/>
      <c r="H113" s="242"/>
      <c r="I113" s="243"/>
      <c r="J113" s="165"/>
      <c r="K113" s="166"/>
      <c r="L113" s="167"/>
      <c r="M113" s="228"/>
      <c r="N113" s="229"/>
      <c r="O113" s="229"/>
      <c r="P113" s="229"/>
      <c r="Q113" s="229"/>
      <c r="R113" s="229"/>
      <c r="S113" s="229"/>
      <c r="T113" s="229"/>
      <c r="U113" s="229"/>
      <c r="V113" s="229"/>
      <c r="W113" s="229"/>
      <c r="X113" s="229"/>
      <c r="Y113" s="230"/>
      <c r="Z113" s="228"/>
      <c r="AA113" s="229"/>
      <c r="AB113" s="229"/>
      <c r="AC113" s="229"/>
      <c r="AD113" s="229"/>
      <c r="AE113" s="229"/>
      <c r="AF113" s="229"/>
      <c r="AG113" s="229"/>
      <c r="AH113" s="229"/>
      <c r="AI113" s="229"/>
      <c r="AJ113" s="231"/>
    </row>
  </sheetData>
  <mergeCells count="439">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B78:I81"/>
    <mergeCell ref="M78:Y78"/>
    <mergeCell ref="Z78:AJ78"/>
    <mergeCell ref="J79:L80"/>
    <mergeCell ref="M79:M80"/>
    <mergeCell ref="N79:P80"/>
    <mergeCell ref="R79:T80"/>
    <mergeCell ref="V79:X80"/>
    <mergeCell ref="AH79:AI80"/>
    <mergeCell ref="AJ79:AJ80"/>
    <mergeCell ref="M81:Y81"/>
    <mergeCell ref="Z81:AJ81"/>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Y99:Y100"/>
    <mergeCell ref="Z99:AA100"/>
    <mergeCell ref="B90:I93"/>
    <mergeCell ref="M90:Y90"/>
    <mergeCell ref="Z90:AJ90"/>
    <mergeCell ref="J91:L92"/>
    <mergeCell ref="M91:M92"/>
    <mergeCell ref="N91:P92"/>
    <mergeCell ref="R91:T92"/>
    <mergeCell ref="V91:X92"/>
    <mergeCell ref="AH91:AI92"/>
    <mergeCell ref="AJ91:AJ92"/>
    <mergeCell ref="M93:Y93"/>
    <mergeCell ref="Z93:AJ93"/>
    <mergeCell ref="Y91:Y92"/>
    <mergeCell ref="Z91:AA92"/>
    <mergeCell ref="AB91:AC92"/>
    <mergeCell ref="AD91:AD92"/>
    <mergeCell ref="AE91:AF92"/>
    <mergeCell ref="AG91:AG92"/>
    <mergeCell ref="M101:Y101"/>
    <mergeCell ref="Z101:AJ101"/>
    <mergeCell ref="B94:I97"/>
    <mergeCell ref="M94:Y94"/>
    <mergeCell ref="Z94:AJ94"/>
    <mergeCell ref="J95:L96"/>
    <mergeCell ref="M95:M96"/>
    <mergeCell ref="N95:P96"/>
    <mergeCell ref="AJ95:AJ96"/>
    <mergeCell ref="M97:Y97"/>
    <mergeCell ref="Z97:AJ97"/>
    <mergeCell ref="R95:T96"/>
    <mergeCell ref="V95:X96"/>
    <mergeCell ref="AE95:AF96"/>
    <mergeCell ref="AG95:AG96"/>
    <mergeCell ref="AH95:AI96"/>
    <mergeCell ref="Y95:Y96"/>
    <mergeCell ref="Z95:AA96"/>
    <mergeCell ref="AB95:AC96"/>
    <mergeCell ref="AD95:AD96"/>
    <mergeCell ref="M99:M100"/>
    <mergeCell ref="N99:P100"/>
    <mergeCell ref="R99:T100"/>
    <mergeCell ref="V99:X100"/>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M113:Y113"/>
    <mergeCell ref="Z113:AJ113"/>
    <mergeCell ref="AB111:AC112"/>
    <mergeCell ref="AD111:AD112"/>
    <mergeCell ref="AE111:AF112"/>
    <mergeCell ref="AG111:AG112"/>
    <mergeCell ref="AH111:AI112"/>
    <mergeCell ref="AJ111:AJ112"/>
    <mergeCell ref="A110:I113"/>
    <mergeCell ref="M110:Y110"/>
    <mergeCell ref="Z110:AJ110"/>
    <mergeCell ref="J111:L112"/>
    <mergeCell ref="M111:M112"/>
    <mergeCell ref="N111:P112"/>
    <mergeCell ref="R111:T112"/>
    <mergeCell ref="V111:X112"/>
    <mergeCell ref="Y111:Y112"/>
    <mergeCell ref="Z111:AA112"/>
  </mergeCells>
  <phoneticPr fontId="4"/>
  <dataValidations count="5">
    <dataValidation type="list" imeMode="off" allowBlank="1" showInputMessage="1" showErrorMessage="1" sqref="AL72" xr:uid="{12FC6CFE-1700-4A79-BE52-37D029D91044}">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xr:uid="{FE77349B-060B-4599-8CB8-504BEA2AB23E}">
      <formula1>"○"</formula1>
    </dataValidation>
    <dataValidation imeMode="off" allowBlank="1" showInputMessage="1" showErrorMessage="1" sqref="AD4:AE4 AA4:AB4 AG4:AH4" xr:uid="{71283411-7D55-4380-9F9B-651C1B845ADB}"/>
    <dataValidation imeMode="halfKatakana" allowBlank="1" showInputMessage="1" showErrorMessage="1" sqref="J17" xr:uid="{FA8747F1-74A7-4851-BD63-819518A21E8F}"/>
    <dataValidation imeMode="fullAlpha" allowBlank="1" showInputMessage="1" showErrorMessage="1" sqref="K19:O19" xr:uid="{F2CFD73D-91DB-4EA2-A3BC-BCF3868B71A2}"/>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8B28-F1AD-45C2-9ED8-F70C04B82221}">
  <dimension ref="A1:J18"/>
  <sheetViews>
    <sheetView view="pageBreakPreview" zoomScale="110" zoomScaleNormal="100" zoomScaleSheetLayoutView="110" workbookViewId="0">
      <selection sqref="A1:B1"/>
    </sheetView>
  </sheetViews>
  <sheetFormatPr defaultRowHeight="18"/>
  <cols>
    <col min="1" max="1" width="1.33203125" style="117" customWidth="1"/>
    <col min="2" max="2" width="24.25" style="117" customWidth="1"/>
    <col min="3" max="3" width="6.75" style="117" customWidth="1"/>
    <col min="4" max="5" width="21.25" style="117" customWidth="1"/>
    <col min="6" max="6" width="3.08203125" style="117" customWidth="1"/>
    <col min="7" max="256" width="8.6640625" style="117"/>
    <col min="257" max="257" width="1.33203125" style="117" customWidth="1"/>
    <col min="258" max="258" width="24.25" style="117" customWidth="1"/>
    <col min="259" max="259" width="6.75" style="117" customWidth="1"/>
    <col min="260" max="261" width="21.25" style="117" customWidth="1"/>
    <col min="262" max="262" width="3.08203125" style="117" customWidth="1"/>
    <col min="263" max="512" width="8.6640625" style="117"/>
    <col min="513" max="513" width="1.33203125" style="117" customWidth="1"/>
    <col min="514" max="514" width="24.25" style="117" customWidth="1"/>
    <col min="515" max="515" width="6.75" style="117" customWidth="1"/>
    <col min="516" max="517" width="21.25" style="117" customWidth="1"/>
    <col min="518" max="518" width="3.08203125" style="117" customWidth="1"/>
    <col min="519" max="768" width="8.6640625" style="117"/>
    <col min="769" max="769" width="1.33203125" style="117" customWidth="1"/>
    <col min="770" max="770" width="24.25" style="117" customWidth="1"/>
    <col min="771" max="771" width="6.75" style="117" customWidth="1"/>
    <col min="772" max="773" width="21.25" style="117" customWidth="1"/>
    <col min="774" max="774" width="3.08203125" style="117" customWidth="1"/>
    <col min="775" max="1024" width="8.6640625" style="117"/>
    <col min="1025" max="1025" width="1.33203125" style="117" customWidth="1"/>
    <col min="1026" max="1026" width="24.25" style="117" customWidth="1"/>
    <col min="1027" max="1027" width="6.75" style="117" customWidth="1"/>
    <col min="1028" max="1029" width="21.25" style="117" customWidth="1"/>
    <col min="1030" max="1030" width="3.08203125" style="117" customWidth="1"/>
    <col min="1031" max="1280" width="8.6640625" style="117"/>
    <col min="1281" max="1281" width="1.33203125" style="117" customWidth="1"/>
    <col min="1282" max="1282" width="24.25" style="117" customWidth="1"/>
    <col min="1283" max="1283" width="6.75" style="117" customWidth="1"/>
    <col min="1284" max="1285" width="21.25" style="117" customWidth="1"/>
    <col min="1286" max="1286" width="3.08203125" style="117" customWidth="1"/>
    <col min="1287" max="1536" width="8.6640625" style="117"/>
    <col min="1537" max="1537" width="1.33203125" style="117" customWidth="1"/>
    <col min="1538" max="1538" width="24.25" style="117" customWidth="1"/>
    <col min="1539" max="1539" width="6.75" style="117" customWidth="1"/>
    <col min="1540" max="1541" width="21.25" style="117" customWidth="1"/>
    <col min="1542" max="1542" width="3.08203125" style="117" customWidth="1"/>
    <col min="1543" max="1792" width="8.6640625" style="117"/>
    <col min="1793" max="1793" width="1.33203125" style="117" customWidth="1"/>
    <col min="1794" max="1794" width="24.25" style="117" customWidth="1"/>
    <col min="1795" max="1795" width="6.75" style="117" customWidth="1"/>
    <col min="1796" max="1797" width="21.25" style="117" customWidth="1"/>
    <col min="1798" max="1798" width="3.08203125" style="117" customWidth="1"/>
    <col min="1799" max="2048" width="8.6640625" style="117"/>
    <col min="2049" max="2049" width="1.33203125" style="117" customWidth="1"/>
    <col min="2050" max="2050" width="24.25" style="117" customWidth="1"/>
    <col min="2051" max="2051" width="6.75" style="117" customWidth="1"/>
    <col min="2052" max="2053" width="21.25" style="117" customWidth="1"/>
    <col min="2054" max="2054" width="3.08203125" style="117" customWidth="1"/>
    <col min="2055" max="2304" width="8.6640625" style="117"/>
    <col min="2305" max="2305" width="1.33203125" style="117" customWidth="1"/>
    <col min="2306" max="2306" width="24.25" style="117" customWidth="1"/>
    <col min="2307" max="2307" width="6.75" style="117" customWidth="1"/>
    <col min="2308" max="2309" width="21.25" style="117" customWidth="1"/>
    <col min="2310" max="2310" width="3.08203125" style="117" customWidth="1"/>
    <col min="2311" max="2560" width="8.6640625" style="117"/>
    <col min="2561" max="2561" width="1.33203125" style="117" customWidth="1"/>
    <col min="2562" max="2562" width="24.25" style="117" customWidth="1"/>
    <col min="2563" max="2563" width="6.75" style="117" customWidth="1"/>
    <col min="2564" max="2565" width="21.25" style="117" customWidth="1"/>
    <col min="2566" max="2566" width="3.08203125" style="117" customWidth="1"/>
    <col min="2567" max="2816" width="8.6640625" style="117"/>
    <col min="2817" max="2817" width="1.33203125" style="117" customWidth="1"/>
    <col min="2818" max="2818" width="24.25" style="117" customWidth="1"/>
    <col min="2819" max="2819" width="6.75" style="117" customWidth="1"/>
    <col min="2820" max="2821" width="21.25" style="117" customWidth="1"/>
    <col min="2822" max="2822" width="3.08203125" style="117" customWidth="1"/>
    <col min="2823" max="3072" width="8.6640625" style="117"/>
    <col min="3073" max="3073" width="1.33203125" style="117" customWidth="1"/>
    <col min="3074" max="3074" width="24.25" style="117" customWidth="1"/>
    <col min="3075" max="3075" width="6.75" style="117" customWidth="1"/>
    <col min="3076" max="3077" width="21.25" style="117" customWidth="1"/>
    <col min="3078" max="3078" width="3.08203125" style="117" customWidth="1"/>
    <col min="3079" max="3328" width="8.6640625" style="117"/>
    <col min="3329" max="3329" width="1.33203125" style="117" customWidth="1"/>
    <col min="3330" max="3330" width="24.25" style="117" customWidth="1"/>
    <col min="3331" max="3331" width="6.75" style="117" customWidth="1"/>
    <col min="3332" max="3333" width="21.25" style="117" customWidth="1"/>
    <col min="3334" max="3334" width="3.08203125" style="117" customWidth="1"/>
    <col min="3335" max="3584" width="8.6640625" style="117"/>
    <col min="3585" max="3585" width="1.33203125" style="117" customWidth="1"/>
    <col min="3586" max="3586" width="24.25" style="117" customWidth="1"/>
    <col min="3587" max="3587" width="6.75" style="117" customWidth="1"/>
    <col min="3588" max="3589" width="21.25" style="117" customWidth="1"/>
    <col min="3590" max="3590" width="3.08203125" style="117" customWidth="1"/>
    <col min="3591" max="3840" width="8.6640625" style="117"/>
    <col min="3841" max="3841" width="1.33203125" style="117" customWidth="1"/>
    <col min="3842" max="3842" width="24.25" style="117" customWidth="1"/>
    <col min="3843" max="3843" width="6.75" style="117" customWidth="1"/>
    <col min="3844" max="3845" width="21.25" style="117" customWidth="1"/>
    <col min="3846" max="3846" width="3.08203125" style="117" customWidth="1"/>
    <col min="3847" max="4096" width="8.6640625" style="117"/>
    <col min="4097" max="4097" width="1.33203125" style="117" customWidth="1"/>
    <col min="4098" max="4098" width="24.25" style="117" customWidth="1"/>
    <col min="4099" max="4099" width="6.75" style="117" customWidth="1"/>
    <col min="4100" max="4101" width="21.25" style="117" customWidth="1"/>
    <col min="4102" max="4102" width="3.08203125" style="117" customWidth="1"/>
    <col min="4103" max="4352" width="8.6640625" style="117"/>
    <col min="4353" max="4353" width="1.33203125" style="117" customWidth="1"/>
    <col min="4354" max="4354" width="24.25" style="117" customWidth="1"/>
    <col min="4355" max="4355" width="6.75" style="117" customWidth="1"/>
    <col min="4356" max="4357" width="21.25" style="117" customWidth="1"/>
    <col min="4358" max="4358" width="3.08203125" style="117" customWidth="1"/>
    <col min="4359" max="4608" width="8.6640625" style="117"/>
    <col min="4609" max="4609" width="1.33203125" style="117" customWidth="1"/>
    <col min="4610" max="4610" width="24.25" style="117" customWidth="1"/>
    <col min="4611" max="4611" width="6.75" style="117" customWidth="1"/>
    <col min="4612" max="4613" width="21.25" style="117" customWidth="1"/>
    <col min="4614" max="4614" width="3.08203125" style="117" customWidth="1"/>
    <col min="4615" max="4864" width="8.6640625" style="117"/>
    <col min="4865" max="4865" width="1.33203125" style="117" customWidth="1"/>
    <col min="4866" max="4866" width="24.25" style="117" customWidth="1"/>
    <col min="4867" max="4867" width="6.75" style="117" customWidth="1"/>
    <col min="4868" max="4869" width="21.25" style="117" customWidth="1"/>
    <col min="4870" max="4870" width="3.08203125" style="117" customWidth="1"/>
    <col min="4871" max="5120" width="8.6640625" style="117"/>
    <col min="5121" max="5121" width="1.33203125" style="117" customWidth="1"/>
    <col min="5122" max="5122" width="24.25" style="117" customWidth="1"/>
    <col min="5123" max="5123" width="6.75" style="117" customWidth="1"/>
    <col min="5124" max="5125" width="21.25" style="117" customWidth="1"/>
    <col min="5126" max="5126" width="3.08203125" style="117" customWidth="1"/>
    <col min="5127" max="5376" width="8.6640625" style="117"/>
    <col min="5377" max="5377" width="1.33203125" style="117" customWidth="1"/>
    <col min="5378" max="5378" width="24.25" style="117" customWidth="1"/>
    <col min="5379" max="5379" width="6.75" style="117" customWidth="1"/>
    <col min="5380" max="5381" width="21.25" style="117" customWidth="1"/>
    <col min="5382" max="5382" width="3.08203125" style="117" customWidth="1"/>
    <col min="5383" max="5632" width="8.6640625" style="117"/>
    <col min="5633" max="5633" width="1.33203125" style="117" customWidth="1"/>
    <col min="5634" max="5634" width="24.25" style="117" customWidth="1"/>
    <col min="5635" max="5635" width="6.75" style="117" customWidth="1"/>
    <col min="5636" max="5637" width="21.25" style="117" customWidth="1"/>
    <col min="5638" max="5638" width="3.08203125" style="117" customWidth="1"/>
    <col min="5639" max="5888" width="8.6640625" style="117"/>
    <col min="5889" max="5889" width="1.33203125" style="117" customWidth="1"/>
    <col min="5890" max="5890" width="24.25" style="117" customWidth="1"/>
    <col min="5891" max="5891" width="6.75" style="117" customWidth="1"/>
    <col min="5892" max="5893" width="21.25" style="117" customWidth="1"/>
    <col min="5894" max="5894" width="3.08203125" style="117" customWidth="1"/>
    <col min="5895" max="6144" width="8.6640625" style="117"/>
    <col min="6145" max="6145" width="1.33203125" style="117" customWidth="1"/>
    <col min="6146" max="6146" width="24.25" style="117" customWidth="1"/>
    <col min="6147" max="6147" width="6.75" style="117" customWidth="1"/>
    <col min="6148" max="6149" width="21.25" style="117" customWidth="1"/>
    <col min="6150" max="6150" width="3.08203125" style="117" customWidth="1"/>
    <col min="6151" max="6400" width="8.6640625" style="117"/>
    <col min="6401" max="6401" width="1.33203125" style="117" customWidth="1"/>
    <col min="6402" max="6402" width="24.25" style="117" customWidth="1"/>
    <col min="6403" max="6403" width="6.75" style="117" customWidth="1"/>
    <col min="6404" max="6405" width="21.25" style="117" customWidth="1"/>
    <col min="6406" max="6406" width="3.08203125" style="117" customWidth="1"/>
    <col min="6407" max="6656" width="8.6640625" style="117"/>
    <col min="6657" max="6657" width="1.33203125" style="117" customWidth="1"/>
    <col min="6658" max="6658" width="24.25" style="117" customWidth="1"/>
    <col min="6659" max="6659" width="6.75" style="117" customWidth="1"/>
    <col min="6660" max="6661" width="21.25" style="117" customWidth="1"/>
    <col min="6662" max="6662" width="3.08203125" style="117" customWidth="1"/>
    <col min="6663" max="6912" width="8.6640625" style="117"/>
    <col min="6913" max="6913" width="1.33203125" style="117" customWidth="1"/>
    <col min="6914" max="6914" width="24.25" style="117" customWidth="1"/>
    <col min="6915" max="6915" width="6.75" style="117" customWidth="1"/>
    <col min="6916" max="6917" width="21.25" style="117" customWidth="1"/>
    <col min="6918" max="6918" width="3.08203125" style="117" customWidth="1"/>
    <col min="6919" max="7168" width="8.6640625" style="117"/>
    <col min="7169" max="7169" width="1.33203125" style="117" customWidth="1"/>
    <col min="7170" max="7170" width="24.25" style="117" customWidth="1"/>
    <col min="7171" max="7171" width="6.75" style="117" customWidth="1"/>
    <col min="7172" max="7173" width="21.25" style="117" customWidth="1"/>
    <col min="7174" max="7174" width="3.08203125" style="117" customWidth="1"/>
    <col min="7175" max="7424" width="8.6640625" style="117"/>
    <col min="7425" max="7425" width="1.33203125" style="117" customWidth="1"/>
    <col min="7426" max="7426" width="24.25" style="117" customWidth="1"/>
    <col min="7427" max="7427" width="6.75" style="117" customWidth="1"/>
    <col min="7428" max="7429" width="21.25" style="117" customWidth="1"/>
    <col min="7430" max="7430" width="3.08203125" style="117" customWidth="1"/>
    <col min="7431" max="7680" width="8.6640625" style="117"/>
    <col min="7681" max="7681" width="1.33203125" style="117" customWidth="1"/>
    <col min="7682" max="7682" width="24.25" style="117" customWidth="1"/>
    <col min="7683" max="7683" width="6.75" style="117" customWidth="1"/>
    <col min="7684" max="7685" width="21.25" style="117" customWidth="1"/>
    <col min="7686" max="7686" width="3.08203125" style="117" customWidth="1"/>
    <col min="7687" max="7936" width="8.6640625" style="117"/>
    <col min="7937" max="7937" width="1.33203125" style="117" customWidth="1"/>
    <col min="7938" max="7938" width="24.25" style="117" customWidth="1"/>
    <col min="7939" max="7939" width="6.75" style="117" customWidth="1"/>
    <col min="7940" max="7941" width="21.25" style="117" customWidth="1"/>
    <col min="7942" max="7942" width="3.08203125" style="117" customWidth="1"/>
    <col min="7943" max="8192" width="8.6640625" style="117"/>
    <col min="8193" max="8193" width="1.33203125" style="117" customWidth="1"/>
    <col min="8194" max="8194" width="24.25" style="117" customWidth="1"/>
    <col min="8195" max="8195" width="6.75" style="117" customWidth="1"/>
    <col min="8196" max="8197" width="21.25" style="117" customWidth="1"/>
    <col min="8198" max="8198" width="3.08203125" style="117" customWidth="1"/>
    <col min="8199" max="8448" width="8.6640625" style="117"/>
    <col min="8449" max="8449" width="1.33203125" style="117" customWidth="1"/>
    <col min="8450" max="8450" width="24.25" style="117" customWidth="1"/>
    <col min="8451" max="8451" width="6.75" style="117" customWidth="1"/>
    <col min="8452" max="8453" width="21.25" style="117" customWidth="1"/>
    <col min="8454" max="8454" width="3.08203125" style="117" customWidth="1"/>
    <col min="8455" max="8704" width="8.6640625" style="117"/>
    <col min="8705" max="8705" width="1.33203125" style="117" customWidth="1"/>
    <col min="8706" max="8706" width="24.25" style="117" customWidth="1"/>
    <col min="8707" max="8707" width="6.75" style="117" customWidth="1"/>
    <col min="8708" max="8709" width="21.25" style="117" customWidth="1"/>
    <col min="8710" max="8710" width="3.08203125" style="117" customWidth="1"/>
    <col min="8711" max="8960" width="8.6640625" style="117"/>
    <col min="8961" max="8961" width="1.33203125" style="117" customWidth="1"/>
    <col min="8962" max="8962" width="24.25" style="117" customWidth="1"/>
    <col min="8963" max="8963" width="6.75" style="117" customWidth="1"/>
    <col min="8964" max="8965" width="21.25" style="117" customWidth="1"/>
    <col min="8966" max="8966" width="3.08203125" style="117" customWidth="1"/>
    <col min="8967" max="9216" width="8.6640625" style="117"/>
    <col min="9217" max="9217" width="1.33203125" style="117" customWidth="1"/>
    <col min="9218" max="9218" width="24.25" style="117" customWidth="1"/>
    <col min="9219" max="9219" width="6.75" style="117" customWidth="1"/>
    <col min="9220" max="9221" width="21.25" style="117" customWidth="1"/>
    <col min="9222" max="9222" width="3.08203125" style="117" customWidth="1"/>
    <col min="9223" max="9472" width="8.6640625" style="117"/>
    <col min="9473" max="9473" width="1.33203125" style="117" customWidth="1"/>
    <col min="9474" max="9474" width="24.25" style="117" customWidth="1"/>
    <col min="9475" max="9475" width="6.75" style="117" customWidth="1"/>
    <col min="9476" max="9477" width="21.25" style="117" customWidth="1"/>
    <col min="9478" max="9478" width="3.08203125" style="117" customWidth="1"/>
    <col min="9479" max="9728" width="8.6640625" style="117"/>
    <col min="9729" max="9729" width="1.33203125" style="117" customWidth="1"/>
    <col min="9730" max="9730" width="24.25" style="117" customWidth="1"/>
    <col min="9731" max="9731" width="6.75" style="117" customWidth="1"/>
    <col min="9732" max="9733" width="21.25" style="117" customWidth="1"/>
    <col min="9734" max="9734" width="3.08203125" style="117" customWidth="1"/>
    <col min="9735" max="9984" width="8.6640625" style="117"/>
    <col min="9985" max="9985" width="1.33203125" style="117" customWidth="1"/>
    <col min="9986" max="9986" width="24.25" style="117" customWidth="1"/>
    <col min="9987" max="9987" width="6.75" style="117" customWidth="1"/>
    <col min="9988" max="9989" width="21.25" style="117" customWidth="1"/>
    <col min="9990" max="9990" width="3.08203125" style="117" customWidth="1"/>
    <col min="9991" max="10240" width="8.6640625" style="117"/>
    <col min="10241" max="10241" width="1.33203125" style="117" customWidth="1"/>
    <col min="10242" max="10242" width="24.25" style="117" customWidth="1"/>
    <col min="10243" max="10243" width="6.75" style="117" customWidth="1"/>
    <col min="10244" max="10245" width="21.25" style="117" customWidth="1"/>
    <col min="10246" max="10246" width="3.08203125" style="117" customWidth="1"/>
    <col min="10247" max="10496" width="8.6640625" style="117"/>
    <col min="10497" max="10497" width="1.33203125" style="117" customWidth="1"/>
    <col min="10498" max="10498" width="24.25" style="117" customWidth="1"/>
    <col min="10499" max="10499" width="6.75" style="117" customWidth="1"/>
    <col min="10500" max="10501" width="21.25" style="117" customWidth="1"/>
    <col min="10502" max="10502" width="3.08203125" style="117" customWidth="1"/>
    <col min="10503" max="10752" width="8.6640625" style="117"/>
    <col min="10753" max="10753" width="1.33203125" style="117" customWidth="1"/>
    <col min="10754" max="10754" width="24.25" style="117" customWidth="1"/>
    <col min="10755" max="10755" width="6.75" style="117" customWidth="1"/>
    <col min="10756" max="10757" width="21.25" style="117" customWidth="1"/>
    <col min="10758" max="10758" width="3.08203125" style="117" customWidth="1"/>
    <col min="10759" max="11008" width="8.6640625" style="117"/>
    <col min="11009" max="11009" width="1.33203125" style="117" customWidth="1"/>
    <col min="11010" max="11010" width="24.25" style="117" customWidth="1"/>
    <col min="11011" max="11011" width="6.75" style="117" customWidth="1"/>
    <col min="11012" max="11013" width="21.25" style="117" customWidth="1"/>
    <col min="11014" max="11014" width="3.08203125" style="117" customWidth="1"/>
    <col min="11015" max="11264" width="8.6640625" style="117"/>
    <col min="11265" max="11265" width="1.33203125" style="117" customWidth="1"/>
    <col min="11266" max="11266" width="24.25" style="117" customWidth="1"/>
    <col min="11267" max="11267" width="6.75" style="117" customWidth="1"/>
    <col min="11268" max="11269" width="21.25" style="117" customWidth="1"/>
    <col min="11270" max="11270" width="3.08203125" style="117" customWidth="1"/>
    <col min="11271" max="11520" width="8.6640625" style="117"/>
    <col min="11521" max="11521" width="1.33203125" style="117" customWidth="1"/>
    <col min="11522" max="11522" width="24.25" style="117" customWidth="1"/>
    <col min="11523" max="11523" width="6.75" style="117" customWidth="1"/>
    <col min="11524" max="11525" width="21.25" style="117" customWidth="1"/>
    <col min="11526" max="11526" width="3.08203125" style="117" customWidth="1"/>
    <col min="11527" max="11776" width="8.6640625" style="117"/>
    <col min="11777" max="11777" width="1.33203125" style="117" customWidth="1"/>
    <col min="11778" max="11778" width="24.25" style="117" customWidth="1"/>
    <col min="11779" max="11779" width="6.75" style="117" customWidth="1"/>
    <col min="11780" max="11781" width="21.25" style="117" customWidth="1"/>
    <col min="11782" max="11782" width="3.08203125" style="117" customWidth="1"/>
    <col min="11783" max="12032" width="8.6640625" style="117"/>
    <col min="12033" max="12033" width="1.33203125" style="117" customWidth="1"/>
    <col min="12034" max="12034" width="24.25" style="117" customWidth="1"/>
    <col min="12035" max="12035" width="6.75" style="117" customWidth="1"/>
    <col min="12036" max="12037" width="21.25" style="117" customWidth="1"/>
    <col min="12038" max="12038" width="3.08203125" style="117" customWidth="1"/>
    <col min="12039" max="12288" width="8.6640625" style="117"/>
    <col min="12289" max="12289" width="1.33203125" style="117" customWidth="1"/>
    <col min="12290" max="12290" width="24.25" style="117" customWidth="1"/>
    <col min="12291" max="12291" width="6.75" style="117" customWidth="1"/>
    <col min="12292" max="12293" width="21.25" style="117" customWidth="1"/>
    <col min="12294" max="12294" width="3.08203125" style="117" customWidth="1"/>
    <col min="12295" max="12544" width="8.6640625" style="117"/>
    <col min="12545" max="12545" width="1.33203125" style="117" customWidth="1"/>
    <col min="12546" max="12546" width="24.25" style="117" customWidth="1"/>
    <col min="12547" max="12547" width="6.75" style="117" customWidth="1"/>
    <col min="12548" max="12549" width="21.25" style="117" customWidth="1"/>
    <col min="12550" max="12550" width="3.08203125" style="117" customWidth="1"/>
    <col min="12551" max="12800" width="8.6640625" style="117"/>
    <col min="12801" max="12801" width="1.33203125" style="117" customWidth="1"/>
    <col min="12802" max="12802" width="24.25" style="117" customWidth="1"/>
    <col min="12803" max="12803" width="6.75" style="117" customWidth="1"/>
    <col min="12804" max="12805" width="21.25" style="117" customWidth="1"/>
    <col min="12806" max="12806" width="3.08203125" style="117" customWidth="1"/>
    <col min="12807" max="13056" width="8.6640625" style="117"/>
    <col min="13057" max="13057" width="1.33203125" style="117" customWidth="1"/>
    <col min="13058" max="13058" width="24.25" style="117" customWidth="1"/>
    <col min="13059" max="13059" width="6.75" style="117" customWidth="1"/>
    <col min="13060" max="13061" width="21.25" style="117" customWidth="1"/>
    <col min="13062" max="13062" width="3.08203125" style="117" customWidth="1"/>
    <col min="13063" max="13312" width="8.6640625" style="117"/>
    <col min="13313" max="13313" width="1.33203125" style="117" customWidth="1"/>
    <col min="13314" max="13314" width="24.25" style="117" customWidth="1"/>
    <col min="13315" max="13315" width="6.75" style="117" customWidth="1"/>
    <col min="13316" max="13317" width="21.25" style="117" customWidth="1"/>
    <col min="13318" max="13318" width="3.08203125" style="117" customWidth="1"/>
    <col min="13319" max="13568" width="8.6640625" style="117"/>
    <col min="13569" max="13569" width="1.33203125" style="117" customWidth="1"/>
    <col min="13570" max="13570" width="24.25" style="117" customWidth="1"/>
    <col min="13571" max="13571" width="6.75" style="117" customWidth="1"/>
    <col min="13572" max="13573" width="21.25" style="117" customWidth="1"/>
    <col min="13574" max="13574" width="3.08203125" style="117" customWidth="1"/>
    <col min="13575" max="13824" width="8.6640625" style="117"/>
    <col min="13825" max="13825" width="1.33203125" style="117" customWidth="1"/>
    <col min="13826" max="13826" width="24.25" style="117" customWidth="1"/>
    <col min="13827" max="13827" width="6.75" style="117" customWidth="1"/>
    <col min="13828" max="13829" width="21.25" style="117" customWidth="1"/>
    <col min="13830" max="13830" width="3.08203125" style="117" customWidth="1"/>
    <col min="13831" max="14080" width="8.6640625" style="117"/>
    <col min="14081" max="14081" width="1.33203125" style="117" customWidth="1"/>
    <col min="14082" max="14082" width="24.25" style="117" customWidth="1"/>
    <col min="14083" max="14083" width="6.75" style="117" customWidth="1"/>
    <col min="14084" max="14085" width="21.25" style="117" customWidth="1"/>
    <col min="14086" max="14086" width="3.08203125" style="117" customWidth="1"/>
    <col min="14087" max="14336" width="8.6640625" style="117"/>
    <col min="14337" max="14337" width="1.33203125" style="117" customWidth="1"/>
    <col min="14338" max="14338" width="24.25" style="117" customWidth="1"/>
    <col min="14339" max="14339" width="6.75" style="117" customWidth="1"/>
    <col min="14340" max="14341" width="21.25" style="117" customWidth="1"/>
    <col min="14342" max="14342" width="3.08203125" style="117" customWidth="1"/>
    <col min="14343" max="14592" width="8.6640625" style="117"/>
    <col min="14593" max="14593" width="1.33203125" style="117" customWidth="1"/>
    <col min="14594" max="14594" width="24.25" style="117" customWidth="1"/>
    <col min="14595" max="14595" width="6.75" style="117" customWidth="1"/>
    <col min="14596" max="14597" width="21.25" style="117" customWidth="1"/>
    <col min="14598" max="14598" width="3.08203125" style="117" customWidth="1"/>
    <col min="14599" max="14848" width="8.6640625" style="117"/>
    <col min="14849" max="14849" width="1.33203125" style="117" customWidth="1"/>
    <col min="14850" max="14850" width="24.25" style="117" customWidth="1"/>
    <col min="14851" max="14851" width="6.75" style="117" customWidth="1"/>
    <col min="14852" max="14853" width="21.25" style="117" customWidth="1"/>
    <col min="14854" max="14854" width="3.08203125" style="117" customWidth="1"/>
    <col min="14855" max="15104" width="8.6640625" style="117"/>
    <col min="15105" max="15105" width="1.33203125" style="117" customWidth="1"/>
    <col min="15106" max="15106" width="24.25" style="117" customWidth="1"/>
    <col min="15107" max="15107" width="6.75" style="117" customWidth="1"/>
    <col min="15108" max="15109" width="21.25" style="117" customWidth="1"/>
    <col min="15110" max="15110" width="3.08203125" style="117" customWidth="1"/>
    <col min="15111" max="15360" width="8.6640625" style="117"/>
    <col min="15361" max="15361" width="1.33203125" style="117" customWidth="1"/>
    <col min="15362" max="15362" width="24.25" style="117" customWidth="1"/>
    <col min="15363" max="15363" width="6.75" style="117" customWidth="1"/>
    <col min="15364" max="15365" width="21.25" style="117" customWidth="1"/>
    <col min="15366" max="15366" width="3.08203125" style="117" customWidth="1"/>
    <col min="15367" max="15616" width="8.6640625" style="117"/>
    <col min="15617" max="15617" width="1.33203125" style="117" customWidth="1"/>
    <col min="15618" max="15618" width="24.25" style="117" customWidth="1"/>
    <col min="15619" max="15619" width="6.75" style="117" customWidth="1"/>
    <col min="15620" max="15621" width="21.25" style="117" customWidth="1"/>
    <col min="15622" max="15622" width="3.08203125" style="117" customWidth="1"/>
    <col min="15623" max="15872" width="8.6640625" style="117"/>
    <col min="15873" max="15873" width="1.33203125" style="117" customWidth="1"/>
    <col min="15874" max="15874" width="24.25" style="117" customWidth="1"/>
    <col min="15875" max="15875" width="6.75" style="117" customWidth="1"/>
    <col min="15876" max="15877" width="21.25" style="117" customWidth="1"/>
    <col min="15878" max="15878" width="3.08203125" style="117" customWidth="1"/>
    <col min="15879" max="16128" width="8.6640625" style="117"/>
    <col min="16129" max="16129" width="1.33203125" style="117" customWidth="1"/>
    <col min="16130" max="16130" width="24.25" style="117" customWidth="1"/>
    <col min="16131" max="16131" width="6.75" style="117" customWidth="1"/>
    <col min="16132" max="16133" width="21.25" style="117" customWidth="1"/>
    <col min="16134" max="16134" width="3.08203125" style="117" customWidth="1"/>
    <col min="16135" max="16384" width="8.6640625" style="117"/>
  </cols>
  <sheetData>
    <row r="1" spans="1:8" ht="18" customHeight="1">
      <c r="A1" s="674" t="s">
        <v>179</v>
      </c>
      <c r="B1" s="674"/>
      <c r="C1" s="73"/>
      <c r="D1" s="73"/>
      <c r="E1" s="73"/>
      <c r="F1" s="73"/>
    </row>
    <row r="2" spans="1:8" ht="27.75" customHeight="1">
      <c r="A2" s="118"/>
      <c r="B2" s="73"/>
      <c r="C2" s="73"/>
      <c r="D2" s="73"/>
      <c r="E2" s="675" t="s">
        <v>50</v>
      </c>
      <c r="F2" s="675"/>
    </row>
    <row r="3" spans="1:8" ht="18.75" customHeight="1">
      <c r="A3" s="118"/>
      <c r="B3" s="73"/>
      <c r="C3" s="73"/>
      <c r="D3" s="73"/>
      <c r="E3" s="119"/>
      <c r="F3" s="119"/>
    </row>
    <row r="4" spans="1:8" ht="36" customHeight="1">
      <c r="A4" s="676" t="s">
        <v>180</v>
      </c>
      <c r="B4" s="676"/>
      <c r="C4" s="676"/>
      <c r="D4" s="676"/>
      <c r="E4" s="676"/>
      <c r="F4" s="676"/>
    </row>
    <row r="5" spans="1:8" ht="25.5" customHeight="1">
      <c r="A5" s="72"/>
      <c r="B5" s="72"/>
      <c r="C5" s="72"/>
      <c r="D5" s="72"/>
      <c r="E5" s="72"/>
      <c r="F5" s="72"/>
    </row>
    <row r="6" spans="1:8" ht="42" customHeight="1">
      <c r="A6" s="72"/>
      <c r="B6" s="120" t="s">
        <v>181</v>
      </c>
      <c r="C6" s="677"/>
      <c r="D6" s="678"/>
      <c r="E6" s="678"/>
      <c r="F6" s="679"/>
    </row>
    <row r="7" spans="1:8" ht="42" customHeight="1">
      <c r="A7" s="72"/>
      <c r="B7" s="121" t="s">
        <v>182</v>
      </c>
      <c r="C7" s="677"/>
      <c r="D7" s="678"/>
      <c r="E7" s="678"/>
      <c r="F7" s="679"/>
    </row>
    <row r="8" spans="1:8" ht="42" customHeight="1">
      <c r="A8" s="73"/>
      <c r="B8" s="122" t="s">
        <v>183</v>
      </c>
      <c r="C8" s="672" t="s">
        <v>184</v>
      </c>
      <c r="D8" s="672"/>
      <c r="E8" s="672"/>
      <c r="F8" s="673"/>
    </row>
    <row r="9" spans="1:8" ht="71.25" customHeight="1">
      <c r="A9" s="73"/>
      <c r="B9" s="124" t="s">
        <v>185</v>
      </c>
      <c r="C9" s="123">
        <v>1</v>
      </c>
      <c r="D9" s="664" t="s">
        <v>186</v>
      </c>
      <c r="E9" s="664"/>
      <c r="F9" s="665"/>
    </row>
    <row r="10" spans="1:8" ht="71.25" customHeight="1">
      <c r="A10" s="73"/>
      <c r="B10" s="666" t="s">
        <v>187</v>
      </c>
      <c r="C10" s="120">
        <v>1</v>
      </c>
      <c r="D10" s="664" t="s">
        <v>188</v>
      </c>
      <c r="E10" s="664"/>
      <c r="F10" s="665"/>
    </row>
    <row r="11" spans="1:8" ht="71.25" customHeight="1">
      <c r="A11" s="73"/>
      <c r="B11" s="667"/>
      <c r="C11" s="120">
        <v>2</v>
      </c>
      <c r="D11" s="664" t="s">
        <v>189</v>
      </c>
      <c r="E11" s="664"/>
      <c r="F11" s="665"/>
    </row>
    <row r="12" spans="1:8" ht="71.25" customHeight="1">
      <c r="A12" s="73"/>
      <c r="B12" s="668" t="s">
        <v>190</v>
      </c>
      <c r="C12" s="120">
        <v>1</v>
      </c>
      <c r="D12" s="664" t="s">
        <v>191</v>
      </c>
      <c r="E12" s="664"/>
      <c r="F12" s="665"/>
    </row>
    <row r="13" spans="1:8" ht="71.25" customHeight="1">
      <c r="A13" s="73"/>
      <c r="B13" s="669"/>
      <c r="C13" s="125">
        <v>2</v>
      </c>
      <c r="D13" s="670" t="s">
        <v>192</v>
      </c>
      <c r="E13" s="670"/>
      <c r="F13" s="671"/>
    </row>
    <row r="14" spans="1:8" ht="7.5" customHeight="1">
      <c r="A14" s="73"/>
      <c r="B14" s="73"/>
      <c r="C14" s="73"/>
      <c r="D14" s="73"/>
      <c r="E14" s="73"/>
      <c r="F14" s="73"/>
    </row>
    <row r="15" spans="1:8">
      <c r="A15" s="73"/>
      <c r="B15" s="662" t="s">
        <v>193</v>
      </c>
      <c r="C15" s="663"/>
      <c r="D15" s="663"/>
      <c r="E15" s="663"/>
      <c r="F15" s="663"/>
      <c r="H15" s="73"/>
    </row>
    <row r="16" spans="1:8" ht="18.75" customHeight="1">
      <c r="A16" s="21"/>
      <c r="B16" s="663"/>
      <c r="C16" s="663"/>
      <c r="D16" s="663"/>
      <c r="E16" s="663"/>
      <c r="F16" s="663"/>
      <c r="H16" s="21" t="s">
        <v>194</v>
      </c>
    </row>
    <row r="17" spans="2:10">
      <c r="B17" s="663"/>
      <c r="C17" s="663"/>
      <c r="D17" s="663"/>
      <c r="E17" s="663"/>
      <c r="F17" s="663"/>
      <c r="G17" s="481"/>
      <c r="H17" s="482"/>
      <c r="I17" s="482"/>
      <c r="J17" s="482"/>
    </row>
    <row r="18" spans="2:10">
      <c r="B18" s="663"/>
      <c r="C18" s="663"/>
      <c r="D18" s="663"/>
      <c r="E18" s="663"/>
      <c r="F18" s="663"/>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4"/>
  <pageMargins left="0.76" right="0.70866141732283472" top="0.74803149606299213" bottom="0.74803149606299213" header="0.31496062992125984" footer="0.31496062992125984"/>
  <pageSetup paperSize="9" scale="10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AE75-7524-4BE6-BA8C-5BC3923E42D3}">
  <dimension ref="A1:BG143"/>
  <sheetViews>
    <sheetView view="pageBreakPreview" topLeftCell="J1" zoomScale="70" zoomScaleNormal="70" zoomScaleSheetLayoutView="70" workbookViewId="0">
      <selection activeCell="AL16" sqref="AL16:AZ16"/>
    </sheetView>
  </sheetViews>
  <sheetFormatPr defaultColWidth="9" defaultRowHeight="13"/>
  <cols>
    <col min="1" max="1" width="2.58203125" style="2" customWidth="1"/>
    <col min="2" max="2" width="7.5" style="2" customWidth="1"/>
    <col min="3" max="13" width="2.58203125" style="2" customWidth="1"/>
    <col min="14" max="14" width="4.58203125" style="2" customWidth="1"/>
    <col min="15" max="20" width="3.58203125" style="2" customWidth="1"/>
    <col min="21" max="26" width="3.5" style="2" customWidth="1"/>
    <col min="27" max="31" width="3.33203125" style="2" customWidth="1"/>
    <col min="32" max="36" width="5" style="2" customWidth="1"/>
    <col min="37" max="37" width="5.83203125" style="2" customWidth="1"/>
    <col min="38" max="51" width="4.5" style="2" customWidth="1"/>
    <col min="52" max="53" width="18.75" style="2" customWidth="1"/>
    <col min="54" max="55" width="2.58203125" style="2" customWidth="1"/>
    <col min="56" max="56" width="4.25" style="2" customWidth="1"/>
    <col min="57" max="60" width="2.58203125" style="2" customWidth="1"/>
    <col min="61" max="61" width="9" style="2" customWidth="1"/>
    <col min="62" max="16384" width="9" style="2"/>
  </cols>
  <sheetData>
    <row r="1" spans="1:59" ht="18"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9">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9" ht="21">
      <c r="A3" s="414" t="s">
        <v>1</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3"/>
    </row>
    <row r="4" spans="1:59" ht="21.5" thickBot="1">
      <c r="A4" s="216" t="s">
        <v>385</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5"/>
    </row>
    <row r="5" spans="1:59" ht="22" customHeight="1" thickBot="1">
      <c r="A5" s="415" t="s">
        <v>2</v>
      </c>
      <c r="B5" s="416"/>
      <c r="C5" s="416"/>
      <c r="D5" s="416"/>
      <c r="E5" s="416"/>
      <c r="F5" s="416"/>
      <c r="G5" s="416"/>
      <c r="H5" s="416"/>
      <c r="I5" s="416"/>
      <c r="J5" s="417"/>
      <c r="K5" s="421" t="s">
        <v>3</v>
      </c>
      <c r="L5" s="416"/>
      <c r="M5" s="416"/>
      <c r="N5" s="417"/>
      <c r="O5" s="421" t="s">
        <v>4</v>
      </c>
      <c r="P5" s="416"/>
      <c r="Q5" s="416"/>
      <c r="R5" s="416"/>
      <c r="S5" s="416"/>
      <c r="T5" s="417"/>
      <c r="U5" s="423" t="s">
        <v>5</v>
      </c>
      <c r="V5" s="424"/>
      <c r="W5" s="424"/>
      <c r="X5" s="424"/>
      <c r="Y5" s="424"/>
      <c r="Z5" s="425"/>
      <c r="AA5" s="423" t="s">
        <v>6</v>
      </c>
      <c r="AB5" s="416"/>
      <c r="AC5" s="416"/>
      <c r="AD5" s="416"/>
      <c r="AE5" s="416"/>
      <c r="AF5" s="429" t="s">
        <v>7</v>
      </c>
      <c r="AG5" s="430"/>
      <c r="AH5" s="430"/>
      <c r="AI5" s="430"/>
      <c r="AJ5" s="430"/>
      <c r="AK5" s="430"/>
      <c r="AL5" s="430"/>
      <c r="AM5" s="430"/>
      <c r="AN5" s="430"/>
      <c r="AO5" s="430"/>
      <c r="AP5" s="430"/>
      <c r="AQ5" s="430"/>
      <c r="AR5" s="430"/>
      <c r="AS5" s="430"/>
      <c r="AT5" s="430"/>
      <c r="AU5" s="430"/>
      <c r="AV5" s="430"/>
      <c r="AW5" s="430"/>
      <c r="AX5" s="430"/>
      <c r="AY5" s="430"/>
      <c r="AZ5" s="430"/>
      <c r="BA5" s="214"/>
      <c r="BB5" s="6"/>
      <c r="BC5" s="6"/>
      <c r="BD5" s="6"/>
      <c r="BE5" s="6"/>
      <c r="BF5" s="7"/>
      <c r="BG5" s="5"/>
    </row>
    <row r="6" spans="1:59" ht="22" customHeight="1" thickTop="1" thickBot="1">
      <c r="A6" s="418"/>
      <c r="B6" s="419"/>
      <c r="C6" s="419"/>
      <c r="D6" s="419"/>
      <c r="E6" s="419"/>
      <c r="F6" s="419"/>
      <c r="G6" s="419"/>
      <c r="H6" s="419"/>
      <c r="I6" s="419"/>
      <c r="J6" s="420"/>
      <c r="K6" s="422"/>
      <c r="L6" s="419"/>
      <c r="M6" s="419"/>
      <c r="N6" s="420"/>
      <c r="O6" s="422"/>
      <c r="P6" s="419"/>
      <c r="Q6" s="419"/>
      <c r="R6" s="419"/>
      <c r="S6" s="419"/>
      <c r="T6" s="420"/>
      <c r="U6" s="426"/>
      <c r="V6" s="427"/>
      <c r="W6" s="427"/>
      <c r="X6" s="427"/>
      <c r="Y6" s="427"/>
      <c r="Z6" s="428"/>
      <c r="AA6" s="422"/>
      <c r="AB6" s="419"/>
      <c r="AC6" s="419"/>
      <c r="AD6" s="419"/>
      <c r="AE6" s="419"/>
      <c r="AF6" s="431"/>
      <c r="AG6" s="432"/>
      <c r="AH6" s="432"/>
      <c r="AI6" s="432"/>
      <c r="AJ6" s="432"/>
      <c r="AK6" s="432"/>
      <c r="AL6" s="432"/>
      <c r="AM6" s="432"/>
      <c r="AN6" s="432"/>
      <c r="AO6" s="432"/>
      <c r="AP6" s="432"/>
      <c r="AQ6" s="432"/>
      <c r="AR6" s="432"/>
      <c r="AS6" s="432"/>
      <c r="AT6" s="432"/>
      <c r="AU6" s="432"/>
      <c r="AV6" s="432"/>
      <c r="AW6" s="432"/>
      <c r="AX6" s="432"/>
      <c r="AY6" s="432"/>
      <c r="AZ6" s="432"/>
      <c r="BA6" s="217" t="s">
        <v>386</v>
      </c>
      <c r="BB6" s="433" t="s">
        <v>8</v>
      </c>
      <c r="BC6" s="434"/>
      <c r="BD6" s="434"/>
      <c r="BE6" s="434"/>
      <c r="BF6" s="435"/>
      <c r="BG6" s="5"/>
    </row>
    <row r="7" spans="1:59" ht="57.75" customHeight="1" thickTop="1" thickBot="1">
      <c r="A7" s="402" t="s">
        <v>9</v>
      </c>
      <c r="B7" s="403"/>
      <c r="C7" s="403"/>
      <c r="D7" s="403"/>
      <c r="E7" s="403"/>
      <c r="F7" s="403"/>
      <c r="G7" s="403"/>
      <c r="H7" s="403"/>
      <c r="I7" s="403"/>
      <c r="J7" s="404"/>
      <c r="K7" s="405"/>
      <c r="L7" s="406"/>
      <c r="M7" s="406"/>
      <c r="N7" s="407"/>
      <c r="O7" s="405"/>
      <c r="P7" s="406"/>
      <c r="Q7" s="406"/>
      <c r="R7" s="406"/>
      <c r="S7" s="406"/>
      <c r="T7" s="407"/>
      <c r="U7" s="408"/>
      <c r="V7" s="409"/>
      <c r="W7" s="409"/>
      <c r="X7" s="409"/>
      <c r="Y7" s="409"/>
      <c r="Z7" s="410"/>
      <c r="AA7" s="405"/>
      <c r="AB7" s="406"/>
      <c r="AC7" s="406"/>
      <c r="AD7" s="406"/>
      <c r="AE7" s="406"/>
      <c r="AF7" s="411" t="s">
        <v>10</v>
      </c>
      <c r="AG7" s="412"/>
      <c r="AH7" s="412"/>
      <c r="AI7" s="412"/>
      <c r="AJ7" s="412"/>
      <c r="AK7" s="413"/>
      <c r="AL7" s="396" t="s">
        <v>11</v>
      </c>
      <c r="AM7" s="397"/>
      <c r="AN7" s="397"/>
      <c r="AO7" s="397"/>
      <c r="AP7" s="397"/>
      <c r="AQ7" s="397"/>
      <c r="AR7" s="397"/>
      <c r="AS7" s="397"/>
      <c r="AT7" s="397"/>
      <c r="AU7" s="397"/>
      <c r="AV7" s="397"/>
      <c r="AW7" s="397"/>
      <c r="AX7" s="397"/>
      <c r="AY7" s="397"/>
      <c r="AZ7" s="398"/>
      <c r="BA7" s="218" t="s">
        <v>387</v>
      </c>
      <c r="BB7" s="399"/>
      <c r="BC7" s="400"/>
      <c r="BD7" s="400"/>
      <c r="BE7" s="400"/>
      <c r="BF7" s="401"/>
      <c r="BG7" s="8"/>
    </row>
    <row r="8" spans="1:59" ht="22" customHeight="1">
      <c r="A8" s="371"/>
      <c r="B8" s="372" t="s">
        <v>35</v>
      </c>
      <c r="C8" s="373"/>
      <c r="D8" s="373"/>
      <c r="E8" s="373"/>
      <c r="F8" s="373"/>
      <c r="G8" s="373"/>
      <c r="H8" s="373"/>
      <c r="I8" s="373"/>
      <c r="J8" s="374"/>
      <c r="K8" s="381"/>
      <c r="L8" s="382"/>
      <c r="M8" s="382"/>
      <c r="N8" s="383"/>
      <c r="O8" s="387"/>
      <c r="P8" s="388"/>
      <c r="Q8" s="388"/>
      <c r="R8" s="388"/>
      <c r="S8" s="388"/>
      <c r="T8" s="389"/>
      <c r="U8" s="387"/>
      <c r="V8" s="388"/>
      <c r="W8" s="388"/>
      <c r="X8" s="388"/>
      <c r="Y8" s="388"/>
      <c r="Z8" s="389"/>
      <c r="AA8" s="356"/>
      <c r="AB8" s="357"/>
      <c r="AC8" s="357"/>
      <c r="AD8" s="357"/>
      <c r="AE8" s="358"/>
      <c r="AF8" s="342" t="s">
        <v>23</v>
      </c>
      <c r="AG8" s="342"/>
      <c r="AH8" s="342"/>
      <c r="AI8" s="342"/>
      <c r="AJ8" s="342"/>
      <c r="AK8" s="343"/>
      <c r="AL8" s="344" t="s">
        <v>15</v>
      </c>
      <c r="AM8" s="345"/>
      <c r="AN8" s="345"/>
      <c r="AO8" s="345"/>
      <c r="AP8" s="345"/>
      <c r="AQ8" s="345"/>
      <c r="AR8" s="345"/>
      <c r="AS8" s="345"/>
      <c r="AT8" s="345"/>
      <c r="AU8" s="345"/>
      <c r="AV8" s="345"/>
      <c r="AW8" s="345"/>
      <c r="AX8" s="345"/>
      <c r="AY8" s="345"/>
      <c r="AZ8" s="346"/>
      <c r="BA8" s="219"/>
      <c r="BB8" s="365"/>
      <c r="BC8" s="366"/>
      <c r="BD8" s="366"/>
      <c r="BE8" s="366"/>
      <c r="BF8" s="367"/>
      <c r="BG8" s="9"/>
    </row>
    <row r="9" spans="1:59" ht="22" customHeight="1">
      <c r="A9" s="371"/>
      <c r="B9" s="375"/>
      <c r="C9" s="376"/>
      <c r="D9" s="376"/>
      <c r="E9" s="376"/>
      <c r="F9" s="376"/>
      <c r="G9" s="376"/>
      <c r="H9" s="376"/>
      <c r="I9" s="376"/>
      <c r="J9" s="377"/>
      <c r="K9" s="384"/>
      <c r="L9" s="385"/>
      <c r="M9" s="385"/>
      <c r="N9" s="386"/>
      <c r="O9" s="390"/>
      <c r="P9" s="391"/>
      <c r="Q9" s="391"/>
      <c r="R9" s="391"/>
      <c r="S9" s="391"/>
      <c r="T9" s="392"/>
      <c r="U9" s="390"/>
      <c r="V9" s="391"/>
      <c r="W9" s="391"/>
      <c r="X9" s="391"/>
      <c r="Y9" s="391"/>
      <c r="Z9" s="392"/>
      <c r="AA9" s="359"/>
      <c r="AB9" s="360"/>
      <c r="AC9" s="360"/>
      <c r="AD9" s="360"/>
      <c r="AE9" s="361"/>
      <c r="AF9" s="343" t="s">
        <v>24</v>
      </c>
      <c r="AG9" s="368"/>
      <c r="AH9" s="368"/>
      <c r="AI9" s="368"/>
      <c r="AJ9" s="368"/>
      <c r="AK9" s="368"/>
      <c r="AL9" s="344" t="s">
        <v>15</v>
      </c>
      <c r="AM9" s="345"/>
      <c r="AN9" s="345"/>
      <c r="AO9" s="345"/>
      <c r="AP9" s="345"/>
      <c r="AQ9" s="345"/>
      <c r="AR9" s="345"/>
      <c r="AS9" s="345"/>
      <c r="AT9" s="345"/>
      <c r="AU9" s="345"/>
      <c r="AV9" s="345"/>
      <c r="AW9" s="345"/>
      <c r="AX9" s="345"/>
      <c r="AY9" s="345"/>
      <c r="AZ9" s="346"/>
      <c r="BA9" s="219"/>
      <c r="BB9" s="220"/>
      <c r="BC9" s="221"/>
      <c r="BD9" s="221"/>
      <c r="BE9" s="221"/>
      <c r="BF9" s="222"/>
      <c r="BG9" s="9"/>
    </row>
    <row r="10" spans="1:59" ht="22" customHeight="1">
      <c r="A10" s="371"/>
      <c r="B10" s="375"/>
      <c r="C10" s="376"/>
      <c r="D10" s="376"/>
      <c r="E10" s="376"/>
      <c r="F10" s="376"/>
      <c r="G10" s="376"/>
      <c r="H10" s="376"/>
      <c r="I10" s="376"/>
      <c r="J10" s="377"/>
      <c r="K10" s="384"/>
      <c r="L10" s="385"/>
      <c r="M10" s="385"/>
      <c r="N10" s="386"/>
      <c r="O10" s="390"/>
      <c r="P10" s="391"/>
      <c r="Q10" s="391"/>
      <c r="R10" s="391"/>
      <c r="S10" s="391"/>
      <c r="T10" s="392"/>
      <c r="U10" s="390"/>
      <c r="V10" s="391"/>
      <c r="W10" s="391"/>
      <c r="X10" s="391"/>
      <c r="Y10" s="391"/>
      <c r="Z10" s="392"/>
      <c r="AA10" s="359"/>
      <c r="AB10" s="360"/>
      <c r="AC10" s="360"/>
      <c r="AD10" s="360"/>
      <c r="AE10" s="361"/>
      <c r="AF10" s="352" t="s">
        <v>19</v>
      </c>
      <c r="AG10" s="342"/>
      <c r="AH10" s="342"/>
      <c r="AI10" s="342"/>
      <c r="AJ10" s="342"/>
      <c r="AK10" s="343"/>
      <c r="AL10" s="353" t="s">
        <v>36</v>
      </c>
      <c r="AM10" s="354"/>
      <c r="AN10" s="354"/>
      <c r="AO10" s="354"/>
      <c r="AP10" s="354"/>
      <c r="AQ10" s="354"/>
      <c r="AR10" s="354"/>
      <c r="AS10" s="354"/>
      <c r="AT10" s="354"/>
      <c r="AU10" s="354"/>
      <c r="AV10" s="354"/>
      <c r="AW10" s="354"/>
      <c r="AX10" s="354"/>
      <c r="AY10" s="354"/>
      <c r="AZ10" s="355"/>
      <c r="BA10" s="219"/>
      <c r="BB10" s="220"/>
      <c r="BC10" s="221"/>
      <c r="BD10" s="221"/>
      <c r="BE10" s="221"/>
      <c r="BF10" s="222"/>
      <c r="BG10" s="9"/>
    </row>
    <row r="11" spans="1:59" ht="22" customHeight="1">
      <c r="A11" s="371"/>
      <c r="B11" s="375"/>
      <c r="C11" s="376"/>
      <c r="D11" s="376"/>
      <c r="E11" s="376"/>
      <c r="F11" s="376"/>
      <c r="G11" s="376"/>
      <c r="H11" s="376"/>
      <c r="I11" s="376"/>
      <c r="J11" s="377"/>
      <c r="K11" s="384"/>
      <c r="L11" s="385"/>
      <c r="M11" s="385"/>
      <c r="N11" s="386"/>
      <c r="O11" s="390"/>
      <c r="P11" s="391"/>
      <c r="Q11" s="391"/>
      <c r="R11" s="391"/>
      <c r="S11" s="391"/>
      <c r="T11" s="392"/>
      <c r="U11" s="390"/>
      <c r="V11" s="391"/>
      <c r="W11" s="391"/>
      <c r="X11" s="391"/>
      <c r="Y11" s="391"/>
      <c r="Z11" s="392"/>
      <c r="AA11" s="359"/>
      <c r="AB11" s="360"/>
      <c r="AC11" s="360"/>
      <c r="AD11" s="360"/>
      <c r="AE11" s="361"/>
      <c r="AF11" s="352" t="s">
        <v>14</v>
      </c>
      <c r="AG11" s="342"/>
      <c r="AH11" s="342"/>
      <c r="AI11" s="342"/>
      <c r="AJ11" s="342"/>
      <c r="AK11" s="343"/>
      <c r="AL11" s="353" t="s">
        <v>15</v>
      </c>
      <c r="AM11" s="354"/>
      <c r="AN11" s="354"/>
      <c r="AO11" s="354"/>
      <c r="AP11" s="354"/>
      <c r="AQ11" s="354"/>
      <c r="AR11" s="354"/>
      <c r="AS11" s="354"/>
      <c r="AT11" s="354"/>
      <c r="AU11" s="354"/>
      <c r="AV11" s="354"/>
      <c r="AW11" s="354"/>
      <c r="AX11" s="354"/>
      <c r="AY11" s="354"/>
      <c r="AZ11" s="355"/>
      <c r="BA11" s="219"/>
      <c r="BB11" s="220"/>
      <c r="BC11" s="221"/>
      <c r="BD11" s="221"/>
      <c r="BE11" s="221"/>
      <c r="BF11" s="222"/>
      <c r="BG11" s="9"/>
    </row>
    <row r="12" spans="1:59" ht="22" customHeight="1">
      <c r="A12" s="371"/>
      <c r="B12" s="375"/>
      <c r="C12" s="376"/>
      <c r="D12" s="376"/>
      <c r="E12" s="376"/>
      <c r="F12" s="376"/>
      <c r="G12" s="376"/>
      <c r="H12" s="376"/>
      <c r="I12" s="376"/>
      <c r="J12" s="377"/>
      <c r="K12" s="384"/>
      <c r="L12" s="385"/>
      <c r="M12" s="385"/>
      <c r="N12" s="386"/>
      <c r="O12" s="390"/>
      <c r="P12" s="391"/>
      <c r="Q12" s="391"/>
      <c r="R12" s="391"/>
      <c r="S12" s="391"/>
      <c r="T12" s="392"/>
      <c r="U12" s="390"/>
      <c r="V12" s="391"/>
      <c r="W12" s="391"/>
      <c r="X12" s="391"/>
      <c r="Y12" s="391"/>
      <c r="Z12" s="392"/>
      <c r="AA12" s="359"/>
      <c r="AB12" s="360"/>
      <c r="AC12" s="360"/>
      <c r="AD12" s="360"/>
      <c r="AE12" s="361"/>
      <c r="AF12" s="342" t="s">
        <v>37</v>
      </c>
      <c r="AG12" s="342"/>
      <c r="AH12" s="342"/>
      <c r="AI12" s="342"/>
      <c r="AJ12" s="342"/>
      <c r="AK12" s="343"/>
      <c r="AL12" s="344" t="s">
        <v>15</v>
      </c>
      <c r="AM12" s="345"/>
      <c r="AN12" s="345"/>
      <c r="AO12" s="345"/>
      <c r="AP12" s="345"/>
      <c r="AQ12" s="345"/>
      <c r="AR12" s="345"/>
      <c r="AS12" s="345"/>
      <c r="AT12" s="345"/>
      <c r="AU12" s="345"/>
      <c r="AV12" s="345"/>
      <c r="AW12" s="345"/>
      <c r="AX12" s="345"/>
      <c r="AY12" s="345"/>
      <c r="AZ12" s="346"/>
      <c r="BA12" s="219"/>
      <c r="BB12" s="220"/>
      <c r="BC12" s="221"/>
      <c r="BD12" s="221"/>
      <c r="BE12" s="221"/>
      <c r="BF12" s="222"/>
      <c r="BG12" s="9"/>
    </row>
    <row r="13" spans="1:59" ht="22" customHeight="1">
      <c r="A13" s="371"/>
      <c r="B13" s="375"/>
      <c r="C13" s="376"/>
      <c r="D13" s="376"/>
      <c r="E13" s="376"/>
      <c r="F13" s="376"/>
      <c r="G13" s="376"/>
      <c r="H13" s="376"/>
      <c r="I13" s="376"/>
      <c r="J13" s="377"/>
      <c r="K13" s="384"/>
      <c r="L13" s="385"/>
      <c r="M13" s="385"/>
      <c r="N13" s="386"/>
      <c r="O13" s="390"/>
      <c r="P13" s="391"/>
      <c r="Q13" s="391"/>
      <c r="R13" s="391"/>
      <c r="S13" s="391"/>
      <c r="T13" s="392"/>
      <c r="U13" s="390"/>
      <c r="V13" s="391"/>
      <c r="W13" s="391"/>
      <c r="X13" s="391"/>
      <c r="Y13" s="391"/>
      <c r="Z13" s="392"/>
      <c r="AA13" s="359"/>
      <c r="AB13" s="360"/>
      <c r="AC13" s="360"/>
      <c r="AD13" s="360"/>
      <c r="AE13" s="361"/>
      <c r="AF13" s="342" t="s">
        <v>16</v>
      </c>
      <c r="AG13" s="342"/>
      <c r="AH13" s="342"/>
      <c r="AI13" s="342"/>
      <c r="AJ13" s="342"/>
      <c r="AK13" s="343"/>
      <c r="AL13" s="344" t="s">
        <v>15</v>
      </c>
      <c r="AM13" s="345"/>
      <c r="AN13" s="345"/>
      <c r="AO13" s="345"/>
      <c r="AP13" s="345"/>
      <c r="AQ13" s="345"/>
      <c r="AR13" s="345"/>
      <c r="AS13" s="345"/>
      <c r="AT13" s="345"/>
      <c r="AU13" s="345"/>
      <c r="AV13" s="345"/>
      <c r="AW13" s="345"/>
      <c r="AX13" s="345"/>
      <c r="AY13" s="345"/>
      <c r="AZ13" s="346"/>
      <c r="BA13" s="219"/>
      <c r="BB13" s="220"/>
      <c r="BC13" s="221"/>
      <c r="BD13" s="221"/>
      <c r="BE13" s="221"/>
      <c r="BF13" s="222"/>
      <c r="BG13" s="9"/>
    </row>
    <row r="14" spans="1:59" ht="22" customHeight="1">
      <c r="A14" s="371"/>
      <c r="B14" s="375"/>
      <c r="C14" s="376"/>
      <c r="D14" s="376"/>
      <c r="E14" s="376"/>
      <c r="F14" s="376"/>
      <c r="G14" s="376"/>
      <c r="H14" s="376"/>
      <c r="I14" s="376"/>
      <c r="J14" s="377"/>
      <c r="K14" s="384"/>
      <c r="L14" s="385"/>
      <c r="M14" s="385"/>
      <c r="N14" s="386"/>
      <c r="O14" s="390"/>
      <c r="P14" s="391"/>
      <c r="Q14" s="391"/>
      <c r="R14" s="391"/>
      <c r="S14" s="391"/>
      <c r="T14" s="392"/>
      <c r="U14" s="390"/>
      <c r="V14" s="391"/>
      <c r="W14" s="391"/>
      <c r="X14" s="391"/>
      <c r="Y14" s="391"/>
      <c r="Z14" s="392"/>
      <c r="AA14" s="359"/>
      <c r="AB14" s="360"/>
      <c r="AC14" s="360"/>
      <c r="AD14" s="360"/>
      <c r="AE14" s="361"/>
      <c r="AF14" s="342" t="s">
        <v>38</v>
      </c>
      <c r="AG14" s="342"/>
      <c r="AH14" s="342"/>
      <c r="AI14" s="342"/>
      <c r="AJ14" s="342"/>
      <c r="AK14" s="343"/>
      <c r="AL14" s="344" t="s">
        <v>15</v>
      </c>
      <c r="AM14" s="345"/>
      <c r="AN14" s="345"/>
      <c r="AO14" s="345"/>
      <c r="AP14" s="345"/>
      <c r="AQ14" s="345"/>
      <c r="AR14" s="345"/>
      <c r="AS14" s="345"/>
      <c r="AT14" s="345"/>
      <c r="AU14" s="345"/>
      <c r="AV14" s="345"/>
      <c r="AW14" s="345"/>
      <c r="AX14" s="345"/>
      <c r="AY14" s="345"/>
      <c r="AZ14" s="346"/>
      <c r="BA14" s="219"/>
      <c r="BB14" s="220"/>
      <c r="BC14" s="221"/>
      <c r="BD14" s="221"/>
      <c r="BE14" s="221"/>
      <c r="BF14" s="222"/>
      <c r="BG14" s="9"/>
    </row>
    <row r="15" spans="1:59" ht="22" customHeight="1">
      <c r="A15" s="371"/>
      <c r="B15" s="375"/>
      <c r="C15" s="376"/>
      <c r="D15" s="376"/>
      <c r="E15" s="376"/>
      <c r="F15" s="376"/>
      <c r="G15" s="376"/>
      <c r="H15" s="376"/>
      <c r="I15" s="376"/>
      <c r="J15" s="377"/>
      <c r="K15" s="384"/>
      <c r="L15" s="385"/>
      <c r="M15" s="385"/>
      <c r="N15" s="386"/>
      <c r="O15" s="390"/>
      <c r="P15" s="391"/>
      <c r="Q15" s="391"/>
      <c r="R15" s="391"/>
      <c r="S15" s="391"/>
      <c r="T15" s="392"/>
      <c r="U15" s="390"/>
      <c r="V15" s="391"/>
      <c r="W15" s="391"/>
      <c r="X15" s="391"/>
      <c r="Y15" s="391"/>
      <c r="Z15" s="392"/>
      <c r="AA15" s="359"/>
      <c r="AB15" s="360"/>
      <c r="AC15" s="360"/>
      <c r="AD15" s="360"/>
      <c r="AE15" s="361"/>
      <c r="AF15" s="343" t="s">
        <v>26</v>
      </c>
      <c r="AG15" s="368"/>
      <c r="AH15" s="368"/>
      <c r="AI15" s="368"/>
      <c r="AJ15" s="368"/>
      <c r="AK15" s="368"/>
      <c r="AL15" s="353" t="s">
        <v>389</v>
      </c>
      <c r="AM15" s="354"/>
      <c r="AN15" s="354"/>
      <c r="AO15" s="354"/>
      <c r="AP15" s="354"/>
      <c r="AQ15" s="354"/>
      <c r="AR15" s="354"/>
      <c r="AS15" s="354"/>
      <c r="AT15" s="354"/>
      <c r="AU15" s="354"/>
      <c r="AV15" s="354"/>
      <c r="AW15" s="354"/>
      <c r="AX15" s="354"/>
      <c r="AY15" s="354"/>
      <c r="AZ15" s="355"/>
      <c r="BA15" s="219"/>
      <c r="BB15" s="220"/>
      <c r="BC15" s="221"/>
      <c r="BD15" s="221"/>
      <c r="BE15" s="221"/>
      <c r="BF15" s="222"/>
      <c r="BG15" s="9"/>
    </row>
    <row r="16" spans="1:59" ht="22" customHeight="1">
      <c r="A16" s="371"/>
      <c r="B16" s="375"/>
      <c r="C16" s="376"/>
      <c r="D16" s="376"/>
      <c r="E16" s="376"/>
      <c r="F16" s="376"/>
      <c r="G16" s="376"/>
      <c r="H16" s="376"/>
      <c r="I16" s="376"/>
      <c r="J16" s="377"/>
      <c r="K16" s="384"/>
      <c r="L16" s="385"/>
      <c r="M16" s="385"/>
      <c r="N16" s="386"/>
      <c r="O16" s="390"/>
      <c r="P16" s="391"/>
      <c r="Q16" s="391"/>
      <c r="R16" s="391"/>
      <c r="S16" s="391"/>
      <c r="T16" s="392"/>
      <c r="U16" s="390"/>
      <c r="V16" s="391"/>
      <c r="W16" s="391"/>
      <c r="X16" s="391"/>
      <c r="Y16" s="391"/>
      <c r="Z16" s="392"/>
      <c r="AA16" s="359"/>
      <c r="AB16" s="360"/>
      <c r="AC16" s="360"/>
      <c r="AD16" s="360"/>
      <c r="AE16" s="361"/>
      <c r="AF16" s="343" t="s">
        <v>27</v>
      </c>
      <c r="AG16" s="368"/>
      <c r="AH16" s="368"/>
      <c r="AI16" s="368"/>
      <c r="AJ16" s="368"/>
      <c r="AK16" s="368"/>
      <c r="AL16" s="353" t="s">
        <v>390</v>
      </c>
      <c r="AM16" s="354"/>
      <c r="AN16" s="354"/>
      <c r="AO16" s="354"/>
      <c r="AP16" s="354"/>
      <c r="AQ16" s="354"/>
      <c r="AR16" s="354"/>
      <c r="AS16" s="354"/>
      <c r="AT16" s="354"/>
      <c r="AU16" s="354"/>
      <c r="AV16" s="354"/>
      <c r="AW16" s="354"/>
      <c r="AX16" s="354"/>
      <c r="AY16" s="354"/>
      <c r="AZ16" s="355"/>
      <c r="BA16" s="219"/>
      <c r="BB16" s="220"/>
      <c r="BC16" s="221"/>
      <c r="BD16" s="221"/>
      <c r="BE16" s="221"/>
      <c r="BF16" s="222"/>
      <c r="BG16" s="9"/>
    </row>
    <row r="17" spans="1:59" ht="22" customHeight="1">
      <c r="A17" s="371"/>
      <c r="B17" s="375"/>
      <c r="C17" s="376"/>
      <c r="D17" s="376"/>
      <c r="E17" s="376"/>
      <c r="F17" s="376"/>
      <c r="G17" s="376"/>
      <c r="H17" s="376"/>
      <c r="I17" s="376"/>
      <c r="J17" s="377"/>
      <c r="K17" s="384"/>
      <c r="L17" s="385"/>
      <c r="M17" s="385"/>
      <c r="N17" s="386"/>
      <c r="O17" s="390"/>
      <c r="P17" s="391"/>
      <c r="Q17" s="391"/>
      <c r="R17" s="391"/>
      <c r="S17" s="391"/>
      <c r="T17" s="392"/>
      <c r="U17" s="390"/>
      <c r="V17" s="391"/>
      <c r="W17" s="391"/>
      <c r="X17" s="391"/>
      <c r="Y17" s="391"/>
      <c r="Z17" s="392"/>
      <c r="AA17" s="359"/>
      <c r="AB17" s="360"/>
      <c r="AC17" s="360"/>
      <c r="AD17" s="360"/>
      <c r="AE17" s="361"/>
      <c r="AF17" s="343" t="s">
        <v>28</v>
      </c>
      <c r="AG17" s="368"/>
      <c r="AH17" s="368"/>
      <c r="AI17" s="368"/>
      <c r="AJ17" s="368"/>
      <c r="AK17" s="368"/>
      <c r="AL17" s="344" t="s">
        <v>15</v>
      </c>
      <c r="AM17" s="345"/>
      <c r="AN17" s="345"/>
      <c r="AO17" s="345"/>
      <c r="AP17" s="345"/>
      <c r="AQ17" s="345"/>
      <c r="AR17" s="345"/>
      <c r="AS17" s="345"/>
      <c r="AT17" s="345"/>
      <c r="AU17" s="345"/>
      <c r="AV17" s="345"/>
      <c r="AW17" s="345"/>
      <c r="AX17" s="345"/>
      <c r="AY17" s="345"/>
      <c r="AZ17" s="346"/>
      <c r="BA17" s="219"/>
      <c r="BB17" s="220"/>
      <c r="BC17" s="221"/>
      <c r="BD17" s="221"/>
      <c r="BE17" s="221"/>
      <c r="BF17" s="222"/>
      <c r="BG17" s="9"/>
    </row>
    <row r="18" spans="1:59" ht="22" customHeight="1">
      <c r="A18" s="371"/>
      <c r="B18" s="375"/>
      <c r="C18" s="376"/>
      <c r="D18" s="376"/>
      <c r="E18" s="376"/>
      <c r="F18" s="376"/>
      <c r="G18" s="376"/>
      <c r="H18" s="376"/>
      <c r="I18" s="376"/>
      <c r="J18" s="377"/>
      <c r="K18" s="384"/>
      <c r="L18" s="385"/>
      <c r="M18" s="385"/>
      <c r="N18" s="386"/>
      <c r="O18" s="390"/>
      <c r="P18" s="391"/>
      <c r="Q18" s="391"/>
      <c r="R18" s="391"/>
      <c r="S18" s="391"/>
      <c r="T18" s="392"/>
      <c r="U18" s="390"/>
      <c r="V18" s="391"/>
      <c r="W18" s="391"/>
      <c r="X18" s="391"/>
      <c r="Y18" s="391"/>
      <c r="Z18" s="392"/>
      <c r="AA18" s="359"/>
      <c r="AB18" s="360"/>
      <c r="AC18" s="360"/>
      <c r="AD18" s="360"/>
      <c r="AE18" s="361"/>
      <c r="AF18" s="343" t="s">
        <v>29</v>
      </c>
      <c r="AG18" s="368"/>
      <c r="AH18" s="368"/>
      <c r="AI18" s="368"/>
      <c r="AJ18" s="368"/>
      <c r="AK18" s="368"/>
      <c r="AL18" s="353" t="s">
        <v>391</v>
      </c>
      <c r="AM18" s="354"/>
      <c r="AN18" s="354"/>
      <c r="AO18" s="354"/>
      <c r="AP18" s="354"/>
      <c r="AQ18" s="354"/>
      <c r="AR18" s="354"/>
      <c r="AS18" s="354"/>
      <c r="AT18" s="354"/>
      <c r="AU18" s="354"/>
      <c r="AV18" s="354"/>
      <c r="AW18" s="354"/>
      <c r="AX18" s="354"/>
      <c r="AY18" s="354"/>
      <c r="AZ18" s="355"/>
      <c r="BA18" s="219"/>
      <c r="BB18" s="220"/>
      <c r="BC18" s="221"/>
      <c r="BD18" s="221"/>
      <c r="BE18" s="221"/>
      <c r="BF18" s="222"/>
      <c r="BG18" s="9"/>
    </row>
    <row r="19" spans="1:59" ht="35.15" customHeight="1">
      <c r="A19" s="371"/>
      <c r="B19" s="375"/>
      <c r="C19" s="376"/>
      <c r="D19" s="376"/>
      <c r="E19" s="376"/>
      <c r="F19" s="376"/>
      <c r="G19" s="376"/>
      <c r="H19" s="376"/>
      <c r="I19" s="376"/>
      <c r="J19" s="377"/>
      <c r="K19" s="384"/>
      <c r="L19" s="385"/>
      <c r="M19" s="385"/>
      <c r="N19" s="386"/>
      <c r="O19" s="390"/>
      <c r="P19" s="391"/>
      <c r="Q19" s="391"/>
      <c r="R19" s="391"/>
      <c r="S19" s="391"/>
      <c r="T19" s="392"/>
      <c r="U19" s="390"/>
      <c r="V19" s="391"/>
      <c r="W19" s="391"/>
      <c r="X19" s="391"/>
      <c r="Y19" s="391"/>
      <c r="Z19" s="392"/>
      <c r="AA19" s="359"/>
      <c r="AB19" s="360"/>
      <c r="AC19" s="360"/>
      <c r="AD19" s="360"/>
      <c r="AE19" s="361"/>
      <c r="AF19" s="369" t="s">
        <v>235</v>
      </c>
      <c r="AG19" s="369"/>
      <c r="AH19" s="369"/>
      <c r="AI19" s="369"/>
      <c r="AJ19" s="369"/>
      <c r="AK19" s="370"/>
      <c r="AL19" s="344" t="s">
        <v>388</v>
      </c>
      <c r="AM19" s="345"/>
      <c r="AN19" s="345"/>
      <c r="AO19" s="345"/>
      <c r="AP19" s="345"/>
      <c r="AQ19" s="345"/>
      <c r="AR19" s="345"/>
      <c r="AS19" s="345"/>
      <c r="AT19" s="345"/>
      <c r="AU19" s="345"/>
      <c r="AV19" s="345"/>
      <c r="AW19" s="345"/>
      <c r="AX19" s="345"/>
      <c r="AY19" s="345"/>
      <c r="AZ19" s="346"/>
      <c r="BA19" s="219"/>
      <c r="BB19" s="220"/>
      <c r="BC19" s="221"/>
      <c r="BD19" s="221"/>
      <c r="BE19" s="221"/>
      <c r="BF19" s="222"/>
      <c r="BG19" s="9"/>
    </row>
    <row r="20" spans="1:59" ht="22" customHeight="1">
      <c r="A20" s="371"/>
      <c r="B20" s="375"/>
      <c r="C20" s="376"/>
      <c r="D20" s="376"/>
      <c r="E20" s="376"/>
      <c r="F20" s="376"/>
      <c r="G20" s="376"/>
      <c r="H20" s="376"/>
      <c r="I20" s="376"/>
      <c r="J20" s="377"/>
      <c r="K20" s="384"/>
      <c r="L20" s="385"/>
      <c r="M20" s="385"/>
      <c r="N20" s="386"/>
      <c r="O20" s="390"/>
      <c r="P20" s="391"/>
      <c r="Q20" s="391"/>
      <c r="R20" s="391"/>
      <c r="S20" s="391"/>
      <c r="T20" s="392"/>
      <c r="U20" s="390"/>
      <c r="V20" s="391"/>
      <c r="W20" s="391"/>
      <c r="X20" s="391"/>
      <c r="Y20" s="391"/>
      <c r="Z20" s="392"/>
      <c r="AA20" s="359"/>
      <c r="AB20" s="360"/>
      <c r="AC20" s="360"/>
      <c r="AD20" s="360"/>
      <c r="AE20" s="361"/>
      <c r="AF20" s="342" t="s">
        <v>25</v>
      </c>
      <c r="AG20" s="342"/>
      <c r="AH20" s="342"/>
      <c r="AI20" s="342"/>
      <c r="AJ20" s="342"/>
      <c r="AK20" s="343"/>
      <c r="AL20" s="344" t="s">
        <v>17</v>
      </c>
      <c r="AM20" s="345"/>
      <c r="AN20" s="345"/>
      <c r="AO20" s="345"/>
      <c r="AP20" s="345"/>
      <c r="AQ20" s="345"/>
      <c r="AR20" s="345"/>
      <c r="AS20" s="345"/>
      <c r="AT20" s="345"/>
      <c r="AU20" s="345"/>
      <c r="AV20" s="345"/>
      <c r="AW20" s="345"/>
      <c r="AX20" s="345"/>
      <c r="AY20" s="345"/>
      <c r="AZ20" s="346"/>
      <c r="BA20" s="219"/>
      <c r="BB20" s="347"/>
      <c r="BC20" s="348"/>
      <c r="BD20" s="348"/>
      <c r="BE20" s="348"/>
      <c r="BF20" s="349"/>
      <c r="BG20" s="9"/>
    </row>
    <row r="21" spans="1:59" ht="22" customHeight="1" thickBot="1">
      <c r="A21" s="371"/>
      <c r="B21" s="378"/>
      <c r="C21" s="379"/>
      <c r="D21" s="379"/>
      <c r="E21" s="379"/>
      <c r="F21" s="379"/>
      <c r="G21" s="379"/>
      <c r="H21" s="379"/>
      <c r="I21" s="379"/>
      <c r="J21" s="380"/>
      <c r="K21" s="344"/>
      <c r="L21" s="345"/>
      <c r="M21" s="345"/>
      <c r="N21" s="346"/>
      <c r="O21" s="393"/>
      <c r="P21" s="394"/>
      <c r="Q21" s="394"/>
      <c r="R21" s="394"/>
      <c r="S21" s="394"/>
      <c r="T21" s="395"/>
      <c r="U21" s="393"/>
      <c r="V21" s="394"/>
      <c r="W21" s="394"/>
      <c r="X21" s="394"/>
      <c r="Y21" s="394"/>
      <c r="Z21" s="395"/>
      <c r="AA21" s="362"/>
      <c r="AB21" s="363"/>
      <c r="AC21" s="363"/>
      <c r="AD21" s="363"/>
      <c r="AE21" s="364"/>
      <c r="AF21" s="352" t="s">
        <v>30</v>
      </c>
      <c r="AG21" s="342"/>
      <c r="AH21" s="342"/>
      <c r="AI21" s="342"/>
      <c r="AJ21" s="342"/>
      <c r="AK21" s="343"/>
      <c r="AL21" s="353" t="s">
        <v>13</v>
      </c>
      <c r="AM21" s="354"/>
      <c r="AN21" s="354"/>
      <c r="AO21" s="354"/>
      <c r="AP21" s="354"/>
      <c r="AQ21" s="354"/>
      <c r="AR21" s="354"/>
      <c r="AS21" s="354"/>
      <c r="AT21" s="354"/>
      <c r="AU21" s="354"/>
      <c r="AV21" s="354"/>
      <c r="AW21" s="354"/>
      <c r="AX21" s="354"/>
      <c r="AY21" s="354"/>
      <c r="AZ21" s="355"/>
      <c r="BA21" s="219"/>
      <c r="BB21" s="220"/>
      <c r="BC21" s="221"/>
      <c r="BD21" s="221"/>
      <c r="BE21" s="221"/>
      <c r="BF21" s="222"/>
      <c r="BG21" s="9"/>
    </row>
    <row r="22" spans="1:59" ht="11.25" customHeight="1">
      <c r="A22" s="10"/>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2"/>
    </row>
    <row r="23" spans="1:59" ht="9"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row>
    <row r="24" spans="1:59" ht="27" customHeight="1">
      <c r="A24" s="14" t="s">
        <v>43</v>
      </c>
      <c r="B24" s="15"/>
      <c r="C24" s="350" t="s">
        <v>44</v>
      </c>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row>
    <row r="25" spans="1:59" ht="248.25" customHeight="1">
      <c r="A25" s="14"/>
      <c r="B25" s="15"/>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16"/>
    </row>
    <row r="26" spans="1:59" ht="26.25" customHeight="1">
      <c r="A26" s="14" t="s">
        <v>45</v>
      </c>
      <c r="B26" s="14"/>
      <c r="C26" s="14" t="s">
        <v>46</v>
      </c>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2"/>
    </row>
    <row r="27" spans="1:59" ht="30" customHeight="1">
      <c r="A27" s="17" t="s">
        <v>47</v>
      </c>
      <c r="B27" s="18"/>
      <c r="C27" s="350" t="s">
        <v>236</v>
      </c>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row>
    <row r="28" spans="1:59" ht="65.25" customHeight="1">
      <c r="A28" s="17" t="s">
        <v>48</v>
      </c>
      <c r="B28" s="168"/>
      <c r="C28" s="351" t="s">
        <v>237</v>
      </c>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18"/>
    </row>
    <row r="29" spans="1:5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row>
    <row r="30" spans="1:5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row>
    <row r="31" spans="1:5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row>
    <row r="32" spans="1:5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row>
    <row r="33" spans="3:5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row>
    <row r="34" spans="3:5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row>
    <row r="35" spans="3:5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row>
    <row r="36" spans="3:5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row>
    <row r="37" spans="3:5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row>
    <row r="38" spans="3:5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row>
    <row r="39" spans="3:5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row>
    <row r="40" spans="3:5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3:5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row>
    <row r="42" spans="3:5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row>
    <row r="43" spans="3:5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row>
    <row r="44" spans="3:5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row>
    <row r="45" spans="3:5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row>
    <row r="46" spans="3:5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row>
    <row r="47" spans="3:5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row>
    <row r="48" spans="3:5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row>
    <row r="49" spans="3:5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row>
    <row r="50" spans="3:5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row>
    <row r="51" spans="3:5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row>
    <row r="52" spans="3:5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row>
    <row r="53" spans="3:5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row>
    <row r="54" spans="3:5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row>
    <row r="55" spans="3:5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row>
    <row r="56" spans="3:5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row>
    <row r="57" spans="3:5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3:5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3:5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row>
    <row r="60" spans="3:58">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row>
    <row r="61" spans="3:5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row>
    <row r="62" spans="3:5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row>
    <row r="63" spans="3:58">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row>
    <row r="64" spans="3:58">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row>
    <row r="65" spans="3:58">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row>
    <row r="66" spans="3:5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row>
    <row r="67" spans="3:5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row>
    <row r="68" spans="3:5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row>
    <row r="69" spans="3:5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row>
    <row r="70" spans="3:5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row>
    <row r="71" spans="3:58">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row>
    <row r="72" spans="3:5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row>
    <row r="73" spans="3:5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row>
    <row r="74" spans="3:58">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row>
    <row r="75" spans="3:58">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row>
    <row r="76" spans="3:58">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row>
    <row r="77" spans="3:58">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row>
    <row r="78" spans="3:5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row>
    <row r="79" spans="3:58">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row>
    <row r="80" spans="3:5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row>
    <row r="81" spans="3:58">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row>
    <row r="82" spans="3:5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row>
    <row r="83" spans="3:58">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row>
    <row r="84" spans="3:5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row>
    <row r="85" spans="3:58">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row>
    <row r="86" spans="3:58">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row>
    <row r="87" spans="3:5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row>
    <row r="88" spans="3:5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row>
    <row r="89" spans="3:5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row>
    <row r="90" spans="3:5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row>
    <row r="91" spans="3:5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row>
    <row r="92" spans="3:5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row>
    <row r="93" spans="3:58">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row>
    <row r="94" spans="3:58">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row>
    <row r="95" spans="3:58">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row>
    <row r="96" spans="3:58">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row>
    <row r="97" spans="3:58">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row>
    <row r="98" spans="3:58">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row>
    <row r="99" spans="3:58">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row>
    <row r="100" spans="3:58">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row>
    <row r="101" spans="3:58">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row>
    <row r="102" spans="3:58">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row>
    <row r="103" spans="3:58">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row>
    <row r="104" spans="3:58">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row>
    <row r="105" spans="3:58">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row>
    <row r="106" spans="3:58">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row>
    <row r="107" spans="3:58">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row>
    <row r="108" spans="3:58">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row>
    <row r="109" spans="3:5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row>
    <row r="110" spans="3:58">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row>
    <row r="111" spans="3:58">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row>
    <row r="112" spans="3:58">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row>
    <row r="113" spans="3:58">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row>
    <row r="114" spans="3:5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row>
    <row r="115" spans="3:58">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row>
    <row r="116" spans="3:5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row>
    <row r="117" spans="3:58">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row>
    <row r="118" spans="3:58">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row>
    <row r="119" spans="3:58">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row>
    <row r="120" spans="3:58">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row>
    <row r="121" spans="3:58">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row>
    <row r="122" spans="3:58">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row>
    <row r="123" spans="3:58">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row>
    <row r="124" spans="3:5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row>
    <row r="125" spans="3:5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row>
    <row r="126" spans="3:58">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row>
    <row r="127" spans="3:58">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row>
    <row r="128" spans="3:58">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row>
    <row r="129" spans="3:58">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row>
    <row r="130" spans="3:58">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row>
    <row r="131" spans="3:58">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row>
    <row r="132" spans="3:58">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row>
    <row r="133" spans="3:58">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row>
    <row r="134" spans="3:5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row>
    <row r="135" spans="3:58">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row>
    <row r="136" spans="3:58">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row>
    <row r="137" spans="3:58">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row>
    <row r="138" spans="3:58">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row>
    <row r="139" spans="3:58">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row>
    <row r="140" spans="3:58">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row>
    <row r="141" spans="3:58">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row>
    <row r="142" spans="3:5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row>
    <row r="143" spans="3:58">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row>
  </sheetData>
  <mergeCells count="55">
    <mergeCell ref="A3:BF3"/>
    <mergeCell ref="A5:J6"/>
    <mergeCell ref="K5:N6"/>
    <mergeCell ref="O5:T6"/>
    <mergeCell ref="U5:Z6"/>
    <mergeCell ref="AA5:AE6"/>
    <mergeCell ref="AF5:AZ6"/>
    <mergeCell ref="BB6:BF6"/>
    <mergeCell ref="AL7:AZ7"/>
    <mergeCell ref="BB7:BF7"/>
    <mergeCell ref="A7:J7"/>
    <mergeCell ref="K7:N7"/>
    <mergeCell ref="O7:T7"/>
    <mergeCell ref="U7:Z7"/>
    <mergeCell ref="AA7:AE7"/>
    <mergeCell ref="AF7:AK7"/>
    <mergeCell ref="A8:A21"/>
    <mergeCell ref="B8:J21"/>
    <mergeCell ref="K8:N21"/>
    <mergeCell ref="O8:T21"/>
    <mergeCell ref="U8:Z21"/>
    <mergeCell ref="AF11:AK11"/>
    <mergeCell ref="AL11:AZ11"/>
    <mergeCell ref="AF12:AK12"/>
    <mergeCell ref="AL12:AZ12"/>
    <mergeCell ref="AF13:AK13"/>
    <mergeCell ref="AL13:AZ13"/>
    <mergeCell ref="AF14:AK14"/>
    <mergeCell ref="AL14:AZ14"/>
    <mergeCell ref="AF15:AK15"/>
    <mergeCell ref="AL15:AZ15"/>
    <mergeCell ref="AF16:AK16"/>
    <mergeCell ref="AL16:AZ16"/>
    <mergeCell ref="AF17:AK17"/>
    <mergeCell ref="AL17:AZ17"/>
    <mergeCell ref="AF18:AK18"/>
    <mergeCell ref="AL18:AZ18"/>
    <mergeCell ref="AF19:AK19"/>
    <mergeCell ref="AL19:AZ19"/>
    <mergeCell ref="AF20:AK20"/>
    <mergeCell ref="AL20:AZ20"/>
    <mergeCell ref="BB20:BF20"/>
    <mergeCell ref="C27:BF27"/>
    <mergeCell ref="C28:BE28"/>
    <mergeCell ref="C24:BF25"/>
    <mergeCell ref="AF21:AK21"/>
    <mergeCell ref="AL21:AZ21"/>
    <mergeCell ref="AA8:AE21"/>
    <mergeCell ref="AF8:AK8"/>
    <mergeCell ref="AL8:AZ8"/>
    <mergeCell ref="BB8:BF8"/>
    <mergeCell ref="AF9:AK9"/>
    <mergeCell ref="AL9:AZ9"/>
    <mergeCell ref="AF10:AK10"/>
    <mergeCell ref="AL10:AZ10"/>
  </mergeCells>
  <phoneticPr fontId="4"/>
  <dataValidations count="7">
    <dataValidation type="list" allowBlank="1" showInputMessage="1" showErrorMessage="1" sqref="BA15" xr:uid="{18A4F456-57BE-4B85-82CA-814DD8B2225C}">
      <formula1>"１．なし,３．Ⅱ,４．Ⅲ,５．Ⅰ"</formula1>
    </dataValidation>
    <dataValidation type="list" allowBlank="1" showInputMessage="1" showErrorMessage="1" sqref="BA16" xr:uid="{AD7C503F-BFCC-4C49-819D-8CF22DE62E98}">
      <formula1>"１．なし,２．Ⅱ,３．Ⅰ"</formula1>
    </dataValidation>
    <dataValidation type="list" allowBlank="1" showInputMessage="1" showErrorMessage="1" sqref="BA18" xr:uid="{9E59F29A-99CA-4266-B9DB-EBA975645AAB}">
      <formula1>"１．なし,２．Ⅰ,３．Ⅱ"</formula1>
    </dataValidation>
    <dataValidation type="list" allowBlank="1" showInputMessage="1" showErrorMessage="1" sqref="BA19" xr:uid="{0A00840A-A108-4D68-A993-1AC25BE9086F}">
      <formula1>"１．なし,２．Ⅰ,３．Ⅱ,４．Ⅲ,５．Ⅳ,６．Ⅴ"</formula1>
    </dataValidation>
    <dataValidation type="list" allowBlank="1" showInputMessage="1" showErrorMessage="1" sqref="BA20" xr:uid="{144C0F21-692E-4791-A43D-D4A640DD7EBD}">
      <formula1>"１．非該当,２．該当"</formula1>
    </dataValidation>
    <dataValidation type="list" allowBlank="1" showInputMessage="1" showErrorMessage="1" sqref="BA21 BA17 BA8:BA14" xr:uid="{28F7AF9A-D602-4755-A55C-D7C3D84513E1}">
      <formula1>"１．なし,２．あり"</formula1>
    </dataValidation>
    <dataValidation type="list" allowBlank="1" showInputMessage="1" showErrorMessage="1" sqref="BA7" xr:uid="{04593BDA-9986-4B0D-9E6C-651857008338}">
      <formula1>"１．一級地,２．二級地,３．三級地,４．四級地,５．五級地  ,６．六級地,７．七級地,８．その他"</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AC24-3F68-4AC7-8544-7D1E66AC7631}">
  <dimension ref="A1:AQ156"/>
  <sheetViews>
    <sheetView showGridLines="0" zoomScaleNormal="100" zoomScaleSheetLayoutView="100" workbookViewId="0">
      <selection activeCell="AG12" sqref="AG12"/>
    </sheetView>
  </sheetViews>
  <sheetFormatPr defaultColWidth="8.25" defaultRowHeight="21" customHeight="1"/>
  <cols>
    <col min="1" max="1" width="2.58203125" style="177" customWidth="1"/>
    <col min="2" max="2" width="14.25" style="203" customWidth="1"/>
    <col min="3" max="3" width="6.58203125" style="177" customWidth="1"/>
    <col min="4" max="5" width="7.58203125" style="177" customWidth="1"/>
    <col min="6" max="36" width="2.58203125" style="177" customWidth="1"/>
    <col min="37" max="37" width="6.58203125" style="177" customWidth="1"/>
    <col min="38" max="39" width="7.58203125" style="177" customWidth="1"/>
    <col min="40" max="40" width="5.58203125" style="177" customWidth="1"/>
    <col min="41" max="42" width="8.25" style="177"/>
    <col min="43" max="44" width="49.5" style="177" customWidth="1"/>
    <col min="45" max="45" width="38.33203125" style="177" customWidth="1"/>
    <col min="46" max="16384" width="8.25" style="177"/>
  </cols>
  <sheetData>
    <row r="1" spans="1:40" ht="20.149999999999999" customHeight="1">
      <c r="A1" s="211" t="s">
        <v>308</v>
      </c>
      <c r="C1" s="212"/>
      <c r="D1" s="212"/>
      <c r="E1" s="212"/>
      <c r="F1" s="212"/>
      <c r="G1" s="212"/>
      <c r="H1" s="212"/>
      <c r="I1" s="212"/>
      <c r="J1" s="212"/>
      <c r="K1" s="212"/>
      <c r="L1" s="212"/>
      <c r="M1" s="212"/>
      <c r="N1" s="212"/>
      <c r="O1" s="212"/>
      <c r="P1" s="212"/>
      <c r="Q1" s="212"/>
      <c r="R1" s="212"/>
      <c r="S1" s="212"/>
      <c r="T1" s="212"/>
      <c r="U1" s="212"/>
      <c r="V1" s="212"/>
      <c r="W1" s="212"/>
      <c r="X1" s="184"/>
      <c r="Y1" s="184"/>
      <c r="Z1" s="183"/>
      <c r="AA1" s="183"/>
      <c r="AB1" s="183"/>
      <c r="AC1" s="183"/>
      <c r="AD1" s="213"/>
      <c r="AE1" s="213"/>
      <c r="AF1" s="213"/>
      <c r="AG1" s="213"/>
      <c r="AH1" s="213"/>
      <c r="AI1" s="210" t="s">
        <v>307</v>
      </c>
      <c r="AJ1" s="210"/>
      <c r="AK1" s="446" t="s">
        <v>234</v>
      </c>
      <c r="AL1" s="446"/>
      <c r="AM1" s="446"/>
      <c r="AN1" s="446"/>
    </row>
    <row r="2" spans="1:40" ht="18" customHeight="1">
      <c r="A2" s="183"/>
      <c r="B2" s="191"/>
      <c r="C2" s="191"/>
      <c r="D2" s="191"/>
      <c r="E2" s="191"/>
      <c r="F2" s="191"/>
      <c r="G2" s="191"/>
      <c r="H2" s="191"/>
      <c r="I2" s="191"/>
      <c r="J2" s="191"/>
      <c r="K2" s="191"/>
      <c r="L2" s="191"/>
      <c r="M2" s="447">
        <v>2026</v>
      </c>
      <c r="N2" s="447"/>
      <c r="O2" s="447"/>
      <c r="P2" s="447"/>
      <c r="Q2" s="448" t="s">
        <v>199</v>
      </c>
      <c r="R2" s="448"/>
      <c r="S2" s="447">
        <v>4</v>
      </c>
      <c r="T2" s="447"/>
      <c r="U2" s="448" t="s">
        <v>306</v>
      </c>
      <c r="V2" s="448"/>
      <c r="W2" s="191"/>
      <c r="X2" s="191"/>
      <c r="Y2" s="191"/>
      <c r="Z2" s="183"/>
      <c r="AA2" s="183"/>
      <c r="AC2" s="210"/>
      <c r="AD2" s="191"/>
      <c r="AE2" s="191"/>
      <c r="AF2" s="191"/>
      <c r="AG2" s="191"/>
      <c r="AH2" s="191"/>
      <c r="AI2" s="210" t="s">
        <v>305</v>
      </c>
      <c r="AJ2" s="210"/>
      <c r="AK2" s="449"/>
      <c r="AL2" s="449"/>
      <c r="AM2" s="449"/>
      <c r="AN2" s="449"/>
    </row>
    <row r="3" spans="1:40" ht="18" customHeight="1">
      <c r="A3" s="204"/>
      <c r="B3" s="204"/>
      <c r="C3" s="204"/>
      <c r="D3" s="204"/>
      <c r="E3" s="204"/>
      <c r="F3" s="204"/>
      <c r="G3" s="204"/>
      <c r="H3" s="204"/>
      <c r="I3" s="204"/>
      <c r="J3" s="204"/>
      <c r="K3" s="204"/>
      <c r="L3" s="204"/>
      <c r="M3" s="204"/>
      <c r="N3" s="204"/>
      <c r="O3" s="204"/>
      <c r="P3" s="204"/>
      <c r="Q3" s="204"/>
      <c r="R3" s="204"/>
      <c r="S3" s="204"/>
      <c r="T3" s="204"/>
      <c r="U3" s="204"/>
      <c r="V3" s="204"/>
      <c r="W3" s="204"/>
      <c r="Y3" s="205"/>
      <c r="Z3" s="205"/>
      <c r="AA3" s="205"/>
      <c r="AB3" s="183"/>
      <c r="AC3" s="205"/>
      <c r="AD3" s="205"/>
      <c r="AE3" s="205"/>
      <c r="AF3" s="205"/>
      <c r="AG3" s="205"/>
      <c r="AH3" s="205"/>
      <c r="AI3" s="206" t="s">
        <v>304</v>
      </c>
      <c r="AJ3" s="210"/>
      <c r="AK3" s="450" t="s">
        <v>303</v>
      </c>
      <c r="AL3" s="450"/>
      <c r="AM3" s="450"/>
      <c r="AN3" s="450"/>
    </row>
    <row r="4" spans="1:40" ht="18" customHeight="1">
      <c r="A4" s="204"/>
      <c r="B4" s="204"/>
      <c r="C4" s="204"/>
      <c r="D4" s="204"/>
      <c r="E4" s="204"/>
      <c r="F4" s="204"/>
      <c r="G4" s="204"/>
      <c r="H4" s="204"/>
      <c r="I4" s="204"/>
      <c r="J4" s="204"/>
      <c r="K4" s="204"/>
      <c r="L4" s="204"/>
      <c r="M4" s="204"/>
      <c r="N4" s="204"/>
      <c r="O4" s="204"/>
      <c r="P4" s="204"/>
      <c r="Q4" s="204"/>
      <c r="R4" s="204"/>
      <c r="S4" s="204"/>
      <c r="T4" s="204"/>
      <c r="U4" s="204"/>
      <c r="V4" s="204"/>
      <c r="W4" s="204"/>
      <c r="Y4" s="205"/>
      <c r="Z4" s="205"/>
      <c r="AA4" s="205"/>
      <c r="AB4" s="183"/>
      <c r="AC4" s="205"/>
      <c r="AD4" s="205"/>
      <c r="AE4" s="205"/>
      <c r="AF4" s="205"/>
      <c r="AG4" s="205"/>
      <c r="AH4" s="205"/>
      <c r="AI4" s="206" t="s">
        <v>302</v>
      </c>
      <c r="AJ4" s="210"/>
      <c r="AK4" s="450" t="s">
        <v>379</v>
      </c>
      <c r="AL4" s="450"/>
      <c r="AM4" s="450"/>
      <c r="AN4" s="450"/>
    </row>
    <row r="5" spans="1:40" ht="18" customHeight="1">
      <c r="A5" s="204"/>
      <c r="B5" s="204"/>
      <c r="C5" s="204"/>
      <c r="D5" s="204"/>
      <c r="E5" s="204"/>
      <c r="F5" s="204"/>
      <c r="G5" s="204"/>
      <c r="H5" s="204"/>
      <c r="I5" s="204"/>
      <c r="J5" s="204"/>
      <c r="K5" s="204"/>
      <c r="L5" s="204"/>
      <c r="M5" s="204"/>
      <c r="N5" s="204"/>
      <c r="O5" s="204"/>
      <c r="P5" s="204"/>
      <c r="Q5" s="204"/>
      <c r="R5" s="204"/>
      <c r="S5" s="204"/>
      <c r="U5" s="204"/>
      <c r="V5" s="204"/>
      <c r="W5" s="204"/>
      <c r="Y5" s="205"/>
      <c r="Z5" s="205"/>
      <c r="AA5" s="205"/>
      <c r="AB5" s="183"/>
      <c r="AC5" s="205"/>
      <c r="AD5" s="205"/>
      <c r="AE5" s="205"/>
      <c r="AF5" s="205"/>
      <c r="AG5" s="206" t="s">
        <v>301</v>
      </c>
      <c r="AH5" s="437"/>
      <c r="AI5" s="437"/>
      <c r="AJ5" s="437"/>
      <c r="AK5" s="205" t="s">
        <v>300</v>
      </c>
      <c r="AL5" s="207"/>
      <c r="AM5" s="205" t="s">
        <v>299</v>
      </c>
      <c r="AN5" s="183"/>
    </row>
    <row r="6" spans="1:40" ht="10" customHeight="1">
      <c r="A6" s="183"/>
      <c r="B6" s="181"/>
      <c r="C6" s="181"/>
      <c r="D6" s="181"/>
      <c r="E6" s="181"/>
      <c r="F6" s="181"/>
      <c r="G6" s="181"/>
      <c r="H6" s="181"/>
      <c r="I6" s="181"/>
      <c r="J6" s="181"/>
      <c r="K6" s="181"/>
      <c r="L6" s="181"/>
      <c r="M6" s="181"/>
      <c r="N6" s="181"/>
      <c r="O6" s="181"/>
      <c r="P6" s="181"/>
      <c r="Q6" s="181"/>
      <c r="R6" s="181"/>
      <c r="S6" s="181"/>
      <c r="T6" s="181"/>
      <c r="U6" s="181"/>
      <c r="V6" s="181"/>
      <c r="W6" s="181"/>
      <c r="X6" s="191"/>
      <c r="Y6" s="191"/>
      <c r="Z6" s="191"/>
      <c r="AA6" s="191"/>
      <c r="AB6" s="191"/>
      <c r="AC6" s="191"/>
      <c r="AD6" s="191"/>
      <c r="AE6" s="191"/>
      <c r="AF6" s="191"/>
      <c r="AG6" s="191"/>
      <c r="AH6" s="191"/>
      <c r="AI6" s="191"/>
      <c r="AJ6" s="191"/>
      <c r="AK6" s="191"/>
      <c r="AL6" s="191"/>
      <c r="AM6" s="183"/>
      <c r="AN6" s="183"/>
    </row>
    <row r="7" spans="1:40" ht="15" customHeight="1">
      <c r="A7" s="438" t="s">
        <v>298</v>
      </c>
      <c r="B7" s="439" t="s">
        <v>297</v>
      </c>
      <c r="C7" s="441" t="s">
        <v>296</v>
      </c>
      <c r="D7" s="444" t="s">
        <v>295</v>
      </c>
      <c r="E7" s="445" t="s">
        <v>294</v>
      </c>
      <c r="F7" s="453" t="s">
        <v>293</v>
      </c>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4" t="s">
        <v>292</v>
      </c>
      <c r="AL7" s="455" t="s">
        <v>291</v>
      </c>
      <c r="AM7" s="456" t="s">
        <v>290</v>
      </c>
      <c r="AN7" s="456"/>
    </row>
    <row r="8" spans="1:40" ht="15" customHeight="1">
      <c r="A8" s="438"/>
      <c r="B8" s="440"/>
      <c r="C8" s="442"/>
      <c r="D8" s="444"/>
      <c r="E8" s="445"/>
      <c r="F8" s="444" t="s">
        <v>289</v>
      </c>
      <c r="G8" s="444"/>
      <c r="H8" s="444"/>
      <c r="I8" s="444"/>
      <c r="J8" s="444"/>
      <c r="K8" s="444"/>
      <c r="L8" s="444"/>
      <c r="M8" s="444" t="s">
        <v>288</v>
      </c>
      <c r="N8" s="444"/>
      <c r="O8" s="444"/>
      <c r="P8" s="444"/>
      <c r="Q8" s="444"/>
      <c r="R8" s="444"/>
      <c r="S8" s="444"/>
      <c r="T8" s="444" t="s">
        <v>287</v>
      </c>
      <c r="U8" s="444"/>
      <c r="V8" s="444"/>
      <c r="W8" s="444"/>
      <c r="X8" s="444"/>
      <c r="Y8" s="444"/>
      <c r="Z8" s="444"/>
      <c r="AA8" s="444" t="s">
        <v>286</v>
      </c>
      <c r="AB8" s="444"/>
      <c r="AC8" s="444"/>
      <c r="AD8" s="444"/>
      <c r="AE8" s="444"/>
      <c r="AF8" s="444"/>
      <c r="AG8" s="444"/>
      <c r="AH8" s="457"/>
      <c r="AI8" s="457"/>
      <c r="AJ8" s="457"/>
      <c r="AK8" s="454"/>
      <c r="AL8" s="455"/>
      <c r="AM8" s="456"/>
      <c r="AN8" s="456"/>
    </row>
    <row r="9" spans="1:40" ht="15" customHeight="1">
      <c r="A9" s="438"/>
      <c r="B9" s="451" t="s">
        <v>285</v>
      </c>
      <c r="C9" s="442"/>
      <c r="D9" s="444"/>
      <c r="E9" s="445"/>
      <c r="F9" s="208">
        <f>DATE($M$2,$S$2,1)</f>
        <v>46113</v>
      </c>
      <c r="G9" s="208">
        <f>DATE($M$2,$S$2,2)</f>
        <v>46114</v>
      </c>
      <c r="H9" s="208">
        <f>DATE($M$2,$S$2,3)</f>
        <v>46115</v>
      </c>
      <c r="I9" s="208">
        <f>DATE($M$2,$S$2,4)</f>
        <v>46116</v>
      </c>
      <c r="J9" s="208">
        <f>DATE($M$2,$S$2,5)</f>
        <v>46117</v>
      </c>
      <c r="K9" s="208">
        <f>DATE($M$2,$S$2,6)</f>
        <v>46118</v>
      </c>
      <c r="L9" s="208">
        <f>DATE($M$2,$S$2,7)</f>
        <v>46119</v>
      </c>
      <c r="M9" s="208">
        <f>DATE($M$2,$S$2,8)</f>
        <v>46120</v>
      </c>
      <c r="N9" s="208">
        <f>DATE($M$2,$S$2,9)</f>
        <v>46121</v>
      </c>
      <c r="O9" s="208">
        <f>DATE($M$2,$S$2,10)</f>
        <v>46122</v>
      </c>
      <c r="P9" s="208">
        <f>DATE($M$2,$S$2,11)</f>
        <v>46123</v>
      </c>
      <c r="Q9" s="208">
        <f>DATE($M$2,$S$2,12)</f>
        <v>46124</v>
      </c>
      <c r="R9" s="208">
        <f>DATE($M$2,$S$2,13)</f>
        <v>46125</v>
      </c>
      <c r="S9" s="208">
        <f>DATE($M$2,$S$2,14)</f>
        <v>46126</v>
      </c>
      <c r="T9" s="208">
        <f>DATE($M$2,$S$2,15)</f>
        <v>46127</v>
      </c>
      <c r="U9" s="208">
        <f>DATE($M$2,$S$2,16)</f>
        <v>46128</v>
      </c>
      <c r="V9" s="208">
        <f>DATE($M$2,$S$2,17)</f>
        <v>46129</v>
      </c>
      <c r="W9" s="208">
        <f>DATE($M$2,$S$2,18)</f>
        <v>46130</v>
      </c>
      <c r="X9" s="208">
        <f>DATE($M$2,$S$2,19)</f>
        <v>46131</v>
      </c>
      <c r="Y9" s="208">
        <f>DATE($M$2,$S$2,20)</f>
        <v>46132</v>
      </c>
      <c r="Z9" s="208">
        <f>DATE($M$2,$S$2,21)</f>
        <v>46133</v>
      </c>
      <c r="AA9" s="208">
        <f>DATE($M$2,$S$2,22)</f>
        <v>46134</v>
      </c>
      <c r="AB9" s="208">
        <f>DATE($M$2,$S$2,23)</f>
        <v>46135</v>
      </c>
      <c r="AC9" s="208">
        <f>DATE($M$2,$S$2,24)</f>
        <v>46136</v>
      </c>
      <c r="AD9" s="208">
        <f>DATE($M$2,$S$2,25)</f>
        <v>46137</v>
      </c>
      <c r="AE9" s="208">
        <f>DATE($M$2,$S$2,26)</f>
        <v>46138</v>
      </c>
      <c r="AF9" s="208">
        <f>DATE($M$2,$S$2,27)</f>
        <v>46139</v>
      </c>
      <c r="AG9" s="208">
        <f>DATE($M$2,$S$2,28)</f>
        <v>46140</v>
      </c>
      <c r="AH9" s="224"/>
      <c r="AI9" s="224"/>
      <c r="AJ9" s="224"/>
      <c r="AK9" s="454"/>
      <c r="AL9" s="455"/>
      <c r="AM9" s="456"/>
      <c r="AN9" s="456"/>
    </row>
    <row r="10" spans="1:40" ht="15" customHeight="1">
      <c r="A10" s="438"/>
      <c r="B10" s="452"/>
      <c r="C10" s="443"/>
      <c r="D10" s="444"/>
      <c r="E10" s="445"/>
      <c r="F10" s="209">
        <f>DATE($M$2,$S$2,1)</f>
        <v>46113</v>
      </c>
      <c r="G10" s="209">
        <f>DATE($M$2,$S$2,2)</f>
        <v>46114</v>
      </c>
      <c r="H10" s="209">
        <f>DATE($M$2,$S$2,3)</f>
        <v>46115</v>
      </c>
      <c r="I10" s="209">
        <f>DATE($M$2,$S$2,4)</f>
        <v>46116</v>
      </c>
      <c r="J10" s="209">
        <f>DATE($M$2,$S$2,5)</f>
        <v>46117</v>
      </c>
      <c r="K10" s="209">
        <f>DATE($M$2,$S$2,6)</f>
        <v>46118</v>
      </c>
      <c r="L10" s="209">
        <f>DATE($M$2,$S$2,7)</f>
        <v>46119</v>
      </c>
      <c r="M10" s="209">
        <f>DATE($M$2,$S$2,8)</f>
        <v>46120</v>
      </c>
      <c r="N10" s="209">
        <f>DATE($M$2,$S$2,9)</f>
        <v>46121</v>
      </c>
      <c r="O10" s="209">
        <f>DATE($M$2,$S$2,10)</f>
        <v>46122</v>
      </c>
      <c r="P10" s="209">
        <f>DATE($M$2,$S$2,11)</f>
        <v>46123</v>
      </c>
      <c r="Q10" s="209">
        <f>DATE($M$2,$S$2,12)</f>
        <v>46124</v>
      </c>
      <c r="R10" s="209">
        <f>DATE($M$2,$S$2,13)</f>
        <v>46125</v>
      </c>
      <c r="S10" s="209">
        <f>DATE($M$2,$S$2,14)</f>
        <v>46126</v>
      </c>
      <c r="T10" s="209">
        <f>DATE($M$2,$S$2,15)</f>
        <v>46127</v>
      </c>
      <c r="U10" s="209">
        <f>DATE($M$2,$S$2,16)</f>
        <v>46128</v>
      </c>
      <c r="V10" s="209">
        <f>DATE($M$2,$S$2,17)</f>
        <v>46129</v>
      </c>
      <c r="W10" s="209">
        <f>DATE($M$2,$S$2,18)</f>
        <v>46130</v>
      </c>
      <c r="X10" s="209">
        <f>DATE($M$2,$S$2,19)</f>
        <v>46131</v>
      </c>
      <c r="Y10" s="209">
        <f>DATE($M$2,$S$2,20)</f>
        <v>46132</v>
      </c>
      <c r="Z10" s="209">
        <f>DATE($M$2,$S$2,21)</f>
        <v>46133</v>
      </c>
      <c r="AA10" s="209">
        <f>DATE($M$2,$S$2,22)</f>
        <v>46134</v>
      </c>
      <c r="AB10" s="209">
        <f>DATE($M$2,$S$2,23)</f>
        <v>46135</v>
      </c>
      <c r="AC10" s="209">
        <f>DATE($M$2,$S$2,24)</f>
        <v>46136</v>
      </c>
      <c r="AD10" s="209">
        <f>DATE($M$2,$S$2,25)</f>
        <v>46137</v>
      </c>
      <c r="AE10" s="209">
        <f>DATE($M$2,$S$2,26)</f>
        <v>46138</v>
      </c>
      <c r="AF10" s="209">
        <f>DATE($M$2,$S$2,27)</f>
        <v>46139</v>
      </c>
      <c r="AG10" s="209">
        <f>DATE($M$2,$S$2,28)</f>
        <v>46140</v>
      </c>
      <c r="AH10" s="225"/>
      <c r="AI10" s="225"/>
      <c r="AJ10" s="225"/>
      <c r="AK10" s="454"/>
      <c r="AL10" s="455"/>
      <c r="AM10" s="456"/>
      <c r="AN10" s="456"/>
    </row>
    <row r="11" spans="1:40" ht="18" customHeight="1">
      <c r="A11" s="170">
        <v>1</v>
      </c>
      <c r="B11" s="169" t="s">
        <v>284</v>
      </c>
      <c r="C11" s="171"/>
      <c r="D11" s="172"/>
      <c r="E11" s="173"/>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226"/>
      <c r="AI11" s="226"/>
      <c r="AJ11" s="226"/>
      <c r="AK11" s="175">
        <f t="shared" ref="AK11:AK111" si="0">+SUM(F11:AJ11)</f>
        <v>0</v>
      </c>
      <c r="AL11" s="176">
        <f t="shared" ref="AL11:AL111" si="1">IF($AK$3="４週",AK11/4,AK11/(DAY(EOMONTH($F$9,0))/7))</f>
        <v>0</v>
      </c>
      <c r="AM11" s="436"/>
      <c r="AN11" s="436"/>
    </row>
    <row r="12" spans="1:40" ht="18" customHeight="1">
      <c r="A12" s="170">
        <v>2</v>
      </c>
      <c r="B12" s="169" t="s">
        <v>274</v>
      </c>
      <c r="C12" s="171"/>
      <c r="D12" s="172"/>
      <c r="E12" s="173"/>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226"/>
      <c r="AI12" s="226"/>
      <c r="AJ12" s="226"/>
      <c r="AK12" s="175">
        <f t="shared" si="0"/>
        <v>0</v>
      </c>
      <c r="AL12" s="176">
        <f t="shared" si="1"/>
        <v>0</v>
      </c>
      <c r="AM12" s="436"/>
      <c r="AN12" s="436"/>
    </row>
    <row r="13" spans="1:40" ht="18" customHeight="1">
      <c r="A13" s="170">
        <v>3</v>
      </c>
      <c r="B13" s="223"/>
      <c r="C13" s="171"/>
      <c r="D13" s="172"/>
      <c r="E13" s="173"/>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226"/>
      <c r="AI13" s="226"/>
      <c r="AJ13" s="226"/>
      <c r="AK13" s="175">
        <f t="shared" ref="AK13:AK76" si="2">+SUM(F13:AJ13)</f>
        <v>0</v>
      </c>
      <c r="AL13" s="176">
        <f t="shared" ref="AL13:AL76" si="3">IF($AK$3="４週",AK13/4,AK13/(DAY(EOMONTH($F$9,0))/7))</f>
        <v>0</v>
      </c>
      <c r="AM13" s="436"/>
      <c r="AN13" s="436"/>
    </row>
    <row r="14" spans="1:40" ht="18" customHeight="1">
      <c r="A14" s="170">
        <v>4</v>
      </c>
      <c r="B14" s="223"/>
      <c r="C14" s="171"/>
      <c r="D14" s="172"/>
      <c r="E14" s="173"/>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226"/>
      <c r="AI14" s="226"/>
      <c r="AJ14" s="226"/>
      <c r="AK14" s="175">
        <f t="shared" si="2"/>
        <v>0</v>
      </c>
      <c r="AL14" s="176">
        <f t="shared" si="3"/>
        <v>0</v>
      </c>
      <c r="AM14" s="436"/>
      <c r="AN14" s="436"/>
    </row>
    <row r="15" spans="1:40" ht="18" customHeight="1">
      <c r="A15" s="170">
        <v>5</v>
      </c>
      <c r="B15" s="223"/>
      <c r="C15" s="171"/>
      <c r="D15" s="172"/>
      <c r="E15" s="173"/>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226"/>
      <c r="AI15" s="226"/>
      <c r="AJ15" s="226"/>
      <c r="AK15" s="175">
        <f t="shared" si="2"/>
        <v>0</v>
      </c>
      <c r="AL15" s="176">
        <f t="shared" si="3"/>
        <v>0</v>
      </c>
      <c r="AM15" s="436"/>
      <c r="AN15" s="436"/>
    </row>
    <row r="16" spans="1:40" ht="18" customHeight="1">
      <c r="A16" s="170">
        <v>6</v>
      </c>
      <c r="B16" s="223"/>
      <c r="C16" s="171"/>
      <c r="D16" s="172"/>
      <c r="E16" s="173"/>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226"/>
      <c r="AI16" s="226"/>
      <c r="AJ16" s="226"/>
      <c r="AK16" s="175">
        <f t="shared" si="2"/>
        <v>0</v>
      </c>
      <c r="AL16" s="176">
        <f t="shared" si="3"/>
        <v>0</v>
      </c>
      <c r="AM16" s="436"/>
      <c r="AN16" s="436"/>
    </row>
    <row r="17" spans="1:40" ht="18" customHeight="1">
      <c r="A17" s="170">
        <v>7</v>
      </c>
      <c r="B17" s="223"/>
      <c r="C17" s="171"/>
      <c r="D17" s="172"/>
      <c r="E17" s="173"/>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226"/>
      <c r="AI17" s="226"/>
      <c r="AJ17" s="226"/>
      <c r="AK17" s="175">
        <f t="shared" si="2"/>
        <v>0</v>
      </c>
      <c r="AL17" s="176">
        <f t="shared" si="3"/>
        <v>0</v>
      </c>
      <c r="AM17" s="436"/>
      <c r="AN17" s="436"/>
    </row>
    <row r="18" spans="1:40" ht="18" customHeight="1">
      <c r="A18" s="170">
        <v>8</v>
      </c>
      <c r="B18" s="223"/>
      <c r="C18" s="171"/>
      <c r="D18" s="172"/>
      <c r="E18" s="173"/>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226"/>
      <c r="AI18" s="226"/>
      <c r="AJ18" s="226"/>
      <c r="AK18" s="175">
        <f t="shared" si="2"/>
        <v>0</v>
      </c>
      <c r="AL18" s="176">
        <f t="shared" si="3"/>
        <v>0</v>
      </c>
      <c r="AM18" s="436"/>
      <c r="AN18" s="436"/>
    </row>
    <row r="19" spans="1:40" ht="18" customHeight="1">
      <c r="A19" s="170">
        <v>9</v>
      </c>
      <c r="B19" s="223"/>
      <c r="C19" s="171"/>
      <c r="D19" s="172"/>
      <c r="E19" s="173"/>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226"/>
      <c r="AI19" s="226"/>
      <c r="AJ19" s="226"/>
      <c r="AK19" s="175">
        <f t="shared" si="2"/>
        <v>0</v>
      </c>
      <c r="AL19" s="176">
        <f t="shared" si="3"/>
        <v>0</v>
      </c>
      <c r="AM19" s="436"/>
      <c r="AN19" s="436"/>
    </row>
    <row r="20" spans="1:40" ht="18" customHeight="1">
      <c r="A20" s="170">
        <v>10</v>
      </c>
      <c r="B20" s="223"/>
      <c r="C20" s="171"/>
      <c r="D20" s="172"/>
      <c r="E20" s="173"/>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226"/>
      <c r="AI20" s="226"/>
      <c r="AJ20" s="226"/>
      <c r="AK20" s="175">
        <f t="shared" si="2"/>
        <v>0</v>
      </c>
      <c r="AL20" s="176">
        <f t="shared" si="3"/>
        <v>0</v>
      </c>
      <c r="AM20" s="436"/>
      <c r="AN20" s="436"/>
    </row>
    <row r="21" spans="1:40" ht="18" customHeight="1">
      <c r="A21" s="170">
        <v>11</v>
      </c>
      <c r="B21" s="223"/>
      <c r="C21" s="171"/>
      <c r="D21" s="172"/>
      <c r="E21" s="173"/>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226"/>
      <c r="AI21" s="226"/>
      <c r="AJ21" s="226"/>
      <c r="AK21" s="175">
        <f t="shared" si="2"/>
        <v>0</v>
      </c>
      <c r="AL21" s="176">
        <f t="shared" si="3"/>
        <v>0</v>
      </c>
      <c r="AM21" s="436"/>
      <c r="AN21" s="436"/>
    </row>
    <row r="22" spans="1:40" ht="18" customHeight="1">
      <c r="A22" s="170">
        <v>12</v>
      </c>
      <c r="B22" s="223"/>
      <c r="C22" s="171"/>
      <c r="D22" s="172"/>
      <c r="E22" s="173"/>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226"/>
      <c r="AI22" s="226"/>
      <c r="AJ22" s="226"/>
      <c r="AK22" s="175">
        <f t="shared" si="2"/>
        <v>0</v>
      </c>
      <c r="AL22" s="176">
        <f t="shared" si="3"/>
        <v>0</v>
      </c>
      <c r="AM22" s="436"/>
      <c r="AN22" s="436"/>
    </row>
    <row r="23" spans="1:40" ht="18" customHeight="1">
      <c r="A23" s="170">
        <v>13</v>
      </c>
      <c r="B23" s="223"/>
      <c r="C23" s="171"/>
      <c r="D23" s="172"/>
      <c r="E23" s="173"/>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226"/>
      <c r="AI23" s="226"/>
      <c r="AJ23" s="226"/>
      <c r="AK23" s="175">
        <f t="shared" si="2"/>
        <v>0</v>
      </c>
      <c r="AL23" s="176">
        <f t="shared" si="3"/>
        <v>0</v>
      </c>
      <c r="AM23" s="436"/>
      <c r="AN23" s="436"/>
    </row>
    <row r="24" spans="1:40" ht="18" customHeight="1">
      <c r="A24" s="170">
        <v>14</v>
      </c>
      <c r="B24" s="223"/>
      <c r="C24" s="171"/>
      <c r="D24" s="172"/>
      <c r="E24" s="173"/>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226"/>
      <c r="AI24" s="226"/>
      <c r="AJ24" s="226"/>
      <c r="AK24" s="175">
        <f t="shared" si="2"/>
        <v>0</v>
      </c>
      <c r="AL24" s="176">
        <f t="shared" si="3"/>
        <v>0</v>
      </c>
      <c r="AM24" s="436"/>
      <c r="AN24" s="436"/>
    </row>
    <row r="25" spans="1:40" ht="18" customHeight="1">
      <c r="A25" s="170">
        <v>15</v>
      </c>
      <c r="B25" s="223"/>
      <c r="C25" s="171"/>
      <c r="D25" s="172"/>
      <c r="E25" s="173"/>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226"/>
      <c r="AI25" s="226"/>
      <c r="AJ25" s="226"/>
      <c r="AK25" s="175">
        <f t="shared" si="2"/>
        <v>0</v>
      </c>
      <c r="AL25" s="176">
        <f t="shared" si="3"/>
        <v>0</v>
      </c>
      <c r="AM25" s="436"/>
      <c r="AN25" s="436"/>
    </row>
    <row r="26" spans="1:40" ht="18" customHeight="1">
      <c r="A26" s="170">
        <v>16</v>
      </c>
      <c r="B26" s="223"/>
      <c r="C26" s="171"/>
      <c r="D26" s="172"/>
      <c r="E26" s="173"/>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226"/>
      <c r="AI26" s="226"/>
      <c r="AJ26" s="226"/>
      <c r="AK26" s="175">
        <f t="shared" si="2"/>
        <v>0</v>
      </c>
      <c r="AL26" s="176">
        <f t="shared" si="3"/>
        <v>0</v>
      </c>
      <c r="AM26" s="436"/>
      <c r="AN26" s="436"/>
    </row>
    <row r="27" spans="1:40" ht="18" customHeight="1">
      <c r="A27" s="170">
        <v>17</v>
      </c>
      <c r="B27" s="223"/>
      <c r="C27" s="171"/>
      <c r="D27" s="172"/>
      <c r="E27" s="173"/>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226"/>
      <c r="AI27" s="226"/>
      <c r="AJ27" s="226"/>
      <c r="AK27" s="175">
        <f t="shared" si="2"/>
        <v>0</v>
      </c>
      <c r="AL27" s="176">
        <f t="shared" si="3"/>
        <v>0</v>
      </c>
      <c r="AM27" s="436"/>
      <c r="AN27" s="436"/>
    </row>
    <row r="28" spans="1:40" ht="18" customHeight="1">
      <c r="A28" s="170">
        <v>18</v>
      </c>
      <c r="B28" s="223"/>
      <c r="C28" s="171"/>
      <c r="D28" s="172"/>
      <c r="E28" s="173"/>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226"/>
      <c r="AI28" s="226"/>
      <c r="AJ28" s="226"/>
      <c r="AK28" s="175">
        <f t="shared" si="2"/>
        <v>0</v>
      </c>
      <c r="AL28" s="176">
        <f t="shared" si="3"/>
        <v>0</v>
      </c>
      <c r="AM28" s="436"/>
      <c r="AN28" s="436"/>
    </row>
    <row r="29" spans="1:40" ht="18" customHeight="1">
      <c r="A29" s="170">
        <v>19</v>
      </c>
      <c r="B29" s="223"/>
      <c r="C29" s="171"/>
      <c r="D29" s="172"/>
      <c r="E29" s="173"/>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226"/>
      <c r="AI29" s="226"/>
      <c r="AJ29" s="226"/>
      <c r="AK29" s="175">
        <f t="shared" si="2"/>
        <v>0</v>
      </c>
      <c r="AL29" s="176">
        <f t="shared" si="3"/>
        <v>0</v>
      </c>
      <c r="AM29" s="436"/>
      <c r="AN29" s="436"/>
    </row>
    <row r="30" spans="1:40" ht="18" customHeight="1">
      <c r="A30" s="215">
        <v>20</v>
      </c>
      <c r="B30" s="223"/>
      <c r="C30" s="171"/>
      <c r="D30" s="172"/>
      <c r="E30" s="173"/>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226"/>
      <c r="AI30" s="226"/>
      <c r="AJ30" s="226"/>
      <c r="AK30" s="175">
        <f t="shared" si="2"/>
        <v>0</v>
      </c>
      <c r="AL30" s="176">
        <f t="shared" si="3"/>
        <v>0</v>
      </c>
      <c r="AM30" s="436"/>
      <c r="AN30" s="436"/>
    </row>
    <row r="31" spans="1:40" ht="18" hidden="1" customHeight="1">
      <c r="A31" s="170">
        <v>21</v>
      </c>
      <c r="B31" s="223"/>
      <c r="C31" s="171"/>
      <c r="D31" s="172"/>
      <c r="E31" s="173"/>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226"/>
      <c r="AI31" s="226"/>
      <c r="AJ31" s="226"/>
      <c r="AK31" s="175">
        <f t="shared" si="2"/>
        <v>0</v>
      </c>
      <c r="AL31" s="176">
        <f t="shared" si="3"/>
        <v>0</v>
      </c>
      <c r="AM31" s="436"/>
      <c r="AN31" s="436"/>
    </row>
    <row r="32" spans="1:40" ht="18" hidden="1" customHeight="1">
      <c r="A32" s="170">
        <v>22</v>
      </c>
      <c r="B32" s="223"/>
      <c r="C32" s="171"/>
      <c r="D32" s="172"/>
      <c r="E32" s="173"/>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226"/>
      <c r="AI32" s="226"/>
      <c r="AJ32" s="226"/>
      <c r="AK32" s="175">
        <f t="shared" si="2"/>
        <v>0</v>
      </c>
      <c r="AL32" s="176">
        <f t="shared" si="3"/>
        <v>0</v>
      </c>
      <c r="AM32" s="436"/>
      <c r="AN32" s="436"/>
    </row>
    <row r="33" spans="1:40" ht="18" hidden="1" customHeight="1">
      <c r="A33" s="170">
        <v>23</v>
      </c>
      <c r="B33" s="223"/>
      <c r="C33" s="171"/>
      <c r="D33" s="172"/>
      <c r="E33" s="173"/>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226"/>
      <c r="AI33" s="226"/>
      <c r="AJ33" s="226"/>
      <c r="AK33" s="175">
        <f t="shared" si="2"/>
        <v>0</v>
      </c>
      <c r="AL33" s="176">
        <f t="shared" si="3"/>
        <v>0</v>
      </c>
      <c r="AM33" s="436"/>
      <c r="AN33" s="436"/>
    </row>
    <row r="34" spans="1:40" ht="18" hidden="1" customHeight="1">
      <c r="A34" s="170">
        <v>24</v>
      </c>
      <c r="B34" s="223"/>
      <c r="C34" s="171"/>
      <c r="D34" s="172"/>
      <c r="E34" s="173"/>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226"/>
      <c r="AI34" s="226"/>
      <c r="AJ34" s="226"/>
      <c r="AK34" s="175">
        <f t="shared" si="2"/>
        <v>0</v>
      </c>
      <c r="AL34" s="176">
        <f t="shared" si="3"/>
        <v>0</v>
      </c>
      <c r="AM34" s="436"/>
      <c r="AN34" s="436"/>
    </row>
    <row r="35" spans="1:40" ht="18" hidden="1" customHeight="1">
      <c r="A35" s="170">
        <v>25</v>
      </c>
      <c r="B35" s="223"/>
      <c r="C35" s="171"/>
      <c r="D35" s="172"/>
      <c r="E35" s="173"/>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226"/>
      <c r="AI35" s="226"/>
      <c r="AJ35" s="226"/>
      <c r="AK35" s="175">
        <f t="shared" si="2"/>
        <v>0</v>
      </c>
      <c r="AL35" s="176">
        <f t="shared" si="3"/>
        <v>0</v>
      </c>
      <c r="AM35" s="436"/>
      <c r="AN35" s="436"/>
    </row>
    <row r="36" spans="1:40" ht="18" hidden="1" customHeight="1">
      <c r="A36" s="170">
        <v>26</v>
      </c>
      <c r="B36" s="223"/>
      <c r="C36" s="171"/>
      <c r="D36" s="172"/>
      <c r="E36" s="173"/>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226"/>
      <c r="AI36" s="226"/>
      <c r="AJ36" s="226"/>
      <c r="AK36" s="175">
        <f t="shared" si="2"/>
        <v>0</v>
      </c>
      <c r="AL36" s="176">
        <f t="shared" si="3"/>
        <v>0</v>
      </c>
      <c r="AM36" s="436"/>
      <c r="AN36" s="436"/>
    </row>
    <row r="37" spans="1:40" ht="18" hidden="1" customHeight="1">
      <c r="A37" s="170">
        <v>27</v>
      </c>
      <c r="B37" s="223"/>
      <c r="C37" s="171"/>
      <c r="D37" s="172"/>
      <c r="E37" s="173"/>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226"/>
      <c r="AI37" s="226"/>
      <c r="AJ37" s="226"/>
      <c r="AK37" s="175">
        <f t="shared" si="2"/>
        <v>0</v>
      </c>
      <c r="AL37" s="176">
        <f t="shared" si="3"/>
        <v>0</v>
      </c>
      <c r="AM37" s="436"/>
      <c r="AN37" s="436"/>
    </row>
    <row r="38" spans="1:40" ht="18" hidden="1" customHeight="1">
      <c r="A38" s="170">
        <v>28</v>
      </c>
      <c r="B38" s="223"/>
      <c r="C38" s="171"/>
      <c r="D38" s="172"/>
      <c r="E38" s="173"/>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226"/>
      <c r="AI38" s="226"/>
      <c r="AJ38" s="226"/>
      <c r="AK38" s="175">
        <f t="shared" si="2"/>
        <v>0</v>
      </c>
      <c r="AL38" s="176">
        <f t="shared" si="3"/>
        <v>0</v>
      </c>
      <c r="AM38" s="436"/>
      <c r="AN38" s="436"/>
    </row>
    <row r="39" spans="1:40" ht="18" hidden="1" customHeight="1">
      <c r="A39" s="170">
        <v>29</v>
      </c>
      <c r="B39" s="223"/>
      <c r="C39" s="171"/>
      <c r="D39" s="172"/>
      <c r="E39" s="173"/>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226"/>
      <c r="AI39" s="226"/>
      <c r="AJ39" s="226"/>
      <c r="AK39" s="175">
        <f t="shared" si="2"/>
        <v>0</v>
      </c>
      <c r="AL39" s="176">
        <f t="shared" si="3"/>
        <v>0</v>
      </c>
      <c r="AM39" s="436"/>
      <c r="AN39" s="436"/>
    </row>
    <row r="40" spans="1:40" ht="18" hidden="1" customHeight="1">
      <c r="A40" s="170">
        <v>30</v>
      </c>
      <c r="B40" s="223"/>
      <c r="C40" s="171"/>
      <c r="D40" s="172"/>
      <c r="E40" s="173"/>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226"/>
      <c r="AI40" s="226"/>
      <c r="AJ40" s="226"/>
      <c r="AK40" s="175">
        <f t="shared" si="2"/>
        <v>0</v>
      </c>
      <c r="AL40" s="176">
        <f t="shared" si="3"/>
        <v>0</v>
      </c>
      <c r="AM40" s="436"/>
      <c r="AN40" s="436"/>
    </row>
    <row r="41" spans="1:40" ht="18" hidden="1" customHeight="1">
      <c r="A41" s="170">
        <v>31</v>
      </c>
      <c r="B41" s="223"/>
      <c r="C41" s="171"/>
      <c r="D41" s="172"/>
      <c r="E41" s="173"/>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226"/>
      <c r="AI41" s="226"/>
      <c r="AJ41" s="226"/>
      <c r="AK41" s="175">
        <f t="shared" si="2"/>
        <v>0</v>
      </c>
      <c r="AL41" s="176">
        <f t="shared" si="3"/>
        <v>0</v>
      </c>
      <c r="AM41" s="436"/>
      <c r="AN41" s="436"/>
    </row>
    <row r="42" spans="1:40" ht="18" hidden="1" customHeight="1">
      <c r="A42" s="170">
        <v>32</v>
      </c>
      <c r="B42" s="223"/>
      <c r="C42" s="171"/>
      <c r="D42" s="172"/>
      <c r="E42" s="173"/>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226"/>
      <c r="AI42" s="226"/>
      <c r="AJ42" s="226"/>
      <c r="AK42" s="175">
        <f t="shared" si="2"/>
        <v>0</v>
      </c>
      <c r="AL42" s="176">
        <f t="shared" si="3"/>
        <v>0</v>
      </c>
      <c r="AM42" s="436"/>
      <c r="AN42" s="436"/>
    </row>
    <row r="43" spans="1:40" ht="18" hidden="1" customHeight="1">
      <c r="A43" s="170">
        <v>33</v>
      </c>
      <c r="B43" s="223"/>
      <c r="C43" s="171"/>
      <c r="D43" s="172"/>
      <c r="E43" s="173"/>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226"/>
      <c r="AI43" s="226"/>
      <c r="AJ43" s="226"/>
      <c r="AK43" s="175">
        <f t="shared" si="2"/>
        <v>0</v>
      </c>
      <c r="AL43" s="176">
        <f t="shared" si="3"/>
        <v>0</v>
      </c>
      <c r="AM43" s="436"/>
      <c r="AN43" s="436"/>
    </row>
    <row r="44" spans="1:40" ht="18" hidden="1" customHeight="1">
      <c r="A44" s="170">
        <v>34</v>
      </c>
      <c r="B44" s="223"/>
      <c r="C44" s="171"/>
      <c r="D44" s="172"/>
      <c r="E44" s="173"/>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226"/>
      <c r="AI44" s="226"/>
      <c r="AJ44" s="226"/>
      <c r="AK44" s="175">
        <f t="shared" si="2"/>
        <v>0</v>
      </c>
      <c r="AL44" s="176">
        <f t="shared" si="3"/>
        <v>0</v>
      </c>
      <c r="AM44" s="436"/>
      <c r="AN44" s="436"/>
    </row>
    <row r="45" spans="1:40" ht="18" hidden="1" customHeight="1">
      <c r="A45" s="170">
        <v>35</v>
      </c>
      <c r="B45" s="223"/>
      <c r="C45" s="171"/>
      <c r="D45" s="172"/>
      <c r="E45" s="173"/>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226"/>
      <c r="AI45" s="226"/>
      <c r="AJ45" s="226"/>
      <c r="AK45" s="175">
        <f t="shared" si="2"/>
        <v>0</v>
      </c>
      <c r="AL45" s="176">
        <f t="shared" si="3"/>
        <v>0</v>
      </c>
      <c r="AM45" s="436"/>
      <c r="AN45" s="436"/>
    </row>
    <row r="46" spans="1:40" ht="18" hidden="1" customHeight="1">
      <c r="A46" s="170">
        <v>36</v>
      </c>
      <c r="B46" s="223"/>
      <c r="C46" s="171"/>
      <c r="D46" s="172"/>
      <c r="E46" s="173"/>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226"/>
      <c r="AI46" s="226"/>
      <c r="AJ46" s="226"/>
      <c r="AK46" s="175">
        <f t="shared" si="2"/>
        <v>0</v>
      </c>
      <c r="AL46" s="176">
        <f t="shared" si="3"/>
        <v>0</v>
      </c>
      <c r="AM46" s="436"/>
      <c r="AN46" s="436"/>
    </row>
    <row r="47" spans="1:40" ht="18" hidden="1" customHeight="1">
      <c r="A47" s="170">
        <v>37</v>
      </c>
      <c r="B47" s="223"/>
      <c r="C47" s="171"/>
      <c r="D47" s="172"/>
      <c r="E47" s="173"/>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226"/>
      <c r="AI47" s="226"/>
      <c r="AJ47" s="226"/>
      <c r="AK47" s="175">
        <f t="shared" si="2"/>
        <v>0</v>
      </c>
      <c r="AL47" s="176">
        <f t="shared" si="3"/>
        <v>0</v>
      </c>
      <c r="AM47" s="436"/>
      <c r="AN47" s="436"/>
    </row>
    <row r="48" spans="1:40" ht="18" hidden="1" customHeight="1">
      <c r="A48" s="170">
        <v>38</v>
      </c>
      <c r="B48" s="223"/>
      <c r="C48" s="171"/>
      <c r="D48" s="172"/>
      <c r="E48" s="173"/>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226"/>
      <c r="AI48" s="226"/>
      <c r="AJ48" s="226"/>
      <c r="AK48" s="175">
        <f t="shared" si="2"/>
        <v>0</v>
      </c>
      <c r="AL48" s="176">
        <f t="shared" si="3"/>
        <v>0</v>
      </c>
      <c r="AM48" s="436"/>
      <c r="AN48" s="436"/>
    </row>
    <row r="49" spans="1:40" ht="18" hidden="1" customHeight="1">
      <c r="A49" s="170">
        <v>39</v>
      </c>
      <c r="B49" s="223"/>
      <c r="C49" s="171"/>
      <c r="D49" s="172"/>
      <c r="E49" s="173"/>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226"/>
      <c r="AI49" s="226"/>
      <c r="AJ49" s="226"/>
      <c r="AK49" s="175">
        <f t="shared" si="2"/>
        <v>0</v>
      </c>
      <c r="AL49" s="176">
        <f t="shared" si="3"/>
        <v>0</v>
      </c>
      <c r="AM49" s="436"/>
      <c r="AN49" s="436"/>
    </row>
    <row r="50" spans="1:40" ht="18" hidden="1" customHeight="1">
      <c r="A50" s="170">
        <v>40</v>
      </c>
      <c r="B50" s="223"/>
      <c r="C50" s="171"/>
      <c r="D50" s="172"/>
      <c r="E50" s="173"/>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226"/>
      <c r="AI50" s="226"/>
      <c r="AJ50" s="226"/>
      <c r="AK50" s="175">
        <f t="shared" si="2"/>
        <v>0</v>
      </c>
      <c r="AL50" s="176">
        <f t="shared" si="3"/>
        <v>0</v>
      </c>
      <c r="AM50" s="436"/>
      <c r="AN50" s="436"/>
    </row>
    <row r="51" spans="1:40" ht="18" hidden="1" customHeight="1">
      <c r="A51" s="170">
        <v>41</v>
      </c>
      <c r="B51" s="223"/>
      <c r="C51" s="171"/>
      <c r="D51" s="172"/>
      <c r="E51" s="173"/>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226"/>
      <c r="AI51" s="226"/>
      <c r="AJ51" s="226"/>
      <c r="AK51" s="175">
        <f t="shared" si="2"/>
        <v>0</v>
      </c>
      <c r="AL51" s="176">
        <f t="shared" si="3"/>
        <v>0</v>
      </c>
      <c r="AM51" s="436"/>
      <c r="AN51" s="436"/>
    </row>
    <row r="52" spans="1:40" ht="18" hidden="1" customHeight="1">
      <c r="A52" s="170">
        <v>42</v>
      </c>
      <c r="B52" s="223"/>
      <c r="C52" s="171"/>
      <c r="D52" s="172"/>
      <c r="E52" s="173"/>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226"/>
      <c r="AI52" s="226"/>
      <c r="AJ52" s="226"/>
      <c r="AK52" s="175">
        <f t="shared" si="2"/>
        <v>0</v>
      </c>
      <c r="AL52" s="176">
        <f t="shared" si="3"/>
        <v>0</v>
      </c>
      <c r="AM52" s="436"/>
      <c r="AN52" s="436"/>
    </row>
    <row r="53" spans="1:40" ht="18" hidden="1" customHeight="1">
      <c r="A53" s="170">
        <v>43</v>
      </c>
      <c r="B53" s="223"/>
      <c r="C53" s="171"/>
      <c r="D53" s="172"/>
      <c r="E53" s="173"/>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226"/>
      <c r="AI53" s="226"/>
      <c r="AJ53" s="226"/>
      <c r="AK53" s="175">
        <f t="shared" si="2"/>
        <v>0</v>
      </c>
      <c r="AL53" s="176">
        <f t="shared" si="3"/>
        <v>0</v>
      </c>
      <c r="AM53" s="436"/>
      <c r="AN53" s="436"/>
    </row>
    <row r="54" spans="1:40" ht="18" hidden="1" customHeight="1">
      <c r="A54" s="170">
        <v>44</v>
      </c>
      <c r="B54" s="223"/>
      <c r="C54" s="171"/>
      <c r="D54" s="172"/>
      <c r="E54" s="173"/>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226"/>
      <c r="AI54" s="226"/>
      <c r="AJ54" s="226"/>
      <c r="AK54" s="175">
        <f t="shared" si="2"/>
        <v>0</v>
      </c>
      <c r="AL54" s="176">
        <f t="shared" si="3"/>
        <v>0</v>
      </c>
      <c r="AM54" s="436"/>
      <c r="AN54" s="436"/>
    </row>
    <row r="55" spans="1:40" ht="18" hidden="1" customHeight="1">
      <c r="A55" s="170">
        <v>45</v>
      </c>
      <c r="B55" s="223"/>
      <c r="C55" s="171"/>
      <c r="D55" s="172"/>
      <c r="E55" s="173"/>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226"/>
      <c r="AI55" s="226"/>
      <c r="AJ55" s="226"/>
      <c r="AK55" s="175">
        <f t="shared" si="2"/>
        <v>0</v>
      </c>
      <c r="AL55" s="176">
        <f t="shared" si="3"/>
        <v>0</v>
      </c>
      <c r="AM55" s="436"/>
      <c r="AN55" s="436"/>
    </row>
    <row r="56" spans="1:40" ht="18" hidden="1" customHeight="1">
      <c r="A56" s="170">
        <v>46</v>
      </c>
      <c r="B56" s="223"/>
      <c r="C56" s="171"/>
      <c r="D56" s="172"/>
      <c r="E56" s="173"/>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226"/>
      <c r="AI56" s="226"/>
      <c r="AJ56" s="226"/>
      <c r="AK56" s="175">
        <f t="shared" si="2"/>
        <v>0</v>
      </c>
      <c r="AL56" s="176">
        <f t="shared" si="3"/>
        <v>0</v>
      </c>
      <c r="AM56" s="436"/>
      <c r="AN56" s="436"/>
    </row>
    <row r="57" spans="1:40" ht="18" hidden="1" customHeight="1">
      <c r="A57" s="170">
        <v>47</v>
      </c>
      <c r="B57" s="223"/>
      <c r="C57" s="171"/>
      <c r="D57" s="172"/>
      <c r="E57" s="173"/>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226"/>
      <c r="AI57" s="226"/>
      <c r="AJ57" s="226"/>
      <c r="AK57" s="175">
        <f t="shared" si="2"/>
        <v>0</v>
      </c>
      <c r="AL57" s="176">
        <f t="shared" si="3"/>
        <v>0</v>
      </c>
      <c r="AM57" s="436"/>
      <c r="AN57" s="436"/>
    </row>
    <row r="58" spans="1:40" ht="18" hidden="1" customHeight="1">
      <c r="A58" s="170">
        <v>48</v>
      </c>
      <c r="B58" s="223"/>
      <c r="C58" s="171"/>
      <c r="D58" s="172"/>
      <c r="E58" s="173"/>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226"/>
      <c r="AI58" s="226"/>
      <c r="AJ58" s="226"/>
      <c r="AK58" s="175">
        <f t="shared" si="2"/>
        <v>0</v>
      </c>
      <c r="AL58" s="176">
        <f t="shared" si="3"/>
        <v>0</v>
      </c>
      <c r="AM58" s="436"/>
      <c r="AN58" s="436"/>
    </row>
    <row r="59" spans="1:40" ht="18" hidden="1" customHeight="1">
      <c r="A59" s="170">
        <v>49</v>
      </c>
      <c r="B59" s="223"/>
      <c r="C59" s="171"/>
      <c r="D59" s="172"/>
      <c r="E59" s="173"/>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226"/>
      <c r="AI59" s="226"/>
      <c r="AJ59" s="226"/>
      <c r="AK59" s="175">
        <f t="shared" si="2"/>
        <v>0</v>
      </c>
      <c r="AL59" s="176">
        <f t="shared" si="3"/>
        <v>0</v>
      </c>
      <c r="AM59" s="436"/>
      <c r="AN59" s="436"/>
    </row>
    <row r="60" spans="1:40" ht="18" hidden="1" customHeight="1">
      <c r="A60" s="170">
        <v>50</v>
      </c>
      <c r="B60" s="223"/>
      <c r="C60" s="171"/>
      <c r="D60" s="172"/>
      <c r="E60" s="173"/>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226"/>
      <c r="AI60" s="226"/>
      <c r="AJ60" s="226"/>
      <c r="AK60" s="175">
        <f t="shared" si="2"/>
        <v>0</v>
      </c>
      <c r="AL60" s="176">
        <f t="shared" si="3"/>
        <v>0</v>
      </c>
      <c r="AM60" s="436"/>
      <c r="AN60" s="436"/>
    </row>
    <row r="61" spans="1:40" ht="18" hidden="1" customHeight="1">
      <c r="A61" s="170">
        <v>51</v>
      </c>
      <c r="B61" s="223"/>
      <c r="C61" s="171"/>
      <c r="D61" s="172"/>
      <c r="E61" s="173"/>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226"/>
      <c r="AI61" s="226"/>
      <c r="AJ61" s="226"/>
      <c r="AK61" s="175">
        <f t="shared" si="2"/>
        <v>0</v>
      </c>
      <c r="AL61" s="176">
        <f t="shared" si="3"/>
        <v>0</v>
      </c>
      <c r="AM61" s="436"/>
      <c r="AN61" s="436"/>
    </row>
    <row r="62" spans="1:40" ht="18" hidden="1" customHeight="1">
      <c r="A62" s="170">
        <v>52</v>
      </c>
      <c r="B62" s="223"/>
      <c r="C62" s="171"/>
      <c r="D62" s="172"/>
      <c r="E62" s="173"/>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226"/>
      <c r="AI62" s="226"/>
      <c r="AJ62" s="226"/>
      <c r="AK62" s="175">
        <f t="shared" si="2"/>
        <v>0</v>
      </c>
      <c r="AL62" s="176">
        <f t="shared" si="3"/>
        <v>0</v>
      </c>
      <c r="AM62" s="436"/>
      <c r="AN62" s="436"/>
    </row>
    <row r="63" spans="1:40" ht="18" hidden="1" customHeight="1">
      <c r="A63" s="170">
        <v>53</v>
      </c>
      <c r="B63" s="223"/>
      <c r="C63" s="171"/>
      <c r="D63" s="172"/>
      <c r="E63" s="173"/>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226"/>
      <c r="AI63" s="226"/>
      <c r="AJ63" s="226"/>
      <c r="AK63" s="175">
        <f t="shared" si="2"/>
        <v>0</v>
      </c>
      <c r="AL63" s="176">
        <f t="shared" si="3"/>
        <v>0</v>
      </c>
      <c r="AM63" s="436"/>
      <c r="AN63" s="436"/>
    </row>
    <row r="64" spans="1:40" ht="18" hidden="1" customHeight="1">
      <c r="A64" s="170">
        <v>54</v>
      </c>
      <c r="B64" s="223"/>
      <c r="C64" s="171"/>
      <c r="D64" s="172"/>
      <c r="E64" s="173"/>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226"/>
      <c r="AI64" s="226"/>
      <c r="AJ64" s="226"/>
      <c r="AK64" s="175">
        <f t="shared" si="2"/>
        <v>0</v>
      </c>
      <c r="AL64" s="176">
        <f t="shared" si="3"/>
        <v>0</v>
      </c>
      <c r="AM64" s="436"/>
      <c r="AN64" s="436"/>
    </row>
    <row r="65" spans="1:40" ht="18" hidden="1" customHeight="1">
      <c r="A65" s="170">
        <v>55</v>
      </c>
      <c r="B65" s="223"/>
      <c r="C65" s="171"/>
      <c r="D65" s="172"/>
      <c r="E65" s="173"/>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226"/>
      <c r="AI65" s="226"/>
      <c r="AJ65" s="226"/>
      <c r="AK65" s="175">
        <f t="shared" si="2"/>
        <v>0</v>
      </c>
      <c r="AL65" s="176">
        <f t="shared" si="3"/>
        <v>0</v>
      </c>
      <c r="AM65" s="436"/>
      <c r="AN65" s="436"/>
    </row>
    <row r="66" spans="1:40" ht="18" hidden="1" customHeight="1">
      <c r="A66" s="170">
        <v>56</v>
      </c>
      <c r="B66" s="223"/>
      <c r="C66" s="171"/>
      <c r="D66" s="172"/>
      <c r="E66" s="173"/>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226"/>
      <c r="AI66" s="226"/>
      <c r="AJ66" s="226"/>
      <c r="AK66" s="175">
        <f t="shared" si="2"/>
        <v>0</v>
      </c>
      <c r="AL66" s="176">
        <f t="shared" si="3"/>
        <v>0</v>
      </c>
      <c r="AM66" s="436"/>
      <c r="AN66" s="436"/>
    </row>
    <row r="67" spans="1:40" ht="18" hidden="1" customHeight="1">
      <c r="A67" s="170">
        <v>57</v>
      </c>
      <c r="B67" s="223"/>
      <c r="C67" s="171"/>
      <c r="D67" s="172"/>
      <c r="E67" s="173"/>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226"/>
      <c r="AI67" s="226"/>
      <c r="AJ67" s="226"/>
      <c r="AK67" s="175">
        <f t="shared" si="2"/>
        <v>0</v>
      </c>
      <c r="AL67" s="176">
        <f t="shared" si="3"/>
        <v>0</v>
      </c>
      <c r="AM67" s="436"/>
      <c r="AN67" s="436"/>
    </row>
    <row r="68" spans="1:40" ht="18" hidden="1" customHeight="1">
      <c r="A68" s="170">
        <v>58</v>
      </c>
      <c r="B68" s="223"/>
      <c r="C68" s="171"/>
      <c r="D68" s="172"/>
      <c r="E68" s="173"/>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226"/>
      <c r="AI68" s="226"/>
      <c r="AJ68" s="226"/>
      <c r="AK68" s="175">
        <f t="shared" si="2"/>
        <v>0</v>
      </c>
      <c r="AL68" s="176">
        <f t="shared" si="3"/>
        <v>0</v>
      </c>
      <c r="AM68" s="436"/>
      <c r="AN68" s="436"/>
    </row>
    <row r="69" spans="1:40" ht="18" hidden="1" customHeight="1">
      <c r="A69" s="170">
        <v>59</v>
      </c>
      <c r="B69" s="223"/>
      <c r="C69" s="171"/>
      <c r="D69" s="172"/>
      <c r="E69" s="173"/>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226"/>
      <c r="AI69" s="226"/>
      <c r="AJ69" s="226"/>
      <c r="AK69" s="175">
        <f t="shared" si="2"/>
        <v>0</v>
      </c>
      <c r="AL69" s="176">
        <f t="shared" si="3"/>
        <v>0</v>
      </c>
      <c r="AM69" s="436"/>
      <c r="AN69" s="436"/>
    </row>
    <row r="70" spans="1:40" ht="18" hidden="1" customHeight="1">
      <c r="A70" s="170">
        <v>60</v>
      </c>
      <c r="B70" s="223"/>
      <c r="C70" s="171"/>
      <c r="D70" s="172"/>
      <c r="E70" s="173"/>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226"/>
      <c r="AI70" s="226"/>
      <c r="AJ70" s="226"/>
      <c r="AK70" s="175">
        <f t="shared" si="2"/>
        <v>0</v>
      </c>
      <c r="AL70" s="176">
        <f t="shared" si="3"/>
        <v>0</v>
      </c>
      <c r="AM70" s="436"/>
      <c r="AN70" s="436"/>
    </row>
    <row r="71" spans="1:40" ht="18" hidden="1" customHeight="1">
      <c r="A71" s="170">
        <v>61</v>
      </c>
      <c r="B71" s="223"/>
      <c r="C71" s="171"/>
      <c r="D71" s="172"/>
      <c r="E71" s="173"/>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226"/>
      <c r="AI71" s="226"/>
      <c r="AJ71" s="226"/>
      <c r="AK71" s="175">
        <f t="shared" si="2"/>
        <v>0</v>
      </c>
      <c r="AL71" s="176">
        <f t="shared" si="3"/>
        <v>0</v>
      </c>
      <c r="AM71" s="436"/>
      <c r="AN71" s="436"/>
    </row>
    <row r="72" spans="1:40" ht="18" hidden="1" customHeight="1">
      <c r="A72" s="170">
        <v>62</v>
      </c>
      <c r="B72" s="223"/>
      <c r="C72" s="171"/>
      <c r="D72" s="172"/>
      <c r="E72" s="173"/>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226"/>
      <c r="AI72" s="226"/>
      <c r="AJ72" s="226"/>
      <c r="AK72" s="175">
        <f t="shared" si="2"/>
        <v>0</v>
      </c>
      <c r="AL72" s="176">
        <f t="shared" si="3"/>
        <v>0</v>
      </c>
      <c r="AM72" s="436"/>
      <c r="AN72" s="436"/>
    </row>
    <row r="73" spans="1:40" ht="18" hidden="1" customHeight="1">
      <c r="A73" s="170">
        <v>63</v>
      </c>
      <c r="B73" s="223"/>
      <c r="C73" s="171"/>
      <c r="D73" s="172"/>
      <c r="E73" s="173"/>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226"/>
      <c r="AI73" s="226"/>
      <c r="AJ73" s="226"/>
      <c r="AK73" s="175">
        <f t="shared" si="2"/>
        <v>0</v>
      </c>
      <c r="AL73" s="176">
        <f t="shared" si="3"/>
        <v>0</v>
      </c>
      <c r="AM73" s="436"/>
      <c r="AN73" s="436"/>
    </row>
    <row r="74" spans="1:40" ht="18" hidden="1" customHeight="1">
      <c r="A74" s="170">
        <v>64</v>
      </c>
      <c r="B74" s="223"/>
      <c r="C74" s="171"/>
      <c r="D74" s="172"/>
      <c r="E74" s="173"/>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226"/>
      <c r="AI74" s="226"/>
      <c r="AJ74" s="226"/>
      <c r="AK74" s="175">
        <f t="shared" si="2"/>
        <v>0</v>
      </c>
      <c r="AL74" s="176">
        <f t="shared" si="3"/>
        <v>0</v>
      </c>
      <c r="AM74" s="436"/>
      <c r="AN74" s="436"/>
    </row>
    <row r="75" spans="1:40" ht="18" hidden="1" customHeight="1">
      <c r="A75" s="170">
        <v>65</v>
      </c>
      <c r="B75" s="223"/>
      <c r="C75" s="171"/>
      <c r="D75" s="172"/>
      <c r="E75" s="173"/>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226"/>
      <c r="AI75" s="226"/>
      <c r="AJ75" s="226"/>
      <c r="AK75" s="175">
        <f t="shared" si="2"/>
        <v>0</v>
      </c>
      <c r="AL75" s="176">
        <f t="shared" si="3"/>
        <v>0</v>
      </c>
      <c r="AM75" s="436"/>
      <c r="AN75" s="436"/>
    </row>
    <row r="76" spans="1:40" ht="18" hidden="1" customHeight="1">
      <c r="A76" s="170">
        <v>66</v>
      </c>
      <c r="B76" s="223"/>
      <c r="C76" s="171"/>
      <c r="D76" s="172"/>
      <c r="E76" s="173"/>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226"/>
      <c r="AI76" s="226"/>
      <c r="AJ76" s="226"/>
      <c r="AK76" s="175">
        <f t="shared" si="2"/>
        <v>0</v>
      </c>
      <c r="AL76" s="176">
        <f t="shared" si="3"/>
        <v>0</v>
      </c>
      <c r="AM76" s="436"/>
      <c r="AN76" s="436"/>
    </row>
    <row r="77" spans="1:40" ht="18" hidden="1" customHeight="1">
      <c r="A77" s="170">
        <v>67</v>
      </c>
      <c r="B77" s="223"/>
      <c r="C77" s="171"/>
      <c r="D77" s="172"/>
      <c r="E77" s="173"/>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226"/>
      <c r="AI77" s="226"/>
      <c r="AJ77" s="226"/>
      <c r="AK77" s="175">
        <f t="shared" ref="AK77:AK110" si="4">+SUM(F77:AJ77)</f>
        <v>0</v>
      </c>
      <c r="AL77" s="176">
        <f t="shared" ref="AL77:AL110" si="5">IF($AK$3="４週",AK77/4,AK77/(DAY(EOMONTH($F$9,0))/7))</f>
        <v>0</v>
      </c>
      <c r="AM77" s="436"/>
      <c r="AN77" s="436"/>
    </row>
    <row r="78" spans="1:40" ht="18" hidden="1" customHeight="1">
      <c r="A78" s="170">
        <v>68</v>
      </c>
      <c r="B78" s="223"/>
      <c r="C78" s="171"/>
      <c r="D78" s="172"/>
      <c r="E78" s="173"/>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226"/>
      <c r="AI78" s="226"/>
      <c r="AJ78" s="226"/>
      <c r="AK78" s="175">
        <f t="shared" si="4"/>
        <v>0</v>
      </c>
      <c r="AL78" s="176">
        <f t="shared" si="5"/>
        <v>0</v>
      </c>
      <c r="AM78" s="436"/>
      <c r="AN78" s="436"/>
    </row>
    <row r="79" spans="1:40" ht="18" hidden="1" customHeight="1">
      <c r="A79" s="170">
        <v>69</v>
      </c>
      <c r="B79" s="223"/>
      <c r="C79" s="171"/>
      <c r="D79" s="172"/>
      <c r="E79" s="173"/>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226"/>
      <c r="AI79" s="226"/>
      <c r="AJ79" s="226"/>
      <c r="AK79" s="175">
        <f t="shared" si="4"/>
        <v>0</v>
      </c>
      <c r="AL79" s="176">
        <f t="shared" si="5"/>
        <v>0</v>
      </c>
      <c r="AM79" s="436"/>
      <c r="AN79" s="436"/>
    </row>
    <row r="80" spans="1:40" ht="18" hidden="1" customHeight="1">
      <c r="A80" s="170">
        <v>70</v>
      </c>
      <c r="B80" s="223"/>
      <c r="C80" s="171"/>
      <c r="D80" s="172"/>
      <c r="E80" s="173"/>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226"/>
      <c r="AI80" s="226"/>
      <c r="AJ80" s="226"/>
      <c r="AK80" s="175">
        <f t="shared" si="4"/>
        <v>0</v>
      </c>
      <c r="AL80" s="176">
        <f t="shared" si="5"/>
        <v>0</v>
      </c>
      <c r="AM80" s="436"/>
      <c r="AN80" s="436"/>
    </row>
    <row r="81" spans="1:40" ht="18" hidden="1" customHeight="1">
      <c r="A81" s="170">
        <v>71</v>
      </c>
      <c r="B81" s="223"/>
      <c r="C81" s="171"/>
      <c r="D81" s="172"/>
      <c r="E81" s="173"/>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226"/>
      <c r="AI81" s="226"/>
      <c r="AJ81" s="226"/>
      <c r="AK81" s="175">
        <f t="shared" si="4"/>
        <v>0</v>
      </c>
      <c r="AL81" s="176">
        <f t="shared" si="5"/>
        <v>0</v>
      </c>
      <c r="AM81" s="436"/>
      <c r="AN81" s="436"/>
    </row>
    <row r="82" spans="1:40" ht="18" hidden="1" customHeight="1">
      <c r="A82" s="170">
        <v>72</v>
      </c>
      <c r="B82" s="223"/>
      <c r="C82" s="171"/>
      <c r="D82" s="172"/>
      <c r="E82" s="173"/>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226"/>
      <c r="AI82" s="226"/>
      <c r="AJ82" s="226"/>
      <c r="AK82" s="175">
        <f t="shared" si="4"/>
        <v>0</v>
      </c>
      <c r="AL82" s="176">
        <f t="shared" si="5"/>
        <v>0</v>
      </c>
      <c r="AM82" s="436"/>
      <c r="AN82" s="436"/>
    </row>
    <row r="83" spans="1:40" ht="18" hidden="1" customHeight="1">
      <c r="A83" s="170">
        <v>73</v>
      </c>
      <c r="B83" s="223"/>
      <c r="C83" s="171"/>
      <c r="D83" s="172"/>
      <c r="E83" s="173"/>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226"/>
      <c r="AI83" s="226"/>
      <c r="AJ83" s="226"/>
      <c r="AK83" s="175">
        <f t="shared" si="4"/>
        <v>0</v>
      </c>
      <c r="AL83" s="176">
        <f t="shared" si="5"/>
        <v>0</v>
      </c>
      <c r="AM83" s="436"/>
      <c r="AN83" s="436"/>
    </row>
    <row r="84" spans="1:40" ht="18" hidden="1" customHeight="1">
      <c r="A84" s="170">
        <v>74</v>
      </c>
      <c r="B84" s="223"/>
      <c r="C84" s="171"/>
      <c r="D84" s="172"/>
      <c r="E84" s="173"/>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226"/>
      <c r="AI84" s="226"/>
      <c r="AJ84" s="226"/>
      <c r="AK84" s="175">
        <f t="shared" si="4"/>
        <v>0</v>
      </c>
      <c r="AL84" s="176">
        <f t="shared" si="5"/>
        <v>0</v>
      </c>
      <c r="AM84" s="436"/>
      <c r="AN84" s="436"/>
    </row>
    <row r="85" spans="1:40" ht="18" hidden="1" customHeight="1">
      <c r="A85" s="170">
        <v>75</v>
      </c>
      <c r="B85" s="223"/>
      <c r="C85" s="171"/>
      <c r="D85" s="172"/>
      <c r="E85" s="173"/>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226"/>
      <c r="AI85" s="226"/>
      <c r="AJ85" s="226"/>
      <c r="AK85" s="175">
        <f t="shared" si="4"/>
        <v>0</v>
      </c>
      <c r="AL85" s="176">
        <f t="shared" si="5"/>
        <v>0</v>
      </c>
      <c r="AM85" s="436"/>
      <c r="AN85" s="436"/>
    </row>
    <row r="86" spans="1:40" ht="18" hidden="1" customHeight="1">
      <c r="A86" s="170">
        <v>76</v>
      </c>
      <c r="B86" s="223"/>
      <c r="C86" s="171"/>
      <c r="D86" s="172"/>
      <c r="E86" s="173"/>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226"/>
      <c r="AI86" s="226"/>
      <c r="AJ86" s="226"/>
      <c r="AK86" s="175">
        <f t="shared" si="4"/>
        <v>0</v>
      </c>
      <c r="AL86" s="176">
        <f t="shared" si="5"/>
        <v>0</v>
      </c>
      <c r="AM86" s="436"/>
      <c r="AN86" s="436"/>
    </row>
    <row r="87" spans="1:40" ht="18" hidden="1" customHeight="1">
      <c r="A87" s="170">
        <v>77</v>
      </c>
      <c r="B87" s="223"/>
      <c r="C87" s="171"/>
      <c r="D87" s="172"/>
      <c r="E87" s="173"/>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226"/>
      <c r="AI87" s="226"/>
      <c r="AJ87" s="226"/>
      <c r="AK87" s="175">
        <f t="shared" si="4"/>
        <v>0</v>
      </c>
      <c r="AL87" s="176">
        <f t="shared" si="5"/>
        <v>0</v>
      </c>
      <c r="AM87" s="436"/>
      <c r="AN87" s="436"/>
    </row>
    <row r="88" spans="1:40" ht="18" hidden="1" customHeight="1">
      <c r="A88" s="170">
        <v>78</v>
      </c>
      <c r="B88" s="223"/>
      <c r="C88" s="171"/>
      <c r="D88" s="172"/>
      <c r="E88" s="173"/>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226"/>
      <c r="AI88" s="226"/>
      <c r="AJ88" s="226"/>
      <c r="AK88" s="175">
        <f t="shared" si="4"/>
        <v>0</v>
      </c>
      <c r="AL88" s="176">
        <f t="shared" si="5"/>
        <v>0</v>
      </c>
      <c r="AM88" s="436"/>
      <c r="AN88" s="436"/>
    </row>
    <row r="89" spans="1:40" ht="18" hidden="1" customHeight="1">
      <c r="A89" s="170">
        <v>79</v>
      </c>
      <c r="B89" s="223"/>
      <c r="C89" s="171"/>
      <c r="D89" s="172"/>
      <c r="E89" s="173"/>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226"/>
      <c r="AI89" s="226"/>
      <c r="AJ89" s="226"/>
      <c r="AK89" s="175">
        <f t="shared" si="4"/>
        <v>0</v>
      </c>
      <c r="AL89" s="176">
        <f t="shared" si="5"/>
        <v>0</v>
      </c>
      <c r="AM89" s="436"/>
      <c r="AN89" s="436"/>
    </row>
    <row r="90" spans="1:40" ht="18" hidden="1" customHeight="1">
      <c r="A90" s="170">
        <v>80</v>
      </c>
      <c r="B90" s="223"/>
      <c r="C90" s="171"/>
      <c r="D90" s="172"/>
      <c r="E90" s="173"/>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226"/>
      <c r="AI90" s="226"/>
      <c r="AJ90" s="226"/>
      <c r="AK90" s="175">
        <f t="shared" si="4"/>
        <v>0</v>
      </c>
      <c r="AL90" s="176">
        <f t="shared" si="5"/>
        <v>0</v>
      </c>
      <c r="AM90" s="436"/>
      <c r="AN90" s="436"/>
    </row>
    <row r="91" spans="1:40" ht="18" hidden="1" customHeight="1">
      <c r="A91" s="170">
        <v>81</v>
      </c>
      <c r="B91" s="223"/>
      <c r="C91" s="171"/>
      <c r="D91" s="172"/>
      <c r="E91" s="173"/>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226"/>
      <c r="AI91" s="226"/>
      <c r="AJ91" s="226"/>
      <c r="AK91" s="175">
        <f t="shared" si="4"/>
        <v>0</v>
      </c>
      <c r="AL91" s="176">
        <f t="shared" si="5"/>
        <v>0</v>
      </c>
      <c r="AM91" s="436"/>
      <c r="AN91" s="436"/>
    </row>
    <row r="92" spans="1:40" ht="18" hidden="1" customHeight="1">
      <c r="A92" s="170">
        <v>82</v>
      </c>
      <c r="B92" s="223"/>
      <c r="C92" s="171"/>
      <c r="D92" s="172"/>
      <c r="E92" s="173"/>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226"/>
      <c r="AI92" s="226"/>
      <c r="AJ92" s="226"/>
      <c r="AK92" s="175">
        <f t="shared" si="4"/>
        <v>0</v>
      </c>
      <c r="AL92" s="176">
        <f t="shared" si="5"/>
        <v>0</v>
      </c>
      <c r="AM92" s="436"/>
      <c r="AN92" s="436"/>
    </row>
    <row r="93" spans="1:40" ht="18" hidden="1" customHeight="1">
      <c r="A93" s="170">
        <v>83</v>
      </c>
      <c r="B93" s="223"/>
      <c r="C93" s="171"/>
      <c r="D93" s="172"/>
      <c r="E93" s="173"/>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226"/>
      <c r="AI93" s="226"/>
      <c r="AJ93" s="226"/>
      <c r="AK93" s="175">
        <f t="shared" si="4"/>
        <v>0</v>
      </c>
      <c r="AL93" s="176">
        <f t="shared" si="5"/>
        <v>0</v>
      </c>
      <c r="AM93" s="436"/>
      <c r="AN93" s="436"/>
    </row>
    <row r="94" spans="1:40" ht="18" hidden="1" customHeight="1">
      <c r="A94" s="170">
        <v>84</v>
      </c>
      <c r="B94" s="223"/>
      <c r="C94" s="171"/>
      <c r="D94" s="172"/>
      <c r="E94" s="173"/>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226"/>
      <c r="AI94" s="226"/>
      <c r="AJ94" s="226"/>
      <c r="AK94" s="175">
        <f t="shared" si="4"/>
        <v>0</v>
      </c>
      <c r="AL94" s="176">
        <f t="shared" si="5"/>
        <v>0</v>
      </c>
      <c r="AM94" s="436"/>
      <c r="AN94" s="436"/>
    </row>
    <row r="95" spans="1:40" ht="18" hidden="1" customHeight="1">
      <c r="A95" s="170">
        <v>85</v>
      </c>
      <c r="B95" s="223"/>
      <c r="C95" s="171"/>
      <c r="D95" s="172"/>
      <c r="E95" s="173"/>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226"/>
      <c r="AI95" s="226"/>
      <c r="AJ95" s="226"/>
      <c r="AK95" s="175">
        <f t="shared" si="4"/>
        <v>0</v>
      </c>
      <c r="AL95" s="176">
        <f t="shared" si="5"/>
        <v>0</v>
      </c>
      <c r="AM95" s="436"/>
      <c r="AN95" s="436"/>
    </row>
    <row r="96" spans="1:40" ht="18" hidden="1" customHeight="1">
      <c r="A96" s="170">
        <v>86</v>
      </c>
      <c r="B96" s="223"/>
      <c r="C96" s="171"/>
      <c r="D96" s="172"/>
      <c r="E96" s="173"/>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226"/>
      <c r="AI96" s="226"/>
      <c r="AJ96" s="226"/>
      <c r="AK96" s="175">
        <f t="shared" si="4"/>
        <v>0</v>
      </c>
      <c r="AL96" s="176">
        <f t="shared" si="5"/>
        <v>0</v>
      </c>
      <c r="AM96" s="436"/>
      <c r="AN96" s="436"/>
    </row>
    <row r="97" spans="1:40" ht="18" hidden="1" customHeight="1">
      <c r="A97" s="170">
        <v>87</v>
      </c>
      <c r="B97" s="223"/>
      <c r="C97" s="171"/>
      <c r="D97" s="172"/>
      <c r="E97" s="173"/>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226"/>
      <c r="AI97" s="226"/>
      <c r="AJ97" s="226"/>
      <c r="AK97" s="175">
        <f t="shared" si="4"/>
        <v>0</v>
      </c>
      <c r="AL97" s="176">
        <f t="shared" si="5"/>
        <v>0</v>
      </c>
      <c r="AM97" s="436"/>
      <c r="AN97" s="436"/>
    </row>
    <row r="98" spans="1:40" ht="18" hidden="1" customHeight="1">
      <c r="A98" s="170">
        <v>88</v>
      </c>
      <c r="B98" s="223"/>
      <c r="C98" s="171"/>
      <c r="D98" s="172"/>
      <c r="E98" s="173"/>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226"/>
      <c r="AI98" s="226"/>
      <c r="AJ98" s="226"/>
      <c r="AK98" s="175">
        <f t="shared" si="4"/>
        <v>0</v>
      </c>
      <c r="AL98" s="176">
        <f t="shared" si="5"/>
        <v>0</v>
      </c>
      <c r="AM98" s="436"/>
      <c r="AN98" s="436"/>
    </row>
    <row r="99" spans="1:40" ht="18" hidden="1" customHeight="1">
      <c r="A99" s="170">
        <v>89</v>
      </c>
      <c r="B99" s="223"/>
      <c r="C99" s="171"/>
      <c r="D99" s="172"/>
      <c r="E99" s="173"/>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226"/>
      <c r="AI99" s="226"/>
      <c r="AJ99" s="226"/>
      <c r="AK99" s="175">
        <f t="shared" si="4"/>
        <v>0</v>
      </c>
      <c r="AL99" s="176">
        <f t="shared" si="5"/>
        <v>0</v>
      </c>
      <c r="AM99" s="436"/>
      <c r="AN99" s="436"/>
    </row>
    <row r="100" spans="1:40" ht="18" hidden="1" customHeight="1">
      <c r="A100" s="170">
        <v>90</v>
      </c>
      <c r="B100" s="223"/>
      <c r="C100" s="171"/>
      <c r="D100" s="172"/>
      <c r="E100" s="173"/>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226"/>
      <c r="AI100" s="226"/>
      <c r="AJ100" s="226"/>
      <c r="AK100" s="175">
        <f t="shared" si="4"/>
        <v>0</v>
      </c>
      <c r="AL100" s="176">
        <f t="shared" si="5"/>
        <v>0</v>
      </c>
      <c r="AM100" s="436"/>
      <c r="AN100" s="436"/>
    </row>
    <row r="101" spans="1:40" ht="18" hidden="1" customHeight="1">
      <c r="A101" s="170">
        <v>91</v>
      </c>
      <c r="B101" s="223"/>
      <c r="C101" s="171"/>
      <c r="D101" s="172"/>
      <c r="E101" s="173"/>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226"/>
      <c r="AI101" s="226"/>
      <c r="AJ101" s="226"/>
      <c r="AK101" s="175">
        <f t="shared" si="4"/>
        <v>0</v>
      </c>
      <c r="AL101" s="176">
        <f t="shared" si="5"/>
        <v>0</v>
      </c>
      <c r="AM101" s="436"/>
      <c r="AN101" s="436"/>
    </row>
    <row r="102" spans="1:40" ht="18" hidden="1" customHeight="1">
      <c r="A102" s="170">
        <v>92</v>
      </c>
      <c r="B102" s="223"/>
      <c r="C102" s="171"/>
      <c r="D102" s="172"/>
      <c r="E102" s="173"/>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226"/>
      <c r="AI102" s="226"/>
      <c r="AJ102" s="226"/>
      <c r="AK102" s="175">
        <f t="shared" si="4"/>
        <v>0</v>
      </c>
      <c r="AL102" s="176">
        <f t="shared" si="5"/>
        <v>0</v>
      </c>
      <c r="AM102" s="436"/>
      <c r="AN102" s="436"/>
    </row>
    <row r="103" spans="1:40" ht="18" hidden="1" customHeight="1">
      <c r="A103" s="170">
        <v>93</v>
      </c>
      <c r="B103" s="223"/>
      <c r="C103" s="171"/>
      <c r="D103" s="172"/>
      <c r="E103" s="173"/>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226"/>
      <c r="AI103" s="226"/>
      <c r="AJ103" s="226"/>
      <c r="AK103" s="175">
        <f t="shared" si="4"/>
        <v>0</v>
      </c>
      <c r="AL103" s="176">
        <f t="shared" si="5"/>
        <v>0</v>
      </c>
      <c r="AM103" s="436"/>
      <c r="AN103" s="436"/>
    </row>
    <row r="104" spans="1:40" ht="18" hidden="1" customHeight="1">
      <c r="A104" s="170">
        <v>94</v>
      </c>
      <c r="B104" s="223"/>
      <c r="C104" s="171"/>
      <c r="D104" s="172"/>
      <c r="E104" s="173"/>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226"/>
      <c r="AI104" s="226"/>
      <c r="AJ104" s="226"/>
      <c r="AK104" s="175">
        <f t="shared" si="4"/>
        <v>0</v>
      </c>
      <c r="AL104" s="176">
        <f t="shared" si="5"/>
        <v>0</v>
      </c>
      <c r="AM104" s="436"/>
      <c r="AN104" s="436"/>
    </row>
    <row r="105" spans="1:40" ht="18" hidden="1" customHeight="1">
      <c r="A105" s="170">
        <v>95</v>
      </c>
      <c r="B105" s="223"/>
      <c r="C105" s="171"/>
      <c r="D105" s="172"/>
      <c r="E105" s="173"/>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226"/>
      <c r="AI105" s="226"/>
      <c r="AJ105" s="226"/>
      <c r="AK105" s="175">
        <f t="shared" si="4"/>
        <v>0</v>
      </c>
      <c r="AL105" s="176">
        <f t="shared" si="5"/>
        <v>0</v>
      </c>
      <c r="AM105" s="436"/>
      <c r="AN105" s="436"/>
    </row>
    <row r="106" spans="1:40" ht="18" hidden="1" customHeight="1">
      <c r="A106" s="170">
        <v>96</v>
      </c>
      <c r="B106" s="223"/>
      <c r="C106" s="171"/>
      <c r="D106" s="172"/>
      <c r="E106" s="173"/>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226"/>
      <c r="AI106" s="226"/>
      <c r="AJ106" s="226"/>
      <c r="AK106" s="175">
        <f t="shared" si="4"/>
        <v>0</v>
      </c>
      <c r="AL106" s="176">
        <f t="shared" si="5"/>
        <v>0</v>
      </c>
      <c r="AM106" s="436"/>
      <c r="AN106" s="436"/>
    </row>
    <row r="107" spans="1:40" ht="18" hidden="1" customHeight="1">
      <c r="A107" s="170">
        <v>97</v>
      </c>
      <c r="B107" s="223"/>
      <c r="C107" s="171"/>
      <c r="D107" s="172"/>
      <c r="E107" s="173"/>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226"/>
      <c r="AI107" s="226"/>
      <c r="AJ107" s="226"/>
      <c r="AK107" s="175">
        <f t="shared" si="4"/>
        <v>0</v>
      </c>
      <c r="AL107" s="176">
        <f t="shared" si="5"/>
        <v>0</v>
      </c>
      <c r="AM107" s="436"/>
      <c r="AN107" s="436"/>
    </row>
    <row r="108" spans="1:40" ht="18" hidden="1" customHeight="1">
      <c r="A108" s="170">
        <v>98</v>
      </c>
      <c r="B108" s="223"/>
      <c r="C108" s="171"/>
      <c r="D108" s="172"/>
      <c r="E108" s="173"/>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226"/>
      <c r="AI108" s="226"/>
      <c r="AJ108" s="226"/>
      <c r="AK108" s="175">
        <f t="shared" si="4"/>
        <v>0</v>
      </c>
      <c r="AL108" s="176">
        <f t="shared" si="5"/>
        <v>0</v>
      </c>
      <c r="AM108" s="436"/>
      <c r="AN108" s="436"/>
    </row>
    <row r="109" spans="1:40" ht="18" hidden="1" customHeight="1">
      <c r="A109" s="170">
        <v>99</v>
      </c>
      <c r="B109" s="223"/>
      <c r="C109" s="171"/>
      <c r="D109" s="172"/>
      <c r="E109" s="173"/>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226"/>
      <c r="AI109" s="226"/>
      <c r="AJ109" s="226"/>
      <c r="AK109" s="175">
        <f t="shared" si="4"/>
        <v>0</v>
      </c>
      <c r="AL109" s="176">
        <f t="shared" si="5"/>
        <v>0</v>
      </c>
      <c r="AM109" s="436"/>
      <c r="AN109" s="436"/>
    </row>
    <row r="110" spans="1:40" ht="18" hidden="1" customHeight="1">
      <c r="A110" s="170">
        <v>100</v>
      </c>
      <c r="B110" s="223"/>
      <c r="C110" s="171"/>
      <c r="D110" s="172"/>
      <c r="E110" s="173"/>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226"/>
      <c r="AI110" s="226"/>
      <c r="AJ110" s="226"/>
      <c r="AK110" s="175">
        <f t="shared" si="4"/>
        <v>0</v>
      </c>
      <c r="AL110" s="176">
        <f t="shared" si="5"/>
        <v>0</v>
      </c>
      <c r="AM110" s="436"/>
      <c r="AN110" s="436"/>
    </row>
    <row r="111" spans="1:40" ht="18" customHeight="1">
      <c r="A111" s="445" t="s">
        <v>283</v>
      </c>
      <c r="B111" s="458"/>
      <c r="C111" s="458"/>
      <c r="D111" s="458"/>
      <c r="E111" s="458"/>
      <c r="F111" s="178">
        <f t="shared" ref="F111:AG111" si="6">+SUM(F11:F110)</f>
        <v>0</v>
      </c>
      <c r="G111" s="178">
        <f t="shared" si="6"/>
        <v>0</v>
      </c>
      <c r="H111" s="178">
        <f t="shared" si="6"/>
        <v>0</v>
      </c>
      <c r="I111" s="178">
        <f t="shared" si="6"/>
        <v>0</v>
      </c>
      <c r="J111" s="178">
        <f t="shared" si="6"/>
        <v>0</v>
      </c>
      <c r="K111" s="178">
        <f t="shared" si="6"/>
        <v>0</v>
      </c>
      <c r="L111" s="178">
        <f t="shared" si="6"/>
        <v>0</v>
      </c>
      <c r="M111" s="178">
        <f t="shared" si="6"/>
        <v>0</v>
      </c>
      <c r="N111" s="178">
        <f t="shared" si="6"/>
        <v>0</v>
      </c>
      <c r="O111" s="178">
        <f t="shared" si="6"/>
        <v>0</v>
      </c>
      <c r="P111" s="178">
        <f t="shared" si="6"/>
        <v>0</v>
      </c>
      <c r="Q111" s="178">
        <f t="shared" si="6"/>
        <v>0</v>
      </c>
      <c r="R111" s="178">
        <f t="shared" si="6"/>
        <v>0</v>
      </c>
      <c r="S111" s="178">
        <f t="shared" si="6"/>
        <v>0</v>
      </c>
      <c r="T111" s="178">
        <f t="shared" si="6"/>
        <v>0</v>
      </c>
      <c r="U111" s="178">
        <f t="shared" si="6"/>
        <v>0</v>
      </c>
      <c r="V111" s="178">
        <f t="shared" si="6"/>
        <v>0</v>
      </c>
      <c r="W111" s="178">
        <f t="shared" si="6"/>
        <v>0</v>
      </c>
      <c r="X111" s="178">
        <f t="shared" si="6"/>
        <v>0</v>
      </c>
      <c r="Y111" s="178">
        <f t="shared" si="6"/>
        <v>0</v>
      </c>
      <c r="Z111" s="178">
        <f t="shared" si="6"/>
        <v>0</v>
      </c>
      <c r="AA111" s="178">
        <f t="shared" si="6"/>
        <v>0</v>
      </c>
      <c r="AB111" s="178">
        <f t="shared" si="6"/>
        <v>0</v>
      </c>
      <c r="AC111" s="178">
        <f t="shared" si="6"/>
        <v>0</v>
      </c>
      <c r="AD111" s="178">
        <f t="shared" si="6"/>
        <v>0</v>
      </c>
      <c r="AE111" s="178">
        <f t="shared" si="6"/>
        <v>0</v>
      </c>
      <c r="AF111" s="178">
        <f t="shared" si="6"/>
        <v>0</v>
      </c>
      <c r="AG111" s="178">
        <f t="shared" si="6"/>
        <v>0</v>
      </c>
      <c r="AH111" s="226"/>
      <c r="AI111" s="226"/>
      <c r="AJ111" s="226"/>
      <c r="AK111" s="175">
        <f t="shared" si="0"/>
        <v>0</v>
      </c>
      <c r="AL111" s="176">
        <f t="shared" si="1"/>
        <v>0</v>
      </c>
      <c r="AM111" s="438"/>
      <c r="AN111" s="438"/>
    </row>
    <row r="112" spans="1:40" ht="18" customHeight="1">
      <c r="A112" s="458" t="s">
        <v>282</v>
      </c>
      <c r="B112" s="458"/>
      <c r="C112" s="458"/>
      <c r="D112" s="458"/>
      <c r="E112" s="45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227"/>
      <c r="AI112" s="227"/>
      <c r="AJ112" s="227"/>
      <c r="AK112" s="178"/>
      <c r="AL112" s="180"/>
      <c r="AM112" s="438"/>
      <c r="AN112" s="438"/>
    </row>
    <row r="113" spans="1:43" ht="15" customHeight="1">
      <c r="A113" s="181"/>
      <c r="B113" s="181"/>
      <c r="C113" s="181"/>
      <c r="D113" s="181"/>
      <c r="E113" s="181"/>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1"/>
      <c r="AL113" s="181"/>
      <c r="AM113" s="183"/>
    </row>
    <row r="114" spans="1:43" ht="15" customHeight="1">
      <c r="A114" s="181"/>
      <c r="B114" s="181"/>
      <c r="C114" s="181"/>
      <c r="D114" s="181"/>
      <c r="E114" s="181"/>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1"/>
      <c r="AL114" s="181"/>
      <c r="AM114" s="183"/>
    </row>
    <row r="115" spans="1:43" ht="15" customHeight="1">
      <c r="A115" s="181"/>
      <c r="B115" s="181"/>
      <c r="C115" s="181"/>
      <c r="D115" s="181"/>
      <c r="E115" s="181"/>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1"/>
      <c r="AL115" s="181"/>
      <c r="AM115" s="183"/>
    </row>
    <row r="116" spans="1:43" ht="21" customHeight="1">
      <c r="A116" s="184" t="s">
        <v>281</v>
      </c>
      <c r="B116" s="181"/>
      <c r="C116" s="181"/>
      <c r="D116" s="181"/>
      <c r="E116" s="181"/>
      <c r="F116" s="181"/>
      <c r="G116" s="182"/>
      <c r="H116" s="182"/>
      <c r="I116" s="182"/>
      <c r="J116" s="182"/>
      <c r="K116" s="182"/>
      <c r="L116" s="182"/>
      <c r="M116" s="182"/>
      <c r="N116" s="182"/>
      <c r="O116" s="182"/>
      <c r="AM116" s="181"/>
      <c r="AN116" s="183"/>
    </row>
    <row r="117" spans="1:43" ht="25" customHeight="1">
      <c r="A117" s="444"/>
      <c r="B117" s="444"/>
      <c r="C117" s="444"/>
      <c r="D117" s="186">
        <v>4</v>
      </c>
      <c r="E117" s="186">
        <v>5</v>
      </c>
      <c r="F117" s="460">
        <v>6</v>
      </c>
      <c r="G117" s="460"/>
      <c r="H117" s="460"/>
      <c r="I117" s="460">
        <v>7</v>
      </c>
      <c r="J117" s="460"/>
      <c r="K117" s="460"/>
      <c r="L117" s="460">
        <v>8</v>
      </c>
      <c r="M117" s="460"/>
      <c r="N117" s="460"/>
      <c r="O117" s="460">
        <v>9</v>
      </c>
      <c r="P117" s="460"/>
      <c r="Q117" s="460"/>
      <c r="R117" s="460">
        <v>10</v>
      </c>
      <c r="S117" s="460"/>
      <c r="T117" s="460"/>
      <c r="U117" s="460">
        <v>11</v>
      </c>
      <c r="V117" s="460"/>
      <c r="W117" s="460"/>
      <c r="X117" s="460">
        <v>12</v>
      </c>
      <c r="Y117" s="460"/>
      <c r="Z117" s="460"/>
      <c r="AA117" s="460">
        <v>1</v>
      </c>
      <c r="AB117" s="460"/>
      <c r="AC117" s="460"/>
      <c r="AD117" s="460">
        <v>2</v>
      </c>
      <c r="AE117" s="460"/>
      <c r="AF117" s="460"/>
      <c r="AG117" s="460">
        <v>3</v>
      </c>
      <c r="AH117" s="460"/>
      <c r="AI117" s="460"/>
      <c r="AJ117" s="444" t="s">
        <v>280</v>
      </c>
      <c r="AK117" s="444"/>
      <c r="AL117" s="187" t="s">
        <v>279</v>
      </c>
      <c r="AM117" s="188"/>
      <c r="AN117" s="188"/>
      <c r="AO117" s="188"/>
      <c r="AP117" s="188"/>
      <c r="AQ117" s="188"/>
    </row>
    <row r="118" spans="1:43" ht="18" customHeight="1">
      <c r="A118" s="465" t="s">
        <v>278</v>
      </c>
      <c r="B118" s="465"/>
      <c r="C118" s="465"/>
      <c r="D118" s="174"/>
      <c r="E118" s="174"/>
      <c r="F118" s="461"/>
      <c r="G118" s="461"/>
      <c r="H118" s="461"/>
      <c r="I118" s="461"/>
      <c r="J118" s="461"/>
      <c r="K118" s="461"/>
      <c r="L118" s="461"/>
      <c r="M118" s="461"/>
      <c r="N118" s="461"/>
      <c r="O118" s="461"/>
      <c r="P118" s="461"/>
      <c r="Q118" s="461"/>
      <c r="R118" s="461"/>
      <c r="S118" s="461"/>
      <c r="T118" s="461"/>
      <c r="U118" s="461"/>
      <c r="V118" s="461"/>
      <c r="W118" s="461"/>
      <c r="X118" s="461"/>
      <c r="Y118" s="461"/>
      <c r="Z118" s="461"/>
      <c r="AA118" s="461"/>
      <c r="AB118" s="461"/>
      <c r="AC118" s="461"/>
      <c r="AD118" s="461"/>
      <c r="AE118" s="461"/>
      <c r="AF118" s="461"/>
      <c r="AG118" s="461"/>
      <c r="AH118" s="461"/>
      <c r="AI118" s="461"/>
      <c r="AJ118" s="462">
        <f>SUM(D118:AI118)</f>
        <v>0</v>
      </c>
      <c r="AK118" s="462"/>
      <c r="AL118" s="470" t="e">
        <f>ROUNDUP(AJ118/AJ119,1)</f>
        <v>#DIV/0!</v>
      </c>
      <c r="AM118" s="188"/>
      <c r="AN118" s="188"/>
      <c r="AO118" s="188"/>
      <c r="AP118" s="188"/>
      <c r="AQ118" s="188"/>
    </row>
    <row r="119" spans="1:43" ht="18" customHeight="1">
      <c r="A119" s="465" t="s">
        <v>277</v>
      </c>
      <c r="B119" s="465"/>
      <c r="C119" s="465"/>
      <c r="D119" s="174"/>
      <c r="E119" s="174"/>
      <c r="F119" s="461"/>
      <c r="G119" s="461"/>
      <c r="H119" s="461"/>
      <c r="I119" s="461"/>
      <c r="J119" s="461"/>
      <c r="K119" s="461"/>
      <c r="L119" s="461"/>
      <c r="M119" s="461"/>
      <c r="N119" s="461"/>
      <c r="O119" s="461"/>
      <c r="P119" s="461"/>
      <c r="Q119" s="461"/>
      <c r="R119" s="461"/>
      <c r="S119" s="461"/>
      <c r="T119" s="461"/>
      <c r="U119" s="461"/>
      <c r="V119" s="461"/>
      <c r="W119" s="461"/>
      <c r="X119" s="461"/>
      <c r="Y119" s="461"/>
      <c r="Z119" s="461"/>
      <c r="AA119" s="461"/>
      <c r="AB119" s="461"/>
      <c r="AC119" s="461"/>
      <c r="AD119" s="461"/>
      <c r="AE119" s="461"/>
      <c r="AF119" s="461"/>
      <c r="AG119" s="461"/>
      <c r="AH119" s="461"/>
      <c r="AI119" s="461"/>
      <c r="AJ119" s="462">
        <f>+SUM(D119:AI119)</f>
        <v>0</v>
      </c>
      <c r="AK119" s="462"/>
      <c r="AL119" s="471"/>
      <c r="AM119" s="188"/>
      <c r="AN119" s="188"/>
      <c r="AO119" s="188"/>
      <c r="AP119" s="188"/>
      <c r="AQ119" s="188"/>
    </row>
    <row r="120" spans="1:43" ht="5.15" customHeight="1">
      <c r="A120" s="189"/>
      <c r="B120" s="189"/>
      <c r="C120" s="189"/>
      <c r="D120" s="188"/>
      <c r="E120" s="188"/>
      <c r="F120" s="188"/>
      <c r="G120" s="188"/>
      <c r="H120" s="188"/>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90"/>
      <c r="AK120" s="182"/>
      <c r="AL120" s="181"/>
      <c r="AM120" s="181"/>
      <c r="AN120" s="183"/>
    </row>
    <row r="121" spans="1:43" ht="18" customHeight="1">
      <c r="A121" s="184" t="s">
        <v>276</v>
      </c>
      <c r="B121" s="182"/>
      <c r="D121" s="182"/>
      <c r="E121" s="182"/>
      <c r="F121" s="182"/>
      <c r="G121" s="182"/>
      <c r="H121" s="182"/>
      <c r="I121" s="188"/>
      <c r="J121" s="188"/>
      <c r="K121" s="188"/>
      <c r="L121" s="188"/>
      <c r="M121" s="188"/>
      <c r="N121" s="188"/>
      <c r="O121" s="182"/>
      <c r="P121" s="182"/>
      <c r="Q121" s="182"/>
      <c r="R121" s="182"/>
      <c r="S121" s="182"/>
      <c r="T121" s="182"/>
      <c r="U121" s="182"/>
      <c r="V121" s="182"/>
      <c r="W121" s="181"/>
      <c r="X121" s="182"/>
      <c r="Y121" s="182"/>
      <c r="Z121" s="182"/>
      <c r="AA121" s="182"/>
      <c r="AB121" s="182"/>
      <c r="AC121" s="182"/>
      <c r="AD121" s="182"/>
      <c r="AE121" s="182"/>
      <c r="AF121" s="182"/>
      <c r="AG121" s="182"/>
      <c r="AH121" s="182"/>
      <c r="AI121" s="182"/>
      <c r="AJ121" s="190"/>
      <c r="AK121" s="182"/>
      <c r="AL121" s="181"/>
      <c r="AM121" s="181"/>
      <c r="AN121" s="183"/>
    </row>
    <row r="122" spans="1:43" ht="25" customHeight="1">
      <c r="A122" s="444" t="s">
        <v>275</v>
      </c>
      <c r="B122" s="444"/>
      <c r="C122" s="445" t="s">
        <v>274</v>
      </c>
      <c r="D122" s="459"/>
      <c r="E122" s="463"/>
      <c r="F122" s="463"/>
      <c r="G122" s="463"/>
      <c r="H122" s="442"/>
      <c r="I122" s="464"/>
      <c r="J122" s="464"/>
      <c r="K122" s="464"/>
      <c r="L122" s="464"/>
      <c r="M122" s="464"/>
      <c r="N122" s="464"/>
      <c r="O122" s="188"/>
      <c r="P122" s="188"/>
      <c r="Q122" s="188"/>
      <c r="R122" s="188"/>
      <c r="S122" s="188"/>
      <c r="T122" s="188"/>
      <c r="U122" s="188"/>
      <c r="W122" s="181"/>
      <c r="X122" s="182"/>
      <c r="Y122" s="182"/>
      <c r="Z122" s="182"/>
      <c r="AA122" s="182"/>
      <c r="AB122" s="182"/>
      <c r="AC122" s="182"/>
      <c r="AD122" s="182"/>
      <c r="AE122" s="182"/>
      <c r="AF122" s="182"/>
      <c r="AG122" s="182"/>
      <c r="AH122" s="182"/>
      <c r="AI122" s="182"/>
      <c r="AJ122" s="190"/>
      <c r="AK122" s="182"/>
      <c r="AL122" s="181"/>
      <c r="AM122" s="181"/>
      <c r="AN122" s="183"/>
    </row>
    <row r="123" spans="1:43" ht="18" customHeight="1">
      <c r="A123" s="455" t="s">
        <v>273</v>
      </c>
      <c r="B123" s="455"/>
      <c r="C123" s="472" t="e">
        <f>ROUNDDOWN(AL118/15,1)</f>
        <v>#DIV/0!</v>
      </c>
      <c r="D123" s="473"/>
      <c r="E123" s="474"/>
      <c r="F123" s="474"/>
      <c r="G123" s="474"/>
      <c r="H123" s="475"/>
      <c r="I123" s="476"/>
      <c r="J123" s="474"/>
      <c r="K123" s="474"/>
      <c r="L123" s="474"/>
      <c r="M123" s="474"/>
      <c r="N123" s="475"/>
      <c r="O123" s="188"/>
      <c r="P123" s="188"/>
      <c r="Q123" s="188"/>
      <c r="R123" s="188"/>
      <c r="S123" s="188"/>
      <c r="T123" s="188"/>
      <c r="U123" s="188"/>
      <c r="W123" s="181"/>
      <c r="X123" s="182"/>
      <c r="Y123" s="182"/>
      <c r="Z123" s="182"/>
      <c r="AA123" s="182"/>
      <c r="AB123" s="182"/>
      <c r="AC123" s="182"/>
      <c r="AD123" s="182"/>
      <c r="AE123" s="182"/>
      <c r="AF123" s="182"/>
      <c r="AG123" s="182"/>
      <c r="AH123" s="182"/>
      <c r="AI123" s="182"/>
      <c r="AJ123" s="190"/>
      <c r="AK123" s="182"/>
      <c r="AL123" s="181"/>
      <c r="AM123" s="181"/>
      <c r="AN123" s="183"/>
    </row>
    <row r="124" spans="1:43" ht="5.15" customHeight="1">
      <c r="A124" s="189"/>
      <c r="B124" s="189"/>
      <c r="C124" s="189"/>
      <c r="D124" s="189"/>
      <c r="E124" s="189"/>
      <c r="F124" s="189"/>
      <c r="G124" s="189"/>
      <c r="H124" s="189"/>
      <c r="I124" s="189"/>
      <c r="J124" s="182"/>
      <c r="K124" s="182"/>
      <c r="L124" s="182"/>
      <c r="M124" s="190"/>
      <c r="N124" s="182"/>
      <c r="O124" s="182"/>
      <c r="P124" s="182"/>
      <c r="Q124" s="188"/>
      <c r="W124" s="181"/>
      <c r="X124" s="182"/>
      <c r="Y124" s="182"/>
      <c r="Z124" s="182"/>
      <c r="AA124" s="182"/>
      <c r="AB124" s="182"/>
      <c r="AC124" s="182"/>
      <c r="AD124" s="182"/>
      <c r="AE124" s="182"/>
      <c r="AF124" s="182"/>
      <c r="AG124" s="182"/>
      <c r="AH124" s="182"/>
      <c r="AI124" s="182"/>
      <c r="AJ124" s="190"/>
      <c r="AK124" s="182"/>
      <c r="AL124" s="181"/>
      <c r="AM124" s="181"/>
      <c r="AN124" s="183"/>
    </row>
    <row r="125" spans="1:43" ht="21" customHeight="1">
      <c r="A125" s="184" t="s">
        <v>272</v>
      </c>
      <c r="B125" s="177"/>
      <c r="C125" s="191"/>
      <c r="D125" s="191"/>
      <c r="E125" s="191"/>
      <c r="F125" s="191"/>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91"/>
      <c r="AM125" s="191"/>
      <c r="AN125" s="183"/>
    </row>
    <row r="126" spans="1:43" ht="25" customHeight="1">
      <c r="A126" s="183"/>
      <c r="B126" s="181"/>
      <c r="C126" s="467" t="s">
        <v>271</v>
      </c>
      <c r="D126" s="468"/>
      <c r="E126" s="466" t="s">
        <v>270</v>
      </c>
      <c r="F126" s="466"/>
      <c r="G126" s="466"/>
      <c r="H126" s="466"/>
      <c r="I126" s="467" t="s">
        <v>269</v>
      </c>
      <c r="J126" s="468"/>
      <c r="K126" s="468"/>
      <c r="L126" s="468"/>
      <c r="M126" s="468"/>
      <c r="N126" s="469"/>
      <c r="O126" s="467" t="s">
        <v>269</v>
      </c>
      <c r="P126" s="468"/>
      <c r="Q126" s="468"/>
      <c r="R126" s="468"/>
      <c r="S126" s="468"/>
      <c r="T126" s="469"/>
      <c r="U126" s="467" t="s">
        <v>269</v>
      </c>
      <c r="V126" s="468"/>
      <c r="W126" s="468"/>
      <c r="X126" s="468"/>
      <c r="Y126" s="468"/>
      <c r="Z126" s="469"/>
      <c r="AA126" s="467" t="s">
        <v>269</v>
      </c>
      <c r="AB126" s="468"/>
      <c r="AC126" s="468"/>
      <c r="AD126" s="468"/>
      <c r="AE126" s="468"/>
      <c r="AF126" s="469"/>
      <c r="AG126" s="466" t="s">
        <v>269</v>
      </c>
      <c r="AH126" s="466"/>
      <c r="AI126" s="466"/>
      <c r="AJ126" s="466"/>
      <c r="AK126" s="466"/>
      <c r="AL126" s="466" t="s">
        <v>269</v>
      </c>
      <c r="AM126" s="466"/>
      <c r="AN126" s="183"/>
    </row>
    <row r="127" spans="1:43" ht="18" customHeight="1">
      <c r="A127" s="183"/>
      <c r="B127" s="181"/>
      <c r="C127" s="192" t="s">
        <v>268</v>
      </c>
      <c r="D127" s="192" t="s">
        <v>267</v>
      </c>
      <c r="E127" s="193" t="s">
        <v>268</v>
      </c>
      <c r="F127" s="480" t="s">
        <v>267</v>
      </c>
      <c r="G127" s="480"/>
      <c r="H127" s="480"/>
      <c r="I127" s="477" t="s">
        <v>268</v>
      </c>
      <c r="J127" s="478"/>
      <c r="K127" s="479"/>
      <c r="L127" s="477" t="s">
        <v>267</v>
      </c>
      <c r="M127" s="478"/>
      <c r="N127" s="479"/>
      <c r="O127" s="477" t="s">
        <v>268</v>
      </c>
      <c r="P127" s="478"/>
      <c r="Q127" s="479"/>
      <c r="R127" s="477" t="s">
        <v>267</v>
      </c>
      <c r="S127" s="478"/>
      <c r="T127" s="479"/>
      <c r="U127" s="477" t="s">
        <v>268</v>
      </c>
      <c r="V127" s="478"/>
      <c r="W127" s="479"/>
      <c r="X127" s="477" t="s">
        <v>267</v>
      </c>
      <c r="Y127" s="478"/>
      <c r="Z127" s="479"/>
      <c r="AA127" s="477" t="s">
        <v>268</v>
      </c>
      <c r="AB127" s="478"/>
      <c r="AC127" s="479"/>
      <c r="AD127" s="477" t="s">
        <v>267</v>
      </c>
      <c r="AE127" s="478"/>
      <c r="AF127" s="479"/>
      <c r="AG127" s="477" t="s">
        <v>268</v>
      </c>
      <c r="AH127" s="478"/>
      <c r="AI127" s="479"/>
      <c r="AJ127" s="477" t="s">
        <v>267</v>
      </c>
      <c r="AK127" s="479"/>
      <c r="AL127" s="193" t="s">
        <v>266</v>
      </c>
      <c r="AM127" s="193" t="s">
        <v>265</v>
      </c>
      <c r="AN127" s="183"/>
    </row>
    <row r="128" spans="1:43" ht="18" customHeight="1">
      <c r="A128" s="183"/>
      <c r="B128" s="185" t="s">
        <v>167</v>
      </c>
      <c r="C128" s="193">
        <f>COUNTIFS($B$11:$B$110,C$126,$C$11:$C$110,"A",$E$11:$E$110,"*")</f>
        <v>0</v>
      </c>
      <c r="D128" s="193">
        <f>COUNTIFS($B$11:$B$110,C$126,$C$11:$C$110,"B",$E$11:$E$110,"*")</f>
        <v>0</v>
      </c>
      <c r="E128" s="193">
        <f>COUNTIFS($B$11:$B$110,E$126,$C$11:$C$110,"A",$E$11:$E$110,"*")</f>
        <v>0</v>
      </c>
      <c r="F128" s="477">
        <f>COUNTIFS($B$11:$B$110,E$126,$C$11:$C$110,"B",$E$11:$E$110,"*")</f>
        <v>0</v>
      </c>
      <c r="G128" s="478"/>
      <c r="H128" s="479"/>
      <c r="I128" s="477">
        <f>COUNTIFS($B$11:$B$110,I$126,$C$11:$C$110,"A",$E$11:$E$110,"*")</f>
        <v>0</v>
      </c>
      <c r="J128" s="478"/>
      <c r="K128" s="479"/>
      <c r="L128" s="477">
        <f>COUNTIFS($B$11:$B$110,I$126,$C$11:$C$110,"B",$E$11:$E$110,"*")</f>
        <v>0</v>
      </c>
      <c r="M128" s="478"/>
      <c r="N128" s="479"/>
      <c r="O128" s="477">
        <f>COUNTIFS($B$11:$B$110,O$126,$C$11:$C$110,"A",$E$11:$E$110,"*")</f>
        <v>0</v>
      </c>
      <c r="P128" s="478"/>
      <c r="Q128" s="479"/>
      <c r="R128" s="477">
        <f>COUNTIFS($B$11:$B$110,O$126,$C$11:$C$110,"B",$E$11:$E$110,"*")</f>
        <v>0</v>
      </c>
      <c r="S128" s="478"/>
      <c r="T128" s="479"/>
      <c r="U128" s="477">
        <f>COUNTIFS($B$11:$B$110,U$126,$C$11:$C$110,"A",$E$11:$E$110,"*")</f>
        <v>0</v>
      </c>
      <c r="V128" s="478"/>
      <c r="W128" s="479"/>
      <c r="X128" s="477">
        <f>COUNTIFS($B$11:$B$110,U$126,$C$11:$C$110,"B",$E$11:$E$110,"*")</f>
        <v>0</v>
      </c>
      <c r="Y128" s="478"/>
      <c r="Z128" s="479"/>
      <c r="AA128" s="477">
        <f>COUNTIFS($B$11:$B$110,AA$126,$C$11:$C$110,"A",$E$11:$E$110,"*")</f>
        <v>0</v>
      </c>
      <c r="AB128" s="478"/>
      <c r="AC128" s="479"/>
      <c r="AD128" s="477">
        <f>COUNTIFS($B$11:$B$110,AA$126,$C$11:$C$110,"B",$E$11:$E$110,"*")</f>
        <v>0</v>
      </c>
      <c r="AE128" s="478"/>
      <c r="AF128" s="479"/>
      <c r="AG128" s="477">
        <f>COUNTIFS($B$11:$B$110,AG$126,$C$11:$C$110,"A",$E$11:$E$110,"*")</f>
        <v>0</v>
      </c>
      <c r="AH128" s="478"/>
      <c r="AI128" s="479"/>
      <c r="AJ128" s="477">
        <f>COUNTIFS($B$11:$B$110,AG$126,$C$11:$C$110,"B",$E$11:$E$110,"*")</f>
        <v>0</v>
      </c>
      <c r="AK128" s="479"/>
      <c r="AL128" s="193">
        <f>COUNTIFS($B$11:$B$110,AL$126,$C$11:$C$110,"A",$E$11:$E$110,"*")</f>
        <v>0</v>
      </c>
      <c r="AM128" s="193">
        <f>COUNTIFS($B$11:$B$110,AL$126,$C$11:$C$110,"B",$E$11:$E$110,"*")</f>
        <v>0</v>
      </c>
      <c r="AN128" s="183"/>
    </row>
    <row r="129" spans="1:40" ht="18" customHeight="1">
      <c r="A129" s="183"/>
      <c r="B129" s="187" t="s">
        <v>170</v>
      </c>
      <c r="C129" s="193">
        <f>COUNTIFS($B$11:$B$110,C$126,$C$11:$C$110,"C",$E$11:$E$110,"*")</f>
        <v>0</v>
      </c>
      <c r="D129" s="193">
        <f>COUNTIFS($B$11:$B$110,C$126,$C$11:$C$110,"D",$E$11:$E$110,"*")</f>
        <v>0</v>
      </c>
      <c r="E129" s="193">
        <f>COUNTIFS($B$11:$B$110,E$126,$C$11:$C$110,"C",$E$11:$E$110,"*")</f>
        <v>0</v>
      </c>
      <c r="F129" s="477">
        <f>COUNTIFS($B$11:$B$110,E$126,$C$11:$C$110,"D",$E$11:$E$110,"*")</f>
        <v>0</v>
      </c>
      <c r="G129" s="478"/>
      <c r="H129" s="479"/>
      <c r="I129" s="477">
        <f>COUNTIFS($B$11:$B$110,I$126,$C$11:$C$110,"C",$E$11:$E$110,"*")</f>
        <v>0</v>
      </c>
      <c r="J129" s="478"/>
      <c r="K129" s="479"/>
      <c r="L129" s="477">
        <f>COUNTIFS($B$11:$B$110,I$126,$C$11:$C$110,"D",$E$11:$E$110,"*")</f>
        <v>0</v>
      </c>
      <c r="M129" s="478"/>
      <c r="N129" s="479"/>
      <c r="O129" s="477">
        <f>COUNTIFS($B$11:$B$110,O$126,$C$11:$C$110,"C",$E$11:$E$110,"*")</f>
        <v>0</v>
      </c>
      <c r="P129" s="478"/>
      <c r="Q129" s="479"/>
      <c r="R129" s="477">
        <f>COUNTIFS($B$11:$B$110,O$126,$C$11:$C$110,"D",$E$11:$E$110,"*")</f>
        <v>0</v>
      </c>
      <c r="S129" s="478"/>
      <c r="T129" s="479"/>
      <c r="U129" s="477">
        <f>COUNTIFS($B$11:$B$110,U$126,$C$11:$C$110,"C",$E$11:$E$110,"*")</f>
        <v>0</v>
      </c>
      <c r="V129" s="478"/>
      <c r="W129" s="479"/>
      <c r="X129" s="477">
        <f>COUNTIFS($B$11:$B$110,U$126,$C$11:$C$110,"D",$E$11:$E$110,"*")</f>
        <v>0</v>
      </c>
      <c r="Y129" s="478"/>
      <c r="Z129" s="479"/>
      <c r="AA129" s="477">
        <f>COUNTIFS($B$11:$B$110,AA$126,$C$11:$C$110,"C",$E$11:$E$110,"*")</f>
        <v>0</v>
      </c>
      <c r="AB129" s="478"/>
      <c r="AC129" s="479"/>
      <c r="AD129" s="477">
        <f>COUNTIFS($B$11:$B$110,AA$126,$C$11:$C$110,"D",$E$11:$E$110,"*")</f>
        <v>0</v>
      </c>
      <c r="AE129" s="478"/>
      <c r="AF129" s="479"/>
      <c r="AG129" s="477">
        <f>COUNTIFS($B$11:$B$110,AG$126,$C$11:$C$110,"C",$E$11:$E$110,"*")</f>
        <v>0</v>
      </c>
      <c r="AH129" s="478"/>
      <c r="AI129" s="479"/>
      <c r="AJ129" s="477">
        <f>COUNTIFS($B$11:$B$110,AG$126,$C$11:$C$110,"D",$E$11:$E$110,"*")</f>
        <v>0</v>
      </c>
      <c r="AK129" s="479"/>
      <c r="AL129" s="193">
        <f>COUNTIFS($B$11:$B$110,AL$126,$C$11:$C$110,"C",$E$11:$E$110,"*")</f>
        <v>0</v>
      </c>
      <c r="AM129" s="193">
        <f>COUNTIFS($B$11:$B$110,AL$126,$C$11:$C$110,"D",$E$11:$E$110,"*")</f>
        <v>0</v>
      </c>
      <c r="AN129" s="183"/>
    </row>
    <row r="130" spans="1:40" ht="25" customHeight="1">
      <c r="A130" s="183"/>
      <c r="B130" s="187" t="s">
        <v>264</v>
      </c>
      <c r="C130" s="467" t="e">
        <f>IF($AK$3="４週",SUMIFS($AK$11:$AK$110,$B$11:$B$110,C126)/4/$AH$5,IF($AK$3="歴月",SUMIFS($AK$11:$AK$110,$B$11:$B$110,C126)/$AL$5,"記載する期間を選択してください"))</f>
        <v>#DIV/0!</v>
      </c>
      <c r="D130" s="469"/>
      <c r="E130" s="467" t="e">
        <f>IF($AK$3="４週",SUMIFS($AK$11:$AK$110,$B$11:$B$110,E126)/4/$AH$5,IF($AK$3="歴月",SUMIFS($AK$11:$AK$110,$B$11:$B$110,E126)/$AL$5,"記載する期間を選択してください"))</f>
        <v>#DIV/0!</v>
      </c>
      <c r="F130" s="468"/>
      <c r="G130" s="468"/>
      <c r="H130" s="469"/>
      <c r="I130" s="467" t="e">
        <f>IF($AK$3="４週",SUMIFS($AK$11:$AK$110,$B$11:$B$110,I126)/4/$AH$5,IF($AK$3="歴月",SUMIFS($AK$11:$AK$110,$B$11:$B$110,I126)/$AL$5,"記載する期間を選択してください"))</f>
        <v>#DIV/0!</v>
      </c>
      <c r="J130" s="468"/>
      <c r="K130" s="468"/>
      <c r="L130" s="468"/>
      <c r="M130" s="468"/>
      <c r="N130" s="469"/>
      <c r="O130" s="467" t="e">
        <f>IF($AK$3="４週",SUMIFS($AK$11:$AK$110,$B$11:$B$110,O126)/4/$AH$5,IF($AK$3="歴月",SUMIFS($AK$11:$AK$110,$B$11:$B$110,O126)/$AL$5,"記載する期間を選択してください"))</f>
        <v>#DIV/0!</v>
      </c>
      <c r="P130" s="468"/>
      <c r="Q130" s="468"/>
      <c r="R130" s="468"/>
      <c r="S130" s="468"/>
      <c r="T130" s="469"/>
      <c r="U130" s="467" t="e">
        <f>IF($AK$3="４週",SUMIFS($AK$11:$AK$110,$B$11:$B$110,U126)/4/$AH$5,IF($AK$3="歴月",SUMIFS($AK$11:$AK$110,$B$11:$B$110,U126)/$AL$5,"記載する期間を選択してください"))</f>
        <v>#DIV/0!</v>
      </c>
      <c r="V130" s="468"/>
      <c r="W130" s="468"/>
      <c r="X130" s="468"/>
      <c r="Y130" s="468"/>
      <c r="Z130" s="469"/>
      <c r="AA130" s="467" t="e">
        <f>IF($AK$3="４週",SUMIFS($AK$11:$AK$110,$B$11:$B$110,AA126)/4/$AH$5,IF($AK$3="歴月",SUMIFS($AK$11:$AK$110,$B$11:$B$110,AA126)/$AL$5,"記載する期間を選択してください"))</f>
        <v>#DIV/0!</v>
      </c>
      <c r="AB130" s="468"/>
      <c r="AC130" s="468"/>
      <c r="AD130" s="468"/>
      <c r="AE130" s="468"/>
      <c r="AF130" s="469"/>
      <c r="AG130" s="467" t="e">
        <f>IF($AK$3="４週",SUMIFS($AK$11:$AK$110,$B$11:$B$110,AG126)/4/$AH$5,IF($AK$3="歴月",SUMIFS($AK$11:$AK$110,$B$11:$B$110,AG126)/$AL$5,"記載する期間を選択してください"))</f>
        <v>#DIV/0!</v>
      </c>
      <c r="AH130" s="468"/>
      <c r="AI130" s="468"/>
      <c r="AJ130" s="468"/>
      <c r="AK130" s="469"/>
      <c r="AL130" s="467" t="e">
        <f>IF($AK$3="４週",SUMIFS($AK$11:$AK$110,$B$11:$B$110,AL126)/4/$AH$5,IF($AK$3="歴月",SUMIFS($AK$11:$AK$110,$B$11:$B$110,AL126)/$AL$5,"記載する期間を選択してください"))</f>
        <v>#DIV/0!</v>
      </c>
      <c r="AM130" s="469"/>
      <c r="AN130" s="183"/>
    </row>
    <row r="131" spans="1:40" ht="5.15" customHeight="1">
      <c r="A131" s="183"/>
      <c r="B131" s="177"/>
      <c r="C131" s="194">
        <v>2</v>
      </c>
      <c r="D131" s="194"/>
      <c r="E131" s="194">
        <v>3</v>
      </c>
      <c r="F131" s="194"/>
      <c r="G131" s="194"/>
      <c r="H131" s="194"/>
      <c r="I131" s="194">
        <v>4</v>
      </c>
      <c r="J131" s="194"/>
      <c r="K131" s="194"/>
      <c r="L131" s="194"/>
      <c r="M131" s="194"/>
      <c r="N131" s="194"/>
      <c r="O131" s="194">
        <v>5</v>
      </c>
      <c r="P131" s="194"/>
      <c r="Q131" s="194"/>
      <c r="R131" s="194"/>
      <c r="S131" s="194"/>
      <c r="T131" s="194"/>
      <c r="U131" s="194">
        <v>6</v>
      </c>
      <c r="V131" s="194"/>
      <c r="W131" s="194"/>
      <c r="X131" s="194"/>
      <c r="Y131" s="194"/>
      <c r="Z131" s="194"/>
      <c r="AA131" s="194">
        <v>7</v>
      </c>
      <c r="AB131" s="194"/>
      <c r="AC131" s="194"/>
      <c r="AD131" s="194"/>
      <c r="AE131" s="194"/>
      <c r="AF131" s="194"/>
      <c r="AG131" s="194">
        <v>8</v>
      </c>
      <c r="AH131" s="194"/>
      <c r="AI131" s="194"/>
      <c r="AJ131" s="194"/>
      <c r="AK131" s="194"/>
      <c r="AL131" s="194">
        <v>9</v>
      </c>
      <c r="AM131" s="195"/>
      <c r="AN131" s="183"/>
    </row>
    <row r="132" spans="1:40" ht="15" customHeight="1">
      <c r="A132" s="182" t="s">
        <v>380</v>
      </c>
      <c r="B132" s="196"/>
      <c r="C132" s="197"/>
      <c r="D132" s="197"/>
      <c r="E132" s="197"/>
      <c r="F132" s="198"/>
      <c r="G132" s="197"/>
      <c r="H132" s="194"/>
      <c r="I132" s="194"/>
      <c r="J132" s="194"/>
      <c r="K132" s="194"/>
      <c r="L132" s="194"/>
      <c r="M132" s="194"/>
      <c r="N132" s="194"/>
      <c r="O132" s="194"/>
      <c r="P132" s="194"/>
      <c r="Q132" s="194"/>
      <c r="R132" s="194">
        <v>6</v>
      </c>
      <c r="S132" s="194"/>
      <c r="T132" s="194"/>
      <c r="U132" s="194"/>
      <c r="V132" s="194"/>
      <c r="W132" s="194"/>
      <c r="X132" s="194">
        <v>7</v>
      </c>
      <c r="Y132" s="194"/>
      <c r="Z132" s="194"/>
      <c r="AA132" s="194"/>
      <c r="AB132" s="194"/>
      <c r="AC132" s="194"/>
      <c r="AD132" s="194">
        <v>8</v>
      </c>
      <c r="AE132" s="194"/>
      <c r="AF132" s="194"/>
      <c r="AG132" s="199"/>
      <c r="AH132" s="199"/>
      <c r="AI132" s="199"/>
      <c r="AJ132" s="199">
        <v>9</v>
      </c>
      <c r="AK132" s="200"/>
      <c r="AL132" s="200"/>
      <c r="AM132" s="183"/>
    </row>
    <row r="133" spans="1:40" s="182" customFormat="1" ht="15" customHeight="1">
      <c r="A133" s="182" t="s">
        <v>263</v>
      </c>
      <c r="B133" s="189"/>
      <c r="C133" s="189"/>
      <c r="D133" s="189"/>
      <c r="E133" s="189"/>
      <c r="F133" s="189"/>
      <c r="G133" s="189"/>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row>
    <row r="134" spans="1:40" s="182" customFormat="1" ht="15" customHeight="1">
      <c r="A134" s="182" t="s">
        <v>262</v>
      </c>
      <c r="B134" s="189"/>
      <c r="C134" s="189"/>
      <c r="D134" s="189"/>
      <c r="E134" s="189"/>
      <c r="F134" s="189"/>
      <c r="G134" s="189"/>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row>
    <row r="135" spans="1:40" ht="15" customHeight="1">
      <c r="A135" s="182" t="s">
        <v>261</v>
      </c>
      <c r="B135" s="201"/>
      <c r="C135" s="182"/>
      <c r="D135" s="182"/>
      <c r="E135" s="182"/>
      <c r="F135" s="182"/>
      <c r="G135" s="182"/>
    </row>
    <row r="136" spans="1:40" ht="15" customHeight="1">
      <c r="A136" s="182" t="s">
        <v>260</v>
      </c>
      <c r="B136" s="201"/>
      <c r="C136" s="182"/>
      <c r="D136" s="182"/>
      <c r="E136" s="182"/>
      <c r="F136" s="182"/>
      <c r="G136" s="182"/>
    </row>
    <row r="137" spans="1:40" ht="15" customHeight="1">
      <c r="A137" s="182"/>
      <c r="B137" s="185" t="s">
        <v>259</v>
      </c>
      <c r="C137" s="444" t="s">
        <v>258</v>
      </c>
      <c r="D137" s="444"/>
      <c r="E137" s="444"/>
      <c r="F137" s="182"/>
      <c r="G137" s="182"/>
    </row>
    <row r="138" spans="1:40" ht="15" customHeight="1">
      <c r="A138" s="182"/>
      <c r="B138" s="202" t="s">
        <v>257</v>
      </c>
      <c r="C138" s="462" t="s">
        <v>256</v>
      </c>
      <c r="D138" s="462"/>
      <c r="E138" s="462"/>
      <c r="F138" s="182"/>
      <c r="G138" s="182"/>
    </row>
    <row r="139" spans="1:40" ht="15" customHeight="1">
      <c r="A139" s="182"/>
      <c r="B139" s="202" t="s">
        <v>255</v>
      </c>
      <c r="C139" s="462" t="s">
        <v>254</v>
      </c>
      <c r="D139" s="462"/>
      <c r="E139" s="462"/>
      <c r="F139" s="182"/>
      <c r="G139" s="182"/>
    </row>
    <row r="140" spans="1:40" ht="15" customHeight="1">
      <c r="A140" s="182"/>
      <c r="B140" s="202" t="s">
        <v>253</v>
      </c>
      <c r="C140" s="462" t="s">
        <v>252</v>
      </c>
      <c r="D140" s="462"/>
      <c r="E140" s="462"/>
      <c r="F140" s="182"/>
      <c r="G140" s="182"/>
    </row>
    <row r="141" spans="1:40" ht="15" customHeight="1">
      <c r="A141" s="182"/>
      <c r="B141" s="202" t="s">
        <v>251</v>
      </c>
      <c r="C141" s="462" t="s">
        <v>250</v>
      </c>
      <c r="D141" s="462"/>
      <c r="E141" s="462"/>
      <c r="F141" s="182"/>
      <c r="G141" s="182"/>
    </row>
    <row r="142" spans="1:40" ht="15" customHeight="1">
      <c r="A142" s="182"/>
      <c r="B142" s="182" t="s">
        <v>249</v>
      </c>
      <c r="C142" s="182"/>
      <c r="D142" s="182"/>
      <c r="E142" s="182"/>
      <c r="F142" s="182"/>
      <c r="G142" s="182"/>
    </row>
    <row r="143" spans="1:40" ht="15" customHeight="1">
      <c r="A143" s="182"/>
      <c r="B143" s="182" t="s">
        <v>248</v>
      </c>
      <c r="C143" s="182"/>
      <c r="D143" s="182"/>
      <c r="E143" s="182"/>
      <c r="F143" s="182"/>
      <c r="G143" s="182"/>
    </row>
    <row r="144" spans="1:40" ht="15" customHeight="1">
      <c r="A144" s="182"/>
      <c r="B144" s="182" t="s">
        <v>247</v>
      </c>
      <c r="C144" s="182"/>
      <c r="D144" s="182"/>
      <c r="E144" s="182"/>
      <c r="F144" s="182"/>
      <c r="G144" s="182"/>
    </row>
    <row r="145" spans="1:7" ht="15" customHeight="1">
      <c r="A145" s="182" t="s">
        <v>246</v>
      </c>
      <c r="B145" s="201"/>
      <c r="C145" s="182"/>
      <c r="D145" s="182"/>
      <c r="E145" s="182"/>
      <c r="F145" s="182"/>
      <c r="G145" s="182"/>
    </row>
    <row r="146" spans="1:7" ht="15" customHeight="1">
      <c r="A146" s="182" t="s">
        <v>245</v>
      </c>
      <c r="B146" s="201"/>
      <c r="C146" s="182"/>
      <c r="D146" s="182"/>
      <c r="E146" s="182"/>
      <c r="F146" s="182"/>
      <c r="G146" s="182"/>
    </row>
    <row r="147" spans="1:7" ht="15" customHeight="1">
      <c r="A147" s="182" t="s">
        <v>244</v>
      </c>
      <c r="B147" s="201"/>
      <c r="C147" s="182"/>
      <c r="D147" s="182"/>
      <c r="E147" s="182"/>
      <c r="F147" s="182"/>
      <c r="G147" s="182"/>
    </row>
    <row r="148" spans="1:7" ht="15" customHeight="1">
      <c r="A148" s="182" t="s">
        <v>243</v>
      </c>
      <c r="B148" s="201"/>
      <c r="C148" s="182"/>
      <c r="D148" s="182"/>
      <c r="E148" s="182"/>
      <c r="F148" s="182"/>
      <c r="G148" s="182"/>
    </row>
    <row r="149" spans="1:7" ht="15" customHeight="1">
      <c r="A149" s="182" t="s">
        <v>242</v>
      </c>
      <c r="B149" s="201"/>
      <c r="C149" s="182"/>
      <c r="D149" s="182"/>
      <c r="E149" s="182"/>
      <c r="F149" s="182"/>
      <c r="G149" s="182"/>
    </row>
    <row r="150" spans="1:7" ht="15" customHeight="1">
      <c r="A150" s="182" t="s">
        <v>381</v>
      </c>
      <c r="B150" s="201"/>
      <c r="C150" s="182"/>
      <c r="D150" s="182"/>
      <c r="E150" s="182"/>
      <c r="F150" s="182"/>
      <c r="G150" s="182"/>
    </row>
    <row r="151" spans="1:7" ht="15" customHeight="1">
      <c r="A151" s="182" t="s">
        <v>241</v>
      </c>
      <c r="B151" s="201"/>
      <c r="C151" s="182"/>
      <c r="D151" s="182"/>
      <c r="E151" s="182"/>
      <c r="F151" s="182"/>
      <c r="G151" s="182"/>
    </row>
    <row r="152" spans="1:7" ht="15" customHeight="1">
      <c r="A152" s="182" t="s">
        <v>382</v>
      </c>
      <c r="B152" s="201"/>
      <c r="C152" s="182"/>
      <c r="D152" s="182"/>
      <c r="E152" s="182"/>
      <c r="F152" s="182"/>
      <c r="G152" s="182"/>
    </row>
    <row r="153" spans="1:7" ht="15" customHeight="1">
      <c r="A153" s="182" t="s">
        <v>383</v>
      </c>
      <c r="B153" s="201"/>
      <c r="C153" s="182"/>
      <c r="D153" s="182"/>
      <c r="E153" s="182"/>
      <c r="F153" s="182"/>
      <c r="G153" s="182"/>
    </row>
    <row r="154" spans="1:7" ht="15" customHeight="1">
      <c r="A154" s="182" t="s">
        <v>240</v>
      </c>
      <c r="B154" s="201"/>
      <c r="C154" s="182"/>
      <c r="D154" s="182"/>
      <c r="E154" s="182"/>
      <c r="F154" s="182"/>
      <c r="G154" s="182"/>
    </row>
    <row r="155" spans="1:7" ht="15" customHeight="1">
      <c r="A155" s="182" t="s">
        <v>239</v>
      </c>
      <c r="B155" s="201"/>
      <c r="C155" s="182"/>
      <c r="D155" s="182"/>
      <c r="E155" s="182"/>
      <c r="F155" s="182"/>
      <c r="G155" s="182"/>
    </row>
    <row r="156" spans="1:7" ht="15" customHeight="1">
      <c r="A156" s="182" t="s">
        <v>384</v>
      </c>
      <c r="B156" s="201"/>
      <c r="C156" s="182"/>
      <c r="D156" s="182"/>
      <c r="E156" s="182"/>
      <c r="F156" s="182"/>
      <c r="G156" s="182"/>
    </row>
  </sheetData>
  <sheetProtection sheet="1" objects="1" scenarios="1" selectLockedCells="1"/>
  <mergeCells count="226">
    <mergeCell ref="O130:T130"/>
    <mergeCell ref="U130:Z130"/>
    <mergeCell ref="AA130:AF130"/>
    <mergeCell ref="C141:E141"/>
    <mergeCell ref="AG130:AK130"/>
    <mergeCell ref="AL130:AM130"/>
    <mergeCell ref="C137:E137"/>
    <mergeCell ref="C138:E138"/>
    <mergeCell ref="C139:E139"/>
    <mergeCell ref="C140:E140"/>
    <mergeCell ref="C130:D130"/>
    <mergeCell ref="E130:H130"/>
    <mergeCell ref="I130:N130"/>
    <mergeCell ref="AA128:AC128"/>
    <mergeCell ref="AD128:AF128"/>
    <mergeCell ref="AG128:AI128"/>
    <mergeCell ref="AJ128:AK128"/>
    <mergeCell ref="O128:Q128"/>
    <mergeCell ref="R128:T128"/>
    <mergeCell ref="U129:W129"/>
    <mergeCell ref="X129:Z129"/>
    <mergeCell ref="AA129:AC129"/>
    <mergeCell ref="AD129:AF129"/>
    <mergeCell ref="U128:W128"/>
    <mergeCell ref="AA126:AF126"/>
    <mergeCell ref="AG126:AK126"/>
    <mergeCell ref="F129:H129"/>
    <mergeCell ref="I129:K129"/>
    <mergeCell ref="L129:N129"/>
    <mergeCell ref="O129:Q129"/>
    <mergeCell ref="R129:T129"/>
    <mergeCell ref="F128:H128"/>
    <mergeCell ref="I128:K128"/>
    <mergeCell ref="L128:N128"/>
    <mergeCell ref="U127:W127"/>
    <mergeCell ref="X127:Z127"/>
    <mergeCell ref="AA127:AC127"/>
    <mergeCell ref="AD127:AF127"/>
    <mergeCell ref="AG127:AI127"/>
    <mergeCell ref="AJ127:AK127"/>
    <mergeCell ref="F127:H127"/>
    <mergeCell ref="I127:K127"/>
    <mergeCell ref="L127:N127"/>
    <mergeCell ref="O127:Q127"/>
    <mergeCell ref="R127:T127"/>
    <mergeCell ref="AG129:AI129"/>
    <mergeCell ref="AJ129:AK129"/>
    <mergeCell ref="X128:Z128"/>
    <mergeCell ref="AL126:AM126"/>
    <mergeCell ref="E126:H126"/>
    <mergeCell ref="I126:N126"/>
    <mergeCell ref="O126:T126"/>
    <mergeCell ref="U126:Z126"/>
    <mergeCell ref="AL118:AL119"/>
    <mergeCell ref="A119:C119"/>
    <mergeCell ref="F119:H119"/>
    <mergeCell ref="I119:K119"/>
    <mergeCell ref="L119:N119"/>
    <mergeCell ref="O119:Q119"/>
    <mergeCell ref="R119:T119"/>
    <mergeCell ref="U119:W119"/>
    <mergeCell ref="X119:Z119"/>
    <mergeCell ref="AA119:AC119"/>
    <mergeCell ref="A123:B123"/>
    <mergeCell ref="C123:D123"/>
    <mergeCell ref="E123:H123"/>
    <mergeCell ref="I123:N123"/>
    <mergeCell ref="C126:D126"/>
    <mergeCell ref="AA118:AC118"/>
    <mergeCell ref="AD118:AF118"/>
    <mergeCell ref="AG118:AI118"/>
    <mergeCell ref="AJ118:AK118"/>
    <mergeCell ref="AD119:AF119"/>
    <mergeCell ref="AG119:AI119"/>
    <mergeCell ref="AJ119:AK119"/>
    <mergeCell ref="A122:B122"/>
    <mergeCell ref="C122:D122"/>
    <mergeCell ref="E122:H122"/>
    <mergeCell ref="I122:N122"/>
    <mergeCell ref="U118:W118"/>
    <mergeCell ref="X118:Z118"/>
    <mergeCell ref="F118:H118"/>
    <mergeCell ref="I118:K118"/>
    <mergeCell ref="L118:N118"/>
    <mergeCell ref="O118:Q118"/>
    <mergeCell ref="R118:T118"/>
    <mergeCell ref="A118:C118"/>
    <mergeCell ref="A111:E111"/>
    <mergeCell ref="AM111:AN112"/>
    <mergeCell ref="A112:E112"/>
    <mergeCell ref="AG117:AI117"/>
    <mergeCell ref="AJ117:AK117"/>
    <mergeCell ref="A117:C117"/>
    <mergeCell ref="F117:H117"/>
    <mergeCell ref="I117:K117"/>
    <mergeCell ref="L117:N117"/>
    <mergeCell ref="O117:Q117"/>
    <mergeCell ref="R117:T117"/>
    <mergeCell ref="X117:Z117"/>
    <mergeCell ref="AA117:AC117"/>
    <mergeCell ref="AD117:AF117"/>
    <mergeCell ref="U117:W117"/>
    <mergeCell ref="AM13:AN13"/>
    <mergeCell ref="AM14:AN14"/>
    <mergeCell ref="AM15:AN15"/>
    <mergeCell ref="AM16:AN16"/>
    <mergeCell ref="AM17:AN17"/>
    <mergeCell ref="AM18:AN18"/>
    <mergeCell ref="AM19:AN19"/>
    <mergeCell ref="F7:AJ7"/>
    <mergeCell ref="AK7:AK10"/>
    <mergeCell ref="AL7:AL10"/>
    <mergeCell ref="AM7:AN10"/>
    <mergeCell ref="F8:L8"/>
    <mergeCell ref="M8:S8"/>
    <mergeCell ref="T8:Z8"/>
    <mergeCell ref="AA8:AG8"/>
    <mergeCell ref="AM11:AN11"/>
    <mergeCell ref="AM12:AN12"/>
    <mergeCell ref="AH8:AJ8"/>
    <mergeCell ref="AH5:AJ5"/>
    <mergeCell ref="A7:A10"/>
    <mergeCell ref="B7:B8"/>
    <mergeCell ref="C7:C10"/>
    <mergeCell ref="D7:D10"/>
    <mergeCell ref="E7:E10"/>
    <mergeCell ref="AK1:AN1"/>
    <mergeCell ref="M2:P2"/>
    <mergeCell ref="Q2:R2"/>
    <mergeCell ref="S2:T2"/>
    <mergeCell ref="U2:V2"/>
    <mergeCell ref="AK2:AN2"/>
    <mergeCell ref="AK3:AN3"/>
    <mergeCell ref="AK4:AN4"/>
    <mergeCell ref="B9:B10"/>
    <mergeCell ref="AM20:AN20"/>
    <mergeCell ref="AM21:AN21"/>
    <mergeCell ref="AM22:AN22"/>
    <mergeCell ref="AM23:AN23"/>
    <mergeCell ref="AM24:AN24"/>
    <mergeCell ref="AM25:AN25"/>
    <mergeCell ref="AM26:AN26"/>
    <mergeCell ref="AM27:AN27"/>
    <mergeCell ref="AM28:AN28"/>
    <mergeCell ref="AM29:AN29"/>
    <mergeCell ref="AM30:AN30"/>
    <mergeCell ref="AM31:AN31"/>
    <mergeCell ref="AM32:AN32"/>
    <mergeCell ref="AM33:AN33"/>
    <mergeCell ref="AM34:AN34"/>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0:AN60"/>
    <mergeCell ref="AM61:AN61"/>
    <mergeCell ref="AM62:AN62"/>
    <mergeCell ref="AM63:AN63"/>
    <mergeCell ref="AM64:AN64"/>
    <mergeCell ref="AM65:AN65"/>
    <mergeCell ref="AM66:AN66"/>
    <mergeCell ref="AM67:AN67"/>
    <mergeCell ref="AM68:AN68"/>
    <mergeCell ref="AM69:AN69"/>
    <mergeCell ref="AM70:AN70"/>
    <mergeCell ref="AM71:AN71"/>
    <mergeCell ref="AM72:AN72"/>
    <mergeCell ref="AM73:AN73"/>
    <mergeCell ref="AM74:AN74"/>
    <mergeCell ref="AM75:AN75"/>
    <mergeCell ref="AM76:AN76"/>
    <mergeCell ref="AM77:AN77"/>
    <mergeCell ref="AM78:AN78"/>
    <mergeCell ref="AM79:AN79"/>
    <mergeCell ref="AM80:AN80"/>
    <mergeCell ref="AM81:AN81"/>
    <mergeCell ref="AM82:AN82"/>
    <mergeCell ref="AM83:AN83"/>
    <mergeCell ref="AM84:AN84"/>
    <mergeCell ref="AM85:AN85"/>
    <mergeCell ref="AM86:AN86"/>
    <mergeCell ref="AM87:AN87"/>
    <mergeCell ref="AM88:AN88"/>
    <mergeCell ref="AM89:AN89"/>
    <mergeCell ref="AM90:AN90"/>
    <mergeCell ref="AM91:AN91"/>
    <mergeCell ref="AM92:AN92"/>
    <mergeCell ref="AM93:AN93"/>
    <mergeCell ref="AM94:AN94"/>
    <mergeCell ref="AM95:AN95"/>
    <mergeCell ref="AM96:AN96"/>
    <mergeCell ref="AM97:AN97"/>
    <mergeCell ref="AM98:AN98"/>
    <mergeCell ref="AM99:AN99"/>
    <mergeCell ref="AM100:AN100"/>
    <mergeCell ref="AM110:AN110"/>
    <mergeCell ref="AM101:AN101"/>
    <mergeCell ref="AM102:AN102"/>
    <mergeCell ref="AM103:AN103"/>
    <mergeCell ref="AM104:AN104"/>
    <mergeCell ref="AM105:AN105"/>
    <mergeCell ref="AM106:AN106"/>
    <mergeCell ref="AM107:AN107"/>
    <mergeCell ref="AM108:AN108"/>
    <mergeCell ref="AM109:AN109"/>
  </mergeCells>
  <phoneticPr fontId="4"/>
  <dataValidations count="7">
    <dataValidation allowBlank="1" showInputMessage="1" sqref="B11" xr:uid="{4B17345A-6529-4F08-88B7-36CBA98AC06F}"/>
    <dataValidation type="list" allowBlank="1" showInputMessage="1" sqref="B12:B110" xr:uid="{F6394CD1-C388-4D04-9C63-E49391D826F6}">
      <formula1>INDIRECT($AK$1)</formula1>
    </dataValidation>
    <dataValidation type="list" allowBlank="1" showInputMessage="1" showErrorMessage="1" sqref="AK3:AN3" xr:uid="{6A738414-BD4D-4470-A636-7F0571354A66}">
      <formula1>"４週,歴月"</formula1>
    </dataValidation>
    <dataValidation type="list" allowBlank="1" showInputMessage="1" showErrorMessage="1" sqref="AK4:AN4" xr:uid="{F0EF64FA-D59E-4016-B593-F83EBD19D497}">
      <formula1>"予定,実績"</formula1>
    </dataValidation>
    <dataValidation type="list" allowBlank="1" showInputMessage="1" showErrorMessage="1" sqref="C11:C110" xr:uid="{A942DB7D-14BC-46D0-89C6-7623BBFB0B27}">
      <formula1>"A,B,C,D"</formula1>
    </dataValidation>
    <dataValidation operator="greaterThanOrEqual" allowBlank="1" showInputMessage="1" showErrorMessage="1" sqref="I124 AJ118:AJ119 AL118 L120 L124 I120" xr:uid="{7EEBFB3A-E3B5-4CCD-B558-16206016E7C6}"/>
    <dataValidation type="whole" operator="greaterThanOrEqual" allowBlank="1" showInputMessage="1" showErrorMessage="1" sqref="I118:I119 D118:F119 AG118:AG119 AD118:AD119 AA118:AA119 X118:X119 U118:U119 R118:R119 O118:O119 L118:L119" xr:uid="{3BA0EFDC-59B1-4735-A75D-5F6F4693DB85}">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C71F-DFFB-48A8-8BB8-246B4E413D24}">
  <dimension ref="A1:L32"/>
  <sheetViews>
    <sheetView workbookViewId="0"/>
  </sheetViews>
  <sheetFormatPr defaultRowHeight="18"/>
  <cols>
    <col min="1" max="1" width="26.33203125" customWidth="1"/>
    <col min="2" max="2" width="9" customWidth="1"/>
    <col min="3" max="3" width="22" customWidth="1"/>
  </cols>
  <sheetData>
    <row r="1" spans="1:12">
      <c r="A1" t="s">
        <v>378</v>
      </c>
      <c r="B1" t="s">
        <v>377</v>
      </c>
      <c r="C1" t="s">
        <v>376</v>
      </c>
      <c r="D1" t="s">
        <v>375</v>
      </c>
      <c r="E1" t="s">
        <v>374</v>
      </c>
      <c r="F1" t="s">
        <v>373</v>
      </c>
      <c r="G1" t="s">
        <v>372</v>
      </c>
      <c r="H1" t="s">
        <v>371</v>
      </c>
      <c r="I1" t="s">
        <v>370</v>
      </c>
      <c r="J1" t="s">
        <v>369</v>
      </c>
      <c r="K1" t="s">
        <v>368</v>
      </c>
    </row>
    <row r="2" spans="1:12">
      <c r="A2" t="s">
        <v>367</v>
      </c>
      <c r="B2" t="s">
        <v>284</v>
      </c>
      <c r="C2" t="s">
        <v>359</v>
      </c>
      <c r="D2" t="s">
        <v>336</v>
      </c>
    </row>
    <row r="3" spans="1:12">
      <c r="A3" t="s">
        <v>366</v>
      </c>
      <c r="B3" t="s">
        <v>284</v>
      </c>
      <c r="C3" t="s">
        <v>359</v>
      </c>
      <c r="D3" t="s">
        <v>336</v>
      </c>
    </row>
    <row r="4" spans="1:12">
      <c r="A4" t="s">
        <v>365</v>
      </c>
      <c r="B4" t="s">
        <v>284</v>
      </c>
      <c r="C4" t="s">
        <v>359</v>
      </c>
      <c r="D4" t="s">
        <v>336</v>
      </c>
    </row>
    <row r="5" spans="1:12">
      <c r="A5" t="s">
        <v>364</v>
      </c>
      <c r="B5" t="s">
        <v>284</v>
      </c>
      <c r="C5" t="s">
        <v>359</v>
      </c>
      <c r="D5" t="s">
        <v>336</v>
      </c>
    </row>
    <row r="6" spans="1:12">
      <c r="A6" s="117" t="s">
        <v>22</v>
      </c>
      <c r="B6" s="117" t="s">
        <v>284</v>
      </c>
      <c r="C6" s="117" t="s">
        <v>334</v>
      </c>
      <c r="D6" s="117" t="s">
        <v>315</v>
      </c>
      <c r="E6" s="117" t="s">
        <v>314</v>
      </c>
      <c r="F6" s="117" t="s">
        <v>344</v>
      </c>
      <c r="G6" s="117"/>
      <c r="H6" s="117"/>
      <c r="I6" s="117"/>
      <c r="J6" s="117"/>
    </row>
    <row r="7" spans="1:12">
      <c r="A7" s="117" t="s">
        <v>224</v>
      </c>
      <c r="B7" s="117" t="s">
        <v>284</v>
      </c>
      <c r="C7" s="117" t="s">
        <v>334</v>
      </c>
      <c r="D7" s="117" t="s">
        <v>315</v>
      </c>
      <c r="E7" s="117" t="s">
        <v>314</v>
      </c>
      <c r="F7" s="117" t="s">
        <v>349</v>
      </c>
      <c r="G7" s="117" t="s">
        <v>348</v>
      </c>
      <c r="H7" s="117" t="s">
        <v>347</v>
      </c>
      <c r="I7" s="117" t="s">
        <v>344</v>
      </c>
      <c r="J7" s="117"/>
    </row>
    <row r="8" spans="1:12">
      <c r="A8" s="117" t="s">
        <v>363</v>
      </c>
      <c r="B8" s="117" t="s">
        <v>284</v>
      </c>
      <c r="C8" s="117" t="s">
        <v>344</v>
      </c>
      <c r="D8" s="117"/>
      <c r="E8" s="117"/>
      <c r="F8" s="117"/>
      <c r="G8" s="117"/>
      <c r="H8" s="117"/>
      <c r="I8" s="117"/>
      <c r="J8" s="117"/>
    </row>
    <row r="9" spans="1:12">
      <c r="A9" s="117" t="s">
        <v>362</v>
      </c>
      <c r="B9" s="117" t="s">
        <v>284</v>
      </c>
      <c r="C9" s="117" t="s">
        <v>344</v>
      </c>
      <c r="D9" s="117"/>
      <c r="E9" s="117"/>
      <c r="F9" s="117"/>
      <c r="G9" s="117"/>
      <c r="H9" s="117"/>
      <c r="I9" s="117"/>
      <c r="J9" s="117"/>
    </row>
    <row r="10" spans="1:12">
      <c r="A10" s="117" t="s">
        <v>361</v>
      </c>
      <c r="B10" s="117" t="s">
        <v>284</v>
      </c>
      <c r="C10" s="117" t="s">
        <v>344</v>
      </c>
      <c r="D10" s="117"/>
      <c r="E10" s="117"/>
      <c r="F10" s="117"/>
      <c r="G10" s="117"/>
      <c r="H10" s="117"/>
      <c r="I10" s="117"/>
      <c r="J10" s="117"/>
    </row>
    <row r="11" spans="1:12">
      <c r="A11" s="117" t="s">
        <v>360</v>
      </c>
      <c r="B11" s="117" t="s">
        <v>284</v>
      </c>
      <c r="C11" s="117" t="s">
        <v>359</v>
      </c>
      <c r="D11" s="117" t="s">
        <v>336</v>
      </c>
      <c r="E11" s="117"/>
      <c r="F11" s="117"/>
      <c r="G11" s="117"/>
      <c r="H11" s="117"/>
      <c r="I11" s="117"/>
      <c r="J11" s="117"/>
    </row>
    <row r="12" spans="1:12">
      <c r="A12" s="117" t="s">
        <v>358</v>
      </c>
      <c r="B12" s="117" t="s">
        <v>284</v>
      </c>
      <c r="C12" s="117" t="s">
        <v>334</v>
      </c>
      <c r="D12" s="117" t="s">
        <v>355</v>
      </c>
      <c r="E12" s="117" t="s">
        <v>344</v>
      </c>
      <c r="F12" s="117"/>
      <c r="G12" s="117"/>
      <c r="H12" s="117"/>
      <c r="I12" s="117"/>
      <c r="J12" s="117"/>
    </row>
    <row r="13" spans="1:12">
      <c r="A13" s="117" t="s">
        <v>357</v>
      </c>
      <c r="B13" s="117" t="s">
        <v>284</v>
      </c>
      <c r="C13" s="117" t="s">
        <v>334</v>
      </c>
      <c r="D13" s="117" t="s">
        <v>355</v>
      </c>
      <c r="E13" s="117"/>
      <c r="F13" s="117"/>
      <c r="G13" s="117"/>
      <c r="H13" s="117"/>
      <c r="I13" s="117"/>
      <c r="J13" s="117"/>
    </row>
    <row r="14" spans="1:12">
      <c r="A14" s="117" t="s">
        <v>356</v>
      </c>
      <c r="B14" s="117" t="s">
        <v>284</v>
      </c>
      <c r="C14" s="117" t="s">
        <v>334</v>
      </c>
      <c r="D14" s="117" t="s">
        <v>355</v>
      </c>
      <c r="E14" s="117" t="s">
        <v>344</v>
      </c>
      <c r="F14" s="117" t="s">
        <v>354</v>
      </c>
      <c r="G14" s="117"/>
      <c r="H14" s="117"/>
      <c r="I14" s="117"/>
      <c r="J14" s="117"/>
    </row>
    <row r="15" spans="1:12">
      <c r="A15" s="117" t="s">
        <v>353</v>
      </c>
      <c r="B15" s="117" t="s">
        <v>284</v>
      </c>
      <c r="C15" s="117" t="s">
        <v>334</v>
      </c>
      <c r="D15" s="117" t="s">
        <v>315</v>
      </c>
      <c r="E15" s="117" t="s">
        <v>314</v>
      </c>
      <c r="F15" s="117" t="s">
        <v>349</v>
      </c>
      <c r="G15" s="117" t="s">
        <v>348</v>
      </c>
      <c r="H15" s="117" t="s">
        <v>347</v>
      </c>
      <c r="I15" s="117" t="s">
        <v>352</v>
      </c>
      <c r="J15" s="117" t="s">
        <v>351</v>
      </c>
      <c r="K15" t="s">
        <v>344</v>
      </c>
      <c r="L15" s="117"/>
    </row>
    <row r="16" spans="1:12">
      <c r="A16" s="117" t="s">
        <v>350</v>
      </c>
      <c r="B16" s="117" t="s">
        <v>284</v>
      </c>
      <c r="C16" s="117" t="s">
        <v>334</v>
      </c>
      <c r="D16" s="117" t="s">
        <v>314</v>
      </c>
      <c r="E16" s="117" t="s">
        <v>349</v>
      </c>
      <c r="F16" s="117" t="s">
        <v>348</v>
      </c>
      <c r="G16" s="117" t="s">
        <v>347</v>
      </c>
      <c r="H16" s="117" t="s">
        <v>344</v>
      </c>
      <c r="I16" s="117"/>
      <c r="J16" s="117"/>
    </row>
    <row r="17" spans="1:11">
      <c r="A17" s="117" t="s">
        <v>346</v>
      </c>
      <c r="B17" s="117" t="s">
        <v>284</v>
      </c>
      <c r="C17" s="117" t="s">
        <v>334</v>
      </c>
      <c r="D17" s="117" t="s">
        <v>345</v>
      </c>
      <c r="E17" s="117" t="s">
        <v>344</v>
      </c>
      <c r="F17" s="117"/>
      <c r="G17" s="117"/>
      <c r="H17" s="117"/>
      <c r="I17" s="117"/>
      <c r="J17" s="117"/>
    </row>
    <row r="18" spans="1:11">
      <c r="A18" s="117" t="s">
        <v>343</v>
      </c>
      <c r="B18" s="117" t="s">
        <v>284</v>
      </c>
      <c r="C18" s="117" t="s">
        <v>274</v>
      </c>
      <c r="D18" s="117"/>
      <c r="E18" s="117"/>
      <c r="F18" s="117"/>
      <c r="G18" s="117"/>
      <c r="H18" s="117"/>
      <c r="I18" s="117"/>
      <c r="J18" s="117"/>
    </row>
    <row r="19" spans="1:11">
      <c r="A19" s="117" t="s">
        <v>39</v>
      </c>
      <c r="B19" s="117" t="s">
        <v>284</v>
      </c>
      <c r="C19" s="117" t="s">
        <v>334</v>
      </c>
      <c r="D19" s="117" t="s">
        <v>342</v>
      </c>
      <c r="E19" s="117" t="s">
        <v>339</v>
      </c>
      <c r="F19" s="117" t="s">
        <v>338</v>
      </c>
      <c r="G19" s="117"/>
      <c r="H19" s="117"/>
      <c r="I19" s="117"/>
      <c r="J19" s="117"/>
    </row>
    <row r="20" spans="1:11">
      <c r="A20" s="117" t="s">
        <v>341</v>
      </c>
      <c r="B20" s="117" t="s">
        <v>284</v>
      </c>
      <c r="C20" s="117" t="s">
        <v>334</v>
      </c>
      <c r="D20" s="117" t="s">
        <v>339</v>
      </c>
      <c r="E20" s="117" t="s">
        <v>338</v>
      </c>
      <c r="F20" s="117"/>
      <c r="G20" s="117"/>
      <c r="H20" s="117"/>
      <c r="I20" s="117"/>
      <c r="J20" s="117"/>
    </row>
    <row r="21" spans="1:11">
      <c r="A21" s="117" t="s">
        <v>340</v>
      </c>
      <c r="B21" s="117" t="s">
        <v>284</v>
      </c>
      <c r="C21" s="117" t="s">
        <v>334</v>
      </c>
      <c r="D21" s="117" t="s">
        <v>339</v>
      </c>
      <c r="E21" s="117" t="s">
        <v>338</v>
      </c>
      <c r="F21" s="117"/>
      <c r="G21" s="117"/>
      <c r="H21" s="117"/>
      <c r="I21" s="117"/>
      <c r="J21" s="117"/>
    </row>
    <row r="22" spans="1:11">
      <c r="A22" s="117" t="s">
        <v>337</v>
      </c>
      <c r="B22" s="117" t="s">
        <v>284</v>
      </c>
      <c r="C22" s="117" t="s">
        <v>336</v>
      </c>
      <c r="D22" s="117"/>
      <c r="E22" s="117"/>
      <c r="F22" s="117"/>
      <c r="G22" s="117"/>
      <c r="H22" s="117"/>
      <c r="I22" s="117"/>
      <c r="J22" s="117"/>
    </row>
    <row r="23" spans="1:11">
      <c r="A23" s="117" t="s">
        <v>40</v>
      </c>
      <c r="B23" s="117" t="s">
        <v>284</v>
      </c>
      <c r="C23" s="117" t="s">
        <v>334</v>
      </c>
      <c r="D23" s="117" t="s">
        <v>335</v>
      </c>
      <c r="E23" s="117"/>
      <c r="F23" s="117"/>
      <c r="G23" s="117"/>
      <c r="H23" s="117"/>
      <c r="I23" s="117"/>
      <c r="J23" s="117"/>
    </row>
    <row r="24" spans="1:11">
      <c r="A24" s="117" t="s">
        <v>41</v>
      </c>
      <c r="B24" s="117" t="s">
        <v>284</v>
      </c>
      <c r="C24" s="117" t="s">
        <v>334</v>
      </c>
      <c r="D24" s="117" t="s">
        <v>333</v>
      </c>
      <c r="E24" s="117"/>
      <c r="F24" s="117"/>
      <c r="G24" s="117"/>
      <c r="H24" s="117"/>
      <c r="I24" s="117"/>
      <c r="J24" s="117"/>
    </row>
    <row r="25" spans="1:11">
      <c r="A25" s="117" t="s">
        <v>332</v>
      </c>
      <c r="B25" s="117" t="s">
        <v>284</v>
      </c>
      <c r="C25" s="117" t="s">
        <v>331</v>
      </c>
      <c r="D25" s="117" t="s">
        <v>330</v>
      </c>
      <c r="E25" s="117"/>
      <c r="F25" s="117"/>
      <c r="G25" s="117"/>
      <c r="H25" s="117"/>
      <c r="I25" s="117"/>
      <c r="J25" s="117"/>
    </row>
    <row r="26" spans="1:11">
      <c r="A26" s="117" t="s">
        <v>329</v>
      </c>
      <c r="B26" s="117" t="s">
        <v>284</v>
      </c>
      <c r="C26" s="117" t="s">
        <v>316</v>
      </c>
      <c r="D26" s="117" t="s">
        <v>313</v>
      </c>
      <c r="E26" s="117" t="s">
        <v>312</v>
      </c>
      <c r="F26" s="117" t="s">
        <v>325</v>
      </c>
      <c r="G26" s="117" t="s">
        <v>314</v>
      </c>
      <c r="H26" s="117" t="s">
        <v>324</v>
      </c>
      <c r="I26" s="117"/>
      <c r="J26" s="117"/>
    </row>
    <row r="27" spans="1:11">
      <c r="A27" s="117" t="s">
        <v>328</v>
      </c>
      <c r="B27" s="117" t="s">
        <v>284</v>
      </c>
      <c r="C27" s="117" t="s">
        <v>316</v>
      </c>
      <c r="D27" s="117" t="s">
        <v>326</v>
      </c>
      <c r="E27" s="117" t="s">
        <v>314</v>
      </c>
      <c r="F27" s="117" t="s">
        <v>313</v>
      </c>
      <c r="G27" s="117" t="s">
        <v>312</v>
      </c>
      <c r="H27" s="117" t="s">
        <v>325</v>
      </c>
      <c r="I27" s="117" t="s">
        <v>324</v>
      </c>
      <c r="J27" s="117"/>
    </row>
    <row r="28" spans="1:11">
      <c r="A28" s="117" t="s">
        <v>327</v>
      </c>
      <c r="B28" s="117" t="s">
        <v>284</v>
      </c>
      <c r="C28" s="117" t="s">
        <v>316</v>
      </c>
      <c r="D28" s="117" t="s">
        <v>326</v>
      </c>
      <c r="E28" s="117" t="s">
        <v>313</v>
      </c>
      <c r="F28" s="117" t="s">
        <v>312</v>
      </c>
      <c r="G28" s="117" t="s">
        <v>319</v>
      </c>
      <c r="H28" s="117" t="s">
        <v>318</v>
      </c>
      <c r="I28" s="117" t="s">
        <v>325</v>
      </c>
      <c r="J28" s="117" t="s">
        <v>314</v>
      </c>
      <c r="K28" s="117" t="s">
        <v>324</v>
      </c>
    </row>
    <row r="29" spans="1:11">
      <c r="A29" s="117" t="s">
        <v>323</v>
      </c>
      <c r="B29" s="117" t="s">
        <v>284</v>
      </c>
      <c r="C29" s="117" t="s">
        <v>316</v>
      </c>
      <c r="D29" s="117" t="s">
        <v>321</v>
      </c>
      <c r="E29" s="117"/>
      <c r="F29" s="117"/>
      <c r="G29" s="117"/>
      <c r="H29" s="117"/>
      <c r="I29" s="117"/>
      <c r="J29" s="117"/>
      <c r="K29" s="117"/>
    </row>
    <row r="30" spans="1:11">
      <c r="A30" s="117" t="s">
        <v>322</v>
      </c>
      <c r="B30" s="117" t="s">
        <v>284</v>
      </c>
      <c r="C30" s="117" t="s">
        <v>316</v>
      </c>
      <c r="D30" s="117" t="s">
        <v>321</v>
      </c>
      <c r="E30" s="117"/>
      <c r="F30" s="117"/>
      <c r="G30" s="117"/>
      <c r="H30" s="117"/>
      <c r="I30" s="117"/>
      <c r="J30" s="117"/>
      <c r="K30" s="117"/>
    </row>
    <row r="31" spans="1:11">
      <c r="A31" s="117" t="s">
        <v>320</v>
      </c>
      <c r="B31" s="117" t="s">
        <v>284</v>
      </c>
      <c r="C31" s="117" t="s">
        <v>316</v>
      </c>
      <c r="D31" s="117" t="s">
        <v>315</v>
      </c>
      <c r="E31" s="117" t="s">
        <v>314</v>
      </c>
      <c r="F31" s="117" t="s">
        <v>313</v>
      </c>
      <c r="G31" s="117" t="s">
        <v>312</v>
      </c>
      <c r="H31" s="117" t="s">
        <v>319</v>
      </c>
      <c r="I31" s="117" t="s">
        <v>318</v>
      </c>
      <c r="J31" s="117" t="s">
        <v>311</v>
      </c>
      <c r="K31" s="117"/>
    </row>
    <row r="32" spans="1:11">
      <c r="A32" s="117" t="s">
        <v>317</v>
      </c>
      <c r="B32" s="117" t="s">
        <v>316</v>
      </c>
      <c r="C32" s="117" t="s">
        <v>315</v>
      </c>
      <c r="D32" s="117" t="s">
        <v>314</v>
      </c>
      <c r="E32" s="117" t="s">
        <v>313</v>
      </c>
      <c r="F32" s="117" t="s">
        <v>312</v>
      </c>
      <c r="G32" s="117" t="s">
        <v>311</v>
      </c>
      <c r="H32" s="117" t="s">
        <v>310</v>
      </c>
      <c r="I32" s="117" t="s">
        <v>309</v>
      </c>
      <c r="J32" s="117"/>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F7E6-1BB9-4CE5-876B-15CA03660D01}">
  <dimension ref="B1:I38"/>
  <sheetViews>
    <sheetView view="pageBreakPreview" zoomScaleNormal="100" zoomScaleSheetLayoutView="100" workbookViewId="0">
      <selection activeCell="B2" sqref="B2"/>
    </sheetView>
  </sheetViews>
  <sheetFormatPr defaultRowHeight="13"/>
  <cols>
    <col min="1" max="1" width="1.5" style="22" customWidth="1"/>
    <col min="2" max="2" width="28.58203125" style="22" customWidth="1"/>
    <col min="3" max="4" width="3.08203125" style="22" customWidth="1"/>
    <col min="5" max="5" width="23.58203125" style="22" customWidth="1"/>
    <col min="6" max="6" width="10.33203125" style="22" customWidth="1"/>
    <col min="7" max="7" width="7.5" style="22" customWidth="1"/>
    <col min="8" max="8" width="23.83203125" style="22" customWidth="1"/>
    <col min="9" max="9" width="13.75" style="22" customWidth="1"/>
    <col min="10" max="10" width="1.08203125" style="22" customWidth="1"/>
    <col min="11" max="257" width="8.6640625" style="22"/>
    <col min="258" max="258" width="28.58203125" style="22" customWidth="1"/>
    <col min="259" max="260" width="3.08203125" style="22" customWidth="1"/>
    <col min="261" max="261" width="23.58203125" style="22" customWidth="1"/>
    <col min="262" max="262" width="10.33203125" style="22" customWidth="1"/>
    <col min="263" max="263" width="7.5" style="22" customWidth="1"/>
    <col min="264" max="264" width="23.83203125" style="22" customWidth="1"/>
    <col min="265" max="265" width="13.75" style="22" customWidth="1"/>
    <col min="266" max="513" width="8.6640625" style="22"/>
    <col min="514" max="514" width="28.58203125" style="22" customWidth="1"/>
    <col min="515" max="516" width="3.08203125" style="22" customWidth="1"/>
    <col min="517" max="517" width="23.58203125" style="22" customWidth="1"/>
    <col min="518" max="518" width="10.33203125" style="22" customWidth="1"/>
    <col min="519" max="519" width="7.5" style="22" customWidth="1"/>
    <col min="520" max="520" width="23.83203125" style="22" customWidth="1"/>
    <col min="521" max="521" width="13.75" style="22" customWidth="1"/>
    <col min="522" max="769" width="8.6640625" style="22"/>
    <col min="770" max="770" width="28.58203125" style="22" customWidth="1"/>
    <col min="771" max="772" width="3.08203125" style="22" customWidth="1"/>
    <col min="773" max="773" width="23.58203125" style="22" customWidth="1"/>
    <col min="774" max="774" width="10.33203125" style="22" customWidth="1"/>
    <col min="775" max="775" width="7.5" style="22" customWidth="1"/>
    <col min="776" max="776" width="23.83203125" style="22" customWidth="1"/>
    <col min="777" max="777" width="13.75" style="22" customWidth="1"/>
    <col min="778" max="1025" width="8.6640625" style="22"/>
    <col min="1026" max="1026" width="28.58203125" style="22" customWidth="1"/>
    <col min="1027" max="1028" width="3.08203125" style="22" customWidth="1"/>
    <col min="1029" max="1029" width="23.58203125" style="22" customWidth="1"/>
    <col min="1030" max="1030" width="10.33203125" style="22" customWidth="1"/>
    <col min="1031" max="1031" width="7.5" style="22" customWidth="1"/>
    <col min="1032" max="1032" width="23.83203125" style="22" customWidth="1"/>
    <col min="1033" max="1033" width="13.75" style="22" customWidth="1"/>
    <col min="1034" max="1281" width="8.6640625" style="22"/>
    <col min="1282" max="1282" width="28.58203125" style="22" customWidth="1"/>
    <col min="1283" max="1284" width="3.08203125" style="22" customWidth="1"/>
    <col min="1285" max="1285" width="23.58203125" style="22" customWidth="1"/>
    <col min="1286" max="1286" width="10.33203125" style="22" customWidth="1"/>
    <col min="1287" max="1287" width="7.5" style="22" customWidth="1"/>
    <col min="1288" max="1288" width="23.83203125" style="22" customWidth="1"/>
    <col min="1289" max="1289" width="13.75" style="22" customWidth="1"/>
    <col min="1290" max="1537" width="8.6640625" style="22"/>
    <col min="1538" max="1538" width="28.58203125" style="22" customWidth="1"/>
    <col min="1539" max="1540" width="3.08203125" style="22" customWidth="1"/>
    <col min="1541" max="1541" width="23.58203125" style="22" customWidth="1"/>
    <col min="1542" max="1542" width="10.33203125" style="22" customWidth="1"/>
    <col min="1543" max="1543" width="7.5" style="22" customWidth="1"/>
    <col min="1544" max="1544" width="23.83203125" style="22" customWidth="1"/>
    <col min="1545" max="1545" width="13.75" style="22" customWidth="1"/>
    <col min="1546" max="1793" width="8.6640625" style="22"/>
    <col min="1794" max="1794" width="28.58203125" style="22" customWidth="1"/>
    <col min="1795" max="1796" width="3.08203125" style="22" customWidth="1"/>
    <col min="1797" max="1797" width="23.58203125" style="22" customWidth="1"/>
    <col min="1798" max="1798" width="10.33203125" style="22" customWidth="1"/>
    <col min="1799" max="1799" width="7.5" style="22" customWidth="1"/>
    <col min="1800" max="1800" width="23.83203125" style="22" customWidth="1"/>
    <col min="1801" max="1801" width="13.75" style="22" customWidth="1"/>
    <col min="1802" max="2049" width="8.6640625" style="22"/>
    <col min="2050" max="2050" width="28.58203125" style="22" customWidth="1"/>
    <col min="2051" max="2052" width="3.08203125" style="22" customWidth="1"/>
    <col min="2053" max="2053" width="23.58203125" style="22" customWidth="1"/>
    <col min="2054" max="2054" width="10.33203125" style="22" customWidth="1"/>
    <col min="2055" max="2055" width="7.5" style="22" customWidth="1"/>
    <col min="2056" max="2056" width="23.83203125" style="22" customWidth="1"/>
    <col min="2057" max="2057" width="13.75" style="22" customWidth="1"/>
    <col min="2058" max="2305" width="8.6640625" style="22"/>
    <col min="2306" max="2306" width="28.58203125" style="22" customWidth="1"/>
    <col min="2307" max="2308" width="3.08203125" style="22" customWidth="1"/>
    <col min="2309" max="2309" width="23.58203125" style="22" customWidth="1"/>
    <col min="2310" max="2310" width="10.33203125" style="22" customWidth="1"/>
    <col min="2311" max="2311" width="7.5" style="22" customWidth="1"/>
    <col min="2312" max="2312" width="23.83203125" style="22" customWidth="1"/>
    <col min="2313" max="2313" width="13.75" style="22" customWidth="1"/>
    <col min="2314" max="2561" width="8.6640625" style="22"/>
    <col min="2562" max="2562" width="28.58203125" style="22" customWidth="1"/>
    <col min="2563" max="2564" width="3.08203125" style="22" customWidth="1"/>
    <col min="2565" max="2565" width="23.58203125" style="22" customWidth="1"/>
    <col min="2566" max="2566" width="10.33203125" style="22" customWidth="1"/>
    <col min="2567" max="2567" width="7.5" style="22" customWidth="1"/>
    <col min="2568" max="2568" width="23.83203125" style="22" customWidth="1"/>
    <col min="2569" max="2569" width="13.75" style="22" customWidth="1"/>
    <col min="2570" max="2817" width="8.6640625" style="22"/>
    <col min="2818" max="2818" width="28.58203125" style="22" customWidth="1"/>
    <col min="2819" max="2820" width="3.08203125" style="22" customWidth="1"/>
    <col min="2821" max="2821" width="23.58203125" style="22" customWidth="1"/>
    <col min="2822" max="2822" width="10.33203125" style="22" customWidth="1"/>
    <col min="2823" max="2823" width="7.5" style="22" customWidth="1"/>
    <col min="2824" max="2824" width="23.83203125" style="22" customWidth="1"/>
    <col min="2825" max="2825" width="13.75" style="22" customWidth="1"/>
    <col min="2826" max="3073" width="8.6640625" style="22"/>
    <col min="3074" max="3074" width="28.58203125" style="22" customWidth="1"/>
    <col min="3075" max="3076" width="3.08203125" style="22" customWidth="1"/>
    <col min="3077" max="3077" width="23.58203125" style="22" customWidth="1"/>
    <col min="3078" max="3078" width="10.33203125" style="22" customWidth="1"/>
    <col min="3079" max="3079" width="7.5" style="22" customWidth="1"/>
    <col min="3080" max="3080" width="23.83203125" style="22" customWidth="1"/>
    <col min="3081" max="3081" width="13.75" style="22" customWidth="1"/>
    <col min="3082" max="3329" width="8.6640625" style="22"/>
    <col min="3330" max="3330" width="28.58203125" style="22" customWidth="1"/>
    <col min="3331" max="3332" width="3.08203125" style="22" customWidth="1"/>
    <col min="3333" max="3333" width="23.58203125" style="22" customWidth="1"/>
    <col min="3334" max="3334" width="10.33203125" style="22" customWidth="1"/>
    <col min="3335" max="3335" width="7.5" style="22" customWidth="1"/>
    <col min="3336" max="3336" width="23.83203125" style="22" customWidth="1"/>
    <col min="3337" max="3337" width="13.75" style="22" customWidth="1"/>
    <col min="3338" max="3585" width="8.6640625" style="22"/>
    <col min="3586" max="3586" width="28.58203125" style="22" customWidth="1"/>
    <col min="3587" max="3588" width="3.08203125" style="22" customWidth="1"/>
    <col min="3589" max="3589" width="23.58203125" style="22" customWidth="1"/>
    <col min="3590" max="3590" width="10.33203125" style="22" customWidth="1"/>
    <col min="3591" max="3591" width="7.5" style="22" customWidth="1"/>
    <col min="3592" max="3592" width="23.83203125" style="22" customWidth="1"/>
    <col min="3593" max="3593" width="13.75" style="22" customWidth="1"/>
    <col min="3594" max="3841" width="8.6640625" style="22"/>
    <col min="3842" max="3842" width="28.58203125" style="22" customWidth="1"/>
    <col min="3843" max="3844" width="3.08203125" style="22" customWidth="1"/>
    <col min="3845" max="3845" width="23.58203125" style="22" customWidth="1"/>
    <col min="3846" max="3846" width="10.33203125" style="22" customWidth="1"/>
    <col min="3847" max="3847" width="7.5" style="22" customWidth="1"/>
    <col min="3848" max="3848" width="23.83203125" style="22" customWidth="1"/>
    <col min="3849" max="3849" width="13.75" style="22" customWidth="1"/>
    <col min="3850" max="4097" width="8.6640625" style="22"/>
    <col min="4098" max="4098" width="28.58203125" style="22" customWidth="1"/>
    <col min="4099" max="4100" width="3.08203125" style="22" customWidth="1"/>
    <col min="4101" max="4101" width="23.58203125" style="22" customWidth="1"/>
    <col min="4102" max="4102" width="10.33203125" style="22" customWidth="1"/>
    <col min="4103" max="4103" width="7.5" style="22" customWidth="1"/>
    <col min="4104" max="4104" width="23.83203125" style="22" customWidth="1"/>
    <col min="4105" max="4105" width="13.75" style="22" customWidth="1"/>
    <col min="4106" max="4353" width="8.6640625" style="22"/>
    <col min="4354" max="4354" width="28.58203125" style="22" customWidth="1"/>
    <col min="4355" max="4356" width="3.08203125" style="22" customWidth="1"/>
    <col min="4357" max="4357" width="23.58203125" style="22" customWidth="1"/>
    <col min="4358" max="4358" width="10.33203125" style="22" customWidth="1"/>
    <col min="4359" max="4359" width="7.5" style="22" customWidth="1"/>
    <col min="4360" max="4360" width="23.83203125" style="22" customWidth="1"/>
    <col min="4361" max="4361" width="13.75" style="22" customWidth="1"/>
    <col min="4362" max="4609" width="8.6640625" style="22"/>
    <col min="4610" max="4610" width="28.58203125" style="22" customWidth="1"/>
    <col min="4611" max="4612" width="3.08203125" style="22" customWidth="1"/>
    <col min="4613" max="4613" width="23.58203125" style="22" customWidth="1"/>
    <col min="4614" max="4614" width="10.33203125" style="22" customWidth="1"/>
    <col min="4615" max="4615" width="7.5" style="22" customWidth="1"/>
    <col min="4616" max="4616" width="23.83203125" style="22" customWidth="1"/>
    <col min="4617" max="4617" width="13.75" style="22" customWidth="1"/>
    <col min="4618" max="4865" width="8.6640625" style="22"/>
    <col min="4866" max="4866" width="28.58203125" style="22" customWidth="1"/>
    <col min="4867" max="4868" width="3.08203125" style="22" customWidth="1"/>
    <col min="4869" max="4869" width="23.58203125" style="22" customWidth="1"/>
    <col min="4870" max="4870" width="10.33203125" style="22" customWidth="1"/>
    <col min="4871" max="4871" width="7.5" style="22" customWidth="1"/>
    <col min="4872" max="4872" width="23.83203125" style="22" customWidth="1"/>
    <col min="4873" max="4873" width="13.75" style="22" customWidth="1"/>
    <col min="4874" max="5121" width="8.6640625" style="22"/>
    <col min="5122" max="5122" width="28.58203125" style="22" customWidth="1"/>
    <col min="5123" max="5124" width="3.08203125" style="22" customWidth="1"/>
    <col min="5125" max="5125" width="23.58203125" style="22" customWidth="1"/>
    <col min="5126" max="5126" width="10.33203125" style="22" customWidth="1"/>
    <col min="5127" max="5127" width="7.5" style="22" customWidth="1"/>
    <col min="5128" max="5128" width="23.83203125" style="22" customWidth="1"/>
    <col min="5129" max="5129" width="13.75" style="22" customWidth="1"/>
    <col min="5130" max="5377" width="8.6640625" style="22"/>
    <col min="5378" max="5378" width="28.58203125" style="22" customWidth="1"/>
    <col min="5379" max="5380" width="3.08203125" style="22" customWidth="1"/>
    <col min="5381" max="5381" width="23.58203125" style="22" customWidth="1"/>
    <col min="5382" max="5382" width="10.33203125" style="22" customWidth="1"/>
    <col min="5383" max="5383" width="7.5" style="22" customWidth="1"/>
    <col min="5384" max="5384" width="23.83203125" style="22" customWidth="1"/>
    <col min="5385" max="5385" width="13.75" style="22" customWidth="1"/>
    <col min="5386" max="5633" width="8.6640625" style="22"/>
    <col min="5634" max="5634" width="28.58203125" style="22" customWidth="1"/>
    <col min="5635" max="5636" width="3.08203125" style="22" customWidth="1"/>
    <col min="5637" max="5637" width="23.58203125" style="22" customWidth="1"/>
    <col min="5638" max="5638" width="10.33203125" style="22" customWidth="1"/>
    <col min="5639" max="5639" width="7.5" style="22" customWidth="1"/>
    <col min="5640" max="5640" width="23.83203125" style="22" customWidth="1"/>
    <col min="5641" max="5641" width="13.75" style="22" customWidth="1"/>
    <col min="5642" max="5889" width="8.6640625" style="22"/>
    <col min="5890" max="5890" width="28.58203125" style="22" customWidth="1"/>
    <col min="5891" max="5892" width="3.08203125" style="22" customWidth="1"/>
    <col min="5893" max="5893" width="23.58203125" style="22" customWidth="1"/>
    <col min="5894" max="5894" width="10.33203125" style="22" customWidth="1"/>
    <col min="5895" max="5895" width="7.5" style="22" customWidth="1"/>
    <col min="5896" max="5896" width="23.83203125" style="22" customWidth="1"/>
    <col min="5897" max="5897" width="13.75" style="22" customWidth="1"/>
    <col min="5898" max="6145" width="8.6640625" style="22"/>
    <col min="6146" max="6146" width="28.58203125" style="22" customWidth="1"/>
    <col min="6147" max="6148" width="3.08203125" style="22" customWidth="1"/>
    <col min="6149" max="6149" width="23.58203125" style="22" customWidth="1"/>
    <col min="6150" max="6150" width="10.33203125" style="22" customWidth="1"/>
    <col min="6151" max="6151" width="7.5" style="22" customWidth="1"/>
    <col min="6152" max="6152" width="23.83203125" style="22" customWidth="1"/>
    <col min="6153" max="6153" width="13.75" style="22" customWidth="1"/>
    <col min="6154" max="6401" width="8.6640625" style="22"/>
    <col min="6402" max="6402" width="28.58203125" style="22" customWidth="1"/>
    <col min="6403" max="6404" width="3.08203125" style="22" customWidth="1"/>
    <col min="6405" max="6405" width="23.58203125" style="22" customWidth="1"/>
    <col min="6406" max="6406" width="10.33203125" style="22" customWidth="1"/>
    <col min="6407" max="6407" width="7.5" style="22" customWidth="1"/>
    <col min="6408" max="6408" width="23.83203125" style="22" customWidth="1"/>
    <col min="6409" max="6409" width="13.75" style="22" customWidth="1"/>
    <col min="6410" max="6657" width="8.6640625" style="22"/>
    <col min="6658" max="6658" width="28.58203125" style="22" customWidth="1"/>
    <col min="6659" max="6660" width="3.08203125" style="22" customWidth="1"/>
    <col min="6661" max="6661" width="23.58203125" style="22" customWidth="1"/>
    <col min="6662" max="6662" width="10.33203125" style="22" customWidth="1"/>
    <col min="6663" max="6663" width="7.5" style="22" customWidth="1"/>
    <col min="6664" max="6664" width="23.83203125" style="22" customWidth="1"/>
    <col min="6665" max="6665" width="13.75" style="22" customWidth="1"/>
    <col min="6666" max="6913" width="8.6640625" style="22"/>
    <col min="6914" max="6914" width="28.58203125" style="22" customWidth="1"/>
    <col min="6915" max="6916" width="3.08203125" style="22" customWidth="1"/>
    <col min="6917" max="6917" width="23.58203125" style="22" customWidth="1"/>
    <col min="6918" max="6918" width="10.33203125" style="22" customWidth="1"/>
    <col min="6919" max="6919" width="7.5" style="22" customWidth="1"/>
    <col min="6920" max="6920" width="23.83203125" style="22" customWidth="1"/>
    <col min="6921" max="6921" width="13.75" style="22" customWidth="1"/>
    <col min="6922" max="7169" width="8.6640625" style="22"/>
    <col min="7170" max="7170" width="28.58203125" style="22" customWidth="1"/>
    <col min="7171" max="7172" width="3.08203125" style="22" customWidth="1"/>
    <col min="7173" max="7173" width="23.58203125" style="22" customWidth="1"/>
    <col min="7174" max="7174" width="10.33203125" style="22" customWidth="1"/>
    <col min="7175" max="7175" width="7.5" style="22" customWidth="1"/>
    <col min="7176" max="7176" width="23.83203125" style="22" customWidth="1"/>
    <col min="7177" max="7177" width="13.75" style="22" customWidth="1"/>
    <col min="7178" max="7425" width="8.6640625" style="22"/>
    <col min="7426" max="7426" width="28.58203125" style="22" customWidth="1"/>
    <col min="7427" max="7428" width="3.08203125" style="22" customWidth="1"/>
    <col min="7429" max="7429" width="23.58203125" style="22" customWidth="1"/>
    <col min="7430" max="7430" width="10.33203125" style="22" customWidth="1"/>
    <col min="7431" max="7431" width="7.5" style="22" customWidth="1"/>
    <col min="7432" max="7432" width="23.83203125" style="22" customWidth="1"/>
    <col min="7433" max="7433" width="13.75" style="22" customWidth="1"/>
    <col min="7434" max="7681" width="8.6640625" style="22"/>
    <col min="7682" max="7682" width="28.58203125" style="22" customWidth="1"/>
    <col min="7683" max="7684" width="3.08203125" style="22" customWidth="1"/>
    <col min="7685" max="7685" width="23.58203125" style="22" customWidth="1"/>
    <col min="7686" max="7686" width="10.33203125" style="22" customWidth="1"/>
    <col min="7687" max="7687" width="7.5" style="22" customWidth="1"/>
    <col min="7688" max="7688" width="23.83203125" style="22" customWidth="1"/>
    <col min="7689" max="7689" width="13.75" style="22" customWidth="1"/>
    <col min="7690" max="7937" width="8.6640625" style="22"/>
    <col min="7938" max="7938" width="28.58203125" style="22" customWidth="1"/>
    <col min="7939" max="7940" width="3.08203125" style="22" customWidth="1"/>
    <col min="7941" max="7941" width="23.58203125" style="22" customWidth="1"/>
    <col min="7942" max="7942" width="10.33203125" style="22" customWidth="1"/>
    <col min="7943" max="7943" width="7.5" style="22" customWidth="1"/>
    <col min="7944" max="7944" width="23.83203125" style="22" customWidth="1"/>
    <col min="7945" max="7945" width="13.75" style="22" customWidth="1"/>
    <col min="7946" max="8193" width="8.6640625" style="22"/>
    <col min="8194" max="8194" width="28.58203125" style="22" customWidth="1"/>
    <col min="8195" max="8196" width="3.08203125" style="22" customWidth="1"/>
    <col min="8197" max="8197" width="23.58203125" style="22" customWidth="1"/>
    <col min="8198" max="8198" width="10.33203125" style="22" customWidth="1"/>
    <col min="8199" max="8199" width="7.5" style="22" customWidth="1"/>
    <col min="8200" max="8200" width="23.83203125" style="22" customWidth="1"/>
    <col min="8201" max="8201" width="13.75" style="22" customWidth="1"/>
    <col min="8202" max="8449" width="8.6640625" style="22"/>
    <col min="8450" max="8450" width="28.58203125" style="22" customWidth="1"/>
    <col min="8451" max="8452" width="3.08203125" style="22" customWidth="1"/>
    <col min="8453" max="8453" width="23.58203125" style="22" customWidth="1"/>
    <col min="8454" max="8454" width="10.33203125" style="22" customWidth="1"/>
    <col min="8455" max="8455" width="7.5" style="22" customWidth="1"/>
    <col min="8456" max="8456" width="23.83203125" style="22" customWidth="1"/>
    <col min="8457" max="8457" width="13.75" style="22" customWidth="1"/>
    <col min="8458" max="8705" width="8.6640625" style="22"/>
    <col min="8706" max="8706" width="28.58203125" style="22" customWidth="1"/>
    <col min="8707" max="8708" width="3.08203125" style="22" customWidth="1"/>
    <col min="8709" max="8709" width="23.58203125" style="22" customWidth="1"/>
    <col min="8710" max="8710" width="10.33203125" style="22" customWidth="1"/>
    <col min="8711" max="8711" width="7.5" style="22" customWidth="1"/>
    <col min="8712" max="8712" width="23.83203125" style="22" customWidth="1"/>
    <col min="8713" max="8713" width="13.75" style="22" customWidth="1"/>
    <col min="8714" max="8961" width="8.6640625" style="22"/>
    <col min="8962" max="8962" width="28.58203125" style="22" customWidth="1"/>
    <col min="8963" max="8964" width="3.08203125" style="22" customWidth="1"/>
    <col min="8965" max="8965" width="23.58203125" style="22" customWidth="1"/>
    <col min="8966" max="8966" width="10.33203125" style="22" customWidth="1"/>
    <col min="8967" max="8967" width="7.5" style="22" customWidth="1"/>
    <col min="8968" max="8968" width="23.83203125" style="22" customWidth="1"/>
    <col min="8969" max="8969" width="13.75" style="22" customWidth="1"/>
    <col min="8970" max="9217" width="8.6640625" style="22"/>
    <col min="9218" max="9218" width="28.58203125" style="22" customWidth="1"/>
    <col min="9219" max="9220" width="3.08203125" style="22" customWidth="1"/>
    <col min="9221" max="9221" width="23.58203125" style="22" customWidth="1"/>
    <col min="9222" max="9222" width="10.33203125" style="22" customWidth="1"/>
    <col min="9223" max="9223" width="7.5" style="22" customWidth="1"/>
    <col min="9224" max="9224" width="23.83203125" style="22" customWidth="1"/>
    <col min="9225" max="9225" width="13.75" style="22" customWidth="1"/>
    <col min="9226" max="9473" width="8.6640625" style="22"/>
    <col min="9474" max="9474" width="28.58203125" style="22" customWidth="1"/>
    <col min="9475" max="9476" width="3.08203125" style="22" customWidth="1"/>
    <col min="9477" max="9477" width="23.58203125" style="22" customWidth="1"/>
    <col min="9478" max="9478" width="10.33203125" style="22" customWidth="1"/>
    <col min="9479" max="9479" width="7.5" style="22" customWidth="1"/>
    <col min="9480" max="9480" width="23.83203125" style="22" customWidth="1"/>
    <col min="9481" max="9481" width="13.75" style="22" customWidth="1"/>
    <col min="9482" max="9729" width="8.6640625" style="22"/>
    <col min="9730" max="9730" width="28.58203125" style="22" customWidth="1"/>
    <col min="9731" max="9732" width="3.08203125" style="22" customWidth="1"/>
    <col min="9733" max="9733" width="23.58203125" style="22" customWidth="1"/>
    <col min="9734" max="9734" width="10.33203125" style="22" customWidth="1"/>
    <col min="9735" max="9735" width="7.5" style="22" customWidth="1"/>
    <col min="9736" max="9736" width="23.83203125" style="22" customWidth="1"/>
    <col min="9737" max="9737" width="13.75" style="22" customWidth="1"/>
    <col min="9738" max="9985" width="8.6640625" style="22"/>
    <col min="9986" max="9986" width="28.58203125" style="22" customWidth="1"/>
    <col min="9987" max="9988" width="3.08203125" style="22" customWidth="1"/>
    <col min="9989" max="9989" width="23.58203125" style="22" customWidth="1"/>
    <col min="9990" max="9990" width="10.33203125" style="22" customWidth="1"/>
    <col min="9991" max="9991" width="7.5" style="22" customWidth="1"/>
    <col min="9992" max="9992" width="23.83203125" style="22" customWidth="1"/>
    <col min="9993" max="9993" width="13.75" style="22" customWidth="1"/>
    <col min="9994" max="10241" width="8.6640625" style="22"/>
    <col min="10242" max="10242" width="28.58203125" style="22" customWidth="1"/>
    <col min="10243" max="10244" width="3.08203125" style="22" customWidth="1"/>
    <col min="10245" max="10245" width="23.58203125" style="22" customWidth="1"/>
    <col min="10246" max="10246" width="10.33203125" style="22" customWidth="1"/>
    <col min="10247" max="10247" width="7.5" style="22" customWidth="1"/>
    <col min="10248" max="10248" width="23.83203125" style="22" customWidth="1"/>
    <col min="10249" max="10249" width="13.75" style="22" customWidth="1"/>
    <col min="10250" max="10497" width="8.6640625" style="22"/>
    <col min="10498" max="10498" width="28.58203125" style="22" customWidth="1"/>
    <col min="10499" max="10500" width="3.08203125" style="22" customWidth="1"/>
    <col min="10501" max="10501" width="23.58203125" style="22" customWidth="1"/>
    <col min="10502" max="10502" width="10.33203125" style="22" customWidth="1"/>
    <col min="10503" max="10503" width="7.5" style="22" customWidth="1"/>
    <col min="10504" max="10504" width="23.83203125" style="22" customWidth="1"/>
    <col min="10505" max="10505" width="13.75" style="22" customWidth="1"/>
    <col min="10506" max="10753" width="8.6640625" style="22"/>
    <col min="10754" max="10754" width="28.58203125" style="22" customWidth="1"/>
    <col min="10755" max="10756" width="3.08203125" style="22" customWidth="1"/>
    <col min="10757" max="10757" width="23.58203125" style="22" customWidth="1"/>
    <col min="10758" max="10758" width="10.33203125" style="22" customWidth="1"/>
    <col min="10759" max="10759" width="7.5" style="22" customWidth="1"/>
    <col min="10760" max="10760" width="23.83203125" style="22" customWidth="1"/>
    <col min="10761" max="10761" width="13.75" style="22" customWidth="1"/>
    <col min="10762" max="11009" width="8.6640625" style="22"/>
    <col min="11010" max="11010" width="28.58203125" style="22" customWidth="1"/>
    <col min="11011" max="11012" width="3.08203125" style="22" customWidth="1"/>
    <col min="11013" max="11013" width="23.58203125" style="22" customWidth="1"/>
    <col min="11014" max="11014" width="10.33203125" style="22" customWidth="1"/>
    <col min="11015" max="11015" width="7.5" style="22" customWidth="1"/>
    <col min="11016" max="11016" width="23.83203125" style="22" customWidth="1"/>
    <col min="11017" max="11017" width="13.75" style="22" customWidth="1"/>
    <col min="11018" max="11265" width="8.6640625" style="22"/>
    <col min="11266" max="11266" width="28.58203125" style="22" customWidth="1"/>
    <col min="11267" max="11268" width="3.08203125" style="22" customWidth="1"/>
    <col min="11269" max="11269" width="23.58203125" style="22" customWidth="1"/>
    <col min="11270" max="11270" width="10.33203125" style="22" customWidth="1"/>
    <col min="11271" max="11271" width="7.5" style="22" customWidth="1"/>
    <col min="11272" max="11272" width="23.83203125" style="22" customWidth="1"/>
    <col min="11273" max="11273" width="13.75" style="22" customWidth="1"/>
    <col min="11274" max="11521" width="8.6640625" style="22"/>
    <col min="11522" max="11522" width="28.58203125" style="22" customWidth="1"/>
    <col min="11523" max="11524" width="3.08203125" style="22" customWidth="1"/>
    <col min="11525" max="11525" width="23.58203125" style="22" customWidth="1"/>
    <col min="11526" max="11526" width="10.33203125" style="22" customWidth="1"/>
    <col min="11527" max="11527" width="7.5" style="22" customWidth="1"/>
    <col min="11528" max="11528" width="23.83203125" style="22" customWidth="1"/>
    <col min="11529" max="11529" width="13.75" style="22" customWidth="1"/>
    <col min="11530" max="11777" width="8.6640625" style="22"/>
    <col min="11778" max="11778" width="28.58203125" style="22" customWidth="1"/>
    <col min="11779" max="11780" width="3.08203125" style="22" customWidth="1"/>
    <col min="11781" max="11781" width="23.58203125" style="22" customWidth="1"/>
    <col min="11782" max="11782" width="10.33203125" style="22" customWidth="1"/>
    <col min="11783" max="11783" width="7.5" style="22" customWidth="1"/>
    <col min="11784" max="11784" width="23.83203125" style="22" customWidth="1"/>
    <col min="11785" max="11785" width="13.75" style="22" customWidth="1"/>
    <col min="11786" max="12033" width="8.6640625" style="22"/>
    <col min="12034" max="12034" width="28.58203125" style="22" customWidth="1"/>
    <col min="12035" max="12036" width="3.08203125" style="22" customWidth="1"/>
    <col min="12037" max="12037" width="23.58203125" style="22" customWidth="1"/>
    <col min="12038" max="12038" width="10.33203125" style="22" customWidth="1"/>
    <col min="12039" max="12039" width="7.5" style="22" customWidth="1"/>
    <col min="12040" max="12040" width="23.83203125" style="22" customWidth="1"/>
    <col min="12041" max="12041" width="13.75" style="22" customWidth="1"/>
    <col min="12042" max="12289" width="8.6640625" style="22"/>
    <col min="12290" max="12290" width="28.58203125" style="22" customWidth="1"/>
    <col min="12291" max="12292" width="3.08203125" style="22" customWidth="1"/>
    <col min="12293" max="12293" width="23.58203125" style="22" customWidth="1"/>
    <col min="12294" max="12294" width="10.33203125" style="22" customWidth="1"/>
    <col min="12295" max="12295" width="7.5" style="22" customWidth="1"/>
    <col min="12296" max="12296" width="23.83203125" style="22" customWidth="1"/>
    <col min="12297" max="12297" width="13.75" style="22" customWidth="1"/>
    <col min="12298" max="12545" width="8.6640625" style="22"/>
    <col min="12546" max="12546" width="28.58203125" style="22" customWidth="1"/>
    <col min="12547" max="12548" width="3.08203125" style="22" customWidth="1"/>
    <col min="12549" max="12549" width="23.58203125" style="22" customWidth="1"/>
    <col min="12550" max="12550" width="10.33203125" style="22" customWidth="1"/>
    <col min="12551" max="12551" width="7.5" style="22" customWidth="1"/>
    <col min="12552" max="12552" width="23.83203125" style="22" customWidth="1"/>
    <col min="12553" max="12553" width="13.75" style="22" customWidth="1"/>
    <col min="12554" max="12801" width="8.6640625" style="22"/>
    <col min="12802" max="12802" width="28.58203125" style="22" customWidth="1"/>
    <col min="12803" max="12804" width="3.08203125" style="22" customWidth="1"/>
    <col min="12805" max="12805" width="23.58203125" style="22" customWidth="1"/>
    <col min="12806" max="12806" width="10.33203125" style="22" customWidth="1"/>
    <col min="12807" max="12807" width="7.5" style="22" customWidth="1"/>
    <col min="12808" max="12808" width="23.83203125" style="22" customWidth="1"/>
    <col min="12809" max="12809" width="13.75" style="22" customWidth="1"/>
    <col min="12810" max="13057" width="8.6640625" style="22"/>
    <col min="13058" max="13058" width="28.58203125" style="22" customWidth="1"/>
    <col min="13059" max="13060" width="3.08203125" style="22" customWidth="1"/>
    <col min="13061" max="13061" width="23.58203125" style="22" customWidth="1"/>
    <col min="13062" max="13062" width="10.33203125" style="22" customWidth="1"/>
    <col min="13063" max="13063" width="7.5" style="22" customWidth="1"/>
    <col min="13064" max="13064" width="23.83203125" style="22" customWidth="1"/>
    <col min="13065" max="13065" width="13.75" style="22" customWidth="1"/>
    <col min="13066" max="13313" width="8.6640625" style="22"/>
    <col min="13314" max="13314" width="28.58203125" style="22" customWidth="1"/>
    <col min="13315" max="13316" width="3.08203125" style="22" customWidth="1"/>
    <col min="13317" max="13317" width="23.58203125" style="22" customWidth="1"/>
    <col min="13318" max="13318" width="10.33203125" style="22" customWidth="1"/>
    <col min="13319" max="13319" width="7.5" style="22" customWidth="1"/>
    <col min="13320" max="13320" width="23.83203125" style="22" customWidth="1"/>
    <col min="13321" max="13321" width="13.75" style="22" customWidth="1"/>
    <col min="13322" max="13569" width="8.6640625" style="22"/>
    <col min="13570" max="13570" width="28.58203125" style="22" customWidth="1"/>
    <col min="13571" max="13572" width="3.08203125" style="22" customWidth="1"/>
    <col min="13573" max="13573" width="23.58203125" style="22" customWidth="1"/>
    <col min="13574" max="13574" width="10.33203125" style="22" customWidth="1"/>
    <col min="13575" max="13575" width="7.5" style="22" customWidth="1"/>
    <col min="13576" max="13576" width="23.83203125" style="22" customWidth="1"/>
    <col min="13577" max="13577" width="13.75" style="22" customWidth="1"/>
    <col min="13578" max="13825" width="8.6640625" style="22"/>
    <col min="13826" max="13826" width="28.58203125" style="22" customWidth="1"/>
    <col min="13827" max="13828" width="3.08203125" style="22" customWidth="1"/>
    <col min="13829" max="13829" width="23.58203125" style="22" customWidth="1"/>
    <col min="13830" max="13830" width="10.33203125" style="22" customWidth="1"/>
    <col min="13831" max="13831" width="7.5" style="22" customWidth="1"/>
    <col min="13832" max="13832" width="23.83203125" style="22" customWidth="1"/>
    <col min="13833" max="13833" width="13.75" style="22" customWidth="1"/>
    <col min="13834" max="14081" width="8.6640625" style="22"/>
    <col min="14082" max="14082" width="28.58203125" style="22" customWidth="1"/>
    <col min="14083" max="14084" width="3.08203125" style="22" customWidth="1"/>
    <col min="14085" max="14085" width="23.58203125" style="22" customWidth="1"/>
    <col min="14086" max="14086" width="10.33203125" style="22" customWidth="1"/>
    <col min="14087" max="14087" width="7.5" style="22" customWidth="1"/>
    <col min="14088" max="14088" width="23.83203125" style="22" customWidth="1"/>
    <col min="14089" max="14089" width="13.75" style="22" customWidth="1"/>
    <col min="14090" max="14337" width="8.6640625" style="22"/>
    <col min="14338" max="14338" width="28.58203125" style="22" customWidth="1"/>
    <col min="14339" max="14340" width="3.08203125" style="22" customWidth="1"/>
    <col min="14341" max="14341" width="23.58203125" style="22" customWidth="1"/>
    <col min="14342" max="14342" width="10.33203125" style="22" customWidth="1"/>
    <col min="14343" max="14343" width="7.5" style="22" customWidth="1"/>
    <col min="14344" max="14344" width="23.83203125" style="22" customWidth="1"/>
    <col min="14345" max="14345" width="13.75" style="22" customWidth="1"/>
    <col min="14346" max="14593" width="8.6640625" style="22"/>
    <col min="14594" max="14594" width="28.58203125" style="22" customWidth="1"/>
    <col min="14595" max="14596" width="3.08203125" style="22" customWidth="1"/>
    <col min="14597" max="14597" width="23.58203125" style="22" customWidth="1"/>
    <col min="14598" max="14598" width="10.33203125" style="22" customWidth="1"/>
    <col min="14599" max="14599" width="7.5" style="22" customWidth="1"/>
    <col min="14600" max="14600" width="23.83203125" style="22" customWidth="1"/>
    <col min="14601" max="14601" width="13.75" style="22" customWidth="1"/>
    <col min="14602" max="14849" width="8.6640625" style="22"/>
    <col min="14850" max="14850" width="28.58203125" style="22" customWidth="1"/>
    <col min="14851" max="14852" width="3.08203125" style="22" customWidth="1"/>
    <col min="14853" max="14853" width="23.58203125" style="22" customWidth="1"/>
    <col min="14854" max="14854" width="10.33203125" style="22" customWidth="1"/>
    <col min="14855" max="14855" width="7.5" style="22" customWidth="1"/>
    <col min="14856" max="14856" width="23.83203125" style="22" customWidth="1"/>
    <col min="14857" max="14857" width="13.75" style="22" customWidth="1"/>
    <col min="14858" max="15105" width="8.6640625" style="22"/>
    <col min="15106" max="15106" width="28.58203125" style="22" customWidth="1"/>
    <col min="15107" max="15108" width="3.08203125" style="22" customWidth="1"/>
    <col min="15109" max="15109" width="23.58203125" style="22" customWidth="1"/>
    <col min="15110" max="15110" width="10.33203125" style="22" customWidth="1"/>
    <col min="15111" max="15111" width="7.5" style="22" customWidth="1"/>
    <col min="15112" max="15112" width="23.83203125" style="22" customWidth="1"/>
    <col min="15113" max="15113" width="13.75" style="22" customWidth="1"/>
    <col min="15114" max="15361" width="8.6640625" style="22"/>
    <col min="15362" max="15362" width="28.58203125" style="22" customWidth="1"/>
    <col min="15363" max="15364" width="3.08203125" style="22" customWidth="1"/>
    <col min="15365" max="15365" width="23.58203125" style="22" customWidth="1"/>
    <col min="15366" max="15366" width="10.33203125" style="22" customWidth="1"/>
    <col min="15367" max="15367" width="7.5" style="22" customWidth="1"/>
    <col min="15368" max="15368" width="23.83203125" style="22" customWidth="1"/>
    <col min="15369" max="15369" width="13.75" style="22" customWidth="1"/>
    <col min="15370" max="15617" width="8.6640625" style="22"/>
    <col min="15618" max="15618" width="28.58203125" style="22" customWidth="1"/>
    <col min="15619" max="15620" width="3.08203125" style="22" customWidth="1"/>
    <col min="15621" max="15621" width="23.58203125" style="22" customWidth="1"/>
    <col min="15622" max="15622" width="10.33203125" style="22" customWidth="1"/>
    <col min="15623" max="15623" width="7.5" style="22" customWidth="1"/>
    <col min="15624" max="15624" width="23.83203125" style="22" customWidth="1"/>
    <col min="15625" max="15625" width="13.75" style="22" customWidth="1"/>
    <col min="15626" max="15873" width="8.6640625" style="22"/>
    <col min="15874" max="15874" width="28.58203125" style="22" customWidth="1"/>
    <col min="15875" max="15876" width="3.08203125" style="22" customWidth="1"/>
    <col min="15877" max="15877" width="23.58203125" style="22" customWidth="1"/>
    <col min="15878" max="15878" width="10.33203125" style="22" customWidth="1"/>
    <col min="15879" max="15879" width="7.5" style="22" customWidth="1"/>
    <col min="15880" max="15880" width="23.83203125" style="22" customWidth="1"/>
    <col min="15881" max="15881" width="13.75" style="22" customWidth="1"/>
    <col min="15882" max="16129" width="8.6640625" style="22"/>
    <col min="16130" max="16130" width="28.58203125" style="22" customWidth="1"/>
    <col min="16131" max="16132" width="3.08203125" style="22" customWidth="1"/>
    <col min="16133" max="16133" width="23.58203125" style="22" customWidth="1"/>
    <col min="16134" max="16134" width="10.33203125" style="22" customWidth="1"/>
    <col min="16135" max="16135" width="7.5" style="22" customWidth="1"/>
    <col min="16136" max="16136" width="23.83203125" style="22" customWidth="1"/>
    <col min="16137" max="16137" width="13.75" style="22" customWidth="1"/>
    <col min="16138" max="16384" width="8.6640625" style="22"/>
  </cols>
  <sheetData>
    <row r="1" spans="2:9" ht="20.149999999999999" customHeight="1">
      <c r="B1" s="20"/>
      <c r="C1" s="21"/>
      <c r="D1" s="21"/>
      <c r="E1" s="21"/>
      <c r="F1" s="21"/>
      <c r="G1" s="21"/>
      <c r="H1" s="21"/>
      <c r="I1" s="21"/>
    </row>
    <row r="2" spans="2:9" ht="20.149999999999999" customHeight="1">
      <c r="B2" s="21" t="s">
        <v>49</v>
      </c>
      <c r="C2" s="21"/>
      <c r="D2" s="21"/>
      <c r="E2" s="21"/>
      <c r="F2" s="21"/>
      <c r="G2" s="21"/>
      <c r="H2" s="497" t="s">
        <v>50</v>
      </c>
      <c r="I2" s="497"/>
    </row>
    <row r="3" spans="2:9" ht="20.149999999999999" customHeight="1">
      <c r="B3" s="20"/>
      <c r="C3" s="21"/>
      <c r="D3" s="21"/>
      <c r="E3" s="21"/>
      <c r="F3" s="21"/>
      <c r="G3" s="21"/>
      <c r="H3" s="23"/>
      <c r="I3" s="23"/>
    </row>
    <row r="4" spans="2:9" ht="56.25" customHeight="1">
      <c r="B4" s="498" t="s">
        <v>51</v>
      </c>
      <c r="C4" s="499"/>
      <c r="D4" s="499"/>
      <c r="E4" s="499"/>
      <c r="F4" s="499"/>
      <c r="G4" s="499"/>
      <c r="H4" s="499"/>
      <c r="I4" s="499"/>
    </row>
    <row r="5" spans="2:9" ht="20.149999999999999" customHeight="1">
      <c r="B5" s="24"/>
      <c r="C5" s="24"/>
      <c r="D5" s="24"/>
      <c r="E5" s="24"/>
      <c r="F5" s="24"/>
      <c r="G5" s="24"/>
      <c r="H5" s="24"/>
      <c r="I5" s="24"/>
    </row>
    <row r="6" spans="2:9" ht="40" customHeight="1">
      <c r="B6" s="25" t="s">
        <v>52</v>
      </c>
      <c r="C6" s="500"/>
      <c r="D6" s="501"/>
      <c r="E6" s="501"/>
      <c r="F6" s="501"/>
      <c r="G6" s="501"/>
      <c r="H6" s="501"/>
      <c r="I6" s="502"/>
    </row>
    <row r="7" spans="2:9" ht="40" customHeight="1">
      <c r="B7" s="26" t="s">
        <v>53</v>
      </c>
      <c r="C7" s="503" t="s">
        <v>54</v>
      </c>
      <c r="D7" s="504"/>
      <c r="E7" s="504"/>
      <c r="F7" s="504"/>
      <c r="G7" s="504"/>
      <c r="H7" s="504"/>
      <c r="I7" s="505"/>
    </row>
    <row r="8" spans="2:9" ht="40" customHeight="1">
      <c r="B8" s="26" t="s">
        <v>55</v>
      </c>
      <c r="C8" s="503"/>
      <c r="D8" s="504"/>
      <c r="E8" s="504"/>
      <c r="F8" s="504"/>
      <c r="G8" s="504"/>
      <c r="H8" s="504"/>
      <c r="I8" s="505"/>
    </row>
    <row r="9" spans="2:9" ht="84" customHeight="1">
      <c r="B9" s="27" t="s">
        <v>56</v>
      </c>
      <c r="C9" s="494" t="s">
        <v>57</v>
      </c>
      <c r="D9" s="495"/>
      <c r="E9" s="495"/>
      <c r="F9" s="495"/>
      <c r="G9" s="495"/>
      <c r="H9" s="495"/>
      <c r="I9" s="496"/>
    </row>
    <row r="10" spans="2:9" ht="23.25" customHeight="1">
      <c r="B10" s="28"/>
      <c r="C10" s="29" t="s">
        <v>58</v>
      </c>
      <c r="D10" s="30"/>
      <c r="E10" s="30"/>
      <c r="F10" s="30"/>
      <c r="G10" s="30"/>
      <c r="H10" s="30"/>
      <c r="I10" s="21"/>
    </row>
    <row r="11" spans="2:9">
      <c r="B11" s="484" t="s">
        <v>59</v>
      </c>
      <c r="C11" s="31"/>
      <c r="D11" s="32"/>
      <c r="E11" s="32"/>
      <c r="F11" s="32"/>
      <c r="G11" s="32"/>
      <c r="H11" s="32"/>
      <c r="I11" s="486" t="s">
        <v>60</v>
      </c>
    </row>
    <row r="12" spans="2:9" ht="52.5" customHeight="1">
      <c r="B12" s="485"/>
      <c r="C12" s="33"/>
      <c r="D12" s="34" t="s">
        <v>61</v>
      </c>
      <c r="E12" s="35" t="s">
        <v>62</v>
      </c>
      <c r="F12" s="36" t="s">
        <v>63</v>
      </c>
      <c r="G12" s="37"/>
      <c r="H12" s="21"/>
      <c r="I12" s="487"/>
    </row>
    <row r="13" spans="2:9" ht="52.5" customHeight="1">
      <c r="B13" s="485"/>
      <c r="C13" s="33"/>
      <c r="D13" s="34" t="s">
        <v>64</v>
      </c>
      <c r="E13" s="35" t="s">
        <v>65</v>
      </c>
      <c r="F13" s="36" t="s">
        <v>63</v>
      </c>
      <c r="G13" s="37"/>
      <c r="H13" s="38" t="s">
        <v>66</v>
      </c>
      <c r="I13" s="487"/>
    </row>
    <row r="14" spans="2:9" ht="13.5" customHeight="1">
      <c r="B14" s="485"/>
      <c r="C14" s="33"/>
      <c r="D14" s="21"/>
      <c r="E14" s="21"/>
      <c r="F14" s="21"/>
      <c r="G14" s="21"/>
      <c r="H14" s="21"/>
      <c r="I14" s="487"/>
    </row>
    <row r="15" spans="2:9">
      <c r="B15" s="488" t="s">
        <v>67</v>
      </c>
      <c r="C15" s="31"/>
      <c r="D15" s="32"/>
      <c r="E15" s="32"/>
      <c r="F15" s="32"/>
      <c r="G15" s="32"/>
      <c r="H15" s="39"/>
      <c r="I15" s="490" t="s">
        <v>60</v>
      </c>
    </row>
    <row r="16" spans="2:9" ht="53.15" customHeight="1">
      <c r="B16" s="489"/>
      <c r="C16" s="33"/>
      <c r="D16" s="34" t="s">
        <v>61</v>
      </c>
      <c r="E16" s="35" t="s">
        <v>68</v>
      </c>
      <c r="F16" s="36" t="s">
        <v>63</v>
      </c>
      <c r="G16" s="37"/>
      <c r="H16" s="40"/>
      <c r="I16" s="491"/>
    </row>
    <row r="17" spans="2:9" ht="53.15" customHeight="1">
      <c r="B17" s="489"/>
      <c r="C17" s="33"/>
      <c r="D17" s="34" t="s">
        <v>64</v>
      </c>
      <c r="E17" s="35" t="s">
        <v>69</v>
      </c>
      <c r="F17" s="36" t="s">
        <v>63</v>
      </c>
      <c r="G17" s="37"/>
      <c r="H17" s="41" t="s">
        <v>70</v>
      </c>
      <c r="I17" s="491"/>
    </row>
    <row r="18" spans="2:9">
      <c r="B18" s="489"/>
      <c r="C18" s="33"/>
      <c r="D18" s="21"/>
      <c r="E18" s="21"/>
      <c r="F18" s="21"/>
      <c r="G18" s="21"/>
      <c r="H18" s="40"/>
      <c r="I18" s="491"/>
    </row>
    <row r="19" spans="2:9">
      <c r="B19" s="489" t="s">
        <v>71</v>
      </c>
      <c r="C19" s="33"/>
      <c r="D19" s="21"/>
      <c r="E19" s="21"/>
      <c r="F19" s="21"/>
      <c r="G19" s="21"/>
      <c r="H19" s="21"/>
      <c r="I19" s="491"/>
    </row>
    <row r="20" spans="2:9" ht="52.5" customHeight="1">
      <c r="B20" s="489"/>
      <c r="C20" s="33"/>
      <c r="D20" s="34" t="s">
        <v>61</v>
      </c>
      <c r="E20" s="35" t="s">
        <v>62</v>
      </c>
      <c r="F20" s="36" t="s">
        <v>63</v>
      </c>
      <c r="G20" s="37"/>
      <c r="H20" s="21"/>
      <c r="I20" s="491"/>
    </row>
    <row r="21" spans="2:9" ht="52.5" customHeight="1">
      <c r="B21" s="489"/>
      <c r="C21" s="33"/>
      <c r="D21" s="34" t="s">
        <v>64</v>
      </c>
      <c r="E21" s="35" t="s">
        <v>72</v>
      </c>
      <c r="F21" s="36" t="s">
        <v>63</v>
      </c>
      <c r="G21" s="37"/>
      <c r="H21" s="38" t="s">
        <v>73</v>
      </c>
      <c r="I21" s="491"/>
    </row>
    <row r="22" spans="2:9">
      <c r="B22" s="493"/>
      <c r="C22" s="42"/>
      <c r="D22" s="30"/>
      <c r="E22" s="30"/>
      <c r="F22" s="30"/>
      <c r="G22" s="30"/>
      <c r="H22" s="30"/>
      <c r="I22" s="492"/>
    </row>
    <row r="23" spans="2:9">
      <c r="B23" s="21"/>
      <c r="C23" s="21"/>
      <c r="D23" s="21"/>
      <c r="E23" s="21"/>
      <c r="F23" s="21"/>
      <c r="G23" s="21"/>
      <c r="H23" s="21"/>
      <c r="I23" s="21"/>
    </row>
    <row r="24" spans="2:9" ht="48" customHeight="1">
      <c r="B24" s="481" t="s">
        <v>74</v>
      </c>
      <c r="C24" s="482"/>
      <c r="D24" s="482"/>
      <c r="E24" s="482"/>
      <c r="F24" s="482"/>
      <c r="G24" s="482"/>
      <c r="H24" s="482"/>
      <c r="I24" s="482"/>
    </row>
    <row r="25" spans="2:9" ht="17.25" customHeight="1">
      <c r="B25" s="482" t="s">
        <v>75</v>
      </c>
      <c r="C25" s="482"/>
      <c r="D25" s="482"/>
      <c r="E25" s="482"/>
      <c r="F25" s="482"/>
      <c r="G25" s="482"/>
      <c r="H25" s="482"/>
      <c r="I25" s="482"/>
    </row>
    <row r="26" spans="2:9" ht="17.25" customHeight="1">
      <c r="B26" s="482" t="s">
        <v>76</v>
      </c>
      <c r="C26" s="482"/>
      <c r="D26" s="482"/>
      <c r="E26" s="482"/>
      <c r="F26" s="482"/>
      <c r="G26" s="482"/>
      <c r="H26" s="482"/>
      <c r="I26" s="482"/>
    </row>
    <row r="27" spans="2:9" ht="17.25" customHeight="1">
      <c r="B27" s="482" t="s">
        <v>77</v>
      </c>
      <c r="C27" s="482"/>
      <c r="D27" s="482"/>
      <c r="E27" s="482"/>
      <c r="F27" s="482"/>
      <c r="G27" s="482"/>
      <c r="H27" s="482"/>
      <c r="I27" s="482"/>
    </row>
    <row r="28" spans="2:9" ht="17.25" customHeight="1">
      <c r="B28" s="482" t="s">
        <v>78</v>
      </c>
      <c r="C28" s="482"/>
      <c r="D28" s="482"/>
      <c r="E28" s="482"/>
      <c r="F28" s="482"/>
      <c r="G28" s="482"/>
      <c r="H28" s="482"/>
      <c r="I28" s="482"/>
    </row>
    <row r="29" spans="2:9" ht="17.25" customHeight="1">
      <c r="B29" s="482" t="s">
        <v>79</v>
      </c>
      <c r="C29" s="482"/>
      <c r="D29" s="482"/>
      <c r="E29" s="482"/>
      <c r="F29" s="482"/>
      <c r="G29" s="482"/>
      <c r="H29" s="482"/>
      <c r="I29" s="482"/>
    </row>
    <row r="30" spans="2:9" ht="17.25" customHeight="1">
      <c r="B30" s="483" t="s">
        <v>80</v>
      </c>
      <c r="C30" s="483"/>
      <c r="D30" s="483"/>
      <c r="E30" s="483"/>
      <c r="F30" s="483"/>
      <c r="G30" s="483"/>
      <c r="H30" s="483"/>
      <c r="I30" s="483"/>
    </row>
    <row r="31" spans="2:9" ht="17.25" customHeight="1">
      <c r="B31" s="482" t="s">
        <v>81</v>
      </c>
      <c r="C31" s="482"/>
      <c r="D31" s="482"/>
      <c r="E31" s="482"/>
      <c r="F31" s="482"/>
      <c r="G31" s="482"/>
      <c r="H31" s="482"/>
      <c r="I31" s="482"/>
    </row>
    <row r="32" spans="2:9" ht="17.25" customHeight="1">
      <c r="B32" s="482" t="s">
        <v>82</v>
      </c>
      <c r="C32" s="482"/>
      <c r="D32" s="482"/>
      <c r="E32" s="482"/>
      <c r="F32" s="482"/>
      <c r="G32" s="482"/>
      <c r="H32" s="482"/>
      <c r="I32" s="482"/>
    </row>
    <row r="33" spans="2:9" ht="17.25" customHeight="1">
      <c r="B33" s="43" t="s">
        <v>83</v>
      </c>
      <c r="C33" s="43"/>
      <c r="D33" s="43"/>
      <c r="E33" s="43"/>
      <c r="F33" s="43"/>
      <c r="G33" s="43"/>
      <c r="H33" s="43"/>
      <c r="I33" s="43"/>
    </row>
    <row r="34" spans="2:9" ht="17.25" customHeight="1">
      <c r="B34" s="482" t="s">
        <v>84</v>
      </c>
      <c r="C34" s="482"/>
      <c r="D34" s="482"/>
      <c r="E34" s="482"/>
      <c r="F34" s="482"/>
      <c r="G34" s="482"/>
      <c r="H34" s="482"/>
      <c r="I34" s="482"/>
    </row>
    <row r="35" spans="2:9" ht="47.25" customHeight="1">
      <c r="B35" s="481" t="s">
        <v>85</v>
      </c>
      <c r="C35" s="482"/>
      <c r="D35" s="482"/>
      <c r="E35" s="482"/>
      <c r="F35" s="482"/>
      <c r="G35" s="482"/>
      <c r="H35" s="482"/>
      <c r="I35" s="482"/>
    </row>
    <row r="36" spans="2:9" ht="51.75" customHeight="1">
      <c r="B36" s="481" t="s">
        <v>86</v>
      </c>
      <c r="C36" s="482"/>
      <c r="D36" s="482"/>
      <c r="E36" s="482"/>
      <c r="F36" s="482"/>
      <c r="G36" s="482"/>
      <c r="H36" s="482"/>
      <c r="I36" s="482"/>
    </row>
    <row r="37" spans="2:9" ht="31.5" customHeight="1">
      <c r="B37" s="481" t="s">
        <v>87</v>
      </c>
      <c r="C37" s="481"/>
      <c r="D37" s="481"/>
      <c r="E37" s="481"/>
      <c r="F37" s="481"/>
      <c r="G37" s="481"/>
      <c r="H37" s="481"/>
      <c r="I37" s="481"/>
    </row>
    <row r="38" spans="2:9" ht="48" customHeight="1">
      <c r="B38" s="481" t="s">
        <v>88</v>
      </c>
      <c r="C38" s="482"/>
      <c r="D38" s="482"/>
      <c r="E38" s="482"/>
      <c r="F38" s="482"/>
      <c r="G38" s="482"/>
      <c r="H38" s="482"/>
      <c r="I38" s="482"/>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4"/>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6ACF-674B-42E9-B67F-0CFB81F3C75C}">
  <dimension ref="A1:AM50"/>
  <sheetViews>
    <sheetView view="pageBreakPreview" zoomScaleSheetLayoutView="100" workbookViewId="0">
      <selection activeCell="B1" sqref="B1:G1"/>
    </sheetView>
  </sheetViews>
  <sheetFormatPr defaultColWidth="8.58203125" defaultRowHeight="21" customHeight="1"/>
  <cols>
    <col min="1" max="1" width="7.83203125" style="45" customWidth="1"/>
    <col min="2" max="23" width="2.58203125" style="45" customWidth="1"/>
    <col min="24" max="24" width="5.5" style="45" customWidth="1"/>
    <col min="25" max="25" width="4.33203125" style="45" customWidth="1"/>
    <col min="26" max="37" width="2.58203125" style="45" customWidth="1"/>
    <col min="38" max="38" width="2.5" style="45" customWidth="1"/>
    <col min="39" max="39" width="9" style="45" customWidth="1"/>
    <col min="40" max="40" width="2.5" style="45" customWidth="1"/>
    <col min="41" max="16384" width="8.58203125" style="45"/>
  </cols>
  <sheetData>
    <row r="1" spans="1:39" s="44" customFormat="1" ht="20.149999999999999" customHeight="1">
      <c r="B1" s="536" t="s">
        <v>89</v>
      </c>
      <c r="C1" s="536"/>
      <c r="D1" s="536"/>
      <c r="E1" s="536"/>
      <c r="F1" s="536"/>
      <c r="G1" s="536"/>
    </row>
    <row r="2" spans="1:39" s="44" customFormat="1" ht="20.149999999999999" customHeight="1">
      <c r="AA2" s="537" t="s">
        <v>90</v>
      </c>
      <c r="AB2" s="537"/>
      <c r="AC2" s="537"/>
      <c r="AD2" s="537"/>
      <c r="AE2" s="537"/>
      <c r="AF2" s="537"/>
      <c r="AG2" s="537"/>
      <c r="AH2" s="537"/>
      <c r="AI2" s="537"/>
      <c r="AJ2" s="537"/>
    </row>
    <row r="3" spans="1:39" s="44" customFormat="1" ht="20.149999999999999" customHeight="1"/>
    <row r="4" spans="1:39" ht="21" customHeight="1">
      <c r="B4" s="538" t="s">
        <v>91</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row>
    <row r="5" spans="1:39" s="47" customFormat="1" ht="18" customHeight="1">
      <c r="A5" s="46"/>
      <c r="B5" s="46"/>
      <c r="C5" s="46"/>
      <c r="D5" s="46"/>
      <c r="E5" s="46"/>
      <c r="F5" s="46"/>
      <c r="G5" s="46"/>
      <c r="H5" s="46"/>
    </row>
    <row r="6" spans="1:39" s="47" customFormat="1" ht="29.25" customHeight="1">
      <c r="A6" s="46"/>
      <c r="B6" s="532" t="s">
        <v>92</v>
      </c>
      <c r="C6" s="532"/>
      <c r="D6" s="532"/>
      <c r="E6" s="532"/>
      <c r="F6" s="532"/>
      <c r="G6" s="532"/>
      <c r="H6" s="532"/>
      <c r="I6" s="532"/>
      <c r="J6" s="532"/>
      <c r="K6" s="532"/>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row>
    <row r="7" spans="1:39" s="47" customFormat="1" ht="31.5" customHeight="1">
      <c r="A7" s="46"/>
      <c r="B7" s="532" t="s">
        <v>93</v>
      </c>
      <c r="C7" s="532"/>
      <c r="D7" s="532"/>
      <c r="E7" s="532"/>
      <c r="F7" s="532"/>
      <c r="G7" s="532"/>
      <c r="H7" s="532"/>
      <c r="I7" s="532"/>
      <c r="J7" s="532"/>
      <c r="K7" s="532"/>
      <c r="L7" s="533"/>
      <c r="M7" s="533"/>
      <c r="N7" s="533"/>
      <c r="O7" s="533"/>
      <c r="P7" s="533"/>
      <c r="Q7" s="533"/>
      <c r="R7" s="533"/>
      <c r="S7" s="533"/>
      <c r="T7" s="533"/>
      <c r="U7" s="533"/>
      <c r="V7" s="533"/>
      <c r="W7" s="533"/>
      <c r="X7" s="533"/>
      <c r="Y7" s="533"/>
      <c r="Z7" s="534" t="s">
        <v>94</v>
      </c>
      <c r="AA7" s="534"/>
      <c r="AB7" s="534"/>
      <c r="AC7" s="534"/>
      <c r="AD7" s="534"/>
      <c r="AE7" s="534"/>
      <c r="AF7" s="534"/>
      <c r="AG7" s="535" t="s">
        <v>95</v>
      </c>
      <c r="AH7" s="535"/>
      <c r="AI7" s="535"/>
      <c r="AJ7" s="535"/>
    </row>
    <row r="8" spans="1:39" s="47" customFormat="1" ht="29.25" customHeight="1">
      <c r="B8" s="527" t="s">
        <v>96</v>
      </c>
      <c r="C8" s="527"/>
      <c r="D8" s="527"/>
      <c r="E8" s="527"/>
      <c r="F8" s="527"/>
      <c r="G8" s="527"/>
      <c r="H8" s="527"/>
      <c r="I8" s="527"/>
      <c r="J8" s="527"/>
      <c r="K8" s="527"/>
      <c r="L8" s="528" t="s">
        <v>97</v>
      </c>
      <c r="M8" s="528"/>
      <c r="N8" s="528"/>
      <c r="O8" s="528"/>
      <c r="P8" s="528"/>
      <c r="Q8" s="528"/>
      <c r="R8" s="528"/>
      <c r="S8" s="528"/>
      <c r="T8" s="528"/>
      <c r="U8" s="528"/>
      <c r="V8" s="528"/>
      <c r="W8" s="528"/>
      <c r="X8" s="528"/>
      <c r="Y8" s="528"/>
      <c r="Z8" s="528"/>
      <c r="AA8" s="528"/>
      <c r="AB8" s="528"/>
      <c r="AC8" s="528"/>
      <c r="AD8" s="528"/>
      <c r="AE8" s="528"/>
      <c r="AF8" s="528"/>
      <c r="AG8" s="528"/>
      <c r="AH8" s="528"/>
      <c r="AI8" s="528"/>
      <c r="AJ8" s="528"/>
    </row>
    <row r="9" spans="1:39" ht="9.75" customHeight="1"/>
    <row r="10" spans="1:39" ht="21" customHeight="1">
      <c r="B10" s="513" t="s">
        <v>98</v>
      </c>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row>
    <row r="11" spans="1:39" ht="21" customHeight="1">
      <c r="B11" s="529" t="s">
        <v>99</v>
      </c>
      <c r="C11" s="529"/>
      <c r="D11" s="529"/>
      <c r="E11" s="529"/>
      <c r="F11" s="529"/>
      <c r="G11" s="529"/>
      <c r="H11" s="529"/>
      <c r="I11" s="529"/>
      <c r="J11" s="529"/>
      <c r="K11" s="529"/>
      <c r="L11" s="529"/>
      <c r="M11" s="529"/>
      <c r="N11" s="529"/>
      <c r="O11" s="529"/>
      <c r="P11" s="529"/>
      <c r="Q11" s="529"/>
      <c r="R11" s="529"/>
      <c r="S11" s="530"/>
      <c r="T11" s="530"/>
      <c r="U11" s="530"/>
      <c r="V11" s="530"/>
      <c r="W11" s="530"/>
      <c r="X11" s="530"/>
      <c r="Y11" s="530"/>
      <c r="Z11" s="530"/>
      <c r="AA11" s="530"/>
      <c r="AB11" s="530"/>
      <c r="AC11" s="48" t="s">
        <v>100</v>
      </c>
      <c r="AD11" s="49"/>
      <c r="AE11" s="531"/>
      <c r="AF11" s="531"/>
      <c r="AG11" s="531"/>
      <c r="AH11" s="531"/>
      <c r="AI11" s="531"/>
      <c r="AJ11" s="531"/>
      <c r="AM11" s="50"/>
    </row>
    <row r="12" spans="1:39" ht="21" customHeight="1" thickBot="1">
      <c r="B12" s="51"/>
      <c r="C12" s="525" t="s">
        <v>101</v>
      </c>
      <c r="D12" s="525"/>
      <c r="E12" s="525"/>
      <c r="F12" s="525"/>
      <c r="G12" s="525"/>
      <c r="H12" s="525"/>
      <c r="I12" s="525"/>
      <c r="J12" s="525"/>
      <c r="K12" s="525"/>
      <c r="L12" s="525"/>
      <c r="M12" s="525"/>
      <c r="N12" s="525"/>
      <c r="O12" s="525"/>
      <c r="P12" s="525"/>
      <c r="Q12" s="525"/>
      <c r="R12" s="525"/>
      <c r="S12" s="515">
        <f>ROUNDUP(S11*50%,1)</f>
        <v>0</v>
      </c>
      <c r="T12" s="515"/>
      <c r="U12" s="515"/>
      <c r="V12" s="515"/>
      <c r="W12" s="515"/>
      <c r="X12" s="515"/>
      <c r="Y12" s="515"/>
      <c r="Z12" s="515"/>
      <c r="AA12" s="515"/>
      <c r="AB12" s="515"/>
      <c r="AC12" s="52" t="s">
        <v>100</v>
      </c>
      <c r="AD12" s="52"/>
      <c r="AE12" s="516"/>
      <c r="AF12" s="516"/>
      <c r="AG12" s="516"/>
      <c r="AH12" s="516"/>
      <c r="AI12" s="516"/>
      <c r="AJ12" s="516"/>
    </row>
    <row r="13" spans="1:39" ht="21" customHeight="1" thickTop="1">
      <c r="B13" s="517" t="s">
        <v>102</v>
      </c>
      <c r="C13" s="517"/>
      <c r="D13" s="517"/>
      <c r="E13" s="517"/>
      <c r="F13" s="517"/>
      <c r="G13" s="517"/>
      <c r="H13" s="517"/>
      <c r="I13" s="517"/>
      <c r="J13" s="517"/>
      <c r="K13" s="517"/>
      <c r="L13" s="517"/>
      <c r="M13" s="517"/>
      <c r="N13" s="517"/>
      <c r="O13" s="517"/>
      <c r="P13" s="517"/>
      <c r="Q13" s="517"/>
      <c r="R13" s="517"/>
      <c r="S13" s="526" t="e">
        <f>ROUNDUP(AE25/L25,1)</f>
        <v>#DIV/0!</v>
      </c>
      <c r="T13" s="526"/>
      <c r="U13" s="526"/>
      <c r="V13" s="526"/>
      <c r="W13" s="526"/>
      <c r="X13" s="526"/>
      <c r="Y13" s="526"/>
      <c r="Z13" s="526"/>
      <c r="AA13" s="526"/>
      <c r="AB13" s="526"/>
      <c r="AC13" s="53" t="s">
        <v>100</v>
      </c>
      <c r="AD13" s="53"/>
      <c r="AE13" s="519" t="s">
        <v>103</v>
      </c>
      <c r="AF13" s="519"/>
      <c r="AG13" s="519"/>
      <c r="AH13" s="519"/>
      <c r="AI13" s="519"/>
      <c r="AJ13" s="519"/>
    </row>
    <row r="14" spans="1:39" ht="21" customHeight="1">
      <c r="B14" s="523" t="s">
        <v>104</v>
      </c>
      <c r="C14" s="523"/>
      <c r="D14" s="523"/>
      <c r="E14" s="523"/>
      <c r="F14" s="523"/>
      <c r="G14" s="523"/>
      <c r="H14" s="523"/>
      <c r="I14" s="523"/>
      <c r="J14" s="523"/>
      <c r="K14" s="523"/>
      <c r="L14" s="523" t="s">
        <v>105</v>
      </c>
      <c r="M14" s="523"/>
      <c r="N14" s="523"/>
      <c r="O14" s="523"/>
      <c r="P14" s="523"/>
      <c r="Q14" s="523"/>
      <c r="R14" s="523"/>
      <c r="S14" s="523"/>
      <c r="T14" s="523"/>
      <c r="U14" s="523"/>
      <c r="V14" s="523"/>
      <c r="W14" s="523"/>
      <c r="X14" s="523"/>
      <c r="Y14" s="523" t="s">
        <v>106</v>
      </c>
      <c r="Z14" s="523"/>
      <c r="AA14" s="523"/>
      <c r="AB14" s="523"/>
      <c r="AC14" s="523"/>
      <c r="AD14" s="523"/>
      <c r="AE14" s="523" t="s">
        <v>107</v>
      </c>
      <c r="AF14" s="523"/>
      <c r="AG14" s="523"/>
      <c r="AH14" s="523"/>
      <c r="AI14" s="523"/>
      <c r="AJ14" s="523"/>
    </row>
    <row r="15" spans="1:39" ht="21" customHeight="1">
      <c r="B15" s="54">
        <v>1</v>
      </c>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row>
    <row r="16" spans="1:39" ht="21" customHeight="1">
      <c r="B16" s="54">
        <v>2</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row>
    <row r="17" spans="2:36" ht="21" customHeight="1">
      <c r="B17" s="54">
        <v>3</v>
      </c>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row>
    <row r="18" spans="2:36" ht="21" customHeight="1">
      <c r="B18" s="54">
        <v>4</v>
      </c>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row>
    <row r="19" spans="2:36" ht="21" customHeight="1">
      <c r="B19" s="54">
        <v>5</v>
      </c>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row>
    <row r="20" spans="2:36" ht="21" customHeight="1">
      <c r="B20" s="54">
        <v>6</v>
      </c>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row>
    <row r="21" spans="2:36" ht="21" customHeight="1">
      <c r="B21" s="54">
        <v>7</v>
      </c>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row>
    <row r="22" spans="2:36" ht="21" customHeight="1">
      <c r="B22" s="54">
        <v>8</v>
      </c>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row>
    <row r="23" spans="2:36" ht="21" customHeight="1">
      <c r="B23" s="54">
        <v>9</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row>
    <row r="24" spans="2:36" ht="21" customHeight="1">
      <c r="B24" s="54">
        <v>10</v>
      </c>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row>
    <row r="25" spans="2:36" ht="21" customHeight="1">
      <c r="B25" s="520" t="s">
        <v>108</v>
      </c>
      <c r="C25" s="520"/>
      <c r="D25" s="520"/>
      <c r="E25" s="520"/>
      <c r="F25" s="520"/>
      <c r="G25" s="520"/>
      <c r="H25" s="520"/>
      <c r="I25" s="520"/>
      <c r="J25" s="520"/>
      <c r="K25" s="520"/>
      <c r="L25" s="521"/>
      <c r="M25" s="521"/>
      <c r="N25" s="521"/>
      <c r="O25" s="521"/>
      <c r="P25" s="521"/>
      <c r="Q25" s="522" t="s">
        <v>109</v>
      </c>
      <c r="R25" s="522"/>
      <c r="S25" s="523" t="s">
        <v>110</v>
      </c>
      <c r="T25" s="523"/>
      <c r="U25" s="523"/>
      <c r="V25" s="523"/>
      <c r="W25" s="523"/>
      <c r="X25" s="523"/>
      <c r="Y25" s="523"/>
      <c r="Z25" s="523"/>
      <c r="AA25" s="523"/>
      <c r="AB25" s="523"/>
      <c r="AC25" s="523"/>
      <c r="AD25" s="523"/>
      <c r="AE25" s="524">
        <f>SUM(AE15:AJ24)</f>
        <v>0</v>
      </c>
      <c r="AF25" s="524"/>
      <c r="AG25" s="524"/>
      <c r="AH25" s="524"/>
      <c r="AI25" s="524"/>
      <c r="AJ25" s="524"/>
    </row>
    <row r="26" spans="2:36" ht="9" customHeight="1">
      <c r="B26" s="55"/>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row>
    <row r="27" spans="2:36" ht="21" customHeight="1">
      <c r="B27" s="513" t="s">
        <v>111</v>
      </c>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row>
    <row r="28" spans="2:36" ht="21" customHeight="1" thickBot="1">
      <c r="B28" s="514" t="s">
        <v>112</v>
      </c>
      <c r="C28" s="514"/>
      <c r="D28" s="514"/>
      <c r="E28" s="514"/>
      <c r="F28" s="514"/>
      <c r="G28" s="514"/>
      <c r="H28" s="514"/>
      <c r="I28" s="514"/>
      <c r="J28" s="514"/>
      <c r="K28" s="514"/>
      <c r="L28" s="514"/>
      <c r="M28" s="514"/>
      <c r="N28" s="514"/>
      <c r="O28" s="514"/>
      <c r="P28" s="514"/>
      <c r="Q28" s="514"/>
      <c r="R28" s="514"/>
      <c r="S28" s="515">
        <f>ROUNDUP(S11/40,1)</f>
        <v>0</v>
      </c>
      <c r="T28" s="515"/>
      <c r="U28" s="515"/>
      <c r="V28" s="515"/>
      <c r="W28" s="515"/>
      <c r="X28" s="515"/>
      <c r="Y28" s="515"/>
      <c r="Z28" s="515"/>
      <c r="AA28" s="515"/>
      <c r="AB28" s="515"/>
      <c r="AC28" s="57" t="s">
        <v>100</v>
      </c>
      <c r="AD28" s="58"/>
      <c r="AE28" s="516"/>
      <c r="AF28" s="516"/>
      <c r="AG28" s="516"/>
      <c r="AH28" s="516"/>
      <c r="AI28" s="516"/>
      <c r="AJ28" s="516"/>
    </row>
    <row r="29" spans="2:36" ht="21" customHeight="1" thickTop="1">
      <c r="B29" s="517" t="s">
        <v>113</v>
      </c>
      <c r="C29" s="517"/>
      <c r="D29" s="517"/>
      <c r="E29" s="517"/>
      <c r="F29" s="517"/>
      <c r="G29" s="517"/>
      <c r="H29" s="517"/>
      <c r="I29" s="517"/>
      <c r="J29" s="517"/>
      <c r="K29" s="517"/>
      <c r="L29" s="517"/>
      <c r="M29" s="517"/>
      <c r="N29" s="517"/>
      <c r="O29" s="517"/>
      <c r="P29" s="517"/>
      <c r="Q29" s="517"/>
      <c r="R29" s="517"/>
      <c r="S29" s="518"/>
      <c r="T29" s="518"/>
      <c r="U29" s="518"/>
      <c r="V29" s="518"/>
      <c r="W29" s="518"/>
      <c r="X29" s="518"/>
      <c r="Y29" s="518"/>
      <c r="Z29" s="518"/>
      <c r="AA29" s="518"/>
      <c r="AB29" s="518"/>
      <c r="AC29" s="59" t="s">
        <v>100</v>
      </c>
      <c r="AD29" s="60"/>
      <c r="AE29" s="519" t="s">
        <v>114</v>
      </c>
      <c r="AF29" s="519"/>
      <c r="AG29" s="519"/>
      <c r="AH29" s="519"/>
      <c r="AI29" s="519"/>
      <c r="AJ29" s="519"/>
    </row>
    <row r="30" spans="2:36" ht="21" customHeight="1">
      <c r="B30" s="512" t="s">
        <v>115</v>
      </c>
      <c r="C30" s="512"/>
      <c r="D30" s="512"/>
      <c r="E30" s="512"/>
      <c r="F30" s="512"/>
      <c r="G30" s="512"/>
      <c r="H30" s="512"/>
      <c r="I30" s="512"/>
      <c r="J30" s="512"/>
      <c r="K30" s="512"/>
      <c r="L30" s="512"/>
      <c r="M30" s="512"/>
      <c r="N30" s="512"/>
      <c r="O30" s="512"/>
      <c r="P30" s="512"/>
      <c r="Q30" s="512"/>
      <c r="R30" s="512"/>
      <c r="S30" s="512" t="s">
        <v>116</v>
      </c>
      <c r="T30" s="512"/>
      <c r="U30" s="512"/>
      <c r="V30" s="512"/>
      <c r="W30" s="512"/>
      <c r="X30" s="512"/>
      <c r="Y30" s="512"/>
      <c r="Z30" s="512"/>
      <c r="AA30" s="512"/>
      <c r="AB30" s="512"/>
      <c r="AC30" s="512"/>
      <c r="AD30" s="512"/>
      <c r="AE30" s="512"/>
      <c r="AF30" s="512"/>
      <c r="AG30" s="512"/>
      <c r="AH30" s="512"/>
      <c r="AI30" s="512"/>
      <c r="AJ30" s="512"/>
    </row>
    <row r="31" spans="2:36" ht="21" customHeight="1">
      <c r="B31" s="54">
        <v>1</v>
      </c>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row>
    <row r="32" spans="2:36" ht="21" customHeight="1">
      <c r="B32" s="54">
        <v>2</v>
      </c>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row>
    <row r="33" spans="2:38" ht="21" customHeight="1">
      <c r="B33" s="54">
        <v>3</v>
      </c>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row>
    <row r="34" spans="2:38" ht="8.2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row>
    <row r="35" spans="2:38" ht="22.5" customHeight="1">
      <c r="B35" s="509" t="s">
        <v>117</v>
      </c>
      <c r="C35" s="509"/>
      <c r="D35" s="509"/>
      <c r="E35" s="509"/>
      <c r="F35" s="509"/>
      <c r="G35" s="509"/>
      <c r="H35" s="510" t="s">
        <v>118</v>
      </c>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row>
    <row r="36" spans="2:38" ht="8.25" customHeight="1">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row>
    <row r="37" spans="2:38" ht="18.75" customHeight="1">
      <c r="B37" s="511" t="s">
        <v>119</v>
      </c>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61"/>
    </row>
    <row r="38" spans="2:38" ht="18.75" customHeight="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61"/>
    </row>
    <row r="39" spans="2:38" ht="18.75" customHeight="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61"/>
    </row>
    <row r="40" spans="2:38" ht="18.75" customHeight="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61"/>
    </row>
    <row r="41" spans="2:38" ht="80.25" customHeight="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61"/>
    </row>
    <row r="42" spans="2:38" ht="15" customHeight="1">
      <c r="B42" s="506" t="s">
        <v>120</v>
      </c>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61"/>
    </row>
    <row r="43" spans="2:38" ht="15" customHeight="1">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506"/>
      <c r="AJ43" s="506"/>
      <c r="AK43" s="506"/>
      <c r="AL43" s="61"/>
    </row>
    <row r="44" spans="2:38" ht="15" customHeight="1">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61"/>
    </row>
    <row r="45" spans="2:38" ht="15" customHeight="1">
      <c r="B45" s="506"/>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c r="AL45" s="61"/>
    </row>
    <row r="46" spans="2:38" ht="37.5" customHeight="1">
      <c r="B46" s="506"/>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506"/>
      <c r="AK46" s="506"/>
      <c r="AL46" s="61"/>
    </row>
    <row r="47" spans="2:38" s="62" customFormat="1" ht="36.75" customHeight="1">
      <c r="B47" s="506" t="s">
        <v>121</v>
      </c>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row>
    <row r="48" spans="2:38" s="62" customFormat="1" ht="36" customHeight="1">
      <c r="B48" s="507" t="s">
        <v>238</v>
      </c>
      <c r="C48" s="507"/>
      <c r="D48" s="507"/>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c r="AK48" s="507"/>
    </row>
    <row r="49" spans="2:37" s="62" customFormat="1" ht="21" customHeight="1">
      <c r="B49" s="62" t="s">
        <v>122</v>
      </c>
      <c r="AK49" s="63"/>
    </row>
    <row r="50" spans="2:37" s="62" customFormat="1" ht="21" customHeight="1">
      <c r="B50" s="62" t="s">
        <v>122</v>
      </c>
      <c r="AK50" s="63"/>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BACB-5113-4745-A45E-8960E44C2CB0}">
  <dimension ref="A1:AM50"/>
  <sheetViews>
    <sheetView view="pageBreakPreview" zoomScaleSheetLayoutView="100" workbookViewId="0">
      <selection activeCell="B1" sqref="B1:H1"/>
    </sheetView>
  </sheetViews>
  <sheetFormatPr defaultColWidth="8.58203125" defaultRowHeight="21" customHeight="1"/>
  <cols>
    <col min="1" max="1" width="7.83203125" style="44" customWidth="1"/>
    <col min="2" max="23" width="2.58203125" style="44" customWidth="1"/>
    <col min="24" max="24" width="5.5" style="44" customWidth="1"/>
    <col min="25" max="25" width="4.33203125" style="44" customWidth="1"/>
    <col min="26" max="37" width="2.58203125" style="44" customWidth="1"/>
    <col min="38" max="38" width="2.5" style="44" customWidth="1"/>
    <col min="39" max="39" width="9" style="44" customWidth="1"/>
    <col min="40" max="40" width="2.5" style="44" customWidth="1"/>
    <col min="41" max="16384" width="8.58203125" style="44"/>
  </cols>
  <sheetData>
    <row r="1" spans="1:39" ht="20.149999999999999" customHeight="1">
      <c r="B1" s="536" t="s">
        <v>123</v>
      </c>
      <c r="C1" s="536"/>
      <c r="D1" s="536"/>
      <c r="E1" s="536"/>
      <c r="F1" s="536"/>
      <c r="G1" s="536"/>
      <c r="H1" s="536"/>
    </row>
    <row r="2" spans="1:39" ht="20.149999999999999" customHeight="1">
      <c r="AA2" s="537" t="s">
        <v>90</v>
      </c>
      <c r="AB2" s="537"/>
      <c r="AC2" s="537"/>
      <c r="AD2" s="537"/>
      <c r="AE2" s="537"/>
      <c r="AF2" s="537"/>
      <c r="AG2" s="537"/>
      <c r="AH2" s="537"/>
      <c r="AI2" s="537"/>
      <c r="AJ2" s="537"/>
    </row>
    <row r="3" spans="1:39" ht="20.149999999999999" customHeight="1"/>
    <row r="4" spans="1:39" ht="20.149999999999999" customHeight="1">
      <c r="A4" s="45"/>
      <c r="B4" s="538" t="s">
        <v>124</v>
      </c>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45"/>
    </row>
    <row r="5" spans="1:39" s="64" customFormat="1" ht="20.149999999999999" customHeight="1">
      <c r="A5" s="46"/>
      <c r="B5" s="46"/>
      <c r="C5" s="46"/>
      <c r="D5" s="46"/>
      <c r="E5" s="46"/>
      <c r="F5" s="46"/>
      <c r="G5" s="46"/>
      <c r="H5" s="46"/>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9" s="64" customFormat="1" ht="29.25" customHeight="1">
      <c r="A6" s="46"/>
      <c r="B6" s="532" t="s">
        <v>92</v>
      </c>
      <c r="C6" s="532"/>
      <c r="D6" s="532"/>
      <c r="E6" s="532"/>
      <c r="F6" s="532"/>
      <c r="G6" s="532"/>
      <c r="H6" s="532"/>
      <c r="I6" s="532"/>
      <c r="J6" s="532"/>
      <c r="K6" s="532"/>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47"/>
    </row>
    <row r="7" spans="1:39" s="64" customFormat="1" ht="31.5" customHeight="1">
      <c r="A7" s="46"/>
      <c r="B7" s="532" t="s">
        <v>93</v>
      </c>
      <c r="C7" s="532"/>
      <c r="D7" s="532"/>
      <c r="E7" s="532"/>
      <c r="F7" s="532"/>
      <c r="G7" s="532"/>
      <c r="H7" s="532"/>
      <c r="I7" s="532"/>
      <c r="J7" s="532"/>
      <c r="K7" s="532"/>
      <c r="L7" s="533"/>
      <c r="M7" s="533"/>
      <c r="N7" s="533"/>
      <c r="O7" s="533"/>
      <c r="P7" s="533"/>
      <c r="Q7" s="533"/>
      <c r="R7" s="533"/>
      <c r="S7" s="533"/>
      <c r="T7" s="533"/>
      <c r="U7" s="533"/>
      <c r="V7" s="533"/>
      <c r="W7" s="533"/>
      <c r="X7" s="533"/>
      <c r="Y7" s="533"/>
      <c r="Z7" s="534" t="s">
        <v>94</v>
      </c>
      <c r="AA7" s="534"/>
      <c r="AB7" s="534"/>
      <c r="AC7" s="534"/>
      <c r="AD7" s="534"/>
      <c r="AE7" s="534"/>
      <c r="AF7" s="534"/>
      <c r="AG7" s="535" t="s">
        <v>125</v>
      </c>
      <c r="AH7" s="535"/>
      <c r="AI7" s="535"/>
      <c r="AJ7" s="535"/>
      <c r="AK7" s="47"/>
    </row>
    <row r="8" spans="1:39" s="64" customFormat="1" ht="29.25" customHeight="1">
      <c r="A8" s="47"/>
      <c r="B8" s="527" t="s">
        <v>96</v>
      </c>
      <c r="C8" s="527"/>
      <c r="D8" s="527"/>
      <c r="E8" s="527"/>
      <c r="F8" s="527"/>
      <c r="G8" s="527"/>
      <c r="H8" s="527"/>
      <c r="I8" s="527"/>
      <c r="J8" s="527"/>
      <c r="K8" s="527"/>
      <c r="L8" s="528" t="s">
        <v>97</v>
      </c>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47"/>
    </row>
    <row r="9" spans="1:39" ht="9.75" customHeight="1">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row>
    <row r="10" spans="1:39" ht="21" customHeight="1">
      <c r="A10" s="45"/>
      <c r="B10" s="513" t="s">
        <v>98</v>
      </c>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45"/>
    </row>
    <row r="11" spans="1:39" ht="21" customHeight="1">
      <c r="A11" s="45"/>
      <c r="B11" s="529" t="s">
        <v>99</v>
      </c>
      <c r="C11" s="529"/>
      <c r="D11" s="529"/>
      <c r="E11" s="529"/>
      <c r="F11" s="529"/>
      <c r="G11" s="529"/>
      <c r="H11" s="529"/>
      <c r="I11" s="529"/>
      <c r="J11" s="529"/>
      <c r="K11" s="529"/>
      <c r="L11" s="529"/>
      <c r="M11" s="529"/>
      <c r="N11" s="529"/>
      <c r="O11" s="529"/>
      <c r="P11" s="529"/>
      <c r="Q11" s="529"/>
      <c r="R11" s="529"/>
      <c r="S11" s="530"/>
      <c r="T11" s="530"/>
      <c r="U11" s="530"/>
      <c r="V11" s="530"/>
      <c r="W11" s="530"/>
      <c r="X11" s="530"/>
      <c r="Y11" s="530"/>
      <c r="Z11" s="530"/>
      <c r="AA11" s="530"/>
      <c r="AB11" s="530"/>
      <c r="AC11" s="48" t="s">
        <v>100</v>
      </c>
      <c r="AD11" s="49"/>
      <c r="AE11" s="531"/>
      <c r="AF11" s="531"/>
      <c r="AG11" s="531"/>
      <c r="AH11" s="531"/>
      <c r="AI11" s="531"/>
      <c r="AJ11" s="531"/>
      <c r="AK11" s="45"/>
      <c r="AM11" s="65"/>
    </row>
    <row r="12" spans="1:39" ht="21" customHeight="1" thickBot="1">
      <c r="A12" s="45"/>
      <c r="B12" s="51"/>
      <c r="C12" s="525" t="s">
        <v>126</v>
      </c>
      <c r="D12" s="525"/>
      <c r="E12" s="525"/>
      <c r="F12" s="525"/>
      <c r="G12" s="525"/>
      <c r="H12" s="525"/>
      <c r="I12" s="525"/>
      <c r="J12" s="525"/>
      <c r="K12" s="525"/>
      <c r="L12" s="525"/>
      <c r="M12" s="525"/>
      <c r="N12" s="525"/>
      <c r="O12" s="525"/>
      <c r="P12" s="525"/>
      <c r="Q12" s="525"/>
      <c r="R12" s="525"/>
      <c r="S12" s="515">
        <f>ROUNDUP(S11*30%,1)</f>
        <v>0</v>
      </c>
      <c r="T12" s="515"/>
      <c r="U12" s="515"/>
      <c r="V12" s="515"/>
      <c r="W12" s="515"/>
      <c r="X12" s="515"/>
      <c r="Y12" s="515"/>
      <c r="Z12" s="515"/>
      <c r="AA12" s="515"/>
      <c r="AB12" s="515"/>
      <c r="AC12" s="52" t="s">
        <v>100</v>
      </c>
      <c r="AD12" s="52"/>
      <c r="AE12" s="516"/>
      <c r="AF12" s="516"/>
      <c r="AG12" s="516"/>
      <c r="AH12" s="516"/>
      <c r="AI12" s="516"/>
      <c r="AJ12" s="516"/>
      <c r="AK12" s="45"/>
    </row>
    <row r="13" spans="1:39" ht="21" customHeight="1" thickTop="1">
      <c r="A13" s="45"/>
      <c r="B13" s="517" t="s">
        <v>102</v>
      </c>
      <c r="C13" s="517"/>
      <c r="D13" s="517"/>
      <c r="E13" s="517"/>
      <c r="F13" s="517"/>
      <c r="G13" s="517"/>
      <c r="H13" s="517"/>
      <c r="I13" s="517"/>
      <c r="J13" s="517"/>
      <c r="K13" s="517"/>
      <c r="L13" s="517"/>
      <c r="M13" s="517"/>
      <c r="N13" s="517"/>
      <c r="O13" s="517"/>
      <c r="P13" s="517"/>
      <c r="Q13" s="517"/>
      <c r="R13" s="517"/>
      <c r="S13" s="526" t="e">
        <f>ROUNDUP(AE25/L25,1)</f>
        <v>#DIV/0!</v>
      </c>
      <c r="T13" s="526"/>
      <c r="U13" s="526"/>
      <c r="V13" s="526"/>
      <c r="W13" s="526"/>
      <c r="X13" s="526"/>
      <c r="Y13" s="526"/>
      <c r="Z13" s="526"/>
      <c r="AA13" s="526"/>
      <c r="AB13" s="526"/>
      <c r="AC13" s="53" t="s">
        <v>100</v>
      </c>
      <c r="AD13" s="53"/>
      <c r="AE13" s="519" t="s">
        <v>103</v>
      </c>
      <c r="AF13" s="519"/>
      <c r="AG13" s="519"/>
      <c r="AH13" s="519"/>
      <c r="AI13" s="519"/>
      <c r="AJ13" s="519"/>
      <c r="AK13" s="45"/>
    </row>
    <row r="14" spans="1:39" ht="21" customHeight="1">
      <c r="A14" s="45"/>
      <c r="B14" s="523" t="s">
        <v>104</v>
      </c>
      <c r="C14" s="523"/>
      <c r="D14" s="523"/>
      <c r="E14" s="523"/>
      <c r="F14" s="523"/>
      <c r="G14" s="523"/>
      <c r="H14" s="523"/>
      <c r="I14" s="523"/>
      <c r="J14" s="523"/>
      <c r="K14" s="523"/>
      <c r="L14" s="523" t="s">
        <v>105</v>
      </c>
      <c r="M14" s="523"/>
      <c r="N14" s="523"/>
      <c r="O14" s="523"/>
      <c r="P14" s="523"/>
      <c r="Q14" s="523"/>
      <c r="R14" s="523"/>
      <c r="S14" s="523"/>
      <c r="T14" s="523"/>
      <c r="U14" s="523"/>
      <c r="V14" s="523"/>
      <c r="W14" s="523"/>
      <c r="X14" s="523"/>
      <c r="Y14" s="523" t="s">
        <v>106</v>
      </c>
      <c r="Z14" s="523"/>
      <c r="AA14" s="523"/>
      <c r="AB14" s="523"/>
      <c r="AC14" s="523"/>
      <c r="AD14" s="523"/>
      <c r="AE14" s="523" t="s">
        <v>107</v>
      </c>
      <c r="AF14" s="523"/>
      <c r="AG14" s="523"/>
      <c r="AH14" s="523"/>
      <c r="AI14" s="523"/>
      <c r="AJ14" s="523"/>
      <c r="AK14" s="45"/>
    </row>
    <row r="15" spans="1:39" ht="21" customHeight="1">
      <c r="A15" s="45"/>
      <c r="B15" s="54">
        <v>1</v>
      </c>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45"/>
    </row>
    <row r="16" spans="1:39" ht="21" customHeight="1">
      <c r="A16" s="45"/>
      <c r="B16" s="54">
        <v>2</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45"/>
    </row>
    <row r="17" spans="1:37" ht="21" customHeight="1">
      <c r="A17" s="45"/>
      <c r="B17" s="54">
        <v>3</v>
      </c>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45"/>
    </row>
    <row r="18" spans="1:37" ht="21" customHeight="1">
      <c r="A18" s="45"/>
      <c r="B18" s="54">
        <v>4</v>
      </c>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45"/>
    </row>
    <row r="19" spans="1:37" ht="21" customHeight="1">
      <c r="A19" s="45"/>
      <c r="B19" s="54">
        <v>5</v>
      </c>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45"/>
    </row>
    <row r="20" spans="1:37" ht="21" customHeight="1">
      <c r="A20" s="45"/>
      <c r="B20" s="54">
        <v>6</v>
      </c>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45"/>
    </row>
    <row r="21" spans="1:37" ht="21" customHeight="1">
      <c r="A21" s="45"/>
      <c r="B21" s="54">
        <v>7</v>
      </c>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45"/>
    </row>
    <row r="22" spans="1:37" ht="21" customHeight="1">
      <c r="A22" s="45"/>
      <c r="B22" s="54">
        <v>8</v>
      </c>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45"/>
    </row>
    <row r="23" spans="1:37" ht="21" customHeight="1">
      <c r="A23" s="45"/>
      <c r="B23" s="54">
        <v>9</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45"/>
    </row>
    <row r="24" spans="1:37" ht="21" customHeight="1">
      <c r="A24" s="45"/>
      <c r="B24" s="54">
        <v>10</v>
      </c>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45"/>
    </row>
    <row r="25" spans="1:37" ht="21" customHeight="1">
      <c r="A25" s="45"/>
      <c r="B25" s="520" t="s">
        <v>108</v>
      </c>
      <c r="C25" s="520"/>
      <c r="D25" s="520"/>
      <c r="E25" s="520"/>
      <c r="F25" s="520"/>
      <c r="G25" s="520"/>
      <c r="H25" s="520"/>
      <c r="I25" s="520"/>
      <c r="J25" s="520"/>
      <c r="K25" s="520"/>
      <c r="L25" s="521"/>
      <c r="M25" s="521"/>
      <c r="N25" s="521"/>
      <c r="O25" s="521"/>
      <c r="P25" s="521"/>
      <c r="Q25" s="522" t="s">
        <v>109</v>
      </c>
      <c r="R25" s="522"/>
      <c r="S25" s="523" t="s">
        <v>110</v>
      </c>
      <c r="T25" s="523"/>
      <c r="U25" s="523"/>
      <c r="V25" s="523"/>
      <c r="W25" s="523"/>
      <c r="X25" s="523"/>
      <c r="Y25" s="523"/>
      <c r="Z25" s="523"/>
      <c r="AA25" s="523"/>
      <c r="AB25" s="523"/>
      <c r="AC25" s="523"/>
      <c r="AD25" s="523"/>
      <c r="AE25" s="524">
        <f>SUM(AE15:AJ24)</f>
        <v>0</v>
      </c>
      <c r="AF25" s="524"/>
      <c r="AG25" s="524"/>
      <c r="AH25" s="524"/>
      <c r="AI25" s="524"/>
      <c r="AJ25" s="524"/>
      <c r="AK25" s="45"/>
    </row>
    <row r="26" spans="1:37" ht="9" customHeight="1">
      <c r="A26" s="45"/>
      <c r="B26" s="55"/>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45"/>
    </row>
    <row r="27" spans="1:37" ht="21" customHeight="1">
      <c r="A27" s="45"/>
      <c r="B27" s="513" t="s">
        <v>111</v>
      </c>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45"/>
    </row>
    <row r="28" spans="1:37" ht="21" customHeight="1" thickBot="1">
      <c r="A28" s="45"/>
      <c r="B28" s="514" t="s">
        <v>127</v>
      </c>
      <c r="C28" s="514"/>
      <c r="D28" s="514"/>
      <c r="E28" s="514"/>
      <c r="F28" s="514"/>
      <c r="G28" s="514"/>
      <c r="H28" s="514"/>
      <c r="I28" s="514"/>
      <c r="J28" s="514"/>
      <c r="K28" s="514"/>
      <c r="L28" s="514"/>
      <c r="M28" s="514"/>
      <c r="N28" s="514"/>
      <c r="O28" s="514"/>
      <c r="P28" s="514"/>
      <c r="Q28" s="514"/>
      <c r="R28" s="514"/>
      <c r="S28" s="515">
        <f>ROUNDUP(S11/50,1)</f>
        <v>0</v>
      </c>
      <c r="T28" s="515"/>
      <c r="U28" s="515"/>
      <c r="V28" s="515"/>
      <c r="W28" s="515"/>
      <c r="X28" s="515"/>
      <c r="Y28" s="515"/>
      <c r="Z28" s="515"/>
      <c r="AA28" s="515"/>
      <c r="AB28" s="515"/>
      <c r="AC28" s="57" t="s">
        <v>100</v>
      </c>
      <c r="AD28" s="58"/>
      <c r="AE28" s="516"/>
      <c r="AF28" s="516"/>
      <c r="AG28" s="516"/>
      <c r="AH28" s="516"/>
      <c r="AI28" s="516"/>
      <c r="AJ28" s="516"/>
      <c r="AK28" s="45"/>
    </row>
    <row r="29" spans="1:37" ht="21" customHeight="1" thickTop="1">
      <c r="A29" s="45"/>
      <c r="B29" s="517" t="s">
        <v>113</v>
      </c>
      <c r="C29" s="517"/>
      <c r="D29" s="517"/>
      <c r="E29" s="517"/>
      <c r="F29" s="517"/>
      <c r="G29" s="517"/>
      <c r="H29" s="517"/>
      <c r="I29" s="517"/>
      <c r="J29" s="517"/>
      <c r="K29" s="517"/>
      <c r="L29" s="517"/>
      <c r="M29" s="517"/>
      <c r="N29" s="517"/>
      <c r="O29" s="517"/>
      <c r="P29" s="517"/>
      <c r="Q29" s="517"/>
      <c r="R29" s="517"/>
      <c r="S29" s="518"/>
      <c r="T29" s="518"/>
      <c r="U29" s="518"/>
      <c r="V29" s="518"/>
      <c r="W29" s="518"/>
      <c r="X29" s="518"/>
      <c r="Y29" s="518"/>
      <c r="Z29" s="518"/>
      <c r="AA29" s="518"/>
      <c r="AB29" s="518"/>
      <c r="AC29" s="59" t="s">
        <v>100</v>
      </c>
      <c r="AD29" s="60"/>
      <c r="AE29" s="519" t="s">
        <v>128</v>
      </c>
      <c r="AF29" s="519"/>
      <c r="AG29" s="519"/>
      <c r="AH29" s="519"/>
      <c r="AI29" s="519"/>
      <c r="AJ29" s="519"/>
      <c r="AK29" s="45"/>
    </row>
    <row r="30" spans="1:37" ht="21" customHeight="1">
      <c r="A30" s="45"/>
      <c r="B30" s="512" t="s">
        <v>115</v>
      </c>
      <c r="C30" s="512"/>
      <c r="D30" s="512"/>
      <c r="E30" s="512"/>
      <c r="F30" s="512"/>
      <c r="G30" s="512"/>
      <c r="H30" s="512"/>
      <c r="I30" s="512"/>
      <c r="J30" s="512"/>
      <c r="K30" s="512"/>
      <c r="L30" s="512"/>
      <c r="M30" s="512"/>
      <c r="N30" s="512"/>
      <c r="O30" s="512"/>
      <c r="P30" s="512"/>
      <c r="Q30" s="512"/>
      <c r="R30" s="512"/>
      <c r="S30" s="512" t="s">
        <v>116</v>
      </c>
      <c r="T30" s="512"/>
      <c r="U30" s="512"/>
      <c r="V30" s="512"/>
      <c r="W30" s="512"/>
      <c r="X30" s="512"/>
      <c r="Y30" s="512"/>
      <c r="Z30" s="512"/>
      <c r="AA30" s="512"/>
      <c r="AB30" s="512"/>
      <c r="AC30" s="512"/>
      <c r="AD30" s="512"/>
      <c r="AE30" s="512"/>
      <c r="AF30" s="512"/>
      <c r="AG30" s="512"/>
      <c r="AH30" s="512"/>
      <c r="AI30" s="512"/>
      <c r="AJ30" s="512"/>
      <c r="AK30" s="45"/>
    </row>
    <row r="31" spans="1:37" ht="21" customHeight="1">
      <c r="A31" s="45"/>
      <c r="B31" s="54">
        <v>1</v>
      </c>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45"/>
    </row>
    <row r="32" spans="1:37" ht="21" customHeight="1">
      <c r="A32" s="45"/>
      <c r="B32" s="54">
        <v>2</v>
      </c>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45"/>
    </row>
    <row r="33" spans="1:38" ht="21" customHeight="1">
      <c r="A33" s="45"/>
      <c r="B33" s="54">
        <v>3</v>
      </c>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45"/>
    </row>
    <row r="34" spans="1:38" ht="8.25" customHeight="1">
      <c r="A34" s="45"/>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45"/>
    </row>
    <row r="35" spans="1:38" ht="22.5" customHeight="1">
      <c r="A35" s="45"/>
      <c r="B35" s="509" t="s">
        <v>117</v>
      </c>
      <c r="C35" s="509"/>
      <c r="D35" s="509"/>
      <c r="E35" s="509"/>
      <c r="F35" s="509"/>
      <c r="G35" s="509"/>
      <c r="H35" s="510" t="s">
        <v>118</v>
      </c>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45"/>
    </row>
    <row r="36" spans="1:38" ht="8.25" customHeight="1">
      <c r="A36" s="45"/>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45"/>
    </row>
    <row r="37" spans="1:38" ht="18.75" customHeight="1">
      <c r="A37" s="45"/>
      <c r="B37" s="511" t="s">
        <v>119</v>
      </c>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66"/>
    </row>
    <row r="38" spans="1:38" ht="18.75" customHeight="1">
      <c r="A38" s="45"/>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66"/>
    </row>
    <row r="39" spans="1:38" ht="18.75" customHeight="1">
      <c r="A39" s="45"/>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66"/>
    </row>
    <row r="40" spans="1:38" ht="18.75" customHeight="1">
      <c r="A40" s="45"/>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66"/>
    </row>
    <row r="41" spans="1:38" ht="81.75" customHeight="1">
      <c r="A41" s="45"/>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66"/>
    </row>
    <row r="42" spans="1:38" ht="15" customHeight="1">
      <c r="A42" s="45"/>
      <c r="B42" s="506" t="s">
        <v>120</v>
      </c>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66"/>
    </row>
    <row r="43" spans="1:38" ht="15" customHeight="1">
      <c r="A43" s="45"/>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506"/>
      <c r="AJ43" s="506"/>
      <c r="AK43" s="506"/>
      <c r="AL43" s="66"/>
    </row>
    <row r="44" spans="1:38" ht="15" customHeight="1">
      <c r="A44" s="45"/>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66"/>
    </row>
    <row r="45" spans="1:38" ht="15" customHeight="1">
      <c r="A45" s="45"/>
      <c r="B45" s="506"/>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c r="AL45" s="66"/>
    </row>
    <row r="46" spans="1:38" ht="36" customHeight="1">
      <c r="A46" s="45"/>
      <c r="B46" s="506"/>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506"/>
      <c r="AK46" s="506"/>
      <c r="AL46" s="66"/>
    </row>
    <row r="47" spans="1:38" s="67" customFormat="1" ht="32.25" customHeight="1">
      <c r="A47" s="62"/>
      <c r="B47" s="506" t="s">
        <v>121</v>
      </c>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row>
    <row r="48" spans="1:38" s="67" customFormat="1" ht="36" customHeight="1">
      <c r="A48" s="62"/>
      <c r="B48" s="507" t="s">
        <v>238</v>
      </c>
      <c r="C48" s="507"/>
      <c r="D48" s="507"/>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c r="AK48" s="507"/>
    </row>
    <row r="49" spans="2:37" s="67" customFormat="1" ht="21" customHeight="1">
      <c r="B49" s="67" t="s">
        <v>122</v>
      </c>
      <c r="AK49" s="68"/>
    </row>
    <row r="50" spans="2:37" s="67" customFormat="1" ht="21" customHeight="1">
      <c r="B50" s="67" t="s">
        <v>122</v>
      </c>
      <c r="AK50" s="68"/>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07BF8-D80D-445E-8E98-730D012CCE2C}">
  <dimension ref="A1:AO36"/>
  <sheetViews>
    <sheetView view="pageBreakPreview" zoomScaleSheetLayoutView="100" workbookViewId="0">
      <selection activeCell="B1" sqref="B1:H1"/>
    </sheetView>
  </sheetViews>
  <sheetFormatPr defaultColWidth="8.58203125" defaultRowHeight="21" customHeight="1"/>
  <cols>
    <col min="1" max="18" width="2.58203125" style="69" customWidth="1"/>
    <col min="19" max="34" width="2.83203125" style="69" customWidth="1"/>
    <col min="35" max="39" width="2.58203125" style="69" customWidth="1"/>
    <col min="40" max="40" width="2.5" style="69" customWidth="1"/>
    <col min="41" max="41" width="9" style="69" customWidth="1"/>
    <col min="42" max="42" width="2.5" style="69" customWidth="1"/>
    <col min="43" max="16384" width="8.58203125" style="69"/>
  </cols>
  <sheetData>
    <row r="1" spans="1:41" ht="20.149999999999999" customHeight="1">
      <c r="B1" s="605" t="s">
        <v>129</v>
      </c>
      <c r="C1" s="606"/>
      <c r="D1" s="606"/>
      <c r="E1" s="606"/>
      <c r="F1" s="606"/>
      <c r="G1" s="606"/>
      <c r="H1" s="606"/>
    </row>
    <row r="2" spans="1:41" ht="20.149999999999999" customHeight="1">
      <c r="AD2" s="607" t="s">
        <v>130</v>
      </c>
      <c r="AE2" s="607"/>
      <c r="AF2" s="607"/>
      <c r="AG2" s="607"/>
      <c r="AH2" s="607"/>
      <c r="AI2" s="607"/>
      <c r="AJ2" s="607"/>
      <c r="AK2" s="607"/>
      <c r="AL2" s="607"/>
    </row>
    <row r="3" spans="1:41" ht="20.149999999999999" customHeight="1"/>
    <row r="4" spans="1:41" ht="20.149999999999999" customHeight="1">
      <c r="B4" s="608" t="s">
        <v>131</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row>
    <row r="5" spans="1:41" s="19" customFormat="1" ht="20.149999999999999" customHeight="1">
      <c r="A5" s="71"/>
      <c r="B5" s="72"/>
      <c r="C5" s="72"/>
      <c r="D5" s="72"/>
      <c r="E5" s="72"/>
      <c r="F5" s="72"/>
      <c r="G5" s="72"/>
      <c r="H5" s="72"/>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row>
    <row r="6" spans="1:41" s="19" customFormat="1" ht="29.25" customHeight="1">
      <c r="A6" s="71"/>
      <c r="B6" s="601" t="s">
        <v>92</v>
      </c>
      <c r="C6" s="601"/>
      <c r="D6" s="601"/>
      <c r="E6" s="601"/>
      <c r="F6" s="601"/>
      <c r="G6" s="601"/>
      <c r="H6" s="601"/>
      <c r="I6" s="601"/>
      <c r="J6" s="601"/>
      <c r="K6" s="601"/>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row>
    <row r="7" spans="1:41" s="19" customFormat="1" ht="31.5" customHeight="1">
      <c r="A7" s="71"/>
      <c r="B7" s="601" t="s">
        <v>93</v>
      </c>
      <c r="C7" s="601"/>
      <c r="D7" s="601"/>
      <c r="E7" s="601"/>
      <c r="F7" s="601"/>
      <c r="G7" s="601"/>
      <c r="H7" s="601"/>
      <c r="I7" s="601"/>
      <c r="J7" s="601"/>
      <c r="K7" s="601"/>
      <c r="L7" s="602"/>
      <c r="M7" s="602"/>
      <c r="N7" s="602"/>
      <c r="O7" s="602"/>
      <c r="P7" s="602"/>
      <c r="Q7" s="602"/>
      <c r="R7" s="602"/>
      <c r="S7" s="602"/>
      <c r="T7" s="602"/>
      <c r="U7" s="602"/>
      <c r="V7" s="602"/>
      <c r="W7" s="602"/>
      <c r="X7" s="602"/>
      <c r="Y7" s="602"/>
      <c r="Z7" s="602"/>
      <c r="AA7" s="603" t="s">
        <v>132</v>
      </c>
      <c r="AB7" s="603"/>
      <c r="AC7" s="603"/>
      <c r="AD7" s="603"/>
      <c r="AE7" s="603"/>
      <c r="AF7" s="603"/>
      <c r="AG7" s="603"/>
      <c r="AH7" s="603"/>
      <c r="AI7" s="604" t="s">
        <v>133</v>
      </c>
      <c r="AJ7" s="604"/>
      <c r="AK7" s="604"/>
      <c r="AL7" s="604"/>
    </row>
    <row r="8" spans="1:41" s="19" customFormat="1" ht="29.25" customHeight="1">
      <c r="B8" s="594" t="s">
        <v>134</v>
      </c>
      <c r="C8" s="594"/>
      <c r="D8" s="594"/>
      <c r="E8" s="594"/>
      <c r="F8" s="594"/>
      <c r="G8" s="594"/>
      <c r="H8" s="594"/>
      <c r="I8" s="594"/>
      <c r="J8" s="594"/>
      <c r="K8" s="594"/>
      <c r="L8" s="595" t="s">
        <v>135</v>
      </c>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row>
    <row r="9" spans="1:41" ht="12.75" customHeight="1" thickBot="1">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row>
    <row r="10" spans="1:41" ht="21" customHeight="1">
      <c r="B10" s="559" t="s">
        <v>98</v>
      </c>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1"/>
    </row>
    <row r="11" spans="1:41" ht="27.75" customHeight="1">
      <c r="B11" s="596" t="s">
        <v>136</v>
      </c>
      <c r="C11" s="597"/>
      <c r="D11" s="597"/>
      <c r="E11" s="597"/>
      <c r="F11" s="597"/>
      <c r="G11" s="597"/>
      <c r="H11" s="597"/>
      <c r="I11" s="597"/>
      <c r="J11" s="597"/>
      <c r="K11" s="597"/>
      <c r="L11" s="597"/>
      <c r="M11" s="597"/>
      <c r="N11" s="597"/>
      <c r="O11" s="597"/>
      <c r="P11" s="597"/>
      <c r="Q11" s="597"/>
      <c r="R11" s="597"/>
      <c r="S11" s="598"/>
      <c r="T11" s="598"/>
      <c r="U11" s="598"/>
      <c r="V11" s="598"/>
      <c r="W11" s="598"/>
      <c r="X11" s="598"/>
      <c r="Y11" s="598"/>
      <c r="Z11" s="598"/>
      <c r="AA11" s="598"/>
      <c r="AB11" s="598"/>
      <c r="AC11" s="598"/>
      <c r="AD11" s="598"/>
      <c r="AE11" s="74" t="s">
        <v>100</v>
      </c>
      <c r="AF11" s="75"/>
      <c r="AG11" s="599"/>
      <c r="AH11" s="599"/>
      <c r="AI11" s="599"/>
      <c r="AJ11" s="599"/>
      <c r="AK11" s="599"/>
      <c r="AL11" s="600"/>
      <c r="AO11" s="76"/>
    </row>
    <row r="12" spans="1:41" ht="27.75" customHeight="1" thickBot="1">
      <c r="B12" s="77"/>
      <c r="C12" s="578" t="s">
        <v>137</v>
      </c>
      <c r="D12" s="578"/>
      <c r="E12" s="578"/>
      <c r="F12" s="578"/>
      <c r="G12" s="578"/>
      <c r="H12" s="578"/>
      <c r="I12" s="578"/>
      <c r="J12" s="578"/>
      <c r="K12" s="578"/>
      <c r="L12" s="578"/>
      <c r="M12" s="578"/>
      <c r="N12" s="578"/>
      <c r="O12" s="578"/>
      <c r="P12" s="578"/>
      <c r="Q12" s="578"/>
      <c r="R12" s="578"/>
      <c r="S12" s="575">
        <f>ROUNDUP(S11*30%,1)</f>
        <v>0</v>
      </c>
      <c r="T12" s="575"/>
      <c r="U12" s="575"/>
      <c r="V12" s="575"/>
      <c r="W12" s="575"/>
      <c r="X12" s="575"/>
      <c r="Y12" s="575"/>
      <c r="Z12" s="575"/>
      <c r="AA12" s="575"/>
      <c r="AB12" s="575"/>
      <c r="AC12" s="575"/>
      <c r="AD12" s="575"/>
      <c r="AE12" s="78" t="s">
        <v>100</v>
      </c>
      <c r="AF12" s="78"/>
      <c r="AG12" s="576"/>
      <c r="AH12" s="576"/>
      <c r="AI12" s="576"/>
      <c r="AJ12" s="576"/>
      <c r="AK12" s="576"/>
      <c r="AL12" s="577"/>
    </row>
    <row r="13" spans="1:41" ht="27.75" customHeight="1" thickTop="1">
      <c r="B13" s="579" t="s">
        <v>138</v>
      </c>
      <c r="C13" s="580"/>
      <c r="D13" s="580"/>
      <c r="E13" s="580"/>
      <c r="F13" s="580"/>
      <c r="G13" s="580"/>
      <c r="H13" s="580"/>
      <c r="I13" s="580"/>
      <c r="J13" s="580"/>
      <c r="K13" s="580"/>
      <c r="L13" s="580"/>
      <c r="M13" s="580"/>
      <c r="N13" s="580"/>
      <c r="O13" s="580"/>
      <c r="P13" s="580"/>
      <c r="Q13" s="580"/>
      <c r="R13" s="580"/>
      <c r="S13" s="581" t="e">
        <f>ROUNDUP(AG14/AG15,1)</f>
        <v>#DIV/0!</v>
      </c>
      <c r="T13" s="581"/>
      <c r="U13" s="581"/>
      <c r="V13" s="581"/>
      <c r="W13" s="581"/>
      <c r="X13" s="581"/>
      <c r="Y13" s="581"/>
      <c r="Z13" s="581"/>
      <c r="AA13" s="581"/>
      <c r="AB13" s="581"/>
      <c r="AC13" s="581"/>
      <c r="AD13" s="581"/>
      <c r="AE13" s="79" t="s">
        <v>100</v>
      </c>
      <c r="AF13" s="79"/>
      <c r="AG13" s="582" t="s">
        <v>139</v>
      </c>
      <c r="AH13" s="582"/>
      <c r="AI13" s="582"/>
      <c r="AJ13" s="582"/>
      <c r="AK13" s="582"/>
      <c r="AL13" s="583"/>
    </row>
    <row r="14" spans="1:41" ht="27.75" customHeight="1">
      <c r="B14" s="584" t="s">
        <v>140</v>
      </c>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6"/>
      <c r="AG14" s="587"/>
      <c r="AH14" s="587"/>
      <c r="AI14" s="587"/>
      <c r="AJ14" s="587"/>
      <c r="AK14" s="587"/>
      <c r="AL14" s="588"/>
    </row>
    <row r="15" spans="1:41" ht="27.75" customHeight="1" thickBot="1">
      <c r="B15" s="589" t="s">
        <v>141</v>
      </c>
      <c r="C15" s="590"/>
      <c r="D15" s="590"/>
      <c r="E15" s="590"/>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1"/>
      <c r="AG15" s="592"/>
      <c r="AH15" s="592"/>
      <c r="AI15" s="592"/>
      <c r="AJ15" s="592"/>
      <c r="AK15" s="592"/>
      <c r="AL15" s="593"/>
    </row>
    <row r="16" spans="1:41" ht="12.75" customHeight="1" thickBot="1">
      <c r="B16" s="80"/>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row>
    <row r="17" spans="2:38" ht="21" customHeight="1">
      <c r="B17" s="559" t="s">
        <v>142</v>
      </c>
      <c r="C17" s="560"/>
      <c r="D17" s="560"/>
      <c r="E17" s="560"/>
      <c r="F17" s="560"/>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0"/>
      <c r="AK17" s="560"/>
      <c r="AL17" s="561"/>
    </row>
    <row r="18" spans="2:38" ht="27.75" customHeight="1" thickBot="1">
      <c r="B18" s="573" t="s">
        <v>143</v>
      </c>
      <c r="C18" s="574"/>
      <c r="D18" s="574"/>
      <c r="E18" s="574"/>
      <c r="F18" s="574"/>
      <c r="G18" s="574"/>
      <c r="H18" s="574"/>
      <c r="I18" s="574"/>
      <c r="J18" s="574"/>
      <c r="K18" s="574"/>
      <c r="L18" s="574"/>
      <c r="M18" s="574"/>
      <c r="N18" s="574"/>
      <c r="O18" s="574"/>
      <c r="P18" s="574"/>
      <c r="Q18" s="574"/>
      <c r="R18" s="574"/>
      <c r="S18" s="575">
        <f>ROUNDUP(S11/50,1)</f>
        <v>0</v>
      </c>
      <c r="T18" s="575"/>
      <c r="U18" s="575"/>
      <c r="V18" s="575"/>
      <c r="W18" s="575"/>
      <c r="X18" s="575"/>
      <c r="Y18" s="575"/>
      <c r="Z18" s="575"/>
      <c r="AA18" s="575"/>
      <c r="AB18" s="575"/>
      <c r="AC18" s="575"/>
      <c r="AD18" s="575"/>
      <c r="AE18" s="82" t="s">
        <v>100</v>
      </c>
      <c r="AF18" s="83"/>
      <c r="AG18" s="576"/>
      <c r="AH18" s="576"/>
      <c r="AI18" s="576"/>
      <c r="AJ18" s="576"/>
      <c r="AK18" s="576"/>
      <c r="AL18" s="577"/>
    </row>
    <row r="19" spans="2:38" ht="27.75" customHeight="1" thickTop="1" thickBot="1">
      <c r="B19" s="554" t="s">
        <v>144</v>
      </c>
      <c r="C19" s="555"/>
      <c r="D19" s="555"/>
      <c r="E19" s="555"/>
      <c r="F19" s="555"/>
      <c r="G19" s="555"/>
      <c r="H19" s="555"/>
      <c r="I19" s="555"/>
      <c r="J19" s="555"/>
      <c r="K19" s="555"/>
      <c r="L19" s="555"/>
      <c r="M19" s="555"/>
      <c r="N19" s="555"/>
      <c r="O19" s="555"/>
      <c r="P19" s="555"/>
      <c r="Q19" s="555"/>
      <c r="R19" s="555"/>
      <c r="S19" s="556"/>
      <c r="T19" s="556"/>
      <c r="U19" s="556"/>
      <c r="V19" s="556"/>
      <c r="W19" s="556"/>
      <c r="X19" s="556"/>
      <c r="Y19" s="556"/>
      <c r="Z19" s="556"/>
      <c r="AA19" s="556"/>
      <c r="AB19" s="556"/>
      <c r="AC19" s="556"/>
      <c r="AD19" s="556"/>
      <c r="AE19" s="84" t="s">
        <v>100</v>
      </c>
      <c r="AF19" s="85"/>
      <c r="AG19" s="557" t="s">
        <v>145</v>
      </c>
      <c r="AH19" s="557"/>
      <c r="AI19" s="557"/>
      <c r="AJ19" s="557"/>
      <c r="AK19" s="557"/>
      <c r="AL19" s="558"/>
    </row>
    <row r="20" spans="2:38" ht="12.75" customHeight="1" thickBot="1">
      <c r="B20" s="81"/>
      <c r="C20" s="81"/>
      <c r="D20" s="81"/>
      <c r="E20" s="81"/>
      <c r="F20" s="81"/>
      <c r="G20" s="81"/>
      <c r="H20" s="81"/>
      <c r="I20" s="81"/>
      <c r="J20" s="81"/>
      <c r="K20" s="81"/>
      <c r="L20" s="81"/>
      <c r="M20" s="81"/>
      <c r="N20" s="81"/>
      <c r="O20" s="81"/>
      <c r="P20" s="81"/>
      <c r="Q20" s="81"/>
      <c r="R20" s="81"/>
      <c r="S20" s="86"/>
      <c r="T20" s="86"/>
      <c r="U20" s="86"/>
      <c r="V20" s="86"/>
      <c r="W20" s="86"/>
      <c r="X20" s="86"/>
      <c r="Y20" s="86"/>
      <c r="Z20" s="86"/>
      <c r="AA20" s="86"/>
      <c r="AB20" s="86"/>
      <c r="AC20" s="86"/>
      <c r="AD20" s="86"/>
      <c r="AE20" s="87"/>
      <c r="AF20" s="87"/>
      <c r="AG20" s="88"/>
      <c r="AH20" s="88"/>
      <c r="AI20" s="88"/>
      <c r="AJ20" s="88"/>
      <c r="AK20" s="88"/>
      <c r="AL20" s="88"/>
    </row>
    <row r="21" spans="2:38" ht="27.75" customHeight="1" thickBot="1">
      <c r="B21" s="559" t="s">
        <v>146</v>
      </c>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1"/>
    </row>
    <row r="22" spans="2:38" ht="27.75" customHeight="1">
      <c r="B22" s="562" t="s">
        <v>147</v>
      </c>
      <c r="C22" s="563"/>
      <c r="D22" s="563"/>
      <c r="E22" s="563"/>
      <c r="F22" s="563"/>
      <c r="G22" s="563"/>
      <c r="H22" s="563"/>
      <c r="I22" s="563"/>
      <c r="J22" s="563"/>
      <c r="K22" s="563"/>
      <c r="L22" s="563"/>
      <c r="M22" s="563"/>
      <c r="N22" s="563"/>
      <c r="O22" s="563"/>
      <c r="P22" s="563"/>
      <c r="Q22" s="563"/>
      <c r="R22" s="564"/>
      <c r="S22" s="567" t="s">
        <v>148</v>
      </c>
      <c r="T22" s="563"/>
      <c r="U22" s="563"/>
      <c r="V22" s="563"/>
      <c r="W22" s="563"/>
      <c r="X22" s="563"/>
      <c r="Y22" s="563"/>
      <c r="Z22" s="563"/>
      <c r="AA22" s="563"/>
      <c r="AB22" s="563"/>
      <c r="AC22" s="563"/>
      <c r="AD22" s="563"/>
      <c r="AE22" s="563"/>
      <c r="AF22" s="563"/>
      <c r="AG22" s="563"/>
      <c r="AH22" s="563"/>
      <c r="AI22" s="568"/>
      <c r="AJ22" s="568"/>
      <c r="AK22" s="568"/>
      <c r="AL22" s="569"/>
    </row>
    <row r="23" spans="2:38" ht="47.25" customHeight="1">
      <c r="B23" s="565"/>
      <c r="C23" s="566"/>
      <c r="D23" s="566"/>
      <c r="E23" s="566"/>
      <c r="F23" s="566"/>
      <c r="G23" s="566"/>
      <c r="H23" s="566"/>
      <c r="I23" s="566"/>
      <c r="J23" s="566"/>
      <c r="K23" s="566"/>
      <c r="L23" s="566"/>
      <c r="M23" s="566"/>
      <c r="N23" s="566"/>
      <c r="O23" s="566"/>
      <c r="P23" s="566"/>
      <c r="Q23" s="566"/>
      <c r="R23" s="566"/>
      <c r="S23" s="570" t="s">
        <v>149</v>
      </c>
      <c r="T23" s="570"/>
      <c r="U23" s="570"/>
      <c r="V23" s="570"/>
      <c r="W23" s="570"/>
      <c r="X23" s="570"/>
      <c r="Y23" s="570"/>
      <c r="Z23" s="570"/>
      <c r="AA23" s="570"/>
      <c r="AB23" s="570"/>
      <c r="AC23" s="570"/>
      <c r="AD23" s="570"/>
      <c r="AE23" s="570"/>
      <c r="AF23" s="570" t="s">
        <v>150</v>
      </c>
      <c r="AG23" s="570"/>
      <c r="AH23" s="570"/>
      <c r="AI23" s="571" t="s">
        <v>151</v>
      </c>
      <c r="AJ23" s="571"/>
      <c r="AK23" s="571"/>
      <c r="AL23" s="572"/>
    </row>
    <row r="24" spans="2:38" ht="27.75" customHeight="1">
      <c r="B24" s="89">
        <v>1</v>
      </c>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90" t="s">
        <v>152</v>
      </c>
      <c r="AI24" s="540"/>
      <c r="AJ24" s="540"/>
      <c r="AK24" s="540"/>
      <c r="AL24" s="541"/>
    </row>
    <row r="25" spans="2:38" ht="27.75" customHeight="1">
      <c r="B25" s="89">
        <v>2</v>
      </c>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90" t="s">
        <v>152</v>
      </c>
      <c r="AI25" s="540"/>
      <c r="AJ25" s="540"/>
      <c r="AK25" s="540"/>
      <c r="AL25" s="541"/>
    </row>
    <row r="26" spans="2:38" ht="27.75" customHeight="1">
      <c r="B26" s="89">
        <v>3</v>
      </c>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90" t="s">
        <v>152</v>
      </c>
      <c r="AI26" s="540"/>
      <c r="AJ26" s="540"/>
      <c r="AK26" s="540"/>
      <c r="AL26" s="541"/>
    </row>
    <row r="27" spans="2:38" ht="27.75" customHeight="1" thickBot="1">
      <c r="B27" s="91">
        <v>4</v>
      </c>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92" t="s">
        <v>152</v>
      </c>
      <c r="AI27" s="542"/>
      <c r="AJ27" s="542"/>
      <c r="AK27" s="542"/>
      <c r="AL27" s="543"/>
    </row>
    <row r="28" spans="2:38" ht="15" customHeight="1">
      <c r="B28" s="544" t="s">
        <v>153</v>
      </c>
      <c r="C28" s="545"/>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8" t="s">
        <v>154</v>
      </c>
      <c r="AJ28" s="548"/>
      <c r="AK28" s="548"/>
      <c r="AL28" s="549"/>
    </row>
    <row r="29" spans="2:38" ht="36.75" customHeight="1" thickBot="1">
      <c r="B29" s="546"/>
      <c r="C29" s="547"/>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50"/>
      <c r="AJ29" s="550"/>
      <c r="AK29" s="550"/>
      <c r="AL29" s="551"/>
    </row>
    <row r="30" spans="2:38" ht="9.75" customHeight="1">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row>
    <row r="31" spans="2:38" ht="22.5" customHeight="1">
      <c r="B31" s="552" t="s">
        <v>117</v>
      </c>
      <c r="C31" s="552"/>
      <c r="D31" s="552"/>
      <c r="E31" s="552"/>
      <c r="F31" s="552"/>
      <c r="G31" s="552"/>
      <c r="H31" s="553" t="s">
        <v>155</v>
      </c>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row>
    <row r="32" spans="2:38" ht="8.25" customHeight="1">
      <c r="B32" s="8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row>
    <row r="33" spans="2:39" s="93" customFormat="1" ht="17.25" customHeight="1">
      <c r="B33" s="539" t="s">
        <v>156</v>
      </c>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row>
    <row r="34" spans="2:39" s="93" customFormat="1" ht="45.75" customHeight="1">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94"/>
    </row>
    <row r="35" spans="2:39" s="93" customFormat="1" ht="9" customHeight="1">
      <c r="B35" s="93" t="s">
        <v>122</v>
      </c>
      <c r="AM35" s="95"/>
    </row>
    <row r="36" spans="2:39" s="93" customFormat="1" ht="21" customHeight="1">
      <c r="B36" s="93" t="s">
        <v>122</v>
      </c>
      <c r="AM36" s="95"/>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7A52-426B-4F86-ABF5-F4D1FCF54E5D}">
  <dimension ref="A1:AK29"/>
  <sheetViews>
    <sheetView view="pageBreakPreview" topLeftCell="B1" zoomScale="115" zoomScaleNormal="100" zoomScaleSheetLayoutView="115" workbookViewId="0">
      <selection activeCell="B1" sqref="B1:H1"/>
    </sheetView>
  </sheetViews>
  <sheetFormatPr defaultColWidth="9" defaultRowHeight="12"/>
  <cols>
    <col min="1" max="1" width="1.33203125" style="96" customWidth="1"/>
    <col min="2" max="11" width="2.5" style="96" customWidth="1"/>
    <col min="12" max="12" width="0.83203125" style="96" customWidth="1"/>
    <col min="13" max="27" width="2.5" style="96" customWidth="1"/>
    <col min="28" max="28" width="5" style="96" customWidth="1"/>
    <col min="29" max="29" width="4.25" style="96" customWidth="1"/>
    <col min="30" max="36" width="2.5" style="96" customWidth="1"/>
    <col min="37" max="37" width="1.33203125" style="96" customWidth="1"/>
    <col min="38" max="61" width="2.58203125" style="96" customWidth="1"/>
    <col min="62" max="16384" width="9" style="96"/>
  </cols>
  <sheetData>
    <row r="1" spans="1:37" ht="20.149999999999999" customHeight="1">
      <c r="B1" s="605" t="s">
        <v>157</v>
      </c>
      <c r="C1" s="660"/>
      <c r="D1" s="660"/>
      <c r="E1" s="660"/>
      <c r="F1" s="660"/>
      <c r="G1" s="660"/>
      <c r="H1" s="660"/>
    </row>
    <row r="2" spans="1:37" ht="20.149999999999999"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8" t="s">
        <v>158</v>
      </c>
    </row>
    <row r="3" spans="1:37" ht="20.149999999999999" customHeight="1">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8"/>
    </row>
    <row r="4" spans="1:37" ht="20.149999999999999" customHeight="1">
      <c r="A4" s="97"/>
      <c r="B4" s="608" t="s">
        <v>159</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99"/>
    </row>
    <row r="5" spans="1:37" ht="20.149999999999999" customHeight="1">
      <c r="A5" s="97"/>
      <c r="B5" s="100"/>
      <c r="C5" s="100"/>
      <c r="D5" s="100"/>
      <c r="E5" s="100"/>
      <c r="F5" s="100"/>
      <c r="G5" s="101"/>
      <c r="H5" s="101"/>
      <c r="I5" s="101"/>
      <c r="J5" s="101"/>
      <c r="K5" s="101"/>
      <c r="L5" s="101"/>
      <c r="M5" s="101"/>
      <c r="N5" s="101"/>
      <c r="O5" s="101"/>
      <c r="P5" s="101"/>
      <c r="Q5" s="102"/>
      <c r="R5" s="102"/>
      <c r="S5" s="102"/>
      <c r="T5" s="102"/>
      <c r="U5" s="102"/>
      <c r="V5" s="102"/>
      <c r="W5" s="102"/>
      <c r="X5" s="102"/>
      <c r="Y5" s="102"/>
      <c r="Z5" s="102"/>
      <c r="AA5" s="102"/>
      <c r="AB5" s="102"/>
      <c r="AC5" s="102"/>
      <c r="AD5" s="102"/>
      <c r="AE5" s="102"/>
      <c r="AF5" s="102"/>
      <c r="AG5" s="102"/>
      <c r="AH5" s="102"/>
      <c r="AI5" s="102"/>
      <c r="AJ5" s="102"/>
      <c r="AK5" s="103"/>
    </row>
    <row r="6" spans="1:37" ht="24.75" customHeight="1">
      <c r="A6" s="97"/>
      <c r="B6" s="661" t="s">
        <v>160</v>
      </c>
      <c r="C6" s="655"/>
      <c r="D6" s="655"/>
      <c r="E6" s="655"/>
      <c r="F6" s="655"/>
      <c r="G6" s="655"/>
      <c r="H6" s="655"/>
      <c r="I6" s="655"/>
      <c r="J6" s="655"/>
      <c r="K6" s="656"/>
      <c r="L6" s="638"/>
      <c r="M6" s="613"/>
      <c r="N6" s="613"/>
      <c r="O6" s="613"/>
      <c r="P6" s="613"/>
      <c r="Q6" s="613"/>
      <c r="R6" s="613"/>
      <c r="S6" s="613"/>
      <c r="T6" s="613"/>
      <c r="U6" s="613"/>
      <c r="V6" s="613"/>
      <c r="W6" s="613"/>
      <c r="X6" s="613"/>
      <c r="Y6" s="613"/>
      <c r="Z6" s="613"/>
      <c r="AA6" s="613"/>
      <c r="AB6" s="613"/>
      <c r="AC6" s="613"/>
      <c r="AD6" s="613"/>
      <c r="AE6" s="613"/>
      <c r="AF6" s="613"/>
      <c r="AG6" s="613"/>
      <c r="AH6" s="613"/>
      <c r="AI6" s="613"/>
      <c r="AJ6" s="639"/>
      <c r="AK6" s="103"/>
    </row>
    <row r="7" spans="1:37" ht="24.75" customHeight="1">
      <c r="A7" s="97"/>
      <c r="B7" s="637" t="s">
        <v>161</v>
      </c>
      <c r="C7" s="637"/>
      <c r="D7" s="637"/>
      <c r="E7" s="637"/>
      <c r="F7" s="637"/>
      <c r="G7" s="637"/>
      <c r="H7" s="637"/>
      <c r="I7" s="637"/>
      <c r="J7" s="637"/>
      <c r="K7" s="637"/>
      <c r="L7" s="638"/>
      <c r="M7" s="613"/>
      <c r="N7" s="613"/>
      <c r="O7" s="613"/>
      <c r="P7" s="613"/>
      <c r="Q7" s="613"/>
      <c r="R7" s="613"/>
      <c r="S7" s="613"/>
      <c r="T7" s="613"/>
      <c r="U7" s="613"/>
      <c r="V7" s="613"/>
      <c r="W7" s="613"/>
      <c r="X7" s="613"/>
      <c r="Y7" s="613"/>
      <c r="Z7" s="613"/>
      <c r="AA7" s="613"/>
      <c r="AB7" s="613"/>
      <c r="AC7" s="613"/>
      <c r="AD7" s="613"/>
      <c r="AE7" s="613"/>
      <c r="AF7" s="613"/>
      <c r="AG7" s="613"/>
      <c r="AH7" s="613"/>
      <c r="AI7" s="613"/>
      <c r="AJ7" s="639"/>
      <c r="AK7" s="103"/>
    </row>
    <row r="8" spans="1:37" ht="24.75" customHeight="1">
      <c r="A8" s="97"/>
      <c r="B8" s="637" t="s">
        <v>162</v>
      </c>
      <c r="C8" s="637"/>
      <c r="D8" s="637"/>
      <c r="E8" s="637"/>
      <c r="F8" s="637"/>
      <c r="G8" s="637"/>
      <c r="H8" s="637"/>
      <c r="I8" s="637"/>
      <c r="J8" s="637"/>
      <c r="K8" s="637"/>
      <c r="L8" s="638" t="s">
        <v>163</v>
      </c>
      <c r="M8" s="613"/>
      <c r="N8" s="613"/>
      <c r="O8" s="613"/>
      <c r="P8" s="613"/>
      <c r="Q8" s="613"/>
      <c r="R8" s="613"/>
      <c r="S8" s="613"/>
      <c r="T8" s="613"/>
      <c r="U8" s="613"/>
      <c r="V8" s="613"/>
      <c r="W8" s="613"/>
      <c r="X8" s="613"/>
      <c r="Y8" s="613"/>
      <c r="Z8" s="613"/>
      <c r="AA8" s="613"/>
      <c r="AB8" s="613"/>
      <c r="AC8" s="613"/>
      <c r="AD8" s="613"/>
      <c r="AE8" s="613"/>
      <c r="AF8" s="613"/>
      <c r="AG8" s="613"/>
      <c r="AH8" s="613"/>
      <c r="AI8" s="613"/>
      <c r="AJ8" s="639"/>
      <c r="AK8" s="103"/>
    </row>
    <row r="9" spans="1:37" ht="24.75" customHeight="1">
      <c r="A9" s="97"/>
      <c r="B9" s="640" t="s">
        <v>164</v>
      </c>
      <c r="C9" s="641"/>
      <c r="D9" s="647" t="s">
        <v>165</v>
      </c>
      <c r="E9" s="648"/>
      <c r="F9" s="648"/>
      <c r="G9" s="648"/>
      <c r="H9" s="648"/>
      <c r="I9" s="648"/>
      <c r="J9" s="648"/>
      <c r="K9" s="649"/>
      <c r="L9" s="105"/>
      <c r="M9" s="613" t="s">
        <v>166</v>
      </c>
      <c r="N9" s="613"/>
      <c r="O9" s="613"/>
      <c r="P9" s="613"/>
      <c r="Q9" s="106"/>
      <c r="R9" s="106"/>
      <c r="S9" s="106"/>
      <c r="T9" s="106"/>
      <c r="U9" s="107"/>
      <c r="V9" s="104"/>
      <c r="W9" s="613" t="s">
        <v>167</v>
      </c>
      <c r="X9" s="613"/>
      <c r="Y9" s="653" t="s">
        <v>168</v>
      </c>
      <c r="Z9" s="653"/>
      <c r="AA9" s="653"/>
      <c r="AB9" s="108" t="s">
        <v>169</v>
      </c>
      <c r="AC9" s="654" t="s">
        <v>170</v>
      </c>
      <c r="AD9" s="612"/>
      <c r="AE9" s="612"/>
      <c r="AF9" s="653"/>
      <c r="AG9" s="653"/>
      <c r="AH9" s="653"/>
      <c r="AI9" s="655" t="s">
        <v>169</v>
      </c>
      <c r="AJ9" s="656"/>
    </row>
    <row r="10" spans="1:37" ht="24.75" customHeight="1">
      <c r="A10" s="97"/>
      <c r="B10" s="642"/>
      <c r="C10" s="643"/>
      <c r="D10" s="650"/>
      <c r="E10" s="651"/>
      <c r="F10" s="651"/>
      <c r="G10" s="651"/>
      <c r="H10" s="651"/>
      <c r="I10" s="651"/>
      <c r="J10" s="651"/>
      <c r="K10" s="652"/>
      <c r="L10" s="109"/>
      <c r="M10" s="613" t="s">
        <v>171</v>
      </c>
      <c r="N10" s="613"/>
      <c r="O10" s="613"/>
      <c r="P10" s="613"/>
      <c r="Q10" s="110"/>
      <c r="R10" s="110"/>
      <c r="S10" s="110"/>
      <c r="T10" s="110"/>
      <c r="U10" s="111"/>
      <c r="V10" s="112"/>
      <c r="W10" s="657" t="s">
        <v>167</v>
      </c>
      <c r="X10" s="657"/>
      <c r="Y10" s="658"/>
      <c r="Z10" s="658"/>
      <c r="AA10" s="658"/>
      <c r="AB10" s="113" t="s">
        <v>169</v>
      </c>
      <c r="AC10" s="659" t="s">
        <v>170</v>
      </c>
      <c r="AD10" s="648"/>
      <c r="AE10" s="648"/>
      <c r="AF10" s="658"/>
      <c r="AG10" s="658"/>
      <c r="AH10" s="658"/>
      <c r="AI10" s="635" t="s">
        <v>169</v>
      </c>
      <c r="AJ10" s="636"/>
    </row>
    <row r="11" spans="1:37" ht="53.25" customHeight="1">
      <c r="A11" s="97"/>
      <c r="B11" s="642"/>
      <c r="C11" s="643"/>
      <c r="D11" s="611" t="s">
        <v>172</v>
      </c>
      <c r="E11" s="612"/>
      <c r="F11" s="612"/>
      <c r="G11" s="612"/>
      <c r="H11" s="612"/>
      <c r="I11" s="612"/>
      <c r="J11" s="612"/>
      <c r="K11" s="612"/>
      <c r="L11" s="114"/>
      <c r="M11" s="613" t="s">
        <v>173</v>
      </c>
      <c r="N11" s="613"/>
      <c r="O11" s="613"/>
      <c r="P11" s="614"/>
      <c r="Q11" s="115"/>
      <c r="R11" s="115"/>
      <c r="S11" s="115"/>
      <c r="T11" s="115"/>
      <c r="U11" s="115"/>
      <c r="V11" s="115"/>
      <c r="W11" s="115"/>
      <c r="X11" s="115"/>
      <c r="Y11" s="115"/>
      <c r="Z11" s="115"/>
      <c r="AA11" s="115"/>
      <c r="AB11" s="115"/>
      <c r="AC11" s="115"/>
      <c r="AD11" s="115"/>
      <c r="AE11" s="115"/>
      <c r="AF11" s="115"/>
      <c r="AG11" s="115"/>
      <c r="AH11" s="115"/>
      <c r="AI11" s="115"/>
      <c r="AJ11" s="116"/>
    </row>
    <row r="12" spans="1:37" ht="24.75" customHeight="1">
      <c r="A12" s="97"/>
      <c r="B12" s="642"/>
      <c r="C12" s="644"/>
      <c r="D12" s="615" t="s">
        <v>174</v>
      </c>
      <c r="E12" s="616"/>
      <c r="F12" s="619" t="s">
        <v>175</v>
      </c>
      <c r="G12" s="620"/>
      <c r="H12" s="620"/>
      <c r="I12" s="620"/>
      <c r="J12" s="620"/>
      <c r="K12" s="620"/>
      <c r="L12" s="623"/>
      <c r="M12" s="623"/>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4"/>
    </row>
    <row r="13" spans="1:37" ht="24.75" customHeight="1">
      <c r="A13" s="97"/>
      <c r="B13" s="642"/>
      <c r="C13" s="644"/>
      <c r="D13" s="615"/>
      <c r="E13" s="616"/>
      <c r="F13" s="621"/>
      <c r="G13" s="622"/>
      <c r="H13" s="622"/>
      <c r="I13" s="622"/>
      <c r="J13" s="622"/>
      <c r="K13" s="622"/>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6"/>
    </row>
    <row r="14" spans="1:37" ht="24.75" customHeight="1">
      <c r="A14" s="97"/>
      <c r="B14" s="642"/>
      <c r="C14" s="644"/>
      <c r="D14" s="615"/>
      <c r="E14" s="616"/>
      <c r="F14" s="621" t="s">
        <v>176</v>
      </c>
      <c r="G14" s="622"/>
      <c r="H14" s="622"/>
      <c r="I14" s="622"/>
      <c r="J14" s="622"/>
      <c r="K14" s="622"/>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6"/>
    </row>
    <row r="15" spans="1:37" ht="24.75" customHeight="1">
      <c r="A15" s="97"/>
      <c r="B15" s="642"/>
      <c r="C15" s="644"/>
      <c r="D15" s="615"/>
      <c r="E15" s="616"/>
      <c r="F15" s="621"/>
      <c r="G15" s="622"/>
      <c r="H15" s="622"/>
      <c r="I15" s="622"/>
      <c r="J15" s="622"/>
      <c r="K15" s="622"/>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6"/>
    </row>
    <row r="16" spans="1:37" ht="24.75" customHeight="1">
      <c r="A16" s="97"/>
      <c r="B16" s="642"/>
      <c r="C16" s="644"/>
      <c r="D16" s="615"/>
      <c r="E16" s="616"/>
      <c r="F16" s="621"/>
      <c r="G16" s="622"/>
      <c r="H16" s="622"/>
      <c r="I16" s="622"/>
      <c r="J16" s="622"/>
      <c r="K16" s="622"/>
      <c r="L16" s="625"/>
      <c r="M16" s="625"/>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6"/>
    </row>
    <row r="17" spans="1:36" ht="24.75" customHeight="1">
      <c r="A17" s="97"/>
      <c r="B17" s="642"/>
      <c r="C17" s="644"/>
      <c r="D17" s="615"/>
      <c r="E17" s="616"/>
      <c r="F17" s="621"/>
      <c r="G17" s="622"/>
      <c r="H17" s="622"/>
      <c r="I17" s="622"/>
      <c r="J17" s="622"/>
      <c r="K17" s="622"/>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626"/>
    </row>
    <row r="18" spans="1:36" ht="24.75" customHeight="1">
      <c r="A18" s="97"/>
      <c r="B18" s="642"/>
      <c r="C18" s="644"/>
      <c r="D18" s="615"/>
      <c r="E18" s="616"/>
      <c r="F18" s="627" t="s">
        <v>177</v>
      </c>
      <c r="G18" s="628"/>
      <c r="H18" s="628"/>
      <c r="I18" s="628"/>
      <c r="J18" s="628"/>
      <c r="K18" s="628"/>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2"/>
    </row>
    <row r="19" spans="1:36" ht="24.75" customHeight="1">
      <c r="A19" s="97"/>
      <c r="B19" s="642"/>
      <c r="C19" s="644"/>
      <c r="D19" s="615"/>
      <c r="E19" s="616"/>
      <c r="F19" s="627"/>
      <c r="G19" s="628"/>
      <c r="H19" s="628"/>
      <c r="I19" s="628"/>
      <c r="J19" s="628"/>
      <c r="K19" s="628"/>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2"/>
    </row>
    <row r="20" spans="1:36" ht="24.75" customHeight="1">
      <c r="A20" s="97"/>
      <c r="B20" s="642"/>
      <c r="C20" s="644"/>
      <c r="D20" s="615"/>
      <c r="E20" s="616"/>
      <c r="F20" s="627"/>
      <c r="G20" s="628"/>
      <c r="H20" s="628"/>
      <c r="I20" s="628"/>
      <c r="J20" s="628"/>
      <c r="K20" s="628"/>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ht="24.75" customHeight="1">
      <c r="A21" s="97"/>
      <c r="B21" s="642"/>
      <c r="C21" s="644"/>
      <c r="D21" s="615"/>
      <c r="E21" s="616"/>
      <c r="F21" s="627"/>
      <c r="G21" s="628"/>
      <c r="H21" s="628"/>
      <c r="I21" s="628"/>
      <c r="J21" s="628"/>
      <c r="K21" s="628"/>
      <c r="L21" s="631"/>
      <c r="M21" s="631"/>
      <c r="N21" s="631"/>
      <c r="O21" s="631"/>
      <c r="P21" s="631"/>
      <c r="Q21" s="631"/>
      <c r="R21" s="631"/>
      <c r="S21" s="631"/>
      <c r="T21" s="631"/>
      <c r="U21" s="631"/>
      <c r="V21" s="631"/>
      <c r="W21" s="631"/>
      <c r="X21" s="631"/>
      <c r="Y21" s="631"/>
      <c r="Z21" s="631"/>
      <c r="AA21" s="631"/>
      <c r="AB21" s="631"/>
      <c r="AC21" s="631"/>
      <c r="AD21" s="631"/>
      <c r="AE21" s="631"/>
      <c r="AF21" s="631"/>
      <c r="AG21" s="631"/>
      <c r="AH21" s="631"/>
      <c r="AI21" s="631"/>
      <c r="AJ21" s="632"/>
    </row>
    <row r="22" spans="1:36" ht="24.75" customHeight="1">
      <c r="A22" s="97"/>
      <c r="B22" s="642"/>
      <c r="C22" s="644"/>
      <c r="D22" s="615"/>
      <c r="E22" s="616"/>
      <c r="F22" s="627"/>
      <c r="G22" s="628"/>
      <c r="H22" s="628"/>
      <c r="I22" s="628"/>
      <c r="J22" s="628"/>
      <c r="K22" s="628"/>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2"/>
    </row>
    <row r="23" spans="1:36" ht="24.75" customHeight="1">
      <c r="A23" s="97"/>
      <c r="B23" s="645"/>
      <c r="C23" s="646"/>
      <c r="D23" s="617"/>
      <c r="E23" s="618"/>
      <c r="F23" s="629"/>
      <c r="G23" s="630"/>
      <c r="H23" s="630"/>
      <c r="I23" s="630"/>
      <c r="J23" s="630"/>
      <c r="K23" s="630"/>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4"/>
    </row>
    <row r="24" spans="1:36" ht="39" customHeight="1">
      <c r="A24" s="97"/>
      <c r="B24" s="609" t="s">
        <v>178</v>
      </c>
      <c r="C24" s="609"/>
      <c r="D24" s="609"/>
      <c r="E24" s="609"/>
      <c r="F24" s="609"/>
      <c r="G24" s="609"/>
      <c r="H24" s="609"/>
      <c r="I24" s="609"/>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row>
    <row r="25" spans="1:36" ht="20.25" customHeight="1">
      <c r="A25" s="97"/>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row>
    <row r="26" spans="1:36" ht="39" customHeight="1">
      <c r="A26" s="97"/>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row>
    <row r="27" spans="1:36" ht="48.75" customHeight="1">
      <c r="A27" s="97"/>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row>
    <row r="28" spans="1:36">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row>
    <row r="29" spans="1:36">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4"/>
  <dataValidations count="1">
    <dataValidation type="list" errorStyle="warning" allowBlank="1" showInputMessage="1" showErrorMessage="1" sqref="Y9:AA10 AF9:AH10" xr:uid="{444D6917-53F1-4A15-B5F9-B40ED02B6876}">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48</vt:i4>
      </vt:variant>
    </vt:vector>
  </HeadingPairs>
  <TitlesOfParts>
    <vt:vector size="58" baseType="lpstr">
      <vt:lpstr>様式第5号</vt:lpstr>
      <vt:lpstr>別紙１-１</vt:lpstr>
      <vt:lpstr>勤務形態一覧表（就労選択支援）</vt:lpstr>
      <vt:lpstr>選択肢</vt:lpstr>
      <vt:lpstr>別紙３-１</vt:lpstr>
      <vt:lpstr>別紙６-１ </vt:lpstr>
      <vt:lpstr>別紙６-２</vt:lpstr>
      <vt:lpstr>別紙７</vt:lpstr>
      <vt:lpstr>別紙10</vt:lpstr>
      <vt:lpstr>別紙48</vt:lpstr>
      <vt:lpstr>'別紙６-１ '!Excel_BuiltIn_Print_Area</vt:lpstr>
      <vt:lpstr>'別紙６-２'!Excel_BuiltIn_Print_Area</vt:lpstr>
      <vt:lpstr>別紙７!Excel_BuiltIn_Print_Area</vt:lpstr>
      <vt:lpstr>'勤務形態一覧表（就労選択支援）'!Print_Area</vt:lpstr>
      <vt:lpstr>別紙10!Print_Area</vt:lpstr>
      <vt:lpstr>'別紙１-１'!Print_Area</vt:lpstr>
      <vt:lpstr>'別紙３-１'!Print_Area</vt:lpstr>
      <vt:lpstr>別紙48!Print_Area</vt:lpstr>
      <vt:lpstr>'別紙６-１ '!Print_Area</vt:lpstr>
      <vt:lpstr>'別紙６-２'!Print_Area</vt:lpstr>
      <vt:lpstr>別紙７!Print_Area</vt:lpstr>
      <vt:lpstr>様式第5号!Print_Area</vt:lpstr>
      <vt:lpstr>'別紙１-１'!Print_Titles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中台　将紀</dc:creator>
  <cp:lastModifiedBy>岡田　和真</cp:lastModifiedBy>
  <cp:lastPrinted>2026-03-30T12:46:19Z</cp:lastPrinted>
  <dcterms:created xsi:type="dcterms:W3CDTF">2026-03-23T09:30:08Z</dcterms:created>
  <dcterms:modified xsi:type="dcterms:W3CDTF">2026-04-08T09:50:44Z</dcterms:modified>
</cp:coreProperties>
</file>