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updateLinks="never" defaultThemeVersion="124226"/>
  <mc:AlternateContent xmlns:mc="http://schemas.openxmlformats.org/markup-compatibility/2006">
    <mc:Choice Requires="x15">
      <x15ac:absPath xmlns:x15ac="http://schemas.microsoft.com/office/spreadsheetml/2010/11/ac" url="M:\011 施設支援班\044グループホーム関係\グループホーム関係\01_補助金交付事務関係\04_運営費補助金\00_通常業務\14_R5年度\01_依頼文\HP用\"/>
    </mc:Choice>
  </mc:AlternateContent>
  <xr:revisionPtr revIDLastSave="0" documentId="13_ncr:1_{556AF797-03A8-4019-9936-8B859A08498C}" xr6:coauthVersionLast="36" xr6:coauthVersionMax="43" xr10:uidLastSave="{00000000-0000-0000-0000-000000000000}"/>
  <bookViews>
    <workbookView xWindow="0" yWindow="0" windowWidth="20490" windowHeight="7455" tabRatio="870" xr2:uid="{00000000-000D-0000-FFFF-FFFF00000000}"/>
  </bookViews>
  <sheets>
    <sheet name="②所要額調書" sheetId="9" r:id="rId1"/>
    <sheet name="決算書" sheetId="11" state="hidden" r:id="rId2"/>
    <sheet name="③予算書" sheetId="13" r:id="rId3"/>
    <sheet name="⑤所要額調書作成補助シート " sheetId="20" r:id="rId4"/>
    <sheet name="②所要額調書  (記載例)" sheetId="19" r:id="rId5"/>
    <sheet name="③予算書  (記載例)" sheetId="15" r:id="rId6"/>
    <sheet name="⑤所要額調書作成補助シート (記載例)" sheetId="17" r:id="rId7"/>
    <sheet name="参考資料" sheetId="21" r:id="rId8"/>
  </sheets>
  <externalReferences>
    <externalReference r:id="rId9"/>
  </externalReferences>
  <definedNames>
    <definedName name="_xlnm._FilterDatabase" localSheetId="0" hidden="1">②所要額調書!$B$1:$P$81</definedName>
    <definedName name="_xlnm._FilterDatabase" localSheetId="4" hidden="1">'②所要額調書  (記載例)'!$B$1:$P$81</definedName>
    <definedName name="_xlnm.Print_Area" localSheetId="0">②所要額調書!$A$1:$R$88</definedName>
    <definedName name="_xlnm.Print_Area" localSheetId="4">'②所要額調書  (記載例)'!$A$1:$R$88</definedName>
    <definedName name="_xlnm.Print_Area" localSheetId="2">③予算書!$A$1:$F$48</definedName>
    <definedName name="_xlnm.Print_Area" localSheetId="1">決算書!$A$6:$D$51</definedName>
    <definedName name="_xlnm.Print_Titles" localSheetId="0">②所要額調書!$15:$16</definedName>
    <definedName name="_xlnm.Print_Titles" localSheetId="4">'②所要額調書  (記載例)'!$15:$16</definedName>
  </definedNames>
  <calcPr calcId="191029"/>
</workbook>
</file>

<file path=xl/calcChain.xml><?xml version="1.0" encoding="utf-8"?>
<calcChain xmlns="http://schemas.openxmlformats.org/spreadsheetml/2006/main">
  <c r="O10" i="20" l="1"/>
  <c r="R19" i="17" l="1"/>
  <c r="R19" i="20"/>
  <c r="E5" i="13" l="1"/>
  <c r="L80" i="19" l="1"/>
  <c r="L79" i="19"/>
  <c r="L78" i="19"/>
  <c r="L77" i="19"/>
  <c r="L76" i="19"/>
  <c r="L75" i="19"/>
  <c r="L74" i="19"/>
  <c r="L73" i="19"/>
  <c r="L72" i="19"/>
  <c r="L71" i="19"/>
  <c r="L70" i="19"/>
  <c r="L69" i="19"/>
  <c r="L68" i="19"/>
  <c r="L67" i="19"/>
  <c r="L66" i="19"/>
  <c r="L65" i="19"/>
  <c r="L64" i="19"/>
  <c r="L63" i="19"/>
  <c r="L62" i="19"/>
  <c r="L61" i="19"/>
  <c r="L60" i="19"/>
  <c r="L59" i="19"/>
  <c r="L58" i="19"/>
  <c r="L57" i="19"/>
  <c r="L56" i="19"/>
  <c r="L55" i="19"/>
  <c r="L54" i="19"/>
  <c r="L53" i="19"/>
  <c r="L52" i="19"/>
  <c r="L51" i="19"/>
  <c r="L50" i="19"/>
  <c r="L49" i="19"/>
  <c r="L48" i="19"/>
  <c r="L47" i="19"/>
  <c r="L46" i="19"/>
  <c r="L45" i="19"/>
  <c r="L44" i="19"/>
  <c r="L43" i="19"/>
  <c r="L42" i="19"/>
  <c r="L41" i="19"/>
  <c r="L40" i="19"/>
  <c r="L39" i="19"/>
  <c r="L38" i="19"/>
  <c r="L37" i="19"/>
  <c r="L36" i="19"/>
  <c r="L35" i="19"/>
  <c r="L34" i="19"/>
  <c r="L33" i="19"/>
  <c r="L32" i="19"/>
  <c r="L31" i="19"/>
  <c r="L30" i="19"/>
  <c r="L29" i="19"/>
  <c r="L28" i="19"/>
  <c r="L27" i="19"/>
  <c r="L26" i="19"/>
  <c r="L25" i="19"/>
  <c r="L24" i="19"/>
  <c r="L23" i="19"/>
  <c r="L22" i="19"/>
  <c r="L21" i="19"/>
  <c r="L20" i="19"/>
  <c r="L19" i="19"/>
  <c r="L18" i="19"/>
  <c r="L80" i="9"/>
  <c r="L79" i="9"/>
  <c r="L78" i="9"/>
  <c r="L77" i="9"/>
  <c r="L76" i="9"/>
  <c r="L75" i="9"/>
  <c r="L74" i="9"/>
  <c r="L73" i="9"/>
  <c r="L72" i="9"/>
  <c r="L71" i="9"/>
  <c r="L70" i="9"/>
  <c r="L69" i="9"/>
  <c r="L68" i="9"/>
  <c r="L67" i="9"/>
  <c r="L66" i="9"/>
  <c r="L65" i="9"/>
  <c r="L64" i="9"/>
  <c r="L63" i="9"/>
  <c r="L62" i="9"/>
  <c r="L61" i="9"/>
  <c r="L60" i="9"/>
  <c r="L59" i="9"/>
  <c r="L58" i="9"/>
  <c r="L57" i="9"/>
  <c r="L56" i="9"/>
  <c r="L55" i="9"/>
  <c r="L54" i="9"/>
  <c r="L53" i="9"/>
  <c r="L52" i="9"/>
  <c r="L51" i="9"/>
  <c r="L50" i="9"/>
  <c r="L49" i="9"/>
  <c r="L48" i="9"/>
  <c r="L47" i="9"/>
  <c r="L46" i="9"/>
  <c r="L45" i="9"/>
  <c r="L44" i="9"/>
  <c r="L43" i="9"/>
  <c r="L42" i="9"/>
  <c r="L41" i="9"/>
  <c r="L40" i="9"/>
  <c r="L39" i="9"/>
  <c r="L38" i="9"/>
  <c r="L37" i="9"/>
  <c r="L36" i="9"/>
  <c r="L35" i="9"/>
  <c r="L34" i="9"/>
  <c r="L33" i="9"/>
  <c r="L32" i="9"/>
  <c r="L31" i="9"/>
  <c r="L30" i="9"/>
  <c r="L29" i="9"/>
  <c r="L28" i="9"/>
  <c r="L27" i="9"/>
  <c r="L26" i="9"/>
  <c r="L25" i="9"/>
  <c r="L24" i="9"/>
  <c r="L23" i="9"/>
  <c r="L22" i="9"/>
  <c r="L21" i="9"/>
  <c r="L20" i="9"/>
  <c r="L19" i="9"/>
  <c r="L18" i="9"/>
  <c r="P27" i="9" l="1"/>
  <c r="K9" i="20" l="1"/>
  <c r="Q21" i="20" l="1"/>
  <c r="J21" i="20"/>
  <c r="I21" i="20"/>
  <c r="H21" i="20"/>
  <c r="G21" i="20"/>
  <c r="F21" i="20"/>
  <c r="R20" i="20"/>
  <c r="K20" i="20"/>
  <c r="M20" i="20" s="1"/>
  <c r="O20" i="20" s="1"/>
  <c r="K19" i="20"/>
  <c r="M19" i="20" s="1"/>
  <c r="O19" i="20" s="1"/>
  <c r="R18" i="20"/>
  <c r="K18" i="20"/>
  <c r="M18" i="20" s="1"/>
  <c r="O18" i="20" s="1"/>
  <c r="R17" i="20"/>
  <c r="K17" i="20"/>
  <c r="M17" i="20" s="1"/>
  <c r="O17" i="20" s="1"/>
  <c r="R16" i="20"/>
  <c r="K16" i="20"/>
  <c r="M16" i="20" s="1"/>
  <c r="O16" i="20" s="1"/>
  <c r="R15" i="20"/>
  <c r="K15" i="20"/>
  <c r="M15" i="20" s="1"/>
  <c r="O15" i="20" s="1"/>
  <c r="R14" i="20"/>
  <c r="K14" i="20"/>
  <c r="M14" i="20" s="1"/>
  <c r="O14" i="20" s="1"/>
  <c r="R13" i="20"/>
  <c r="K13" i="20"/>
  <c r="M13" i="20" s="1"/>
  <c r="O13" i="20" s="1"/>
  <c r="R12" i="20"/>
  <c r="K12" i="20"/>
  <c r="M12" i="20" s="1"/>
  <c r="O12" i="20" s="1"/>
  <c r="R11" i="20"/>
  <c r="K11" i="20"/>
  <c r="M11" i="20" s="1"/>
  <c r="O11" i="20" s="1"/>
  <c r="R10" i="20"/>
  <c r="K10" i="20"/>
  <c r="M10" i="20" s="1"/>
  <c r="R9" i="20"/>
  <c r="R10" i="17"/>
  <c r="R11" i="17"/>
  <c r="K10" i="17"/>
  <c r="M10" i="17" s="1"/>
  <c r="O10" i="17" s="1"/>
  <c r="K11" i="17"/>
  <c r="M11" i="17" s="1"/>
  <c r="O11" i="17" s="1"/>
  <c r="R21" i="20" l="1"/>
  <c r="K21" i="20"/>
  <c r="M9" i="20"/>
  <c r="M21" i="20" l="1"/>
  <c r="O9" i="20"/>
  <c r="O21" i="20" s="1"/>
  <c r="P80" i="19" l="1"/>
  <c r="P79" i="19"/>
  <c r="P78" i="19"/>
  <c r="P77" i="19"/>
  <c r="P76" i="19"/>
  <c r="P75" i="19"/>
  <c r="P74" i="19"/>
  <c r="P73" i="19"/>
  <c r="P72" i="19"/>
  <c r="P71" i="19"/>
  <c r="P70" i="19"/>
  <c r="P69" i="19"/>
  <c r="P68" i="19"/>
  <c r="P67" i="19"/>
  <c r="P66" i="19"/>
  <c r="P65" i="19"/>
  <c r="P64" i="19"/>
  <c r="P63" i="19"/>
  <c r="P62" i="19"/>
  <c r="P61" i="19"/>
  <c r="P60" i="19"/>
  <c r="P59" i="19"/>
  <c r="P58" i="19"/>
  <c r="P57" i="19"/>
  <c r="P56" i="19"/>
  <c r="P55" i="19"/>
  <c r="P54" i="19"/>
  <c r="P53" i="19"/>
  <c r="P52" i="19"/>
  <c r="P51" i="19"/>
  <c r="P50" i="19"/>
  <c r="P49" i="19"/>
  <c r="P48" i="19"/>
  <c r="P47" i="19"/>
  <c r="P46" i="19"/>
  <c r="P45" i="19"/>
  <c r="P44" i="19"/>
  <c r="P43" i="19"/>
  <c r="P42" i="19"/>
  <c r="P41" i="19"/>
  <c r="P40" i="19"/>
  <c r="P39" i="19"/>
  <c r="P38" i="19"/>
  <c r="P37" i="19"/>
  <c r="P36" i="19"/>
  <c r="P35" i="19"/>
  <c r="P34" i="19"/>
  <c r="P33" i="19"/>
  <c r="P32" i="19"/>
  <c r="P31" i="19"/>
  <c r="P30" i="19"/>
  <c r="P29" i="19"/>
  <c r="P28" i="19"/>
  <c r="P27" i="19"/>
  <c r="P26" i="19"/>
  <c r="P25" i="19"/>
  <c r="P24" i="19"/>
  <c r="P23" i="19"/>
  <c r="P22" i="19"/>
  <c r="P21" i="19"/>
  <c r="P20" i="19"/>
  <c r="P19" i="19"/>
  <c r="P18" i="19"/>
  <c r="N17" i="19"/>
  <c r="D11" i="15" s="1"/>
  <c r="P17" i="19" l="1"/>
  <c r="M11" i="19" s="1"/>
  <c r="N17" i="9" l="1"/>
  <c r="D8" i="13" s="1"/>
  <c r="Q21" i="17" l="1"/>
  <c r="J21" i="17"/>
  <c r="I21" i="17"/>
  <c r="H21" i="17"/>
  <c r="G21" i="17"/>
  <c r="F21" i="17"/>
  <c r="R20" i="17"/>
  <c r="K20" i="17"/>
  <c r="M20" i="17" s="1"/>
  <c r="O20" i="17" s="1"/>
  <c r="K19" i="17"/>
  <c r="M19" i="17" s="1"/>
  <c r="O19" i="17" s="1"/>
  <c r="R18" i="17"/>
  <c r="K18" i="17"/>
  <c r="M18" i="17" s="1"/>
  <c r="O18" i="17" s="1"/>
  <c r="R17" i="17"/>
  <c r="K17" i="17"/>
  <c r="M17" i="17" s="1"/>
  <c r="O17" i="17" s="1"/>
  <c r="R16" i="17"/>
  <c r="K16" i="17"/>
  <c r="M16" i="17" s="1"/>
  <c r="O16" i="17" s="1"/>
  <c r="R15" i="17"/>
  <c r="K15" i="17"/>
  <c r="M15" i="17" s="1"/>
  <c r="O15" i="17" s="1"/>
  <c r="R14" i="17"/>
  <c r="K14" i="17"/>
  <c r="M14" i="17" s="1"/>
  <c r="O14" i="17" s="1"/>
  <c r="R13" i="17"/>
  <c r="K13" i="17"/>
  <c r="M13" i="17" s="1"/>
  <c r="O13" i="17" s="1"/>
  <c r="R12" i="17"/>
  <c r="K12" i="17"/>
  <c r="M12" i="17" s="1"/>
  <c r="O12" i="17" s="1"/>
  <c r="R9" i="17"/>
  <c r="K9" i="17"/>
  <c r="M9" i="17" s="1"/>
  <c r="M21" i="17" l="1"/>
  <c r="K21" i="17"/>
  <c r="R21" i="17"/>
  <c r="O9" i="17"/>
  <c r="O21" i="17" s="1"/>
  <c r="D45" i="15" l="1"/>
  <c r="B11" i="19" s="1"/>
  <c r="I11" i="19" l="1"/>
  <c r="O11" i="19" s="1"/>
  <c r="D18" i="15"/>
  <c r="D42" i="13"/>
  <c r="B11" i="9" l="1"/>
  <c r="C11" i="11"/>
  <c r="C18" i="11" s="1"/>
  <c r="C45" i="11"/>
  <c r="P47" i="9" l="1"/>
  <c r="P48" i="9"/>
  <c r="P49" i="9"/>
  <c r="P50" i="9"/>
  <c r="P51" i="9"/>
  <c r="P52" i="9"/>
  <c r="P53" i="9"/>
  <c r="P54" i="9"/>
  <c r="P55" i="9"/>
  <c r="P56" i="9"/>
  <c r="P57" i="9"/>
  <c r="P58" i="9"/>
  <c r="P59" i="9"/>
  <c r="P60" i="9"/>
  <c r="P61" i="9"/>
  <c r="P62" i="9"/>
  <c r="P63" i="9"/>
  <c r="P64" i="9"/>
  <c r="P65" i="9"/>
  <c r="P66" i="9"/>
  <c r="P67" i="9"/>
  <c r="P68" i="9"/>
  <c r="P69" i="9"/>
  <c r="P70" i="9"/>
  <c r="P71" i="9"/>
  <c r="P72" i="9"/>
  <c r="P73" i="9"/>
  <c r="P74" i="9"/>
  <c r="P75" i="9"/>
  <c r="P76" i="9"/>
  <c r="P77" i="9"/>
  <c r="P78" i="9"/>
  <c r="P79" i="9"/>
  <c r="P80" i="9"/>
  <c r="I11" i="9" l="1"/>
  <c r="D15" i="13" l="1"/>
  <c r="P46" i="9"/>
  <c r="P45" i="9"/>
  <c r="P44" i="9"/>
  <c r="P43" i="9"/>
  <c r="P42" i="9"/>
  <c r="P41" i="9"/>
  <c r="P40" i="9"/>
  <c r="P39" i="9"/>
  <c r="P38" i="9"/>
  <c r="P37" i="9"/>
  <c r="P36" i="9"/>
  <c r="P35" i="9"/>
  <c r="P34" i="9"/>
  <c r="P33" i="9"/>
  <c r="P32" i="9"/>
  <c r="P31" i="9"/>
  <c r="P30" i="9"/>
  <c r="P29" i="9"/>
  <c r="P28" i="9"/>
  <c r="P26" i="9"/>
  <c r="P25" i="9"/>
  <c r="P24" i="9"/>
  <c r="P23" i="9"/>
  <c r="P22" i="9"/>
  <c r="P21" i="9"/>
  <c r="P20" i="9"/>
  <c r="P19" i="9"/>
  <c r="P18" i="9"/>
  <c r="P17" i="9" l="1"/>
  <c r="M11" i="9" s="1"/>
  <c r="O11"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千葉市</author>
  </authors>
  <commentList>
    <comment ref="C10" authorId="0" shapeId="0" xr:uid="{00000000-0006-0000-0100-000001000000}">
      <text>
        <r>
          <rPr>
            <b/>
            <sz val="11"/>
            <color indexed="81"/>
            <rFont val="ＭＳ Ｐゴシック"/>
            <family val="3"/>
            <charset val="128"/>
          </rPr>
          <t>※千葉市支給決定者分のみを入れてください。</t>
        </r>
      </text>
    </comment>
    <comment ref="C11" authorId="0" shapeId="0" xr:uid="{00000000-0006-0000-0100-000002000000}">
      <text>
        <r>
          <rPr>
            <sz val="11"/>
            <color indexed="81"/>
            <rFont val="ＭＳ Ｐゴシック"/>
            <family val="3"/>
            <charset val="128"/>
          </rPr>
          <t>※</t>
        </r>
        <r>
          <rPr>
            <b/>
            <sz val="11"/>
            <color indexed="81"/>
            <rFont val="ＭＳ Ｐゴシック"/>
            <family val="3"/>
            <charset val="128"/>
          </rPr>
          <t>「グループホーム運営費補助金精算書」</t>
        </r>
        <r>
          <rPr>
            <sz val="11"/>
            <color indexed="81"/>
            <rFont val="ＭＳ Ｐゴシック"/>
            <family val="3"/>
            <charset val="128"/>
          </rPr>
          <t>の２　対象者の内訳</t>
        </r>
        <r>
          <rPr>
            <b/>
            <sz val="11"/>
            <color indexed="81"/>
            <rFont val="ＭＳ Ｐゴシック"/>
            <family val="3"/>
            <charset val="128"/>
          </rPr>
          <t>「国加算等の計」</t>
        </r>
        <r>
          <rPr>
            <sz val="11"/>
            <color indexed="81"/>
            <rFont val="ＭＳ Ｐゴシック"/>
            <family val="3"/>
            <charset val="128"/>
          </rPr>
          <t>の合計が自動で反映されます。</t>
        </r>
        <r>
          <rPr>
            <sz val="9"/>
            <color indexed="81"/>
            <rFont val="ＭＳ Ｐゴシック"/>
            <family val="3"/>
            <charset val="128"/>
          </rPr>
          <t xml:space="preserve">
</t>
        </r>
      </text>
    </comment>
    <comment ref="C13" authorId="0" shapeId="0" xr:uid="{00000000-0006-0000-0100-000003000000}">
      <text>
        <r>
          <rPr>
            <b/>
            <sz val="11"/>
            <color indexed="81"/>
            <rFont val="ＭＳ Ｐゴシック"/>
            <family val="3"/>
            <charset val="128"/>
          </rPr>
          <t>※千円未満は切り捨てとなります。</t>
        </r>
      </text>
    </comment>
    <comment ref="C18" authorId="0" shapeId="0" xr:uid="{00000000-0006-0000-0100-000004000000}">
      <text>
        <r>
          <rPr>
            <sz val="12"/>
            <color indexed="81"/>
            <rFont val="ＭＳ Ｐゴシック"/>
            <family val="3"/>
            <charset val="128"/>
          </rPr>
          <t>※Ｃ１８とＣ４５が同じ数となるようにしてください。</t>
        </r>
        <r>
          <rPr>
            <sz val="9"/>
            <color indexed="81"/>
            <rFont val="ＭＳ Ｐゴシック"/>
            <family val="3"/>
            <charset val="128"/>
          </rPr>
          <t xml:space="preserve">
</t>
        </r>
      </text>
    </comment>
    <comment ref="A22" authorId="0" shapeId="0" xr:uid="{00000000-0006-0000-0100-000005000000}">
      <text>
        <r>
          <rPr>
            <sz val="9"/>
            <color indexed="81"/>
            <rFont val="ＭＳ Ｐゴシック"/>
            <family val="3"/>
            <charset val="128"/>
          </rPr>
          <t>※科目については、特に指定はしませんが、参考としてください。</t>
        </r>
      </text>
    </comment>
    <comment ref="C22" authorId="0" shapeId="0" xr:uid="{00000000-0006-0000-0100-000006000000}">
      <text>
        <r>
          <rPr>
            <b/>
            <sz val="11"/>
            <color indexed="81"/>
            <rFont val="ＭＳ Ｐゴシック"/>
            <family val="3"/>
            <charset val="128"/>
          </rPr>
          <t>※千葉市支給決定者分のみを入れてください。</t>
        </r>
      </text>
    </comment>
    <comment ref="B41" authorId="0" shapeId="0" xr:uid="{00000000-0006-0000-0100-000007000000}">
      <text>
        <r>
          <rPr>
            <b/>
            <sz val="11"/>
            <color indexed="81"/>
            <rFont val="ＭＳ Ｐゴシック"/>
            <family val="3"/>
            <charset val="128"/>
          </rPr>
          <t>内訳を備考へご記入ください。</t>
        </r>
      </text>
    </comment>
    <comment ref="C45" authorId="0" shapeId="0" xr:uid="{00000000-0006-0000-0100-000008000000}">
      <text>
        <r>
          <rPr>
            <sz val="11"/>
            <color indexed="81"/>
            <rFont val="ＭＳ Ｐゴシック"/>
            <family val="3"/>
            <charset val="128"/>
          </rPr>
          <t>※Ｃ１８とＣ４５が同じ数となるようにしてください。
※この金額は</t>
        </r>
        <r>
          <rPr>
            <b/>
            <sz val="11"/>
            <color indexed="81"/>
            <rFont val="ＭＳ Ｐゴシック"/>
            <family val="3"/>
            <charset val="128"/>
          </rPr>
          <t>「グループホーム運営費補助金精算書」</t>
        </r>
        <r>
          <rPr>
            <sz val="11"/>
            <color indexed="81"/>
            <rFont val="ＭＳ Ｐゴシック"/>
            <family val="3"/>
            <charset val="128"/>
          </rPr>
          <t>の</t>
        </r>
        <r>
          <rPr>
            <b/>
            <sz val="11"/>
            <color indexed="81"/>
            <rFont val="ＭＳ Ｐゴシック"/>
            <family val="3"/>
            <charset val="128"/>
          </rPr>
          <t>「グループホーム運営経費総額」（Ａ欄）</t>
        </r>
        <r>
          <rPr>
            <sz val="11"/>
            <color indexed="81"/>
            <rFont val="ＭＳ Ｐゴシック"/>
            <family val="3"/>
            <charset val="128"/>
          </rPr>
          <t>へ自動で反映されます。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千葉市</author>
  </authors>
  <commentList>
    <comment ref="G11" authorId="0" shapeId="0" xr:uid="{00000000-0006-0000-0200-000001000000}">
      <text>
        <r>
          <rPr>
            <b/>
            <sz val="11"/>
            <color indexed="81"/>
            <rFont val="ＭＳ Ｐゴシック"/>
            <family val="3"/>
            <charset val="128"/>
          </rPr>
          <t>※「令和５年度予算書抄本」</t>
        </r>
        <r>
          <rPr>
            <sz val="11"/>
            <color indexed="81"/>
            <rFont val="ＭＳ Ｐゴシック"/>
            <family val="3"/>
            <charset val="128"/>
          </rPr>
          <t>の（収入の部）千葉市グループホーム運営費補助金</t>
        </r>
        <r>
          <rPr>
            <b/>
            <sz val="11"/>
            <color indexed="81"/>
            <rFont val="ＭＳ Ｐゴシック"/>
            <family val="3"/>
            <charset val="128"/>
          </rPr>
          <t>以外</t>
        </r>
        <r>
          <rPr>
            <sz val="11"/>
            <color indexed="81"/>
            <rFont val="ＭＳ Ｐゴシック"/>
            <family val="3"/>
            <charset val="128"/>
          </rPr>
          <t>の収入を入れてください。</t>
        </r>
      </text>
    </comment>
    <comment ref="D16" authorId="0" shapeId="0" xr:uid="{00000000-0006-0000-0200-000002000000}">
      <text>
        <r>
          <rPr>
            <sz val="11"/>
            <color indexed="81"/>
            <rFont val="ＭＳ Ｐゴシック"/>
            <family val="3"/>
            <charset val="128"/>
          </rPr>
          <t>※「世話人配置・定員・区分」につきましては、セルを選びますと▼が出てきますので、プルダウンより選択してください。</t>
        </r>
      </text>
    </comment>
    <comment ref="I16" authorId="0" shapeId="0" xr:uid="{00000000-0006-0000-0200-000003000000}">
      <text>
        <r>
          <rPr>
            <b/>
            <sz val="11"/>
            <color indexed="81"/>
            <rFont val="ＭＳ Ｐゴシック"/>
            <family val="3"/>
            <charset val="128"/>
          </rPr>
          <t>※「所要額調書作成補助シート」</t>
        </r>
        <r>
          <rPr>
            <sz val="11"/>
            <color indexed="81"/>
            <rFont val="ＭＳ Ｐゴシック"/>
            <family val="3"/>
            <charset val="128"/>
          </rPr>
          <t>の利用延月数用計算シートで計算された（月換算）の年間合計を入れてください。</t>
        </r>
      </text>
    </comment>
    <comment ref="J16" authorId="0" shapeId="0" xr:uid="{00000000-0006-0000-0200-000004000000}">
      <text>
        <r>
          <rPr>
            <b/>
            <sz val="11"/>
            <color indexed="81"/>
            <rFont val="ＭＳ Ｐゴシック"/>
            <family val="3"/>
            <charset val="128"/>
          </rPr>
          <t>※「千葉市グループホーム運営費補助金交付要綱」</t>
        </r>
        <r>
          <rPr>
            <sz val="11"/>
            <color indexed="81"/>
            <rFont val="ＭＳ Ｐゴシック"/>
            <family val="3"/>
            <charset val="128"/>
          </rPr>
          <t>の別紙より、当てはまる金額を入れてください。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千葉市</author>
    <author>ときまさ</author>
  </authors>
  <commentList>
    <comment ref="D10" authorId="0" shapeId="0" xr:uid="{00000000-0006-0000-0400-000001000000}">
      <text>
        <r>
          <rPr>
            <b/>
            <sz val="11"/>
            <color indexed="81"/>
            <rFont val="ＭＳ Ｐゴシック"/>
            <family val="3"/>
            <charset val="128"/>
          </rPr>
          <t>※千葉市支給決定者分のみを入れてください。</t>
        </r>
      </text>
    </comment>
    <comment ref="D13" authorId="0" shapeId="0" xr:uid="{00000000-0006-0000-0400-000002000000}">
      <text>
        <r>
          <rPr>
            <b/>
            <sz val="11"/>
            <color indexed="81"/>
            <rFont val="ＭＳ Ｐゴシック"/>
            <family val="3"/>
            <charset val="128"/>
          </rPr>
          <t>※千円未満は切り捨てとなります。</t>
        </r>
      </text>
    </comment>
    <comment ref="D17" authorId="1" shapeId="0" xr:uid="{62C8702A-6387-4C13-AAC3-C1AD2468D9E1}">
      <text>
        <r>
          <rPr>
            <sz val="9"/>
            <color indexed="81"/>
            <rFont val="MS P ゴシック"/>
            <family val="3"/>
            <charset val="128"/>
          </rPr>
          <t>※ 収入計を支出計と同額とするため、法人が負担する金額がある場合はここに記入してください。</t>
        </r>
      </text>
    </comment>
    <comment ref="D18" authorId="0" shapeId="0" xr:uid="{00000000-0006-0000-0400-000003000000}">
      <text>
        <r>
          <rPr>
            <sz val="12"/>
            <color indexed="81"/>
            <rFont val="ＭＳ Ｐゴシック"/>
            <family val="3"/>
            <charset val="128"/>
          </rPr>
          <t>※Ｄ１８とＤ４５が同じ数となるようにしてください。</t>
        </r>
        <r>
          <rPr>
            <sz val="9"/>
            <color indexed="81"/>
            <rFont val="ＭＳ Ｐゴシック"/>
            <family val="3"/>
            <charset val="128"/>
          </rPr>
          <t xml:space="preserve">
</t>
        </r>
      </text>
    </comment>
    <comment ref="B22" authorId="0" shapeId="0" xr:uid="{00000000-0006-0000-0400-000004000000}">
      <text>
        <r>
          <rPr>
            <sz val="9"/>
            <color indexed="81"/>
            <rFont val="ＭＳ Ｐゴシック"/>
            <family val="3"/>
            <charset val="128"/>
          </rPr>
          <t>※科目については、特に指定はしませんが、参考としてください。</t>
        </r>
      </text>
    </comment>
    <comment ref="D22" authorId="0" shapeId="0" xr:uid="{00000000-0006-0000-0400-000005000000}">
      <text>
        <r>
          <rPr>
            <b/>
            <sz val="11"/>
            <color indexed="81"/>
            <rFont val="ＭＳ Ｐゴシック"/>
            <family val="3"/>
            <charset val="128"/>
          </rPr>
          <t>※千葉市支給決定者分のみを入れてください。</t>
        </r>
      </text>
    </comment>
    <comment ref="D45" authorId="0" shapeId="0" xr:uid="{00000000-0006-0000-0400-000006000000}">
      <text>
        <r>
          <rPr>
            <sz val="11"/>
            <color indexed="81"/>
            <rFont val="ＭＳ Ｐゴシック"/>
            <family val="3"/>
            <charset val="128"/>
          </rPr>
          <t xml:space="preserve">※Ｄ１８とＤ４５が同じ数となるようにしてください。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石井　茜</author>
    <author xml:space="preserve"> 千葉市</author>
  </authors>
  <commentList>
    <comment ref="M4" authorId="0" shapeId="0" xr:uid="{B412D0DE-1E3B-49D5-AC3F-AD49800E737D}">
      <text>
        <r>
          <rPr>
            <sz val="9"/>
            <color indexed="81"/>
            <rFont val="MS P ゴシック"/>
            <family val="3"/>
            <charset val="128"/>
          </rPr>
          <t>事業所名ではなく、住居名を記載してください。</t>
        </r>
      </text>
    </comment>
    <comment ref="N6" authorId="1" shapeId="0" xr:uid="{00000000-0006-0000-0600-000001000000}">
      <text>
        <r>
          <rPr>
            <sz val="11"/>
            <color indexed="81"/>
            <rFont val="ＭＳ Ｐゴシック"/>
            <family val="3"/>
            <charset val="128"/>
          </rPr>
          <t>※</t>
        </r>
        <r>
          <rPr>
            <b/>
            <sz val="11"/>
            <color indexed="81"/>
            <rFont val="ＭＳ Ｐゴシック"/>
            <family val="3"/>
            <charset val="128"/>
          </rPr>
          <t>「千葉市グループホーム運営費補助金交付要綱」</t>
        </r>
        <r>
          <rPr>
            <sz val="11"/>
            <color indexed="81"/>
            <rFont val="ＭＳ Ｐゴシック"/>
            <family val="3"/>
            <charset val="128"/>
          </rPr>
          <t>の別紙に記載されている、</t>
        </r>
        <r>
          <rPr>
            <b/>
            <sz val="11"/>
            <color indexed="81"/>
            <rFont val="ＭＳ Ｐゴシック"/>
            <family val="3"/>
            <charset val="128"/>
          </rPr>
          <t>補助基準額</t>
        </r>
        <r>
          <rPr>
            <sz val="11"/>
            <color indexed="81"/>
            <rFont val="ＭＳ Ｐゴシック"/>
            <family val="3"/>
            <charset val="128"/>
          </rPr>
          <t>を記載してください。</t>
        </r>
      </text>
    </comment>
    <comment ref="F7" authorId="1" shapeId="0" xr:uid="{00000000-0006-0000-0600-000002000000}">
      <text>
        <r>
          <rPr>
            <b/>
            <sz val="12"/>
            <color indexed="81"/>
            <rFont val="ＭＳ Ｐゴシック"/>
            <family val="3"/>
            <charset val="128"/>
          </rPr>
          <t>※各月の算定単位を、共同生活援助サービス費、入院時支援特別加算等ごとに入れてください。</t>
        </r>
      </text>
    </comment>
    <comment ref="O21" authorId="1" shapeId="0" xr:uid="{00000000-0006-0000-0600-000003000000}">
      <text>
        <r>
          <rPr>
            <sz val="11"/>
            <color indexed="81"/>
            <rFont val="ＭＳ Ｐゴシック"/>
            <family val="3"/>
            <charset val="128"/>
          </rPr>
          <t>※この金額を</t>
        </r>
        <r>
          <rPr>
            <b/>
            <sz val="11"/>
            <color indexed="81"/>
            <rFont val="ＭＳ Ｐゴシック"/>
            <family val="3"/>
            <charset val="128"/>
          </rPr>
          <t>「グループホーム運営費補助金所要額調書」</t>
        </r>
        <r>
          <rPr>
            <sz val="11"/>
            <color indexed="81"/>
            <rFont val="ＭＳ Ｐゴシック"/>
            <family val="3"/>
            <charset val="128"/>
          </rPr>
          <t>の「２　対象者の内訳」の「国加算等の計」に記載してください。</t>
        </r>
      </text>
    </comment>
    <comment ref="R21" authorId="1" shapeId="0" xr:uid="{00000000-0006-0000-0600-000004000000}">
      <text>
        <r>
          <rPr>
            <sz val="11"/>
            <color indexed="81"/>
            <rFont val="ＭＳ Ｐゴシック"/>
            <family val="3"/>
            <charset val="128"/>
          </rPr>
          <t>※</t>
        </r>
        <r>
          <rPr>
            <b/>
            <sz val="11"/>
            <color indexed="81"/>
            <rFont val="ＭＳ Ｐゴシック"/>
            <family val="3"/>
            <charset val="128"/>
          </rPr>
          <t>「グループホーム運営費補助金所要額調書」</t>
        </r>
        <r>
          <rPr>
            <sz val="11"/>
            <color indexed="81"/>
            <rFont val="ＭＳ Ｐゴシック"/>
            <family val="3"/>
            <charset val="128"/>
          </rPr>
          <t>の</t>
        </r>
        <r>
          <rPr>
            <b/>
            <sz val="11"/>
            <color indexed="81"/>
            <rFont val="ＭＳ Ｐゴシック"/>
            <family val="3"/>
            <charset val="128"/>
          </rPr>
          <t>利用延月数用計算シート</t>
        </r>
        <r>
          <rPr>
            <sz val="11"/>
            <color indexed="81"/>
            <rFont val="ＭＳ Ｐゴシック"/>
            <family val="3"/>
            <charset val="128"/>
          </rPr>
          <t>です。
この数字を</t>
        </r>
        <r>
          <rPr>
            <b/>
            <sz val="11"/>
            <color indexed="81"/>
            <rFont val="ＭＳ Ｐゴシック"/>
            <family val="3"/>
            <charset val="128"/>
          </rPr>
          <t>「グループホーム運営費補助金所要額調書」</t>
        </r>
        <r>
          <rPr>
            <sz val="11"/>
            <color indexed="81"/>
            <rFont val="ＭＳ Ｐゴシック"/>
            <family val="3"/>
            <charset val="128"/>
          </rPr>
          <t xml:space="preserve">の利用延月数へ入れてください。
</t>
        </r>
        <r>
          <rPr>
            <b/>
            <sz val="9"/>
            <color indexed="81"/>
            <rFont val="ＭＳ Ｐゴシック"/>
            <family val="3"/>
            <charset val="128"/>
          </rPr>
          <t xml:space="preserve">
</t>
        </r>
      </text>
    </comment>
  </commentList>
</comments>
</file>

<file path=xl/sharedStrings.xml><?xml version="1.0" encoding="utf-8"?>
<sst xmlns="http://schemas.openxmlformats.org/spreadsheetml/2006/main" count="407" uniqueCount="220">
  <si>
    <t>定員</t>
    <rPh sb="0" eb="2">
      <t>テイイン</t>
    </rPh>
    <phoneticPr fontId="12"/>
  </si>
  <si>
    <t>区分</t>
    <rPh sb="0" eb="2">
      <t>クブン</t>
    </rPh>
    <phoneticPr fontId="12"/>
  </si>
  <si>
    <t>補助基準額</t>
    <rPh sb="0" eb="2">
      <t>ホジョ</t>
    </rPh>
    <rPh sb="2" eb="4">
      <t>キジュン</t>
    </rPh>
    <rPh sb="4" eb="5">
      <t>ガク</t>
    </rPh>
    <phoneticPr fontId="12"/>
  </si>
  <si>
    <t>国加算等の計</t>
    <rPh sb="0" eb="1">
      <t>クニ</t>
    </rPh>
    <rPh sb="1" eb="3">
      <t>カサン</t>
    </rPh>
    <rPh sb="3" eb="4">
      <t>トウ</t>
    </rPh>
    <rPh sb="5" eb="6">
      <t>ケイ</t>
    </rPh>
    <phoneticPr fontId="12"/>
  </si>
  <si>
    <t>利用
延月数</t>
    <rPh sb="0" eb="2">
      <t>リヨウ</t>
    </rPh>
    <rPh sb="3" eb="4">
      <t>ノベ</t>
    </rPh>
    <rPh sb="4" eb="6">
      <t>ツキスウ</t>
    </rPh>
    <phoneticPr fontId="12"/>
  </si>
  <si>
    <t>世話人
配置</t>
    <rPh sb="0" eb="2">
      <t>セワ</t>
    </rPh>
    <rPh sb="2" eb="3">
      <t>ニン</t>
    </rPh>
    <rPh sb="4" eb="6">
      <t>ハイチ</t>
    </rPh>
    <phoneticPr fontId="12"/>
  </si>
  <si>
    <t>共同生活住居名</t>
    <rPh sb="0" eb="2">
      <t>キョウドウ</t>
    </rPh>
    <rPh sb="2" eb="4">
      <t>セイカツ</t>
    </rPh>
    <rPh sb="4" eb="6">
      <t>ジュウキョ</t>
    </rPh>
    <rPh sb="6" eb="7">
      <t>メイ</t>
    </rPh>
    <phoneticPr fontId="12"/>
  </si>
  <si>
    <t>事業所名</t>
    <rPh sb="0" eb="3">
      <t>ジギョウショ</t>
    </rPh>
    <rPh sb="3" eb="4">
      <t>メイ</t>
    </rPh>
    <phoneticPr fontId="12"/>
  </si>
  <si>
    <t>合　計
（利用延月数×補助基準額－国加算等の計）</t>
    <rPh sb="0" eb="1">
      <t>ゴウ</t>
    </rPh>
    <rPh sb="2" eb="3">
      <t>ケイ</t>
    </rPh>
    <rPh sb="5" eb="7">
      <t>リヨウ</t>
    </rPh>
    <rPh sb="7" eb="8">
      <t>ノベ</t>
    </rPh>
    <rPh sb="8" eb="10">
      <t>ツキスウ</t>
    </rPh>
    <rPh sb="11" eb="13">
      <t>ホジョ</t>
    </rPh>
    <rPh sb="13" eb="15">
      <t>キジュン</t>
    </rPh>
    <rPh sb="15" eb="16">
      <t>ガク</t>
    </rPh>
    <rPh sb="17" eb="18">
      <t>クニ</t>
    </rPh>
    <rPh sb="18" eb="20">
      <t>カサン</t>
    </rPh>
    <rPh sb="20" eb="21">
      <t>ナド</t>
    </rPh>
    <rPh sb="22" eb="23">
      <t>ケイ</t>
    </rPh>
    <phoneticPr fontId="12"/>
  </si>
  <si>
    <t>１　補助金所要額</t>
    <rPh sb="2" eb="5">
      <t>ホジョキン</t>
    </rPh>
    <rPh sb="5" eb="7">
      <t>ショヨウ</t>
    </rPh>
    <rPh sb="7" eb="8">
      <t>ガク</t>
    </rPh>
    <phoneticPr fontId="12"/>
  </si>
  <si>
    <t>（単位：円）</t>
    <rPh sb="1" eb="3">
      <t>タンイ</t>
    </rPh>
    <rPh sb="4" eb="5">
      <t>エン</t>
    </rPh>
    <phoneticPr fontId="11"/>
  </si>
  <si>
    <t>２　対象者の内訳</t>
    <rPh sb="2" eb="5">
      <t>タイショウシャ</t>
    </rPh>
    <rPh sb="6" eb="8">
      <t>ウチワケ</t>
    </rPh>
    <phoneticPr fontId="11"/>
  </si>
  <si>
    <t>注1）入居者が月の途中で入退去した場合は日割計算を行い、小数点以下第2位まで算出する。（小数点第3位以下を切り捨て）
　　　（例：4月1日～8月13日までの利用の場合、8月は13日÷31日≒0.419⇒0.41のため、4.41月となる。）</t>
    <rPh sb="0" eb="1">
      <t>チュウ</t>
    </rPh>
    <rPh sb="3" eb="6">
      <t>ニュウキョシャ</t>
    </rPh>
    <rPh sb="7" eb="8">
      <t>ツキ</t>
    </rPh>
    <rPh sb="9" eb="11">
      <t>トチュウ</t>
    </rPh>
    <rPh sb="12" eb="13">
      <t>ニュウ</t>
    </rPh>
    <rPh sb="13" eb="15">
      <t>タイキョ</t>
    </rPh>
    <rPh sb="17" eb="19">
      <t>バアイ</t>
    </rPh>
    <rPh sb="20" eb="22">
      <t>ヒワリ</t>
    </rPh>
    <rPh sb="22" eb="24">
      <t>ケイサン</t>
    </rPh>
    <rPh sb="25" eb="26">
      <t>オコナ</t>
    </rPh>
    <rPh sb="28" eb="31">
      <t>ショウスウテン</t>
    </rPh>
    <rPh sb="31" eb="33">
      <t>イカ</t>
    </rPh>
    <rPh sb="33" eb="34">
      <t>ダイ</t>
    </rPh>
    <rPh sb="35" eb="36">
      <t>イ</t>
    </rPh>
    <rPh sb="38" eb="40">
      <t>サンシュツ</t>
    </rPh>
    <rPh sb="49" eb="52">
      <t>イイカ</t>
    </rPh>
    <phoneticPr fontId="12"/>
  </si>
  <si>
    <t>グループホーム
運営経費総額</t>
    <rPh sb="8" eb="10">
      <t>ウンエイ</t>
    </rPh>
    <rPh sb="10" eb="12">
      <t>ケイヒ</t>
    </rPh>
    <rPh sb="12" eb="14">
      <t>ソウガク</t>
    </rPh>
    <phoneticPr fontId="12"/>
  </si>
  <si>
    <t>B</t>
    <phoneticPr fontId="12"/>
  </si>
  <si>
    <t>差引額</t>
    <rPh sb="0" eb="2">
      <t>サシヒキ</t>
    </rPh>
    <rPh sb="2" eb="3">
      <t>ガク</t>
    </rPh>
    <phoneticPr fontId="12"/>
  </si>
  <si>
    <t>対象経費</t>
    <rPh sb="0" eb="2">
      <t>タイショウ</t>
    </rPh>
    <rPh sb="2" eb="4">
      <t>ケイヒ</t>
    </rPh>
    <phoneticPr fontId="12"/>
  </si>
  <si>
    <t>寄付金その他
の収入額</t>
    <phoneticPr fontId="12"/>
  </si>
  <si>
    <t>受給者証
番号</t>
    <rPh sb="0" eb="3">
      <t>ジュキュウシャ</t>
    </rPh>
    <rPh sb="3" eb="4">
      <t>ショウ</t>
    </rPh>
    <rPh sb="5" eb="7">
      <t>バンゴウ</t>
    </rPh>
    <phoneticPr fontId="12"/>
  </si>
  <si>
    <t>利用延月数×補助基準額</t>
    <rPh sb="0" eb="2">
      <t>リヨウ</t>
    </rPh>
    <rPh sb="2" eb="3">
      <t>エン</t>
    </rPh>
    <rPh sb="3" eb="4">
      <t>ツキ</t>
    </rPh>
    <rPh sb="4" eb="5">
      <t>スウ</t>
    </rPh>
    <rPh sb="6" eb="8">
      <t>ホジョ</t>
    </rPh>
    <rPh sb="8" eb="10">
      <t>キジュン</t>
    </rPh>
    <rPh sb="10" eb="11">
      <t>ガク</t>
    </rPh>
    <phoneticPr fontId="12"/>
  </si>
  <si>
    <t>記載例</t>
    <rPh sb="0" eb="2">
      <t>キサイ</t>
    </rPh>
    <rPh sb="2" eb="3">
      <t>レイ</t>
    </rPh>
    <phoneticPr fontId="12"/>
  </si>
  <si>
    <t>※色がついている部分は自動計算されますので、空白の部分を入れてください。
※複数の住居がある場合においても、指定事業所単位でまとめてご記入ください。</t>
    <rPh sb="1" eb="2">
      <t>イロ</t>
    </rPh>
    <rPh sb="8" eb="10">
      <t>ブブン</t>
    </rPh>
    <rPh sb="11" eb="13">
      <t>ジドウ</t>
    </rPh>
    <rPh sb="13" eb="15">
      <t>ケイサン</t>
    </rPh>
    <rPh sb="22" eb="24">
      <t>クウハク</t>
    </rPh>
    <rPh sb="25" eb="27">
      <t>ブブン</t>
    </rPh>
    <rPh sb="28" eb="29">
      <t>イ</t>
    </rPh>
    <rPh sb="38" eb="40">
      <t>フクスウ</t>
    </rPh>
    <rPh sb="41" eb="43">
      <t>ジュウキョ</t>
    </rPh>
    <rPh sb="46" eb="48">
      <t>バアイ</t>
    </rPh>
    <rPh sb="54" eb="56">
      <t>シテイ</t>
    </rPh>
    <rPh sb="56" eb="59">
      <t>ジギョウショ</t>
    </rPh>
    <rPh sb="59" eb="61">
      <t>タンイ</t>
    </rPh>
    <rPh sb="67" eb="69">
      <t>キニュウ</t>
    </rPh>
    <phoneticPr fontId="12"/>
  </si>
  <si>
    <r>
      <t xml:space="preserve">2　対象者の内訳
</t>
    </r>
    <r>
      <rPr>
        <sz val="9"/>
        <rFont val="ＭＳ Ｐゴシック"/>
        <family val="3"/>
        <charset val="128"/>
      </rPr>
      <t>合計
（利用延月数×補助基準額-国加算等の計）</t>
    </r>
    <rPh sb="2" eb="5">
      <t>タイショウシャ</t>
    </rPh>
    <rPh sb="6" eb="8">
      <t>ウチワケ</t>
    </rPh>
    <rPh sb="9" eb="11">
      <t>ゴウケイ</t>
    </rPh>
    <rPh sb="13" eb="15">
      <t>リヨウ</t>
    </rPh>
    <rPh sb="15" eb="16">
      <t>ノ</t>
    </rPh>
    <rPh sb="16" eb="18">
      <t>ゲッスウ</t>
    </rPh>
    <rPh sb="19" eb="21">
      <t>ホジョ</t>
    </rPh>
    <rPh sb="21" eb="23">
      <t>キジュン</t>
    </rPh>
    <rPh sb="23" eb="24">
      <t>ガク</t>
    </rPh>
    <rPh sb="25" eb="26">
      <t>クニ</t>
    </rPh>
    <rPh sb="26" eb="28">
      <t>カサン</t>
    </rPh>
    <rPh sb="28" eb="29">
      <t>トウ</t>
    </rPh>
    <rPh sb="30" eb="31">
      <t>ケイ</t>
    </rPh>
    <phoneticPr fontId="12"/>
  </si>
  <si>
    <t>注5）グループホームの体験利用者分も含む。</t>
    <rPh sb="0" eb="1">
      <t>チュウ</t>
    </rPh>
    <rPh sb="11" eb="13">
      <t>タイケン</t>
    </rPh>
    <rPh sb="13" eb="15">
      <t>リヨウ</t>
    </rPh>
    <rPh sb="15" eb="16">
      <t>シャ</t>
    </rPh>
    <rPh sb="16" eb="17">
      <t>ブン</t>
    </rPh>
    <rPh sb="18" eb="19">
      <t>フク</t>
    </rPh>
    <phoneticPr fontId="12"/>
  </si>
  <si>
    <t>注6）サテライト型住居については、定員１人の住居として、定員４人以下の月額単価を適用する。</t>
    <rPh sb="0" eb="1">
      <t>チュウ</t>
    </rPh>
    <rPh sb="8" eb="9">
      <t>ガタ</t>
    </rPh>
    <rPh sb="9" eb="11">
      <t>ジュウキョ</t>
    </rPh>
    <rPh sb="17" eb="19">
      <t>テイイン</t>
    </rPh>
    <rPh sb="20" eb="21">
      <t>ヒト</t>
    </rPh>
    <rPh sb="22" eb="24">
      <t>ジュウキョ</t>
    </rPh>
    <rPh sb="28" eb="30">
      <t>テイイン</t>
    </rPh>
    <rPh sb="31" eb="32">
      <t>ニン</t>
    </rPh>
    <rPh sb="32" eb="34">
      <t>イカ</t>
    </rPh>
    <rPh sb="35" eb="37">
      <t>ゲツガク</t>
    </rPh>
    <rPh sb="37" eb="39">
      <t>タンカ</t>
    </rPh>
    <rPh sb="40" eb="42">
      <t>テキヨウ</t>
    </rPh>
    <phoneticPr fontId="12"/>
  </si>
  <si>
    <t>A</t>
    <phoneticPr fontId="12"/>
  </si>
  <si>
    <t>C（A-B）</t>
    <phoneticPr fontId="12"/>
  </si>
  <si>
    <t>D</t>
    <phoneticPr fontId="12"/>
  </si>
  <si>
    <t>E</t>
    <phoneticPr fontId="12"/>
  </si>
  <si>
    <t>注）E欄は、千円未満切り捨てとすること。</t>
    <rPh sb="0" eb="1">
      <t>チュウ</t>
    </rPh>
    <rPh sb="3" eb="4">
      <t>ラン</t>
    </rPh>
    <rPh sb="6" eb="8">
      <t>センエン</t>
    </rPh>
    <rPh sb="8" eb="10">
      <t>ミマン</t>
    </rPh>
    <rPh sb="10" eb="11">
      <t>キ</t>
    </rPh>
    <rPh sb="12" eb="13">
      <t>ス</t>
    </rPh>
    <phoneticPr fontId="12"/>
  </si>
  <si>
    <t>補助所要額
（CとDを比較して少ない額）</t>
    <phoneticPr fontId="12"/>
  </si>
  <si>
    <t>No.</t>
    <phoneticPr fontId="12"/>
  </si>
  <si>
    <t>合　　　　　計</t>
    <rPh sb="0" eb="1">
      <t>ア</t>
    </rPh>
    <rPh sb="6" eb="7">
      <t>ケイ</t>
    </rPh>
    <phoneticPr fontId="12"/>
  </si>
  <si>
    <t xml:space="preserve">代表者名　　　　　　　　　　   　　　　　　　 　　　印  </t>
    <rPh sb="0" eb="2">
      <t>ダイヒョウ</t>
    </rPh>
    <rPh sb="2" eb="3">
      <t>シャ</t>
    </rPh>
    <rPh sb="3" eb="4">
      <t>ナ</t>
    </rPh>
    <rPh sb="28" eb="29">
      <t>イン</t>
    </rPh>
    <phoneticPr fontId="12"/>
  </si>
  <si>
    <t xml:space="preserve">法人名　　　　　　　　　　　                                 </t>
    <rPh sb="0" eb="2">
      <t>ホウジン</t>
    </rPh>
    <rPh sb="2" eb="3">
      <t>メイ</t>
    </rPh>
    <phoneticPr fontId="12"/>
  </si>
  <si>
    <t xml:space="preserve">所在地　　　　　　　　　　　                                 </t>
    <rPh sb="0" eb="3">
      <t>ショザイチ</t>
    </rPh>
    <phoneticPr fontId="12"/>
  </si>
  <si>
    <t>平成　　年　　月　　日　</t>
    <rPh sb="0" eb="2">
      <t>ヘイセイ</t>
    </rPh>
    <rPh sb="4" eb="5">
      <t>ネン</t>
    </rPh>
    <rPh sb="7" eb="8">
      <t>ガツ</t>
    </rPh>
    <rPh sb="10" eb="11">
      <t>ヒ</t>
    </rPh>
    <phoneticPr fontId="12"/>
  </si>
  <si>
    <t>上記のとおり相違ないことを証明します。</t>
    <rPh sb="0" eb="2">
      <t>ジョウキ</t>
    </rPh>
    <rPh sb="6" eb="8">
      <t>ソウイ</t>
    </rPh>
    <rPh sb="13" eb="15">
      <t>ショウメイ</t>
    </rPh>
    <phoneticPr fontId="12"/>
  </si>
  <si>
    <t>※住居の建設費、修繕費部分は含まないでください。
※減価償却費は含まないでください。
※複数の住居がある場合においても、事業所単位ごとに提出をして下さい。</t>
    <rPh sb="1" eb="3">
      <t>ジュウキョ</t>
    </rPh>
    <rPh sb="4" eb="7">
      <t>ケンセツヒ</t>
    </rPh>
    <rPh sb="8" eb="10">
      <t>シュウゼン</t>
    </rPh>
    <rPh sb="10" eb="11">
      <t>ヒ</t>
    </rPh>
    <rPh sb="11" eb="13">
      <t>ブブン</t>
    </rPh>
    <rPh sb="14" eb="15">
      <t>フク</t>
    </rPh>
    <rPh sb="26" eb="28">
      <t>ゲンカ</t>
    </rPh>
    <rPh sb="28" eb="30">
      <t>ショウキャク</t>
    </rPh>
    <rPh sb="30" eb="31">
      <t>ヒ</t>
    </rPh>
    <rPh sb="32" eb="33">
      <t>フク</t>
    </rPh>
    <rPh sb="44" eb="46">
      <t>フクスウ</t>
    </rPh>
    <rPh sb="47" eb="49">
      <t>ジュウキョ</t>
    </rPh>
    <rPh sb="52" eb="54">
      <t>バアイ</t>
    </rPh>
    <rPh sb="60" eb="63">
      <t>ジギョウショ</t>
    </rPh>
    <rPh sb="63" eb="65">
      <t>タンイ</t>
    </rPh>
    <rPh sb="68" eb="70">
      <t>テイシュツ</t>
    </rPh>
    <rPh sb="73" eb="74">
      <t>クダ</t>
    </rPh>
    <phoneticPr fontId="27"/>
  </si>
  <si>
    <t>計</t>
    <rPh sb="0" eb="1">
      <t>ケイ</t>
    </rPh>
    <phoneticPr fontId="12"/>
  </si>
  <si>
    <t>修繕費</t>
    <rPh sb="0" eb="3">
      <t>シュウゼンヒ</t>
    </rPh>
    <phoneticPr fontId="27"/>
  </si>
  <si>
    <t>消耗品費</t>
    <rPh sb="0" eb="2">
      <t>ショウモウ</t>
    </rPh>
    <rPh sb="2" eb="3">
      <t>ヒン</t>
    </rPh>
    <rPh sb="3" eb="4">
      <t>ヒ</t>
    </rPh>
    <phoneticPr fontId="12"/>
  </si>
  <si>
    <t>消耗品費</t>
    <rPh sb="0" eb="2">
      <t>ショウモウ</t>
    </rPh>
    <rPh sb="2" eb="3">
      <t>ヒン</t>
    </rPh>
    <rPh sb="3" eb="4">
      <t>ヒ</t>
    </rPh>
    <phoneticPr fontId="27"/>
  </si>
  <si>
    <t>光熱水費</t>
    <rPh sb="0" eb="2">
      <t>コウネツ</t>
    </rPh>
    <rPh sb="2" eb="4">
      <t>スイヒ</t>
    </rPh>
    <phoneticPr fontId="27"/>
  </si>
  <si>
    <t>食材料費</t>
    <rPh sb="0" eb="2">
      <t>ショクザイ</t>
    </rPh>
    <rPh sb="2" eb="3">
      <t>リョウ</t>
    </rPh>
    <rPh sb="3" eb="4">
      <t>ヒ</t>
    </rPh>
    <phoneticPr fontId="27"/>
  </si>
  <si>
    <t>家賃</t>
    <rPh sb="0" eb="2">
      <t>ヤチン</t>
    </rPh>
    <phoneticPr fontId="12"/>
  </si>
  <si>
    <t>事業費</t>
    <rPh sb="0" eb="2">
      <t>ジギョウ</t>
    </rPh>
    <rPh sb="2" eb="3">
      <t>ヒ</t>
    </rPh>
    <phoneticPr fontId="27"/>
  </si>
  <si>
    <t>保険料</t>
    <rPh sb="0" eb="3">
      <t>ホケンリョウ</t>
    </rPh>
    <phoneticPr fontId="27"/>
  </si>
  <si>
    <t>旅費交通費</t>
    <rPh sb="0" eb="2">
      <t>リョヒ</t>
    </rPh>
    <rPh sb="2" eb="5">
      <t>コウツウヒ</t>
    </rPh>
    <phoneticPr fontId="12"/>
  </si>
  <si>
    <t>福利厚生費</t>
    <rPh sb="0" eb="2">
      <t>フクリ</t>
    </rPh>
    <rPh sb="2" eb="5">
      <t>コウセイヒ</t>
    </rPh>
    <phoneticPr fontId="12"/>
  </si>
  <si>
    <t>委託費</t>
    <rPh sb="0" eb="2">
      <t>イタク</t>
    </rPh>
    <rPh sb="2" eb="3">
      <t>ヒ</t>
    </rPh>
    <phoneticPr fontId="12"/>
  </si>
  <si>
    <t>管理費</t>
    <rPh sb="0" eb="3">
      <t>カンリヒ</t>
    </rPh>
    <phoneticPr fontId="27"/>
  </si>
  <si>
    <t>共済掛金</t>
    <rPh sb="0" eb="2">
      <t>キョウサイ</t>
    </rPh>
    <rPh sb="2" eb="4">
      <t>カケキン</t>
    </rPh>
    <phoneticPr fontId="12"/>
  </si>
  <si>
    <t>法定福利費</t>
    <rPh sb="0" eb="2">
      <t>ホウテイ</t>
    </rPh>
    <rPh sb="2" eb="4">
      <t>フクリ</t>
    </rPh>
    <rPh sb="4" eb="5">
      <t>ヒ</t>
    </rPh>
    <phoneticPr fontId="12"/>
  </si>
  <si>
    <t>職員諸手当</t>
    <rPh sb="0" eb="2">
      <t>ショクイン</t>
    </rPh>
    <rPh sb="2" eb="5">
      <t>ショテアテ</t>
    </rPh>
    <phoneticPr fontId="12"/>
  </si>
  <si>
    <t>職員給与</t>
    <rPh sb="0" eb="2">
      <t>ショクイン</t>
    </rPh>
    <rPh sb="2" eb="4">
      <t>キュウヨ</t>
    </rPh>
    <phoneticPr fontId="12"/>
  </si>
  <si>
    <t>人件費</t>
    <rPh sb="0" eb="3">
      <t>ジンケンヒ</t>
    </rPh>
    <phoneticPr fontId="12"/>
  </si>
  <si>
    <t>備　　　考</t>
    <rPh sb="0" eb="1">
      <t>ソナエ</t>
    </rPh>
    <rPh sb="4" eb="5">
      <t>コウ</t>
    </rPh>
    <phoneticPr fontId="12"/>
  </si>
  <si>
    <t>千葉市対象者分</t>
    <rPh sb="0" eb="3">
      <t>チバシ</t>
    </rPh>
    <rPh sb="3" eb="6">
      <t>タイショウシャ</t>
    </rPh>
    <rPh sb="6" eb="7">
      <t>ブン</t>
    </rPh>
    <phoneticPr fontId="27"/>
  </si>
  <si>
    <t>科　　　　　目</t>
    <rPh sb="0" eb="1">
      <t>カ</t>
    </rPh>
    <rPh sb="6" eb="7">
      <t>メ</t>
    </rPh>
    <phoneticPr fontId="12"/>
  </si>
  <si>
    <t>（支出の部）</t>
    <rPh sb="1" eb="3">
      <t>シシュツ</t>
    </rPh>
    <rPh sb="4" eb="5">
      <t>ブ</t>
    </rPh>
    <phoneticPr fontId="12"/>
  </si>
  <si>
    <t>雑入</t>
    <rPh sb="0" eb="1">
      <t>ザツ</t>
    </rPh>
    <rPh sb="1" eb="2">
      <t>ニュウ</t>
    </rPh>
    <phoneticPr fontId="27"/>
  </si>
  <si>
    <t>寄付金等</t>
    <rPh sb="0" eb="3">
      <t>キフキン</t>
    </rPh>
    <rPh sb="3" eb="4">
      <t>トウ</t>
    </rPh>
    <phoneticPr fontId="27"/>
  </si>
  <si>
    <t>その他の収入</t>
    <rPh sb="2" eb="3">
      <t>タ</t>
    </rPh>
    <rPh sb="4" eb="6">
      <t>シュウニュウ</t>
    </rPh>
    <phoneticPr fontId="27"/>
  </si>
  <si>
    <t>その他補助金</t>
    <rPh sb="2" eb="3">
      <t>タ</t>
    </rPh>
    <rPh sb="3" eb="6">
      <t>ホジョキン</t>
    </rPh>
    <phoneticPr fontId="27"/>
  </si>
  <si>
    <t>千葉市グループホーム運営費補助金</t>
    <rPh sb="0" eb="3">
      <t>チバシ</t>
    </rPh>
    <rPh sb="10" eb="12">
      <t>ウンエイ</t>
    </rPh>
    <rPh sb="12" eb="13">
      <t>ヒ</t>
    </rPh>
    <rPh sb="13" eb="16">
      <t>ホジョキン</t>
    </rPh>
    <phoneticPr fontId="27"/>
  </si>
  <si>
    <t>その他事業収入</t>
    <rPh sb="2" eb="3">
      <t>タ</t>
    </rPh>
    <rPh sb="3" eb="5">
      <t>ジギョウ</t>
    </rPh>
    <rPh sb="5" eb="7">
      <t>シュウニュウ</t>
    </rPh>
    <phoneticPr fontId="27"/>
  </si>
  <si>
    <t>（共同生活援助サービス費、入院時支援特別加算、長期入院時支援特別加算、帰宅時支援加算、長期帰宅時支援加算）</t>
    <phoneticPr fontId="27"/>
  </si>
  <si>
    <t>訓練等給付費</t>
    <rPh sb="0" eb="2">
      <t>クンレン</t>
    </rPh>
    <rPh sb="2" eb="3">
      <t>トウ</t>
    </rPh>
    <rPh sb="3" eb="5">
      <t>キュウフ</t>
    </rPh>
    <rPh sb="5" eb="6">
      <t>ヒ</t>
    </rPh>
    <phoneticPr fontId="27"/>
  </si>
  <si>
    <t>自立支援給付費等収入</t>
    <rPh sb="0" eb="2">
      <t>ジリツ</t>
    </rPh>
    <rPh sb="2" eb="4">
      <t>シエン</t>
    </rPh>
    <rPh sb="4" eb="6">
      <t>キュウフ</t>
    </rPh>
    <rPh sb="6" eb="7">
      <t>ヒ</t>
    </rPh>
    <rPh sb="7" eb="8">
      <t>トウ</t>
    </rPh>
    <rPh sb="8" eb="10">
      <t>シュウニュウ</t>
    </rPh>
    <phoneticPr fontId="12"/>
  </si>
  <si>
    <t>（単位：円）</t>
    <rPh sb="1" eb="3">
      <t>タンイ</t>
    </rPh>
    <rPh sb="4" eb="5">
      <t>エン</t>
    </rPh>
    <phoneticPr fontId="12"/>
  </si>
  <si>
    <t>（収入の部）</t>
    <rPh sb="1" eb="3">
      <t>シュウニュウ</t>
    </rPh>
    <rPh sb="4" eb="5">
      <t>ブ</t>
    </rPh>
    <phoneticPr fontId="12"/>
  </si>
  <si>
    <t>事業所名　　　　　　　　　　　　　　　　　　                       　</t>
    <rPh sb="0" eb="3">
      <t>ジギョウショ</t>
    </rPh>
    <rPh sb="3" eb="4">
      <t>メイ</t>
    </rPh>
    <phoneticPr fontId="12"/>
  </si>
  <si>
    <t>平成29年度決算（見込）書抄本（平成２９年６月１日～平成３０年３月３１日）</t>
    <rPh sb="0" eb="2">
      <t>ヘイセイ</t>
    </rPh>
    <rPh sb="4" eb="6">
      <t>ネンド</t>
    </rPh>
    <rPh sb="6" eb="7">
      <t>キ</t>
    </rPh>
    <rPh sb="7" eb="8">
      <t>サン</t>
    </rPh>
    <rPh sb="9" eb="11">
      <t>ミコミ</t>
    </rPh>
    <rPh sb="12" eb="13">
      <t>ショ</t>
    </rPh>
    <rPh sb="13" eb="15">
      <t>ショウホン</t>
    </rPh>
    <rPh sb="16" eb="18">
      <t>ヘイセイ</t>
    </rPh>
    <rPh sb="20" eb="21">
      <t>ネン</t>
    </rPh>
    <rPh sb="22" eb="23">
      <t>ガツ</t>
    </rPh>
    <rPh sb="24" eb="25">
      <t>ニチ</t>
    </rPh>
    <rPh sb="26" eb="28">
      <t>ヘイセイ</t>
    </rPh>
    <rPh sb="30" eb="31">
      <t>ネン</t>
    </rPh>
    <rPh sb="32" eb="33">
      <t>ガツ</t>
    </rPh>
    <rPh sb="35" eb="36">
      <t>ニチ</t>
    </rPh>
    <phoneticPr fontId="12"/>
  </si>
  <si>
    <t>※入居者負担分は除いてください</t>
    <rPh sb="1" eb="4">
      <t>ニュウキョシャ</t>
    </rPh>
    <rPh sb="4" eb="6">
      <t>フタン</t>
    </rPh>
    <rPh sb="6" eb="7">
      <t>ブン</t>
    </rPh>
    <rPh sb="8" eb="9">
      <t>ノゾ</t>
    </rPh>
    <phoneticPr fontId="27"/>
  </si>
  <si>
    <t>※千葉市支給決定者分のみを入れてください</t>
    <rPh sb="1" eb="4">
      <t>チバシ</t>
    </rPh>
    <rPh sb="4" eb="6">
      <t>シキュウ</t>
    </rPh>
    <rPh sb="6" eb="8">
      <t>ケッテイ</t>
    </rPh>
    <rPh sb="8" eb="9">
      <t>シャ</t>
    </rPh>
    <rPh sb="9" eb="10">
      <t>ブン</t>
    </rPh>
    <rPh sb="13" eb="14">
      <t>イ</t>
    </rPh>
    <phoneticPr fontId="27"/>
  </si>
  <si>
    <t>※色がついている部分は自動計算されます</t>
    <rPh sb="1" eb="2">
      <t>イロ</t>
    </rPh>
    <rPh sb="8" eb="10">
      <t>ブブン</t>
    </rPh>
    <rPh sb="11" eb="13">
      <t>ジドウ</t>
    </rPh>
    <rPh sb="13" eb="15">
      <t>ケイサン</t>
    </rPh>
    <phoneticPr fontId="27"/>
  </si>
  <si>
    <t>注1）月合計（円）部分の、各月の合計数は、小数点第1位以下切り捨てとする。</t>
    <rPh sb="0" eb="1">
      <t>チュウ</t>
    </rPh>
    <rPh sb="3" eb="4">
      <t>ツキ</t>
    </rPh>
    <rPh sb="4" eb="6">
      <t>ゴウケイ</t>
    </rPh>
    <rPh sb="7" eb="8">
      <t>エン</t>
    </rPh>
    <rPh sb="9" eb="11">
      <t>ブブン</t>
    </rPh>
    <rPh sb="13" eb="14">
      <t>カク</t>
    </rPh>
    <rPh sb="14" eb="15">
      <t>ツキ</t>
    </rPh>
    <rPh sb="16" eb="18">
      <t>ゴウケイ</t>
    </rPh>
    <rPh sb="18" eb="19">
      <t>スウ</t>
    </rPh>
    <rPh sb="21" eb="24">
      <t>ショウスウテン</t>
    </rPh>
    <rPh sb="24" eb="25">
      <t>ダイ</t>
    </rPh>
    <rPh sb="26" eb="27">
      <t>イ</t>
    </rPh>
    <rPh sb="27" eb="29">
      <t>イカ</t>
    </rPh>
    <rPh sb="29" eb="30">
      <t>キ</t>
    </rPh>
    <rPh sb="31" eb="32">
      <t>ス</t>
    </rPh>
    <phoneticPr fontId="27"/>
  </si>
  <si>
    <t>年間合計</t>
    <rPh sb="0" eb="2">
      <t>ネンカン</t>
    </rPh>
    <rPh sb="2" eb="4">
      <t>ゴウケイ</t>
    </rPh>
    <phoneticPr fontId="27"/>
  </si>
  <si>
    <t>3月</t>
  </si>
  <si>
    <t>年</t>
    <rPh sb="0" eb="1">
      <t>ネン</t>
    </rPh>
    <phoneticPr fontId="27"/>
  </si>
  <si>
    <t>2月</t>
  </si>
  <si>
    <t>1月</t>
  </si>
  <si>
    <t>12月</t>
  </si>
  <si>
    <t>11月</t>
  </si>
  <si>
    <t>10月</t>
  </si>
  <si>
    <t>9月</t>
  </si>
  <si>
    <t>8月</t>
  </si>
  <si>
    <t>7月</t>
    <phoneticPr fontId="27"/>
  </si>
  <si>
    <t>長期帰宅時支援加算</t>
    <phoneticPr fontId="27"/>
  </si>
  <si>
    <t>帰宅時支援加算</t>
    <phoneticPr fontId="27"/>
  </si>
  <si>
    <t>長期入院時支援特別加算</t>
    <phoneticPr fontId="27"/>
  </si>
  <si>
    <t>入院時支援特別加算</t>
    <phoneticPr fontId="27"/>
  </si>
  <si>
    <t>共同生活援助サービス費</t>
    <rPh sb="0" eb="2">
      <t>キョウドウ</t>
    </rPh>
    <rPh sb="2" eb="4">
      <t>セイカツ</t>
    </rPh>
    <rPh sb="4" eb="6">
      <t>エンジョ</t>
    </rPh>
    <rPh sb="10" eb="11">
      <t>ヒ</t>
    </rPh>
    <phoneticPr fontId="27"/>
  </si>
  <si>
    <t>地域区分
単価</t>
    <rPh sb="0" eb="2">
      <t>チイキ</t>
    </rPh>
    <rPh sb="2" eb="4">
      <t>クブン</t>
    </rPh>
    <rPh sb="5" eb="7">
      <t>タンカ</t>
    </rPh>
    <phoneticPr fontId="27"/>
  </si>
  <si>
    <t>月合計
（単位）</t>
    <rPh sb="0" eb="1">
      <t>ツキ</t>
    </rPh>
    <rPh sb="1" eb="3">
      <t>ゴウケイ</t>
    </rPh>
    <rPh sb="5" eb="7">
      <t>タンイ</t>
    </rPh>
    <phoneticPr fontId="27"/>
  </si>
  <si>
    <t>（内訳・単位）</t>
    <rPh sb="1" eb="3">
      <t>ウチワケ</t>
    </rPh>
    <rPh sb="4" eb="6">
      <t>タンイ</t>
    </rPh>
    <phoneticPr fontId="27"/>
  </si>
  <si>
    <t>（月換算）</t>
    <rPh sb="1" eb="2">
      <t>ツキ</t>
    </rPh>
    <rPh sb="2" eb="4">
      <t>カンサン</t>
    </rPh>
    <phoneticPr fontId="27"/>
  </si>
  <si>
    <t>グループホーム入居日数
注）４</t>
    <rPh sb="7" eb="9">
      <t>ニュウキョ</t>
    </rPh>
    <rPh sb="9" eb="11">
      <t>ニッスウ</t>
    </rPh>
    <rPh sb="12" eb="13">
      <t>チュウ</t>
    </rPh>
    <phoneticPr fontId="27"/>
  </si>
  <si>
    <t>訓練等給付費の額</t>
    <rPh sb="0" eb="2">
      <t>クンレン</t>
    </rPh>
    <rPh sb="2" eb="3">
      <t>トウ</t>
    </rPh>
    <rPh sb="3" eb="5">
      <t>キュウフ</t>
    </rPh>
    <rPh sb="5" eb="6">
      <t>ヒ</t>
    </rPh>
    <rPh sb="7" eb="8">
      <t>ガク</t>
    </rPh>
    <phoneticPr fontId="27"/>
  </si>
  <si>
    <t>対象月</t>
    <rPh sb="0" eb="2">
      <t>タイショウ</t>
    </rPh>
    <rPh sb="2" eb="3">
      <t>ツキ</t>
    </rPh>
    <phoneticPr fontId="27"/>
  </si>
  <si>
    <t>受給者証番号　</t>
    <rPh sb="0" eb="3">
      <t>ジュキュウシャ</t>
    </rPh>
    <rPh sb="3" eb="4">
      <t>ショウ</t>
    </rPh>
    <rPh sb="4" eb="6">
      <t>バンゴウ</t>
    </rPh>
    <phoneticPr fontId="27"/>
  </si>
  <si>
    <t>対象者氏名</t>
    <rPh sb="0" eb="3">
      <t>タイショウシャ</t>
    </rPh>
    <rPh sb="3" eb="5">
      <t>シメイ</t>
    </rPh>
    <phoneticPr fontId="27"/>
  </si>
  <si>
    <t>４：１</t>
  </si>
  <si>
    <t>４名以下</t>
  </si>
  <si>
    <t>６</t>
  </si>
  <si>
    <t>○○　○○</t>
    <phoneticPr fontId="12"/>
  </si>
  <si>
    <t>受給者証番号　○○○○○○○○○○</t>
    <rPh sb="0" eb="3">
      <t>ジュキュウシャ</t>
    </rPh>
    <rPh sb="3" eb="4">
      <t>ショウ</t>
    </rPh>
    <rPh sb="4" eb="6">
      <t>バンゴウ</t>
    </rPh>
    <phoneticPr fontId="27"/>
  </si>
  <si>
    <t>注2） 2 対象者の内訳の合計（利用延月数×補助基準額-国加算等の計）は、一人ひとりの各合計において、小数点以下を切り捨てとする。</t>
    <rPh sb="0" eb="1">
      <t>チュウ</t>
    </rPh>
    <rPh sb="6" eb="8">
      <t>タイショウ</t>
    </rPh>
    <rPh sb="8" eb="9">
      <t>シャ</t>
    </rPh>
    <rPh sb="10" eb="12">
      <t>ウチワケ</t>
    </rPh>
    <rPh sb="13" eb="15">
      <t>ゴウケイ</t>
    </rPh>
    <rPh sb="16" eb="18">
      <t>リヨウ</t>
    </rPh>
    <rPh sb="18" eb="19">
      <t>ノ</t>
    </rPh>
    <rPh sb="19" eb="21">
      <t>ゲッスウ</t>
    </rPh>
    <rPh sb="22" eb="24">
      <t>ホジョ</t>
    </rPh>
    <rPh sb="24" eb="26">
      <t>キジュン</t>
    </rPh>
    <rPh sb="26" eb="27">
      <t>ガク</t>
    </rPh>
    <rPh sb="28" eb="29">
      <t>クニ</t>
    </rPh>
    <rPh sb="29" eb="31">
      <t>カサン</t>
    </rPh>
    <rPh sb="31" eb="32">
      <t>トウ</t>
    </rPh>
    <rPh sb="33" eb="34">
      <t>ケイ</t>
    </rPh>
    <rPh sb="37" eb="39">
      <t>ヒトリ</t>
    </rPh>
    <rPh sb="43" eb="44">
      <t>カク</t>
    </rPh>
    <rPh sb="44" eb="46">
      <t>ゴウケイ</t>
    </rPh>
    <rPh sb="51" eb="54">
      <t>ショウスウテン</t>
    </rPh>
    <rPh sb="54" eb="56">
      <t>イカ</t>
    </rPh>
    <rPh sb="57" eb="58">
      <t>キ</t>
    </rPh>
    <rPh sb="59" eb="60">
      <t>ス</t>
    </rPh>
    <phoneticPr fontId="12"/>
  </si>
  <si>
    <t>注７）２　対象者の内訳において、各利用者ごとの計算をする際、「合計（利用延月数×補助基準額－国加算等の計）」がマイナスとなった場合は0とする。</t>
    <rPh sb="0" eb="1">
      <t>チュウ</t>
    </rPh>
    <rPh sb="5" eb="8">
      <t>タイショウシャ</t>
    </rPh>
    <rPh sb="9" eb="11">
      <t>ウチワケ</t>
    </rPh>
    <rPh sb="16" eb="17">
      <t>カク</t>
    </rPh>
    <rPh sb="17" eb="20">
      <t>リヨウシャ</t>
    </rPh>
    <rPh sb="23" eb="25">
      <t>ケイサン</t>
    </rPh>
    <rPh sb="28" eb="29">
      <t>サイ</t>
    </rPh>
    <rPh sb="31" eb="33">
      <t>ゴウケイ</t>
    </rPh>
    <rPh sb="63" eb="65">
      <t>バアイ</t>
    </rPh>
    <phoneticPr fontId="12"/>
  </si>
  <si>
    <t>注3）世話人配置、定員及び障害支援区分については各月の初日現在のものとする。</t>
    <rPh sb="0" eb="1">
      <t>チュウ</t>
    </rPh>
    <rPh sb="3" eb="5">
      <t>セワ</t>
    </rPh>
    <rPh sb="5" eb="6">
      <t>ニン</t>
    </rPh>
    <rPh sb="6" eb="8">
      <t>ハイチ</t>
    </rPh>
    <rPh sb="9" eb="11">
      <t>テイイン</t>
    </rPh>
    <rPh sb="11" eb="12">
      <t>オヨ</t>
    </rPh>
    <rPh sb="13" eb="15">
      <t>ショウガイ</t>
    </rPh>
    <rPh sb="15" eb="17">
      <t>シエン</t>
    </rPh>
    <rPh sb="17" eb="19">
      <t>クブン</t>
    </rPh>
    <rPh sb="24" eb="25">
      <t>カク</t>
    </rPh>
    <rPh sb="25" eb="26">
      <t>ツキ</t>
    </rPh>
    <rPh sb="27" eb="29">
      <t>ショニチ</t>
    </rPh>
    <rPh sb="29" eb="31">
      <t>ゲンザイ</t>
    </rPh>
    <phoneticPr fontId="12"/>
  </si>
  <si>
    <t>注3）世話人配置、定員及び障害支援区分については各月の初日現在のものとする。</t>
    <rPh sb="0" eb="1">
      <t>チュウ</t>
    </rPh>
    <rPh sb="3" eb="5">
      <t>セワ</t>
    </rPh>
    <rPh sb="5" eb="6">
      <t>ニン</t>
    </rPh>
    <rPh sb="6" eb="8">
      <t>ハイチ</t>
    </rPh>
    <rPh sb="9" eb="11">
      <t>テイイン</t>
    </rPh>
    <rPh sb="11" eb="12">
      <t>オヨ</t>
    </rPh>
    <rPh sb="13" eb="15">
      <t>ショウガイ</t>
    </rPh>
    <rPh sb="15" eb="17">
      <t>シエン</t>
    </rPh>
    <rPh sb="17" eb="19">
      <t>クブン</t>
    </rPh>
    <rPh sb="24" eb="26">
      <t>カクツキ</t>
    </rPh>
    <rPh sb="27" eb="29">
      <t>ショニチ</t>
    </rPh>
    <rPh sb="29" eb="31">
      <t>ゲンザイ</t>
    </rPh>
    <phoneticPr fontId="12"/>
  </si>
  <si>
    <t>注４）入居者が月の途中で入退去した場合は日割計算を行い、小数点以下第2位まで算出する。（小数点第3位以下を切り捨て）
　　　（例：4月1日～8月13日までの利用の場合、8月は13日÷31日≒0.419⇒0.41のため、4.41月となる。）</t>
    <rPh sb="0" eb="1">
      <t>チュウ</t>
    </rPh>
    <rPh sb="3" eb="6">
      <t>ニュウキョシャ</t>
    </rPh>
    <rPh sb="7" eb="8">
      <t>ツキ</t>
    </rPh>
    <rPh sb="9" eb="11">
      <t>トチュウ</t>
    </rPh>
    <rPh sb="12" eb="13">
      <t>ニュウ</t>
    </rPh>
    <rPh sb="13" eb="15">
      <t>タイキョ</t>
    </rPh>
    <rPh sb="17" eb="19">
      <t>バアイ</t>
    </rPh>
    <rPh sb="20" eb="22">
      <t>ヒワリ</t>
    </rPh>
    <rPh sb="22" eb="24">
      <t>ケイサン</t>
    </rPh>
    <rPh sb="25" eb="26">
      <t>オコナ</t>
    </rPh>
    <rPh sb="28" eb="31">
      <t>ショウスウテン</t>
    </rPh>
    <rPh sb="31" eb="33">
      <t>イカ</t>
    </rPh>
    <rPh sb="33" eb="34">
      <t>ダイ</t>
    </rPh>
    <rPh sb="35" eb="36">
      <t>イ</t>
    </rPh>
    <rPh sb="38" eb="40">
      <t>サンシュツ</t>
    </rPh>
    <rPh sb="49" eb="52">
      <t>イイカ</t>
    </rPh>
    <phoneticPr fontId="12"/>
  </si>
  <si>
    <t>注３）注２）における補助基準額は、入退居等に関わらず当該月の補助基準額とする。</t>
    <rPh sb="3" eb="4">
      <t>チュウ</t>
    </rPh>
    <rPh sb="10" eb="12">
      <t>ホジョ</t>
    </rPh>
    <rPh sb="12" eb="14">
      <t>キジュン</t>
    </rPh>
    <rPh sb="14" eb="15">
      <t>ガク</t>
    </rPh>
    <rPh sb="17" eb="18">
      <t>ニュウ</t>
    </rPh>
    <rPh sb="18" eb="19">
      <t>タイ</t>
    </rPh>
    <rPh sb="19" eb="20">
      <t>キョ</t>
    </rPh>
    <rPh sb="20" eb="21">
      <t>トウ</t>
    </rPh>
    <rPh sb="22" eb="23">
      <t>カカ</t>
    </rPh>
    <rPh sb="26" eb="28">
      <t>トウガイ</t>
    </rPh>
    <rPh sb="28" eb="29">
      <t>ツキ</t>
    </rPh>
    <rPh sb="30" eb="32">
      <t>ホジョ</t>
    </rPh>
    <rPh sb="32" eb="34">
      <t>キジュン</t>
    </rPh>
    <rPh sb="34" eb="35">
      <t>ガク</t>
    </rPh>
    <phoneticPr fontId="27"/>
  </si>
  <si>
    <t>（様式第１号の別紙１）</t>
    <rPh sb="1" eb="3">
      <t>ヨウシキ</t>
    </rPh>
    <rPh sb="3" eb="4">
      <t>ダイ</t>
    </rPh>
    <rPh sb="5" eb="6">
      <t>ゴウ</t>
    </rPh>
    <rPh sb="7" eb="9">
      <t>ベッシ</t>
    </rPh>
    <phoneticPr fontId="12"/>
  </si>
  <si>
    <t>グループホーム運営費補助金所要額調書</t>
    <rPh sb="7" eb="9">
      <t>ウンエイ</t>
    </rPh>
    <rPh sb="9" eb="10">
      <t>ヒ</t>
    </rPh>
    <rPh sb="10" eb="13">
      <t>ホジョキン</t>
    </rPh>
    <rPh sb="13" eb="15">
      <t>ショヨウ</t>
    </rPh>
    <rPh sb="15" eb="16">
      <t>ガク</t>
    </rPh>
    <rPh sb="16" eb="18">
      <t>チョウショ</t>
    </rPh>
    <phoneticPr fontId="12"/>
  </si>
  <si>
    <t>補助所要額
（CとDを比較して少ない額）</t>
    <phoneticPr fontId="12"/>
  </si>
  <si>
    <t>寄付金その他
の収入額</t>
    <phoneticPr fontId="12"/>
  </si>
  <si>
    <t>A</t>
    <phoneticPr fontId="12"/>
  </si>
  <si>
    <t>B</t>
    <phoneticPr fontId="12"/>
  </si>
  <si>
    <t>C（A-B）</t>
    <phoneticPr fontId="12"/>
  </si>
  <si>
    <t>D</t>
    <phoneticPr fontId="12"/>
  </si>
  <si>
    <t>E</t>
    <phoneticPr fontId="12"/>
  </si>
  <si>
    <t>No.</t>
    <phoneticPr fontId="12"/>
  </si>
  <si>
    <t>Ａホーム</t>
    <phoneticPr fontId="12"/>
  </si>
  <si>
    <t>○○○○○○○○○○</t>
    <phoneticPr fontId="12"/>
  </si>
  <si>
    <t>グループホーム運営費補助金所要額書</t>
    <rPh sb="7" eb="9">
      <t>ウンエイ</t>
    </rPh>
    <rPh sb="9" eb="10">
      <t>ヒ</t>
    </rPh>
    <rPh sb="10" eb="13">
      <t>ホジョキン</t>
    </rPh>
    <rPh sb="13" eb="15">
      <t>ショヨウ</t>
    </rPh>
    <rPh sb="15" eb="16">
      <t>ガク</t>
    </rPh>
    <rPh sb="16" eb="17">
      <t>ショ</t>
    </rPh>
    <phoneticPr fontId="12"/>
  </si>
  <si>
    <t>所要額調書作成補助シート</t>
    <rPh sb="0" eb="2">
      <t>ショヨウ</t>
    </rPh>
    <rPh sb="2" eb="3">
      <t>ガク</t>
    </rPh>
    <rPh sb="3" eb="5">
      <t>チョウショ</t>
    </rPh>
    <rPh sb="5" eb="7">
      <t>サクセイ</t>
    </rPh>
    <rPh sb="7" eb="9">
      <t>ホジョ</t>
    </rPh>
    <phoneticPr fontId="27"/>
  </si>
  <si>
    <t>4月</t>
    <phoneticPr fontId="12"/>
  </si>
  <si>
    <t>5月</t>
    <phoneticPr fontId="12"/>
  </si>
  <si>
    <t>6月</t>
    <phoneticPr fontId="12"/>
  </si>
  <si>
    <t>注）D欄には２．対象者の内訳の合計額が入る。</t>
    <rPh sb="0" eb="1">
      <t>チュウ</t>
    </rPh>
    <rPh sb="3" eb="4">
      <t>ラン</t>
    </rPh>
    <rPh sb="8" eb="11">
      <t>タイショウシャ</t>
    </rPh>
    <rPh sb="12" eb="14">
      <t>ウチワケ</t>
    </rPh>
    <rPh sb="15" eb="17">
      <t>ゴウケイ</t>
    </rPh>
    <rPh sb="17" eb="18">
      <t>ガク</t>
    </rPh>
    <rPh sb="19" eb="20">
      <t>ハイ</t>
    </rPh>
    <phoneticPr fontId="12"/>
  </si>
  <si>
    <t>家賃（入居者負担分を除く）</t>
    <rPh sb="0" eb="2">
      <t>ヤチン</t>
    </rPh>
    <rPh sb="3" eb="6">
      <t>ニュウキョシャ</t>
    </rPh>
    <rPh sb="6" eb="8">
      <t>フタン</t>
    </rPh>
    <rPh sb="8" eb="9">
      <t>ブン</t>
    </rPh>
    <rPh sb="10" eb="11">
      <t>ノゾ</t>
    </rPh>
    <phoneticPr fontId="12"/>
  </si>
  <si>
    <t>食材料費（入居者負担分を除く）</t>
    <rPh sb="0" eb="2">
      <t>ショクザイ</t>
    </rPh>
    <rPh sb="2" eb="3">
      <t>リョウ</t>
    </rPh>
    <rPh sb="3" eb="4">
      <t>ヒ</t>
    </rPh>
    <rPh sb="5" eb="8">
      <t>ニュウキョシャ</t>
    </rPh>
    <rPh sb="8" eb="10">
      <t>フタン</t>
    </rPh>
    <rPh sb="10" eb="11">
      <t>ブン</t>
    </rPh>
    <rPh sb="12" eb="13">
      <t>ノゾ</t>
    </rPh>
    <phoneticPr fontId="27"/>
  </si>
  <si>
    <t>光熱水費（入居者負担分を除く）</t>
    <rPh sb="0" eb="2">
      <t>コウネツ</t>
    </rPh>
    <rPh sb="2" eb="4">
      <t>スイヒ</t>
    </rPh>
    <rPh sb="5" eb="8">
      <t>ニュウキョシャ</t>
    </rPh>
    <rPh sb="8" eb="10">
      <t>フタン</t>
    </rPh>
    <rPh sb="10" eb="11">
      <t>ブン</t>
    </rPh>
    <rPh sb="12" eb="13">
      <t>ノゾ</t>
    </rPh>
    <phoneticPr fontId="27"/>
  </si>
  <si>
    <t>消耗品費（入居者負担分を除く）</t>
    <rPh sb="0" eb="2">
      <t>ショウモウ</t>
    </rPh>
    <rPh sb="2" eb="3">
      <t>ヒン</t>
    </rPh>
    <rPh sb="3" eb="4">
      <t>ヒ</t>
    </rPh>
    <rPh sb="5" eb="8">
      <t>ニュウキョシャ</t>
    </rPh>
    <rPh sb="8" eb="10">
      <t>フタン</t>
    </rPh>
    <rPh sb="10" eb="11">
      <t>ブン</t>
    </rPh>
    <rPh sb="12" eb="13">
      <t>ノゾ</t>
    </rPh>
    <phoneticPr fontId="27"/>
  </si>
  <si>
    <t>修繕費（住居に係るものを除く）</t>
    <rPh sb="0" eb="3">
      <t>シュウゼンヒ</t>
    </rPh>
    <rPh sb="4" eb="6">
      <t>ジュウキョ</t>
    </rPh>
    <rPh sb="7" eb="8">
      <t>カカワ</t>
    </rPh>
    <rPh sb="12" eb="13">
      <t>ノゾ</t>
    </rPh>
    <phoneticPr fontId="27"/>
  </si>
  <si>
    <r>
      <t xml:space="preserve">補助基準額
</t>
    </r>
    <r>
      <rPr>
        <sz val="9"/>
        <rFont val="ＭＳ Ｐゴシック"/>
        <family val="3"/>
        <charset val="128"/>
        <scheme val="minor"/>
      </rPr>
      <t>注３）</t>
    </r>
    <rPh sb="0" eb="2">
      <t>ホジョ</t>
    </rPh>
    <rPh sb="2" eb="4">
      <t>キジュン</t>
    </rPh>
    <rPh sb="4" eb="5">
      <t>ガク</t>
    </rPh>
    <rPh sb="6" eb="7">
      <t>チュウ</t>
    </rPh>
    <phoneticPr fontId="27"/>
  </si>
  <si>
    <r>
      <t xml:space="preserve">国加算等の計
</t>
    </r>
    <r>
      <rPr>
        <sz val="9"/>
        <rFont val="ＭＳ Ｐゴシック"/>
        <family val="3"/>
        <charset val="128"/>
        <scheme val="minor"/>
      </rPr>
      <t>注２）</t>
    </r>
    <rPh sb="0" eb="1">
      <t>クニ</t>
    </rPh>
    <rPh sb="1" eb="3">
      <t>カサン</t>
    </rPh>
    <rPh sb="3" eb="4">
      <t>トウ</t>
    </rPh>
    <rPh sb="5" eb="6">
      <t>ケイ</t>
    </rPh>
    <rPh sb="7" eb="8">
      <t>チュウ</t>
    </rPh>
    <phoneticPr fontId="27"/>
  </si>
  <si>
    <t>注２）訓練等給付費の額の月合計（円）が、当該月の補助基準額を超える場合、当該月の訓練等給付費の額（＝国加算等の計）は、補助基準額と同額とする。</t>
    <rPh sb="0" eb="1">
      <t>チュウ</t>
    </rPh>
    <phoneticPr fontId="12"/>
  </si>
  <si>
    <r>
      <t xml:space="preserve">月合計
（円）
</t>
    </r>
    <r>
      <rPr>
        <sz val="9"/>
        <color theme="1"/>
        <rFont val="ＭＳ Ｐゴシック"/>
        <family val="3"/>
        <charset val="128"/>
        <scheme val="minor"/>
      </rPr>
      <t>注１）</t>
    </r>
    <rPh sb="0" eb="1">
      <t>ツキ</t>
    </rPh>
    <rPh sb="1" eb="3">
      <t>ゴウケイ</t>
    </rPh>
    <rPh sb="5" eb="6">
      <t>エン</t>
    </rPh>
    <rPh sb="8" eb="9">
      <t>チュウ</t>
    </rPh>
    <phoneticPr fontId="27"/>
  </si>
  <si>
    <t>事業所番号</t>
    <rPh sb="0" eb="3">
      <t>ジギョウショ</t>
    </rPh>
    <rPh sb="3" eb="5">
      <t>バンゴウ</t>
    </rPh>
    <phoneticPr fontId="12"/>
  </si>
  <si>
    <t>法人補填</t>
    <rPh sb="0" eb="2">
      <t>ホウジン</t>
    </rPh>
    <rPh sb="2" eb="4">
      <t>ホテン</t>
    </rPh>
    <phoneticPr fontId="12"/>
  </si>
  <si>
    <t>　　　　年　　月　　日　</t>
    <rPh sb="4" eb="5">
      <t>ネン</t>
    </rPh>
    <rPh sb="7" eb="8">
      <t>ガツ</t>
    </rPh>
    <rPh sb="10" eb="11">
      <t>ヒ</t>
    </rPh>
    <phoneticPr fontId="12"/>
  </si>
  <si>
    <t>注６）共同生活援助サービス費は、外部サービス利用型の受託居宅介護サービス費を含んだ単位数とする。</t>
    <rPh sb="0" eb="1">
      <t>チュウ</t>
    </rPh>
    <rPh sb="3" eb="5">
      <t>キョウドウ</t>
    </rPh>
    <rPh sb="5" eb="7">
      <t>セイカツ</t>
    </rPh>
    <rPh sb="7" eb="9">
      <t>エンジョ</t>
    </rPh>
    <rPh sb="13" eb="14">
      <t>ヒ</t>
    </rPh>
    <rPh sb="16" eb="18">
      <t>ガイブ</t>
    </rPh>
    <rPh sb="22" eb="24">
      <t>リヨウ</t>
    </rPh>
    <rPh sb="24" eb="25">
      <t>ガタ</t>
    </rPh>
    <rPh sb="26" eb="28">
      <t>ジュタク</t>
    </rPh>
    <rPh sb="28" eb="30">
      <t>キョタク</t>
    </rPh>
    <rPh sb="30" eb="32">
      <t>カイゴ</t>
    </rPh>
    <rPh sb="36" eb="37">
      <t>ヒ</t>
    </rPh>
    <rPh sb="38" eb="39">
      <t>フク</t>
    </rPh>
    <rPh sb="41" eb="44">
      <t>タンイスウ</t>
    </rPh>
    <phoneticPr fontId="12"/>
  </si>
  <si>
    <r>
      <t>注4）「国加算等の計」の欄には、</t>
    </r>
    <r>
      <rPr>
        <u/>
        <sz val="8"/>
        <rFont val="ＭＳ Ｐゴシック"/>
        <family val="3"/>
        <charset val="128"/>
      </rPr>
      <t xml:space="preserve">共同生活援助サービス費、受託居宅介護サービス費（外部サービス利用型の場合）、入院時支援特別加算、長期入院時支援特別加算、
</t>
    </r>
    <r>
      <rPr>
        <sz val="8"/>
        <rFont val="ＭＳ Ｐゴシック"/>
        <family val="3"/>
        <charset val="128"/>
      </rPr>
      <t>　　</t>
    </r>
    <r>
      <rPr>
        <u/>
        <sz val="8"/>
        <rFont val="ＭＳ Ｐゴシック"/>
        <family val="3"/>
        <charset val="128"/>
      </rPr>
      <t>帰宅時支援加算、長期帰宅時支援加算</t>
    </r>
    <r>
      <rPr>
        <sz val="8"/>
        <rFont val="ＭＳ Ｐゴシック"/>
        <family val="3"/>
        <charset val="128"/>
      </rPr>
      <t>の合計額を記入すること。</t>
    </r>
    <rPh sb="0" eb="1">
      <t>チュウ</t>
    </rPh>
    <rPh sb="4" eb="5">
      <t>クニ</t>
    </rPh>
    <rPh sb="5" eb="7">
      <t>カサン</t>
    </rPh>
    <rPh sb="7" eb="8">
      <t>トウ</t>
    </rPh>
    <rPh sb="9" eb="10">
      <t>ケイ</t>
    </rPh>
    <rPh sb="12" eb="13">
      <t>ラン</t>
    </rPh>
    <rPh sb="16" eb="22">
      <t>キョウドウセイカツエンジョ</t>
    </rPh>
    <rPh sb="26" eb="27">
      <t>ヒ</t>
    </rPh>
    <rPh sb="54" eb="57">
      <t>ニュウインジ</t>
    </rPh>
    <rPh sb="57" eb="59">
      <t>シエン</t>
    </rPh>
    <rPh sb="59" eb="61">
      <t>トクベツ</t>
    </rPh>
    <rPh sb="61" eb="63">
      <t>カサン</t>
    </rPh>
    <rPh sb="64" eb="66">
      <t>チョウキ</t>
    </rPh>
    <rPh sb="66" eb="69">
      <t>ニュウインジ</t>
    </rPh>
    <rPh sb="69" eb="71">
      <t>シエン</t>
    </rPh>
    <rPh sb="71" eb="73">
      <t>トクベツ</t>
    </rPh>
    <rPh sb="73" eb="75">
      <t>カサン</t>
    </rPh>
    <rPh sb="79" eb="82">
      <t>キタクジ</t>
    </rPh>
    <rPh sb="82" eb="84">
      <t>シエン</t>
    </rPh>
    <rPh sb="84" eb="86">
      <t>カサン</t>
    </rPh>
    <rPh sb="87" eb="89">
      <t>チョウキ</t>
    </rPh>
    <rPh sb="89" eb="92">
      <t>キタクジ</t>
    </rPh>
    <rPh sb="92" eb="94">
      <t>シエン</t>
    </rPh>
    <rPh sb="94" eb="96">
      <t>カサン</t>
    </rPh>
    <rPh sb="97" eb="99">
      <t>ゴウケイ</t>
    </rPh>
    <rPh sb="99" eb="100">
      <t>ガク</t>
    </rPh>
    <rPh sb="101" eb="103">
      <t>キニュウ</t>
    </rPh>
    <phoneticPr fontId="12"/>
  </si>
  <si>
    <t>所在地　　千葉県●●市△△町１－２－３　　　　　</t>
    <rPh sb="0" eb="3">
      <t>ショザイチ</t>
    </rPh>
    <rPh sb="5" eb="8">
      <t>チバケン</t>
    </rPh>
    <rPh sb="10" eb="11">
      <t>シ</t>
    </rPh>
    <rPh sb="13" eb="14">
      <t>チョウ</t>
    </rPh>
    <phoneticPr fontId="12"/>
  </si>
  <si>
    <t xml:space="preserve">法人名　　社会福祉法人　◎◎◎◎                    </t>
    <rPh sb="0" eb="2">
      <t>ホウジン</t>
    </rPh>
    <rPh sb="2" eb="3">
      <t>メイ</t>
    </rPh>
    <rPh sb="5" eb="7">
      <t>シャカイ</t>
    </rPh>
    <rPh sb="7" eb="9">
      <t>フクシ</t>
    </rPh>
    <rPh sb="9" eb="11">
      <t>ホウジン</t>
    </rPh>
    <phoneticPr fontId="12"/>
  </si>
  <si>
    <t xml:space="preserve">代表者職氏名　 理事長　〇〇　〇〇 　　 　　　印  </t>
    <rPh sb="0" eb="2">
      <t>ダイヒョウ</t>
    </rPh>
    <rPh sb="2" eb="3">
      <t>シャ</t>
    </rPh>
    <rPh sb="3" eb="4">
      <t>ショク</t>
    </rPh>
    <rPh sb="4" eb="6">
      <t>シメイ</t>
    </rPh>
    <rPh sb="5" eb="6">
      <t>ナ</t>
    </rPh>
    <rPh sb="8" eb="11">
      <t>リジチョウ</t>
    </rPh>
    <rPh sb="24" eb="25">
      <t>イン</t>
    </rPh>
    <phoneticPr fontId="12"/>
  </si>
  <si>
    <r>
      <t>注4）「国加算等の計」の欄には、</t>
    </r>
    <r>
      <rPr>
        <u/>
        <sz val="8"/>
        <rFont val="ＭＳ Ｐゴシック"/>
        <family val="3"/>
        <charset val="128"/>
      </rPr>
      <t xml:space="preserve">共同生活援助サービス費、受託居宅介護サービス費（外部サービス利用型の場合）、入院時支援特別加算、長期入院時支援特別加算、
</t>
    </r>
    <r>
      <rPr>
        <sz val="8"/>
        <rFont val="ＭＳ Ｐゴシック"/>
        <family val="3"/>
        <charset val="128"/>
      </rPr>
      <t>　　</t>
    </r>
    <r>
      <rPr>
        <u/>
        <sz val="8"/>
        <rFont val="ＭＳ Ｐゴシック"/>
        <family val="3"/>
        <charset val="128"/>
      </rPr>
      <t>帰宅時支援加算、長期帰宅時支援加算</t>
    </r>
    <r>
      <rPr>
        <sz val="8"/>
        <rFont val="ＭＳ Ｐゴシック"/>
        <family val="3"/>
        <charset val="128"/>
      </rPr>
      <t>の合計額を記入すること。</t>
    </r>
    <rPh sb="0" eb="1">
      <t>チュウ</t>
    </rPh>
    <rPh sb="4" eb="5">
      <t>クニ</t>
    </rPh>
    <rPh sb="5" eb="7">
      <t>カサン</t>
    </rPh>
    <rPh sb="7" eb="8">
      <t>トウ</t>
    </rPh>
    <rPh sb="9" eb="10">
      <t>ケイ</t>
    </rPh>
    <rPh sb="12" eb="13">
      <t>ラン</t>
    </rPh>
    <rPh sb="16" eb="22">
      <t>キョウドウセイカツエンジョ</t>
    </rPh>
    <rPh sb="26" eb="27">
      <t>ヒ</t>
    </rPh>
    <rPh sb="28" eb="30">
      <t>ジュタク</t>
    </rPh>
    <rPh sb="30" eb="32">
      <t>キョタク</t>
    </rPh>
    <rPh sb="32" eb="34">
      <t>カイゴ</t>
    </rPh>
    <rPh sb="38" eb="39">
      <t>ヒ</t>
    </rPh>
    <rPh sb="40" eb="42">
      <t>ガイブ</t>
    </rPh>
    <rPh sb="46" eb="48">
      <t>リヨウ</t>
    </rPh>
    <rPh sb="48" eb="49">
      <t>ガタ</t>
    </rPh>
    <rPh sb="50" eb="52">
      <t>バアイ</t>
    </rPh>
    <rPh sb="54" eb="57">
      <t>ニュウインジ</t>
    </rPh>
    <rPh sb="57" eb="59">
      <t>シエン</t>
    </rPh>
    <rPh sb="59" eb="61">
      <t>トクベツ</t>
    </rPh>
    <rPh sb="61" eb="63">
      <t>カサン</t>
    </rPh>
    <rPh sb="64" eb="66">
      <t>チョウキ</t>
    </rPh>
    <rPh sb="66" eb="69">
      <t>ニュウインジ</t>
    </rPh>
    <rPh sb="69" eb="71">
      <t>シエン</t>
    </rPh>
    <rPh sb="71" eb="73">
      <t>トクベツ</t>
    </rPh>
    <rPh sb="73" eb="75">
      <t>カサン</t>
    </rPh>
    <rPh sb="79" eb="82">
      <t>キタクジ</t>
    </rPh>
    <rPh sb="82" eb="84">
      <t>シエン</t>
    </rPh>
    <rPh sb="84" eb="86">
      <t>カサン</t>
    </rPh>
    <rPh sb="87" eb="89">
      <t>チョウキ</t>
    </rPh>
    <rPh sb="89" eb="92">
      <t>キタクジ</t>
    </rPh>
    <rPh sb="92" eb="94">
      <t>シエン</t>
    </rPh>
    <rPh sb="94" eb="96">
      <t>カサン</t>
    </rPh>
    <rPh sb="97" eb="99">
      <t>ゴウケイ</t>
    </rPh>
    <rPh sb="99" eb="100">
      <t>ガク</t>
    </rPh>
    <rPh sb="101" eb="103">
      <t>キニュウ</t>
    </rPh>
    <phoneticPr fontId="12"/>
  </si>
  <si>
    <r>
      <t>注５）原則として利用者と契約が続いている期間</t>
    </r>
    <r>
      <rPr>
        <sz val="9"/>
        <color theme="1"/>
        <rFont val="ＭＳ Ｐゴシック"/>
        <family val="3"/>
        <charset val="128"/>
        <scheme val="minor"/>
      </rPr>
      <t>（体験利用は実際の利用期間）</t>
    </r>
    <r>
      <rPr>
        <sz val="9"/>
        <color theme="1"/>
        <rFont val="ＭＳ Ｐゴシック"/>
        <family val="2"/>
        <charset val="128"/>
        <scheme val="minor"/>
      </rPr>
      <t>を入居日数とし、入院等の外泊日は入居日数に含める。
　　　ただし、長期入院等により、入院した月を含め３か月を超える外泊となる場合、超えた月以降の外泊日は入居日数には含めない。</t>
    </r>
    <rPh sb="3" eb="5">
      <t>ゲンソク</t>
    </rPh>
    <rPh sb="8" eb="11">
      <t>リヨウシャ</t>
    </rPh>
    <rPh sb="12" eb="14">
      <t>ケイヤク</t>
    </rPh>
    <rPh sb="15" eb="16">
      <t>ツヅ</t>
    </rPh>
    <rPh sb="20" eb="22">
      <t>キカン</t>
    </rPh>
    <rPh sb="37" eb="39">
      <t>ニュウキョ</t>
    </rPh>
    <rPh sb="39" eb="41">
      <t>ニッスウ</t>
    </rPh>
    <rPh sb="44" eb="46">
      <t>ニュウイン</t>
    </rPh>
    <rPh sb="46" eb="47">
      <t>トウ</t>
    </rPh>
    <rPh sb="48" eb="50">
      <t>ガイハク</t>
    </rPh>
    <rPh sb="50" eb="51">
      <t>ビ</t>
    </rPh>
    <rPh sb="52" eb="54">
      <t>ニュウキョ</t>
    </rPh>
    <rPh sb="54" eb="56">
      <t>ニッスウ</t>
    </rPh>
    <rPh sb="57" eb="58">
      <t>フク</t>
    </rPh>
    <rPh sb="69" eb="71">
      <t>チョウキ</t>
    </rPh>
    <rPh sb="71" eb="73">
      <t>ニュウイン</t>
    </rPh>
    <rPh sb="73" eb="74">
      <t>トウ</t>
    </rPh>
    <rPh sb="78" eb="80">
      <t>ニュウイン</t>
    </rPh>
    <rPh sb="82" eb="83">
      <t>ツキ</t>
    </rPh>
    <rPh sb="84" eb="85">
      <t>フク</t>
    </rPh>
    <rPh sb="88" eb="89">
      <t>ゲツ</t>
    </rPh>
    <rPh sb="90" eb="91">
      <t>コ</t>
    </rPh>
    <rPh sb="93" eb="95">
      <t>ガイハク</t>
    </rPh>
    <rPh sb="98" eb="100">
      <t>バアイ</t>
    </rPh>
    <rPh sb="101" eb="102">
      <t>コ</t>
    </rPh>
    <rPh sb="104" eb="105">
      <t>ツキ</t>
    </rPh>
    <rPh sb="105" eb="107">
      <t>イコウ</t>
    </rPh>
    <rPh sb="108" eb="110">
      <t>ガイハク</t>
    </rPh>
    <rPh sb="110" eb="111">
      <t>ビ</t>
    </rPh>
    <rPh sb="112" eb="114">
      <t>ニュウキョ</t>
    </rPh>
    <rPh sb="114" eb="116">
      <t>ニッスウ</t>
    </rPh>
    <rPh sb="118" eb="119">
      <t>フク</t>
    </rPh>
    <phoneticPr fontId="27"/>
  </si>
  <si>
    <t>注５）原則として利用者と契約が続いている期間（体験利用は実際の利用期間）を入居日数とし、入院等の外泊日は入居日数に含める。
　　　ただし、長期入院等により、入院した月を含め３か月を超える外泊となる場合、超えた月以降の外泊日は入居日数には含めない。</t>
    <rPh sb="3" eb="5">
      <t>ゲンソク</t>
    </rPh>
    <rPh sb="8" eb="11">
      <t>リヨウシャ</t>
    </rPh>
    <rPh sb="12" eb="14">
      <t>ケイヤク</t>
    </rPh>
    <rPh sb="15" eb="16">
      <t>ツヅ</t>
    </rPh>
    <rPh sb="20" eb="22">
      <t>キカン</t>
    </rPh>
    <rPh sb="37" eb="39">
      <t>ニュウキョ</t>
    </rPh>
    <rPh sb="39" eb="41">
      <t>ニッスウ</t>
    </rPh>
    <rPh sb="44" eb="45">
      <t>トウ</t>
    </rPh>
    <rPh sb="46" eb="48">
      <t>ガイハク</t>
    </rPh>
    <rPh sb="48" eb="49">
      <t>ビ</t>
    </rPh>
    <rPh sb="50" eb="52">
      <t>ニュウキョ</t>
    </rPh>
    <rPh sb="52" eb="54">
      <t>ニッスウ</t>
    </rPh>
    <rPh sb="55" eb="56">
      <t>フク</t>
    </rPh>
    <rPh sb="67" eb="69">
      <t>チョウキ</t>
    </rPh>
    <rPh sb="69" eb="71">
      <t>ニュウイン</t>
    </rPh>
    <rPh sb="71" eb="72">
      <t>トウ</t>
    </rPh>
    <rPh sb="76" eb="78">
      <t>ニュウイン</t>
    </rPh>
    <rPh sb="80" eb="81">
      <t>ツキ</t>
    </rPh>
    <rPh sb="82" eb="83">
      <t>フク</t>
    </rPh>
    <rPh sb="86" eb="87">
      <t>ゲツ</t>
    </rPh>
    <rPh sb="88" eb="89">
      <t>コ</t>
    </rPh>
    <rPh sb="91" eb="93">
      <t>ガイハク</t>
    </rPh>
    <rPh sb="96" eb="98">
      <t>バアイ</t>
    </rPh>
    <rPh sb="99" eb="100">
      <t>コ</t>
    </rPh>
    <rPh sb="102" eb="103">
      <t>ツキ</t>
    </rPh>
    <rPh sb="103" eb="105">
      <t>イコウ</t>
    </rPh>
    <rPh sb="106" eb="108">
      <t>ガイハク</t>
    </rPh>
    <rPh sb="108" eb="109">
      <t>ビ</t>
    </rPh>
    <rPh sb="110" eb="112">
      <t>ニュウキョ</t>
    </rPh>
    <rPh sb="112" eb="114">
      <t>ニッスウ</t>
    </rPh>
    <rPh sb="116" eb="117">
      <t>フク</t>
    </rPh>
    <phoneticPr fontId="27"/>
  </si>
  <si>
    <t>※色がついている部分は自動計算されますので、空白の部分を入れてください。
※９月分までは実績、10月分以降は見込を入れてください。</t>
    <rPh sb="1" eb="2">
      <t>イロ</t>
    </rPh>
    <rPh sb="8" eb="10">
      <t>ブブン</t>
    </rPh>
    <rPh sb="11" eb="13">
      <t>ジドウ</t>
    </rPh>
    <rPh sb="13" eb="15">
      <t>ケイサン</t>
    </rPh>
    <rPh sb="22" eb="24">
      <t>クウハク</t>
    </rPh>
    <rPh sb="25" eb="27">
      <t>ブブン</t>
    </rPh>
    <rPh sb="28" eb="29">
      <t>イ</t>
    </rPh>
    <rPh sb="39" eb="40">
      <t>ガツ</t>
    </rPh>
    <rPh sb="40" eb="41">
      <t>ブン</t>
    </rPh>
    <rPh sb="44" eb="46">
      <t>ジッセキ</t>
    </rPh>
    <rPh sb="49" eb="50">
      <t>ガツ</t>
    </rPh>
    <rPh sb="50" eb="51">
      <t>ブン</t>
    </rPh>
    <rPh sb="51" eb="53">
      <t>イコウ</t>
    </rPh>
    <rPh sb="54" eb="56">
      <t>ミコミ</t>
    </rPh>
    <rPh sb="57" eb="58">
      <t>イ</t>
    </rPh>
    <phoneticPr fontId="27"/>
  </si>
  <si>
    <t>事業所名　　　　　　　　　　　　　　　　　　                       　</t>
    <phoneticPr fontId="12"/>
  </si>
  <si>
    <t>例）世話人配置４：１　住居定員４人　区分６　の場合（千葉市のグループホームへ入居）</t>
    <rPh sb="0" eb="1">
      <t>レイ</t>
    </rPh>
    <rPh sb="2" eb="4">
      <t>セワ</t>
    </rPh>
    <rPh sb="4" eb="5">
      <t>ニン</t>
    </rPh>
    <rPh sb="5" eb="7">
      <t>ハイチ</t>
    </rPh>
    <rPh sb="11" eb="13">
      <t>ジュウキョ</t>
    </rPh>
    <rPh sb="13" eb="15">
      <t>テイイン</t>
    </rPh>
    <rPh sb="16" eb="17">
      <t>ニン</t>
    </rPh>
    <rPh sb="18" eb="20">
      <t>クブン</t>
    </rPh>
    <rPh sb="23" eb="25">
      <t>バアイ</t>
    </rPh>
    <rPh sb="26" eb="28">
      <t>チバ</t>
    </rPh>
    <rPh sb="28" eb="29">
      <t>シ</t>
    </rPh>
    <rPh sb="38" eb="40">
      <t>ニュウキョ</t>
    </rPh>
    <phoneticPr fontId="12"/>
  </si>
  <si>
    <t>令和</t>
    <rPh sb="0" eb="2">
      <t>レイワ</t>
    </rPh>
    <phoneticPr fontId="27"/>
  </si>
  <si>
    <t>※色がついている部分（訓練等給付費、収入計、支出計）は自動計算されます</t>
    <rPh sb="1" eb="2">
      <t>イロ</t>
    </rPh>
    <rPh sb="8" eb="10">
      <t>ブブン</t>
    </rPh>
    <rPh sb="11" eb="13">
      <t>クンレン</t>
    </rPh>
    <rPh sb="13" eb="14">
      <t>トウ</t>
    </rPh>
    <rPh sb="14" eb="16">
      <t>キュウフ</t>
    </rPh>
    <rPh sb="16" eb="17">
      <t>ヒ</t>
    </rPh>
    <rPh sb="18" eb="20">
      <t>シュウニュウ</t>
    </rPh>
    <rPh sb="20" eb="21">
      <t>ケイ</t>
    </rPh>
    <rPh sb="22" eb="24">
      <t>シシュツ</t>
    </rPh>
    <rPh sb="24" eb="25">
      <t>ケイ</t>
    </rPh>
    <rPh sb="27" eb="29">
      <t>ジドウ</t>
    </rPh>
    <rPh sb="29" eb="31">
      <t>ケイサン</t>
    </rPh>
    <phoneticPr fontId="27"/>
  </si>
  <si>
    <t>事業所名　　　グループホーム◎◎　　　　　　　　　　　　　　　                       　</t>
    <rPh sb="0" eb="3">
      <t>ジギョウショ</t>
    </rPh>
    <rPh sb="3" eb="4">
      <t>メイ</t>
    </rPh>
    <phoneticPr fontId="12"/>
  </si>
  <si>
    <t>事業所番号　　12XXXXXXXX</t>
    <rPh sb="0" eb="3">
      <t>ジギョウショ</t>
    </rPh>
    <rPh sb="3" eb="5">
      <t>バンゴウ</t>
    </rPh>
    <phoneticPr fontId="12"/>
  </si>
  <si>
    <t>事業所名　　グループホーム◎◎</t>
    <rPh sb="0" eb="3">
      <t>ジギョウショ</t>
    </rPh>
    <rPh sb="3" eb="4">
      <t>メイ</t>
    </rPh>
    <phoneticPr fontId="12"/>
  </si>
  <si>
    <t xml:space="preserve">所在地        　　　　　　　　　　　                                 </t>
    <rPh sb="0" eb="3">
      <t>ショザイチ</t>
    </rPh>
    <phoneticPr fontId="12"/>
  </si>
  <si>
    <t xml:space="preserve">法人名　        　　　　　　　　　　                                 </t>
    <rPh sb="0" eb="2">
      <t>ホウジン</t>
    </rPh>
    <rPh sb="2" eb="3">
      <t>メイ</t>
    </rPh>
    <phoneticPr fontId="12"/>
  </si>
  <si>
    <t xml:space="preserve">代表者職氏名　       　　　　　　　   　　　　　　　 　　　印  </t>
    <rPh sb="0" eb="2">
      <t>ダイヒョウ</t>
    </rPh>
    <rPh sb="2" eb="3">
      <t>シャ</t>
    </rPh>
    <rPh sb="3" eb="4">
      <t>ショク</t>
    </rPh>
    <rPh sb="4" eb="6">
      <t>シメイ</t>
    </rPh>
    <rPh sb="5" eb="6">
      <t>ナ</t>
    </rPh>
    <rPh sb="35" eb="36">
      <t>イン</t>
    </rPh>
    <phoneticPr fontId="12"/>
  </si>
  <si>
    <t>※住居の建設費、修繕費部分を除く。
※減価償却費を除く。
※入居者の負担する家賃・食材料費・光熱水費・日用品費等を除く。
※複数の住居がある場合においても、事業所単位ごとに提出をして下さい。</t>
    <rPh sb="1" eb="3">
      <t>ジュウキョ</t>
    </rPh>
    <rPh sb="4" eb="7">
      <t>ケンセツヒ</t>
    </rPh>
    <rPh sb="8" eb="10">
      <t>シュウゼン</t>
    </rPh>
    <rPh sb="10" eb="11">
      <t>ヒ</t>
    </rPh>
    <rPh sb="11" eb="13">
      <t>ブブン</t>
    </rPh>
    <rPh sb="14" eb="15">
      <t>ノゾ</t>
    </rPh>
    <rPh sb="19" eb="21">
      <t>ゲンカ</t>
    </rPh>
    <rPh sb="21" eb="23">
      <t>ショウキャク</t>
    </rPh>
    <rPh sb="23" eb="24">
      <t>ヒ</t>
    </rPh>
    <rPh sb="25" eb="26">
      <t>ノゾ</t>
    </rPh>
    <rPh sb="30" eb="33">
      <t>ニュウキョシャ</t>
    </rPh>
    <rPh sb="34" eb="36">
      <t>フタン</t>
    </rPh>
    <rPh sb="38" eb="40">
      <t>ヤチン</t>
    </rPh>
    <rPh sb="41" eb="43">
      <t>ショクザイ</t>
    </rPh>
    <rPh sb="43" eb="45">
      <t>リョウヒ</t>
    </rPh>
    <rPh sb="46" eb="50">
      <t>コウネツスイヒ</t>
    </rPh>
    <rPh sb="51" eb="54">
      <t>ニチヨウヒン</t>
    </rPh>
    <rPh sb="54" eb="55">
      <t>ヒ</t>
    </rPh>
    <rPh sb="55" eb="56">
      <t>トウ</t>
    </rPh>
    <rPh sb="57" eb="58">
      <t>ノゾ</t>
    </rPh>
    <rPh sb="62" eb="64">
      <t>フクスウ</t>
    </rPh>
    <rPh sb="65" eb="67">
      <t>ジュウキョ</t>
    </rPh>
    <rPh sb="70" eb="72">
      <t>バアイ</t>
    </rPh>
    <rPh sb="78" eb="81">
      <t>ジギョウショ</t>
    </rPh>
    <rPh sb="81" eb="83">
      <t>タンイ</t>
    </rPh>
    <rPh sb="86" eb="88">
      <t>テイシュツ</t>
    </rPh>
    <rPh sb="91" eb="92">
      <t>クダ</t>
    </rPh>
    <phoneticPr fontId="27"/>
  </si>
  <si>
    <t>障害支援区分</t>
    <rPh sb="0" eb="2">
      <t>ショウガイ</t>
    </rPh>
    <rPh sb="2" eb="4">
      <t>シエン</t>
    </rPh>
    <rPh sb="4" eb="6">
      <t>クブン</t>
    </rPh>
    <phoneticPr fontId="12"/>
  </si>
  <si>
    <t>区分○</t>
    <rPh sb="0" eb="2">
      <t>クブン</t>
    </rPh>
    <phoneticPr fontId="12"/>
  </si>
  <si>
    <t>○○○○</t>
    <phoneticPr fontId="12"/>
  </si>
  <si>
    <t>令和５年度予算書抄本（令和５年４月１日～令和６年３月３１日）</t>
    <rPh sb="0" eb="2">
      <t>レイワ</t>
    </rPh>
    <rPh sb="3" eb="5">
      <t>ネンド</t>
    </rPh>
    <rPh sb="5" eb="7">
      <t>ヨサン</t>
    </rPh>
    <rPh sb="7" eb="8">
      <t>ショ</t>
    </rPh>
    <rPh sb="8" eb="10">
      <t>ショウホン</t>
    </rPh>
    <rPh sb="11" eb="13">
      <t>レイワ</t>
    </rPh>
    <rPh sb="14" eb="15">
      <t>ネン</t>
    </rPh>
    <rPh sb="16" eb="17">
      <t>ガツ</t>
    </rPh>
    <rPh sb="18" eb="19">
      <t>ニチ</t>
    </rPh>
    <rPh sb="20" eb="22">
      <t>レイワ</t>
    </rPh>
    <rPh sb="23" eb="24">
      <t>ネン</t>
    </rPh>
    <rPh sb="25" eb="26">
      <t>ガツ</t>
    </rPh>
    <rPh sb="28" eb="29">
      <t>ニチ</t>
    </rPh>
    <phoneticPr fontId="12"/>
  </si>
  <si>
    <t>共同生活助住居名</t>
    <rPh sb="0" eb="2">
      <t>キョウドウ</t>
    </rPh>
    <rPh sb="2" eb="4">
      <t>セイカツ</t>
    </rPh>
    <rPh sb="4" eb="5">
      <t>スケ</t>
    </rPh>
    <rPh sb="5" eb="7">
      <t>ジュウキョ</t>
    </rPh>
    <rPh sb="7" eb="8">
      <t>メイ</t>
    </rPh>
    <phoneticPr fontId="12"/>
  </si>
  <si>
    <t>令和</t>
    <rPh sb="0" eb="2">
      <t>レイワ</t>
    </rPh>
    <phoneticPr fontId="12"/>
  </si>
  <si>
    <t>各加算の単位数（一例）</t>
    <rPh sb="0" eb="1">
      <t>カク</t>
    </rPh>
    <rPh sb="1" eb="3">
      <t>カサン</t>
    </rPh>
    <rPh sb="4" eb="7">
      <t>タンイスウ</t>
    </rPh>
    <rPh sb="8" eb="10">
      <t>イチレイ</t>
    </rPh>
    <phoneticPr fontId="12"/>
  </si>
  <si>
    <t xml:space="preserve"> 共同生活援助サービス費</t>
    <phoneticPr fontId="12"/>
  </si>
  <si>
    <t>介護サービス包括型（４：１）区分６</t>
    <rPh sb="0" eb="2">
      <t>カイゴ</t>
    </rPh>
    <rPh sb="6" eb="8">
      <t>ホウカツ</t>
    </rPh>
    <rPh sb="8" eb="9">
      <t>ガタ</t>
    </rPh>
    <rPh sb="14" eb="16">
      <t>クブン</t>
    </rPh>
    <phoneticPr fontId="12"/>
  </si>
  <si>
    <t>介護サービス包括型（４：１）区分５</t>
    <rPh sb="0" eb="2">
      <t>カイゴ</t>
    </rPh>
    <rPh sb="6" eb="8">
      <t>ホウカツ</t>
    </rPh>
    <rPh sb="8" eb="9">
      <t>ガタ</t>
    </rPh>
    <rPh sb="14" eb="16">
      <t>クブン</t>
    </rPh>
    <phoneticPr fontId="12"/>
  </si>
  <si>
    <t>介護サービス包括型（４：１）区分４</t>
    <rPh sb="0" eb="2">
      <t>カイゴ</t>
    </rPh>
    <rPh sb="6" eb="8">
      <t>ホウカツ</t>
    </rPh>
    <rPh sb="8" eb="9">
      <t>ガタ</t>
    </rPh>
    <rPh sb="14" eb="16">
      <t>クブン</t>
    </rPh>
    <phoneticPr fontId="12"/>
  </si>
  <si>
    <t>介護サービス包括型（４：１）区分３</t>
    <rPh sb="0" eb="2">
      <t>カイゴ</t>
    </rPh>
    <rPh sb="6" eb="8">
      <t>ホウカツ</t>
    </rPh>
    <rPh sb="8" eb="9">
      <t>ガタ</t>
    </rPh>
    <rPh sb="14" eb="16">
      <t>クブン</t>
    </rPh>
    <phoneticPr fontId="12"/>
  </si>
  <si>
    <t>介護サービス包括型（４：１）区分２</t>
    <phoneticPr fontId="12"/>
  </si>
  <si>
    <t>介護サービス包括型（４：１）区分１以下</t>
    <rPh sb="17" eb="19">
      <t>イカ</t>
    </rPh>
    <phoneticPr fontId="12"/>
  </si>
  <si>
    <t>介護サービス包括型（５：１）区分６</t>
    <rPh sb="0" eb="2">
      <t>カイゴ</t>
    </rPh>
    <rPh sb="6" eb="8">
      <t>ホウカツ</t>
    </rPh>
    <rPh sb="8" eb="9">
      <t>ガタ</t>
    </rPh>
    <rPh sb="14" eb="16">
      <t>クブン</t>
    </rPh>
    <phoneticPr fontId="12"/>
  </si>
  <si>
    <t>介護サービス包括型（５：１）区分５</t>
    <rPh sb="0" eb="2">
      <t>カイゴ</t>
    </rPh>
    <rPh sb="6" eb="8">
      <t>ホウカツ</t>
    </rPh>
    <rPh sb="8" eb="9">
      <t>ガタ</t>
    </rPh>
    <rPh sb="14" eb="16">
      <t>クブン</t>
    </rPh>
    <phoneticPr fontId="12"/>
  </si>
  <si>
    <t>介護サービス包括型（５：１）区分４</t>
    <rPh sb="0" eb="2">
      <t>カイゴ</t>
    </rPh>
    <rPh sb="6" eb="8">
      <t>ホウカツ</t>
    </rPh>
    <rPh sb="8" eb="9">
      <t>ガタ</t>
    </rPh>
    <rPh sb="14" eb="16">
      <t>クブン</t>
    </rPh>
    <phoneticPr fontId="12"/>
  </si>
  <si>
    <t>介護サービス包括型（５：１）区分３</t>
    <rPh sb="0" eb="2">
      <t>カイゴ</t>
    </rPh>
    <rPh sb="6" eb="8">
      <t>ホウカツ</t>
    </rPh>
    <rPh sb="8" eb="9">
      <t>ガタ</t>
    </rPh>
    <rPh sb="14" eb="16">
      <t>クブン</t>
    </rPh>
    <phoneticPr fontId="12"/>
  </si>
  <si>
    <t>介護サービス包括型（５：１）区分２</t>
  </si>
  <si>
    <t>介護サービス包括型（５：１）区分１以下</t>
    <rPh sb="17" eb="19">
      <t>イカ</t>
    </rPh>
    <phoneticPr fontId="12"/>
  </si>
  <si>
    <t>介護サービス包括型（６：１）区分６</t>
    <rPh sb="0" eb="2">
      <t>カイゴ</t>
    </rPh>
    <rPh sb="6" eb="8">
      <t>ホウカツ</t>
    </rPh>
    <rPh sb="8" eb="9">
      <t>ガタ</t>
    </rPh>
    <rPh sb="14" eb="16">
      <t>クブン</t>
    </rPh>
    <phoneticPr fontId="12"/>
  </si>
  <si>
    <t>介護サービス包括型（６：１）区分５</t>
    <rPh sb="0" eb="2">
      <t>カイゴ</t>
    </rPh>
    <rPh sb="6" eb="8">
      <t>ホウカツ</t>
    </rPh>
    <rPh sb="8" eb="9">
      <t>ガタ</t>
    </rPh>
    <rPh sb="14" eb="16">
      <t>クブン</t>
    </rPh>
    <phoneticPr fontId="12"/>
  </si>
  <si>
    <t>介護サービス包括型（６：１）区分４</t>
    <rPh sb="0" eb="2">
      <t>カイゴ</t>
    </rPh>
    <rPh sb="6" eb="8">
      <t>ホウカツ</t>
    </rPh>
    <rPh sb="8" eb="9">
      <t>ガタ</t>
    </rPh>
    <rPh sb="14" eb="16">
      <t>クブン</t>
    </rPh>
    <phoneticPr fontId="12"/>
  </si>
  <si>
    <t>介護サービス包括型（６：１）区分３</t>
    <rPh sb="0" eb="2">
      <t>カイゴ</t>
    </rPh>
    <rPh sb="6" eb="8">
      <t>ホウカツ</t>
    </rPh>
    <rPh sb="8" eb="9">
      <t>ガタ</t>
    </rPh>
    <rPh sb="14" eb="16">
      <t>クブン</t>
    </rPh>
    <phoneticPr fontId="12"/>
  </si>
  <si>
    <t>介護サービス包括型（６：１）区分２</t>
  </si>
  <si>
    <t>介護サービス包括型（６：１）区分１以下</t>
    <rPh sb="17" eb="19">
      <t>イカ</t>
    </rPh>
    <phoneticPr fontId="12"/>
  </si>
  <si>
    <t>介護サービス包括型（体験利用）区分６</t>
    <rPh sb="0" eb="2">
      <t>カイゴ</t>
    </rPh>
    <rPh sb="6" eb="8">
      <t>ホウカツ</t>
    </rPh>
    <rPh sb="8" eb="9">
      <t>ガタ</t>
    </rPh>
    <rPh sb="15" eb="17">
      <t>クブン</t>
    </rPh>
    <phoneticPr fontId="12"/>
  </si>
  <si>
    <t>介護サービス包括型（体験利用）区分５</t>
    <rPh sb="0" eb="2">
      <t>カイゴ</t>
    </rPh>
    <rPh sb="6" eb="8">
      <t>ホウカツ</t>
    </rPh>
    <rPh sb="8" eb="9">
      <t>ガタ</t>
    </rPh>
    <rPh sb="15" eb="17">
      <t>クブン</t>
    </rPh>
    <phoneticPr fontId="12"/>
  </si>
  <si>
    <t>介護サービス包括型（体験利用）区分４</t>
    <rPh sb="0" eb="2">
      <t>カイゴ</t>
    </rPh>
    <rPh sb="6" eb="8">
      <t>ホウカツ</t>
    </rPh>
    <rPh sb="8" eb="9">
      <t>ガタ</t>
    </rPh>
    <rPh sb="15" eb="17">
      <t>クブン</t>
    </rPh>
    <phoneticPr fontId="12"/>
  </si>
  <si>
    <t>介護サービス包括型（体験利用）区分３</t>
    <rPh sb="0" eb="2">
      <t>カイゴ</t>
    </rPh>
    <rPh sb="6" eb="8">
      <t>ホウカツ</t>
    </rPh>
    <rPh sb="8" eb="9">
      <t>ガタ</t>
    </rPh>
    <rPh sb="15" eb="17">
      <t>クブン</t>
    </rPh>
    <phoneticPr fontId="12"/>
  </si>
  <si>
    <t>介護サービス包括型（体験利用）区分２</t>
  </si>
  <si>
    <t>介護サービス包括型（体験利用）区分１以下</t>
    <rPh sb="18" eb="20">
      <t>イカ</t>
    </rPh>
    <phoneticPr fontId="12"/>
  </si>
  <si>
    <t>介護サービス包括型（特例４：１）区分６</t>
    <rPh sb="10" eb="12">
      <t>トクレイ</t>
    </rPh>
    <phoneticPr fontId="12"/>
  </si>
  <si>
    <t>介護サービス包括型（特例４：１）区分５</t>
    <rPh sb="10" eb="12">
      <t>トクレイ</t>
    </rPh>
    <phoneticPr fontId="12"/>
  </si>
  <si>
    <t>介護サービス包括型（特例４：１）区分４</t>
    <rPh sb="10" eb="12">
      <t>トクレイ</t>
    </rPh>
    <phoneticPr fontId="12"/>
  </si>
  <si>
    <t>介護サービス包括型（特例５：１）区分６</t>
    <rPh sb="10" eb="12">
      <t>トクレイ</t>
    </rPh>
    <phoneticPr fontId="12"/>
  </si>
  <si>
    <t>介護サービス包括型（特例５：１）区分５</t>
    <rPh sb="10" eb="12">
      <t>トクレイ</t>
    </rPh>
    <phoneticPr fontId="12"/>
  </si>
  <si>
    <t>介護サービス包括型（特例５：１）区分４</t>
    <rPh sb="10" eb="12">
      <t>トクレイ</t>
    </rPh>
    <phoneticPr fontId="12"/>
  </si>
  <si>
    <t>介護サービス包括型（特例６：１）区分６</t>
    <rPh sb="10" eb="12">
      <t>トクレイ</t>
    </rPh>
    <phoneticPr fontId="12"/>
  </si>
  <si>
    <t>介護サービス包括型（特例６：１）区分５</t>
    <rPh sb="10" eb="12">
      <t>トクレイ</t>
    </rPh>
    <phoneticPr fontId="12"/>
  </si>
  <si>
    <t>介護サービス包括型（特例６：１）区分４</t>
    <rPh sb="10" eb="12">
      <t>トクレイ</t>
    </rPh>
    <phoneticPr fontId="12"/>
  </si>
  <si>
    <t>外部サービス利用型（４：１）</t>
    <rPh sb="0" eb="2">
      <t>ガイブ</t>
    </rPh>
    <rPh sb="6" eb="9">
      <t>リヨウガタ</t>
    </rPh>
    <phoneticPr fontId="12"/>
  </si>
  <si>
    <t>外部サービス利用型（５：１）</t>
    <rPh sb="0" eb="2">
      <t>ガイブ</t>
    </rPh>
    <rPh sb="6" eb="9">
      <t>リヨウガタ</t>
    </rPh>
    <phoneticPr fontId="12"/>
  </si>
  <si>
    <t>外部サービス利用型（６：１）</t>
    <rPh sb="0" eb="2">
      <t>ガイブ</t>
    </rPh>
    <rPh sb="6" eb="9">
      <t>リヨウガタ</t>
    </rPh>
    <phoneticPr fontId="12"/>
  </si>
  <si>
    <t>外部サービス利用型（１０：１）</t>
    <rPh sb="0" eb="2">
      <t>ガイブ</t>
    </rPh>
    <rPh sb="6" eb="9">
      <t>リヨウガタ</t>
    </rPh>
    <phoneticPr fontId="12"/>
  </si>
  <si>
    <t>1日（単位）</t>
    <rPh sb="1" eb="2">
      <t>ニチ</t>
    </rPh>
    <rPh sb="3" eb="5">
      <t>タンイ</t>
    </rPh>
    <phoneticPr fontId="12"/>
  </si>
  <si>
    <t>それ以外</t>
    <rPh sb="2" eb="4">
      <t>イガイ</t>
    </rPh>
    <phoneticPr fontId="12"/>
  </si>
  <si>
    <t>入院時支援特別加算（入院期間が３日以上７日未満）</t>
    <rPh sb="0" eb="2">
      <t>ニュウイン</t>
    </rPh>
    <rPh sb="2" eb="3">
      <t>ジ</t>
    </rPh>
    <rPh sb="3" eb="5">
      <t>シエン</t>
    </rPh>
    <rPh sb="5" eb="7">
      <t>トクベツ</t>
    </rPh>
    <rPh sb="7" eb="9">
      <t>カサン</t>
    </rPh>
    <rPh sb="10" eb="12">
      <t>ニュウイン</t>
    </rPh>
    <rPh sb="12" eb="14">
      <t>キカン</t>
    </rPh>
    <rPh sb="16" eb="17">
      <t>ニチ</t>
    </rPh>
    <rPh sb="17" eb="19">
      <t>イジョウ</t>
    </rPh>
    <rPh sb="20" eb="21">
      <t>ニチ</t>
    </rPh>
    <rPh sb="21" eb="23">
      <t>ミマン</t>
    </rPh>
    <phoneticPr fontId="12"/>
  </si>
  <si>
    <t>1回（単位）</t>
    <rPh sb="1" eb="2">
      <t>カイ</t>
    </rPh>
    <rPh sb="3" eb="5">
      <t>タンイ</t>
    </rPh>
    <phoneticPr fontId="12"/>
  </si>
  <si>
    <t>入院時支援特別加算（入院期間が７日以上）</t>
    <rPh sb="0" eb="2">
      <t>ニュウイン</t>
    </rPh>
    <rPh sb="2" eb="3">
      <t>ジ</t>
    </rPh>
    <rPh sb="3" eb="5">
      <t>シエン</t>
    </rPh>
    <rPh sb="5" eb="7">
      <t>トクベツ</t>
    </rPh>
    <rPh sb="7" eb="9">
      <t>カサン</t>
    </rPh>
    <rPh sb="10" eb="12">
      <t>ニュウイン</t>
    </rPh>
    <rPh sb="12" eb="14">
      <t>キカン</t>
    </rPh>
    <rPh sb="16" eb="17">
      <t>ニチ</t>
    </rPh>
    <rPh sb="17" eb="19">
      <t>イジョウ</t>
    </rPh>
    <phoneticPr fontId="12"/>
  </si>
  <si>
    <t>帰宅時支援加算（外泊期間が３日以上７日未満）</t>
    <rPh sb="14" eb="15">
      <t>ニチ</t>
    </rPh>
    <rPh sb="15" eb="17">
      <t>イジョウ</t>
    </rPh>
    <rPh sb="18" eb="19">
      <t>ニチ</t>
    </rPh>
    <rPh sb="19" eb="21">
      <t>ミマン</t>
    </rPh>
    <phoneticPr fontId="12"/>
  </si>
  <si>
    <t>帰宅時支援加算（外泊期間が７日以上）</t>
    <rPh sb="14" eb="15">
      <t>ニチ</t>
    </rPh>
    <rPh sb="15" eb="17">
      <t>イジョウ</t>
    </rPh>
    <phoneticPr fontId="12"/>
  </si>
  <si>
    <t>長期入院時支援特別加算（介護サービス包括型）</t>
    <rPh sb="0" eb="2">
      <t>チョウキ</t>
    </rPh>
    <rPh sb="2" eb="4">
      <t>ニュウイン</t>
    </rPh>
    <rPh sb="4" eb="5">
      <t>ジ</t>
    </rPh>
    <rPh sb="5" eb="7">
      <t>シエン</t>
    </rPh>
    <rPh sb="7" eb="9">
      <t>トクベツ</t>
    </rPh>
    <rPh sb="9" eb="11">
      <t>カサン</t>
    </rPh>
    <rPh sb="12" eb="14">
      <t>カイゴ</t>
    </rPh>
    <rPh sb="18" eb="20">
      <t>ホウカツ</t>
    </rPh>
    <rPh sb="20" eb="21">
      <t>ガタ</t>
    </rPh>
    <phoneticPr fontId="12"/>
  </si>
  <si>
    <t>長期入院時支援特別加算（外部サービス利用型）</t>
    <rPh sb="0" eb="2">
      <t>チョウキ</t>
    </rPh>
    <rPh sb="2" eb="4">
      <t>ニュウイン</t>
    </rPh>
    <rPh sb="4" eb="5">
      <t>ジ</t>
    </rPh>
    <rPh sb="5" eb="7">
      <t>シエン</t>
    </rPh>
    <rPh sb="7" eb="9">
      <t>トクベツ</t>
    </rPh>
    <rPh sb="9" eb="11">
      <t>カサン</t>
    </rPh>
    <rPh sb="12" eb="14">
      <t>ガイブ</t>
    </rPh>
    <rPh sb="18" eb="20">
      <t>リヨウ</t>
    </rPh>
    <rPh sb="20" eb="21">
      <t>ガタ</t>
    </rPh>
    <phoneticPr fontId="12"/>
  </si>
  <si>
    <t>長期帰宅時支援加算（介護サービス包括型）</t>
    <rPh sb="0" eb="2">
      <t>チョウキ</t>
    </rPh>
    <rPh sb="7" eb="9">
      <t>カサン</t>
    </rPh>
    <rPh sb="10" eb="12">
      <t>カイゴ</t>
    </rPh>
    <rPh sb="16" eb="18">
      <t>ホウカツ</t>
    </rPh>
    <rPh sb="18" eb="19">
      <t>ガタ</t>
    </rPh>
    <phoneticPr fontId="12"/>
  </si>
  <si>
    <t>長期帰宅時支援加算（外部サービス利用型）</t>
    <rPh sb="0" eb="2">
      <t>チョウキ</t>
    </rPh>
    <rPh sb="7" eb="9">
      <t>カサン</t>
    </rPh>
    <rPh sb="10" eb="12">
      <t>ガイブ</t>
    </rPh>
    <rPh sb="16" eb="18">
      <t>リヨウ</t>
    </rPh>
    <rPh sb="18" eb="19">
      <t>ガタ</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</si>
</sst>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 &quot;#,##0"/>
    <numFmt numFmtId="177" formatCode="#,##0.00;&quot;▲ &quot;#,##0.00"/>
    <numFmt numFmtId="178" formatCode="#,##0_ "/>
    <numFmt numFmtId="179" formatCode="#,##0;[Red]#,##0"/>
    <numFmt numFmtId="180" formatCode="0.00&quot;月&quot;"/>
    <numFmt numFmtId="181" formatCode="0&quot;日&quot;"/>
    <numFmt numFmtId="182" formatCode="#,##0.00_ "/>
    <numFmt numFmtId="183" formatCode="#,##0_ ;[Red]\-#,##0\ "/>
    <numFmt numFmtId="184" formatCode="#,##0_);[Red]\(#,##0\)"/>
    <numFmt numFmtId="185" formatCode="&quot;区分&quot;0"/>
    <numFmt numFmtId="186" formatCode="0_);[Red]\(0\)"/>
  </numFmts>
  <fonts count="4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u/>
      <sz val="11"/>
      <name val="ＭＳ Ｐゴシック"/>
      <family val="3"/>
      <charset val="128"/>
    </font>
    <font>
      <sz val="8"/>
      <name val="ＭＳ Ｐゴシック"/>
      <family val="3"/>
      <charset val="128"/>
    </font>
    <font>
      <u/>
      <sz val="8"/>
      <name val="ＭＳ Ｐゴシック"/>
      <family val="3"/>
      <charset val="128"/>
    </font>
    <font>
      <b/>
      <sz val="11"/>
      <name val="ＭＳ Ｐゴシック"/>
      <family val="3"/>
      <charset val="128"/>
    </font>
    <font>
      <b/>
      <sz val="12"/>
      <name val="ＭＳ Ｐゴシック"/>
      <family val="3"/>
      <charset val="128"/>
    </font>
    <font>
      <sz val="9"/>
      <color indexed="81"/>
      <name val="ＭＳ Ｐゴシック"/>
      <family val="3"/>
      <charset val="128"/>
    </font>
    <font>
      <b/>
      <sz val="9"/>
      <color indexed="81"/>
      <name val="ＭＳ Ｐゴシック"/>
      <family val="3"/>
      <charset val="128"/>
    </font>
    <font>
      <sz val="11"/>
      <color indexed="81"/>
      <name val="ＭＳ Ｐゴシック"/>
      <family val="3"/>
      <charset val="128"/>
    </font>
    <font>
      <b/>
      <sz val="11"/>
      <color indexed="81"/>
      <name val="ＭＳ Ｐゴシック"/>
      <family val="3"/>
      <charset val="128"/>
    </font>
    <font>
      <u/>
      <sz val="10"/>
      <name val="ＭＳ Ｐゴシック"/>
      <family val="3"/>
      <charset val="128"/>
    </font>
    <font>
      <sz val="6"/>
      <name val="ＭＳ Ｐゴシック"/>
      <family val="2"/>
      <charset val="128"/>
      <scheme val="minor"/>
    </font>
    <font>
      <b/>
      <sz val="10"/>
      <name val="ＭＳ Ｐゴシック"/>
      <family val="3"/>
      <charset val="128"/>
    </font>
    <font>
      <sz val="14"/>
      <name val="ＭＳ Ｐゴシック"/>
      <family val="3"/>
      <charset val="128"/>
    </font>
    <font>
      <b/>
      <u val="double"/>
      <sz val="12"/>
      <name val="ＭＳ Ｐゴシック"/>
      <family val="3"/>
      <charset val="128"/>
    </font>
    <font>
      <sz val="12"/>
      <color indexed="81"/>
      <name val="ＭＳ Ｐゴシック"/>
      <family val="3"/>
      <charset val="128"/>
    </font>
    <font>
      <sz val="11"/>
      <color indexed="8"/>
      <name val="ＭＳ Ｐゴシック"/>
      <family val="3"/>
      <charset val="128"/>
    </font>
    <font>
      <sz val="9"/>
      <color theme="1"/>
      <name val="ＭＳ Ｐゴシック"/>
      <family val="2"/>
      <charset val="128"/>
      <scheme val="minor"/>
    </font>
    <font>
      <sz val="9"/>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12"/>
      <color theme="1"/>
      <name val="ＭＳ Ｐゴシック"/>
      <family val="2"/>
      <charset val="128"/>
      <scheme val="minor"/>
    </font>
    <font>
      <sz val="9"/>
      <name val="ＭＳ Ｐゴシック"/>
      <family val="3"/>
      <charset val="128"/>
      <scheme val="minor"/>
    </font>
    <font>
      <sz val="8"/>
      <color rgb="FFFF0000"/>
      <name val="ＭＳ Ｐゴシック"/>
      <family val="3"/>
      <charset val="128"/>
    </font>
    <font>
      <sz val="9"/>
      <color indexed="81"/>
      <name val="MS P ゴシック"/>
      <family val="3"/>
      <charset val="128"/>
    </font>
    <font>
      <sz val="10.5"/>
      <color theme="1"/>
      <name val="ＭＳ Ｐゴシック"/>
      <family val="2"/>
      <charset val="128"/>
      <scheme val="minor"/>
    </font>
    <font>
      <u/>
      <sz val="11"/>
      <color theme="10"/>
      <name val="ＭＳ Ｐゴシック"/>
      <family val="3"/>
      <charset val="128"/>
    </font>
    <font>
      <b/>
      <sz val="12"/>
      <color indexed="81"/>
      <name val="ＭＳ Ｐゴシック"/>
      <family val="3"/>
      <charset val="128"/>
    </font>
  </fonts>
  <fills count="7">
    <fill>
      <patternFill patternType="none"/>
    </fill>
    <fill>
      <patternFill patternType="gray125"/>
    </fill>
    <fill>
      <patternFill patternType="solid">
        <fgColor rgb="FF92D05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4" tint="0.79998168889431442"/>
        <bgColor indexed="64"/>
      </patternFill>
    </fill>
  </fills>
  <borders count="5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diagonalUp="1">
      <left style="medium">
        <color indexed="64"/>
      </left>
      <right style="medium">
        <color indexed="64"/>
      </right>
      <top style="double">
        <color indexed="64"/>
      </top>
      <bottom style="thin">
        <color auto="1"/>
      </bottom>
      <diagonal style="thin">
        <color auto="1"/>
      </diagonal>
    </border>
    <border>
      <left style="thin">
        <color auto="1"/>
      </left>
      <right style="double">
        <color indexed="64"/>
      </right>
      <top/>
      <bottom style="thin">
        <color auto="1"/>
      </bottom>
      <diagonal/>
    </border>
    <border>
      <left style="medium">
        <color indexed="64"/>
      </left>
      <right style="medium">
        <color indexed="64"/>
      </right>
      <top style="thin">
        <color auto="1"/>
      </top>
      <bottom style="double">
        <color indexed="64"/>
      </bottom>
      <diagonal/>
    </border>
    <border>
      <left/>
      <right style="thin">
        <color auto="1"/>
      </right>
      <top style="thin">
        <color auto="1"/>
      </top>
      <bottom style="double">
        <color indexed="64"/>
      </bottom>
      <diagonal/>
    </border>
    <border>
      <left style="thin">
        <color auto="1"/>
      </left>
      <right style="double">
        <color indexed="64"/>
      </right>
      <top style="thin">
        <color auto="1"/>
      </top>
      <bottom style="double">
        <color indexed="64"/>
      </bottom>
      <diagonal/>
    </border>
    <border>
      <left style="thin">
        <color auto="1"/>
      </left>
      <right style="thin">
        <color auto="1"/>
      </right>
      <top style="thin">
        <color auto="1"/>
      </top>
      <bottom style="double">
        <color indexed="64"/>
      </bottom>
      <diagonal/>
    </border>
    <border>
      <left/>
      <right/>
      <top style="thin">
        <color auto="1"/>
      </top>
      <bottom style="double">
        <color indexed="64"/>
      </bottom>
      <diagonal/>
    </border>
    <border>
      <left style="thin">
        <color auto="1"/>
      </left>
      <right/>
      <top style="thin">
        <color auto="1"/>
      </top>
      <bottom style="double">
        <color indexed="64"/>
      </bottom>
      <diagonal/>
    </border>
    <border>
      <left style="medium">
        <color indexed="64"/>
      </left>
      <right style="medium">
        <color indexed="64"/>
      </right>
      <top style="thin">
        <color auto="1"/>
      </top>
      <bottom style="thin">
        <color indexed="64"/>
      </bottom>
      <diagonal/>
    </border>
    <border>
      <left style="thin">
        <color auto="1"/>
      </left>
      <right style="double">
        <color indexed="64"/>
      </right>
      <top style="thin">
        <color auto="1"/>
      </top>
      <bottom style="thin">
        <color auto="1"/>
      </bottom>
      <diagonal/>
    </border>
    <border>
      <left style="medium">
        <color indexed="64"/>
      </left>
      <right style="medium">
        <color indexed="64"/>
      </right>
      <top/>
      <bottom/>
      <diagonal/>
    </border>
    <border>
      <left style="medium">
        <color indexed="64"/>
      </left>
      <right style="medium">
        <color indexed="64"/>
      </right>
      <top style="thin">
        <color auto="1"/>
      </top>
      <bottom/>
      <diagonal/>
    </border>
    <border>
      <left style="medium">
        <color indexed="64"/>
      </left>
      <right style="medium">
        <color indexed="64"/>
      </right>
      <top/>
      <bottom style="thin">
        <color auto="1"/>
      </bottom>
      <diagonal/>
    </border>
    <border>
      <left style="medium">
        <color indexed="64"/>
      </left>
      <right/>
      <top style="thin">
        <color indexed="64"/>
      </top>
      <bottom style="thin">
        <color auto="1"/>
      </bottom>
      <diagonal/>
    </border>
    <border>
      <left style="thin">
        <color auto="1"/>
      </left>
      <right style="double">
        <color indexed="64"/>
      </right>
      <top style="thin">
        <color auto="1"/>
      </top>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style="thin">
        <color auto="1"/>
      </top>
      <bottom style="double">
        <color indexed="64"/>
      </bottom>
      <diagonal/>
    </border>
    <border>
      <left style="thin">
        <color indexed="64"/>
      </left>
      <right style="thin">
        <color indexed="64"/>
      </right>
      <top style="double">
        <color indexed="64"/>
      </top>
      <bottom style="thin">
        <color indexed="64"/>
      </bottom>
      <diagonal/>
    </border>
    <border diagonalUp="1">
      <left style="thin">
        <color auto="1"/>
      </left>
      <right style="double">
        <color indexed="64"/>
      </right>
      <top style="double">
        <color auto="1"/>
      </top>
      <bottom style="thin">
        <color auto="1"/>
      </bottom>
      <diagonal style="thin">
        <color auto="1"/>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auto="1"/>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style="medium">
        <color indexed="64"/>
      </bottom>
      <diagonal/>
    </border>
    <border>
      <left style="thin">
        <color auto="1"/>
      </left>
      <right style="double">
        <color indexed="64"/>
      </right>
      <top/>
      <bottom style="medium">
        <color indexed="64"/>
      </bottom>
      <diagonal/>
    </border>
    <border>
      <left/>
      <right style="thin">
        <color indexed="64"/>
      </right>
      <top/>
      <bottom style="medium">
        <color indexed="64"/>
      </bottom>
      <diagonal/>
    </border>
    <border diagonalUp="1">
      <left style="thin">
        <color auto="1"/>
      </left>
      <right style="double">
        <color indexed="64"/>
      </right>
      <top/>
      <bottom style="medium">
        <color indexed="64"/>
      </bottom>
      <diagonal style="thin">
        <color auto="1"/>
      </diagonal>
    </border>
    <border>
      <left/>
      <right/>
      <top/>
      <bottom style="medium">
        <color indexed="64"/>
      </bottom>
      <diagonal/>
    </border>
    <border diagonalUp="1">
      <left style="medium">
        <color indexed="64"/>
      </left>
      <right style="medium">
        <color indexed="64"/>
      </right>
      <top style="double">
        <color indexed="64"/>
      </top>
      <bottom style="medium">
        <color indexed="64"/>
      </bottom>
      <diagonal style="thin">
        <color auto="1"/>
      </diagonal>
    </border>
  </borders>
  <cellStyleXfs count="11">
    <xf numFmtId="0" fontId="0" fillId="0" borderId="0"/>
    <xf numFmtId="38" fontId="11" fillId="0" borderId="0" applyFont="0" applyFill="0" applyBorder="0" applyAlignment="0" applyProtection="0"/>
    <xf numFmtId="38" fontId="13" fillId="0" borderId="0" applyFont="0" applyFill="0" applyBorder="0" applyAlignment="0" applyProtection="0"/>
    <xf numFmtId="0" fontId="11" fillId="0" borderId="0">
      <alignment vertical="center"/>
    </xf>
    <xf numFmtId="38" fontId="11" fillId="0" borderId="0" applyFont="0" applyFill="0" applyBorder="0" applyAlignment="0" applyProtection="0">
      <alignment vertical="center"/>
    </xf>
    <xf numFmtId="0" fontId="11" fillId="0" borderId="0"/>
    <xf numFmtId="0" fontId="32" fillId="0" borderId="0">
      <alignment vertical="center"/>
    </xf>
    <xf numFmtId="0" fontId="11" fillId="0" borderId="0">
      <alignment vertical="center"/>
    </xf>
    <xf numFmtId="0" fontId="10" fillId="0" borderId="0">
      <alignment vertical="center"/>
    </xf>
    <xf numFmtId="38" fontId="10" fillId="0" borderId="0" applyFont="0" applyFill="0" applyBorder="0" applyAlignment="0" applyProtection="0">
      <alignment vertical="center"/>
    </xf>
    <xf numFmtId="0" fontId="42" fillId="0" borderId="0" applyNumberFormat="0" applyFill="0" applyBorder="0" applyAlignment="0" applyProtection="0"/>
  </cellStyleXfs>
  <cellXfs count="435">
    <xf numFmtId="0" fontId="0" fillId="0" borderId="0" xfId="0"/>
    <xf numFmtId="49" fontId="0" fillId="0" borderId="8" xfId="1" applyNumberFormat="1" applyFont="1" applyBorder="1" applyAlignment="1" applyProtection="1">
      <alignment horizontal="center" vertical="center" shrinkToFit="1"/>
      <protection locked="0"/>
    </xf>
    <xf numFmtId="49" fontId="0" fillId="0" borderId="2" xfId="1" applyNumberFormat="1" applyFont="1" applyBorder="1" applyAlignment="1" applyProtection="1">
      <alignment horizontal="center" vertical="center" shrinkToFit="1"/>
      <protection locked="0"/>
    </xf>
    <xf numFmtId="177" fontId="14" fillId="0" borderId="2" xfId="1" applyNumberFormat="1" applyFont="1" applyFill="1" applyBorder="1" applyAlignment="1" applyProtection="1">
      <alignment vertical="center" shrinkToFit="1"/>
      <protection locked="0"/>
    </xf>
    <xf numFmtId="0" fontId="0" fillId="0" borderId="0" xfId="0" applyAlignment="1" applyProtection="1">
      <alignment horizontal="center" vertical="center" shrinkToFit="1"/>
      <protection locked="0"/>
    </xf>
    <xf numFmtId="0" fontId="0" fillId="0" borderId="0" xfId="0" applyFont="1" applyAlignment="1" applyProtection="1">
      <alignment vertical="center" shrinkToFit="1"/>
      <protection locked="0"/>
    </xf>
    <xf numFmtId="0" fontId="16" fillId="0" borderId="0" xfId="0" applyFont="1" applyAlignment="1" applyProtection="1">
      <alignment horizontal="center" vertical="center" shrinkToFit="1"/>
      <protection locked="0"/>
    </xf>
    <xf numFmtId="0" fontId="0" fillId="0" borderId="0" xfId="0" applyFont="1" applyAlignment="1" applyProtection="1">
      <alignment vertical="center"/>
      <protection locked="0"/>
    </xf>
    <xf numFmtId="0" fontId="0" fillId="0" borderId="0" xfId="0" applyFont="1" applyBorder="1" applyAlignment="1" applyProtection="1">
      <alignment horizontal="left" vertical="center"/>
      <protection locked="0"/>
    </xf>
    <xf numFmtId="0" fontId="0" fillId="0" borderId="0" xfId="0" applyFont="1" applyBorder="1" applyAlignment="1" applyProtection="1">
      <alignment horizontal="center" vertical="center"/>
      <protection locked="0"/>
    </xf>
    <xf numFmtId="38" fontId="18" fillId="0" borderId="0" xfId="1" applyFont="1" applyAlignment="1" applyProtection="1">
      <alignment vertical="center"/>
      <protection locked="0"/>
    </xf>
    <xf numFmtId="38" fontId="0" fillId="0" borderId="0" xfId="1" applyFont="1" applyAlignment="1" applyProtection="1">
      <alignment vertical="center"/>
      <protection locked="0"/>
    </xf>
    <xf numFmtId="0" fontId="0" fillId="0" borderId="0" xfId="0" applyFont="1" applyBorder="1" applyAlignment="1" applyProtection="1">
      <alignment horizontal="center" vertical="center" shrinkToFit="1"/>
      <protection locked="0"/>
    </xf>
    <xf numFmtId="0" fontId="0" fillId="0" borderId="0" xfId="0" applyFont="1" applyBorder="1" applyAlignment="1" applyProtection="1">
      <alignment vertical="center" shrinkToFit="1"/>
      <protection locked="0"/>
    </xf>
    <xf numFmtId="0" fontId="16" fillId="0" borderId="0" xfId="0" applyFont="1" applyBorder="1" applyAlignment="1" applyProtection="1">
      <alignment horizontal="center" vertical="center" shrinkToFit="1"/>
      <protection locked="0"/>
    </xf>
    <xf numFmtId="0" fontId="0" fillId="0" borderId="0" xfId="0" applyFont="1" applyBorder="1" applyAlignment="1" applyProtection="1">
      <alignment vertical="center"/>
      <protection locked="0"/>
    </xf>
    <xf numFmtId="0" fontId="0" fillId="0" borderId="1" xfId="0" applyFont="1" applyBorder="1" applyAlignment="1" applyProtection="1">
      <alignment horizontal="left" vertical="center" shrinkToFit="1"/>
      <protection locked="0"/>
    </xf>
    <xf numFmtId="0" fontId="0" fillId="0" borderId="1" xfId="0" applyFont="1" applyBorder="1" applyAlignment="1" applyProtection="1">
      <alignment vertical="center" shrinkToFit="1"/>
      <protection locked="0"/>
    </xf>
    <xf numFmtId="0" fontId="0" fillId="0" borderId="0" xfId="0" applyFont="1" applyAlignment="1" applyProtection="1">
      <alignment horizontal="right" vertical="center"/>
      <protection locked="0"/>
    </xf>
    <xf numFmtId="38" fontId="0" fillId="0" borderId="8" xfId="1" applyFont="1" applyBorder="1" applyAlignment="1" applyProtection="1">
      <alignment horizontal="center" vertical="center" wrapText="1" shrinkToFit="1"/>
      <protection locked="0"/>
    </xf>
    <xf numFmtId="38" fontId="16" fillId="0" borderId="2" xfId="1" applyFont="1" applyBorder="1" applyAlignment="1" applyProtection="1">
      <alignment horizontal="center" vertical="center" wrapText="1" shrinkToFit="1"/>
      <protection locked="0"/>
    </xf>
    <xf numFmtId="38" fontId="0" fillId="0" borderId="2" xfId="1" applyFont="1" applyBorder="1" applyAlignment="1" applyProtection="1">
      <alignment horizontal="center" vertical="center" shrinkToFit="1"/>
      <protection locked="0"/>
    </xf>
    <xf numFmtId="38" fontId="0" fillId="0" borderId="2" xfId="1" applyFont="1" applyBorder="1" applyAlignment="1" applyProtection="1">
      <alignment horizontal="center" vertical="center" wrapText="1"/>
      <protection locked="0"/>
    </xf>
    <xf numFmtId="38" fontId="0" fillId="0" borderId="0" xfId="1" applyFont="1" applyFill="1" applyAlignment="1" applyProtection="1">
      <alignment vertical="center"/>
      <protection locked="0"/>
    </xf>
    <xf numFmtId="0" fontId="17" fillId="0" borderId="0" xfId="0" applyFont="1" applyAlignment="1" applyProtection="1">
      <alignment vertical="center"/>
      <protection locked="0"/>
    </xf>
    <xf numFmtId="0" fontId="11"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0" fontId="11" fillId="0" borderId="0" xfId="3" applyFont="1">
      <alignment vertical="center"/>
    </xf>
    <xf numFmtId="0" fontId="11" fillId="0" borderId="0" xfId="3" applyFont="1" applyProtection="1">
      <alignment vertical="center"/>
    </xf>
    <xf numFmtId="0" fontId="11" fillId="0" borderId="0" xfId="3" applyFont="1" applyProtection="1">
      <alignment vertical="center"/>
      <protection locked="0"/>
    </xf>
    <xf numFmtId="0" fontId="16" fillId="0" borderId="0" xfId="3" applyFont="1" applyProtection="1">
      <alignment vertical="center"/>
      <protection locked="0"/>
    </xf>
    <xf numFmtId="0" fontId="26" fillId="0" borderId="0" xfId="3" applyFont="1" applyAlignment="1" applyProtection="1">
      <alignment horizontal="left" vertical="center" indent="3"/>
      <protection locked="0"/>
    </xf>
    <xf numFmtId="38" fontId="16" fillId="0" borderId="5" xfId="4" applyFont="1" applyBorder="1" applyProtection="1">
      <alignment vertical="center"/>
      <protection locked="0"/>
    </xf>
    <xf numFmtId="38" fontId="16" fillId="6" borderId="2" xfId="4" applyFont="1" applyFill="1" applyBorder="1" applyProtection="1">
      <alignment vertical="center"/>
    </xf>
    <xf numFmtId="38" fontId="16" fillId="0" borderId="2" xfId="4" applyFont="1" applyBorder="1" applyProtection="1">
      <alignment vertical="center"/>
      <protection locked="0"/>
    </xf>
    <xf numFmtId="0" fontId="16" fillId="0" borderId="5" xfId="3" applyFont="1" applyBorder="1" applyProtection="1">
      <alignment vertical="center"/>
      <protection locked="0"/>
    </xf>
    <xf numFmtId="0" fontId="11" fillId="0" borderId="2" xfId="3" applyFont="1" applyBorder="1" applyProtection="1">
      <alignment vertical="center"/>
      <protection locked="0"/>
    </xf>
    <xf numFmtId="0" fontId="16" fillId="0" borderId="2" xfId="3" applyFont="1" applyBorder="1" applyProtection="1">
      <alignment vertical="center"/>
      <protection locked="0"/>
    </xf>
    <xf numFmtId="0" fontId="16" fillId="0" borderId="3" xfId="3" applyFont="1" applyBorder="1" applyAlignment="1" applyProtection="1">
      <alignment horizontal="center" vertical="center"/>
      <protection locked="0"/>
    </xf>
    <xf numFmtId="0" fontId="16" fillId="0" borderId="2" xfId="3" applyFont="1" applyBorder="1" applyAlignment="1" applyProtection="1">
      <alignment horizontal="center" vertical="center"/>
      <protection locked="0"/>
    </xf>
    <xf numFmtId="0" fontId="28" fillId="0" borderId="0" xfId="3" applyFont="1" applyProtection="1">
      <alignment vertical="center"/>
      <protection locked="0"/>
    </xf>
    <xf numFmtId="38" fontId="16" fillId="0" borderId="5" xfId="4" applyFont="1" applyBorder="1" applyAlignment="1" applyProtection="1">
      <alignment vertical="center"/>
      <protection locked="0"/>
    </xf>
    <xf numFmtId="178" fontId="16" fillId="0" borderId="3" xfId="3" applyNumberFormat="1" applyFont="1" applyBorder="1" applyAlignment="1" applyProtection="1">
      <alignment horizontal="right" vertical="center"/>
      <protection locked="0"/>
    </xf>
    <xf numFmtId="0" fontId="16" fillId="5" borderId="4" xfId="3" applyFont="1" applyFill="1" applyBorder="1" applyAlignment="1" applyProtection="1">
      <alignment vertical="center"/>
      <protection locked="0"/>
    </xf>
    <xf numFmtId="0" fontId="16" fillId="5" borderId="2" xfId="3" applyFont="1" applyFill="1" applyBorder="1" applyAlignment="1" applyProtection="1">
      <alignment vertical="center"/>
      <protection locked="0"/>
    </xf>
    <xf numFmtId="0" fontId="16" fillId="5" borderId="5" xfId="3" applyFont="1" applyFill="1" applyBorder="1" applyAlignment="1" applyProtection="1">
      <alignment vertical="center"/>
      <protection locked="0"/>
    </xf>
    <xf numFmtId="38" fontId="16" fillId="0" borderId="2" xfId="4" applyFont="1" applyBorder="1" applyAlignment="1" applyProtection="1">
      <alignment vertical="center"/>
      <protection locked="0"/>
    </xf>
    <xf numFmtId="0" fontId="15" fillId="5" borderId="2" xfId="3" applyFont="1" applyFill="1" applyBorder="1" applyAlignment="1" applyProtection="1">
      <alignment vertical="center"/>
      <protection locked="0"/>
    </xf>
    <xf numFmtId="0" fontId="18" fillId="0" borderId="0" xfId="3" applyFont="1" applyBorder="1" applyAlignment="1" applyProtection="1">
      <alignment horizontal="center" vertical="center" wrapText="1"/>
      <protection locked="0"/>
    </xf>
    <xf numFmtId="0" fontId="16" fillId="0" borderId="6" xfId="3" applyFont="1" applyBorder="1" applyAlignment="1" applyProtection="1">
      <alignment vertical="center" wrapText="1"/>
      <protection locked="0"/>
    </xf>
    <xf numFmtId="0" fontId="16" fillId="0" borderId="0" xfId="3" applyFont="1" applyAlignment="1" applyProtection="1">
      <alignment horizontal="right" vertical="center"/>
      <protection locked="0"/>
    </xf>
    <xf numFmtId="0" fontId="29" fillId="0" borderId="0" xfId="3" applyFont="1" applyAlignment="1" applyProtection="1">
      <alignment horizontal="center" vertical="center"/>
      <protection locked="0"/>
    </xf>
    <xf numFmtId="0" fontId="20" fillId="0" borderId="0" xfId="3" applyFont="1" applyBorder="1" applyAlignment="1" applyProtection="1">
      <alignment horizontal="center" vertical="center"/>
      <protection locked="0"/>
    </xf>
    <xf numFmtId="0" fontId="21" fillId="0" borderId="0" xfId="3" applyFont="1" applyProtection="1">
      <alignment vertical="center"/>
      <protection locked="0"/>
    </xf>
    <xf numFmtId="0" fontId="0" fillId="0" borderId="0" xfId="0" applyFont="1" applyFill="1" applyAlignment="1" applyProtection="1">
      <alignment vertical="center"/>
      <protection locked="0"/>
    </xf>
    <xf numFmtId="38" fontId="0" fillId="0" borderId="7" xfId="1" applyFont="1" applyBorder="1" applyAlignment="1" applyProtection="1">
      <alignment vertical="center"/>
      <protection locked="0"/>
    </xf>
    <xf numFmtId="0" fontId="10" fillId="0" borderId="0" xfId="8" applyProtection="1">
      <alignment vertical="center"/>
      <protection locked="0"/>
    </xf>
    <xf numFmtId="0" fontId="10" fillId="0" borderId="0" xfId="8" applyAlignment="1" applyProtection="1">
      <alignment horizontal="center" vertical="center"/>
      <protection locked="0"/>
    </xf>
    <xf numFmtId="0" fontId="15" fillId="0" borderId="0" xfId="8" applyFont="1" applyAlignment="1" applyProtection="1">
      <alignment vertical="center"/>
      <protection locked="0"/>
    </xf>
    <xf numFmtId="180" fontId="10" fillId="3" borderId="2" xfId="8" applyNumberFormat="1" applyFill="1" applyBorder="1" applyAlignment="1" applyProtection="1">
      <alignment horizontal="center" vertical="center"/>
    </xf>
    <xf numFmtId="181" fontId="10" fillId="3" borderId="2" xfId="8" applyNumberFormat="1" applyFill="1" applyBorder="1" applyAlignment="1" applyProtection="1">
      <alignment horizontal="center" vertical="center"/>
    </xf>
    <xf numFmtId="178" fontId="10" fillId="3" borderId="17" xfId="8" applyNumberFormat="1" applyFill="1" applyBorder="1" applyAlignment="1" applyProtection="1">
      <alignment horizontal="center" vertical="center"/>
    </xf>
    <xf numFmtId="178" fontId="10" fillId="3" borderId="1" xfId="8" applyNumberFormat="1" applyFill="1" applyBorder="1" applyProtection="1">
      <alignment vertical="center"/>
    </xf>
    <xf numFmtId="178" fontId="10" fillId="3" borderId="14" xfId="8" applyNumberFormat="1" applyFill="1" applyBorder="1" applyProtection="1">
      <alignment vertical="center"/>
    </xf>
    <xf numFmtId="178" fontId="10" fillId="3" borderId="19" xfId="8" applyNumberFormat="1" applyFill="1" applyBorder="1" applyProtection="1">
      <alignment vertical="center"/>
    </xf>
    <xf numFmtId="178" fontId="10" fillId="3" borderId="5" xfId="8" applyNumberFormat="1" applyFill="1" applyBorder="1" applyProtection="1">
      <alignment vertical="center"/>
    </xf>
    <xf numFmtId="181" fontId="10" fillId="0" borderId="2" xfId="8" applyNumberFormat="1" applyBorder="1" applyAlignment="1" applyProtection="1">
      <alignment horizontal="center" vertical="center"/>
      <protection locked="0"/>
    </xf>
    <xf numFmtId="178" fontId="10" fillId="3" borderId="20" xfId="8" applyNumberFormat="1" applyFill="1" applyBorder="1" applyAlignment="1" applyProtection="1">
      <alignment horizontal="center" vertical="center"/>
    </xf>
    <xf numFmtId="178" fontId="10" fillId="3" borderId="21" xfId="8" applyNumberFormat="1" applyFill="1" applyBorder="1" applyProtection="1">
      <alignment vertical="center"/>
    </xf>
    <xf numFmtId="178" fontId="10" fillId="0" borderId="22" xfId="8" applyNumberFormat="1" applyBorder="1" applyProtection="1">
      <alignment vertical="center"/>
      <protection locked="0"/>
    </xf>
    <xf numFmtId="178" fontId="10" fillId="0" borderId="23" xfId="8" applyNumberFormat="1" applyBorder="1" applyProtection="1">
      <alignment vertical="center"/>
      <protection locked="0"/>
    </xf>
    <xf numFmtId="0" fontId="10" fillId="3" borderId="23" xfId="8" applyFill="1" applyBorder="1" applyAlignment="1" applyProtection="1">
      <alignment horizontal="center" vertical="center"/>
    </xf>
    <xf numFmtId="0" fontId="10" fillId="3" borderId="24" xfId="8" applyFill="1" applyBorder="1" applyAlignment="1" applyProtection="1">
      <alignment horizontal="center" vertical="center"/>
    </xf>
    <xf numFmtId="178" fontId="10" fillId="3" borderId="26" xfId="8" applyNumberFormat="1" applyFill="1" applyBorder="1" applyAlignment="1" applyProtection="1">
      <alignment horizontal="center" vertical="center"/>
    </xf>
    <xf numFmtId="178" fontId="10" fillId="3" borderId="9" xfId="8" applyNumberFormat="1" applyFill="1" applyBorder="1" applyProtection="1">
      <alignment vertical="center"/>
    </xf>
    <xf numFmtId="182" fontId="10" fillId="0" borderId="27" xfId="8" applyNumberFormat="1" applyBorder="1" applyProtection="1">
      <alignment vertical="center"/>
      <protection locked="0"/>
    </xf>
    <xf numFmtId="178" fontId="10" fillId="0" borderId="27" xfId="8" applyNumberFormat="1" applyBorder="1" applyProtection="1">
      <alignment vertical="center"/>
      <protection locked="0"/>
    </xf>
    <xf numFmtId="178" fontId="10" fillId="0" borderId="2" xfId="8" applyNumberFormat="1" applyBorder="1" applyProtection="1">
      <alignment vertical="center"/>
      <protection locked="0"/>
    </xf>
    <xf numFmtId="0" fontId="10" fillId="3" borderId="2" xfId="8" applyFill="1" applyBorder="1" applyAlignment="1" applyProtection="1">
      <alignment horizontal="center" vertical="center"/>
    </xf>
    <xf numFmtId="0" fontId="10" fillId="3" borderId="11" xfId="8" applyFill="1" applyBorder="1" applyAlignment="1" applyProtection="1">
      <alignment horizontal="center" vertical="center"/>
    </xf>
    <xf numFmtId="178" fontId="10" fillId="3" borderId="28" xfId="8" applyNumberFormat="1" applyFill="1" applyBorder="1" applyAlignment="1" applyProtection="1">
      <alignment horizontal="center" vertical="center"/>
    </xf>
    <xf numFmtId="178" fontId="10" fillId="3" borderId="29" xfId="8" applyNumberFormat="1" applyFill="1" applyBorder="1" applyAlignment="1" applyProtection="1">
      <alignment horizontal="center" vertical="center"/>
    </xf>
    <xf numFmtId="178" fontId="10" fillId="3" borderId="30" xfId="8" applyNumberFormat="1" applyFill="1" applyBorder="1" applyAlignment="1" applyProtection="1">
      <alignment horizontal="center" vertical="center"/>
    </xf>
    <xf numFmtId="178" fontId="10" fillId="0" borderId="31" xfId="8" applyNumberFormat="1" applyFill="1" applyBorder="1" applyProtection="1">
      <alignment vertical="center"/>
      <protection locked="0"/>
    </xf>
    <xf numFmtId="0" fontId="10" fillId="0" borderId="0" xfId="8" applyAlignment="1" applyProtection="1">
      <alignment horizontal="center" vertical="center" shrinkToFit="1"/>
      <protection locked="0"/>
    </xf>
    <xf numFmtId="0" fontId="10" fillId="0" borderId="27" xfId="8" applyBorder="1" applyAlignment="1" applyProtection="1">
      <alignment horizontal="center" vertical="center" shrinkToFit="1"/>
      <protection locked="0"/>
    </xf>
    <xf numFmtId="0" fontId="10" fillId="0" borderId="33" xfId="8" applyBorder="1" applyProtection="1">
      <alignment vertical="center"/>
      <protection locked="0"/>
    </xf>
    <xf numFmtId="0" fontId="37" fillId="0" borderId="0" xfId="8" applyFont="1" applyAlignment="1" applyProtection="1">
      <alignment horizontal="left" vertical="center"/>
      <protection locked="0"/>
    </xf>
    <xf numFmtId="0" fontId="10" fillId="0" borderId="1" xfId="8" applyBorder="1" applyAlignment="1" applyProtection="1">
      <alignment horizontal="center" vertical="center"/>
      <protection locked="0"/>
    </xf>
    <xf numFmtId="0" fontId="35" fillId="0" borderId="0" xfId="8" applyFont="1" applyBorder="1" applyAlignment="1" applyProtection="1">
      <alignment horizontal="center" vertical="center"/>
      <protection locked="0"/>
    </xf>
    <xf numFmtId="38" fontId="39" fillId="0" borderId="0" xfId="1" applyFont="1" applyAlignment="1" applyProtection="1">
      <alignment vertical="center"/>
      <protection locked="0"/>
    </xf>
    <xf numFmtId="0" fontId="8" fillId="3" borderId="2" xfId="8" applyFont="1" applyFill="1" applyBorder="1" applyAlignment="1" applyProtection="1">
      <alignment horizontal="center" vertical="center"/>
    </xf>
    <xf numFmtId="178" fontId="10" fillId="3" borderId="34" xfId="8" applyNumberFormat="1" applyFill="1" applyBorder="1" applyAlignment="1" applyProtection="1">
      <alignment horizontal="center" vertical="center"/>
    </xf>
    <xf numFmtId="0" fontId="0" fillId="0" borderId="0" xfId="0" applyAlignment="1" applyProtection="1">
      <alignment horizontal="center" vertical="center" shrinkToFit="1"/>
    </xf>
    <xf numFmtId="0" fontId="0" fillId="0" borderId="0" xfId="0" applyFont="1" applyAlignment="1" applyProtection="1">
      <alignment vertical="center" shrinkToFit="1"/>
    </xf>
    <xf numFmtId="0" fontId="16" fillId="0" borderId="0" xfId="0" applyFont="1" applyAlignment="1" applyProtection="1">
      <alignment horizontal="center" vertical="center" shrinkToFit="1"/>
    </xf>
    <xf numFmtId="0" fontId="0" fillId="0" borderId="0" xfId="0" applyFont="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0" xfId="0" applyFont="1" applyAlignment="1" applyProtection="1">
      <alignment horizontal="center" vertical="center"/>
    </xf>
    <xf numFmtId="38" fontId="18" fillId="0" borderId="0" xfId="1" applyFont="1" applyAlignment="1" applyProtection="1">
      <alignment vertical="center"/>
    </xf>
    <xf numFmtId="38" fontId="0" fillId="0" borderId="0" xfId="1" applyFont="1" applyAlignment="1" applyProtection="1">
      <alignment vertical="center"/>
    </xf>
    <xf numFmtId="0" fontId="0" fillId="0" borderId="0" xfId="0" applyFont="1" applyBorder="1" applyAlignment="1" applyProtection="1">
      <alignment horizontal="center" vertical="center" shrinkToFit="1"/>
    </xf>
    <xf numFmtId="0" fontId="0" fillId="0" borderId="0" xfId="0" applyFont="1" applyBorder="1" applyAlignment="1" applyProtection="1">
      <alignment vertical="center" shrinkToFit="1"/>
    </xf>
    <xf numFmtId="0" fontId="16" fillId="0" borderId="0" xfId="0" applyFont="1" applyBorder="1" applyAlignment="1" applyProtection="1">
      <alignment horizontal="center" vertical="center" shrinkToFit="1"/>
    </xf>
    <xf numFmtId="0" fontId="0" fillId="0" borderId="0" xfId="0" applyFont="1" applyBorder="1" applyAlignment="1" applyProtection="1">
      <alignment vertical="center"/>
    </xf>
    <xf numFmtId="0" fontId="0" fillId="0" borderId="1" xfId="0" applyFont="1" applyBorder="1" applyAlignment="1" applyProtection="1">
      <alignment horizontal="left" vertical="center" shrinkToFit="1"/>
    </xf>
    <xf numFmtId="0" fontId="0" fillId="0" borderId="1" xfId="0" applyFont="1" applyBorder="1" applyAlignment="1" applyProtection="1">
      <alignment vertical="center" shrinkToFit="1"/>
    </xf>
    <xf numFmtId="0" fontId="0" fillId="0" borderId="0" xfId="0" applyFont="1" applyAlignment="1" applyProtection="1">
      <alignment horizontal="right" vertical="center"/>
    </xf>
    <xf numFmtId="38" fontId="0" fillId="0" borderId="8" xfId="1" applyFont="1" applyBorder="1" applyAlignment="1" applyProtection="1">
      <alignment horizontal="center" vertical="center" wrapText="1" shrinkToFit="1"/>
    </xf>
    <xf numFmtId="38" fontId="16" fillId="0" borderId="2" xfId="1" applyFont="1" applyBorder="1" applyAlignment="1" applyProtection="1">
      <alignment horizontal="center" vertical="center" wrapText="1" shrinkToFit="1"/>
    </xf>
    <xf numFmtId="38" fontId="0" fillId="0" borderId="2" xfId="1" applyFont="1" applyBorder="1" applyAlignment="1" applyProtection="1">
      <alignment horizontal="center" vertical="center" shrinkToFit="1"/>
    </xf>
    <xf numFmtId="38" fontId="0" fillId="0" borderId="2" xfId="1" applyFont="1" applyBorder="1" applyAlignment="1" applyProtection="1">
      <alignment horizontal="center" vertical="center" wrapText="1"/>
    </xf>
    <xf numFmtId="49" fontId="0" fillId="0" borderId="8" xfId="1" applyNumberFormat="1" applyFont="1" applyBorder="1" applyAlignment="1" applyProtection="1">
      <alignment horizontal="center" vertical="center" shrinkToFit="1"/>
    </xf>
    <xf numFmtId="49" fontId="0" fillId="0" borderId="2" xfId="1" applyNumberFormat="1" applyFont="1" applyBorder="1" applyAlignment="1" applyProtection="1">
      <alignment horizontal="center" vertical="center" shrinkToFit="1"/>
    </xf>
    <xf numFmtId="177" fontId="14" fillId="0" borderId="2" xfId="1" applyNumberFormat="1" applyFont="1" applyFill="1" applyBorder="1" applyAlignment="1" applyProtection="1">
      <alignment vertical="center" shrinkToFit="1"/>
    </xf>
    <xf numFmtId="0" fontId="0" fillId="0" borderId="0" xfId="0" applyFont="1" applyFill="1" applyAlignment="1" applyProtection="1">
      <alignment vertical="center"/>
    </xf>
    <xf numFmtId="38" fontId="0" fillId="0" borderId="7" xfId="1" applyFont="1" applyBorder="1" applyAlignment="1" applyProtection="1">
      <alignment vertical="center"/>
    </xf>
    <xf numFmtId="38" fontId="0" fillId="0" borderId="0" xfId="1" applyFont="1" applyFill="1" applyAlignment="1" applyProtection="1">
      <alignment vertical="center"/>
    </xf>
    <xf numFmtId="0" fontId="17" fillId="0" borderId="0" xfId="0" applyFont="1" applyAlignment="1" applyProtection="1">
      <alignment vertical="center"/>
    </xf>
    <xf numFmtId="0" fontId="11" fillId="0" borderId="0" xfId="0" applyFont="1" applyAlignment="1" applyProtection="1">
      <alignment vertical="center"/>
    </xf>
    <xf numFmtId="182" fontId="10" fillId="0" borderId="22" xfId="8" applyNumberFormat="1" applyBorder="1" applyProtection="1">
      <alignment vertical="center"/>
      <protection locked="0"/>
    </xf>
    <xf numFmtId="178" fontId="10" fillId="3" borderId="35" xfId="8" applyNumberFormat="1" applyFill="1" applyBorder="1" applyProtection="1">
      <alignment vertical="center"/>
    </xf>
    <xf numFmtId="0" fontId="35" fillId="0" borderId="12" xfId="8" applyFont="1" applyBorder="1" applyAlignment="1" applyProtection="1">
      <alignment horizontal="center" vertical="center"/>
    </xf>
    <xf numFmtId="0" fontId="37" fillId="0" borderId="0" xfId="8" applyFont="1" applyAlignment="1" applyProtection="1">
      <alignment horizontal="left" vertical="center"/>
    </xf>
    <xf numFmtId="0" fontId="10" fillId="0" borderId="0" xfId="8" applyAlignment="1" applyProtection="1">
      <alignment horizontal="center" vertical="center"/>
    </xf>
    <xf numFmtId="0" fontId="35" fillId="0" borderId="0" xfId="8" applyFont="1" applyBorder="1" applyAlignment="1" applyProtection="1">
      <alignment horizontal="center" vertical="center"/>
    </xf>
    <xf numFmtId="0" fontId="10" fillId="0" borderId="0" xfId="8" applyProtection="1">
      <alignment vertical="center"/>
    </xf>
    <xf numFmtId="0" fontId="10" fillId="0" borderId="1" xfId="8" applyFont="1" applyBorder="1" applyAlignment="1" applyProtection="1">
      <alignment horizontal="left" vertical="center"/>
    </xf>
    <xf numFmtId="0" fontId="10" fillId="0" borderId="1" xfId="8" applyBorder="1" applyAlignment="1" applyProtection="1">
      <alignment horizontal="center" vertical="center"/>
    </xf>
    <xf numFmtId="0" fontId="10" fillId="0" borderId="33" xfId="8" applyBorder="1" applyProtection="1">
      <alignment vertical="center"/>
    </xf>
    <xf numFmtId="0" fontId="10" fillId="0" borderId="0" xfId="8" applyAlignment="1" applyProtection="1">
      <alignment horizontal="center" vertical="center" shrinkToFit="1"/>
    </xf>
    <xf numFmtId="0" fontId="10" fillId="0" borderId="27" xfId="8" applyBorder="1" applyAlignment="1" applyProtection="1">
      <alignment horizontal="center" vertical="center" shrinkToFit="1"/>
    </xf>
    <xf numFmtId="0" fontId="10" fillId="0" borderId="9" xfId="8" applyBorder="1" applyAlignment="1" applyProtection="1">
      <alignment horizontal="center" vertical="center"/>
    </xf>
    <xf numFmtId="178" fontId="10" fillId="0" borderId="2" xfId="8" applyNumberFormat="1" applyBorder="1" applyProtection="1">
      <alignment vertical="center"/>
    </xf>
    <xf numFmtId="178" fontId="10" fillId="0" borderId="27" xfId="8" applyNumberFormat="1" applyBorder="1" applyProtection="1">
      <alignment vertical="center"/>
    </xf>
    <xf numFmtId="182" fontId="10" fillId="0" borderId="27" xfId="8" applyNumberFormat="1" applyBorder="1" applyProtection="1">
      <alignment vertical="center"/>
    </xf>
    <xf numFmtId="178" fontId="10" fillId="0" borderId="31" xfId="8" applyNumberFormat="1" applyFill="1" applyBorder="1" applyProtection="1">
      <alignment vertical="center"/>
    </xf>
    <xf numFmtId="181" fontId="10" fillId="0" borderId="2" xfId="8" applyNumberFormat="1" applyBorder="1" applyAlignment="1" applyProtection="1">
      <alignment horizontal="center" vertical="center"/>
    </xf>
    <xf numFmtId="178" fontId="35" fillId="0" borderId="2" xfId="8" applyNumberFormat="1" applyFont="1" applyBorder="1" applyProtection="1">
      <alignment vertical="center"/>
    </xf>
    <xf numFmtId="0" fontId="10" fillId="0" borderId="25" xfId="8" applyBorder="1" applyAlignment="1" applyProtection="1">
      <alignment horizontal="center" vertical="center"/>
    </xf>
    <xf numFmtId="0" fontId="10" fillId="0" borderId="21" xfId="8" applyBorder="1" applyAlignment="1" applyProtection="1">
      <alignment horizontal="center" vertical="center"/>
    </xf>
    <xf numFmtId="178" fontId="10" fillId="0" borderId="23" xfId="8" applyNumberFormat="1" applyBorder="1" applyProtection="1">
      <alignment vertical="center"/>
    </xf>
    <xf numFmtId="178" fontId="10" fillId="0" borderId="22" xfId="8" applyNumberFormat="1" applyBorder="1" applyProtection="1">
      <alignment vertical="center"/>
    </xf>
    <xf numFmtId="178" fontId="10" fillId="0" borderId="18" xfId="8" applyNumberFormat="1" applyBorder="1" applyProtection="1">
      <alignment vertical="center"/>
    </xf>
    <xf numFmtId="0" fontId="15" fillId="0" borderId="0" xfId="8" applyFont="1" applyAlignment="1" applyProtection="1">
      <alignment vertical="center"/>
    </xf>
    <xf numFmtId="0" fontId="35" fillId="0" borderId="0" xfId="8" applyFont="1" applyAlignment="1" applyProtection="1">
      <alignment vertical="center"/>
    </xf>
    <xf numFmtId="178" fontId="10" fillId="0" borderId="3" xfId="8" applyNumberFormat="1" applyBorder="1" applyProtection="1">
      <alignment vertical="center"/>
      <protection locked="0"/>
    </xf>
    <xf numFmtId="178" fontId="10" fillId="3" borderId="36" xfId="8" applyNumberFormat="1" applyFill="1" applyBorder="1" applyProtection="1">
      <alignment vertical="center"/>
    </xf>
    <xf numFmtId="178" fontId="10" fillId="0" borderId="3" xfId="8" applyNumberFormat="1" applyBorder="1" applyProtection="1">
      <alignment vertical="center"/>
    </xf>
    <xf numFmtId="182" fontId="10" fillId="0" borderId="32" xfId="8" applyNumberFormat="1" applyBorder="1" applyProtection="1">
      <alignment vertical="center"/>
    </xf>
    <xf numFmtId="178" fontId="10" fillId="0" borderId="37" xfId="8" applyNumberFormat="1" applyBorder="1" applyProtection="1">
      <alignment vertical="center"/>
    </xf>
    <xf numFmtId="0" fontId="0" fillId="0" borderId="0" xfId="0" applyFont="1" applyAlignment="1" applyProtection="1">
      <alignment horizontal="center" vertical="center" shrinkToFit="1"/>
      <protection locked="0"/>
    </xf>
    <xf numFmtId="0" fontId="5" fillId="0" borderId="8" xfId="8" applyFont="1" applyBorder="1" applyAlignment="1" applyProtection="1">
      <alignment horizontal="center" vertical="center"/>
    </xf>
    <xf numFmtId="0" fontId="16" fillId="0" borderId="1" xfId="0" applyFont="1" applyBorder="1" applyAlignment="1" applyProtection="1">
      <alignment horizontal="left" vertical="center"/>
      <protection locked="0"/>
    </xf>
    <xf numFmtId="0" fontId="0" fillId="0" borderId="1" xfId="0" applyFont="1" applyBorder="1" applyAlignment="1" applyProtection="1">
      <alignment vertical="center"/>
      <protection locked="0"/>
    </xf>
    <xf numFmtId="0" fontId="0" fillId="0" borderId="1" xfId="3" applyFont="1" applyBorder="1" applyAlignment="1" applyProtection="1">
      <alignment horizontal="left" vertical="center"/>
      <protection locked="0"/>
    </xf>
    <xf numFmtId="0" fontId="41" fillId="0" borderId="1" xfId="8" applyFont="1" applyBorder="1" applyAlignment="1" applyProtection="1">
      <alignment vertical="center"/>
      <protection locked="0"/>
    </xf>
    <xf numFmtId="178" fontId="36" fillId="0" borderId="2" xfId="8" applyNumberFormat="1" applyFont="1" applyBorder="1" applyProtection="1">
      <alignment vertical="center"/>
      <protection locked="0"/>
    </xf>
    <xf numFmtId="0" fontId="14" fillId="0" borderId="0" xfId="0" applyFont="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10" fillId="0" borderId="9" xfId="8" applyBorder="1" applyAlignment="1" applyProtection="1">
      <alignment horizontal="center" vertical="center"/>
      <protection locked="0"/>
    </xf>
    <xf numFmtId="0" fontId="10" fillId="0" borderId="21" xfId="8" applyBorder="1" applyAlignment="1" applyProtection="1">
      <alignment horizontal="center" vertical="center"/>
      <protection locked="0"/>
    </xf>
    <xf numFmtId="0" fontId="16" fillId="0" borderId="3" xfId="3" applyFont="1" applyBorder="1" applyAlignment="1" applyProtection="1">
      <alignment horizontal="center" vertical="center"/>
      <protection locked="0"/>
    </xf>
    <xf numFmtId="0" fontId="34" fillId="0" borderId="0" xfId="8" applyFont="1" applyAlignment="1" applyProtection="1">
      <alignment horizontal="left" vertical="center"/>
      <protection locked="0"/>
    </xf>
    <xf numFmtId="0" fontId="35" fillId="0" borderId="0" xfId="8" applyFont="1" applyAlignment="1" applyProtection="1">
      <alignment horizontal="left" vertical="center"/>
    </xf>
    <xf numFmtId="0" fontId="9" fillId="0" borderId="1" xfId="8" applyFont="1" applyBorder="1" applyAlignment="1" applyProtection="1">
      <alignment horizontal="left" vertical="center"/>
    </xf>
    <xf numFmtId="0" fontId="10" fillId="0" borderId="2" xfId="8" applyBorder="1" applyAlignment="1" applyProtection="1">
      <alignment horizontal="center" vertical="center" shrinkToFit="1"/>
    </xf>
    <xf numFmtId="0" fontId="10" fillId="0" borderId="8" xfId="8" applyBorder="1" applyAlignment="1" applyProtection="1">
      <alignment horizontal="center" vertical="center"/>
    </xf>
    <xf numFmtId="0" fontId="34" fillId="0" borderId="0" xfId="8" applyFont="1" applyAlignment="1" applyProtection="1">
      <alignment horizontal="left" vertical="center"/>
    </xf>
    <xf numFmtId="0" fontId="14" fillId="0" borderId="0" xfId="0" applyFont="1" applyBorder="1" applyAlignment="1" applyProtection="1">
      <alignment horizontal="center" vertical="center"/>
    </xf>
    <xf numFmtId="0" fontId="0" fillId="0" borderId="2" xfId="0" applyFont="1" applyBorder="1" applyAlignment="1" applyProtection="1">
      <alignment horizontal="center" vertical="center"/>
    </xf>
    <xf numFmtId="183" fontId="16" fillId="0" borderId="2" xfId="4" applyNumberFormat="1" applyFont="1" applyFill="1" applyBorder="1" applyProtection="1">
      <alignment vertical="center"/>
    </xf>
    <xf numFmtId="184" fontId="16" fillId="0" borderId="2" xfId="4" applyNumberFormat="1" applyFont="1" applyBorder="1" applyProtection="1">
      <alignment vertical="center"/>
      <protection locked="0"/>
    </xf>
    <xf numFmtId="184" fontId="16" fillId="0" borderId="2" xfId="4" applyNumberFormat="1" applyFont="1" applyFill="1" applyBorder="1" applyProtection="1">
      <alignment vertical="center"/>
    </xf>
    <xf numFmtId="0" fontId="11" fillId="0" borderId="0" xfId="3" applyFont="1" applyProtection="1">
      <alignment vertical="center"/>
      <protection hidden="1"/>
    </xf>
    <xf numFmtId="0" fontId="20" fillId="0" borderId="12" xfId="3" applyFont="1" applyBorder="1" applyAlignment="1" applyProtection="1">
      <alignment horizontal="center" vertical="center"/>
      <protection hidden="1"/>
    </xf>
    <xf numFmtId="0" fontId="21" fillId="0" borderId="0" xfId="3" applyFont="1" applyProtection="1">
      <alignment vertical="center"/>
      <protection hidden="1"/>
    </xf>
    <xf numFmtId="0" fontId="20" fillId="0" borderId="0" xfId="3" applyFont="1" applyBorder="1" applyAlignment="1" applyProtection="1">
      <alignment horizontal="center" vertical="center"/>
      <protection hidden="1"/>
    </xf>
    <xf numFmtId="0" fontId="29" fillId="0" borderId="0" xfId="3" applyFont="1" applyAlignment="1" applyProtection="1">
      <alignment horizontal="center" vertical="center"/>
      <protection hidden="1"/>
    </xf>
    <xf numFmtId="0" fontId="28" fillId="0" borderId="0" xfId="3" applyFont="1" applyProtection="1">
      <alignment vertical="center"/>
      <protection hidden="1"/>
    </xf>
    <xf numFmtId="0" fontId="16" fillId="0" borderId="0" xfId="3" applyFont="1" applyProtection="1">
      <alignment vertical="center"/>
      <protection hidden="1"/>
    </xf>
    <xf numFmtId="0" fontId="16" fillId="0" borderId="0" xfId="3" applyFont="1" applyAlignment="1" applyProtection="1">
      <alignment horizontal="right" vertical="center"/>
      <protection hidden="1"/>
    </xf>
    <xf numFmtId="0" fontId="16" fillId="0" borderId="2" xfId="3" applyFont="1" applyBorder="1" applyAlignment="1" applyProtection="1">
      <alignment horizontal="center" vertical="center"/>
      <protection hidden="1"/>
    </xf>
    <xf numFmtId="0" fontId="16" fillId="0" borderId="6" xfId="3" applyFont="1" applyBorder="1" applyAlignment="1" applyProtection="1">
      <alignment vertical="center" wrapText="1"/>
      <protection hidden="1"/>
    </xf>
    <xf numFmtId="0" fontId="18" fillId="0" borderId="0" xfId="3" applyFont="1" applyBorder="1" applyAlignment="1" applyProtection="1">
      <alignment horizontal="center" vertical="center" wrapText="1"/>
      <protection hidden="1"/>
    </xf>
    <xf numFmtId="0" fontId="15" fillId="5" borderId="2" xfId="3" applyFont="1" applyFill="1" applyBorder="1" applyAlignment="1" applyProtection="1">
      <alignment vertical="center"/>
      <protection hidden="1"/>
    </xf>
    <xf numFmtId="178" fontId="16" fillId="0" borderId="3" xfId="3" applyNumberFormat="1" applyFont="1" applyBorder="1" applyAlignment="1" applyProtection="1">
      <alignment horizontal="right" vertical="center"/>
      <protection hidden="1"/>
    </xf>
    <xf numFmtId="38" fontId="16" fillId="0" borderId="2" xfId="4" applyFont="1" applyBorder="1" applyAlignment="1" applyProtection="1">
      <alignment vertical="center"/>
      <protection hidden="1"/>
    </xf>
    <xf numFmtId="0" fontId="16" fillId="5" borderId="5" xfId="3" applyFont="1" applyFill="1" applyBorder="1" applyAlignment="1" applyProtection="1">
      <alignment vertical="center"/>
      <protection hidden="1"/>
    </xf>
    <xf numFmtId="38" fontId="16" fillId="0" borderId="5" xfId="4" applyFont="1" applyBorder="1" applyAlignment="1" applyProtection="1">
      <alignment vertical="center"/>
      <protection hidden="1"/>
    </xf>
    <xf numFmtId="0" fontId="16" fillId="5" borderId="2" xfId="3" applyFont="1" applyFill="1" applyBorder="1" applyAlignment="1" applyProtection="1">
      <alignment vertical="center"/>
      <protection hidden="1"/>
    </xf>
    <xf numFmtId="0" fontId="16" fillId="5" borderId="4" xfId="3" applyFont="1" applyFill="1" applyBorder="1" applyAlignment="1" applyProtection="1">
      <alignment vertical="center"/>
      <protection hidden="1"/>
    </xf>
    <xf numFmtId="183" fontId="16" fillId="6" borderId="2" xfId="4" applyNumberFormat="1" applyFont="1" applyFill="1" applyBorder="1" applyProtection="1">
      <alignment vertical="center"/>
      <protection hidden="1"/>
    </xf>
    <xf numFmtId="38" fontId="16" fillId="0" borderId="2" xfId="4" applyFont="1" applyBorder="1" applyProtection="1">
      <alignment vertical="center"/>
      <protection hidden="1"/>
    </xf>
    <xf numFmtId="0" fontId="16" fillId="0" borderId="3" xfId="3" applyFont="1" applyBorder="1" applyAlignment="1" applyProtection="1">
      <alignment horizontal="center" vertical="center"/>
      <protection hidden="1"/>
    </xf>
    <xf numFmtId="0" fontId="16" fillId="0" borderId="2" xfId="3" applyFont="1" applyBorder="1" applyProtection="1">
      <alignment vertical="center"/>
      <protection hidden="1"/>
    </xf>
    <xf numFmtId="183" fontId="16" fillId="0" borderId="2" xfId="4" applyNumberFormat="1" applyFont="1" applyBorder="1" applyProtection="1">
      <alignment vertical="center"/>
      <protection hidden="1"/>
    </xf>
    <xf numFmtId="0" fontId="16" fillId="0" borderId="5" xfId="3" applyFont="1" applyBorder="1" applyProtection="1">
      <alignment vertical="center"/>
      <protection hidden="1"/>
    </xf>
    <xf numFmtId="38" fontId="16" fillId="0" borderId="5" xfId="4" applyFont="1" applyBorder="1" applyProtection="1">
      <alignment vertical="center"/>
      <protection hidden="1"/>
    </xf>
    <xf numFmtId="58" fontId="16" fillId="0" borderId="0" xfId="3" applyNumberFormat="1" applyFont="1" applyAlignment="1" applyProtection="1">
      <alignment horizontal="left" vertical="center"/>
      <protection hidden="1"/>
    </xf>
    <xf numFmtId="0" fontId="4" fillId="0" borderId="1" xfId="8" applyFont="1" applyBorder="1" applyAlignment="1" applyProtection="1">
      <alignment horizontal="left" vertical="center"/>
      <protection locked="0"/>
    </xf>
    <xf numFmtId="0" fontId="36" fillId="0" borderId="1" xfId="8" applyFont="1" applyBorder="1" applyAlignment="1" applyProtection="1">
      <alignment vertical="center" shrinkToFit="1"/>
      <protection locked="0"/>
    </xf>
    <xf numFmtId="0" fontId="4" fillId="0" borderId="1" xfId="8" applyFont="1" applyBorder="1" applyAlignment="1" applyProtection="1">
      <alignment horizontal="centerContinuous" vertical="center" shrinkToFit="1"/>
      <protection locked="0"/>
    </xf>
    <xf numFmtId="0" fontId="4" fillId="0" borderId="1" xfId="8" applyNumberFormat="1" applyFont="1" applyBorder="1" applyAlignment="1" applyProtection="1">
      <alignment vertical="center"/>
      <protection locked="0"/>
    </xf>
    <xf numFmtId="0" fontId="10" fillId="3" borderId="11" xfId="8" applyFill="1" applyBorder="1" applyAlignment="1" applyProtection="1">
      <alignment horizontal="center" vertical="center"/>
      <protection locked="0"/>
    </xf>
    <xf numFmtId="0" fontId="10" fillId="3" borderId="24" xfId="8" applyFill="1" applyBorder="1" applyAlignment="1" applyProtection="1">
      <alignment horizontal="center" vertical="center"/>
      <protection locked="0"/>
    </xf>
    <xf numFmtId="0" fontId="3" fillId="3" borderId="11" xfId="8" applyFont="1" applyFill="1" applyBorder="1" applyAlignment="1" applyProtection="1">
      <alignment horizontal="center" vertical="center"/>
      <protection locked="0"/>
    </xf>
    <xf numFmtId="0" fontId="10" fillId="0" borderId="2" xfId="8" applyBorder="1" applyAlignment="1" applyProtection="1">
      <alignment horizontal="center" vertical="center" shrinkToFit="1"/>
      <protection locked="0"/>
    </xf>
    <xf numFmtId="0" fontId="35" fillId="0" borderId="0" xfId="8" applyFont="1" applyAlignment="1" applyProtection="1">
      <alignment horizontal="left" vertical="center"/>
      <protection locked="0"/>
    </xf>
    <xf numFmtId="0" fontId="2" fillId="0" borderId="1" xfId="8" applyFont="1" applyBorder="1" applyAlignment="1" applyProtection="1">
      <alignment horizontal="centerContinuous" vertical="center" shrinkToFit="1"/>
      <protection locked="0"/>
    </xf>
    <xf numFmtId="0" fontId="35" fillId="0" borderId="0" xfId="8" applyFont="1" applyAlignment="1" applyProtection="1">
      <alignment vertical="center"/>
      <protection locked="0"/>
    </xf>
    <xf numFmtId="0" fontId="10" fillId="0" borderId="0" xfId="8" applyAlignment="1" applyProtection="1">
      <alignment vertical="center" wrapText="1"/>
      <protection locked="0"/>
    </xf>
    <xf numFmtId="0" fontId="1" fillId="0" borderId="31" xfId="8" applyFont="1" applyBorder="1" applyAlignment="1" applyProtection="1">
      <alignment horizontal="center" vertical="center"/>
      <protection locked="0"/>
    </xf>
    <xf numFmtId="0" fontId="5" fillId="0" borderId="31" xfId="8" applyFont="1" applyBorder="1" applyAlignment="1" applyProtection="1">
      <alignment horizontal="center" vertical="center"/>
      <protection locked="0"/>
    </xf>
    <xf numFmtId="0" fontId="10" fillId="0" borderId="31" xfId="8" applyBorder="1" applyAlignment="1" applyProtection="1">
      <alignment horizontal="center" vertical="center"/>
      <protection locked="0"/>
    </xf>
    <xf numFmtId="0" fontId="10" fillId="0" borderId="42" xfId="8" applyBorder="1" applyAlignment="1" applyProtection="1">
      <alignment horizontal="center" vertical="center"/>
      <protection locked="0"/>
    </xf>
    <xf numFmtId="178" fontId="10" fillId="3" borderId="45" xfId="8" applyNumberFormat="1" applyFill="1" applyBorder="1" applyProtection="1">
      <alignment vertical="center"/>
    </xf>
    <xf numFmtId="178" fontId="10" fillId="3" borderId="44" xfId="8" applyNumberFormat="1" applyFill="1" applyBorder="1" applyProtection="1">
      <alignment vertical="center"/>
    </xf>
    <xf numFmtId="178" fontId="10" fillId="3" borderId="46" xfId="8" applyNumberFormat="1" applyFill="1" applyBorder="1" applyProtection="1">
      <alignment vertical="center"/>
    </xf>
    <xf numFmtId="178" fontId="10" fillId="3" borderId="47" xfId="8" applyNumberFormat="1" applyFill="1" applyBorder="1" applyProtection="1">
      <alignment vertical="center"/>
    </xf>
    <xf numFmtId="178" fontId="10" fillId="0" borderId="48" xfId="8" applyNumberFormat="1" applyBorder="1" applyProtection="1">
      <alignment vertical="center"/>
      <protection locked="0"/>
    </xf>
    <xf numFmtId="178" fontId="10" fillId="3" borderId="49" xfId="8" applyNumberFormat="1" applyFill="1" applyBorder="1" applyProtection="1">
      <alignment vertical="center"/>
    </xf>
    <xf numFmtId="178" fontId="10" fillId="0" borderId="50" xfId="8" applyNumberFormat="1" applyBorder="1" applyProtection="1">
      <alignment vertical="center"/>
      <protection locked="0"/>
    </xf>
    <xf numFmtId="0" fontId="0" fillId="0" borderId="2" xfId="0" applyBorder="1"/>
    <xf numFmtId="0" fontId="0" fillId="0" borderId="2" xfId="0" applyFill="1" applyBorder="1"/>
    <xf numFmtId="0" fontId="0" fillId="2" borderId="2" xfId="0" applyFill="1" applyBorder="1"/>
    <xf numFmtId="185" fontId="1" fillId="0" borderId="1" xfId="8" applyNumberFormat="1" applyFont="1" applyBorder="1" applyAlignment="1" applyProtection="1">
      <alignment vertical="center"/>
      <protection locked="0"/>
    </xf>
    <xf numFmtId="38" fontId="42" fillId="0" borderId="2" xfId="10" applyNumberFormat="1" applyBorder="1" applyAlignment="1" applyProtection="1">
      <alignment vertical="center"/>
      <protection locked="0"/>
    </xf>
    <xf numFmtId="179" fontId="14" fillId="3" borderId="8" xfId="1" applyNumberFormat="1" applyFont="1" applyFill="1" applyBorder="1" applyAlignment="1" applyProtection="1">
      <alignment horizontal="center" vertical="center" shrinkToFit="1"/>
    </xf>
    <xf numFmtId="179" fontId="14" fillId="3" borderId="9" xfId="1" applyNumberFormat="1" applyFont="1" applyFill="1" applyBorder="1" applyAlignment="1" applyProtection="1">
      <alignment horizontal="center" vertical="center" shrinkToFit="1"/>
    </xf>
    <xf numFmtId="176" fontId="14" fillId="0" borderId="8" xfId="1" applyNumberFormat="1" applyFont="1" applyFill="1" applyBorder="1" applyAlignment="1" applyProtection="1">
      <alignment horizontal="center" vertical="center" shrinkToFit="1"/>
      <protection locked="0"/>
    </xf>
    <xf numFmtId="176" fontId="14" fillId="0" borderId="9" xfId="1" applyNumberFormat="1" applyFont="1" applyFill="1" applyBorder="1" applyAlignment="1" applyProtection="1">
      <alignment horizontal="center" vertical="center" shrinkToFit="1"/>
      <protection locked="0"/>
    </xf>
    <xf numFmtId="176" fontId="14" fillId="3" borderId="8" xfId="1" applyNumberFormat="1" applyFont="1" applyFill="1" applyBorder="1" applyAlignment="1" applyProtection="1">
      <alignment horizontal="center" vertical="center" shrinkToFit="1"/>
    </xf>
    <xf numFmtId="176" fontId="14" fillId="3" borderId="9" xfId="1" applyNumberFormat="1" applyFont="1" applyFill="1" applyBorder="1" applyAlignment="1" applyProtection="1">
      <alignment horizontal="center" vertical="center" shrinkToFit="1"/>
    </xf>
    <xf numFmtId="176" fontId="14" fillId="5" borderId="8" xfId="1" applyNumberFormat="1" applyFont="1" applyFill="1" applyBorder="1" applyAlignment="1" applyProtection="1">
      <alignment horizontal="center" vertical="center" shrinkToFit="1"/>
      <protection locked="0"/>
    </xf>
    <xf numFmtId="176" fontId="14" fillId="5" borderId="9" xfId="1" applyNumberFormat="1" applyFont="1" applyFill="1" applyBorder="1" applyAlignment="1" applyProtection="1">
      <alignment horizontal="center" vertical="center" shrinkToFit="1"/>
      <protection locked="0"/>
    </xf>
    <xf numFmtId="49" fontId="16" fillId="0" borderId="8" xfId="1" applyNumberFormat="1" applyFont="1" applyBorder="1" applyAlignment="1" applyProtection="1">
      <alignment horizontal="center" vertical="center" shrinkToFit="1"/>
      <protection locked="0"/>
    </xf>
    <xf numFmtId="49" fontId="16" fillId="0" borderId="9" xfId="1" applyNumberFormat="1" applyFont="1" applyBorder="1" applyAlignment="1" applyProtection="1">
      <alignment horizontal="center" vertical="center" shrinkToFit="1"/>
      <protection locked="0"/>
    </xf>
    <xf numFmtId="0" fontId="18" fillId="0" borderId="0" xfId="0" applyFont="1" applyAlignment="1" applyProtection="1">
      <alignment horizontal="left" vertical="center" shrinkToFit="1"/>
      <protection locked="0"/>
    </xf>
    <xf numFmtId="0" fontId="0" fillId="0" borderId="1" xfId="0" applyFont="1" applyBorder="1" applyAlignment="1" applyProtection="1">
      <alignment horizontal="center" vertical="center" shrinkToFit="1"/>
      <protection locked="0"/>
    </xf>
    <xf numFmtId="38" fontId="0" fillId="0" borderId="8" xfId="1" applyFont="1" applyFill="1" applyBorder="1" applyAlignment="1" applyProtection="1">
      <alignment horizontal="center" vertical="center" wrapText="1" shrinkToFit="1"/>
      <protection locked="0"/>
    </xf>
    <xf numFmtId="38" fontId="0" fillId="0" borderId="9" xfId="1" applyFont="1" applyFill="1" applyBorder="1" applyAlignment="1" applyProtection="1">
      <alignment horizontal="center" vertical="center" wrapText="1" shrinkToFit="1"/>
      <protection locked="0"/>
    </xf>
    <xf numFmtId="38" fontId="0" fillId="0" borderId="8" xfId="1" applyFont="1" applyBorder="1" applyAlignment="1" applyProtection="1">
      <alignment horizontal="center" vertical="center" wrapText="1"/>
      <protection locked="0"/>
    </xf>
    <xf numFmtId="38" fontId="0" fillId="0" borderId="9" xfId="1" applyFont="1" applyBorder="1" applyAlignment="1" applyProtection="1">
      <alignment horizontal="center" vertical="center" wrapText="1"/>
      <protection locked="0"/>
    </xf>
    <xf numFmtId="38" fontId="0" fillId="0" borderId="8" xfId="1" applyFont="1" applyFill="1" applyBorder="1" applyAlignment="1" applyProtection="1">
      <alignment horizontal="center" vertical="center" wrapText="1"/>
      <protection locked="0"/>
    </xf>
    <xf numFmtId="38" fontId="0" fillId="0" borderId="9" xfId="1" applyFont="1" applyFill="1" applyBorder="1" applyAlignment="1" applyProtection="1">
      <alignment horizontal="center" vertical="center" wrapText="1"/>
      <protection locked="0"/>
    </xf>
    <xf numFmtId="176" fontId="14" fillId="4" borderId="8" xfId="1" applyNumberFormat="1" applyFont="1" applyFill="1" applyBorder="1" applyAlignment="1" applyProtection="1">
      <alignment horizontal="center" vertical="center"/>
    </xf>
    <xf numFmtId="176" fontId="14" fillId="4" borderId="9" xfId="1" applyNumberFormat="1" applyFont="1" applyFill="1" applyBorder="1" applyAlignment="1" applyProtection="1">
      <alignment horizontal="center" vertical="center"/>
    </xf>
    <xf numFmtId="0" fontId="14" fillId="0" borderId="0" xfId="0" applyFont="1" applyBorder="1" applyAlignment="1" applyProtection="1">
      <alignment horizontal="center" vertical="center"/>
      <protection locked="0"/>
    </xf>
    <xf numFmtId="0" fontId="21" fillId="0" borderId="0" xfId="0" applyFont="1" applyBorder="1" applyAlignment="1" applyProtection="1">
      <alignment horizontal="left" vertical="center"/>
      <protection locked="0"/>
    </xf>
    <xf numFmtId="0" fontId="0" fillId="0" borderId="2" xfId="0" applyFont="1" applyBorder="1" applyAlignment="1" applyProtection="1">
      <alignment horizontal="center" vertical="center"/>
      <protection locked="0"/>
    </xf>
    <xf numFmtId="0" fontId="0" fillId="0" borderId="2" xfId="0" applyFont="1" applyBorder="1" applyAlignment="1" applyProtection="1">
      <alignment horizontal="center" vertical="center" wrapText="1"/>
      <protection locked="0"/>
    </xf>
    <xf numFmtId="0" fontId="0" fillId="0" borderId="3"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0" fillId="0" borderId="7" xfId="0" applyFont="1" applyBorder="1" applyAlignment="1" applyProtection="1">
      <alignment horizontal="center" vertical="center" wrapText="1"/>
      <protection locked="0"/>
    </xf>
    <xf numFmtId="0" fontId="0" fillId="0" borderId="6" xfId="0" applyFont="1" applyBorder="1" applyAlignment="1" applyProtection="1">
      <alignment horizontal="center" vertical="center" wrapText="1"/>
      <protection locked="0"/>
    </xf>
    <xf numFmtId="0" fontId="16" fillId="0" borderId="3" xfId="0" applyFont="1" applyBorder="1" applyAlignment="1" applyProtection="1">
      <alignment horizontal="center" vertical="center" wrapText="1"/>
      <protection locked="0"/>
    </xf>
    <xf numFmtId="0" fontId="0" fillId="0" borderId="3" xfId="0" applyFont="1" applyBorder="1" applyAlignment="1" applyProtection="1">
      <alignment horizontal="center" vertical="center"/>
      <protection locked="0"/>
    </xf>
    <xf numFmtId="38" fontId="18" fillId="0" borderId="0" xfId="1" applyFont="1" applyAlignment="1" applyProtection="1">
      <alignment horizontal="left" vertical="center"/>
      <protection locked="0"/>
    </xf>
    <xf numFmtId="0" fontId="0" fillId="0" borderId="13" xfId="0" applyFont="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protection locked="0"/>
    </xf>
    <xf numFmtId="0" fontId="0" fillId="0" borderId="5" xfId="0" applyFont="1" applyBorder="1" applyAlignment="1" applyProtection="1">
      <alignment horizontal="center" vertical="center"/>
      <protection locked="0"/>
    </xf>
    <xf numFmtId="178" fontId="0" fillId="3" borderId="8" xfId="0" applyNumberFormat="1" applyFont="1" applyFill="1" applyBorder="1" applyAlignment="1" applyProtection="1">
      <alignment horizontal="center" vertical="center"/>
    </xf>
    <xf numFmtId="178" fontId="0" fillId="3" borderId="11" xfId="0" applyNumberFormat="1" applyFont="1" applyFill="1" applyBorder="1" applyAlignment="1" applyProtection="1">
      <alignment horizontal="center" vertical="center"/>
    </xf>
    <xf numFmtId="178" fontId="0" fillId="3" borderId="9" xfId="0" applyNumberFormat="1" applyFont="1" applyFill="1" applyBorder="1" applyAlignment="1" applyProtection="1">
      <alignment horizontal="center" vertical="center"/>
    </xf>
    <xf numFmtId="178" fontId="0" fillId="0" borderId="2" xfId="0" applyNumberFormat="1" applyFont="1" applyBorder="1" applyAlignment="1" applyProtection="1">
      <alignment horizontal="center" vertical="center"/>
      <protection locked="0"/>
    </xf>
    <xf numFmtId="178" fontId="14" fillId="3" borderId="8" xfId="0" applyNumberFormat="1" applyFont="1" applyFill="1" applyBorder="1" applyAlignment="1" applyProtection="1">
      <alignment horizontal="center" vertical="center"/>
    </xf>
    <xf numFmtId="178" fontId="14" fillId="3" borderId="11" xfId="0" applyNumberFormat="1" applyFont="1" applyFill="1" applyBorder="1" applyAlignment="1" applyProtection="1">
      <alignment horizontal="center" vertical="center"/>
    </xf>
    <xf numFmtId="176" fontId="14" fillId="2" borderId="2" xfId="0" applyNumberFormat="1" applyFont="1" applyFill="1" applyBorder="1" applyAlignment="1" applyProtection="1">
      <alignment horizontal="center" vertical="center"/>
    </xf>
    <xf numFmtId="0" fontId="14" fillId="2" borderId="2" xfId="0" applyFont="1" applyFill="1" applyBorder="1" applyAlignment="1" applyProtection="1">
      <alignment horizontal="center" vertical="center"/>
    </xf>
    <xf numFmtId="178" fontId="14" fillId="6" borderId="8" xfId="0" applyNumberFormat="1" applyFont="1" applyFill="1" applyBorder="1" applyAlignment="1" applyProtection="1">
      <alignment horizontal="center" vertical="center"/>
    </xf>
    <xf numFmtId="178" fontId="14" fillId="6" borderId="9" xfId="0" applyNumberFormat="1" applyFont="1" applyFill="1" applyBorder="1" applyAlignment="1" applyProtection="1">
      <alignment horizontal="center" vertical="center"/>
    </xf>
    <xf numFmtId="0" fontId="20" fillId="0" borderId="8"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9" xfId="0" applyFont="1" applyBorder="1" applyAlignment="1" applyProtection="1">
      <alignment horizontal="center" vertical="center"/>
      <protection locked="0"/>
    </xf>
    <xf numFmtId="0" fontId="18" fillId="0" borderId="0" xfId="0" applyFont="1" applyAlignment="1" applyProtection="1">
      <alignment horizontal="left" vertical="center"/>
      <protection locked="0"/>
    </xf>
    <xf numFmtId="0" fontId="18" fillId="0" borderId="0" xfId="0" applyFont="1" applyAlignment="1" applyProtection="1">
      <alignment vertical="center" wrapText="1"/>
      <protection locked="0"/>
    </xf>
    <xf numFmtId="0" fontId="0" fillId="0" borderId="1" xfId="0" applyFont="1" applyBorder="1" applyAlignment="1" applyProtection="1">
      <alignment horizontal="right" vertical="center"/>
      <protection locked="0"/>
    </xf>
    <xf numFmtId="38" fontId="15" fillId="0" borderId="8" xfId="1" applyFont="1" applyBorder="1" applyAlignment="1" applyProtection="1">
      <alignment horizontal="center" vertical="center" wrapText="1"/>
      <protection locked="0"/>
    </xf>
    <xf numFmtId="38" fontId="15" fillId="0" borderId="9" xfId="1" applyFont="1" applyBorder="1" applyAlignment="1" applyProtection="1">
      <alignment horizontal="center" vertical="center" wrapText="1"/>
      <protection locked="0"/>
    </xf>
    <xf numFmtId="176" fontId="14" fillId="2" borderId="8" xfId="1" applyNumberFormat="1" applyFont="1" applyFill="1" applyBorder="1" applyAlignment="1" applyProtection="1">
      <alignment horizontal="center" vertical="center" shrinkToFit="1"/>
    </xf>
    <xf numFmtId="176" fontId="14" fillId="2" borderId="9" xfId="1" applyNumberFormat="1" applyFont="1" applyFill="1" applyBorder="1" applyAlignment="1" applyProtection="1">
      <alignment horizontal="center" vertical="center" shrinkToFit="1"/>
    </xf>
    <xf numFmtId="38" fontId="18" fillId="0" borderId="0" xfId="1" applyFont="1" applyFill="1" applyAlignment="1" applyProtection="1">
      <alignment vertical="center" wrapText="1"/>
      <protection locked="0"/>
    </xf>
    <xf numFmtId="0" fontId="0" fillId="0" borderId="1" xfId="0" applyFont="1" applyBorder="1" applyAlignment="1" applyProtection="1">
      <alignment horizontal="center" vertical="center"/>
      <protection locked="0"/>
    </xf>
    <xf numFmtId="0" fontId="0" fillId="0" borderId="11" xfId="0" applyFont="1" applyBorder="1" applyAlignment="1" applyProtection="1">
      <alignment horizontal="center" vertical="center" shrinkToFit="1"/>
      <protection locked="0"/>
    </xf>
    <xf numFmtId="0" fontId="18" fillId="0" borderId="0" xfId="0" applyFont="1" applyAlignment="1" applyProtection="1">
      <alignment horizontal="left" vertical="center" wrapText="1"/>
      <protection locked="0"/>
    </xf>
    <xf numFmtId="0" fontId="14" fillId="0" borderId="0" xfId="0" applyFont="1" applyBorder="1" applyAlignment="1" applyProtection="1">
      <alignment horizontal="center" vertical="center" shrinkToFit="1"/>
      <protection locked="0"/>
    </xf>
    <xf numFmtId="0" fontId="16" fillId="0" borderId="3" xfId="3" applyFont="1" applyBorder="1" applyAlignment="1" applyProtection="1">
      <alignment horizontal="left" vertical="center"/>
      <protection locked="0"/>
    </xf>
    <xf numFmtId="0" fontId="16" fillId="0" borderId="4" xfId="3" applyFont="1" applyBorder="1" applyAlignment="1" applyProtection="1">
      <alignment horizontal="left" vertical="center"/>
      <protection locked="0"/>
    </xf>
    <xf numFmtId="0" fontId="16" fillId="0" borderId="5" xfId="3" applyFont="1" applyBorder="1" applyAlignment="1" applyProtection="1">
      <alignment horizontal="left" vertical="center"/>
      <protection locked="0"/>
    </xf>
    <xf numFmtId="0" fontId="16" fillId="0" borderId="8" xfId="3" applyFont="1" applyBorder="1" applyAlignment="1" applyProtection="1">
      <alignment horizontal="center" vertical="center"/>
      <protection locked="0"/>
    </xf>
    <xf numFmtId="0" fontId="16" fillId="0" borderId="9" xfId="3" applyFont="1" applyBorder="1" applyAlignment="1" applyProtection="1">
      <alignment horizontal="center" vertical="center"/>
      <protection locked="0"/>
    </xf>
    <xf numFmtId="0" fontId="16" fillId="0" borderId="7" xfId="3" applyFont="1" applyBorder="1" applyAlignment="1" applyProtection="1">
      <alignment horizontal="left" vertical="center" wrapText="1"/>
      <protection locked="0"/>
    </xf>
    <xf numFmtId="0" fontId="16" fillId="0" borderId="7" xfId="3" applyFont="1" applyBorder="1" applyAlignment="1" applyProtection="1">
      <alignment horizontal="left" vertical="center"/>
      <protection locked="0"/>
    </xf>
    <xf numFmtId="178" fontId="16" fillId="6" borderId="3" xfId="3" applyNumberFormat="1" applyFont="1" applyFill="1" applyBorder="1" applyAlignment="1" applyProtection="1">
      <alignment horizontal="right" vertical="center"/>
    </xf>
    <xf numFmtId="178" fontId="16" fillId="6" borderId="5" xfId="3" applyNumberFormat="1" applyFont="1" applyFill="1" applyBorder="1" applyAlignment="1" applyProtection="1">
      <alignment horizontal="right" vertical="center"/>
    </xf>
    <xf numFmtId="0" fontId="16" fillId="0" borderId="3" xfId="3" applyFont="1" applyBorder="1" applyAlignment="1" applyProtection="1">
      <alignment horizontal="center" vertical="center"/>
      <protection locked="0"/>
    </xf>
    <xf numFmtId="0" fontId="16" fillId="0" borderId="5" xfId="3" applyFont="1" applyBorder="1" applyAlignment="1" applyProtection="1">
      <alignment horizontal="center" vertical="center"/>
      <protection locked="0"/>
    </xf>
    <xf numFmtId="0" fontId="21" fillId="0" borderId="0" xfId="3" applyFont="1" applyAlignment="1" applyProtection="1">
      <alignment horizontal="left" vertical="center"/>
      <protection locked="0"/>
    </xf>
    <xf numFmtId="0" fontId="30" fillId="0" borderId="0" xfId="3" applyFont="1" applyAlignment="1" applyProtection="1">
      <alignment horizontal="left" vertical="center"/>
      <protection locked="0"/>
    </xf>
    <xf numFmtId="0" fontId="20" fillId="0" borderId="0" xfId="3" applyFont="1" applyAlignment="1" applyProtection="1">
      <alignment horizontal="center" vertical="center"/>
      <protection locked="0"/>
    </xf>
    <xf numFmtId="0" fontId="0" fillId="0" borderId="0" xfId="3" applyFont="1" applyAlignment="1" applyProtection="1">
      <alignment horizontal="center" vertical="center"/>
      <protection locked="0"/>
    </xf>
    <xf numFmtId="0" fontId="17" fillId="0" borderId="0" xfId="3" applyFont="1" applyAlignment="1" applyProtection="1">
      <alignment horizontal="left" vertical="center"/>
      <protection locked="0"/>
    </xf>
    <xf numFmtId="0" fontId="11" fillId="0" borderId="0" xfId="5" applyAlignment="1" applyProtection="1">
      <alignment horizontal="left" vertical="center"/>
      <protection locked="0"/>
    </xf>
    <xf numFmtId="0" fontId="26" fillId="0" borderId="0" xfId="3" applyFont="1" applyAlignment="1" applyProtection="1">
      <alignment horizontal="left" vertical="center"/>
      <protection locked="0"/>
    </xf>
    <xf numFmtId="0" fontId="11" fillId="0" borderId="1" xfId="5" applyBorder="1" applyAlignment="1" applyProtection="1">
      <alignment horizontal="left" vertical="center" shrinkToFit="1"/>
      <protection locked="0"/>
    </xf>
    <xf numFmtId="178" fontId="16" fillId="0" borderId="3" xfId="3" applyNumberFormat="1" applyFont="1" applyFill="1" applyBorder="1" applyAlignment="1" applyProtection="1">
      <alignment horizontal="right" vertical="center"/>
    </xf>
    <xf numFmtId="178" fontId="16" fillId="0" borderId="5" xfId="3" applyNumberFormat="1" applyFont="1" applyFill="1" applyBorder="1" applyAlignment="1" applyProtection="1">
      <alignment horizontal="right" vertical="center"/>
    </xf>
    <xf numFmtId="0" fontId="34" fillId="0" borderId="0" xfId="8" applyFont="1" applyAlignment="1" applyProtection="1">
      <alignment horizontal="left" vertical="center"/>
      <protection locked="0"/>
    </xf>
    <xf numFmtId="0" fontId="15" fillId="0" borderId="0" xfId="0" applyFont="1" applyAlignment="1" applyProtection="1">
      <alignment horizontal="left" vertical="center"/>
      <protection locked="0"/>
    </xf>
    <xf numFmtId="0" fontId="10" fillId="0" borderId="0" xfId="8" applyBorder="1" applyAlignment="1" applyProtection="1">
      <alignment horizontal="center" vertical="center"/>
      <protection locked="0"/>
    </xf>
    <xf numFmtId="0" fontId="10" fillId="0" borderId="38" xfId="8" applyBorder="1" applyAlignment="1" applyProtection="1">
      <alignment horizontal="center" vertical="center" shrinkToFit="1"/>
      <protection locked="0"/>
    </xf>
    <xf numFmtId="0" fontId="10" fillId="0" borderId="39" xfId="8" applyBorder="1" applyAlignment="1" applyProtection="1">
      <alignment horizontal="center" vertical="center" shrinkToFit="1"/>
      <protection locked="0"/>
    </xf>
    <xf numFmtId="0" fontId="10" fillId="0" borderId="41" xfId="8" applyBorder="1" applyAlignment="1" applyProtection="1">
      <alignment horizontal="center" vertical="center" shrinkToFit="1"/>
      <protection locked="0"/>
    </xf>
    <xf numFmtId="0" fontId="10" fillId="0" borderId="2" xfId="8" applyBorder="1" applyAlignment="1" applyProtection="1">
      <alignment horizontal="center" vertical="center" shrinkToFit="1"/>
      <protection locked="0"/>
    </xf>
    <xf numFmtId="0" fontId="10" fillId="0" borderId="39" xfId="8" applyBorder="1" applyAlignment="1" applyProtection="1">
      <alignment horizontal="center" vertical="center"/>
      <protection locked="0"/>
    </xf>
    <xf numFmtId="0" fontId="10" fillId="0" borderId="40" xfId="8" applyBorder="1" applyAlignment="1" applyProtection="1">
      <alignment horizontal="center" vertical="center"/>
      <protection locked="0"/>
    </xf>
    <xf numFmtId="0" fontId="7" fillId="0" borderId="34" xfId="8" applyFont="1" applyBorder="1" applyAlignment="1" applyProtection="1">
      <alignment horizontal="center" vertical="center" wrapText="1"/>
      <protection locked="0"/>
    </xf>
    <xf numFmtId="0" fontId="10" fillId="0" borderId="28" xfId="8" applyBorder="1" applyAlignment="1" applyProtection="1">
      <alignment horizontal="center" vertical="center"/>
      <protection locked="0"/>
    </xf>
    <xf numFmtId="0" fontId="10" fillId="0" borderId="30" xfId="8" applyBorder="1" applyAlignment="1" applyProtection="1">
      <alignment horizontal="center" vertical="center"/>
      <protection locked="0"/>
    </xf>
    <xf numFmtId="0" fontId="33" fillId="0" borderId="34" xfId="8" applyFont="1" applyBorder="1" applyAlignment="1" applyProtection="1">
      <alignment horizontal="center" vertical="center" wrapText="1"/>
      <protection locked="0"/>
    </xf>
    <xf numFmtId="0" fontId="34" fillId="0" borderId="28" xfId="8" applyFont="1" applyBorder="1" applyAlignment="1" applyProtection="1">
      <alignment horizontal="center" vertical="center"/>
      <protection locked="0"/>
    </xf>
    <xf numFmtId="0" fontId="34" fillId="0" borderId="17" xfId="8" applyFont="1" applyBorder="1" applyAlignment="1" applyProtection="1">
      <alignment horizontal="center" vertical="center"/>
      <protection locked="0"/>
    </xf>
    <xf numFmtId="0" fontId="33" fillId="0" borderId="2" xfId="8" applyFont="1" applyBorder="1" applyAlignment="1" applyProtection="1">
      <alignment horizontal="center" vertical="center" wrapText="1" shrinkToFit="1"/>
      <protection locked="0"/>
    </xf>
    <xf numFmtId="0" fontId="34" fillId="0" borderId="2" xfId="8" applyFont="1" applyBorder="1" applyAlignment="1" applyProtection="1">
      <alignment horizontal="center" vertical="center" wrapText="1" shrinkToFit="1"/>
      <protection locked="0"/>
    </xf>
    <xf numFmtId="0" fontId="10" fillId="0" borderId="43" xfId="8" applyBorder="1" applyAlignment="1" applyProtection="1">
      <alignment horizontal="center" vertical="center"/>
      <protection locked="0"/>
    </xf>
    <xf numFmtId="0" fontId="10" fillId="0" borderId="44" xfId="8" applyBorder="1" applyAlignment="1" applyProtection="1">
      <alignment horizontal="center" vertical="center"/>
      <protection locked="0"/>
    </xf>
    <xf numFmtId="0" fontId="33" fillId="0" borderId="0" xfId="8" applyFont="1" applyAlignment="1" applyProtection="1">
      <alignment horizontal="left" vertical="center"/>
      <protection locked="0"/>
    </xf>
    <xf numFmtId="0" fontId="38" fillId="0" borderId="0" xfId="8" applyFont="1" applyAlignment="1" applyProtection="1">
      <alignment horizontal="left" vertical="center"/>
      <protection locked="0"/>
    </xf>
    <xf numFmtId="38" fontId="15" fillId="0" borderId="0" xfId="9" applyFont="1" applyFill="1" applyAlignment="1" applyProtection="1">
      <alignment vertical="center" wrapText="1"/>
      <protection locked="0"/>
    </xf>
    <xf numFmtId="0" fontId="33" fillId="0" borderId="0" xfId="8" applyFont="1" applyAlignment="1" applyProtection="1">
      <alignment horizontal="left" vertical="center" wrapText="1"/>
      <protection locked="0"/>
    </xf>
    <xf numFmtId="186" fontId="36" fillId="0" borderId="1" xfId="8" applyNumberFormat="1" applyFont="1" applyBorder="1" applyAlignment="1" applyProtection="1">
      <alignment horizontal="center" vertical="center" shrinkToFit="1"/>
      <protection locked="0"/>
    </xf>
    <xf numFmtId="0" fontId="9" fillId="0" borderId="1" xfId="8" applyFont="1" applyBorder="1" applyAlignment="1" applyProtection="1">
      <alignment horizontal="center" vertical="center" shrinkToFit="1"/>
      <protection locked="0"/>
    </xf>
    <xf numFmtId="0" fontId="10" fillId="0" borderId="2" xfId="8" applyBorder="1" applyAlignment="1" applyProtection="1">
      <alignment horizontal="center" vertical="center"/>
      <protection locked="0"/>
    </xf>
    <xf numFmtId="0" fontId="10" fillId="0" borderId="27" xfId="8" applyBorder="1" applyAlignment="1" applyProtection="1">
      <alignment horizontal="center" vertical="center"/>
      <protection locked="0"/>
    </xf>
    <xf numFmtId="0" fontId="6" fillId="0" borderId="6" xfId="8" applyFont="1" applyBorder="1" applyAlignment="1" applyProtection="1">
      <alignment horizontal="center" vertical="center" wrapText="1"/>
    </xf>
    <xf numFmtId="0" fontId="10" fillId="0" borderId="14" xfId="8" applyBorder="1" applyAlignment="1" applyProtection="1">
      <alignment horizontal="center" vertical="center"/>
    </xf>
    <xf numFmtId="0" fontId="10" fillId="0" borderId="32" xfId="8" applyFont="1" applyBorder="1" applyAlignment="1" applyProtection="1">
      <alignment horizontal="center" vertical="center" wrapText="1"/>
      <protection locked="0"/>
    </xf>
    <xf numFmtId="0" fontId="36" fillId="0" borderId="19" xfId="8" applyFont="1" applyBorder="1" applyAlignment="1" applyProtection="1">
      <alignment horizontal="center" vertical="center"/>
      <protection locked="0"/>
    </xf>
    <xf numFmtId="0" fontId="6" fillId="0" borderId="11" xfId="8" applyFont="1" applyBorder="1" applyAlignment="1" applyProtection="1">
      <alignment horizontal="center" vertical="center" wrapText="1" shrinkToFit="1"/>
      <protection locked="0"/>
    </xf>
    <xf numFmtId="0" fontId="10" fillId="0" borderId="11" xfId="8" applyBorder="1" applyAlignment="1" applyProtection="1">
      <alignment horizontal="center" vertical="center" shrinkToFit="1"/>
      <protection locked="0"/>
    </xf>
    <xf numFmtId="0" fontId="4" fillId="0" borderId="1" xfId="8" applyFont="1" applyBorder="1" applyAlignment="1" applyProtection="1">
      <alignment horizontal="center" vertical="center" shrinkToFit="1"/>
      <protection locked="0"/>
    </xf>
    <xf numFmtId="0" fontId="21" fillId="0" borderId="15" xfId="0" applyFont="1" applyBorder="1" applyAlignment="1" applyProtection="1">
      <alignment horizontal="center" vertical="center" shrinkToFit="1"/>
    </xf>
    <xf numFmtId="0" fontId="21" fillId="0" borderId="16" xfId="0" applyFont="1" applyBorder="1" applyAlignment="1" applyProtection="1">
      <alignment horizontal="center" vertical="center" shrinkToFit="1"/>
    </xf>
    <xf numFmtId="0" fontId="14" fillId="0" borderId="0" xfId="0" applyFont="1" applyBorder="1" applyAlignment="1" applyProtection="1">
      <alignment horizontal="center" vertical="center"/>
    </xf>
    <xf numFmtId="0" fontId="21" fillId="0" borderId="0" xfId="0" applyFont="1" applyBorder="1" applyAlignment="1" applyProtection="1">
      <alignment horizontal="left" vertical="center" wrapText="1"/>
    </xf>
    <xf numFmtId="0" fontId="21" fillId="0" borderId="0" xfId="0" applyFont="1" applyBorder="1" applyAlignment="1" applyProtection="1">
      <alignment horizontal="left" vertical="center"/>
    </xf>
    <xf numFmtId="0" fontId="0" fillId="0" borderId="2" xfId="0" applyFont="1" applyBorder="1" applyAlignment="1" applyProtection="1">
      <alignment horizontal="center" vertical="center"/>
    </xf>
    <xf numFmtId="0" fontId="0" fillId="0" borderId="2" xfId="0" applyFont="1" applyBorder="1" applyAlignment="1" applyProtection="1">
      <alignment horizontal="center" vertical="center" wrapText="1"/>
    </xf>
    <xf numFmtId="0" fontId="0" fillId="0" borderId="3" xfId="0" applyFont="1" applyBorder="1" applyAlignment="1" applyProtection="1">
      <alignment horizontal="center" vertical="center" wrapText="1"/>
    </xf>
    <xf numFmtId="0" fontId="0" fillId="0" borderId="10"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6"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178" fontId="0" fillId="0" borderId="2" xfId="0" applyNumberFormat="1"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13" xfId="0" applyFont="1" applyBorder="1" applyAlignment="1" applyProtection="1">
      <alignment horizontal="center" vertical="center" wrapText="1"/>
    </xf>
    <xf numFmtId="0" fontId="0" fillId="0" borderId="1" xfId="0" applyFont="1" applyBorder="1" applyAlignment="1" applyProtection="1">
      <alignment horizontal="center" vertical="center" wrapText="1"/>
    </xf>
    <xf numFmtId="0" fontId="0" fillId="0" borderId="14" xfId="0" applyFont="1" applyBorder="1" applyAlignment="1" applyProtection="1">
      <alignment horizontal="center" vertical="center" wrapText="1"/>
    </xf>
    <xf numFmtId="0" fontId="14" fillId="0" borderId="5" xfId="0" applyFont="1" applyBorder="1" applyAlignment="1" applyProtection="1">
      <alignment horizontal="center" vertical="center"/>
    </xf>
    <xf numFmtId="0" fontId="0" fillId="0" borderId="5" xfId="0" applyFont="1" applyBorder="1" applyAlignment="1" applyProtection="1">
      <alignment horizontal="center" vertical="center"/>
    </xf>
    <xf numFmtId="0" fontId="0" fillId="0" borderId="1" xfId="0" applyFont="1" applyBorder="1" applyAlignment="1" applyProtection="1">
      <alignment horizontal="left" vertical="center"/>
    </xf>
    <xf numFmtId="0" fontId="20" fillId="0" borderId="8" xfId="0" applyFont="1" applyBorder="1" applyAlignment="1" applyProtection="1">
      <alignment horizontal="center" vertical="center"/>
    </xf>
    <xf numFmtId="0" fontId="0" fillId="0" borderId="11" xfId="0" applyFont="1" applyBorder="1" applyAlignment="1" applyProtection="1">
      <alignment horizontal="center" vertical="center"/>
    </xf>
    <xf numFmtId="0" fontId="0" fillId="0" borderId="9" xfId="0" applyFont="1" applyBorder="1" applyAlignment="1" applyProtection="1">
      <alignment horizontal="center" vertical="center"/>
    </xf>
    <xf numFmtId="0" fontId="0" fillId="0" borderId="1" xfId="0" applyFont="1" applyBorder="1" applyAlignment="1" applyProtection="1">
      <alignment horizontal="center" vertical="center" shrinkToFit="1"/>
    </xf>
    <xf numFmtId="38" fontId="0" fillId="0" borderId="8" xfId="1" applyFont="1" applyFill="1" applyBorder="1" applyAlignment="1" applyProtection="1">
      <alignment horizontal="center" vertical="center" wrapText="1" shrinkToFit="1"/>
    </xf>
    <xf numFmtId="38" fontId="0" fillId="0" borderId="9" xfId="1" applyFont="1" applyFill="1" applyBorder="1" applyAlignment="1" applyProtection="1">
      <alignment horizontal="center" vertical="center" wrapText="1" shrinkToFit="1"/>
    </xf>
    <xf numFmtId="38" fontId="0" fillId="0" borderId="8" xfId="1" applyFont="1" applyBorder="1" applyAlignment="1" applyProtection="1">
      <alignment horizontal="center" vertical="center" wrapText="1"/>
    </xf>
    <xf numFmtId="38" fontId="0" fillId="0" borderId="9" xfId="1" applyFont="1" applyBorder="1" applyAlignment="1" applyProtection="1">
      <alignment horizontal="center" vertical="center" wrapText="1"/>
    </xf>
    <xf numFmtId="38" fontId="0" fillId="0" borderId="8" xfId="1" applyFont="1" applyFill="1" applyBorder="1" applyAlignment="1" applyProtection="1">
      <alignment horizontal="center" vertical="center" wrapText="1"/>
    </xf>
    <xf numFmtId="38" fontId="0" fillId="0" borderId="9" xfId="1" applyFont="1" applyFill="1" applyBorder="1" applyAlignment="1" applyProtection="1">
      <alignment horizontal="center" vertical="center" wrapText="1"/>
    </xf>
    <xf numFmtId="38" fontId="18" fillId="0" borderId="0" xfId="1" applyFont="1" applyAlignment="1" applyProtection="1">
      <alignment horizontal="left" vertical="center"/>
    </xf>
    <xf numFmtId="49" fontId="16" fillId="0" borderId="8" xfId="1" applyNumberFormat="1" applyFont="1" applyBorder="1" applyAlignment="1" applyProtection="1">
      <alignment horizontal="center" vertical="center" shrinkToFit="1"/>
    </xf>
    <xf numFmtId="49" fontId="16" fillId="0" borderId="9" xfId="1" applyNumberFormat="1" applyFont="1" applyBorder="1" applyAlignment="1" applyProtection="1">
      <alignment horizontal="center" vertical="center" shrinkToFit="1"/>
    </xf>
    <xf numFmtId="176" fontId="14" fillId="5" borderId="8" xfId="1" applyNumberFormat="1" applyFont="1" applyFill="1" applyBorder="1" applyAlignment="1" applyProtection="1">
      <alignment horizontal="center" vertical="center" shrinkToFit="1"/>
    </xf>
    <xf numFmtId="176" fontId="14" fillId="5" borderId="9" xfId="1" applyNumberFormat="1" applyFont="1" applyFill="1" applyBorder="1" applyAlignment="1" applyProtection="1">
      <alignment horizontal="center" vertical="center" shrinkToFit="1"/>
    </xf>
    <xf numFmtId="176" fontId="14" fillId="0" borderId="8" xfId="1" applyNumberFormat="1" applyFont="1" applyFill="1" applyBorder="1" applyAlignment="1" applyProtection="1">
      <alignment horizontal="center" vertical="center" shrinkToFit="1"/>
    </xf>
    <xf numFmtId="176" fontId="14" fillId="0" borderId="9" xfId="1" applyNumberFormat="1" applyFont="1" applyFill="1" applyBorder="1" applyAlignment="1" applyProtection="1">
      <alignment horizontal="center" vertical="center" shrinkToFit="1"/>
    </xf>
    <xf numFmtId="0" fontId="18" fillId="0" borderId="0" xfId="0" applyFont="1" applyAlignment="1" applyProtection="1">
      <alignment horizontal="left" vertical="center" shrinkToFit="1"/>
    </xf>
    <xf numFmtId="38" fontId="15" fillId="0" borderId="8" xfId="1" applyFont="1" applyBorder="1" applyAlignment="1" applyProtection="1">
      <alignment horizontal="center" vertical="center" wrapText="1"/>
    </xf>
    <xf numFmtId="38" fontId="15" fillId="0" borderId="9" xfId="1" applyFont="1" applyBorder="1" applyAlignment="1" applyProtection="1">
      <alignment horizontal="center" vertical="center" wrapText="1"/>
    </xf>
    <xf numFmtId="38" fontId="18" fillId="0" borderId="0" xfId="1" applyFont="1" applyFill="1" applyAlignment="1" applyProtection="1">
      <alignment vertical="center" wrapText="1"/>
    </xf>
    <xf numFmtId="0" fontId="18" fillId="0" borderId="0" xfId="0" applyFont="1" applyAlignment="1" applyProtection="1">
      <alignment horizontal="left" vertical="center"/>
    </xf>
    <xf numFmtId="0" fontId="18" fillId="0" borderId="0" xfId="0" applyFont="1" applyAlignment="1" applyProtection="1">
      <alignment vertical="center" wrapText="1"/>
    </xf>
    <xf numFmtId="0" fontId="18" fillId="0" borderId="0" xfId="0" applyFont="1" applyAlignment="1" applyProtection="1">
      <alignment horizontal="left" vertical="center" wrapText="1"/>
    </xf>
    <xf numFmtId="0" fontId="30" fillId="0" borderId="0" xfId="3" applyFont="1" applyAlignment="1" applyProtection="1">
      <alignment horizontal="left" vertical="center"/>
      <protection hidden="1"/>
    </xf>
    <xf numFmtId="0" fontId="20" fillId="0" borderId="0" xfId="3" applyFont="1" applyAlignment="1" applyProtection="1">
      <alignment horizontal="center" vertical="center"/>
      <protection hidden="1"/>
    </xf>
    <xf numFmtId="0" fontId="0" fillId="0" borderId="0" xfId="3" applyFont="1" applyAlignment="1" applyProtection="1">
      <alignment horizontal="center" vertical="center"/>
      <protection hidden="1"/>
    </xf>
    <xf numFmtId="0" fontId="17" fillId="0" borderId="0" xfId="3" applyFont="1" applyAlignment="1" applyProtection="1">
      <alignment horizontal="left" vertical="center"/>
      <protection hidden="1"/>
    </xf>
    <xf numFmtId="0" fontId="11" fillId="0" borderId="0" xfId="5" applyAlignment="1" applyProtection="1">
      <alignment horizontal="left" vertical="center"/>
      <protection hidden="1"/>
    </xf>
    <xf numFmtId="0" fontId="21" fillId="0" borderId="0" xfId="3" applyFont="1" applyAlignment="1" applyProtection="1">
      <alignment horizontal="left" vertical="center"/>
      <protection hidden="1"/>
    </xf>
    <xf numFmtId="0" fontId="26" fillId="0" borderId="0" xfId="3" applyFont="1" applyAlignment="1" applyProtection="1">
      <alignment horizontal="left" vertical="center"/>
      <protection hidden="1"/>
    </xf>
    <xf numFmtId="0" fontId="16" fillId="0" borderId="8" xfId="3" applyFont="1" applyBorder="1" applyAlignment="1" applyProtection="1">
      <alignment horizontal="center" vertical="center"/>
      <protection hidden="1"/>
    </xf>
    <xf numFmtId="0" fontId="16" fillId="0" borderId="9" xfId="3" applyFont="1" applyBorder="1" applyAlignment="1" applyProtection="1">
      <alignment horizontal="center" vertical="center"/>
      <protection hidden="1"/>
    </xf>
    <xf numFmtId="0" fontId="16" fillId="0" borderId="3" xfId="3" applyFont="1" applyBorder="1" applyAlignment="1" applyProtection="1">
      <alignment horizontal="left" vertical="center"/>
      <protection hidden="1"/>
    </xf>
    <xf numFmtId="0" fontId="16" fillId="0" borderId="5" xfId="3" applyFont="1" applyBorder="1" applyAlignment="1" applyProtection="1">
      <alignment horizontal="left" vertical="center"/>
      <protection hidden="1"/>
    </xf>
    <xf numFmtId="178" fontId="16" fillId="6" borderId="3" xfId="3" applyNumberFormat="1" applyFont="1" applyFill="1" applyBorder="1" applyAlignment="1" applyProtection="1">
      <alignment horizontal="right" vertical="center"/>
      <protection hidden="1"/>
    </xf>
    <xf numFmtId="178" fontId="16" fillId="6" borderId="5" xfId="3" applyNumberFormat="1" applyFont="1" applyFill="1" applyBorder="1" applyAlignment="1" applyProtection="1">
      <alignment horizontal="right" vertical="center"/>
      <protection hidden="1"/>
    </xf>
    <xf numFmtId="0" fontId="16" fillId="0" borderId="3" xfId="3" applyFont="1" applyBorder="1" applyAlignment="1" applyProtection="1">
      <alignment horizontal="center" vertical="center"/>
      <protection hidden="1"/>
    </xf>
    <xf numFmtId="0" fontId="16" fillId="0" borderId="5" xfId="3" applyFont="1" applyBorder="1" applyAlignment="1" applyProtection="1">
      <alignment horizontal="center" vertical="center"/>
      <protection hidden="1"/>
    </xf>
    <xf numFmtId="0" fontId="16" fillId="0" borderId="4" xfId="3" applyFont="1" applyBorder="1" applyAlignment="1" applyProtection="1">
      <alignment horizontal="left" vertical="center"/>
      <protection hidden="1"/>
    </xf>
    <xf numFmtId="0" fontId="34" fillId="0" borderId="0" xfId="8" applyFont="1" applyAlignment="1" applyProtection="1">
      <alignment horizontal="left" vertical="center"/>
    </xf>
    <xf numFmtId="0" fontId="15" fillId="0" borderId="0" xfId="0" applyFont="1" applyAlignment="1" applyProtection="1">
      <alignment horizontal="left" vertical="center"/>
    </xf>
    <xf numFmtId="0" fontId="38" fillId="0" borderId="0" xfId="8" applyFont="1" applyAlignment="1" applyProtection="1">
      <alignment horizontal="left" vertical="center"/>
    </xf>
    <xf numFmtId="38" fontId="15" fillId="0" borderId="0" xfId="9" applyFont="1" applyFill="1" applyAlignment="1" applyProtection="1">
      <alignment vertical="center" wrapText="1"/>
    </xf>
    <xf numFmtId="0" fontId="33" fillId="0" borderId="0" xfId="8" applyFont="1" applyAlignment="1" applyProtection="1">
      <alignment horizontal="left" vertical="center" wrapText="1"/>
    </xf>
    <xf numFmtId="0" fontId="33" fillId="0" borderId="0" xfId="8" applyFont="1" applyAlignment="1" applyProtection="1">
      <alignment horizontal="left" vertical="center"/>
    </xf>
    <xf numFmtId="0" fontId="10" fillId="0" borderId="2" xfId="8" applyBorder="1" applyAlignment="1" applyProtection="1">
      <alignment horizontal="center" vertical="center"/>
    </xf>
    <xf numFmtId="0" fontId="10" fillId="0" borderId="27" xfId="8" applyBorder="1" applyAlignment="1" applyProtection="1">
      <alignment horizontal="center" vertical="center"/>
    </xf>
    <xf numFmtId="0" fontId="10" fillId="0" borderId="6" xfId="8" applyBorder="1" applyAlignment="1" applyProtection="1">
      <alignment horizontal="center" vertical="center" wrapText="1"/>
    </xf>
    <xf numFmtId="0" fontId="10" fillId="0" borderId="32" xfId="8" applyFont="1" applyBorder="1" applyAlignment="1" applyProtection="1">
      <alignment horizontal="center" vertical="center" wrapText="1"/>
    </xf>
    <xf numFmtId="0" fontId="36" fillId="0" borderId="19" xfId="8" applyFont="1" applyBorder="1" applyAlignment="1" applyProtection="1">
      <alignment horizontal="center" vertical="center"/>
    </xf>
    <xf numFmtId="0" fontId="6" fillId="0" borderId="11" xfId="8" applyFont="1" applyBorder="1" applyAlignment="1" applyProtection="1">
      <alignment horizontal="center" vertical="center" wrapText="1" shrinkToFit="1"/>
    </xf>
    <xf numFmtId="0" fontId="10" fillId="0" borderId="11" xfId="8" applyBorder="1" applyAlignment="1" applyProtection="1">
      <alignment horizontal="center" vertical="center" shrinkToFit="1"/>
    </xf>
    <xf numFmtId="0" fontId="10" fillId="0" borderId="5" xfId="8" applyBorder="1" applyAlignment="1" applyProtection="1">
      <alignment horizontal="center" vertical="center"/>
    </xf>
    <xf numFmtId="0" fontId="35" fillId="0" borderId="0" xfId="8" applyFont="1" applyAlignment="1" applyProtection="1">
      <alignment horizontal="left" vertical="center" wrapText="1"/>
    </xf>
    <xf numFmtId="0" fontId="35" fillId="0" borderId="0" xfId="8" applyFont="1" applyAlignment="1" applyProtection="1">
      <alignment horizontal="left" vertical="center"/>
    </xf>
    <xf numFmtId="0" fontId="10" fillId="0" borderId="0" xfId="8" applyAlignment="1" applyProtection="1">
      <alignment horizontal="left" vertical="center" wrapText="1"/>
    </xf>
    <xf numFmtId="0" fontId="9" fillId="0" borderId="1" xfId="8" applyFont="1" applyBorder="1" applyAlignment="1" applyProtection="1">
      <alignment horizontal="left" vertical="center"/>
    </xf>
    <xf numFmtId="0" fontId="36" fillId="0" borderId="1" xfId="8" applyFont="1" applyBorder="1" applyAlignment="1" applyProtection="1">
      <alignment horizontal="left" vertical="center"/>
    </xf>
    <xf numFmtId="0" fontId="10" fillId="0" borderId="0" xfId="8" applyBorder="1" applyAlignment="1" applyProtection="1">
      <alignment horizontal="center" vertical="center"/>
    </xf>
    <xf numFmtId="0" fontId="10" fillId="0" borderId="2" xfId="8" applyBorder="1" applyAlignment="1" applyProtection="1">
      <alignment horizontal="center" vertical="center" shrinkToFit="1"/>
    </xf>
    <xf numFmtId="0" fontId="10" fillId="0" borderId="8" xfId="8" applyBorder="1" applyAlignment="1" applyProtection="1">
      <alignment horizontal="center" vertical="center"/>
    </xf>
    <xf numFmtId="0" fontId="7" fillId="0" borderId="29" xfId="8" applyFont="1" applyBorder="1" applyAlignment="1" applyProtection="1">
      <alignment horizontal="center" vertical="center" wrapText="1"/>
    </xf>
    <xf numFmtId="0" fontId="10" fillId="0" borderId="28" xfId="8" applyBorder="1" applyAlignment="1" applyProtection="1">
      <alignment horizontal="center" vertical="center"/>
    </xf>
    <xf numFmtId="0" fontId="10" fillId="0" borderId="30" xfId="8" applyBorder="1" applyAlignment="1" applyProtection="1">
      <alignment horizontal="center" vertical="center"/>
    </xf>
    <xf numFmtId="0" fontId="33" fillId="0" borderId="34" xfId="8" applyFont="1" applyBorder="1" applyAlignment="1" applyProtection="1">
      <alignment horizontal="center" vertical="center" wrapText="1"/>
    </xf>
    <xf numFmtId="0" fontId="34" fillId="0" borderId="28" xfId="8" applyFont="1" applyBorder="1" applyAlignment="1" applyProtection="1">
      <alignment horizontal="center" vertical="center"/>
    </xf>
    <xf numFmtId="0" fontId="34" fillId="0" borderId="17" xfId="8" applyFont="1" applyBorder="1" applyAlignment="1" applyProtection="1">
      <alignment horizontal="center" vertical="center"/>
    </xf>
    <xf numFmtId="0" fontId="33" fillId="0" borderId="2" xfId="8" applyFont="1" applyBorder="1" applyAlignment="1" applyProtection="1">
      <alignment horizontal="center" vertical="center" wrapText="1" shrinkToFit="1"/>
    </xf>
    <xf numFmtId="0" fontId="34" fillId="0" borderId="2" xfId="8" applyFont="1" applyBorder="1" applyAlignment="1" applyProtection="1">
      <alignment horizontal="center" vertical="center" wrapText="1" shrinkToFit="1"/>
    </xf>
  </cellXfs>
  <cellStyles count="11">
    <cellStyle name="ハイパーリンク" xfId="10" builtinId="8"/>
    <cellStyle name="桁区切り" xfId="1" builtinId="6"/>
    <cellStyle name="桁区切り 2" xfId="2" xr:uid="{00000000-0005-0000-0000-000001000000}"/>
    <cellStyle name="桁区切り 2 2" xfId="4" xr:uid="{00000000-0005-0000-0000-000002000000}"/>
    <cellStyle name="桁区切り 3" xfId="9" xr:uid="{00000000-0005-0000-0000-000003000000}"/>
    <cellStyle name="標準" xfId="0" builtinId="0"/>
    <cellStyle name="標準 2" xfId="3" xr:uid="{00000000-0005-0000-0000-000005000000}"/>
    <cellStyle name="標準 3" xfId="6" xr:uid="{00000000-0005-0000-0000-000006000000}"/>
    <cellStyle name="標準 4" xfId="7" xr:uid="{00000000-0005-0000-0000-000007000000}"/>
    <cellStyle name="標準 5" xfId="8" xr:uid="{00000000-0005-0000-0000-000008000000}"/>
    <cellStyle name="標準_習志野市ＧＨ運営費補助金様式２" xfId="5"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16</xdr:col>
      <xdr:colOff>246529</xdr:colOff>
      <xdr:row>0</xdr:row>
      <xdr:rowOff>212913</xdr:rowOff>
    </xdr:from>
    <xdr:to>
      <xdr:col>21</xdr:col>
      <xdr:colOff>235324</xdr:colOff>
      <xdr:row>2</xdr:row>
      <xdr:rowOff>168089</xdr:rowOff>
    </xdr:to>
    <xdr:sp macro="" textlink="">
      <xdr:nvSpPr>
        <xdr:cNvPr id="2" name="正方形/長方形 1">
          <a:extLst>
            <a:ext uri="{FF2B5EF4-FFF2-40B4-BE49-F238E27FC236}">
              <a16:creationId xmlns:a16="http://schemas.microsoft.com/office/drawing/2014/main" id="{3BFC093E-DB7C-4645-98F5-5523D6B46EE9}"/>
            </a:ext>
          </a:extLst>
        </xdr:cNvPr>
        <xdr:cNvSpPr/>
      </xdr:nvSpPr>
      <xdr:spPr>
        <a:xfrm>
          <a:off x="11878235" y="212913"/>
          <a:ext cx="2510118" cy="762000"/>
        </a:xfrm>
        <a:prstGeom prst="rect">
          <a:avLst/>
        </a:prstGeom>
        <a:solidFill>
          <a:schemeClr val="accent6">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区分が年度途中で変更となった場合や共同生活援助住居が変更となった場合は、別シートに記入してください。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1116078\Desktop\&#31934;&#31639;&#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精算書 "/>
      <sheetName val="精算書 (記載例)"/>
    </sheetNames>
    <sheetDataSet>
      <sheetData sheetId="0">
        <row r="45">
          <cell r="M45">
            <v>0</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B1:R88"/>
  <sheetViews>
    <sheetView tabSelected="1" view="pageBreakPreview" zoomScale="70" zoomScaleNormal="75" zoomScaleSheetLayoutView="70" workbookViewId="0">
      <selection activeCell="O5" sqref="O5:Q5"/>
    </sheetView>
  </sheetViews>
  <sheetFormatPr defaultRowHeight="21" customHeight="1"/>
  <cols>
    <col min="1" max="1" width="5.25" style="7" customWidth="1"/>
    <col min="2" max="2" width="6" style="152" customWidth="1"/>
    <col min="3" max="3" width="16" style="152" customWidth="1"/>
    <col min="4" max="6" width="6.625" style="152" customWidth="1"/>
    <col min="7" max="7" width="5.875" style="5" customWidth="1"/>
    <col min="8" max="8" width="6.875" style="5" customWidth="1"/>
    <col min="9" max="9" width="7.5" style="5" customWidth="1"/>
    <col min="10" max="11" width="6.25" style="5" customWidth="1"/>
    <col min="12" max="12" width="6.875" style="5" customWidth="1"/>
    <col min="13" max="13" width="6" style="5" customWidth="1"/>
    <col min="14" max="14" width="9.5" style="6" customWidth="1"/>
    <col min="15" max="15" width="6.875" style="6" customWidth="1"/>
    <col min="16" max="16" width="7.125" style="7" customWidth="1"/>
    <col min="17" max="16384" width="9" style="7"/>
  </cols>
  <sheetData>
    <row r="1" spans="2:18" ht="21" customHeight="1">
      <c r="B1" s="289" t="s">
        <v>114</v>
      </c>
      <c r="C1" s="289"/>
      <c r="D1" s="4"/>
      <c r="E1" s="4"/>
      <c r="F1" s="4"/>
    </row>
    <row r="2" spans="2:18" ht="21" customHeight="1">
      <c r="B2" s="249" t="s">
        <v>115</v>
      </c>
      <c r="C2" s="249"/>
      <c r="D2" s="249"/>
      <c r="E2" s="249"/>
      <c r="F2" s="249"/>
      <c r="G2" s="249"/>
      <c r="H2" s="249"/>
      <c r="I2" s="249"/>
      <c r="J2" s="249"/>
      <c r="K2" s="249"/>
      <c r="L2" s="249"/>
      <c r="M2" s="249"/>
      <c r="N2" s="249"/>
      <c r="O2" s="249"/>
      <c r="P2" s="249"/>
    </row>
    <row r="3" spans="2:18" ht="14.1" customHeight="1">
      <c r="B3" s="250"/>
      <c r="C3" s="250"/>
      <c r="D3" s="250"/>
      <c r="E3" s="250"/>
      <c r="F3" s="250"/>
      <c r="G3" s="250"/>
      <c r="H3" s="250"/>
      <c r="I3" s="250"/>
      <c r="J3" s="250"/>
      <c r="K3" s="250"/>
      <c r="L3" s="250"/>
      <c r="M3" s="250"/>
      <c r="N3" s="250"/>
      <c r="O3" s="250"/>
      <c r="P3" s="250"/>
    </row>
    <row r="4" spans="2:18" ht="21" customHeight="1">
      <c r="B4" s="159"/>
      <c r="C4" s="159"/>
      <c r="D4" s="159"/>
      <c r="E4" s="159"/>
      <c r="F4" s="159"/>
      <c r="G4" s="159"/>
      <c r="H4" s="159"/>
      <c r="I4" s="159"/>
      <c r="J4" s="159"/>
      <c r="K4" s="159"/>
      <c r="L4" s="159"/>
      <c r="M4" s="159"/>
      <c r="N4" s="154" t="s">
        <v>141</v>
      </c>
      <c r="O4" s="286"/>
      <c r="P4" s="286"/>
      <c r="Q4" s="286"/>
      <c r="R4" s="15"/>
    </row>
    <row r="5" spans="2:18" ht="35.1" customHeight="1">
      <c r="B5" s="159"/>
      <c r="C5" s="159"/>
      <c r="D5" s="159"/>
      <c r="E5" s="159"/>
      <c r="F5" s="159"/>
      <c r="G5" s="159"/>
      <c r="H5" s="159"/>
      <c r="I5" s="159"/>
      <c r="J5" s="159"/>
      <c r="K5" s="159"/>
      <c r="L5" s="159"/>
      <c r="M5" s="159"/>
      <c r="N5" s="155" t="s">
        <v>7</v>
      </c>
      <c r="O5" s="287"/>
      <c r="P5" s="287"/>
      <c r="Q5" s="287"/>
      <c r="R5" s="15"/>
    </row>
    <row r="6" spans="2:18" ht="21" customHeight="1">
      <c r="B6" s="7"/>
      <c r="C6" s="8"/>
      <c r="D6" s="8"/>
      <c r="E6" s="8"/>
      <c r="F6" s="8"/>
      <c r="G6" s="159"/>
      <c r="H6" s="159"/>
      <c r="I6" s="159"/>
      <c r="J6" s="159"/>
      <c r="K6" s="159"/>
      <c r="L6" s="159"/>
      <c r="M6" s="159"/>
      <c r="N6" s="8"/>
      <c r="O6" s="8"/>
      <c r="P6" s="9"/>
    </row>
    <row r="7" spans="2:18" ht="21" customHeight="1">
      <c r="B7" s="8" t="s">
        <v>9</v>
      </c>
      <c r="C7" s="8"/>
      <c r="D7" s="8"/>
      <c r="E7" s="8"/>
      <c r="F7" s="8"/>
      <c r="G7" s="159"/>
      <c r="H7" s="159"/>
      <c r="I7" s="159"/>
      <c r="J7" s="159"/>
      <c r="K7" s="159"/>
      <c r="L7" s="159"/>
      <c r="M7" s="159"/>
      <c r="N7" s="159"/>
      <c r="O7" s="280" t="s">
        <v>10</v>
      </c>
      <c r="P7" s="280"/>
    </row>
    <row r="8" spans="2:18" ht="21" customHeight="1">
      <c r="B8" s="251" t="s">
        <v>16</v>
      </c>
      <c r="C8" s="251"/>
      <c r="D8" s="251"/>
      <c r="E8" s="251"/>
      <c r="F8" s="251"/>
      <c r="G8" s="251"/>
      <c r="H8" s="251"/>
      <c r="I8" s="251"/>
      <c r="J8" s="251"/>
      <c r="K8" s="251"/>
      <c r="L8" s="251"/>
      <c r="M8" s="252" t="s">
        <v>22</v>
      </c>
      <c r="N8" s="252"/>
      <c r="O8" s="252" t="s">
        <v>30</v>
      </c>
      <c r="P8" s="252"/>
    </row>
    <row r="9" spans="2:18" s="26" customFormat="1" ht="53.25" customHeight="1">
      <c r="B9" s="254" t="s">
        <v>13</v>
      </c>
      <c r="C9" s="255"/>
      <c r="D9" s="255"/>
      <c r="E9" s="255"/>
      <c r="F9" s="256"/>
      <c r="G9" s="257" t="s">
        <v>17</v>
      </c>
      <c r="H9" s="257"/>
      <c r="I9" s="258" t="s">
        <v>15</v>
      </c>
      <c r="J9" s="258"/>
      <c r="K9" s="258"/>
      <c r="L9" s="258"/>
      <c r="M9" s="253"/>
      <c r="N9" s="253"/>
      <c r="O9" s="253"/>
      <c r="P9" s="253"/>
    </row>
    <row r="10" spans="2:18" s="26" customFormat="1" ht="21" customHeight="1">
      <c r="B10" s="260" t="s">
        <v>25</v>
      </c>
      <c r="C10" s="261"/>
      <c r="D10" s="261"/>
      <c r="E10" s="261"/>
      <c r="F10" s="262"/>
      <c r="G10" s="263" t="s">
        <v>14</v>
      </c>
      <c r="H10" s="263"/>
      <c r="I10" s="264" t="s">
        <v>26</v>
      </c>
      <c r="J10" s="264"/>
      <c r="K10" s="264"/>
      <c r="L10" s="264"/>
      <c r="M10" s="263" t="s">
        <v>27</v>
      </c>
      <c r="N10" s="263"/>
      <c r="O10" s="264" t="s">
        <v>28</v>
      </c>
      <c r="P10" s="264"/>
    </row>
    <row r="11" spans="2:18" ht="42" customHeight="1">
      <c r="B11" s="265">
        <f>③予算書!D42</f>
        <v>0</v>
      </c>
      <c r="C11" s="266"/>
      <c r="D11" s="266"/>
      <c r="E11" s="266"/>
      <c r="F11" s="267"/>
      <c r="G11" s="268"/>
      <c r="H11" s="268"/>
      <c r="I11" s="269">
        <f>B11-G11</f>
        <v>0</v>
      </c>
      <c r="J11" s="270"/>
      <c r="K11" s="270"/>
      <c r="L11" s="270"/>
      <c r="M11" s="271">
        <f>P17</f>
        <v>0</v>
      </c>
      <c r="N11" s="272"/>
      <c r="O11" s="273">
        <f>ROUNDDOWN(MIN(I11:M11),-3)</f>
        <v>0</v>
      </c>
      <c r="P11" s="274"/>
    </row>
    <row r="12" spans="2:18" s="11" customFormat="1" ht="24" customHeight="1">
      <c r="B12" s="10" t="s">
        <v>131</v>
      </c>
      <c r="C12" s="90"/>
      <c r="D12" s="90"/>
      <c r="E12" s="90"/>
      <c r="F12" s="10"/>
    </row>
    <row r="13" spans="2:18" s="11" customFormat="1" ht="24" customHeight="1">
      <c r="B13" s="259" t="s">
        <v>29</v>
      </c>
      <c r="C13" s="259"/>
      <c r="D13" s="259"/>
      <c r="E13" s="259"/>
      <c r="F13" s="259"/>
    </row>
    <row r="14" spans="2:18" ht="21" customHeight="1">
      <c r="B14" s="12"/>
      <c r="C14" s="12"/>
      <c r="D14" s="12"/>
      <c r="E14" s="12"/>
      <c r="F14" s="12"/>
      <c r="G14" s="13"/>
      <c r="H14" s="13"/>
      <c r="I14" s="13"/>
      <c r="J14" s="13"/>
      <c r="K14" s="13"/>
      <c r="L14" s="13"/>
      <c r="M14" s="13"/>
      <c r="N14" s="14"/>
      <c r="O14" s="14"/>
      <c r="P14" s="15"/>
    </row>
    <row r="15" spans="2:18" ht="21" customHeight="1">
      <c r="B15" s="240" t="s">
        <v>11</v>
      </c>
      <c r="C15" s="240"/>
      <c r="D15" s="16"/>
      <c r="E15" s="16"/>
      <c r="F15" s="16"/>
      <c r="G15" s="16"/>
      <c r="H15" s="17"/>
      <c r="I15" s="7"/>
      <c r="J15" s="17"/>
      <c r="K15" s="17"/>
      <c r="L15" s="17"/>
      <c r="M15" s="17"/>
      <c r="N15" s="17"/>
      <c r="O15" s="13"/>
      <c r="P15" s="18"/>
    </row>
    <row r="16" spans="2:18" ht="52.5" customHeight="1">
      <c r="B16" s="160" t="s">
        <v>31</v>
      </c>
      <c r="C16" s="19" t="s">
        <v>6</v>
      </c>
      <c r="D16" s="20" t="s">
        <v>5</v>
      </c>
      <c r="E16" s="21" t="s">
        <v>0</v>
      </c>
      <c r="F16" s="21" t="s">
        <v>1</v>
      </c>
      <c r="G16" s="241" t="s">
        <v>18</v>
      </c>
      <c r="H16" s="242"/>
      <c r="I16" s="22" t="s">
        <v>4</v>
      </c>
      <c r="J16" s="243" t="s">
        <v>2</v>
      </c>
      <c r="K16" s="244"/>
      <c r="L16" s="243" t="s">
        <v>19</v>
      </c>
      <c r="M16" s="244"/>
      <c r="N16" s="245" t="s">
        <v>3</v>
      </c>
      <c r="O16" s="246"/>
      <c r="P16" s="281" t="s">
        <v>8</v>
      </c>
      <c r="Q16" s="282"/>
    </row>
    <row r="17" spans="2:17" ht="21" customHeight="1">
      <c r="B17" s="275" t="s">
        <v>32</v>
      </c>
      <c r="C17" s="276"/>
      <c r="D17" s="276"/>
      <c r="E17" s="276"/>
      <c r="F17" s="276"/>
      <c r="G17" s="276"/>
      <c r="H17" s="276"/>
      <c r="I17" s="276"/>
      <c r="J17" s="276"/>
      <c r="K17" s="276"/>
      <c r="L17" s="276"/>
      <c r="M17" s="277"/>
      <c r="N17" s="247">
        <f>SUM(N18:N80)</f>
        <v>0</v>
      </c>
      <c r="O17" s="248"/>
      <c r="P17" s="283">
        <f>SUM(P18:P80)</f>
        <v>0</v>
      </c>
      <c r="Q17" s="284"/>
    </row>
    <row r="18" spans="2:17" ht="21" customHeight="1">
      <c r="B18" s="160">
        <v>1</v>
      </c>
      <c r="C18" s="1"/>
      <c r="D18" s="2"/>
      <c r="E18" s="2"/>
      <c r="F18" s="2"/>
      <c r="G18" s="237"/>
      <c r="H18" s="238"/>
      <c r="I18" s="3"/>
      <c r="J18" s="235"/>
      <c r="K18" s="236"/>
      <c r="L18" s="233">
        <f>INT(I18*J18)</f>
        <v>0</v>
      </c>
      <c r="M18" s="234"/>
      <c r="N18" s="231"/>
      <c r="O18" s="232"/>
      <c r="P18" s="229">
        <f>MAX(ROUNDDOWN(L18-N18,0),0)</f>
        <v>0</v>
      </c>
      <c r="Q18" s="230"/>
    </row>
    <row r="19" spans="2:17" ht="21" customHeight="1">
      <c r="B19" s="160">
        <v>2</v>
      </c>
      <c r="C19" s="1"/>
      <c r="D19" s="2"/>
      <c r="E19" s="2"/>
      <c r="F19" s="2"/>
      <c r="G19" s="237"/>
      <c r="H19" s="238"/>
      <c r="I19" s="3"/>
      <c r="J19" s="235"/>
      <c r="K19" s="236"/>
      <c r="L19" s="233">
        <f t="shared" ref="L19:L80" si="0">INT(I19*J19)</f>
        <v>0</v>
      </c>
      <c r="M19" s="234"/>
      <c r="N19" s="231"/>
      <c r="O19" s="232"/>
      <c r="P19" s="229">
        <f t="shared" ref="P19:P46" si="1">MAX(ROUNDDOWN(L19-N19,0),0)</f>
        <v>0</v>
      </c>
      <c r="Q19" s="230"/>
    </row>
    <row r="20" spans="2:17" ht="21" customHeight="1">
      <c r="B20" s="160">
        <v>3</v>
      </c>
      <c r="C20" s="1"/>
      <c r="D20" s="2"/>
      <c r="E20" s="2"/>
      <c r="F20" s="2"/>
      <c r="G20" s="237"/>
      <c r="H20" s="238"/>
      <c r="I20" s="3"/>
      <c r="J20" s="235"/>
      <c r="K20" s="236"/>
      <c r="L20" s="233">
        <f t="shared" si="0"/>
        <v>0</v>
      </c>
      <c r="M20" s="234"/>
      <c r="N20" s="231"/>
      <c r="O20" s="232"/>
      <c r="P20" s="229">
        <f t="shared" si="1"/>
        <v>0</v>
      </c>
      <c r="Q20" s="230"/>
    </row>
    <row r="21" spans="2:17" ht="21" customHeight="1">
      <c r="B21" s="160">
        <v>4</v>
      </c>
      <c r="C21" s="1"/>
      <c r="D21" s="2"/>
      <c r="E21" s="2"/>
      <c r="F21" s="2"/>
      <c r="G21" s="237"/>
      <c r="H21" s="238"/>
      <c r="I21" s="3"/>
      <c r="J21" s="235"/>
      <c r="K21" s="236"/>
      <c r="L21" s="233">
        <f t="shared" si="0"/>
        <v>0</v>
      </c>
      <c r="M21" s="234"/>
      <c r="N21" s="231"/>
      <c r="O21" s="232"/>
      <c r="P21" s="229">
        <f t="shared" si="1"/>
        <v>0</v>
      </c>
      <c r="Q21" s="230"/>
    </row>
    <row r="22" spans="2:17" ht="21" customHeight="1">
      <c r="B22" s="160">
        <v>5</v>
      </c>
      <c r="C22" s="1"/>
      <c r="D22" s="2"/>
      <c r="E22" s="2"/>
      <c r="F22" s="2"/>
      <c r="G22" s="237"/>
      <c r="H22" s="238"/>
      <c r="I22" s="3"/>
      <c r="J22" s="235"/>
      <c r="K22" s="236"/>
      <c r="L22" s="233">
        <f t="shared" si="0"/>
        <v>0</v>
      </c>
      <c r="M22" s="234"/>
      <c r="N22" s="231"/>
      <c r="O22" s="232"/>
      <c r="P22" s="229">
        <f t="shared" si="1"/>
        <v>0</v>
      </c>
      <c r="Q22" s="230"/>
    </row>
    <row r="23" spans="2:17" ht="21" customHeight="1">
      <c r="B23" s="160">
        <v>6</v>
      </c>
      <c r="C23" s="1"/>
      <c r="D23" s="2"/>
      <c r="E23" s="2"/>
      <c r="F23" s="2"/>
      <c r="G23" s="237"/>
      <c r="H23" s="238"/>
      <c r="I23" s="3"/>
      <c r="J23" s="235"/>
      <c r="K23" s="236"/>
      <c r="L23" s="233">
        <f t="shared" si="0"/>
        <v>0</v>
      </c>
      <c r="M23" s="234"/>
      <c r="N23" s="231"/>
      <c r="O23" s="232"/>
      <c r="P23" s="229">
        <f t="shared" si="1"/>
        <v>0</v>
      </c>
      <c r="Q23" s="230"/>
    </row>
    <row r="24" spans="2:17" ht="21" customHeight="1">
      <c r="B24" s="160">
        <v>7</v>
      </c>
      <c r="C24" s="1"/>
      <c r="D24" s="2"/>
      <c r="E24" s="2"/>
      <c r="F24" s="2"/>
      <c r="G24" s="237"/>
      <c r="H24" s="238"/>
      <c r="I24" s="3"/>
      <c r="J24" s="235"/>
      <c r="K24" s="236"/>
      <c r="L24" s="233">
        <f t="shared" si="0"/>
        <v>0</v>
      </c>
      <c r="M24" s="234"/>
      <c r="N24" s="231"/>
      <c r="O24" s="232"/>
      <c r="P24" s="229">
        <f t="shared" si="1"/>
        <v>0</v>
      </c>
      <c r="Q24" s="230"/>
    </row>
    <row r="25" spans="2:17" ht="21" customHeight="1">
      <c r="B25" s="160">
        <v>8</v>
      </c>
      <c r="C25" s="1"/>
      <c r="D25" s="2"/>
      <c r="E25" s="2"/>
      <c r="F25" s="2"/>
      <c r="G25" s="237"/>
      <c r="H25" s="238"/>
      <c r="I25" s="3"/>
      <c r="J25" s="235"/>
      <c r="K25" s="236"/>
      <c r="L25" s="233">
        <f t="shared" si="0"/>
        <v>0</v>
      </c>
      <c r="M25" s="234"/>
      <c r="N25" s="231"/>
      <c r="O25" s="232"/>
      <c r="P25" s="229">
        <f t="shared" si="1"/>
        <v>0</v>
      </c>
      <c r="Q25" s="230"/>
    </row>
    <row r="26" spans="2:17" ht="21" customHeight="1">
      <c r="B26" s="160">
        <v>9</v>
      </c>
      <c r="C26" s="1"/>
      <c r="D26" s="2"/>
      <c r="E26" s="2"/>
      <c r="F26" s="2"/>
      <c r="G26" s="237"/>
      <c r="H26" s="238"/>
      <c r="I26" s="3"/>
      <c r="J26" s="235"/>
      <c r="K26" s="236"/>
      <c r="L26" s="233">
        <f t="shared" si="0"/>
        <v>0</v>
      </c>
      <c r="M26" s="234"/>
      <c r="N26" s="231"/>
      <c r="O26" s="232"/>
      <c r="P26" s="229">
        <f t="shared" si="1"/>
        <v>0</v>
      </c>
      <c r="Q26" s="230"/>
    </row>
    <row r="27" spans="2:17" ht="21" customHeight="1">
      <c r="B27" s="160">
        <v>10</v>
      </c>
      <c r="C27" s="1"/>
      <c r="D27" s="2"/>
      <c r="E27" s="2"/>
      <c r="F27" s="2"/>
      <c r="G27" s="237"/>
      <c r="H27" s="238"/>
      <c r="I27" s="3"/>
      <c r="J27" s="235"/>
      <c r="K27" s="236"/>
      <c r="L27" s="233">
        <f t="shared" si="0"/>
        <v>0</v>
      </c>
      <c r="M27" s="234"/>
      <c r="N27" s="231"/>
      <c r="O27" s="232"/>
      <c r="P27" s="229">
        <f t="shared" ref="P27" si="2">MAX(ROUNDDOWN(L27-N27,0),0)</f>
        <v>0</v>
      </c>
      <c r="Q27" s="230"/>
    </row>
    <row r="28" spans="2:17" ht="21" customHeight="1">
      <c r="B28" s="160">
        <v>11</v>
      </c>
      <c r="C28" s="1"/>
      <c r="D28" s="2"/>
      <c r="E28" s="2"/>
      <c r="F28" s="2"/>
      <c r="G28" s="237"/>
      <c r="H28" s="238"/>
      <c r="I28" s="3"/>
      <c r="J28" s="235"/>
      <c r="K28" s="236"/>
      <c r="L28" s="233">
        <f t="shared" si="0"/>
        <v>0</v>
      </c>
      <c r="M28" s="234"/>
      <c r="N28" s="231"/>
      <c r="O28" s="232"/>
      <c r="P28" s="229">
        <f t="shared" si="1"/>
        <v>0</v>
      </c>
      <c r="Q28" s="230"/>
    </row>
    <row r="29" spans="2:17" ht="21" customHeight="1">
      <c r="B29" s="160">
        <v>12</v>
      </c>
      <c r="C29" s="1"/>
      <c r="D29" s="2"/>
      <c r="E29" s="2"/>
      <c r="F29" s="2"/>
      <c r="G29" s="237"/>
      <c r="H29" s="238"/>
      <c r="I29" s="3"/>
      <c r="J29" s="235"/>
      <c r="K29" s="236"/>
      <c r="L29" s="233">
        <f t="shared" si="0"/>
        <v>0</v>
      </c>
      <c r="M29" s="234"/>
      <c r="N29" s="231"/>
      <c r="O29" s="232"/>
      <c r="P29" s="229">
        <f t="shared" si="1"/>
        <v>0</v>
      </c>
      <c r="Q29" s="230"/>
    </row>
    <row r="30" spans="2:17" ht="21" customHeight="1">
      <c r="B30" s="160">
        <v>13</v>
      </c>
      <c r="C30" s="1"/>
      <c r="D30" s="2"/>
      <c r="E30" s="2"/>
      <c r="F30" s="2"/>
      <c r="G30" s="237"/>
      <c r="H30" s="238"/>
      <c r="I30" s="3"/>
      <c r="J30" s="235"/>
      <c r="K30" s="236"/>
      <c r="L30" s="233">
        <f t="shared" si="0"/>
        <v>0</v>
      </c>
      <c r="M30" s="234"/>
      <c r="N30" s="231"/>
      <c r="O30" s="232"/>
      <c r="P30" s="229">
        <f t="shared" si="1"/>
        <v>0</v>
      </c>
      <c r="Q30" s="230"/>
    </row>
    <row r="31" spans="2:17" ht="21" customHeight="1">
      <c r="B31" s="160">
        <v>14</v>
      </c>
      <c r="C31" s="1"/>
      <c r="D31" s="2"/>
      <c r="E31" s="2"/>
      <c r="F31" s="2"/>
      <c r="G31" s="237"/>
      <c r="H31" s="238"/>
      <c r="I31" s="3"/>
      <c r="J31" s="235"/>
      <c r="K31" s="236"/>
      <c r="L31" s="233">
        <f t="shared" si="0"/>
        <v>0</v>
      </c>
      <c r="M31" s="234"/>
      <c r="N31" s="231"/>
      <c r="O31" s="232"/>
      <c r="P31" s="229">
        <f t="shared" si="1"/>
        <v>0</v>
      </c>
      <c r="Q31" s="230"/>
    </row>
    <row r="32" spans="2:17" ht="21" customHeight="1">
      <c r="B32" s="160">
        <v>15</v>
      </c>
      <c r="C32" s="1"/>
      <c r="D32" s="2"/>
      <c r="E32" s="2"/>
      <c r="F32" s="2"/>
      <c r="G32" s="237"/>
      <c r="H32" s="238"/>
      <c r="I32" s="3"/>
      <c r="J32" s="235"/>
      <c r="K32" s="236"/>
      <c r="L32" s="233">
        <f t="shared" si="0"/>
        <v>0</v>
      </c>
      <c r="M32" s="234"/>
      <c r="N32" s="231"/>
      <c r="O32" s="232"/>
      <c r="P32" s="229">
        <f t="shared" si="1"/>
        <v>0</v>
      </c>
      <c r="Q32" s="230"/>
    </row>
    <row r="33" spans="2:17" ht="21" customHeight="1">
      <c r="B33" s="160">
        <v>16</v>
      </c>
      <c r="C33" s="1"/>
      <c r="D33" s="2"/>
      <c r="E33" s="2"/>
      <c r="F33" s="2"/>
      <c r="G33" s="237"/>
      <c r="H33" s="238"/>
      <c r="I33" s="3"/>
      <c r="J33" s="235"/>
      <c r="K33" s="236"/>
      <c r="L33" s="233">
        <f t="shared" si="0"/>
        <v>0</v>
      </c>
      <c r="M33" s="234"/>
      <c r="N33" s="231"/>
      <c r="O33" s="232"/>
      <c r="P33" s="229">
        <f t="shared" si="1"/>
        <v>0</v>
      </c>
      <c r="Q33" s="230"/>
    </row>
    <row r="34" spans="2:17" ht="21" customHeight="1">
      <c r="B34" s="160">
        <v>17</v>
      </c>
      <c r="C34" s="1"/>
      <c r="D34" s="2"/>
      <c r="E34" s="2"/>
      <c r="F34" s="2"/>
      <c r="G34" s="237"/>
      <c r="H34" s="238"/>
      <c r="I34" s="3"/>
      <c r="J34" s="235"/>
      <c r="K34" s="236"/>
      <c r="L34" s="233">
        <f t="shared" si="0"/>
        <v>0</v>
      </c>
      <c r="M34" s="234"/>
      <c r="N34" s="231"/>
      <c r="O34" s="232"/>
      <c r="P34" s="229">
        <f t="shared" si="1"/>
        <v>0</v>
      </c>
      <c r="Q34" s="230"/>
    </row>
    <row r="35" spans="2:17" ht="21" customHeight="1">
      <c r="B35" s="160">
        <v>18</v>
      </c>
      <c r="C35" s="1"/>
      <c r="D35" s="2"/>
      <c r="E35" s="2"/>
      <c r="F35" s="2"/>
      <c r="G35" s="237"/>
      <c r="H35" s="238"/>
      <c r="I35" s="3"/>
      <c r="J35" s="235"/>
      <c r="K35" s="236"/>
      <c r="L35" s="233">
        <f t="shared" si="0"/>
        <v>0</v>
      </c>
      <c r="M35" s="234"/>
      <c r="N35" s="231"/>
      <c r="O35" s="232"/>
      <c r="P35" s="229">
        <f t="shared" si="1"/>
        <v>0</v>
      </c>
      <c r="Q35" s="230"/>
    </row>
    <row r="36" spans="2:17" ht="21" customHeight="1">
      <c r="B36" s="160">
        <v>19</v>
      </c>
      <c r="C36" s="1"/>
      <c r="D36" s="2"/>
      <c r="E36" s="2"/>
      <c r="F36" s="2"/>
      <c r="G36" s="237"/>
      <c r="H36" s="238"/>
      <c r="I36" s="3"/>
      <c r="J36" s="235"/>
      <c r="K36" s="236"/>
      <c r="L36" s="233">
        <f t="shared" si="0"/>
        <v>0</v>
      </c>
      <c r="M36" s="234"/>
      <c r="N36" s="231"/>
      <c r="O36" s="232"/>
      <c r="P36" s="229">
        <f t="shared" si="1"/>
        <v>0</v>
      </c>
      <c r="Q36" s="230"/>
    </row>
    <row r="37" spans="2:17" ht="21" customHeight="1">
      <c r="B37" s="160">
        <v>20</v>
      </c>
      <c r="C37" s="1"/>
      <c r="D37" s="2"/>
      <c r="E37" s="2"/>
      <c r="F37" s="2"/>
      <c r="G37" s="237"/>
      <c r="H37" s="238"/>
      <c r="I37" s="3"/>
      <c r="J37" s="235"/>
      <c r="K37" s="236"/>
      <c r="L37" s="233">
        <f t="shared" si="0"/>
        <v>0</v>
      </c>
      <c r="M37" s="234"/>
      <c r="N37" s="231"/>
      <c r="O37" s="232"/>
      <c r="P37" s="229">
        <f t="shared" si="1"/>
        <v>0</v>
      </c>
      <c r="Q37" s="230"/>
    </row>
    <row r="38" spans="2:17" ht="21" customHeight="1">
      <c r="B38" s="160">
        <v>21</v>
      </c>
      <c r="C38" s="1"/>
      <c r="D38" s="2"/>
      <c r="E38" s="2"/>
      <c r="F38" s="2"/>
      <c r="G38" s="237"/>
      <c r="H38" s="238"/>
      <c r="I38" s="3"/>
      <c r="J38" s="235"/>
      <c r="K38" s="236"/>
      <c r="L38" s="233">
        <f t="shared" si="0"/>
        <v>0</v>
      </c>
      <c r="M38" s="234"/>
      <c r="N38" s="231"/>
      <c r="O38" s="232"/>
      <c r="P38" s="229">
        <f t="shared" si="1"/>
        <v>0</v>
      </c>
      <c r="Q38" s="230"/>
    </row>
    <row r="39" spans="2:17" ht="21" customHeight="1">
      <c r="B39" s="160">
        <v>22</v>
      </c>
      <c r="C39" s="1"/>
      <c r="D39" s="2"/>
      <c r="E39" s="2"/>
      <c r="F39" s="2"/>
      <c r="G39" s="237"/>
      <c r="H39" s="238"/>
      <c r="I39" s="3"/>
      <c r="J39" s="235"/>
      <c r="K39" s="236"/>
      <c r="L39" s="233">
        <f t="shared" si="0"/>
        <v>0</v>
      </c>
      <c r="M39" s="234"/>
      <c r="N39" s="231"/>
      <c r="O39" s="232"/>
      <c r="P39" s="229">
        <f t="shared" si="1"/>
        <v>0</v>
      </c>
      <c r="Q39" s="230"/>
    </row>
    <row r="40" spans="2:17" ht="21" customHeight="1">
      <c r="B40" s="160">
        <v>23</v>
      </c>
      <c r="C40" s="1"/>
      <c r="D40" s="2"/>
      <c r="E40" s="2"/>
      <c r="F40" s="2"/>
      <c r="G40" s="237"/>
      <c r="H40" s="238"/>
      <c r="I40" s="3"/>
      <c r="J40" s="235"/>
      <c r="K40" s="236"/>
      <c r="L40" s="233">
        <f t="shared" si="0"/>
        <v>0</v>
      </c>
      <c r="M40" s="234"/>
      <c r="N40" s="231"/>
      <c r="O40" s="232"/>
      <c r="P40" s="229">
        <f t="shared" si="1"/>
        <v>0</v>
      </c>
      <c r="Q40" s="230"/>
    </row>
    <row r="41" spans="2:17" ht="21" customHeight="1">
      <c r="B41" s="160">
        <v>24</v>
      </c>
      <c r="C41" s="1"/>
      <c r="D41" s="2"/>
      <c r="E41" s="2"/>
      <c r="F41" s="2"/>
      <c r="G41" s="237"/>
      <c r="H41" s="238"/>
      <c r="I41" s="3"/>
      <c r="J41" s="235"/>
      <c r="K41" s="236"/>
      <c r="L41" s="233">
        <f t="shared" si="0"/>
        <v>0</v>
      </c>
      <c r="M41" s="234"/>
      <c r="N41" s="231"/>
      <c r="O41" s="232"/>
      <c r="P41" s="229">
        <f t="shared" si="1"/>
        <v>0</v>
      </c>
      <c r="Q41" s="230"/>
    </row>
    <row r="42" spans="2:17" ht="21" customHeight="1">
      <c r="B42" s="160">
        <v>25</v>
      </c>
      <c r="C42" s="1"/>
      <c r="D42" s="2"/>
      <c r="E42" s="2"/>
      <c r="F42" s="2"/>
      <c r="G42" s="237"/>
      <c r="H42" s="238"/>
      <c r="I42" s="3"/>
      <c r="J42" s="235"/>
      <c r="K42" s="236"/>
      <c r="L42" s="233">
        <f t="shared" si="0"/>
        <v>0</v>
      </c>
      <c r="M42" s="234"/>
      <c r="N42" s="231"/>
      <c r="O42" s="232"/>
      <c r="P42" s="229">
        <f t="shared" si="1"/>
        <v>0</v>
      </c>
      <c r="Q42" s="230"/>
    </row>
    <row r="43" spans="2:17" ht="21" customHeight="1">
      <c r="B43" s="160">
        <v>26</v>
      </c>
      <c r="C43" s="1"/>
      <c r="D43" s="2"/>
      <c r="E43" s="2"/>
      <c r="F43" s="2"/>
      <c r="G43" s="237"/>
      <c r="H43" s="238"/>
      <c r="I43" s="3"/>
      <c r="J43" s="235"/>
      <c r="K43" s="236"/>
      <c r="L43" s="233">
        <f t="shared" si="0"/>
        <v>0</v>
      </c>
      <c r="M43" s="234"/>
      <c r="N43" s="231"/>
      <c r="O43" s="232"/>
      <c r="P43" s="229">
        <f t="shared" si="1"/>
        <v>0</v>
      </c>
      <c r="Q43" s="230"/>
    </row>
    <row r="44" spans="2:17" ht="21" customHeight="1">
      <c r="B44" s="160">
        <v>27</v>
      </c>
      <c r="C44" s="1"/>
      <c r="D44" s="2"/>
      <c r="E44" s="2"/>
      <c r="F44" s="2"/>
      <c r="G44" s="237"/>
      <c r="H44" s="238"/>
      <c r="I44" s="3"/>
      <c r="J44" s="235"/>
      <c r="K44" s="236"/>
      <c r="L44" s="233">
        <f t="shared" si="0"/>
        <v>0</v>
      </c>
      <c r="M44" s="234"/>
      <c r="N44" s="231"/>
      <c r="O44" s="232"/>
      <c r="P44" s="229">
        <f t="shared" si="1"/>
        <v>0</v>
      </c>
      <c r="Q44" s="230"/>
    </row>
    <row r="45" spans="2:17" ht="21" customHeight="1">
      <c r="B45" s="160">
        <v>28</v>
      </c>
      <c r="C45" s="1"/>
      <c r="D45" s="2"/>
      <c r="E45" s="2"/>
      <c r="F45" s="2"/>
      <c r="G45" s="237"/>
      <c r="H45" s="238"/>
      <c r="I45" s="3"/>
      <c r="J45" s="235"/>
      <c r="K45" s="236"/>
      <c r="L45" s="233">
        <f t="shared" si="0"/>
        <v>0</v>
      </c>
      <c r="M45" s="234"/>
      <c r="N45" s="231"/>
      <c r="O45" s="232"/>
      <c r="P45" s="229">
        <f t="shared" si="1"/>
        <v>0</v>
      </c>
      <c r="Q45" s="230"/>
    </row>
    <row r="46" spans="2:17" ht="21" customHeight="1">
      <c r="B46" s="160">
        <v>29</v>
      </c>
      <c r="C46" s="1"/>
      <c r="D46" s="2"/>
      <c r="E46" s="2"/>
      <c r="F46" s="2"/>
      <c r="G46" s="237"/>
      <c r="H46" s="238"/>
      <c r="I46" s="3"/>
      <c r="J46" s="235"/>
      <c r="K46" s="236"/>
      <c r="L46" s="233">
        <f t="shared" si="0"/>
        <v>0</v>
      </c>
      <c r="M46" s="234"/>
      <c r="N46" s="231"/>
      <c r="O46" s="232"/>
      <c r="P46" s="229">
        <f t="shared" si="1"/>
        <v>0</v>
      </c>
      <c r="Q46" s="230"/>
    </row>
    <row r="47" spans="2:17" ht="21" customHeight="1">
      <c r="B47" s="160">
        <v>30</v>
      </c>
      <c r="C47" s="1"/>
      <c r="D47" s="2"/>
      <c r="E47" s="2"/>
      <c r="F47" s="2"/>
      <c r="G47" s="237"/>
      <c r="H47" s="238"/>
      <c r="I47" s="3"/>
      <c r="J47" s="235"/>
      <c r="K47" s="236"/>
      <c r="L47" s="233">
        <f t="shared" si="0"/>
        <v>0</v>
      </c>
      <c r="M47" s="234"/>
      <c r="N47" s="231"/>
      <c r="O47" s="232"/>
      <c r="P47" s="229">
        <f t="shared" ref="P47:P50" si="3">MAX(ROUNDDOWN(L47-N47,0),0)</f>
        <v>0</v>
      </c>
      <c r="Q47" s="230"/>
    </row>
    <row r="48" spans="2:17" ht="21" customHeight="1">
      <c r="B48" s="160">
        <v>31</v>
      </c>
      <c r="C48" s="1"/>
      <c r="D48" s="2"/>
      <c r="E48" s="2"/>
      <c r="F48" s="2"/>
      <c r="G48" s="237"/>
      <c r="H48" s="238"/>
      <c r="I48" s="3"/>
      <c r="J48" s="235"/>
      <c r="K48" s="236"/>
      <c r="L48" s="233">
        <f t="shared" si="0"/>
        <v>0</v>
      </c>
      <c r="M48" s="234"/>
      <c r="N48" s="231"/>
      <c r="O48" s="232"/>
      <c r="P48" s="229">
        <f t="shared" si="3"/>
        <v>0</v>
      </c>
      <c r="Q48" s="230"/>
    </row>
    <row r="49" spans="2:17" ht="21" customHeight="1">
      <c r="B49" s="160">
        <v>32</v>
      </c>
      <c r="C49" s="1"/>
      <c r="D49" s="2"/>
      <c r="E49" s="2"/>
      <c r="F49" s="2"/>
      <c r="G49" s="237"/>
      <c r="H49" s="238"/>
      <c r="I49" s="3"/>
      <c r="J49" s="235"/>
      <c r="K49" s="236"/>
      <c r="L49" s="233">
        <f t="shared" si="0"/>
        <v>0</v>
      </c>
      <c r="M49" s="234"/>
      <c r="N49" s="231"/>
      <c r="O49" s="232"/>
      <c r="P49" s="229">
        <f t="shared" si="3"/>
        <v>0</v>
      </c>
      <c r="Q49" s="230"/>
    </row>
    <row r="50" spans="2:17" ht="21" customHeight="1">
      <c r="B50" s="160">
        <v>33</v>
      </c>
      <c r="C50" s="1"/>
      <c r="D50" s="2"/>
      <c r="E50" s="2"/>
      <c r="F50" s="2"/>
      <c r="G50" s="237"/>
      <c r="H50" s="238"/>
      <c r="I50" s="3"/>
      <c r="J50" s="235"/>
      <c r="K50" s="236"/>
      <c r="L50" s="233">
        <f t="shared" si="0"/>
        <v>0</v>
      </c>
      <c r="M50" s="234"/>
      <c r="N50" s="231"/>
      <c r="O50" s="232"/>
      <c r="P50" s="229">
        <f t="shared" si="3"/>
        <v>0</v>
      </c>
      <c r="Q50" s="230"/>
    </row>
    <row r="51" spans="2:17" ht="21" customHeight="1">
      <c r="B51" s="160">
        <v>34</v>
      </c>
      <c r="C51" s="1"/>
      <c r="D51" s="2"/>
      <c r="E51" s="2"/>
      <c r="F51" s="2"/>
      <c r="G51" s="237"/>
      <c r="H51" s="238"/>
      <c r="I51" s="3"/>
      <c r="J51" s="235"/>
      <c r="K51" s="236"/>
      <c r="L51" s="233">
        <f t="shared" si="0"/>
        <v>0</v>
      </c>
      <c r="M51" s="234"/>
      <c r="N51" s="231"/>
      <c r="O51" s="232"/>
      <c r="P51" s="229">
        <f t="shared" ref="P51:P80" si="4">MAX(ROUNDDOWN(L51-N51,0),0)</f>
        <v>0</v>
      </c>
      <c r="Q51" s="230"/>
    </row>
    <row r="52" spans="2:17" ht="21" customHeight="1">
      <c r="B52" s="160">
        <v>35</v>
      </c>
      <c r="C52" s="1"/>
      <c r="D52" s="2"/>
      <c r="E52" s="2"/>
      <c r="F52" s="2"/>
      <c r="G52" s="237"/>
      <c r="H52" s="238"/>
      <c r="I52" s="3"/>
      <c r="J52" s="235"/>
      <c r="K52" s="236"/>
      <c r="L52" s="233">
        <f t="shared" si="0"/>
        <v>0</v>
      </c>
      <c r="M52" s="234"/>
      <c r="N52" s="231"/>
      <c r="O52" s="232"/>
      <c r="P52" s="229">
        <f t="shared" si="4"/>
        <v>0</v>
      </c>
      <c r="Q52" s="230"/>
    </row>
    <row r="53" spans="2:17" ht="21" customHeight="1">
      <c r="B53" s="160">
        <v>36</v>
      </c>
      <c r="C53" s="1"/>
      <c r="D53" s="2"/>
      <c r="E53" s="2"/>
      <c r="F53" s="2"/>
      <c r="G53" s="237"/>
      <c r="H53" s="238"/>
      <c r="I53" s="3"/>
      <c r="J53" s="235"/>
      <c r="K53" s="236"/>
      <c r="L53" s="233">
        <f t="shared" si="0"/>
        <v>0</v>
      </c>
      <c r="M53" s="234"/>
      <c r="N53" s="231"/>
      <c r="O53" s="232"/>
      <c r="P53" s="229">
        <f t="shared" si="4"/>
        <v>0</v>
      </c>
      <c r="Q53" s="230"/>
    </row>
    <row r="54" spans="2:17" ht="21" customHeight="1">
      <c r="B54" s="160">
        <v>37</v>
      </c>
      <c r="C54" s="1"/>
      <c r="D54" s="2"/>
      <c r="E54" s="2"/>
      <c r="F54" s="2"/>
      <c r="G54" s="237"/>
      <c r="H54" s="238"/>
      <c r="I54" s="3"/>
      <c r="J54" s="235"/>
      <c r="K54" s="236"/>
      <c r="L54" s="233">
        <f t="shared" si="0"/>
        <v>0</v>
      </c>
      <c r="M54" s="234"/>
      <c r="N54" s="231"/>
      <c r="O54" s="232"/>
      <c r="P54" s="229">
        <f t="shared" si="4"/>
        <v>0</v>
      </c>
      <c r="Q54" s="230"/>
    </row>
    <row r="55" spans="2:17" ht="21" customHeight="1">
      <c r="B55" s="160">
        <v>38</v>
      </c>
      <c r="C55" s="1"/>
      <c r="D55" s="2"/>
      <c r="E55" s="2"/>
      <c r="F55" s="2"/>
      <c r="G55" s="237"/>
      <c r="H55" s="238"/>
      <c r="I55" s="3"/>
      <c r="J55" s="235"/>
      <c r="K55" s="236"/>
      <c r="L55" s="233">
        <f t="shared" si="0"/>
        <v>0</v>
      </c>
      <c r="M55" s="234"/>
      <c r="N55" s="231"/>
      <c r="O55" s="232"/>
      <c r="P55" s="229">
        <f t="shared" si="4"/>
        <v>0</v>
      </c>
      <c r="Q55" s="230"/>
    </row>
    <row r="56" spans="2:17" ht="21" customHeight="1">
      <c r="B56" s="160">
        <v>39</v>
      </c>
      <c r="C56" s="1"/>
      <c r="D56" s="2"/>
      <c r="E56" s="2"/>
      <c r="F56" s="2"/>
      <c r="G56" s="237"/>
      <c r="H56" s="238"/>
      <c r="I56" s="3"/>
      <c r="J56" s="235"/>
      <c r="K56" s="236"/>
      <c r="L56" s="233">
        <f t="shared" si="0"/>
        <v>0</v>
      </c>
      <c r="M56" s="234"/>
      <c r="N56" s="231"/>
      <c r="O56" s="232"/>
      <c r="P56" s="229">
        <f t="shared" si="4"/>
        <v>0</v>
      </c>
      <c r="Q56" s="230"/>
    </row>
    <row r="57" spans="2:17" ht="21" customHeight="1">
      <c r="B57" s="160">
        <v>40</v>
      </c>
      <c r="C57" s="1"/>
      <c r="D57" s="2"/>
      <c r="E57" s="2"/>
      <c r="F57" s="2"/>
      <c r="G57" s="237"/>
      <c r="H57" s="238"/>
      <c r="I57" s="3"/>
      <c r="J57" s="235"/>
      <c r="K57" s="236"/>
      <c r="L57" s="233">
        <f t="shared" si="0"/>
        <v>0</v>
      </c>
      <c r="M57" s="234"/>
      <c r="N57" s="231"/>
      <c r="O57" s="232"/>
      <c r="P57" s="229">
        <f t="shared" si="4"/>
        <v>0</v>
      </c>
      <c r="Q57" s="230"/>
    </row>
    <row r="58" spans="2:17" ht="21" customHeight="1">
      <c r="B58" s="160">
        <v>41</v>
      </c>
      <c r="C58" s="1"/>
      <c r="D58" s="2"/>
      <c r="E58" s="2"/>
      <c r="F58" s="2"/>
      <c r="G58" s="237"/>
      <c r="H58" s="238"/>
      <c r="I58" s="3"/>
      <c r="J58" s="235"/>
      <c r="K58" s="236"/>
      <c r="L58" s="233">
        <f t="shared" si="0"/>
        <v>0</v>
      </c>
      <c r="M58" s="234"/>
      <c r="N58" s="231"/>
      <c r="O58" s="232"/>
      <c r="P58" s="229">
        <f t="shared" si="4"/>
        <v>0</v>
      </c>
      <c r="Q58" s="230"/>
    </row>
    <row r="59" spans="2:17" ht="21" customHeight="1">
      <c r="B59" s="160">
        <v>42</v>
      </c>
      <c r="C59" s="1"/>
      <c r="D59" s="2"/>
      <c r="E59" s="2"/>
      <c r="F59" s="2"/>
      <c r="G59" s="237"/>
      <c r="H59" s="238"/>
      <c r="I59" s="3"/>
      <c r="J59" s="235"/>
      <c r="K59" s="236"/>
      <c r="L59" s="233">
        <f t="shared" si="0"/>
        <v>0</v>
      </c>
      <c r="M59" s="234"/>
      <c r="N59" s="231"/>
      <c r="O59" s="232"/>
      <c r="P59" s="229">
        <f t="shared" si="4"/>
        <v>0</v>
      </c>
      <c r="Q59" s="230"/>
    </row>
    <row r="60" spans="2:17" ht="21" customHeight="1">
      <c r="B60" s="160">
        <v>43</v>
      </c>
      <c r="C60" s="1"/>
      <c r="D60" s="2"/>
      <c r="E60" s="2"/>
      <c r="F60" s="2"/>
      <c r="G60" s="237"/>
      <c r="H60" s="238"/>
      <c r="I60" s="3"/>
      <c r="J60" s="235"/>
      <c r="K60" s="236"/>
      <c r="L60" s="233">
        <f t="shared" si="0"/>
        <v>0</v>
      </c>
      <c r="M60" s="234"/>
      <c r="N60" s="231"/>
      <c r="O60" s="232"/>
      <c r="P60" s="229">
        <f t="shared" si="4"/>
        <v>0</v>
      </c>
      <c r="Q60" s="230"/>
    </row>
    <row r="61" spans="2:17" ht="21" customHeight="1">
      <c r="B61" s="160">
        <v>44</v>
      </c>
      <c r="C61" s="1"/>
      <c r="D61" s="2"/>
      <c r="E61" s="2"/>
      <c r="F61" s="2"/>
      <c r="G61" s="237"/>
      <c r="H61" s="238"/>
      <c r="I61" s="3"/>
      <c r="J61" s="235"/>
      <c r="K61" s="236"/>
      <c r="L61" s="233">
        <f t="shared" si="0"/>
        <v>0</v>
      </c>
      <c r="M61" s="234"/>
      <c r="N61" s="231"/>
      <c r="O61" s="232"/>
      <c r="P61" s="229">
        <f t="shared" si="4"/>
        <v>0</v>
      </c>
      <c r="Q61" s="230"/>
    </row>
    <row r="62" spans="2:17" ht="21" customHeight="1">
      <c r="B62" s="160">
        <v>45</v>
      </c>
      <c r="C62" s="1"/>
      <c r="D62" s="2"/>
      <c r="E62" s="2"/>
      <c r="F62" s="2"/>
      <c r="G62" s="237"/>
      <c r="H62" s="238"/>
      <c r="I62" s="3"/>
      <c r="J62" s="235"/>
      <c r="K62" s="236"/>
      <c r="L62" s="233">
        <f t="shared" si="0"/>
        <v>0</v>
      </c>
      <c r="M62" s="234"/>
      <c r="N62" s="231"/>
      <c r="O62" s="232"/>
      <c r="P62" s="229">
        <f t="shared" si="4"/>
        <v>0</v>
      </c>
      <c r="Q62" s="230"/>
    </row>
    <row r="63" spans="2:17" ht="21" customHeight="1">
      <c r="B63" s="160">
        <v>46</v>
      </c>
      <c r="C63" s="1"/>
      <c r="D63" s="2"/>
      <c r="E63" s="2"/>
      <c r="F63" s="2"/>
      <c r="G63" s="237"/>
      <c r="H63" s="238"/>
      <c r="I63" s="3"/>
      <c r="J63" s="235"/>
      <c r="K63" s="236"/>
      <c r="L63" s="233">
        <f t="shared" si="0"/>
        <v>0</v>
      </c>
      <c r="M63" s="234"/>
      <c r="N63" s="231"/>
      <c r="O63" s="232"/>
      <c r="P63" s="229">
        <f t="shared" si="4"/>
        <v>0</v>
      </c>
      <c r="Q63" s="230"/>
    </row>
    <row r="64" spans="2:17" ht="21" customHeight="1">
      <c r="B64" s="160">
        <v>47</v>
      </c>
      <c r="C64" s="1"/>
      <c r="D64" s="2"/>
      <c r="E64" s="2"/>
      <c r="F64" s="2"/>
      <c r="G64" s="237"/>
      <c r="H64" s="238"/>
      <c r="I64" s="3"/>
      <c r="J64" s="235"/>
      <c r="K64" s="236"/>
      <c r="L64" s="233">
        <f t="shared" si="0"/>
        <v>0</v>
      </c>
      <c r="M64" s="234"/>
      <c r="N64" s="231"/>
      <c r="O64" s="232"/>
      <c r="P64" s="229">
        <f t="shared" si="4"/>
        <v>0</v>
      </c>
      <c r="Q64" s="230"/>
    </row>
    <row r="65" spans="2:17" ht="21" customHeight="1">
      <c r="B65" s="160">
        <v>48</v>
      </c>
      <c r="C65" s="1"/>
      <c r="D65" s="2"/>
      <c r="E65" s="2"/>
      <c r="F65" s="2"/>
      <c r="G65" s="237"/>
      <c r="H65" s="238"/>
      <c r="I65" s="3"/>
      <c r="J65" s="235"/>
      <c r="K65" s="236"/>
      <c r="L65" s="233">
        <f t="shared" si="0"/>
        <v>0</v>
      </c>
      <c r="M65" s="234"/>
      <c r="N65" s="231"/>
      <c r="O65" s="232"/>
      <c r="P65" s="229">
        <f t="shared" si="4"/>
        <v>0</v>
      </c>
      <c r="Q65" s="230"/>
    </row>
    <row r="66" spans="2:17" ht="21" customHeight="1">
      <c r="B66" s="160">
        <v>49</v>
      </c>
      <c r="C66" s="1"/>
      <c r="D66" s="2"/>
      <c r="E66" s="2"/>
      <c r="F66" s="2"/>
      <c r="G66" s="237"/>
      <c r="H66" s="238"/>
      <c r="I66" s="3"/>
      <c r="J66" s="235"/>
      <c r="K66" s="236"/>
      <c r="L66" s="233">
        <f t="shared" si="0"/>
        <v>0</v>
      </c>
      <c r="M66" s="234"/>
      <c r="N66" s="231"/>
      <c r="O66" s="232"/>
      <c r="P66" s="229">
        <f t="shared" si="4"/>
        <v>0</v>
      </c>
      <c r="Q66" s="230"/>
    </row>
    <row r="67" spans="2:17" ht="21" customHeight="1">
      <c r="B67" s="160">
        <v>50</v>
      </c>
      <c r="C67" s="1"/>
      <c r="D67" s="2"/>
      <c r="E67" s="2"/>
      <c r="F67" s="2"/>
      <c r="G67" s="237"/>
      <c r="H67" s="238"/>
      <c r="I67" s="3"/>
      <c r="J67" s="235"/>
      <c r="K67" s="236"/>
      <c r="L67" s="233">
        <f t="shared" si="0"/>
        <v>0</v>
      </c>
      <c r="M67" s="234"/>
      <c r="N67" s="231"/>
      <c r="O67" s="232"/>
      <c r="P67" s="229">
        <f t="shared" si="4"/>
        <v>0</v>
      </c>
      <c r="Q67" s="230"/>
    </row>
    <row r="68" spans="2:17" ht="21" customHeight="1">
      <c r="B68" s="160">
        <v>51</v>
      </c>
      <c r="C68" s="1"/>
      <c r="D68" s="2"/>
      <c r="E68" s="2"/>
      <c r="F68" s="2"/>
      <c r="G68" s="237"/>
      <c r="H68" s="238"/>
      <c r="I68" s="3"/>
      <c r="J68" s="235"/>
      <c r="K68" s="236"/>
      <c r="L68" s="233">
        <f t="shared" si="0"/>
        <v>0</v>
      </c>
      <c r="M68" s="234"/>
      <c r="N68" s="231"/>
      <c r="O68" s="232"/>
      <c r="P68" s="229">
        <f t="shared" si="4"/>
        <v>0</v>
      </c>
      <c r="Q68" s="230"/>
    </row>
    <row r="69" spans="2:17" ht="21" customHeight="1">
      <c r="B69" s="160">
        <v>52</v>
      </c>
      <c r="C69" s="1"/>
      <c r="D69" s="2"/>
      <c r="E69" s="2"/>
      <c r="F69" s="2"/>
      <c r="G69" s="237"/>
      <c r="H69" s="238"/>
      <c r="I69" s="3"/>
      <c r="J69" s="235"/>
      <c r="K69" s="236"/>
      <c r="L69" s="233">
        <f t="shared" si="0"/>
        <v>0</v>
      </c>
      <c r="M69" s="234"/>
      <c r="N69" s="231"/>
      <c r="O69" s="232"/>
      <c r="P69" s="229">
        <f t="shared" si="4"/>
        <v>0</v>
      </c>
      <c r="Q69" s="230"/>
    </row>
    <row r="70" spans="2:17" ht="21" customHeight="1">
      <c r="B70" s="160">
        <v>53</v>
      </c>
      <c r="C70" s="1"/>
      <c r="D70" s="2"/>
      <c r="E70" s="2"/>
      <c r="F70" s="2"/>
      <c r="G70" s="237"/>
      <c r="H70" s="238"/>
      <c r="I70" s="3"/>
      <c r="J70" s="235"/>
      <c r="K70" s="236"/>
      <c r="L70" s="233">
        <f t="shared" si="0"/>
        <v>0</v>
      </c>
      <c r="M70" s="234"/>
      <c r="N70" s="231"/>
      <c r="O70" s="232"/>
      <c r="P70" s="229">
        <f t="shared" si="4"/>
        <v>0</v>
      </c>
      <c r="Q70" s="230"/>
    </row>
    <row r="71" spans="2:17" ht="21" customHeight="1">
      <c r="B71" s="160">
        <v>54</v>
      </c>
      <c r="C71" s="1"/>
      <c r="D71" s="2"/>
      <c r="E71" s="2"/>
      <c r="F71" s="2"/>
      <c r="G71" s="237"/>
      <c r="H71" s="238"/>
      <c r="I71" s="3"/>
      <c r="J71" s="235"/>
      <c r="K71" s="236"/>
      <c r="L71" s="233">
        <f t="shared" si="0"/>
        <v>0</v>
      </c>
      <c r="M71" s="234"/>
      <c r="N71" s="231"/>
      <c r="O71" s="232"/>
      <c r="P71" s="229">
        <f t="shared" si="4"/>
        <v>0</v>
      </c>
      <c r="Q71" s="230"/>
    </row>
    <row r="72" spans="2:17" ht="21" customHeight="1">
      <c r="B72" s="160">
        <v>55</v>
      </c>
      <c r="C72" s="1"/>
      <c r="D72" s="2"/>
      <c r="E72" s="2"/>
      <c r="F72" s="2"/>
      <c r="G72" s="237"/>
      <c r="H72" s="238"/>
      <c r="I72" s="3"/>
      <c r="J72" s="235"/>
      <c r="K72" s="236"/>
      <c r="L72" s="233">
        <f t="shared" si="0"/>
        <v>0</v>
      </c>
      <c r="M72" s="234"/>
      <c r="N72" s="231"/>
      <c r="O72" s="232"/>
      <c r="P72" s="229">
        <f t="shared" si="4"/>
        <v>0</v>
      </c>
      <c r="Q72" s="230"/>
    </row>
    <row r="73" spans="2:17" ht="21" customHeight="1">
      <c r="B73" s="160">
        <v>56</v>
      </c>
      <c r="C73" s="1"/>
      <c r="D73" s="2"/>
      <c r="E73" s="2"/>
      <c r="F73" s="2"/>
      <c r="G73" s="237"/>
      <c r="H73" s="238"/>
      <c r="I73" s="3"/>
      <c r="J73" s="235"/>
      <c r="K73" s="236"/>
      <c r="L73" s="233">
        <f t="shared" si="0"/>
        <v>0</v>
      </c>
      <c r="M73" s="234"/>
      <c r="N73" s="231"/>
      <c r="O73" s="232"/>
      <c r="P73" s="229">
        <f t="shared" si="4"/>
        <v>0</v>
      </c>
      <c r="Q73" s="230"/>
    </row>
    <row r="74" spans="2:17" ht="21" customHeight="1">
      <c r="B74" s="160">
        <v>57</v>
      </c>
      <c r="C74" s="1"/>
      <c r="D74" s="2"/>
      <c r="E74" s="2"/>
      <c r="F74" s="2"/>
      <c r="G74" s="237"/>
      <c r="H74" s="238"/>
      <c r="I74" s="3"/>
      <c r="J74" s="235"/>
      <c r="K74" s="236"/>
      <c r="L74" s="233">
        <f t="shared" si="0"/>
        <v>0</v>
      </c>
      <c r="M74" s="234"/>
      <c r="N74" s="231"/>
      <c r="O74" s="232"/>
      <c r="P74" s="229">
        <f t="shared" si="4"/>
        <v>0</v>
      </c>
      <c r="Q74" s="230"/>
    </row>
    <row r="75" spans="2:17" ht="21" customHeight="1">
      <c r="B75" s="160">
        <v>58</v>
      </c>
      <c r="C75" s="1"/>
      <c r="D75" s="2"/>
      <c r="E75" s="2"/>
      <c r="F75" s="2"/>
      <c r="G75" s="237"/>
      <c r="H75" s="238"/>
      <c r="I75" s="3"/>
      <c r="J75" s="235"/>
      <c r="K75" s="236"/>
      <c r="L75" s="233">
        <f t="shared" si="0"/>
        <v>0</v>
      </c>
      <c r="M75" s="234"/>
      <c r="N75" s="231"/>
      <c r="O75" s="232"/>
      <c r="P75" s="229">
        <f t="shared" si="4"/>
        <v>0</v>
      </c>
      <c r="Q75" s="230"/>
    </row>
    <row r="76" spans="2:17" ht="21" customHeight="1">
      <c r="B76" s="160">
        <v>59</v>
      </c>
      <c r="C76" s="1"/>
      <c r="D76" s="2"/>
      <c r="E76" s="2"/>
      <c r="F76" s="2"/>
      <c r="G76" s="237"/>
      <c r="H76" s="238"/>
      <c r="I76" s="3"/>
      <c r="J76" s="235"/>
      <c r="K76" s="236"/>
      <c r="L76" s="233">
        <f t="shared" si="0"/>
        <v>0</v>
      </c>
      <c r="M76" s="234"/>
      <c r="N76" s="231"/>
      <c r="O76" s="232"/>
      <c r="P76" s="229">
        <f t="shared" si="4"/>
        <v>0</v>
      </c>
      <c r="Q76" s="230"/>
    </row>
    <row r="77" spans="2:17" ht="21" customHeight="1">
      <c r="B77" s="160">
        <v>60</v>
      </c>
      <c r="C77" s="1"/>
      <c r="D77" s="2"/>
      <c r="E77" s="2"/>
      <c r="F77" s="2"/>
      <c r="G77" s="237"/>
      <c r="H77" s="238"/>
      <c r="I77" s="3"/>
      <c r="J77" s="235"/>
      <c r="K77" s="236"/>
      <c r="L77" s="233">
        <f t="shared" si="0"/>
        <v>0</v>
      </c>
      <c r="M77" s="234"/>
      <c r="N77" s="231"/>
      <c r="O77" s="232"/>
      <c r="P77" s="229">
        <f t="shared" si="4"/>
        <v>0</v>
      </c>
      <c r="Q77" s="230"/>
    </row>
    <row r="78" spans="2:17" ht="21" customHeight="1">
      <c r="B78" s="160">
        <v>61</v>
      </c>
      <c r="C78" s="1"/>
      <c r="D78" s="2"/>
      <c r="E78" s="2"/>
      <c r="F78" s="2"/>
      <c r="G78" s="237"/>
      <c r="H78" s="238"/>
      <c r="I78" s="3"/>
      <c r="J78" s="235"/>
      <c r="K78" s="236"/>
      <c r="L78" s="233">
        <f t="shared" si="0"/>
        <v>0</v>
      </c>
      <c r="M78" s="234"/>
      <c r="N78" s="231"/>
      <c r="O78" s="232"/>
      <c r="P78" s="229">
        <f t="shared" si="4"/>
        <v>0</v>
      </c>
      <c r="Q78" s="230"/>
    </row>
    <row r="79" spans="2:17" ht="21" customHeight="1">
      <c r="B79" s="160">
        <v>62</v>
      </c>
      <c r="C79" s="1"/>
      <c r="D79" s="2"/>
      <c r="E79" s="2"/>
      <c r="F79" s="2"/>
      <c r="G79" s="237"/>
      <c r="H79" s="238"/>
      <c r="I79" s="3"/>
      <c r="J79" s="235"/>
      <c r="K79" s="236"/>
      <c r="L79" s="233">
        <f t="shared" si="0"/>
        <v>0</v>
      </c>
      <c r="M79" s="234"/>
      <c r="N79" s="231"/>
      <c r="O79" s="232"/>
      <c r="P79" s="229">
        <f t="shared" si="4"/>
        <v>0</v>
      </c>
      <c r="Q79" s="230"/>
    </row>
    <row r="80" spans="2:17" ht="21" customHeight="1">
      <c r="B80" s="160">
        <v>63</v>
      </c>
      <c r="C80" s="1"/>
      <c r="D80" s="2"/>
      <c r="E80" s="2"/>
      <c r="F80" s="2"/>
      <c r="G80" s="237"/>
      <c r="H80" s="238"/>
      <c r="I80" s="3"/>
      <c r="J80" s="235"/>
      <c r="K80" s="236"/>
      <c r="L80" s="233">
        <f t="shared" si="0"/>
        <v>0</v>
      </c>
      <c r="M80" s="234"/>
      <c r="N80" s="231"/>
      <c r="O80" s="232"/>
      <c r="P80" s="229">
        <f t="shared" si="4"/>
        <v>0</v>
      </c>
      <c r="Q80" s="230"/>
    </row>
    <row r="81" spans="2:18" s="54" customFormat="1" ht="21" customHeight="1">
      <c r="C81" s="55"/>
      <c r="D81" s="55"/>
      <c r="E81" s="55"/>
      <c r="F81" s="55"/>
      <c r="G81" s="55"/>
      <c r="H81" s="55"/>
      <c r="J81" s="55"/>
      <c r="K81" s="55"/>
      <c r="L81" s="55"/>
      <c r="M81" s="55"/>
    </row>
    <row r="82" spans="2:18" s="23" customFormat="1" ht="24" customHeight="1">
      <c r="B82" s="285" t="s">
        <v>12</v>
      </c>
      <c r="C82" s="285"/>
      <c r="D82" s="285"/>
      <c r="E82" s="285"/>
      <c r="F82" s="285"/>
      <c r="G82" s="285"/>
      <c r="H82" s="285"/>
      <c r="I82" s="285"/>
      <c r="J82" s="285"/>
      <c r="K82" s="285"/>
      <c r="L82" s="285"/>
      <c r="M82" s="285"/>
      <c r="N82" s="285"/>
      <c r="O82" s="285"/>
      <c r="P82" s="285"/>
    </row>
    <row r="83" spans="2:18" s="24" customFormat="1" ht="24" customHeight="1">
      <c r="B83" s="278" t="s">
        <v>108</v>
      </c>
      <c r="C83" s="278"/>
      <c r="D83" s="278"/>
      <c r="E83" s="278"/>
      <c r="F83" s="278"/>
      <c r="G83" s="278"/>
      <c r="H83" s="278"/>
      <c r="I83" s="278"/>
      <c r="J83" s="278"/>
      <c r="K83" s="278"/>
      <c r="L83" s="278"/>
      <c r="M83" s="278"/>
      <c r="N83" s="278"/>
      <c r="O83" s="278"/>
      <c r="P83" s="278"/>
    </row>
    <row r="84" spans="2:18" s="25" customFormat="1" ht="24" customHeight="1">
      <c r="B84" s="279" t="s">
        <v>110</v>
      </c>
      <c r="C84" s="279"/>
      <c r="D84" s="279"/>
      <c r="E84" s="279"/>
      <c r="F84" s="279"/>
      <c r="G84" s="279"/>
      <c r="H84" s="279"/>
      <c r="I84" s="279"/>
      <c r="J84" s="279"/>
      <c r="K84" s="279"/>
      <c r="L84" s="279"/>
      <c r="M84" s="279"/>
      <c r="N84" s="279"/>
      <c r="O84" s="279"/>
      <c r="P84" s="279"/>
    </row>
    <row r="85" spans="2:18" ht="24" customHeight="1">
      <c r="B85" s="288" t="s">
        <v>149</v>
      </c>
      <c r="C85" s="288"/>
      <c r="D85" s="288"/>
      <c r="E85" s="288"/>
      <c r="F85" s="288"/>
      <c r="G85" s="288"/>
      <c r="H85" s="288"/>
      <c r="I85" s="288"/>
      <c r="J85" s="288"/>
      <c r="K85" s="288"/>
      <c r="L85" s="288"/>
      <c r="M85" s="288"/>
      <c r="N85" s="288"/>
      <c r="O85" s="288"/>
      <c r="P85" s="288"/>
      <c r="Q85" s="288"/>
      <c r="R85" s="288"/>
    </row>
    <row r="86" spans="2:18" ht="24" customHeight="1">
      <c r="B86" s="279" t="s">
        <v>23</v>
      </c>
      <c r="C86" s="279"/>
      <c r="D86" s="279"/>
      <c r="E86" s="279"/>
      <c r="F86" s="279"/>
      <c r="G86" s="279"/>
      <c r="H86" s="279"/>
      <c r="I86" s="279"/>
      <c r="J86" s="279"/>
      <c r="K86" s="279"/>
      <c r="L86" s="279"/>
      <c r="M86" s="279"/>
      <c r="N86" s="279"/>
      <c r="O86" s="279"/>
      <c r="P86" s="279"/>
    </row>
    <row r="87" spans="2:18" ht="21" customHeight="1">
      <c r="B87" s="239" t="s">
        <v>24</v>
      </c>
      <c r="C87" s="239"/>
      <c r="D87" s="239"/>
      <c r="E87" s="239"/>
      <c r="F87" s="239"/>
      <c r="G87" s="239"/>
      <c r="H87" s="239"/>
      <c r="I87" s="239"/>
      <c r="J87" s="239"/>
      <c r="K87" s="239"/>
      <c r="L87" s="239"/>
      <c r="M87" s="239"/>
      <c r="N87" s="239"/>
      <c r="O87" s="239"/>
      <c r="P87" s="239"/>
    </row>
    <row r="88" spans="2:18" ht="21" customHeight="1">
      <c r="B88" s="239" t="s">
        <v>109</v>
      </c>
      <c r="C88" s="239"/>
      <c r="D88" s="239"/>
      <c r="E88" s="239"/>
      <c r="F88" s="239"/>
      <c r="G88" s="239"/>
      <c r="H88" s="239"/>
      <c r="I88" s="239"/>
      <c r="J88" s="239"/>
      <c r="K88" s="239"/>
      <c r="L88" s="239"/>
      <c r="M88" s="239"/>
      <c r="N88" s="239"/>
      <c r="O88" s="239"/>
      <c r="P88" s="239"/>
    </row>
  </sheetData>
  <sheetProtection password="9A69" sheet="1" objects="1" scenarios="1" formatCells="0" insertRows="0" deleteRows="0"/>
  <mergeCells count="354">
    <mergeCell ref="O4:Q4"/>
    <mergeCell ref="O5:Q5"/>
    <mergeCell ref="B85:R85"/>
    <mergeCell ref="B1:C1"/>
    <mergeCell ref="P57:Q57"/>
    <mergeCell ref="P58:Q58"/>
    <mergeCell ref="P59:Q59"/>
    <mergeCell ref="P60:Q60"/>
    <mergeCell ref="P61:Q61"/>
    <mergeCell ref="P62:Q62"/>
    <mergeCell ref="P63:Q63"/>
    <mergeCell ref="P64:Q64"/>
    <mergeCell ref="P39:Q39"/>
    <mergeCell ref="P40:Q40"/>
    <mergeCell ref="P41:Q41"/>
    <mergeCell ref="P42:Q42"/>
    <mergeCell ref="P43:Q43"/>
    <mergeCell ref="P44:Q44"/>
    <mergeCell ref="P45:Q45"/>
    <mergeCell ref="P46:Q46"/>
    <mergeCell ref="P47:Q47"/>
    <mergeCell ref="P30:Q30"/>
    <mergeCell ref="P31:Q31"/>
    <mergeCell ref="P32:Q32"/>
    <mergeCell ref="P33:Q33"/>
    <mergeCell ref="P34:Q34"/>
    <mergeCell ref="P35:Q35"/>
    <mergeCell ref="P65:Q65"/>
    <mergeCell ref="P48:Q48"/>
    <mergeCell ref="P49:Q49"/>
    <mergeCell ref="P50:Q50"/>
    <mergeCell ref="P51:Q51"/>
    <mergeCell ref="P52:Q52"/>
    <mergeCell ref="P53:Q53"/>
    <mergeCell ref="P54:Q54"/>
    <mergeCell ref="P55:Q55"/>
    <mergeCell ref="P56:Q56"/>
    <mergeCell ref="P36:Q36"/>
    <mergeCell ref="P37:Q37"/>
    <mergeCell ref="P38:Q38"/>
    <mergeCell ref="P21:Q21"/>
    <mergeCell ref="P22:Q22"/>
    <mergeCell ref="P23:Q23"/>
    <mergeCell ref="P24:Q24"/>
    <mergeCell ref="P25:Q25"/>
    <mergeCell ref="P26:Q26"/>
    <mergeCell ref="P27:Q27"/>
    <mergeCell ref="P28:Q28"/>
    <mergeCell ref="P29:Q29"/>
    <mergeCell ref="O7:P7"/>
    <mergeCell ref="P16:Q16"/>
    <mergeCell ref="P17:Q17"/>
    <mergeCell ref="P18:Q18"/>
    <mergeCell ref="P19:Q19"/>
    <mergeCell ref="P20:Q20"/>
    <mergeCell ref="B82:P82"/>
    <mergeCell ref="G43:H43"/>
    <mergeCell ref="J43:K43"/>
    <mergeCell ref="L43:M43"/>
    <mergeCell ref="N43:O43"/>
    <mergeCell ref="G44:H44"/>
    <mergeCell ref="J44:K44"/>
    <mergeCell ref="L44:M44"/>
    <mergeCell ref="N44:O44"/>
    <mergeCell ref="G41:H41"/>
    <mergeCell ref="J41:K41"/>
    <mergeCell ref="L41:M41"/>
    <mergeCell ref="N41:O41"/>
    <mergeCell ref="G42:H42"/>
    <mergeCell ref="J42:K42"/>
    <mergeCell ref="L42:M42"/>
    <mergeCell ref="N42:O42"/>
    <mergeCell ref="G39:H39"/>
    <mergeCell ref="B83:P83"/>
    <mergeCell ref="B84:P84"/>
    <mergeCell ref="B86:P86"/>
    <mergeCell ref="B87:P87"/>
    <mergeCell ref="G45:H45"/>
    <mergeCell ref="J45:K45"/>
    <mergeCell ref="L45:M45"/>
    <mergeCell ref="N45:O45"/>
    <mergeCell ref="G46:H46"/>
    <mergeCell ref="J46:K46"/>
    <mergeCell ref="L46:M46"/>
    <mergeCell ref="N46:O46"/>
    <mergeCell ref="G47:H47"/>
    <mergeCell ref="G48:H48"/>
    <mergeCell ref="G49:H49"/>
    <mergeCell ref="G50:H50"/>
    <mergeCell ref="G51:H51"/>
    <mergeCell ref="G52:H52"/>
    <mergeCell ref="G53:H53"/>
    <mergeCell ref="G54:H54"/>
    <mergeCell ref="G60:H60"/>
    <mergeCell ref="G61:H61"/>
    <mergeCell ref="G62:H62"/>
    <mergeCell ref="G63:H63"/>
    <mergeCell ref="J39:K39"/>
    <mergeCell ref="L39:M39"/>
    <mergeCell ref="N39:O39"/>
    <mergeCell ref="G40:H40"/>
    <mergeCell ref="J40:K40"/>
    <mergeCell ref="L40:M40"/>
    <mergeCell ref="N40:O40"/>
    <mergeCell ref="G37:H37"/>
    <mergeCell ref="J37:K37"/>
    <mergeCell ref="L37:M37"/>
    <mergeCell ref="N37:O37"/>
    <mergeCell ref="G38:H38"/>
    <mergeCell ref="J38:K38"/>
    <mergeCell ref="L38:M38"/>
    <mergeCell ref="N38:O38"/>
    <mergeCell ref="G35:H35"/>
    <mergeCell ref="J35:K35"/>
    <mergeCell ref="L35:M35"/>
    <mergeCell ref="N35:O35"/>
    <mergeCell ref="G36:H36"/>
    <mergeCell ref="J36:K36"/>
    <mergeCell ref="L36:M36"/>
    <mergeCell ref="N36:O36"/>
    <mergeCell ref="G33:H33"/>
    <mergeCell ref="J33:K33"/>
    <mergeCell ref="L33:M33"/>
    <mergeCell ref="N33:O33"/>
    <mergeCell ref="G34:H34"/>
    <mergeCell ref="J34:K34"/>
    <mergeCell ref="L34:M34"/>
    <mergeCell ref="N34:O34"/>
    <mergeCell ref="G31:H31"/>
    <mergeCell ref="J31:K31"/>
    <mergeCell ref="L31:M31"/>
    <mergeCell ref="N31:O31"/>
    <mergeCell ref="G32:H32"/>
    <mergeCell ref="J32:K32"/>
    <mergeCell ref="L32:M32"/>
    <mergeCell ref="N32:O32"/>
    <mergeCell ref="G29:H29"/>
    <mergeCell ref="J29:K29"/>
    <mergeCell ref="L29:M29"/>
    <mergeCell ref="N29:O29"/>
    <mergeCell ref="G30:H30"/>
    <mergeCell ref="J30:K30"/>
    <mergeCell ref="L30:M30"/>
    <mergeCell ref="N30:O30"/>
    <mergeCell ref="G27:H27"/>
    <mergeCell ref="J27:K27"/>
    <mergeCell ref="L27:M27"/>
    <mergeCell ref="N27:O27"/>
    <mergeCell ref="G28:H28"/>
    <mergeCell ref="J28:K28"/>
    <mergeCell ref="L28:M28"/>
    <mergeCell ref="N28:O28"/>
    <mergeCell ref="G25:H25"/>
    <mergeCell ref="J25:K25"/>
    <mergeCell ref="L25:M25"/>
    <mergeCell ref="N25:O25"/>
    <mergeCell ref="G26:H26"/>
    <mergeCell ref="J26:K26"/>
    <mergeCell ref="L26:M26"/>
    <mergeCell ref="N26:O26"/>
    <mergeCell ref="G23:H23"/>
    <mergeCell ref="J23:K23"/>
    <mergeCell ref="L23:M23"/>
    <mergeCell ref="N23:O23"/>
    <mergeCell ref="G24:H24"/>
    <mergeCell ref="J24:K24"/>
    <mergeCell ref="L24:M24"/>
    <mergeCell ref="N24:O24"/>
    <mergeCell ref="G21:H21"/>
    <mergeCell ref="J21:K21"/>
    <mergeCell ref="L21:M21"/>
    <mergeCell ref="N21:O21"/>
    <mergeCell ref="G22:H22"/>
    <mergeCell ref="J22:K22"/>
    <mergeCell ref="L22:M22"/>
    <mergeCell ref="N22:O22"/>
    <mergeCell ref="G19:H19"/>
    <mergeCell ref="J19:K19"/>
    <mergeCell ref="L19:M19"/>
    <mergeCell ref="N19:O19"/>
    <mergeCell ref="G20:H20"/>
    <mergeCell ref="J20:K20"/>
    <mergeCell ref="L20:M20"/>
    <mergeCell ref="N20:O20"/>
    <mergeCell ref="M10:N10"/>
    <mergeCell ref="O10:P10"/>
    <mergeCell ref="B11:F11"/>
    <mergeCell ref="G11:H11"/>
    <mergeCell ref="I11:L11"/>
    <mergeCell ref="M11:N11"/>
    <mergeCell ref="O11:P11"/>
    <mergeCell ref="G18:H18"/>
    <mergeCell ref="J18:K18"/>
    <mergeCell ref="L18:M18"/>
    <mergeCell ref="N18:O18"/>
    <mergeCell ref="B17:M17"/>
    <mergeCell ref="B88:P88"/>
    <mergeCell ref="B15:C15"/>
    <mergeCell ref="G16:H16"/>
    <mergeCell ref="J16:K16"/>
    <mergeCell ref="L16:M16"/>
    <mergeCell ref="N16:O16"/>
    <mergeCell ref="N17:O17"/>
    <mergeCell ref="B2:P2"/>
    <mergeCell ref="B3:P3"/>
    <mergeCell ref="B8:L8"/>
    <mergeCell ref="M8:N9"/>
    <mergeCell ref="O8:P9"/>
    <mergeCell ref="B9:F9"/>
    <mergeCell ref="G9:H9"/>
    <mergeCell ref="I9:L9"/>
    <mergeCell ref="B13:F13"/>
    <mergeCell ref="B10:F10"/>
    <mergeCell ref="G10:H10"/>
    <mergeCell ref="I10:L10"/>
    <mergeCell ref="G55:H55"/>
    <mergeCell ref="G56:H56"/>
    <mergeCell ref="G57:H57"/>
    <mergeCell ref="G58:H58"/>
    <mergeCell ref="G59:H59"/>
    <mergeCell ref="G64:H64"/>
    <mergeCell ref="G65:H65"/>
    <mergeCell ref="G66:H66"/>
    <mergeCell ref="G67:H67"/>
    <mergeCell ref="G68:H68"/>
    <mergeCell ref="G69:H69"/>
    <mergeCell ref="G70:H70"/>
    <mergeCell ref="G71:H71"/>
    <mergeCell ref="G72:H72"/>
    <mergeCell ref="G73:H73"/>
    <mergeCell ref="G74:H74"/>
    <mergeCell ref="G75:H75"/>
    <mergeCell ref="G76:H76"/>
    <mergeCell ref="G77:H77"/>
    <mergeCell ref="G78:H78"/>
    <mergeCell ref="G79:H79"/>
    <mergeCell ref="G80:H80"/>
    <mergeCell ref="J47:K47"/>
    <mergeCell ref="J48:K48"/>
    <mergeCell ref="J49:K49"/>
    <mergeCell ref="J50:K50"/>
    <mergeCell ref="J51:K51"/>
    <mergeCell ref="J52:K52"/>
    <mergeCell ref="J53:K53"/>
    <mergeCell ref="J54:K54"/>
    <mergeCell ref="J55:K55"/>
    <mergeCell ref="J56:K56"/>
    <mergeCell ref="J57:K57"/>
    <mergeCell ref="J58:K58"/>
    <mergeCell ref="J59:K59"/>
    <mergeCell ref="J60:K60"/>
    <mergeCell ref="J61:K61"/>
    <mergeCell ref="J62:K62"/>
    <mergeCell ref="J63:K63"/>
    <mergeCell ref="J64:K64"/>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0:K80"/>
    <mergeCell ref="L47:M47"/>
    <mergeCell ref="L48:M48"/>
    <mergeCell ref="L49:M49"/>
    <mergeCell ref="L50:M50"/>
    <mergeCell ref="L51:M51"/>
    <mergeCell ref="L52:M52"/>
    <mergeCell ref="L53:M53"/>
    <mergeCell ref="L54:M54"/>
    <mergeCell ref="L55:M55"/>
    <mergeCell ref="L56:M56"/>
    <mergeCell ref="L57:M57"/>
    <mergeCell ref="L58:M58"/>
    <mergeCell ref="L59:M59"/>
    <mergeCell ref="L60:M60"/>
    <mergeCell ref="L61:M61"/>
    <mergeCell ref="L62:M62"/>
    <mergeCell ref="L63:M63"/>
    <mergeCell ref="L64:M64"/>
    <mergeCell ref="L65:M65"/>
    <mergeCell ref="L66:M66"/>
    <mergeCell ref="L67:M67"/>
    <mergeCell ref="L68:M68"/>
    <mergeCell ref="L69:M69"/>
    <mergeCell ref="L70:M70"/>
    <mergeCell ref="L71:M71"/>
    <mergeCell ref="L72:M72"/>
    <mergeCell ref="L73:M73"/>
    <mergeCell ref="L74:M74"/>
    <mergeCell ref="L75:M75"/>
    <mergeCell ref="L76:M76"/>
    <mergeCell ref="L77:M77"/>
    <mergeCell ref="L78:M78"/>
    <mergeCell ref="L79:M79"/>
    <mergeCell ref="L80:M80"/>
    <mergeCell ref="N47:O47"/>
    <mergeCell ref="N48:O48"/>
    <mergeCell ref="N49:O49"/>
    <mergeCell ref="N50:O50"/>
    <mergeCell ref="N51:O51"/>
    <mergeCell ref="N52:O52"/>
    <mergeCell ref="N53:O53"/>
    <mergeCell ref="N54:O54"/>
    <mergeCell ref="N55:O55"/>
    <mergeCell ref="N56:O56"/>
    <mergeCell ref="N57:O57"/>
    <mergeCell ref="N58:O58"/>
    <mergeCell ref="N59:O59"/>
    <mergeCell ref="N60:O60"/>
    <mergeCell ref="N61:O61"/>
    <mergeCell ref="N62:O62"/>
    <mergeCell ref="N63:O63"/>
    <mergeCell ref="N64:O64"/>
    <mergeCell ref="N65:O65"/>
    <mergeCell ref="N66:O66"/>
    <mergeCell ref="N67:O67"/>
    <mergeCell ref="N68:O68"/>
    <mergeCell ref="N69:O69"/>
    <mergeCell ref="N70:O70"/>
    <mergeCell ref="N71:O71"/>
    <mergeCell ref="N72:O72"/>
    <mergeCell ref="N73:O73"/>
    <mergeCell ref="N74:O74"/>
    <mergeCell ref="N75:O75"/>
    <mergeCell ref="N76:O76"/>
    <mergeCell ref="N77:O77"/>
    <mergeCell ref="N78:O78"/>
    <mergeCell ref="N79:O79"/>
    <mergeCell ref="N80:O80"/>
    <mergeCell ref="P75:Q75"/>
    <mergeCell ref="P76:Q76"/>
    <mergeCell ref="P77:Q77"/>
    <mergeCell ref="P78:Q78"/>
    <mergeCell ref="P79:Q79"/>
    <mergeCell ref="P80:Q80"/>
    <mergeCell ref="P66:Q66"/>
    <mergeCell ref="P67:Q67"/>
    <mergeCell ref="P68:Q68"/>
    <mergeCell ref="P69:Q69"/>
    <mergeCell ref="P70:Q70"/>
    <mergeCell ref="P71:Q71"/>
    <mergeCell ref="P72:Q72"/>
    <mergeCell ref="P73:Q73"/>
    <mergeCell ref="P74:Q74"/>
  </mergeCells>
  <phoneticPr fontId="12"/>
  <dataValidations count="3">
    <dataValidation type="list" allowBlank="1" showInputMessage="1" showErrorMessage="1" sqref="D18:D80" xr:uid="{00000000-0002-0000-0000-000000000000}">
      <formula1>"４：１,５：１,６：１"</formula1>
    </dataValidation>
    <dataValidation type="list" allowBlank="1" showInputMessage="1" showErrorMessage="1" sqref="F18:F80" xr:uid="{00000000-0002-0000-0000-000001000000}">
      <formula1>"該当なし,１,２,３,４,５,６"</formula1>
    </dataValidation>
    <dataValidation type="list" allowBlank="1" showInputMessage="1" showErrorMessage="1" sqref="E18:E80" xr:uid="{00000000-0002-0000-0000-000002000000}">
      <formula1>"４名以下,５名,６名"</formula1>
    </dataValidation>
  </dataValidations>
  <printOptions horizontalCentered="1"/>
  <pageMargins left="0.78740157480314965" right="0.78740157480314965" top="0.78740157480314965" bottom="0.78740157480314965" header="0.51181102362204722" footer="0.11811023622047245"/>
  <pageSetup paperSize="9" scale="64" fitToHeight="2"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autoPageBreaks="0" fitToPage="1"/>
  </sheetPr>
  <dimension ref="A1:D53"/>
  <sheetViews>
    <sheetView workbookViewId="0">
      <selection activeCell="C5" sqref="C5"/>
    </sheetView>
  </sheetViews>
  <sheetFormatPr defaultColWidth="9" defaultRowHeight="13.5"/>
  <cols>
    <col min="1" max="1" width="19.125" style="27" customWidth="1"/>
    <col min="2" max="2" width="26.75" style="27" customWidth="1"/>
    <col min="3" max="3" width="15" style="27" customWidth="1"/>
    <col min="4" max="4" width="24" style="27" customWidth="1"/>
    <col min="5" max="16384" width="9" style="27"/>
  </cols>
  <sheetData>
    <row r="1" spans="1:4" s="29" customFormat="1" ht="16.5" customHeight="1">
      <c r="A1" s="52"/>
      <c r="B1" s="53" t="s">
        <v>76</v>
      </c>
    </row>
    <row r="2" spans="1:4" s="29" customFormat="1" ht="18.75" customHeight="1">
      <c r="A2" s="52"/>
      <c r="B2" s="301" t="s">
        <v>75</v>
      </c>
      <c r="C2" s="301"/>
    </row>
    <row r="3" spans="1:4" s="29" customFormat="1" ht="18" customHeight="1">
      <c r="A3" s="52"/>
      <c r="B3" s="302" t="s">
        <v>74</v>
      </c>
      <c r="C3" s="302"/>
    </row>
    <row r="4" spans="1:4" s="29" customFormat="1">
      <c r="A4" s="52"/>
      <c r="B4" s="303"/>
      <c r="C4" s="303"/>
    </row>
    <row r="5" spans="1:4" s="29" customFormat="1"/>
    <row r="6" spans="1:4" s="29" customFormat="1" ht="18" customHeight="1">
      <c r="A6" s="304" t="s">
        <v>73</v>
      </c>
      <c r="B6" s="304"/>
      <c r="C6" s="304"/>
      <c r="D6" s="304"/>
    </row>
    <row r="7" spans="1:4" s="29" customFormat="1" ht="18" customHeight="1">
      <c r="A7" s="51"/>
      <c r="B7" s="51"/>
      <c r="C7" s="51"/>
      <c r="D7" s="51"/>
    </row>
    <row r="8" spans="1:4" s="29" customFormat="1" ht="15" customHeight="1">
      <c r="C8" s="305" t="s">
        <v>72</v>
      </c>
      <c r="D8" s="306"/>
    </row>
    <row r="9" spans="1:4" s="29" customFormat="1" ht="15" customHeight="1">
      <c r="A9" s="40" t="s">
        <v>71</v>
      </c>
      <c r="B9" s="30"/>
      <c r="C9" s="30"/>
      <c r="D9" s="50" t="s">
        <v>70</v>
      </c>
    </row>
    <row r="10" spans="1:4" s="29" customFormat="1" ht="17.100000000000001" customHeight="1">
      <c r="A10" s="293" t="s">
        <v>59</v>
      </c>
      <c r="B10" s="294"/>
      <c r="C10" s="39" t="s">
        <v>58</v>
      </c>
      <c r="D10" s="39" t="s">
        <v>57</v>
      </c>
    </row>
    <row r="11" spans="1:4" s="29" customFormat="1" ht="17.100000000000001" customHeight="1">
      <c r="A11" s="290" t="s">
        <v>69</v>
      </c>
      <c r="B11" s="49" t="s">
        <v>68</v>
      </c>
      <c r="C11" s="297">
        <f>'[1]精算書 '!M45</f>
        <v>0</v>
      </c>
      <c r="D11" s="299"/>
    </row>
    <row r="12" spans="1:4" s="29" customFormat="1" ht="45" customHeight="1">
      <c r="A12" s="292"/>
      <c r="B12" s="48" t="s">
        <v>67</v>
      </c>
      <c r="C12" s="298"/>
      <c r="D12" s="300"/>
    </row>
    <row r="13" spans="1:4" s="29" customFormat="1" ht="17.100000000000001" customHeight="1">
      <c r="A13" s="290" t="s">
        <v>66</v>
      </c>
      <c r="B13" s="47" t="s">
        <v>65</v>
      </c>
      <c r="C13" s="42"/>
      <c r="D13" s="46"/>
    </row>
    <row r="14" spans="1:4" s="29" customFormat="1" ht="17.100000000000001" customHeight="1">
      <c r="A14" s="292"/>
      <c r="B14" s="45" t="s">
        <v>64</v>
      </c>
      <c r="C14" s="42"/>
      <c r="D14" s="41"/>
    </row>
    <row r="15" spans="1:4" s="29" customFormat="1" ht="17.100000000000001" customHeight="1">
      <c r="A15" s="290" t="s">
        <v>63</v>
      </c>
      <c r="B15" s="44" t="s">
        <v>62</v>
      </c>
      <c r="C15" s="42"/>
      <c r="D15" s="41"/>
    </row>
    <row r="16" spans="1:4" s="29" customFormat="1" ht="17.100000000000001" customHeight="1">
      <c r="A16" s="291"/>
      <c r="B16" s="44" t="s">
        <v>61</v>
      </c>
      <c r="C16" s="42"/>
      <c r="D16" s="41"/>
    </row>
    <row r="17" spans="1:4" s="29" customFormat="1" ht="17.100000000000001" customHeight="1">
      <c r="A17" s="292"/>
      <c r="B17" s="43"/>
      <c r="C17" s="42"/>
      <c r="D17" s="41"/>
    </row>
    <row r="18" spans="1:4" ht="17.100000000000001" customHeight="1">
      <c r="A18" s="293" t="s">
        <v>39</v>
      </c>
      <c r="B18" s="294"/>
      <c r="C18" s="33">
        <f>SUM(C11:C17)</f>
        <v>0</v>
      </c>
      <c r="D18" s="34"/>
    </row>
    <row r="19" spans="1:4" s="29" customFormat="1" ht="17.100000000000001" customHeight="1">
      <c r="A19" s="30"/>
      <c r="B19" s="30"/>
      <c r="C19" s="30"/>
      <c r="D19" s="30"/>
    </row>
    <row r="20" spans="1:4" s="29" customFormat="1" ht="17.100000000000001" customHeight="1">
      <c r="A20" s="30"/>
      <c r="B20" s="30"/>
      <c r="C20" s="30"/>
      <c r="D20" s="30"/>
    </row>
    <row r="21" spans="1:4" s="29" customFormat="1" ht="17.100000000000001" customHeight="1">
      <c r="A21" s="40" t="s">
        <v>60</v>
      </c>
      <c r="B21" s="30"/>
      <c r="C21" s="30"/>
      <c r="D21" s="30"/>
    </row>
    <row r="22" spans="1:4" s="29" customFormat="1" ht="17.100000000000001" customHeight="1">
      <c r="A22" s="293" t="s">
        <v>59</v>
      </c>
      <c r="B22" s="294"/>
      <c r="C22" s="39" t="s">
        <v>58</v>
      </c>
      <c r="D22" s="38" t="s">
        <v>57</v>
      </c>
    </row>
    <row r="23" spans="1:4" s="29" customFormat="1" ht="17.100000000000001" customHeight="1">
      <c r="A23" s="290" t="s">
        <v>56</v>
      </c>
      <c r="B23" s="37" t="s">
        <v>55</v>
      </c>
      <c r="C23" s="34"/>
      <c r="D23" s="34"/>
    </row>
    <row r="24" spans="1:4" s="29" customFormat="1" ht="17.100000000000001" customHeight="1">
      <c r="A24" s="291"/>
      <c r="B24" s="37" t="s">
        <v>54</v>
      </c>
      <c r="C24" s="34"/>
      <c r="D24" s="34"/>
    </row>
    <row r="25" spans="1:4" s="29" customFormat="1" ht="17.100000000000001" customHeight="1">
      <c r="A25" s="291"/>
      <c r="B25" s="37" t="s">
        <v>53</v>
      </c>
      <c r="C25" s="34"/>
      <c r="D25" s="34"/>
    </row>
    <row r="26" spans="1:4" s="29" customFormat="1" ht="17.100000000000001" customHeight="1">
      <c r="A26" s="291"/>
      <c r="B26" s="37" t="s">
        <v>52</v>
      </c>
      <c r="C26" s="34"/>
      <c r="D26" s="34"/>
    </row>
    <row r="27" spans="1:4" s="29" customFormat="1" ht="17.100000000000001" customHeight="1">
      <c r="A27" s="291"/>
      <c r="B27" s="37"/>
      <c r="C27" s="34"/>
      <c r="D27" s="34"/>
    </row>
    <row r="28" spans="1:4" s="29" customFormat="1" ht="17.100000000000001" customHeight="1">
      <c r="A28" s="292"/>
      <c r="B28" s="37"/>
      <c r="C28" s="34"/>
      <c r="D28" s="34"/>
    </row>
    <row r="29" spans="1:4" s="29" customFormat="1" ht="17.100000000000001" customHeight="1">
      <c r="A29" s="290" t="s">
        <v>51</v>
      </c>
      <c r="B29" s="37" t="s">
        <v>50</v>
      </c>
      <c r="C29" s="34"/>
      <c r="D29" s="34"/>
    </row>
    <row r="30" spans="1:4" s="29" customFormat="1" ht="17.100000000000001" customHeight="1">
      <c r="A30" s="291"/>
      <c r="B30" s="37" t="s">
        <v>49</v>
      </c>
      <c r="C30" s="34"/>
      <c r="D30" s="34"/>
    </row>
    <row r="31" spans="1:4" s="29" customFormat="1" ht="17.100000000000001" customHeight="1">
      <c r="A31" s="291"/>
      <c r="B31" s="37" t="s">
        <v>41</v>
      </c>
      <c r="C31" s="34"/>
      <c r="D31" s="34"/>
    </row>
    <row r="32" spans="1:4" s="29" customFormat="1" ht="17.100000000000001" customHeight="1">
      <c r="A32" s="291"/>
      <c r="B32" s="37" t="s">
        <v>48</v>
      </c>
      <c r="C32" s="34"/>
      <c r="D32" s="34"/>
    </row>
    <row r="33" spans="1:4" s="29" customFormat="1" ht="17.100000000000001" customHeight="1">
      <c r="A33" s="291"/>
      <c r="B33" s="36" t="s">
        <v>47</v>
      </c>
      <c r="C33" s="34"/>
      <c r="D33" s="34"/>
    </row>
    <row r="34" spans="1:4" s="29" customFormat="1" ht="17.100000000000001" customHeight="1">
      <c r="A34" s="291"/>
      <c r="B34" s="37"/>
      <c r="C34" s="34"/>
      <c r="D34" s="34"/>
    </row>
    <row r="35" spans="1:4" s="29" customFormat="1" ht="17.100000000000001" customHeight="1">
      <c r="A35" s="291"/>
      <c r="B35" s="36"/>
      <c r="C35" s="34"/>
      <c r="D35" s="34"/>
    </row>
    <row r="36" spans="1:4" s="29" customFormat="1" ht="17.100000000000001" customHeight="1">
      <c r="A36" s="292"/>
      <c r="C36" s="34"/>
      <c r="D36" s="34"/>
    </row>
    <row r="37" spans="1:4" s="29" customFormat="1" ht="17.100000000000001" customHeight="1">
      <c r="A37" s="290" t="s">
        <v>46</v>
      </c>
      <c r="B37" s="37" t="s">
        <v>45</v>
      </c>
      <c r="C37" s="34"/>
      <c r="D37" s="34"/>
    </row>
    <row r="38" spans="1:4" s="29" customFormat="1" ht="17.100000000000001" customHeight="1">
      <c r="A38" s="291"/>
      <c r="B38" s="37" t="s">
        <v>44</v>
      </c>
      <c r="C38" s="34"/>
      <c r="D38" s="34"/>
    </row>
    <row r="39" spans="1:4" s="29" customFormat="1" ht="17.100000000000001" customHeight="1">
      <c r="A39" s="291"/>
      <c r="B39" s="37" t="s">
        <v>43</v>
      </c>
      <c r="C39" s="34"/>
      <c r="D39" s="34"/>
    </row>
    <row r="40" spans="1:4" s="29" customFormat="1" ht="17.100000000000001" customHeight="1">
      <c r="A40" s="291"/>
      <c r="B40" s="37" t="s">
        <v>42</v>
      </c>
      <c r="C40" s="34"/>
      <c r="D40" s="34"/>
    </row>
    <row r="41" spans="1:4" s="29" customFormat="1" ht="17.100000000000001" customHeight="1">
      <c r="A41" s="291"/>
      <c r="B41" s="37" t="s">
        <v>40</v>
      </c>
      <c r="C41" s="34"/>
      <c r="D41" s="34"/>
    </row>
    <row r="42" spans="1:4" s="29" customFormat="1" ht="17.100000000000001" customHeight="1">
      <c r="A42" s="291"/>
      <c r="B42" s="37"/>
      <c r="C42" s="34"/>
      <c r="D42" s="34"/>
    </row>
    <row r="43" spans="1:4" s="29" customFormat="1" ht="17.100000000000001" customHeight="1">
      <c r="A43" s="291"/>
      <c r="B43" s="36"/>
      <c r="C43" s="34"/>
      <c r="D43" s="34"/>
    </row>
    <row r="44" spans="1:4" s="29" customFormat="1" ht="17.100000000000001" customHeight="1">
      <c r="A44" s="292"/>
      <c r="B44" s="35"/>
      <c r="C44" s="34"/>
      <c r="D44" s="34"/>
    </row>
    <row r="45" spans="1:4" ht="17.100000000000001" customHeight="1">
      <c r="A45" s="293" t="s">
        <v>39</v>
      </c>
      <c r="B45" s="294"/>
      <c r="C45" s="33">
        <f>SUM(C23:C44)</f>
        <v>0</v>
      </c>
      <c r="D45" s="32"/>
    </row>
    <row r="46" spans="1:4" s="29" customFormat="1" ht="36.75" customHeight="1">
      <c r="A46" s="295" t="s">
        <v>38</v>
      </c>
      <c r="B46" s="296"/>
      <c r="C46" s="296"/>
      <c r="D46" s="296"/>
    </row>
    <row r="47" spans="1:4" s="29" customFormat="1" ht="21.75" customHeight="1">
      <c r="A47" s="30" t="s">
        <v>37</v>
      </c>
      <c r="B47" s="30"/>
      <c r="C47" s="30"/>
      <c r="D47" s="30"/>
    </row>
    <row r="48" spans="1:4" s="29" customFormat="1" ht="21.75" customHeight="1">
      <c r="A48" s="30" t="s">
        <v>36</v>
      </c>
      <c r="B48" s="30"/>
      <c r="C48" s="30"/>
      <c r="D48" s="30"/>
    </row>
    <row r="49" spans="1:4" s="29" customFormat="1" ht="21.75" customHeight="1">
      <c r="A49" s="30"/>
      <c r="B49" s="30"/>
      <c r="C49" s="31" t="s">
        <v>35</v>
      </c>
      <c r="D49" s="30"/>
    </row>
    <row r="50" spans="1:4" s="29" customFormat="1" ht="21.75" customHeight="1">
      <c r="A50" s="30"/>
      <c r="B50" s="30"/>
      <c r="C50" s="31" t="s">
        <v>34</v>
      </c>
      <c r="D50" s="30"/>
    </row>
    <row r="51" spans="1:4" s="29" customFormat="1" ht="21.75" customHeight="1">
      <c r="A51" s="30"/>
      <c r="B51" s="30"/>
      <c r="C51" s="31" t="s">
        <v>33</v>
      </c>
      <c r="D51" s="30"/>
    </row>
    <row r="52" spans="1:4" ht="21.75" customHeight="1">
      <c r="A52" s="28"/>
      <c r="B52" s="28"/>
      <c r="C52" s="28"/>
      <c r="D52" s="28"/>
    </row>
    <row r="53" spans="1:4" ht="21.75" customHeight="1"/>
  </sheetData>
  <sheetProtection password="9A69" sheet="1" objects="1" scenarios="1" formatCells="0" formatColumns="0" formatRows="0" insertColumns="0" insertRows="0" insertHyperlinks="0" deleteColumns="0" deleteRows="0" sort="0" autoFilter="0" pivotTables="0"/>
  <mergeCells count="18">
    <mergeCell ref="A10:B10"/>
    <mergeCell ref="B2:C2"/>
    <mergeCell ref="B3:C3"/>
    <mergeCell ref="B4:C4"/>
    <mergeCell ref="A6:D6"/>
    <mergeCell ref="C8:D8"/>
    <mergeCell ref="A37:A44"/>
    <mergeCell ref="A45:B45"/>
    <mergeCell ref="A46:D46"/>
    <mergeCell ref="A11:A12"/>
    <mergeCell ref="C11:C12"/>
    <mergeCell ref="D11:D12"/>
    <mergeCell ref="A13:A14"/>
    <mergeCell ref="A15:A17"/>
    <mergeCell ref="A18:B18"/>
    <mergeCell ref="A22:B22"/>
    <mergeCell ref="A23:A28"/>
    <mergeCell ref="A29:A36"/>
  </mergeCells>
  <phoneticPr fontId="12"/>
  <pageMargins left="0.23622047244094491" right="0.23622047244094491" top="0.74803149606299213" bottom="0.74803149606299213" header="0.31496062992125984" footer="0.31496062992125984"/>
  <pageSetup paperSize="9" scale="83" orientation="portrait" cellComments="asDisplayed"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autoPageBreaks="0" fitToPage="1"/>
  </sheetPr>
  <dimension ref="B1:F50"/>
  <sheetViews>
    <sheetView view="pageBreakPreview" topLeftCell="A37" zoomScaleNormal="100" zoomScaleSheetLayoutView="100" workbookViewId="0">
      <selection activeCell="B45" sqref="B45"/>
    </sheetView>
  </sheetViews>
  <sheetFormatPr defaultColWidth="9" defaultRowHeight="13.5"/>
  <cols>
    <col min="1" max="1" width="9" style="29"/>
    <col min="2" max="2" width="19.125" style="29" customWidth="1"/>
    <col min="3" max="3" width="26.25" style="29" customWidth="1"/>
    <col min="4" max="4" width="15" style="29" customWidth="1"/>
    <col min="5" max="5" width="24.125" style="29" customWidth="1"/>
    <col min="6" max="6" width="6.625" style="29" customWidth="1"/>
    <col min="7" max="16384" width="9" style="29"/>
  </cols>
  <sheetData>
    <row r="1" spans="2:6">
      <c r="B1" s="52"/>
      <c r="C1" s="303"/>
      <c r="D1" s="303"/>
    </row>
    <row r="3" spans="2:6" ht="18" customHeight="1">
      <c r="B3" s="304" t="s">
        <v>167</v>
      </c>
      <c r="C3" s="304"/>
      <c r="D3" s="304"/>
      <c r="E3" s="304"/>
    </row>
    <row r="4" spans="2:6" ht="14.1" customHeight="1">
      <c r="B4" s="51"/>
      <c r="C4" s="51"/>
      <c r="D4" s="51"/>
      <c r="E4" s="51"/>
    </row>
    <row r="5" spans="2:6" ht="30" customHeight="1">
      <c r="D5" s="156" t="s">
        <v>153</v>
      </c>
      <c r="E5" s="308">
        <f>②所要額調書!O5</f>
        <v>0</v>
      </c>
      <c r="F5" s="308"/>
    </row>
    <row r="6" spans="2:6" ht="15" customHeight="1">
      <c r="B6" s="40" t="s">
        <v>71</v>
      </c>
      <c r="C6" s="30"/>
      <c r="D6" s="30"/>
      <c r="E6" s="50" t="s">
        <v>70</v>
      </c>
    </row>
    <row r="7" spans="2:6" ht="17.100000000000001" customHeight="1">
      <c r="B7" s="293" t="s">
        <v>59</v>
      </c>
      <c r="C7" s="294"/>
      <c r="D7" s="39" t="s">
        <v>58</v>
      </c>
      <c r="E7" s="39" t="s">
        <v>57</v>
      </c>
    </row>
    <row r="8" spans="2:6" ht="17.100000000000001" customHeight="1">
      <c r="B8" s="290" t="s">
        <v>69</v>
      </c>
      <c r="C8" s="49" t="s">
        <v>68</v>
      </c>
      <c r="D8" s="309">
        <f>②所要額調書!N17</f>
        <v>0</v>
      </c>
      <c r="E8" s="299"/>
    </row>
    <row r="9" spans="2:6" ht="45" customHeight="1">
      <c r="B9" s="292"/>
      <c r="C9" s="48" t="s">
        <v>67</v>
      </c>
      <c r="D9" s="310"/>
      <c r="E9" s="300"/>
    </row>
    <row r="10" spans="2:6" ht="17.100000000000001" customHeight="1">
      <c r="B10" s="290" t="s">
        <v>66</v>
      </c>
      <c r="C10" s="47" t="s">
        <v>65</v>
      </c>
      <c r="D10" s="42"/>
      <c r="E10" s="46"/>
    </row>
    <row r="11" spans="2:6" ht="17.100000000000001" customHeight="1">
      <c r="B11" s="292"/>
      <c r="C11" s="45" t="s">
        <v>64</v>
      </c>
      <c r="D11" s="42"/>
      <c r="E11" s="41"/>
    </row>
    <row r="12" spans="2:6" ht="17.100000000000001" customHeight="1">
      <c r="B12" s="290" t="s">
        <v>63</v>
      </c>
      <c r="C12" s="44" t="s">
        <v>62</v>
      </c>
      <c r="D12" s="42"/>
      <c r="E12" s="41"/>
    </row>
    <row r="13" spans="2:6" ht="17.100000000000001" customHeight="1">
      <c r="B13" s="291"/>
      <c r="C13" s="44" t="s">
        <v>61</v>
      </c>
      <c r="D13" s="42"/>
      <c r="E13" s="41"/>
    </row>
    <row r="14" spans="2:6" ht="17.100000000000001" customHeight="1">
      <c r="B14" s="292"/>
      <c r="C14" s="43" t="s">
        <v>142</v>
      </c>
      <c r="D14" s="42"/>
      <c r="E14" s="41"/>
    </row>
    <row r="15" spans="2:6" ht="17.100000000000001" customHeight="1">
      <c r="B15" s="293" t="s">
        <v>39</v>
      </c>
      <c r="C15" s="294"/>
      <c r="D15" s="172">
        <f>SUM(D8:D14)</f>
        <v>0</v>
      </c>
      <c r="E15" s="34"/>
    </row>
    <row r="16" spans="2:6" ht="9.9499999999999993" customHeight="1">
      <c r="B16" s="30"/>
      <c r="C16" s="30"/>
      <c r="D16" s="30"/>
      <c r="E16" s="30"/>
    </row>
    <row r="17" spans="2:5" ht="9.9499999999999993" customHeight="1">
      <c r="B17" s="30"/>
      <c r="C17" s="30"/>
      <c r="D17" s="30"/>
      <c r="E17" s="30"/>
    </row>
    <row r="18" spans="2:5" ht="17.100000000000001" customHeight="1">
      <c r="B18" s="40" t="s">
        <v>60</v>
      </c>
      <c r="C18" s="30"/>
      <c r="D18" s="30"/>
      <c r="E18" s="30"/>
    </row>
    <row r="19" spans="2:5" ht="17.100000000000001" customHeight="1">
      <c r="B19" s="293" t="s">
        <v>59</v>
      </c>
      <c r="C19" s="294"/>
      <c r="D19" s="39" t="s">
        <v>58</v>
      </c>
      <c r="E19" s="163" t="s">
        <v>57</v>
      </c>
    </row>
    <row r="20" spans="2:5" ht="17.100000000000001" customHeight="1">
      <c r="B20" s="290" t="s">
        <v>56</v>
      </c>
      <c r="C20" s="37" t="s">
        <v>55</v>
      </c>
      <c r="D20" s="173"/>
      <c r="E20" s="34"/>
    </row>
    <row r="21" spans="2:5" ht="17.100000000000001" customHeight="1">
      <c r="B21" s="291"/>
      <c r="C21" s="37" t="s">
        <v>54</v>
      </c>
      <c r="D21" s="173"/>
      <c r="E21" s="34"/>
    </row>
    <row r="22" spans="2:5" ht="17.100000000000001" customHeight="1">
      <c r="B22" s="291"/>
      <c r="C22" s="37" t="s">
        <v>53</v>
      </c>
      <c r="D22" s="173"/>
      <c r="E22" s="34"/>
    </row>
    <row r="23" spans="2:5" ht="17.100000000000001" customHeight="1">
      <c r="B23" s="291"/>
      <c r="C23" s="37"/>
      <c r="D23" s="173"/>
      <c r="E23" s="34"/>
    </row>
    <row r="24" spans="2:5" ht="17.100000000000001" customHeight="1">
      <c r="B24" s="291"/>
      <c r="C24" s="37"/>
      <c r="D24" s="173"/>
      <c r="E24" s="34"/>
    </row>
    <row r="25" spans="2:5" ht="17.100000000000001" customHeight="1">
      <c r="B25" s="292"/>
      <c r="C25" s="37"/>
      <c r="D25" s="173"/>
      <c r="E25" s="34"/>
    </row>
    <row r="26" spans="2:5" ht="17.100000000000001" customHeight="1">
      <c r="B26" s="290" t="s">
        <v>51</v>
      </c>
      <c r="C26" s="37" t="s">
        <v>50</v>
      </c>
      <c r="D26" s="173"/>
      <c r="E26" s="34"/>
    </row>
    <row r="27" spans="2:5" ht="17.100000000000001" customHeight="1">
      <c r="B27" s="291"/>
      <c r="C27" s="37" t="s">
        <v>49</v>
      </c>
      <c r="D27" s="173"/>
      <c r="E27" s="34"/>
    </row>
    <row r="28" spans="2:5" ht="17.100000000000001" customHeight="1">
      <c r="B28" s="291"/>
      <c r="C28" s="37" t="s">
        <v>41</v>
      </c>
      <c r="D28" s="173"/>
      <c r="E28" s="34"/>
    </row>
    <row r="29" spans="2:5" ht="17.100000000000001" customHeight="1">
      <c r="B29" s="291"/>
      <c r="C29" s="37" t="s">
        <v>48</v>
      </c>
      <c r="D29" s="173"/>
      <c r="E29" s="228"/>
    </row>
    <row r="30" spans="2:5" ht="17.100000000000001" customHeight="1">
      <c r="B30" s="291"/>
      <c r="C30" s="37" t="s">
        <v>47</v>
      </c>
      <c r="D30" s="173"/>
      <c r="E30" s="34"/>
    </row>
    <row r="31" spans="2:5" ht="17.100000000000001" customHeight="1">
      <c r="B31" s="291"/>
      <c r="C31" s="37"/>
      <c r="D31" s="173"/>
      <c r="E31" s="34"/>
    </row>
    <row r="32" spans="2:5" ht="17.100000000000001" customHeight="1">
      <c r="B32" s="291"/>
      <c r="C32" s="37"/>
      <c r="D32" s="173"/>
      <c r="E32" s="34"/>
    </row>
    <row r="33" spans="2:6" ht="17.100000000000001" customHeight="1">
      <c r="B33" s="292"/>
      <c r="C33" s="30"/>
      <c r="D33" s="173"/>
      <c r="E33" s="34"/>
    </row>
    <row r="34" spans="2:6" ht="17.100000000000001" customHeight="1">
      <c r="B34" s="290" t="s">
        <v>46</v>
      </c>
      <c r="C34" s="37" t="s">
        <v>132</v>
      </c>
      <c r="D34" s="173"/>
      <c r="E34" s="34"/>
    </row>
    <row r="35" spans="2:6" ht="17.100000000000001" customHeight="1">
      <c r="B35" s="291"/>
      <c r="C35" s="37" t="s">
        <v>133</v>
      </c>
      <c r="D35" s="173"/>
      <c r="E35" s="34"/>
    </row>
    <row r="36" spans="2:6" ht="17.100000000000001" customHeight="1">
      <c r="B36" s="291"/>
      <c r="C36" s="37" t="s">
        <v>134</v>
      </c>
      <c r="D36" s="173"/>
      <c r="E36" s="34"/>
    </row>
    <row r="37" spans="2:6" ht="17.100000000000001" customHeight="1">
      <c r="B37" s="291"/>
      <c r="C37" s="37" t="s">
        <v>135</v>
      </c>
      <c r="D37" s="173"/>
      <c r="E37" s="34"/>
    </row>
    <row r="38" spans="2:6" ht="17.100000000000001" customHeight="1">
      <c r="B38" s="291"/>
      <c r="C38" s="37" t="s">
        <v>136</v>
      </c>
      <c r="D38" s="173"/>
      <c r="E38" s="34"/>
    </row>
    <row r="39" spans="2:6" ht="17.100000000000001" customHeight="1">
      <c r="B39" s="291"/>
      <c r="C39" s="37"/>
      <c r="D39" s="173"/>
      <c r="E39" s="34"/>
    </row>
    <row r="40" spans="2:6" ht="17.100000000000001" customHeight="1">
      <c r="B40" s="291"/>
      <c r="C40" s="37"/>
      <c r="D40" s="173"/>
      <c r="E40" s="34"/>
    </row>
    <row r="41" spans="2:6" ht="17.100000000000001" customHeight="1">
      <c r="B41" s="292"/>
      <c r="C41" s="35"/>
      <c r="D41" s="173"/>
      <c r="E41" s="34"/>
    </row>
    <row r="42" spans="2:6" ht="17.100000000000001" customHeight="1">
      <c r="B42" s="293" t="s">
        <v>39</v>
      </c>
      <c r="C42" s="294"/>
      <c r="D42" s="174">
        <f>SUM(D20:D41)</f>
        <v>0</v>
      </c>
      <c r="E42" s="32"/>
    </row>
    <row r="43" spans="2:6" ht="51.95" customHeight="1">
      <c r="B43" s="295" t="s">
        <v>163</v>
      </c>
      <c r="C43" s="296"/>
      <c r="D43" s="296"/>
      <c r="E43" s="296"/>
    </row>
    <row r="44" spans="2:6" ht="21.75" customHeight="1">
      <c r="B44" s="30" t="s">
        <v>37</v>
      </c>
      <c r="C44" s="30"/>
      <c r="D44" s="30"/>
      <c r="E44" s="30"/>
    </row>
    <row r="45" spans="2:6" ht="21.75" customHeight="1">
      <c r="B45" s="30" t="s">
        <v>143</v>
      </c>
      <c r="C45" s="30"/>
      <c r="D45" s="30"/>
      <c r="E45" s="30"/>
    </row>
    <row r="46" spans="2:6" ht="21.75" customHeight="1">
      <c r="B46" s="30"/>
      <c r="C46" s="30"/>
      <c r="D46" s="307" t="s">
        <v>160</v>
      </c>
      <c r="E46" s="307"/>
      <c r="F46" s="307"/>
    </row>
    <row r="47" spans="2:6" ht="21.75" customHeight="1">
      <c r="B47" s="30"/>
      <c r="C47" s="30"/>
      <c r="D47" s="307" t="s">
        <v>161</v>
      </c>
      <c r="E47" s="307"/>
      <c r="F47" s="307"/>
    </row>
    <row r="48" spans="2:6" ht="21.75" customHeight="1">
      <c r="B48" s="30"/>
      <c r="C48" s="30"/>
      <c r="D48" s="307" t="s">
        <v>162</v>
      </c>
      <c r="E48" s="307"/>
      <c r="F48" s="307"/>
    </row>
    <row r="49" ht="21.75" customHeight="1"/>
    <row r="50" ht="21.75" customHeight="1"/>
  </sheetData>
  <sheetProtection password="9A69" sheet="1" objects="1" scenarios="1" formatCells="0" insertRows="0" deleteRows="0"/>
  <mergeCells count="19">
    <mergeCell ref="C1:D1"/>
    <mergeCell ref="B3:E3"/>
    <mergeCell ref="B34:B41"/>
    <mergeCell ref="B42:C42"/>
    <mergeCell ref="E5:F5"/>
    <mergeCell ref="B8:B9"/>
    <mergeCell ref="D8:D9"/>
    <mergeCell ref="E8:E9"/>
    <mergeCell ref="B10:B11"/>
    <mergeCell ref="B12:B14"/>
    <mergeCell ref="B15:C15"/>
    <mergeCell ref="B19:C19"/>
    <mergeCell ref="B20:B25"/>
    <mergeCell ref="B26:B33"/>
    <mergeCell ref="D47:F47"/>
    <mergeCell ref="D48:F48"/>
    <mergeCell ref="D46:F46"/>
    <mergeCell ref="B43:E43"/>
    <mergeCell ref="B7:C7"/>
  </mergeCells>
  <phoneticPr fontId="12"/>
  <pageMargins left="0.23622047244094491" right="0.23622047244094491" top="0.74803149606299213" bottom="0.35433070866141736" header="0.31496062992125984" footer="0.31496062992125984"/>
  <pageSetup paperSize="9" scale="94"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R28"/>
  <sheetViews>
    <sheetView view="pageBreakPreview" zoomScale="85" zoomScaleNormal="100" zoomScaleSheetLayoutView="85" workbookViewId="0">
      <selection activeCell="D4" sqref="D4:E4"/>
    </sheetView>
  </sheetViews>
  <sheetFormatPr defaultColWidth="5.625" defaultRowHeight="21" customHeight="1"/>
  <cols>
    <col min="1" max="1" width="3.625" style="56" customWidth="1"/>
    <col min="2" max="4" width="5.625" style="57" customWidth="1"/>
    <col min="5" max="5" width="10.625" style="57" customWidth="1"/>
    <col min="6" max="6" width="12" style="56" customWidth="1"/>
    <col min="7" max="14" width="10.625" style="56" customWidth="1"/>
    <col min="15" max="15" width="12.25" style="56" customWidth="1"/>
    <col min="16" max="16" width="4.625" style="56" customWidth="1"/>
    <col min="17" max="17" width="6.875" style="56" customWidth="1"/>
    <col min="18" max="18" width="9.375" style="56" customWidth="1"/>
    <col min="19" max="16384" width="5.625" style="56"/>
  </cols>
  <sheetData>
    <row r="1" spans="1:18" ht="33.75" customHeight="1">
      <c r="A1" s="89"/>
      <c r="B1" s="87" t="s">
        <v>127</v>
      </c>
      <c r="F1" s="89"/>
      <c r="G1" s="211"/>
      <c r="H1" s="211"/>
      <c r="I1" s="211"/>
      <c r="J1" s="211"/>
      <c r="K1" s="211"/>
      <c r="L1" s="211"/>
      <c r="M1" s="211"/>
      <c r="N1" s="209"/>
      <c r="O1" s="209"/>
    </row>
    <row r="2" spans="1:18" ht="21" customHeight="1">
      <c r="G2" s="211"/>
      <c r="H2" s="211"/>
      <c r="I2" s="211"/>
      <c r="J2" s="211"/>
      <c r="K2" s="211"/>
      <c r="L2" s="211"/>
      <c r="M2" s="211"/>
      <c r="N2" s="57"/>
      <c r="O2" s="57"/>
      <c r="P2" s="57"/>
      <c r="Q2" s="57"/>
      <c r="R2" s="57"/>
    </row>
    <row r="3" spans="1:18" ht="21" customHeight="1">
      <c r="B3" s="87"/>
      <c r="G3" s="212"/>
      <c r="H3" s="212"/>
      <c r="I3" s="212"/>
      <c r="J3" s="212"/>
      <c r="K3" s="212"/>
      <c r="L3" s="212"/>
      <c r="M3" s="212"/>
      <c r="N3" s="212"/>
      <c r="O3" s="212"/>
    </row>
    <row r="4" spans="1:18" ht="21" customHeight="1">
      <c r="B4" s="201" t="s">
        <v>102</v>
      </c>
      <c r="C4" s="88"/>
      <c r="D4" s="335"/>
      <c r="E4" s="335"/>
      <c r="F4" s="157" t="s">
        <v>101</v>
      </c>
      <c r="G4" s="334"/>
      <c r="H4" s="334"/>
      <c r="I4" s="202" t="s">
        <v>164</v>
      </c>
      <c r="J4" s="227"/>
      <c r="K4" s="210" t="s">
        <v>168</v>
      </c>
      <c r="L4" s="203"/>
      <c r="M4" s="344"/>
      <c r="N4" s="344"/>
      <c r="O4" s="344"/>
      <c r="Q4" s="313"/>
      <c r="R4" s="313"/>
    </row>
    <row r="5" spans="1:18" ht="21" customHeight="1" thickBot="1">
      <c r="B5" s="87"/>
    </row>
    <row r="6" spans="1:18" ht="21" customHeight="1">
      <c r="B6" s="314" t="s">
        <v>100</v>
      </c>
      <c r="C6" s="315"/>
      <c r="D6" s="315"/>
      <c r="E6" s="315"/>
      <c r="F6" s="318" t="s">
        <v>99</v>
      </c>
      <c r="G6" s="318"/>
      <c r="H6" s="318"/>
      <c r="I6" s="318"/>
      <c r="J6" s="318"/>
      <c r="K6" s="318"/>
      <c r="L6" s="318"/>
      <c r="M6" s="319"/>
      <c r="N6" s="320" t="s">
        <v>137</v>
      </c>
      <c r="O6" s="323" t="s">
        <v>138</v>
      </c>
      <c r="P6" s="86"/>
      <c r="Q6" s="326" t="s">
        <v>98</v>
      </c>
      <c r="R6" s="317" t="s">
        <v>97</v>
      </c>
    </row>
    <row r="7" spans="1:18" ht="21" customHeight="1">
      <c r="B7" s="316"/>
      <c r="C7" s="317"/>
      <c r="D7" s="317"/>
      <c r="E7" s="317"/>
      <c r="F7" s="336" t="s">
        <v>96</v>
      </c>
      <c r="G7" s="336"/>
      <c r="H7" s="336"/>
      <c r="I7" s="336"/>
      <c r="J7" s="337"/>
      <c r="K7" s="338" t="s">
        <v>95</v>
      </c>
      <c r="L7" s="340" t="s">
        <v>94</v>
      </c>
      <c r="M7" s="342" t="s">
        <v>140</v>
      </c>
      <c r="N7" s="321"/>
      <c r="O7" s="324"/>
      <c r="Q7" s="327"/>
      <c r="R7" s="317"/>
    </row>
    <row r="8" spans="1:18" s="84" customFormat="1" ht="21" customHeight="1" thickBot="1">
      <c r="B8" s="316"/>
      <c r="C8" s="317"/>
      <c r="D8" s="317"/>
      <c r="E8" s="317"/>
      <c r="F8" s="208" t="s">
        <v>93</v>
      </c>
      <c r="G8" s="208" t="s">
        <v>92</v>
      </c>
      <c r="H8" s="208" t="s">
        <v>91</v>
      </c>
      <c r="I8" s="208" t="s">
        <v>90</v>
      </c>
      <c r="J8" s="85" t="s">
        <v>89</v>
      </c>
      <c r="K8" s="339"/>
      <c r="L8" s="341"/>
      <c r="M8" s="343"/>
      <c r="N8" s="322"/>
      <c r="O8" s="325"/>
      <c r="Q8" s="327"/>
      <c r="R8" s="317"/>
    </row>
    <row r="9" spans="1:18" ht="21" customHeight="1">
      <c r="B9" s="213" t="s">
        <v>169</v>
      </c>
      <c r="C9" s="207">
        <v>5</v>
      </c>
      <c r="D9" s="161" t="s">
        <v>80</v>
      </c>
      <c r="E9" s="91" t="s">
        <v>128</v>
      </c>
      <c r="F9" s="77"/>
      <c r="G9" s="77"/>
      <c r="H9" s="77"/>
      <c r="I9" s="77"/>
      <c r="J9" s="76"/>
      <c r="K9" s="63">
        <f>SUM(F9:J9)</f>
        <v>0</v>
      </c>
      <c r="L9" s="75"/>
      <c r="M9" s="74">
        <f t="shared" ref="M9:M20" si="0">ROUNDDOWN(K9*L9,0)</f>
        <v>0</v>
      </c>
      <c r="N9" s="83"/>
      <c r="O9" s="92">
        <f t="shared" ref="O9:O20" si="1">MIN(M9:N9)</f>
        <v>0</v>
      </c>
      <c r="Q9" s="66"/>
      <c r="R9" s="59">
        <f>ROUNDDOWN(Q9/30,2)</f>
        <v>0</v>
      </c>
    </row>
    <row r="10" spans="1:18" ht="21" customHeight="1">
      <c r="B10" s="214" t="s">
        <v>169</v>
      </c>
      <c r="C10" s="205">
        <v>5</v>
      </c>
      <c r="D10" s="161" t="s">
        <v>80</v>
      </c>
      <c r="E10" s="91" t="s">
        <v>129</v>
      </c>
      <c r="F10" s="77"/>
      <c r="G10" s="77"/>
      <c r="H10" s="77"/>
      <c r="I10" s="77"/>
      <c r="J10" s="76"/>
      <c r="K10" s="63">
        <f t="shared" ref="K10:K20" si="2">SUM(F10:J10)</f>
        <v>0</v>
      </c>
      <c r="L10" s="75"/>
      <c r="M10" s="74">
        <f t="shared" si="0"/>
        <v>0</v>
      </c>
      <c r="N10" s="83"/>
      <c r="O10" s="81">
        <f t="shared" si="1"/>
        <v>0</v>
      </c>
      <c r="Q10" s="66"/>
      <c r="R10" s="59">
        <f>ROUNDDOWN(Q10/31,2)</f>
        <v>0</v>
      </c>
    </row>
    <row r="11" spans="1:18" ht="21" customHeight="1">
      <c r="B11" s="214" t="s">
        <v>169</v>
      </c>
      <c r="C11" s="205">
        <v>5</v>
      </c>
      <c r="D11" s="161" t="s">
        <v>80</v>
      </c>
      <c r="E11" s="91" t="s">
        <v>130</v>
      </c>
      <c r="F11" s="77"/>
      <c r="G11" s="77"/>
      <c r="H11" s="77"/>
      <c r="I11" s="77"/>
      <c r="J11" s="76"/>
      <c r="K11" s="63">
        <f t="shared" si="2"/>
        <v>0</v>
      </c>
      <c r="L11" s="75"/>
      <c r="M11" s="74">
        <f t="shared" si="0"/>
        <v>0</v>
      </c>
      <c r="N11" s="83"/>
      <c r="O11" s="73">
        <f t="shared" si="1"/>
        <v>0</v>
      </c>
      <c r="Q11" s="66"/>
      <c r="R11" s="59">
        <f t="shared" ref="R11" si="3">ROUNDDOWN(Q11/30,2)</f>
        <v>0</v>
      </c>
    </row>
    <row r="12" spans="1:18" ht="21" customHeight="1">
      <c r="B12" s="214" t="s">
        <v>169</v>
      </c>
      <c r="C12" s="205">
        <v>5</v>
      </c>
      <c r="D12" s="161" t="s">
        <v>80</v>
      </c>
      <c r="E12" s="78" t="s">
        <v>88</v>
      </c>
      <c r="F12" s="77"/>
      <c r="G12" s="77"/>
      <c r="H12" s="77"/>
      <c r="I12" s="77"/>
      <c r="J12" s="76"/>
      <c r="K12" s="63">
        <f t="shared" si="2"/>
        <v>0</v>
      </c>
      <c r="L12" s="75"/>
      <c r="M12" s="74">
        <f t="shared" si="0"/>
        <v>0</v>
      </c>
      <c r="N12" s="83"/>
      <c r="O12" s="82">
        <f t="shared" si="1"/>
        <v>0</v>
      </c>
      <c r="Q12" s="66"/>
      <c r="R12" s="59">
        <f>ROUNDDOWN(Q12/31,2)</f>
        <v>0</v>
      </c>
    </row>
    <row r="13" spans="1:18" ht="21" customHeight="1">
      <c r="B13" s="214" t="s">
        <v>169</v>
      </c>
      <c r="C13" s="205">
        <v>5</v>
      </c>
      <c r="D13" s="161" t="s">
        <v>80</v>
      </c>
      <c r="E13" s="78" t="s">
        <v>87</v>
      </c>
      <c r="F13" s="77"/>
      <c r="G13" s="77"/>
      <c r="H13" s="77"/>
      <c r="I13" s="77"/>
      <c r="J13" s="76"/>
      <c r="K13" s="63">
        <f t="shared" si="2"/>
        <v>0</v>
      </c>
      <c r="L13" s="75"/>
      <c r="M13" s="74">
        <f t="shared" si="0"/>
        <v>0</v>
      </c>
      <c r="N13" s="83"/>
      <c r="O13" s="81">
        <f t="shared" si="1"/>
        <v>0</v>
      </c>
      <c r="Q13" s="66"/>
      <c r="R13" s="59">
        <f>ROUNDDOWN(Q13/31,2)</f>
        <v>0</v>
      </c>
    </row>
    <row r="14" spans="1:18" ht="21" customHeight="1">
      <c r="B14" s="214" t="s">
        <v>169</v>
      </c>
      <c r="C14" s="205">
        <v>5</v>
      </c>
      <c r="D14" s="161" t="s">
        <v>80</v>
      </c>
      <c r="E14" s="78" t="s">
        <v>86</v>
      </c>
      <c r="F14" s="77"/>
      <c r="G14" s="77"/>
      <c r="H14" s="77"/>
      <c r="I14" s="77"/>
      <c r="J14" s="76"/>
      <c r="K14" s="63">
        <f t="shared" si="2"/>
        <v>0</v>
      </c>
      <c r="L14" s="75"/>
      <c r="M14" s="74">
        <f t="shared" si="0"/>
        <v>0</v>
      </c>
      <c r="N14" s="83"/>
      <c r="O14" s="73">
        <f t="shared" si="1"/>
        <v>0</v>
      </c>
      <c r="Q14" s="66"/>
      <c r="R14" s="59">
        <f>ROUNDDOWN(Q14/30,2)</f>
        <v>0</v>
      </c>
    </row>
    <row r="15" spans="1:18" ht="21" customHeight="1">
      <c r="B15" s="214" t="s">
        <v>169</v>
      </c>
      <c r="C15" s="205">
        <v>5</v>
      </c>
      <c r="D15" s="161" t="s">
        <v>80</v>
      </c>
      <c r="E15" s="78" t="s">
        <v>85</v>
      </c>
      <c r="F15" s="77"/>
      <c r="G15" s="77"/>
      <c r="H15" s="77"/>
      <c r="I15" s="77"/>
      <c r="J15" s="76"/>
      <c r="K15" s="63">
        <f t="shared" si="2"/>
        <v>0</v>
      </c>
      <c r="L15" s="75"/>
      <c r="M15" s="74">
        <f t="shared" si="0"/>
        <v>0</v>
      </c>
      <c r="N15" s="83"/>
      <c r="O15" s="73">
        <f>MIN(M15:N15)</f>
        <v>0</v>
      </c>
      <c r="Q15" s="66"/>
      <c r="R15" s="59">
        <f>ROUNDDOWN(Q15/31,2)</f>
        <v>0</v>
      </c>
    </row>
    <row r="16" spans="1:18" ht="21" customHeight="1">
      <c r="B16" s="214" t="s">
        <v>169</v>
      </c>
      <c r="C16" s="205">
        <v>5</v>
      </c>
      <c r="D16" s="161" t="s">
        <v>80</v>
      </c>
      <c r="E16" s="78" t="s">
        <v>84</v>
      </c>
      <c r="F16" s="77"/>
      <c r="G16" s="77"/>
      <c r="H16" s="77"/>
      <c r="I16" s="77"/>
      <c r="J16" s="76"/>
      <c r="K16" s="63">
        <f t="shared" si="2"/>
        <v>0</v>
      </c>
      <c r="L16" s="75"/>
      <c r="M16" s="74">
        <f t="shared" si="0"/>
        <v>0</v>
      </c>
      <c r="N16" s="83"/>
      <c r="O16" s="80">
        <f t="shared" si="1"/>
        <v>0</v>
      </c>
      <c r="Q16" s="66"/>
      <c r="R16" s="59">
        <f>ROUNDDOWN(Q16/30,2)</f>
        <v>0</v>
      </c>
    </row>
    <row r="17" spans="2:18" ht="21" customHeight="1">
      <c r="B17" s="214" t="s">
        <v>169</v>
      </c>
      <c r="C17" s="205">
        <v>5</v>
      </c>
      <c r="D17" s="161" t="s">
        <v>80</v>
      </c>
      <c r="E17" s="78" t="s">
        <v>83</v>
      </c>
      <c r="F17" s="77"/>
      <c r="G17" s="77"/>
      <c r="H17" s="77"/>
      <c r="I17" s="77"/>
      <c r="J17" s="76"/>
      <c r="K17" s="63">
        <f t="shared" si="2"/>
        <v>0</v>
      </c>
      <c r="L17" s="75"/>
      <c r="M17" s="74">
        <f t="shared" si="0"/>
        <v>0</v>
      </c>
      <c r="N17" s="83"/>
      <c r="O17" s="73">
        <f t="shared" si="1"/>
        <v>0</v>
      </c>
      <c r="Q17" s="66"/>
      <c r="R17" s="59">
        <f>ROUNDDOWN(Q17/31,2)</f>
        <v>0</v>
      </c>
    </row>
    <row r="18" spans="2:18" ht="21" customHeight="1">
      <c r="B18" s="214" t="s">
        <v>169</v>
      </c>
      <c r="C18" s="205">
        <v>6</v>
      </c>
      <c r="D18" s="161" t="s">
        <v>80</v>
      </c>
      <c r="E18" s="78" t="s">
        <v>82</v>
      </c>
      <c r="F18" s="77"/>
      <c r="G18" s="77"/>
      <c r="H18" s="158"/>
      <c r="I18" s="77"/>
      <c r="J18" s="76"/>
      <c r="K18" s="63">
        <f t="shared" si="2"/>
        <v>0</v>
      </c>
      <c r="L18" s="75"/>
      <c r="M18" s="74">
        <f t="shared" si="0"/>
        <v>0</v>
      </c>
      <c r="N18" s="83"/>
      <c r="O18" s="80">
        <f t="shared" si="1"/>
        <v>0</v>
      </c>
      <c r="Q18" s="66"/>
      <c r="R18" s="59">
        <f>ROUNDDOWN(Q18/31,2)</f>
        <v>0</v>
      </c>
    </row>
    <row r="19" spans="2:18" ht="21" customHeight="1">
      <c r="B19" s="215" t="s">
        <v>169</v>
      </c>
      <c r="C19" s="205">
        <v>6</v>
      </c>
      <c r="D19" s="161" t="s">
        <v>80</v>
      </c>
      <c r="E19" s="78" t="s">
        <v>81</v>
      </c>
      <c r="F19" s="77"/>
      <c r="G19" s="77"/>
      <c r="H19" s="77"/>
      <c r="I19" s="77"/>
      <c r="J19" s="76"/>
      <c r="K19" s="63">
        <f t="shared" si="2"/>
        <v>0</v>
      </c>
      <c r="L19" s="75"/>
      <c r="M19" s="74">
        <f t="shared" si="0"/>
        <v>0</v>
      </c>
      <c r="N19" s="83"/>
      <c r="O19" s="73">
        <f t="shared" si="1"/>
        <v>0</v>
      </c>
      <c r="Q19" s="66"/>
      <c r="R19" s="59">
        <f>ROUNDDOWN(Q19/29,2)</f>
        <v>0</v>
      </c>
    </row>
    <row r="20" spans="2:18" ht="21" customHeight="1" thickBot="1">
      <c r="B20" s="216" t="s">
        <v>169</v>
      </c>
      <c r="C20" s="206">
        <v>6</v>
      </c>
      <c r="D20" s="162" t="s">
        <v>80</v>
      </c>
      <c r="E20" s="71" t="s">
        <v>79</v>
      </c>
      <c r="F20" s="147"/>
      <c r="G20" s="70"/>
      <c r="H20" s="70"/>
      <c r="I20" s="70"/>
      <c r="J20" s="69"/>
      <c r="K20" s="68">
        <f t="shared" si="2"/>
        <v>0</v>
      </c>
      <c r="L20" s="121"/>
      <c r="M20" s="122">
        <f t="shared" si="0"/>
        <v>0</v>
      </c>
      <c r="N20" s="83"/>
      <c r="O20" s="67">
        <f t="shared" si="1"/>
        <v>0</v>
      </c>
      <c r="Q20" s="66"/>
      <c r="R20" s="59">
        <f>ROUNDDOWN(Q20/31,2)</f>
        <v>0</v>
      </c>
    </row>
    <row r="21" spans="2:18" ht="21" customHeight="1" thickTop="1" thickBot="1">
      <c r="B21" s="328" t="s">
        <v>78</v>
      </c>
      <c r="C21" s="329"/>
      <c r="D21" s="329"/>
      <c r="E21" s="329"/>
      <c r="F21" s="217">
        <f t="shared" ref="F21:K21" si="4">SUM(F9:F20)</f>
        <v>0</v>
      </c>
      <c r="G21" s="218">
        <f t="shared" si="4"/>
        <v>0</v>
      </c>
      <c r="H21" s="218">
        <f t="shared" si="4"/>
        <v>0</v>
      </c>
      <c r="I21" s="218">
        <f t="shared" si="4"/>
        <v>0</v>
      </c>
      <c r="J21" s="219">
        <f t="shared" si="4"/>
        <v>0</v>
      </c>
      <c r="K21" s="220">
        <f t="shared" si="4"/>
        <v>0</v>
      </c>
      <c r="L21" s="221"/>
      <c r="M21" s="222">
        <f>SUM(M9:M20)</f>
        <v>0</v>
      </c>
      <c r="N21" s="223"/>
      <c r="O21" s="61">
        <f>SUM(O9:O20)</f>
        <v>0</v>
      </c>
      <c r="Q21" s="60">
        <f>SUM(Q9:Q20)</f>
        <v>0</v>
      </c>
      <c r="R21" s="59">
        <f>SUM(R9:R20)</f>
        <v>0</v>
      </c>
    </row>
    <row r="23" spans="2:18" ht="21" customHeight="1">
      <c r="B23" s="330" t="s">
        <v>77</v>
      </c>
      <c r="C23" s="311"/>
      <c r="D23" s="311"/>
      <c r="E23" s="311"/>
      <c r="F23" s="311"/>
      <c r="G23" s="311"/>
      <c r="H23" s="311"/>
      <c r="I23" s="311"/>
      <c r="J23" s="311"/>
      <c r="K23" s="311"/>
      <c r="L23" s="311"/>
      <c r="M23" s="311"/>
      <c r="N23" s="58"/>
      <c r="O23" s="58"/>
      <c r="P23" s="58"/>
    </row>
    <row r="24" spans="2:18" ht="21" customHeight="1">
      <c r="B24" s="331" t="s">
        <v>139</v>
      </c>
      <c r="C24" s="331"/>
      <c r="D24" s="331"/>
      <c r="E24" s="331"/>
      <c r="F24" s="331"/>
      <c r="G24" s="331"/>
      <c r="H24" s="331"/>
      <c r="I24" s="331"/>
      <c r="J24" s="331"/>
      <c r="K24" s="331"/>
      <c r="L24" s="331"/>
      <c r="M24" s="331"/>
      <c r="N24" s="331"/>
      <c r="O24" s="331"/>
      <c r="P24" s="58"/>
    </row>
    <row r="25" spans="2:18" ht="21" customHeight="1">
      <c r="B25" s="331" t="s">
        <v>113</v>
      </c>
      <c r="C25" s="331"/>
      <c r="D25" s="331"/>
      <c r="E25" s="331"/>
      <c r="F25" s="331"/>
      <c r="G25" s="331"/>
      <c r="H25" s="331"/>
      <c r="I25" s="331"/>
      <c r="J25" s="331"/>
      <c r="K25" s="331"/>
      <c r="L25" s="331"/>
      <c r="M25" s="331"/>
      <c r="N25" s="164"/>
      <c r="O25" s="164"/>
    </row>
    <row r="26" spans="2:18" ht="27.75" customHeight="1">
      <c r="B26" s="332" t="s">
        <v>112</v>
      </c>
      <c r="C26" s="332"/>
      <c r="D26" s="332"/>
      <c r="E26" s="332"/>
      <c r="F26" s="332"/>
      <c r="G26" s="332"/>
      <c r="H26" s="332"/>
      <c r="I26" s="332"/>
      <c r="J26" s="332"/>
      <c r="K26" s="332"/>
      <c r="L26" s="332"/>
      <c r="M26" s="332"/>
      <c r="N26" s="332"/>
      <c r="O26" s="332"/>
      <c r="P26" s="332"/>
      <c r="Q26" s="332"/>
    </row>
    <row r="27" spans="2:18" ht="33" customHeight="1">
      <c r="B27" s="333" t="s">
        <v>150</v>
      </c>
      <c r="C27" s="330"/>
      <c r="D27" s="330"/>
      <c r="E27" s="330"/>
      <c r="F27" s="330"/>
      <c r="G27" s="330"/>
      <c r="H27" s="330"/>
      <c r="I27" s="330"/>
      <c r="J27" s="330"/>
      <c r="K27" s="330"/>
      <c r="L27" s="330"/>
      <c r="M27" s="330"/>
      <c r="N27" s="330"/>
      <c r="O27" s="330"/>
    </row>
    <row r="28" spans="2:18" ht="21" customHeight="1">
      <c r="B28" s="311" t="s">
        <v>144</v>
      </c>
      <c r="C28" s="312"/>
      <c r="D28" s="312"/>
      <c r="E28" s="312"/>
      <c r="F28" s="312"/>
      <c r="G28" s="312"/>
      <c r="H28" s="312"/>
      <c r="I28" s="312"/>
      <c r="J28" s="312"/>
      <c r="K28" s="312"/>
      <c r="L28" s="312"/>
      <c r="M28" s="312"/>
      <c r="N28" s="312"/>
      <c r="O28" s="312"/>
    </row>
  </sheetData>
  <sheetProtection password="9A69" sheet="1" formatCells="0" insertRows="0" deleteRows="0"/>
  <mergeCells count="21">
    <mergeCell ref="F7:J7"/>
    <mergeCell ref="K7:K8"/>
    <mergeCell ref="L7:L8"/>
    <mergeCell ref="M7:M8"/>
    <mergeCell ref="M4:O4"/>
    <mergeCell ref="B28:O28"/>
    <mergeCell ref="Q4:R4"/>
    <mergeCell ref="B6:E8"/>
    <mergeCell ref="F6:M6"/>
    <mergeCell ref="N6:N8"/>
    <mergeCell ref="O6:O8"/>
    <mergeCell ref="Q6:Q8"/>
    <mergeCell ref="R6:R8"/>
    <mergeCell ref="B21:E21"/>
    <mergeCell ref="B23:M23"/>
    <mergeCell ref="B25:M25"/>
    <mergeCell ref="B26:Q26"/>
    <mergeCell ref="B27:O27"/>
    <mergeCell ref="B24:O24"/>
    <mergeCell ref="G4:H4"/>
    <mergeCell ref="D4:E4"/>
  </mergeCells>
  <phoneticPr fontId="12"/>
  <dataValidations count="1">
    <dataValidation type="custom" allowBlank="1" showInputMessage="1" showErrorMessage="1" errorTitle="桁数" error="小数点以下２桁で入力してください" sqref="L9:L20" xr:uid="{4473A6FC-AE9E-43C6-82BE-DA144436B3C1}">
      <formula1>LEN(REPLACE(L9,1,FIND(".",L9&amp;"."),""))&lt;3</formula1>
    </dataValidation>
  </dataValidations>
  <pageMargins left="0.23622047244094491" right="0.23622047244094491" top="0.74803149606299213" bottom="0.35433070866141736" header="0.31496062992125984" footer="0.31496062992125984"/>
  <pageSetup paperSize="9" scale="90" orientation="landscape" cellComments="asDisplayed"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R88"/>
  <sheetViews>
    <sheetView view="pageBreakPreview" topLeftCell="A10" zoomScale="70" zoomScaleNormal="75" zoomScaleSheetLayoutView="70" workbookViewId="0">
      <selection activeCell="K13" sqref="K13"/>
    </sheetView>
  </sheetViews>
  <sheetFormatPr defaultRowHeight="21" customHeight="1"/>
  <cols>
    <col min="1" max="1" width="9" style="7"/>
    <col min="2" max="2" width="6" style="152" customWidth="1"/>
    <col min="3" max="3" width="12.5" style="152" customWidth="1"/>
    <col min="4" max="6" width="6.625" style="152" customWidth="1"/>
    <col min="7" max="7" width="5.875" style="5" customWidth="1"/>
    <col min="8" max="8" width="6.875" style="5" customWidth="1"/>
    <col min="9" max="9" width="6.125" style="5" customWidth="1"/>
    <col min="10" max="11" width="6.25" style="5" customWidth="1"/>
    <col min="12" max="12" width="6.875" style="5" customWidth="1"/>
    <col min="13" max="13" width="6" style="5" customWidth="1"/>
    <col min="14" max="15" width="6.875" style="6" customWidth="1"/>
    <col min="16" max="16" width="6.875" style="7" customWidth="1"/>
    <col min="17" max="16384" width="9" style="7"/>
  </cols>
  <sheetData>
    <row r="1" spans="1:18" ht="21" customHeight="1" thickBot="1">
      <c r="A1" s="96"/>
      <c r="B1" s="345" t="s">
        <v>20</v>
      </c>
      <c r="C1" s="346"/>
      <c r="D1" s="93"/>
      <c r="E1" s="93"/>
      <c r="F1" s="93"/>
      <c r="G1" s="94"/>
      <c r="H1" s="94"/>
      <c r="I1" s="94"/>
      <c r="J1" s="94"/>
      <c r="K1" s="94"/>
      <c r="L1" s="94"/>
      <c r="M1" s="94"/>
      <c r="N1" s="95"/>
      <c r="O1" s="95"/>
      <c r="P1" s="96"/>
      <c r="Q1" s="96"/>
      <c r="R1" s="96"/>
    </row>
    <row r="2" spans="1:18" ht="21" customHeight="1">
      <c r="A2" s="96"/>
      <c r="B2" s="347" t="s">
        <v>126</v>
      </c>
      <c r="C2" s="347"/>
      <c r="D2" s="347"/>
      <c r="E2" s="347"/>
      <c r="F2" s="347"/>
      <c r="G2" s="347"/>
      <c r="H2" s="347"/>
      <c r="I2" s="347"/>
      <c r="J2" s="347"/>
      <c r="K2" s="347"/>
      <c r="L2" s="347"/>
      <c r="M2" s="347"/>
      <c r="N2" s="347"/>
      <c r="O2" s="347"/>
      <c r="P2" s="347"/>
      <c r="Q2" s="96"/>
      <c r="R2" s="96"/>
    </row>
    <row r="3" spans="1:18" ht="52.5" customHeight="1">
      <c r="A3" s="96"/>
      <c r="B3" s="348" t="s">
        <v>21</v>
      </c>
      <c r="C3" s="349"/>
      <c r="D3" s="349"/>
      <c r="E3" s="349"/>
      <c r="F3" s="349"/>
      <c r="G3" s="349"/>
      <c r="H3" s="349"/>
      <c r="I3" s="349"/>
      <c r="J3" s="349"/>
      <c r="K3" s="349"/>
      <c r="L3" s="349"/>
      <c r="M3" s="349"/>
      <c r="N3" s="349"/>
      <c r="O3" s="349"/>
      <c r="P3" s="349"/>
      <c r="Q3" s="96"/>
      <c r="R3" s="96"/>
    </row>
    <row r="4" spans="1:18" ht="21" customHeight="1">
      <c r="A4" s="96"/>
      <c r="B4" s="170"/>
      <c r="C4" s="170"/>
      <c r="D4" s="170"/>
      <c r="E4" s="170"/>
      <c r="F4" s="170"/>
      <c r="G4" s="170"/>
      <c r="H4" s="170"/>
      <c r="I4" s="170"/>
      <c r="J4" s="170"/>
      <c r="K4" s="170"/>
      <c r="L4" s="364" t="s">
        <v>158</v>
      </c>
      <c r="M4" s="364"/>
      <c r="N4" s="364"/>
      <c r="O4" s="364"/>
      <c r="P4" s="364"/>
      <c r="Q4" s="96"/>
      <c r="R4" s="96"/>
    </row>
    <row r="5" spans="1:18" ht="35.1" customHeight="1">
      <c r="A5" s="96"/>
      <c r="B5" s="170"/>
      <c r="C5" s="170"/>
      <c r="D5" s="170"/>
      <c r="E5" s="170"/>
      <c r="F5" s="170"/>
      <c r="G5" s="170"/>
      <c r="H5" s="170"/>
      <c r="I5" s="170"/>
      <c r="J5" s="170"/>
      <c r="K5" s="170"/>
      <c r="L5" s="364" t="s">
        <v>159</v>
      </c>
      <c r="M5" s="364"/>
      <c r="N5" s="364"/>
      <c r="O5" s="364"/>
      <c r="P5" s="364"/>
      <c r="Q5" s="96"/>
      <c r="R5" s="96"/>
    </row>
    <row r="6" spans="1:18" ht="21" customHeight="1">
      <c r="A6" s="96"/>
      <c r="B6" s="96"/>
      <c r="C6" s="97"/>
      <c r="D6" s="97"/>
      <c r="E6" s="97"/>
      <c r="F6" s="97"/>
      <c r="G6" s="170"/>
      <c r="H6" s="170"/>
      <c r="I6" s="170"/>
      <c r="J6" s="170"/>
      <c r="K6" s="170"/>
      <c r="L6" s="170"/>
      <c r="M6" s="170"/>
      <c r="N6" s="97"/>
      <c r="O6" s="97"/>
      <c r="P6" s="98"/>
      <c r="Q6" s="96"/>
      <c r="R6" s="96"/>
    </row>
    <row r="7" spans="1:18" ht="21" customHeight="1">
      <c r="A7" s="96"/>
      <c r="B7" s="97" t="s">
        <v>9</v>
      </c>
      <c r="C7" s="97"/>
      <c r="D7" s="97"/>
      <c r="E7" s="97"/>
      <c r="F7" s="97"/>
      <c r="G7" s="170"/>
      <c r="H7" s="170"/>
      <c r="I7" s="170"/>
      <c r="J7" s="170"/>
      <c r="K7" s="170"/>
      <c r="L7" s="170"/>
      <c r="M7" s="170"/>
      <c r="N7" s="170"/>
      <c r="O7" s="170"/>
      <c r="P7" s="96"/>
      <c r="Q7" s="96"/>
      <c r="R7" s="96"/>
    </row>
    <row r="8" spans="1:18" ht="21" customHeight="1">
      <c r="A8" s="96"/>
      <c r="B8" s="350" t="s">
        <v>16</v>
      </c>
      <c r="C8" s="350"/>
      <c r="D8" s="350"/>
      <c r="E8" s="350"/>
      <c r="F8" s="350"/>
      <c r="G8" s="350"/>
      <c r="H8" s="350"/>
      <c r="I8" s="350"/>
      <c r="J8" s="350"/>
      <c r="K8" s="350"/>
      <c r="L8" s="350"/>
      <c r="M8" s="351" t="s">
        <v>22</v>
      </c>
      <c r="N8" s="351"/>
      <c r="O8" s="351" t="s">
        <v>116</v>
      </c>
      <c r="P8" s="351"/>
      <c r="Q8" s="96"/>
      <c r="R8" s="96"/>
    </row>
    <row r="9" spans="1:18" s="26" customFormat="1" ht="53.25" customHeight="1">
      <c r="A9" s="99"/>
      <c r="B9" s="353" t="s">
        <v>13</v>
      </c>
      <c r="C9" s="354"/>
      <c r="D9" s="354"/>
      <c r="E9" s="354"/>
      <c r="F9" s="355"/>
      <c r="G9" s="356" t="s">
        <v>117</v>
      </c>
      <c r="H9" s="356"/>
      <c r="I9" s="358" t="s">
        <v>15</v>
      </c>
      <c r="J9" s="358"/>
      <c r="K9" s="358"/>
      <c r="L9" s="358"/>
      <c r="M9" s="352"/>
      <c r="N9" s="352"/>
      <c r="O9" s="352"/>
      <c r="P9" s="352"/>
      <c r="Q9" s="99"/>
      <c r="R9" s="99"/>
    </row>
    <row r="10" spans="1:18" s="26" customFormat="1" ht="21" customHeight="1">
      <c r="A10" s="99"/>
      <c r="B10" s="359" t="s">
        <v>118</v>
      </c>
      <c r="C10" s="360"/>
      <c r="D10" s="360"/>
      <c r="E10" s="360"/>
      <c r="F10" s="361"/>
      <c r="G10" s="362" t="s">
        <v>119</v>
      </c>
      <c r="H10" s="362"/>
      <c r="I10" s="363" t="s">
        <v>120</v>
      </c>
      <c r="J10" s="363"/>
      <c r="K10" s="363"/>
      <c r="L10" s="363"/>
      <c r="M10" s="362" t="s">
        <v>121</v>
      </c>
      <c r="N10" s="362"/>
      <c r="O10" s="363" t="s">
        <v>122</v>
      </c>
      <c r="P10" s="363"/>
      <c r="Q10" s="99"/>
      <c r="R10" s="99"/>
    </row>
    <row r="11" spans="1:18" ht="42" customHeight="1">
      <c r="A11" s="96"/>
      <c r="B11" s="265">
        <f>'③予算書  (記載例)'!D45</f>
        <v>2699219</v>
      </c>
      <c r="C11" s="266"/>
      <c r="D11" s="266"/>
      <c r="E11" s="266"/>
      <c r="F11" s="267"/>
      <c r="G11" s="357">
        <v>2679219</v>
      </c>
      <c r="H11" s="357"/>
      <c r="I11" s="269">
        <f>B11-G11</f>
        <v>20000</v>
      </c>
      <c r="J11" s="270"/>
      <c r="K11" s="270"/>
      <c r="L11" s="270"/>
      <c r="M11" s="271">
        <f>P17</f>
        <v>20769</v>
      </c>
      <c r="N11" s="272"/>
      <c r="O11" s="273">
        <f>ROUNDDOWN(MIN(I11:M11),-3)</f>
        <v>20000</v>
      </c>
      <c r="P11" s="274"/>
      <c r="Q11" s="96"/>
      <c r="R11" s="96"/>
    </row>
    <row r="12" spans="1:18" s="11" customFormat="1" ht="24" customHeight="1">
      <c r="A12" s="101"/>
      <c r="B12" s="100" t="s">
        <v>131</v>
      </c>
      <c r="C12" s="100"/>
      <c r="D12" s="100"/>
      <c r="E12" s="100"/>
      <c r="F12" s="100"/>
      <c r="G12" s="101"/>
      <c r="H12" s="101"/>
      <c r="I12" s="101"/>
      <c r="J12" s="101"/>
      <c r="K12" s="101"/>
      <c r="L12" s="101"/>
      <c r="M12" s="101"/>
      <c r="N12" s="101"/>
      <c r="O12" s="101"/>
      <c r="P12" s="101"/>
      <c r="Q12" s="101"/>
      <c r="R12" s="101"/>
    </row>
    <row r="13" spans="1:18" s="11" customFormat="1" ht="24" customHeight="1">
      <c r="A13" s="101"/>
      <c r="B13" s="375" t="s">
        <v>29</v>
      </c>
      <c r="C13" s="375"/>
      <c r="D13" s="375"/>
      <c r="E13" s="375"/>
      <c r="F13" s="375"/>
      <c r="G13" s="101"/>
      <c r="H13" s="101"/>
      <c r="I13" s="101"/>
      <c r="J13" s="101"/>
      <c r="K13" s="101"/>
      <c r="L13" s="101"/>
      <c r="M13" s="101"/>
      <c r="N13" s="101"/>
      <c r="O13" s="101"/>
      <c r="P13" s="101"/>
      <c r="Q13" s="101"/>
      <c r="R13" s="101"/>
    </row>
    <row r="14" spans="1:18" ht="21" customHeight="1">
      <c r="A14" s="96"/>
      <c r="B14" s="102"/>
      <c r="C14" s="102"/>
      <c r="D14" s="102"/>
      <c r="E14" s="102"/>
      <c r="F14" s="102"/>
      <c r="G14" s="103"/>
      <c r="H14" s="103"/>
      <c r="I14" s="103"/>
      <c r="J14" s="103"/>
      <c r="K14" s="103"/>
      <c r="L14" s="103"/>
      <c r="M14" s="103"/>
      <c r="N14" s="104"/>
      <c r="O14" s="104"/>
      <c r="P14" s="105"/>
      <c r="Q14" s="96"/>
      <c r="R14" s="96"/>
    </row>
    <row r="15" spans="1:18" ht="21" customHeight="1">
      <c r="A15" s="96"/>
      <c r="B15" s="368" t="s">
        <v>11</v>
      </c>
      <c r="C15" s="368"/>
      <c r="D15" s="106"/>
      <c r="E15" s="106"/>
      <c r="F15" s="106"/>
      <c r="G15" s="106"/>
      <c r="H15" s="107"/>
      <c r="I15" s="96"/>
      <c r="J15" s="107"/>
      <c r="K15" s="107"/>
      <c r="L15" s="107"/>
      <c r="M15" s="107"/>
      <c r="N15" s="107"/>
      <c r="O15" s="103"/>
      <c r="P15" s="108"/>
      <c r="Q15" s="96"/>
      <c r="R15" s="96"/>
    </row>
    <row r="16" spans="1:18" ht="52.5" customHeight="1">
      <c r="A16" s="96"/>
      <c r="B16" s="171" t="s">
        <v>123</v>
      </c>
      <c r="C16" s="109" t="s">
        <v>6</v>
      </c>
      <c r="D16" s="110" t="s">
        <v>5</v>
      </c>
      <c r="E16" s="111" t="s">
        <v>0</v>
      </c>
      <c r="F16" s="111" t="s">
        <v>1</v>
      </c>
      <c r="G16" s="369" t="s">
        <v>18</v>
      </c>
      <c r="H16" s="370"/>
      <c r="I16" s="112" t="s">
        <v>4</v>
      </c>
      <c r="J16" s="371" t="s">
        <v>2</v>
      </c>
      <c r="K16" s="372"/>
      <c r="L16" s="371" t="s">
        <v>19</v>
      </c>
      <c r="M16" s="372"/>
      <c r="N16" s="373" t="s">
        <v>3</v>
      </c>
      <c r="O16" s="374"/>
      <c r="P16" s="383" t="s">
        <v>8</v>
      </c>
      <c r="Q16" s="384"/>
      <c r="R16" s="96"/>
    </row>
    <row r="17" spans="1:18" ht="21" customHeight="1">
      <c r="A17" s="96"/>
      <c r="B17" s="365" t="s">
        <v>32</v>
      </c>
      <c r="C17" s="366"/>
      <c r="D17" s="366"/>
      <c r="E17" s="366"/>
      <c r="F17" s="366"/>
      <c r="G17" s="366"/>
      <c r="H17" s="366"/>
      <c r="I17" s="366"/>
      <c r="J17" s="366"/>
      <c r="K17" s="366"/>
      <c r="L17" s="366"/>
      <c r="M17" s="367"/>
      <c r="N17" s="247">
        <f>SUM(N18:N80)</f>
        <v>2559231</v>
      </c>
      <c r="O17" s="248"/>
      <c r="P17" s="283">
        <f>SUM(P18:P80)</f>
        <v>20769</v>
      </c>
      <c r="Q17" s="284"/>
      <c r="R17" s="96"/>
    </row>
    <row r="18" spans="1:18" ht="21" customHeight="1">
      <c r="A18" s="96"/>
      <c r="B18" s="171">
        <v>1</v>
      </c>
      <c r="C18" s="113" t="s">
        <v>124</v>
      </c>
      <c r="D18" s="114" t="s">
        <v>103</v>
      </c>
      <c r="E18" s="114" t="s">
        <v>104</v>
      </c>
      <c r="F18" s="114" t="s">
        <v>105</v>
      </c>
      <c r="G18" s="376" t="s">
        <v>125</v>
      </c>
      <c r="H18" s="377"/>
      <c r="I18" s="115">
        <v>12</v>
      </c>
      <c r="J18" s="378">
        <v>215000</v>
      </c>
      <c r="K18" s="379"/>
      <c r="L18" s="233">
        <f>INT(I18*J18)</f>
        <v>2580000</v>
      </c>
      <c r="M18" s="234"/>
      <c r="N18" s="380">
        <v>2559231</v>
      </c>
      <c r="O18" s="381"/>
      <c r="P18" s="229">
        <f>MAX(ROUNDDOWN(L18-N18,0),0)</f>
        <v>20769</v>
      </c>
      <c r="Q18" s="230"/>
      <c r="R18" s="96"/>
    </row>
    <row r="19" spans="1:18" ht="21" customHeight="1">
      <c r="A19" s="96"/>
      <c r="B19" s="171">
        <v>2</v>
      </c>
      <c r="C19" s="113"/>
      <c r="D19" s="114"/>
      <c r="E19" s="114"/>
      <c r="F19" s="114"/>
      <c r="G19" s="376"/>
      <c r="H19" s="377"/>
      <c r="I19" s="115"/>
      <c r="J19" s="378"/>
      <c r="K19" s="379"/>
      <c r="L19" s="233">
        <f t="shared" ref="L19:L80" si="0">INT(I19*J19)</f>
        <v>0</v>
      </c>
      <c r="M19" s="234"/>
      <c r="N19" s="380"/>
      <c r="O19" s="381"/>
      <c r="P19" s="229">
        <f t="shared" ref="P19" si="1">MAX(ROUNDDOWN(L19-N19,0),0)</f>
        <v>0</v>
      </c>
      <c r="Q19" s="230"/>
      <c r="R19" s="96"/>
    </row>
    <row r="20" spans="1:18" ht="21" customHeight="1">
      <c r="A20" s="96"/>
      <c r="B20" s="171">
        <v>3</v>
      </c>
      <c r="C20" s="113"/>
      <c r="D20" s="114"/>
      <c r="E20" s="114"/>
      <c r="F20" s="114"/>
      <c r="G20" s="376"/>
      <c r="H20" s="377"/>
      <c r="I20" s="115"/>
      <c r="J20" s="378"/>
      <c r="K20" s="379"/>
      <c r="L20" s="233">
        <f t="shared" si="0"/>
        <v>0</v>
      </c>
      <c r="M20" s="234"/>
      <c r="N20" s="380"/>
      <c r="O20" s="381"/>
      <c r="P20" s="229">
        <f t="shared" ref="P20:P80" si="2">MAX(ROUNDDOWN(L20-N20,0),0)</f>
        <v>0</v>
      </c>
      <c r="Q20" s="230"/>
      <c r="R20" s="96"/>
    </row>
    <row r="21" spans="1:18" ht="21" customHeight="1">
      <c r="A21" s="96"/>
      <c r="B21" s="171">
        <v>4</v>
      </c>
      <c r="C21" s="113"/>
      <c r="D21" s="114"/>
      <c r="E21" s="114"/>
      <c r="F21" s="114"/>
      <c r="G21" s="376"/>
      <c r="H21" s="377"/>
      <c r="I21" s="115"/>
      <c r="J21" s="378"/>
      <c r="K21" s="379"/>
      <c r="L21" s="233">
        <f t="shared" si="0"/>
        <v>0</v>
      </c>
      <c r="M21" s="234"/>
      <c r="N21" s="380"/>
      <c r="O21" s="381"/>
      <c r="P21" s="229">
        <f t="shared" si="2"/>
        <v>0</v>
      </c>
      <c r="Q21" s="230"/>
      <c r="R21" s="96"/>
    </row>
    <row r="22" spans="1:18" ht="21" customHeight="1">
      <c r="A22" s="96"/>
      <c r="B22" s="171">
        <v>5</v>
      </c>
      <c r="C22" s="113"/>
      <c r="D22" s="114"/>
      <c r="E22" s="114"/>
      <c r="F22" s="114"/>
      <c r="G22" s="376"/>
      <c r="H22" s="377"/>
      <c r="I22" s="115"/>
      <c r="J22" s="378"/>
      <c r="K22" s="379"/>
      <c r="L22" s="233">
        <f t="shared" si="0"/>
        <v>0</v>
      </c>
      <c r="M22" s="234"/>
      <c r="N22" s="380"/>
      <c r="O22" s="381"/>
      <c r="P22" s="229">
        <f t="shared" si="2"/>
        <v>0</v>
      </c>
      <c r="Q22" s="230"/>
      <c r="R22" s="96"/>
    </row>
    <row r="23" spans="1:18" ht="21" customHeight="1">
      <c r="A23" s="96"/>
      <c r="B23" s="171">
        <v>6</v>
      </c>
      <c r="C23" s="113"/>
      <c r="D23" s="114"/>
      <c r="E23" s="114"/>
      <c r="F23" s="114"/>
      <c r="G23" s="376"/>
      <c r="H23" s="377"/>
      <c r="I23" s="115"/>
      <c r="J23" s="378"/>
      <c r="K23" s="379"/>
      <c r="L23" s="233">
        <f t="shared" si="0"/>
        <v>0</v>
      </c>
      <c r="M23" s="234"/>
      <c r="N23" s="380"/>
      <c r="O23" s="381"/>
      <c r="P23" s="229">
        <f t="shared" si="2"/>
        <v>0</v>
      </c>
      <c r="Q23" s="230"/>
      <c r="R23" s="96"/>
    </row>
    <row r="24" spans="1:18" ht="21" customHeight="1">
      <c r="A24" s="96"/>
      <c r="B24" s="171">
        <v>7</v>
      </c>
      <c r="C24" s="113"/>
      <c r="D24" s="114"/>
      <c r="E24" s="114"/>
      <c r="F24" s="114"/>
      <c r="G24" s="376"/>
      <c r="H24" s="377"/>
      <c r="I24" s="115"/>
      <c r="J24" s="378"/>
      <c r="K24" s="379"/>
      <c r="L24" s="233">
        <f t="shared" si="0"/>
        <v>0</v>
      </c>
      <c r="M24" s="234"/>
      <c r="N24" s="380"/>
      <c r="O24" s="381"/>
      <c r="P24" s="229">
        <f t="shared" si="2"/>
        <v>0</v>
      </c>
      <c r="Q24" s="230"/>
      <c r="R24" s="96"/>
    </row>
    <row r="25" spans="1:18" ht="21" customHeight="1">
      <c r="A25" s="96"/>
      <c r="B25" s="171">
        <v>8</v>
      </c>
      <c r="C25" s="113"/>
      <c r="D25" s="114"/>
      <c r="E25" s="114"/>
      <c r="F25" s="114"/>
      <c r="G25" s="376"/>
      <c r="H25" s="377"/>
      <c r="I25" s="115"/>
      <c r="J25" s="378"/>
      <c r="K25" s="379"/>
      <c r="L25" s="233">
        <f t="shared" si="0"/>
        <v>0</v>
      </c>
      <c r="M25" s="234"/>
      <c r="N25" s="380"/>
      <c r="O25" s="381"/>
      <c r="P25" s="229">
        <f t="shared" si="2"/>
        <v>0</v>
      </c>
      <c r="Q25" s="230"/>
      <c r="R25" s="96"/>
    </row>
    <row r="26" spans="1:18" ht="21" customHeight="1">
      <c r="A26" s="96"/>
      <c r="B26" s="171">
        <v>9</v>
      </c>
      <c r="C26" s="113"/>
      <c r="D26" s="114"/>
      <c r="E26" s="114"/>
      <c r="F26" s="114"/>
      <c r="G26" s="376"/>
      <c r="H26" s="377"/>
      <c r="I26" s="115"/>
      <c r="J26" s="378"/>
      <c r="K26" s="379"/>
      <c r="L26" s="233">
        <f t="shared" si="0"/>
        <v>0</v>
      </c>
      <c r="M26" s="234"/>
      <c r="N26" s="380"/>
      <c r="O26" s="381"/>
      <c r="P26" s="229">
        <f t="shared" si="2"/>
        <v>0</v>
      </c>
      <c r="Q26" s="230"/>
      <c r="R26" s="96"/>
    </row>
    <row r="27" spans="1:18" ht="21" customHeight="1">
      <c r="A27" s="96"/>
      <c r="B27" s="171">
        <v>10</v>
      </c>
      <c r="C27" s="113"/>
      <c r="D27" s="114"/>
      <c r="E27" s="114"/>
      <c r="F27" s="114"/>
      <c r="G27" s="376"/>
      <c r="H27" s="377"/>
      <c r="I27" s="115"/>
      <c r="J27" s="378"/>
      <c r="K27" s="379"/>
      <c r="L27" s="233">
        <f t="shared" si="0"/>
        <v>0</v>
      </c>
      <c r="M27" s="234"/>
      <c r="N27" s="380"/>
      <c r="O27" s="381"/>
      <c r="P27" s="229">
        <f t="shared" si="2"/>
        <v>0</v>
      </c>
      <c r="Q27" s="230"/>
      <c r="R27" s="96"/>
    </row>
    <row r="28" spans="1:18" ht="21" customHeight="1">
      <c r="A28" s="96"/>
      <c r="B28" s="171">
        <v>11</v>
      </c>
      <c r="C28" s="113"/>
      <c r="D28" s="114"/>
      <c r="E28" s="114"/>
      <c r="F28" s="114"/>
      <c r="G28" s="376"/>
      <c r="H28" s="377"/>
      <c r="I28" s="115"/>
      <c r="J28" s="378"/>
      <c r="K28" s="379"/>
      <c r="L28" s="233">
        <f t="shared" si="0"/>
        <v>0</v>
      </c>
      <c r="M28" s="234"/>
      <c r="N28" s="380"/>
      <c r="O28" s="381"/>
      <c r="P28" s="229">
        <f t="shared" si="2"/>
        <v>0</v>
      </c>
      <c r="Q28" s="230"/>
      <c r="R28" s="96"/>
    </row>
    <row r="29" spans="1:18" ht="21" customHeight="1">
      <c r="A29" s="96"/>
      <c r="B29" s="171">
        <v>12</v>
      </c>
      <c r="C29" s="113"/>
      <c r="D29" s="114"/>
      <c r="E29" s="114"/>
      <c r="F29" s="114"/>
      <c r="G29" s="376"/>
      <c r="H29" s="377"/>
      <c r="I29" s="115"/>
      <c r="J29" s="378"/>
      <c r="K29" s="379"/>
      <c r="L29" s="233">
        <f t="shared" si="0"/>
        <v>0</v>
      </c>
      <c r="M29" s="234"/>
      <c r="N29" s="380"/>
      <c r="O29" s="381"/>
      <c r="P29" s="229">
        <f t="shared" si="2"/>
        <v>0</v>
      </c>
      <c r="Q29" s="230"/>
      <c r="R29" s="96"/>
    </row>
    <row r="30" spans="1:18" ht="21" customHeight="1">
      <c r="A30" s="96"/>
      <c r="B30" s="171">
        <v>13</v>
      </c>
      <c r="C30" s="113"/>
      <c r="D30" s="114"/>
      <c r="E30" s="114"/>
      <c r="F30" s="114"/>
      <c r="G30" s="376"/>
      <c r="H30" s="377"/>
      <c r="I30" s="115"/>
      <c r="J30" s="378"/>
      <c r="K30" s="379"/>
      <c r="L30" s="233">
        <f t="shared" si="0"/>
        <v>0</v>
      </c>
      <c r="M30" s="234"/>
      <c r="N30" s="380"/>
      <c r="O30" s="381"/>
      <c r="P30" s="229">
        <f t="shared" si="2"/>
        <v>0</v>
      </c>
      <c r="Q30" s="230"/>
      <c r="R30" s="96"/>
    </row>
    <row r="31" spans="1:18" ht="21" customHeight="1">
      <c r="A31" s="96"/>
      <c r="B31" s="171">
        <v>14</v>
      </c>
      <c r="C31" s="113"/>
      <c r="D31" s="114"/>
      <c r="E31" s="114"/>
      <c r="F31" s="114"/>
      <c r="G31" s="376"/>
      <c r="H31" s="377"/>
      <c r="I31" s="115"/>
      <c r="J31" s="378"/>
      <c r="K31" s="379"/>
      <c r="L31" s="233">
        <f t="shared" si="0"/>
        <v>0</v>
      </c>
      <c r="M31" s="234"/>
      <c r="N31" s="380"/>
      <c r="O31" s="381"/>
      <c r="P31" s="229">
        <f t="shared" si="2"/>
        <v>0</v>
      </c>
      <c r="Q31" s="230"/>
      <c r="R31" s="96"/>
    </row>
    <row r="32" spans="1:18" ht="21" customHeight="1">
      <c r="A32" s="96"/>
      <c r="B32" s="171">
        <v>15</v>
      </c>
      <c r="C32" s="113"/>
      <c r="D32" s="114"/>
      <c r="E32" s="114"/>
      <c r="F32" s="114"/>
      <c r="G32" s="376"/>
      <c r="H32" s="377"/>
      <c r="I32" s="115"/>
      <c r="J32" s="378"/>
      <c r="K32" s="379"/>
      <c r="L32" s="233">
        <f t="shared" si="0"/>
        <v>0</v>
      </c>
      <c r="M32" s="234"/>
      <c r="N32" s="380"/>
      <c r="O32" s="381"/>
      <c r="P32" s="229">
        <f t="shared" si="2"/>
        <v>0</v>
      </c>
      <c r="Q32" s="230"/>
      <c r="R32" s="96"/>
    </row>
    <row r="33" spans="1:18" ht="21" customHeight="1">
      <c r="A33" s="96"/>
      <c r="B33" s="171">
        <v>16</v>
      </c>
      <c r="C33" s="113"/>
      <c r="D33" s="114"/>
      <c r="E33" s="114"/>
      <c r="F33" s="114"/>
      <c r="G33" s="376"/>
      <c r="H33" s="377"/>
      <c r="I33" s="115"/>
      <c r="J33" s="378"/>
      <c r="K33" s="379"/>
      <c r="L33" s="233">
        <f t="shared" si="0"/>
        <v>0</v>
      </c>
      <c r="M33" s="234"/>
      <c r="N33" s="380"/>
      <c r="O33" s="381"/>
      <c r="P33" s="229">
        <f t="shared" si="2"/>
        <v>0</v>
      </c>
      <c r="Q33" s="230"/>
      <c r="R33" s="96"/>
    </row>
    <row r="34" spans="1:18" ht="21" customHeight="1">
      <c r="A34" s="96"/>
      <c r="B34" s="171">
        <v>17</v>
      </c>
      <c r="C34" s="113"/>
      <c r="D34" s="114"/>
      <c r="E34" s="114"/>
      <c r="F34" s="114"/>
      <c r="G34" s="376"/>
      <c r="H34" s="377"/>
      <c r="I34" s="115"/>
      <c r="J34" s="378"/>
      <c r="K34" s="379"/>
      <c r="L34" s="233">
        <f t="shared" si="0"/>
        <v>0</v>
      </c>
      <c r="M34" s="234"/>
      <c r="N34" s="380"/>
      <c r="O34" s="381"/>
      <c r="P34" s="229">
        <f t="shared" si="2"/>
        <v>0</v>
      </c>
      <c r="Q34" s="230"/>
      <c r="R34" s="96"/>
    </row>
    <row r="35" spans="1:18" ht="21" customHeight="1">
      <c r="A35" s="96"/>
      <c r="B35" s="171">
        <v>18</v>
      </c>
      <c r="C35" s="113"/>
      <c r="D35" s="114"/>
      <c r="E35" s="114"/>
      <c r="F35" s="114"/>
      <c r="G35" s="376"/>
      <c r="H35" s="377"/>
      <c r="I35" s="115"/>
      <c r="J35" s="378"/>
      <c r="K35" s="379"/>
      <c r="L35" s="233">
        <f t="shared" si="0"/>
        <v>0</v>
      </c>
      <c r="M35" s="234"/>
      <c r="N35" s="380"/>
      <c r="O35" s="381"/>
      <c r="P35" s="229">
        <f t="shared" si="2"/>
        <v>0</v>
      </c>
      <c r="Q35" s="230"/>
      <c r="R35" s="96"/>
    </row>
    <row r="36" spans="1:18" ht="21" customHeight="1">
      <c r="A36" s="96"/>
      <c r="B36" s="171">
        <v>19</v>
      </c>
      <c r="C36" s="113"/>
      <c r="D36" s="114"/>
      <c r="E36" s="114"/>
      <c r="F36" s="114"/>
      <c r="G36" s="376"/>
      <c r="H36" s="377"/>
      <c r="I36" s="115"/>
      <c r="J36" s="378"/>
      <c r="K36" s="379"/>
      <c r="L36" s="233">
        <f t="shared" si="0"/>
        <v>0</v>
      </c>
      <c r="M36" s="234"/>
      <c r="N36" s="380"/>
      <c r="O36" s="381"/>
      <c r="P36" s="229">
        <f t="shared" si="2"/>
        <v>0</v>
      </c>
      <c r="Q36" s="230"/>
      <c r="R36" s="96"/>
    </row>
    <row r="37" spans="1:18" ht="21" customHeight="1">
      <c r="A37" s="96"/>
      <c r="B37" s="171">
        <v>20</v>
      </c>
      <c r="C37" s="113"/>
      <c r="D37" s="114"/>
      <c r="E37" s="114"/>
      <c r="F37" s="114"/>
      <c r="G37" s="376"/>
      <c r="H37" s="377"/>
      <c r="I37" s="115"/>
      <c r="J37" s="378"/>
      <c r="K37" s="379"/>
      <c r="L37" s="233">
        <f t="shared" si="0"/>
        <v>0</v>
      </c>
      <c r="M37" s="234"/>
      <c r="N37" s="380"/>
      <c r="O37" s="381"/>
      <c r="P37" s="229">
        <f t="shared" si="2"/>
        <v>0</v>
      </c>
      <c r="Q37" s="230"/>
      <c r="R37" s="96"/>
    </row>
    <row r="38" spans="1:18" ht="21" customHeight="1">
      <c r="A38" s="96"/>
      <c r="B38" s="171">
        <v>21</v>
      </c>
      <c r="C38" s="113"/>
      <c r="D38" s="114"/>
      <c r="E38" s="114"/>
      <c r="F38" s="114"/>
      <c r="G38" s="376"/>
      <c r="H38" s="377"/>
      <c r="I38" s="115"/>
      <c r="J38" s="378"/>
      <c r="K38" s="379"/>
      <c r="L38" s="233">
        <f t="shared" si="0"/>
        <v>0</v>
      </c>
      <c r="M38" s="234"/>
      <c r="N38" s="380"/>
      <c r="O38" s="381"/>
      <c r="P38" s="229">
        <f t="shared" si="2"/>
        <v>0</v>
      </c>
      <c r="Q38" s="230"/>
      <c r="R38" s="96"/>
    </row>
    <row r="39" spans="1:18" ht="21" customHeight="1">
      <c r="A39" s="96"/>
      <c r="B39" s="171">
        <v>22</v>
      </c>
      <c r="C39" s="113"/>
      <c r="D39" s="114"/>
      <c r="E39" s="114"/>
      <c r="F39" s="114"/>
      <c r="G39" s="376"/>
      <c r="H39" s="377"/>
      <c r="I39" s="115"/>
      <c r="J39" s="378"/>
      <c r="K39" s="379"/>
      <c r="L39" s="233">
        <f t="shared" si="0"/>
        <v>0</v>
      </c>
      <c r="M39" s="234"/>
      <c r="N39" s="380"/>
      <c r="O39" s="381"/>
      <c r="P39" s="229">
        <f t="shared" si="2"/>
        <v>0</v>
      </c>
      <c r="Q39" s="230"/>
      <c r="R39" s="96"/>
    </row>
    <row r="40" spans="1:18" ht="21" customHeight="1">
      <c r="A40" s="96"/>
      <c r="B40" s="171">
        <v>23</v>
      </c>
      <c r="C40" s="113"/>
      <c r="D40" s="114"/>
      <c r="E40" s="114"/>
      <c r="F40" s="114"/>
      <c r="G40" s="376"/>
      <c r="H40" s="377"/>
      <c r="I40" s="115"/>
      <c r="J40" s="378"/>
      <c r="K40" s="379"/>
      <c r="L40" s="233">
        <f t="shared" si="0"/>
        <v>0</v>
      </c>
      <c r="M40" s="234"/>
      <c r="N40" s="380"/>
      <c r="O40" s="381"/>
      <c r="P40" s="229">
        <f t="shared" si="2"/>
        <v>0</v>
      </c>
      <c r="Q40" s="230"/>
      <c r="R40" s="96"/>
    </row>
    <row r="41" spans="1:18" ht="21" customHeight="1">
      <c r="A41" s="96"/>
      <c r="B41" s="171">
        <v>24</v>
      </c>
      <c r="C41" s="113"/>
      <c r="D41" s="114"/>
      <c r="E41" s="114"/>
      <c r="F41" s="114"/>
      <c r="G41" s="376"/>
      <c r="H41" s="377"/>
      <c r="I41" s="115"/>
      <c r="J41" s="378"/>
      <c r="K41" s="379"/>
      <c r="L41" s="233">
        <f t="shared" si="0"/>
        <v>0</v>
      </c>
      <c r="M41" s="234"/>
      <c r="N41" s="380"/>
      <c r="O41" s="381"/>
      <c r="P41" s="229">
        <f t="shared" si="2"/>
        <v>0</v>
      </c>
      <c r="Q41" s="230"/>
      <c r="R41" s="96"/>
    </row>
    <row r="42" spans="1:18" ht="21" customHeight="1">
      <c r="A42" s="96"/>
      <c r="B42" s="171">
        <v>25</v>
      </c>
      <c r="C42" s="113"/>
      <c r="D42" s="114"/>
      <c r="E42" s="114"/>
      <c r="F42" s="114"/>
      <c r="G42" s="376"/>
      <c r="H42" s="377"/>
      <c r="I42" s="115"/>
      <c r="J42" s="378"/>
      <c r="K42" s="379"/>
      <c r="L42" s="233">
        <f t="shared" si="0"/>
        <v>0</v>
      </c>
      <c r="M42" s="234"/>
      <c r="N42" s="380"/>
      <c r="O42" s="381"/>
      <c r="P42" s="229">
        <f t="shared" si="2"/>
        <v>0</v>
      </c>
      <c r="Q42" s="230"/>
      <c r="R42" s="96"/>
    </row>
    <row r="43" spans="1:18" ht="21" customHeight="1">
      <c r="A43" s="96"/>
      <c r="B43" s="171">
        <v>26</v>
      </c>
      <c r="C43" s="113"/>
      <c r="D43" s="114"/>
      <c r="E43" s="114"/>
      <c r="F43" s="114"/>
      <c r="G43" s="376"/>
      <c r="H43" s="377"/>
      <c r="I43" s="115"/>
      <c r="J43" s="378"/>
      <c r="K43" s="379"/>
      <c r="L43" s="233">
        <f t="shared" si="0"/>
        <v>0</v>
      </c>
      <c r="M43" s="234"/>
      <c r="N43" s="380"/>
      <c r="O43" s="381"/>
      <c r="P43" s="229">
        <f t="shared" si="2"/>
        <v>0</v>
      </c>
      <c r="Q43" s="230"/>
      <c r="R43" s="96"/>
    </row>
    <row r="44" spans="1:18" ht="21" customHeight="1">
      <c r="A44" s="96"/>
      <c r="B44" s="171">
        <v>27</v>
      </c>
      <c r="C44" s="113"/>
      <c r="D44" s="114"/>
      <c r="E44" s="114"/>
      <c r="F44" s="114"/>
      <c r="G44" s="376"/>
      <c r="H44" s="377"/>
      <c r="I44" s="115"/>
      <c r="J44" s="378"/>
      <c r="K44" s="379"/>
      <c r="L44" s="233">
        <f t="shared" si="0"/>
        <v>0</v>
      </c>
      <c r="M44" s="234"/>
      <c r="N44" s="380"/>
      <c r="O44" s="381"/>
      <c r="P44" s="229">
        <f t="shared" si="2"/>
        <v>0</v>
      </c>
      <c r="Q44" s="230"/>
      <c r="R44" s="96"/>
    </row>
    <row r="45" spans="1:18" ht="21" customHeight="1">
      <c r="A45" s="96"/>
      <c r="B45" s="171">
        <v>28</v>
      </c>
      <c r="C45" s="113"/>
      <c r="D45" s="114"/>
      <c r="E45" s="114"/>
      <c r="F45" s="114"/>
      <c r="G45" s="376"/>
      <c r="H45" s="377"/>
      <c r="I45" s="115"/>
      <c r="J45" s="378"/>
      <c r="K45" s="379"/>
      <c r="L45" s="233">
        <f t="shared" si="0"/>
        <v>0</v>
      </c>
      <c r="M45" s="234"/>
      <c r="N45" s="380"/>
      <c r="O45" s="381"/>
      <c r="P45" s="229">
        <f t="shared" si="2"/>
        <v>0</v>
      </c>
      <c r="Q45" s="230"/>
      <c r="R45" s="96"/>
    </row>
    <row r="46" spans="1:18" ht="21" customHeight="1">
      <c r="A46" s="96"/>
      <c r="B46" s="171">
        <v>29</v>
      </c>
      <c r="C46" s="113"/>
      <c r="D46" s="114"/>
      <c r="E46" s="114"/>
      <c r="F46" s="114"/>
      <c r="G46" s="376"/>
      <c r="H46" s="377"/>
      <c r="I46" s="115"/>
      <c r="J46" s="378"/>
      <c r="K46" s="379"/>
      <c r="L46" s="233">
        <f t="shared" si="0"/>
        <v>0</v>
      </c>
      <c r="M46" s="234"/>
      <c r="N46" s="380"/>
      <c r="O46" s="381"/>
      <c r="P46" s="229">
        <f t="shared" si="2"/>
        <v>0</v>
      </c>
      <c r="Q46" s="230"/>
      <c r="R46" s="96"/>
    </row>
    <row r="47" spans="1:18" ht="21" customHeight="1">
      <c r="A47" s="96"/>
      <c r="B47" s="171">
        <v>30</v>
      </c>
      <c r="C47" s="113"/>
      <c r="D47" s="114"/>
      <c r="E47" s="114"/>
      <c r="F47" s="114"/>
      <c r="G47" s="376"/>
      <c r="H47" s="377"/>
      <c r="I47" s="115"/>
      <c r="J47" s="378"/>
      <c r="K47" s="379"/>
      <c r="L47" s="233">
        <f t="shared" si="0"/>
        <v>0</v>
      </c>
      <c r="M47" s="234"/>
      <c r="N47" s="380"/>
      <c r="O47" s="381"/>
      <c r="P47" s="229">
        <f t="shared" si="2"/>
        <v>0</v>
      </c>
      <c r="Q47" s="230"/>
      <c r="R47" s="96"/>
    </row>
    <row r="48" spans="1:18" ht="21" customHeight="1">
      <c r="A48" s="96"/>
      <c r="B48" s="171">
        <v>31</v>
      </c>
      <c r="C48" s="113"/>
      <c r="D48" s="114"/>
      <c r="E48" s="114"/>
      <c r="F48" s="114"/>
      <c r="G48" s="376"/>
      <c r="H48" s="377"/>
      <c r="I48" s="115"/>
      <c r="J48" s="378"/>
      <c r="K48" s="379"/>
      <c r="L48" s="233">
        <f t="shared" si="0"/>
        <v>0</v>
      </c>
      <c r="M48" s="234"/>
      <c r="N48" s="380"/>
      <c r="O48" s="381"/>
      <c r="P48" s="229">
        <f t="shared" si="2"/>
        <v>0</v>
      </c>
      <c r="Q48" s="230"/>
      <c r="R48" s="96"/>
    </row>
    <row r="49" spans="1:18" ht="21" customHeight="1">
      <c r="A49" s="96"/>
      <c r="B49" s="171">
        <v>32</v>
      </c>
      <c r="C49" s="113"/>
      <c r="D49" s="114"/>
      <c r="E49" s="114"/>
      <c r="F49" s="114"/>
      <c r="G49" s="376"/>
      <c r="H49" s="377"/>
      <c r="I49" s="115"/>
      <c r="J49" s="378"/>
      <c r="K49" s="379"/>
      <c r="L49" s="233">
        <f t="shared" si="0"/>
        <v>0</v>
      </c>
      <c r="M49" s="234"/>
      <c r="N49" s="380"/>
      <c r="O49" s="381"/>
      <c r="P49" s="229">
        <f t="shared" si="2"/>
        <v>0</v>
      </c>
      <c r="Q49" s="230"/>
      <c r="R49" s="96"/>
    </row>
    <row r="50" spans="1:18" ht="21" customHeight="1">
      <c r="A50" s="96"/>
      <c r="B50" s="171">
        <v>33</v>
      </c>
      <c r="C50" s="113"/>
      <c r="D50" s="114"/>
      <c r="E50" s="114"/>
      <c r="F50" s="114"/>
      <c r="G50" s="376"/>
      <c r="H50" s="377"/>
      <c r="I50" s="115"/>
      <c r="J50" s="378"/>
      <c r="K50" s="379"/>
      <c r="L50" s="233">
        <f t="shared" si="0"/>
        <v>0</v>
      </c>
      <c r="M50" s="234"/>
      <c r="N50" s="380"/>
      <c r="O50" s="381"/>
      <c r="P50" s="229">
        <f t="shared" si="2"/>
        <v>0</v>
      </c>
      <c r="Q50" s="230"/>
      <c r="R50" s="96"/>
    </row>
    <row r="51" spans="1:18" ht="21" customHeight="1">
      <c r="A51" s="96"/>
      <c r="B51" s="171">
        <v>34</v>
      </c>
      <c r="C51" s="113"/>
      <c r="D51" s="114"/>
      <c r="E51" s="114"/>
      <c r="F51" s="114"/>
      <c r="G51" s="376"/>
      <c r="H51" s="377"/>
      <c r="I51" s="115"/>
      <c r="J51" s="378"/>
      <c r="K51" s="379"/>
      <c r="L51" s="233">
        <f t="shared" si="0"/>
        <v>0</v>
      </c>
      <c r="M51" s="234"/>
      <c r="N51" s="380"/>
      <c r="O51" s="381"/>
      <c r="P51" s="229">
        <f t="shared" si="2"/>
        <v>0</v>
      </c>
      <c r="Q51" s="230"/>
      <c r="R51" s="96"/>
    </row>
    <row r="52" spans="1:18" ht="21" customHeight="1">
      <c r="A52" s="96"/>
      <c r="B52" s="171">
        <v>35</v>
      </c>
      <c r="C52" s="113"/>
      <c r="D52" s="114"/>
      <c r="E52" s="114"/>
      <c r="F52" s="114"/>
      <c r="G52" s="376"/>
      <c r="H52" s="377"/>
      <c r="I52" s="115"/>
      <c r="J52" s="378"/>
      <c r="K52" s="379"/>
      <c r="L52" s="233">
        <f t="shared" si="0"/>
        <v>0</v>
      </c>
      <c r="M52" s="234"/>
      <c r="N52" s="380"/>
      <c r="O52" s="381"/>
      <c r="P52" s="229">
        <f t="shared" si="2"/>
        <v>0</v>
      </c>
      <c r="Q52" s="230"/>
      <c r="R52" s="96"/>
    </row>
    <row r="53" spans="1:18" ht="21" customHeight="1">
      <c r="A53" s="96"/>
      <c r="B53" s="171">
        <v>36</v>
      </c>
      <c r="C53" s="113"/>
      <c r="D53" s="114"/>
      <c r="E53" s="114"/>
      <c r="F53" s="114"/>
      <c r="G53" s="376"/>
      <c r="H53" s="377"/>
      <c r="I53" s="115"/>
      <c r="J53" s="378"/>
      <c r="K53" s="379"/>
      <c r="L53" s="233">
        <f t="shared" si="0"/>
        <v>0</v>
      </c>
      <c r="M53" s="234"/>
      <c r="N53" s="380"/>
      <c r="O53" s="381"/>
      <c r="P53" s="229">
        <f t="shared" si="2"/>
        <v>0</v>
      </c>
      <c r="Q53" s="230"/>
      <c r="R53" s="96"/>
    </row>
    <row r="54" spans="1:18" ht="21" customHeight="1">
      <c r="A54" s="96"/>
      <c r="B54" s="171">
        <v>37</v>
      </c>
      <c r="C54" s="113"/>
      <c r="D54" s="114"/>
      <c r="E54" s="114"/>
      <c r="F54" s="114"/>
      <c r="G54" s="376"/>
      <c r="H54" s="377"/>
      <c r="I54" s="115"/>
      <c r="J54" s="378"/>
      <c r="K54" s="379"/>
      <c r="L54" s="233">
        <f t="shared" si="0"/>
        <v>0</v>
      </c>
      <c r="M54" s="234"/>
      <c r="N54" s="380"/>
      <c r="O54" s="381"/>
      <c r="P54" s="229">
        <f t="shared" si="2"/>
        <v>0</v>
      </c>
      <c r="Q54" s="230"/>
      <c r="R54" s="96"/>
    </row>
    <row r="55" spans="1:18" ht="21" customHeight="1">
      <c r="A55" s="96"/>
      <c r="B55" s="171">
        <v>38</v>
      </c>
      <c r="C55" s="113"/>
      <c r="D55" s="114"/>
      <c r="E55" s="114"/>
      <c r="F55" s="114"/>
      <c r="G55" s="376"/>
      <c r="H55" s="377"/>
      <c r="I55" s="115"/>
      <c r="J55" s="378"/>
      <c r="K55" s="379"/>
      <c r="L55" s="233">
        <f t="shared" si="0"/>
        <v>0</v>
      </c>
      <c r="M55" s="234"/>
      <c r="N55" s="380"/>
      <c r="O55" s="381"/>
      <c r="P55" s="229">
        <f t="shared" si="2"/>
        <v>0</v>
      </c>
      <c r="Q55" s="230"/>
      <c r="R55" s="96"/>
    </row>
    <row r="56" spans="1:18" ht="21" customHeight="1">
      <c r="A56" s="96"/>
      <c r="B56" s="171">
        <v>39</v>
      </c>
      <c r="C56" s="113"/>
      <c r="D56" s="114"/>
      <c r="E56" s="114"/>
      <c r="F56" s="114"/>
      <c r="G56" s="376"/>
      <c r="H56" s="377"/>
      <c r="I56" s="115"/>
      <c r="J56" s="378"/>
      <c r="K56" s="379"/>
      <c r="L56" s="233">
        <f t="shared" si="0"/>
        <v>0</v>
      </c>
      <c r="M56" s="234"/>
      <c r="N56" s="380"/>
      <c r="O56" s="381"/>
      <c r="P56" s="229">
        <f t="shared" si="2"/>
        <v>0</v>
      </c>
      <c r="Q56" s="230"/>
      <c r="R56" s="96"/>
    </row>
    <row r="57" spans="1:18" ht="21" customHeight="1">
      <c r="A57" s="96"/>
      <c r="B57" s="171">
        <v>40</v>
      </c>
      <c r="C57" s="113"/>
      <c r="D57" s="114"/>
      <c r="E57" s="114"/>
      <c r="F57" s="114"/>
      <c r="G57" s="376"/>
      <c r="H57" s="377"/>
      <c r="I57" s="115"/>
      <c r="J57" s="378"/>
      <c r="K57" s="379"/>
      <c r="L57" s="233">
        <f t="shared" si="0"/>
        <v>0</v>
      </c>
      <c r="M57" s="234"/>
      <c r="N57" s="380"/>
      <c r="O57" s="381"/>
      <c r="P57" s="229">
        <f t="shared" si="2"/>
        <v>0</v>
      </c>
      <c r="Q57" s="230"/>
      <c r="R57" s="96"/>
    </row>
    <row r="58" spans="1:18" ht="21" customHeight="1">
      <c r="A58" s="96"/>
      <c r="B58" s="171">
        <v>41</v>
      </c>
      <c r="C58" s="113"/>
      <c r="D58" s="114"/>
      <c r="E58" s="114"/>
      <c r="F58" s="114"/>
      <c r="G58" s="376"/>
      <c r="H58" s="377"/>
      <c r="I58" s="115"/>
      <c r="J58" s="378"/>
      <c r="K58" s="379"/>
      <c r="L58" s="233">
        <f t="shared" si="0"/>
        <v>0</v>
      </c>
      <c r="M58" s="234"/>
      <c r="N58" s="380"/>
      <c r="O58" s="381"/>
      <c r="P58" s="229">
        <f t="shared" si="2"/>
        <v>0</v>
      </c>
      <c r="Q58" s="230"/>
      <c r="R58" s="96"/>
    </row>
    <row r="59" spans="1:18" ht="21" customHeight="1">
      <c r="A59" s="96"/>
      <c r="B59" s="171">
        <v>42</v>
      </c>
      <c r="C59" s="113"/>
      <c r="D59" s="114"/>
      <c r="E59" s="114"/>
      <c r="F59" s="114"/>
      <c r="G59" s="376"/>
      <c r="H59" s="377"/>
      <c r="I59" s="115"/>
      <c r="J59" s="378"/>
      <c r="K59" s="379"/>
      <c r="L59" s="233">
        <f t="shared" si="0"/>
        <v>0</v>
      </c>
      <c r="M59" s="234"/>
      <c r="N59" s="380"/>
      <c r="O59" s="381"/>
      <c r="P59" s="229">
        <f t="shared" si="2"/>
        <v>0</v>
      </c>
      <c r="Q59" s="230"/>
      <c r="R59" s="96"/>
    </row>
    <row r="60" spans="1:18" ht="21" customHeight="1">
      <c r="A60" s="96"/>
      <c r="B60" s="171">
        <v>43</v>
      </c>
      <c r="C60" s="113"/>
      <c r="D60" s="114"/>
      <c r="E60" s="114"/>
      <c r="F60" s="114"/>
      <c r="G60" s="376"/>
      <c r="H60" s="377"/>
      <c r="I60" s="115"/>
      <c r="J60" s="378"/>
      <c r="K60" s="379"/>
      <c r="L60" s="233">
        <f t="shared" si="0"/>
        <v>0</v>
      </c>
      <c r="M60" s="234"/>
      <c r="N60" s="380"/>
      <c r="O60" s="381"/>
      <c r="P60" s="229">
        <f t="shared" si="2"/>
        <v>0</v>
      </c>
      <c r="Q60" s="230"/>
      <c r="R60" s="96"/>
    </row>
    <row r="61" spans="1:18" ht="21" customHeight="1">
      <c r="A61" s="96"/>
      <c r="B61" s="171">
        <v>44</v>
      </c>
      <c r="C61" s="113"/>
      <c r="D61" s="114"/>
      <c r="E61" s="114"/>
      <c r="F61" s="114"/>
      <c r="G61" s="376"/>
      <c r="H61" s="377"/>
      <c r="I61" s="115"/>
      <c r="J61" s="378"/>
      <c r="K61" s="379"/>
      <c r="L61" s="233">
        <f t="shared" si="0"/>
        <v>0</v>
      </c>
      <c r="M61" s="234"/>
      <c r="N61" s="380"/>
      <c r="O61" s="381"/>
      <c r="P61" s="229">
        <f t="shared" si="2"/>
        <v>0</v>
      </c>
      <c r="Q61" s="230"/>
      <c r="R61" s="96"/>
    </row>
    <row r="62" spans="1:18" ht="21" customHeight="1">
      <c r="A62" s="96"/>
      <c r="B62" s="171">
        <v>45</v>
      </c>
      <c r="C62" s="113"/>
      <c r="D62" s="114"/>
      <c r="E62" s="114"/>
      <c r="F62" s="114"/>
      <c r="G62" s="376"/>
      <c r="H62" s="377"/>
      <c r="I62" s="115"/>
      <c r="J62" s="378"/>
      <c r="K62" s="379"/>
      <c r="L62" s="233">
        <f t="shared" si="0"/>
        <v>0</v>
      </c>
      <c r="M62" s="234"/>
      <c r="N62" s="380"/>
      <c r="O62" s="381"/>
      <c r="P62" s="229">
        <f t="shared" si="2"/>
        <v>0</v>
      </c>
      <c r="Q62" s="230"/>
      <c r="R62" s="96"/>
    </row>
    <row r="63" spans="1:18" ht="21" customHeight="1">
      <c r="A63" s="96"/>
      <c r="B63" s="171">
        <v>46</v>
      </c>
      <c r="C63" s="113"/>
      <c r="D63" s="114"/>
      <c r="E63" s="114"/>
      <c r="F63" s="114"/>
      <c r="G63" s="376"/>
      <c r="H63" s="377"/>
      <c r="I63" s="115"/>
      <c r="J63" s="378"/>
      <c r="K63" s="379"/>
      <c r="L63" s="233">
        <f t="shared" si="0"/>
        <v>0</v>
      </c>
      <c r="M63" s="234"/>
      <c r="N63" s="380"/>
      <c r="O63" s="381"/>
      <c r="P63" s="229">
        <f t="shared" si="2"/>
        <v>0</v>
      </c>
      <c r="Q63" s="230"/>
      <c r="R63" s="96"/>
    </row>
    <row r="64" spans="1:18" ht="21" customHeight="1">
      <c r="A64" s="96"/>
      <c r="B64" s="171">
        <v>47</v>
      </c>
      <c r="C64" s="113"/>
      <c r="D64" s="114"/>
      <c r="E64" s="114"/>
      <c r="F64" s="114"/>
      <c r="G64" s="376"/>
      <c r="H64" s="377"/>
      <c r="I64" s="115"/>
      <c r="J64" s="378"/>
      <c r="K64" s="379"/>
      <c r="L64" s="233">
        <f t="shared" si="0"/>
        <v>0</v>
      </c>
      <c r="M64" s="234"/>
      <c r="N64" s="380"/>
      <c r="O64" s="381"/>
      <c r="P64" s="229">
        <f t="shared" si="2"/>
        <v>0</v>
      </c>
      <c r="Q64" s="230"/>
      <c r="R64" s="96"/>
    </row>
    <row r="65" spans="1:18" ht="21" customHeight="1">
      <c r="A65" s="96"/>
      <c r="B65" s="171">
        <v>48</v>
      </c>
      <c r="C65" s="113"/>
      <c r="D65" s="114"/>
      <c r="E65" s="114"/>
      <c r="F65" s="114"/>
      <c r="G65" s="376"/>
      <c r="H65" s="377"/>
      <c r="I65" s="115"/>
      <c r="J65" s="378"/>
      <c r="K65" s="379"/>
      <c r="L65" s="233">
        <f t="shared" si="0"/>
        <v>0</v>
      </c>
      <c r="M65" s="234"/>
      <c r="N65" s="380"/>
      <c r="O65" s="381"/>
      <c r="P65" s="229">
        <f t="shared" si="2"/>
        <v>0</v>
      </c>
      <c r="Q65" s="230"/>
      <c r="R65" s="96"/>
    </row>
    <row r="66" spans="1:18" ht="21" customHeight="1">
      <c r="A66" s="96"/>
      <c r="B66" s="171">
        <v>49</v>
      </c>
      <c r="C66" s="113"/>
      <c r="D66" s="114"/>
      <c r="E66" s="114"/>
      <c r="F66" s="114"/>
      <c r="G66" s="376"/>
      <c r="H66" s="377"/>
      <c r="I66" s="115"/>
      <c r="J66" s="378"/>
      <c r="K66" s="379"/>
      <c r="L66" s="233">
        <f t="shared" si="0"/>
        <v>0</v>
      </c>
      <c r="M66" s="234"/>
      <c r="N66" s="380"/>
      <c r="O66" s="381"/>
      <c r="P66" s="229">
        <f t="shared" si="2"/>
        <v>0</v>
      </c>
      <c r="Q66" s="230"/>
      <c r="R66" s="96"/>
    </row>
    <row r="67" spans="1:18" ht="21" customHeight="1">
      <c r="A67" s="96"/>
      <c r="B67" s="171">
        <v>50</v>
      </c>
      <c r="C67" s="113"/>
      <c r="D67" s="114"/>
      <c r="E67" s="114"/>
      <c r="F67" s="114"/>
      <c r="G67" s="376"/>
      <c r="H67" s="377"/>
      <c r="I67" s="115"/>
      <c r="J67" s="378"/>
      <c r="K67" s="379"/>
      <c r="L67" s="233">
        <f t="shared" si="0"/>
        <v>0</v>
      </c>
      <c r="M67" s="234"/>
      <c r="N67" s="380"/>
      <c r="O67" s="381"/>
      <c r="P67" s="229">
        <f t="shared" si="2"/>
        <v>0</v>
      </c>
      <c r="Q67" s="230"/>
      <c r="R67" s="96"/>
    </row>
    <row r="68" spans="1:18" ht="21" customHeight="1">
      <c r="A68" s="96"/>
      <c r="B68" s="171">
        <v>51</v>
      </c>
      <c r="C68" s="113"/>
      <c r="D68" s="114"/>
      <c r="E68" s="114"/>
      <c r="F68" s="114"/>
      <c r="G68" s="376"/>
      <c r="H68" s="377"/>
      <c r="I68" s="115"/>
      <c r="J68" s="378"/>
      <c r="K68" s="379"/>
      <c r="L68" s="233">
        <f t="shared" si="0"/>
        <v>0</v>
      </c>
      <c r="M68" s="234"/>
      <c r="N68" s="380"/>
      <c r="O68" s="381"/>
      <c r="P68" s="229">
        <f t="shared" si="2"/>
        <v>0</v>
      </c>
      <c r="Q68" s="230"/>
      <c r="R68" s="96"/>
    </row>
    <row r="69" spans="1:18" ht="21" customHeight="1">
      <c r="A69" s="96"/>
      <c r="B69" s="171">
        <v>52</v>
      </c>
      <c r="C69" s="113"/>
      <c r="D69" s="114"/>
      <c r="E69" s="114"/>
      <c r="F69" s="114"/>
      <c r="G69" s="376"/>
      <c r="H69" s="377"/>
      <c r="I69" s="115"/>
      <c r="J69" s="378"/>
      <c r="K69" s="379"/>
      <c r="L69" s="233">
        <f t="shared" si="0"/>
        <v>0</v>
      </c>
      <c r="M69" s="234"/>
      <c r="N69" s="380"/>
      <c r="O69" s="381"/>
      <c r="P69" s="229">
        <f t="shared" si="2"/>
        <v>0</v>
      </c>
      <c r="Q69" s="230"/>
      <c r="R69" s="96"/>
    </row>
    <row r="70" spans="1:18" ht="21" customHeight="1">
      <c r="A70" s="96"/>
      <c r="B70" s="171">
        <v>53</v>
      </c>
      <c r="C70" s="113"/>
      <c r="D70" s="114"/>
      <c r="E70" s="114"/>
      <c r="F70" s="114"/>
      <c r="G70" s="376"/>
      <c r="H70" s="377"/>
      <c r="I70" s="115"/>
      <c r="J70" s="378"/>
      <c r="K70" s="379"/>
      <c r="L70" s="233">
        <f t="shared" si="0"/>
        <v>0</v>
      </c>
      <c r="M70" s="234"/>
      <c r="N70" s="380"/>
      <c r="O70" s="381"/>
      <c r="P70" s="229">
        <f t="shared" si="2"/>
        <v>0</v>
      </c>
      <c r="Q70" s="230"/>
      <c r="R70" s="96"/>
    </row>
    <row r="71" spans="1:18" ht="21" customHeight="1">
      <c r="A71" s="96"/>
      <c r="B71" s="171">
        <v>54</v>
      </c>
      <c r="C71" s="113"/>
      <c r="D71" s="114"/>
      <c r="E71" s="114"/>
      <c r="F71" s="114"/>
      <c r="G71" s="376"/>
      <c r="H71" s="377"/>
      <c r="I71" s="115"/>
      <c r="J71" s="378"/>
      <c r="K71" s="379"/>
      <c r="L71" s="233">
        <f t="shared" si="0"/>
        <v>0</v>
      </c>
      <c r="M71" s="234"/>
      <c r="N71" s="380"/>
      <c r="O71" s="381"/>
      <c r="P71" s="229">
        <f t="shared" si="2"/>
        <v>0</v>
      </c>
      <c r="Q71" s="230"/>
      <c r="R71" s="96"/>
    </row>
    <row r="72" spans="1:18" ht="21" customHeight="1">
      <c r="A72" s="96"/>
      <c r="B72" s="171">
        <v>55</v>
      </c>
      <c r="C72" s="113"/>
      <c r="D72" s="114"/>
      <c r="E72" s="114"/>
      <c r="F72" s="114"/>
      <c r="G72" s="376"/>
      <c r="H72" s="377"/>
      <c r="I72" s="115"/>
      <c r="J72" s="378"/>
      <c r="K72" s="379"/>
      <c r="L72" s="233">
        <f t="shared" si="0"/>
        <v>0</v>
      </c>
      <c r="M72" s="234"/>
      <c r="N72" s="380"/>
      <c r="O72" s="381"/>
      <c r="P72" s="229">
        <f t="shared" si="2"/>
        <v>0</v>
      </c>
      <c r="Q72" s="230"/>
      <c r="R72" s="96"/>
    </row>
    <row r="73" spans="1:18" ht="21" customHeight="1">
      <c r="A73" s="96"/>
      <c r="B73" s="171">
        <v>56</v>
      </c>
      <c r="C73" s="113"/>
      <c r="D73" s="114"/>
      <c r="E73" s="114"/>
      <c r="F73" s="114"/>
      <c r="G73" s="376"/>
      <c r="H73" s="377"/>
      <c r="I73" s="115"/>
      <c r="J73" s="378"/>
      <c r="K73" s="379"/>
      <c r="L73" s="233">
        <f t="shared" si="0"/>
        <v>0</v>
      </c>
      <c r="M73" s="234"/>
      <c r="N73" s="380"/>
      <c r="O73" s="381"/>
      <c r="P73" s="229">
        <f t="shared" si="2"/>
        <v>0</v>
      </c>
      <c r="Q73" s="230"/>
      <c r="R73" s="96"/>
    </row>
    <row r="74" spans="1:18" ht="21" customHeight="1">
      <c r="A74" s="96"/>
      <c r="B74" s="171">
        <v>57</v>
      </c>
      <c r="C74" s="113"/>
      <c r="D74" s="114"/>
      <c r="E74" s="114"/>
      <c r="F74" s="114"/>
      <c r="G74" s="376"/>
      <c r="H74" s="377"/>
      <c r="I74" s="115"/>
      <c r="J74" s="378"/>
      <c r="K74" s="379"/>
      <c r="L74" s="233">
        <f t="shared" si="0"/>
        <v>0</v>
      </c>
      <c r="M74" s="234"/>
      <c r="N74" s="380"/>
      <c r="O74" s="381"/>
      <c r="P74" s="229">
        <f t="shared" si="2"/>
        <v>0</v>
      </c>
      <c r="Q74" s="230"/>
      <c r="R74" s="96"/>
    </row>
    <row r="75" spans="1:18" ht="21" customHeight="1">
      <c r="A75" s="96"/>
      <c r="B75" s="171">
        <v>58</v>
      </c>
      <c r="C75" s="113"/>
      <c r="D75" s="114"/>
      <c r="E75" s="114"/>
      <c r="F75" s="114"/>
      <c r="G75" s="376"/>
      <c r="H75" s="377"/>
      <c r="I75" s="115"/>
      <c r="J75" s="378"/>
      <c r="K75" s="379"/>
      <c r="L75" s="233">
        <f t="shared" si="0"/>
        <v>0</v>
      </c>
      <c r="M75" s="234"/>
      <c r="N75" s="380"/>
      <c r="O75" s="381"/>
      <c r="P75" s="229">
        <f t="shared" si="2"/>
        <v>0</v>
      </c>
      <c r="Q75" s="230"/>
      <c r="R75" s="96"/>
    </row>
    <row r="76" spans="1:18" ht="21" customHeight="1">
      <c r="A76" s="96"/>
      <c r="B76" s="171">
        <v>59</v>
      </c>
      <c r="C76" s="113"/>
      <c r="D76" s="114"/>
      <c r="E76" s="114"/>
      <c r="F76" s="114"/>
      <c r="G76" s="376"/>
      <c r="H76" s="377"/>
      <c r="I76" s="115"/>
      <c r="J76" s="378"/>
      <c r="K76" s="379"/>
      <c r="L76" s="233">
        <f t="shared" si="0"/>
        <v>0</v>
      </c>
      <c r="M76" s="234"/>
      <c r="N76" s="380"/>
      <c r="O76" s="381"/>
      <c r="P76" s="229">
        <f t="shared" si="2"/>
        <v>0</v>
      </c>
      <c r="Q76" s="230"/>
      <c r="R76" s="96"/>
    </row>
    <row r="77" spans="1:18" ht="21" customHeight="1">
      <c r="A77" s="96"/>
      <c r="B77" s="171">
        <v>60</v>
      </c>
      <c r="C77" s="113"/>
      <c r="D77" s="114"/>
      <c r="E77" s="114"/>
      <c r="F77" s="114"/>
      <c r="G77" s="376"/>
      <c r="H77" s="377"/>
      <c r="I77" s="115"/>
      <c r="J77" s="378"/>
      <c r="K77" s="379"/>
      <c r="L77" s="233">
        <f t="shared" si="0"/>
        <v>0</v>
      </c>
      <c r="M77" s="234"/>
      <c r="N77" s="380"/>
      <c r="O77" s="381"/>
      <c r="P77" s="229">
        <f t="shared" si="2"/>
        <v>0</v>
      </c>
      <c r="Q77" s="230"/>
      <c r="R77" s="96"/>
    </row>
    <row r="78" spans="1:18" ht="21" customHeight="1">
      <c r="A78" s="96"/>
      <c r="B78" s="171">
        <v>61</v>
      </c>
      <c r="C78" s="113"/>
      <c r="D78" s="114"/>
      <c r="E78" s="114"/>
      <c r="F78" s="114"/>
      <c r="G78" s="376"/>
      <c r="H78" s="377"/>
      <c r="I78" s="115"/>
      <c r="J78" s="378"/>
      <c r="K78" s="379"/>
      <c r="L78" s="233">
        <f t="shared" si="0"/>
        <v>0</v>
      </c>
      <c r="M78" s="234"/>
      <c r="N78" s="380"/>
      <c r="O78" s="381"/>
      <c r="P78" s="229">
        <f t="shared" si="2"/>
        <v>0</v>
      </c>
      <c r="Q78" s="230"/>
      <c r="R78" s="96"/>
    </row>
    <row r="79" spans="1:18" ht="21" customHeight="1">
      <c r="A79" s="96"/>
      <c r="B79" s="171">
        <v>62</v>
      </c>
      <c r="C79" s="113"/>
      <c r="D79" s="114"/>
      <c r="E79" s="114"/>
      <c r="F79" s="114"/>
      <c r="G79" s="376"/>
      <c r="H79" s="377"/>
      <c r="I79" s="115"/>
      <c r="J79" s="378"/>
      <c r="K79" s="379"/>
      <c r="L79" s="233">
        <f t="shared" si="0"/>
        <v>0</v>
      </c>
      <c r="M79" s="234"/>
      <c r="N79" s="380"/>
      <c r="O79" s="381"/>
      <c r="P79" s="229">
        <f t="shared" si="2"/>
        <v>0</v>
      </c>
      <c r="Q79" s="230"/>
      <c r="R79" s="96"/>
    </row>
    <row r="80" spans="1:18" ht="21" customHeight="1">
      <c r="A80" s="96"/>
      <c r="B80" s="171">
        <v>63</v>
      </c>
      <c r="C80" s="113"/>
      <c r="D80" s="114"/>
      <c r="E80" s="114"/>
      <c r="F80" s="114"/>
      <c r="G80" s="376"/>
      <c r="H80" s="377"/>
      <c r="I80" s="115"/>
      <c r="J80" s="378"/>
      <c r="K80" s="379"/>
      <c r="L80" s="233">
        <f t="shared" si="0"/>
        <v>0</v>
      </c>
      <c r="M80" s="234"/>
      <c r="N80" s="380"/>
      <c r="O80" s="381"/>
      <c r="P80" s="229">
        <f t="shared" si="2"/>
        <v>0</v>
      </c>
      <c r="Q80" s="230"/>
      <c r="R80" s="96"/>
    </row>
    <row r="81" spans="1:18" s="54" customFormat="1" ht="21" customHeight="1">
      <c r="A81" s="116"/>
      <c r="B81" s="116"/>
      <c r="C81" s="117"/>
      <c r="D81" s="117"/>
      <c r="E81" s="117"/>
      <c r="F81" s="117"/>
      <c r="G81" s="117"/>
      <c r="H81" s="117"/>
      <c r="I81" s="116"/>
      <c r="J81" s="117"/>
      <c r="K81" s="117"/>
      <c r="L81" s="117"/>
      <c r="M81" s="117"/>
      <c r="N81" s="116"/>
      <c r="O81" s="116"/>
      <c r="P81" s="116"/>
      <c r="Q81" s="116"/>
      <c r="R81" s="116"/>
    </row>
    <row r="82" spans="1:18" s="23" customFormat="1" ht="24" customHeight="1">
      <c r="A82" s="118"/>
      <c r="B82" s="385" t="s">
        <v>12</v>
      </c>
      <c r="C82" s="385"/>
      <c r="D82" s="385"/>
      <c r="E82" s="385"/>
      <c r="F82" s="385"/>
      <c r="G82" s="385"/>
      <c r="H82" s="385"/>
      <c r="I82" s="385"/>
      <c r="J82" s="385"/>
      <c r="K82" s="385"/>
      <c r="L82" s="385"/>
      <c r="M82" s="385"/>
      <c r="N82" s="385"/>
      <c r="O82" s="385"/>
      <c r="P82" s="385"/>
      <c r="Q82" s="118"/>
      <c r="R82" s="118"/>
    </row>
    <row r="83" spans="1:18" s="24" customFormat="1" ht="24" customHeight="1">
      <c r="A83" s="119"/>
      <c r="B83" s="386" t="s">
        <v>108</v>
      </c>
      <c r="C83" s="386"/>
      <c r="D83" s="386"/>
      <c r="E83" s="386"/>
      <c r="F83" s="386"/>
      <c r="G83" s="386"/>
      <c r="H83" s="386"/>
      <c r="I83" s="386"/>
      <c r="J83" s="386"/>
      <c r="K83" s="386"/>
      <c r="L83" s="386"/>
      <c r="M83" s="386"/>
      <c r="N83" s="386"/>
      <c r="O83" s="386"/>
      <c r="P83" s="386"/>
      <c r="Q83" s="119"/>
      <c r="R83" s="119"/>
    </row>
    <row r="84" spans="1:18" s="25" customFormat="1" ht="24" customHeight="1">
      <c r="A84" s="120"/>
      <c r="B84" s="387" t="s">
        <v>111</v>
      </c>
      <c r="C84" s="387"/>
      <c r="D84" s="387"/>
      <c r="E84" s="387"/>
      <c r="F84" s="387"/>
      <c r="G84" s="387"/>
      <c r="H84" s="387"/>
      <c r="I84" s="387"/>
      <c r="J84" s="387"/>
      <c r="K84" s="387"/>
      <c r="L84" s="387"/>
      <c r="M84" s="387"/>
      <c r="N84" s="387"/>
      <c r="O84" s="387"/>
      <c r="P84" s="387"/>
      <c r="Q84" s="120"/>
      <c r="R84" s="120"/>
    </row>
    <row r="85" spans="1:18" ht="24" customHeight="1">
      <c r="A85" s="96"/>
      <c r="B85" s="388" t="s">
        <v>145</v>
      </c>
      <c r="C85" s="388"/>
      <c r="D85" s="388"/>
      <c r="E85" s="388"/>
      <c r="F85" s="388"/>
      <c r="G85" s="388"/>
      <c r="H85" s="388"/>
      <c r="I85" s="388"/>
      <c r="J85" s="388"/>
      <c r="K85" s="388"/>
      <c r="L85" s="388"/>
      <c r="M85" s="388"/>
      <c r="N85" s="388"/>
      <c r="O85" s="388"/>
      <c r="P85" s="388"/>
      <c r="Q85" s="388"/>
      <c r="R85" s="388"/>
    </row>
    <row r="86" spans="1:18" ht="24" customHeight="1">
      <c r="A86" s="96"/>
      <c r="B86" s="387" t="s">
        <v>23</v>
      </c>
      <c r="C86" s="387"/>
      <c r="D86" s="387"/>
      <c r="E86" s="387"/>
      <c r="F86" s="387"/>
      <c r="G86" s="387"/>
      <c r="H86" s="387"/>
      <c r="I86" s="387"/>
      <c r="J86" s="387"/>
      <c r="K86" s="387"/>
      <c r="L86" s="387"/>
      <c r="M86" s="387"/>
      <c r="N86" s="387"/>
      <c r="O86" s="387"/>
      <c r="P86" s="387"/>
      <c r="Q86" s="96"/>
      <c r="R86" s="96"/>
    </row>
    <row r="87" spans="1:18" ht="21" customHeight="1">
      <c r="A87" s="96"/>
      <c r="B87" s="382" t="s">
        <v>24</v>
      </c>
      <c r="C87" s="382"/>
      <c r="D87" s="382"/>
      <c r="E87" s="382"/>
      <c r="F87" s="382"/>
      <c r="G87" s="382"/>
      <c r="H87" s="382"/>
      <c r="I87" s="382"/>
      <c r="J87" s="382"/>
      <c r="K87" s="382"/>
      <c r="L87" s="382"/>
      <c r="M87" s="382"/>
      <c r="N87" s="382"/>
      <c r="O87" s="382"/>
      <c r="P87" s="382"/>
      <c r="Q87" s="96"/>
      <c r="R87" s="96"/>
    </row>
    <row r="88" spans="1:18" ht="21" customHeight="1">
      <c r="A88" s="96"/>
      <c r="B88" s="382" t="s">
        <v>109</v>
      </c>
      <c r="C88" s="382"/>
      <c r="D88" s="382"/>
      <c r="E88" s="382"/>
      <c r="F88" s="382"/>
      <c r="G88" s="382"/>
      <c r="H88" s="382"/>
      <c r="I88" s="382"/>
      <c r="J88" s="382"/>
      <c r="K88" s="382"/>
      <c r="L88" s="382"/>
      <c r="M88" s="382"/>
      <c r="N88" s="382"/>
      <c r="O88" s="382"/>
      <c r="P88" s="382"/>
      <c r="Q88" s="96"/>
      <c r="R88" s="96"/>
    </row>
  </sheetData>
  <sheetProtection password="9A69" sheet="1" objects="1" scenarios="1"/>
  <mergeCells count="353">
    <mergeCell ref="B85:R85"/>
    <mergeCell ref="P75:Q75"/>
    <mergeCell ref="P76:Q76"/>
    <mergeCell ref="P77:Q77"/>
    <mergeCell ref="P78:Q78"/>
    <mergeCell ref="P79:Q79"/>
    <mergeCell ref="P80:Q80"/>
    <mergeCell ref="P69:Q69"/>
    <mergeCell ref="P70:Q70"/>
    <mergeCell ref="P71:Q71"/>
    <mergeCell ref="P72:Q72"/>
    <mergeCell ref="P73:Q73"/>
    <mergeCell ref="P74:Q74"/>
    <mergeCell ref="G78:H78"/>
    <mergeCell ref="J78:K78"/>
    <mergeCell ref="L78:M78"/>
    <mergeCell ref="N78:O78"/>
    <mergeCell ref="G75:H75"/>
    <mergeCell ref="J75:K75"/>
    <mergeCell ref="L75:M75"/>
    <mergeCell ref="N75:O75"/>
    <mergeCell ref="G76:H76"/>
    <mergeCell ref="J76:K76"/>
    <mergeCell ref="L76:M76"/>
    <mergeCell ref="P63:Q63"/>
    <mergeCell ref="P64:Q64"/>
    <mergeCell ref="P65:Q65"/>
    <mergeCell ref="P66:Q66"/>
    <mergeCell ref="P67:Q67"/>
    <mergeCell ref="P68:Q68"/>
    <mergeCell ref="P57:Q57"/>
    <mergeCell ref="P58:Q58"/>
    <mergeCell ref="P59:Q59"/>
    <mergeCell ref="P60:Q60"/>
    <mergeCell ref="P61:Q61"/>
    <mergeCell ref="P62:Q62"/>
    <mergeCell ref="P51:Q51"/>
    <mergeCell ref="P52:Q52"/>
    <mergeCell ref="P53:Q53"/>
    <mergeCell ref="P54:Q54"/>
    <mergeCell ref="P55:Q55"/>
    <mergeCell ref="P56:Q56"/>
    <mergeCell ref="P45:Q45"/>
    <mergeCell ref="P46:Q46"/>
    <mergeCell ref="P47:Q47"/>
    <mergeCell ref="P48:Q48"/>
    <mergeCell ref="P49:Q49"/>
    <mergeCell ref="P50:Q50"/>
    <mergeCell ref="P39:Q39"/>
    <mergeCell ref="P40:Q40"/>
    <mergeCell ref="P41:Q41"/>
    <mergeCell ref="P42:Q42"/>
    <mergeCell ref="P43:Q43"/>
    <mergeCell ref="P44:Q44"/>
    <mergeCell ref="P33:Q33"/>
    <mergeCell ref="P34:Q34"/>
    <mergeCell ref="P35:Q35"/>
    <mergeCell ref="P36:Q36"/>
    <mergeCell ref="P37:Q37"/>
    <mergeCell ref="P38:Q38"/>
    <mergeCell ref="P27:Q27"/>
    <mergeCell ref="P28:Q28"/>
    <mergeCell ref="P29:Q29"/>
    <mergeCell ref="P30:Q30"/>
    <mergeCell ref="P31:Q31"/>
    <mergeCell ref="P32:Q32"/>
    <mergeCell ref="P21:Q21"/>
    <mergeCell ref="P22:Q22"/>
    <mergeCell ref="P23:Q23"/>
    <mergeCell ref="P24:Q24"/>
    <mergeCell ref="P25:Q25"/>
    <mergeCell ref="P26:Q26"/>
    <mergeCell ref="B88:P88"/>
    <mergeCell ref="L5:P5"/>
    <mergeCell ref="P16:Q16"/>
    <mergeCell ref="P17:Q17"/>
    <mergeCell ref="P18:Q18"/>
    <mergeCell ref="P19:Q19"/>
    <mergeCell ref="P20:Q20"/>
    <mergeCell ref="B82:P82"/>
    <mergeCell ref="B83:P83"/>
    <mergeCell ref="B84:P84"/>
    <mergeCell ref="B86:P86"/>
    <mergeCell ref="B87:P87"/>
    <mergeCell ref="G79:H79"/>
    <mergeCell ref="J79:K79"/>
    <mergeCell ref="L79:M79"/>
    <mergeCell ref="N79:O79"/>
    <mergeCell ref="G80:H80"/>
    <mergeCell ref="J80:K80"/>
    <mergeCell ref="L80:M80"/>
    <mergeCell ref="N80:O80"/>
    <mergeCell ref="G77:H77"/>
    <mergeCell ref="J77:K77"/>
    <mergeCell ref="L77:M77"/>
    <mergeCell ref="N77:O77"/>
    <mergeCell ref="N76:O76"/>
    <mergeCell ref="G73:H73"/>
    <mergeCell ref="J73:K73"/>
    <mergeCell ref="L73:M73"/>
    <mergeCell ref="N73:O73"/>
    <mergeCell ref="G74:H74"/>
    <mergeCell ref="J74:K74"/>
    <mergeCell ref="L74:M74"/>
    <mergeCell ref="N74:O74"/>
    <mergeCell ref="G71:H71"/>
    <mergeCell ref="J71:K71"/>
    <mergeCell ref="L71:M71"/>
    <mergeCell ref="N71:O71"/>
    <mergeCell ref="G72:H72"/>
    <mergeCell ref="J72:K72"/>
    <mergeCell ref="L72:M72"/>
    <mergeCell ref="N72:O72"/>
    <mergeCell ref="G69:H69"/>
    <mergeCell ref="J69:K69"/>
    <mergeCell ref="L69:M69"/>
    <mergeCell ref="N69:O69"/>
    <mergeCell ref="G70:H70"/>
    <mergeCell ref="J70:K70"/>
    <mergeCell ref="L70:M70"/>
    <mergeCell ref="N70:O70"/>
    <mergeCell ref="G67:H67"/>
    <mergeCell ref="J67:K67"/>
    <mergeCell ref="L67:M67"/>
    <mergeCell ref="N67:O67"/>
    <mergeCell ref="G68:H68"/>
    <mergeCell ref="J68:K68"/>
    <mergeCell ref="L68:M68"/>
    <mergeCell ref="N68:O68"/>
    <mergeCell ref="G65:H65"/>
    <mergeCell ref="J65:K65"/>
    <mergeCell ref="L65:M65"/>
    <mergeCell ref="N65:O65"/>
    <mergeCell ref="G66:H66"/>
    <mergeCell ref="J66:K66"/>
    <mergeCell ref="L66:M66"/>
    <mergeCell ref="N66:O66"/>
    <mergeCell ref="G63:H63"/>
    <mergeCell ref="J63:K63"/>
    <mergeCell ref="L63:M63"/>
    <mergeCell ref="N63:O63"/>
    <mergeCell ref="G64:H64"/>
    <mergeCell ref="J64:K64"/>
    <mergeCell ref="L64:M64"/>
    <mergeCell ref="N64:O64"/>
    <mergeCell ref="G61:H61"/>
    <mergeCell ref="J61:K61"/>
    <mergeCell ref="L61:M61"/>
    <mergeCell ref="N61:O61"/>
    <mergeCell ref="G62:H62"/>
    <mergeCell ref="J62:K62"/>
    <mergeCell ref="L62:M62"/>
    <mergeCell ref="N62:O62"/>
    <mergeCell ref="G59:H59"/>
    <mergeCell ref="J59:K59"/>
    <mergeCell ref="L59:M59"/>
    <mergeCell ref="N59:O59"/>
    <mergeCell ref="G60:H60"/>
    <mergeCell ref="J60:K60"/>
    <mergeCell ref="L60:M60"/>
    <mergeCell ref="N60:O60"/>
    <mergeCell ref="G57:H57"/>
    <mergeCell ref="J57:K57"/>
    <mergeCell ref="L57:M57"/>
    <mergeCell ref="N57:O57"/>
    <mergeCell ref="G58:H58"/>
    <mergeCell ref="J58:K58"/>
    <mergeCell ref="L58:M58"/>
    <mergeCell ref="N58:O58"/>
    <mergeCell ref="G55:H55"/>
    <mergeCell ref="J55:K55"/>
    <mergeCell ref="L55:M55"/>
    <mergeCell ref="N55:O55"/>
    <mergeCell ref="G56:H56"/>
    <mergeCell ref="J56:K56"/>
    <mergeCell ref="L56:M56"/>
    <mergeCell ref="N56:O56"/>
    <mergeCell ref="G53:H53"/>
    <mergeCell ref="J53:K53"/>
    <mergeCell ref="L53:M53"/>
    <mergeCell ref="N53:O53"/>
    <mergeCell ref="G54:H54"/>
    <mergeCell ref="J54:K54"/>
    <mergeCell ref="L54:M54"/>
    <mergeCell ref="N54:O54"/>
    <mergeCell ref="G51:H51"/>
    <mergeCell ref="J51:K51"/>
    <mergeCell ref="L51:M51"/>
    <mergeCell ref="N51:O51"/>
    <mergeCell ref="G52:H52"/>
    <mergeCell ref="J52:K52"/>
    <mergeCell ref="L52:M52"/>
    <mergeCell ref="N52:O52"/>
    <mergeCell ref="G49:H49"/>
    <mergeCell ref="J49:K49"/>
    <mergeCell ref="L49:M49"/>
    <mergeCell ref="N49:O49"/>
    <mergeCell ref="G50:H50"/>
    <mergeCell ref="J50:K50"/>
    <mergeCell ref="L50:M50"/>
    <mergeCell ref="N50:O50"/>
    <mergeCell ref="G47:H47"/>
    <mergeCell ref="J47:K47"/>
    <mergeCell ref="L47:M47"/>
    <mergeCell ref="N47:O47"/>
    <mergeCell ref="G48:H48"/>
    <mergeCell ref="J48:K48"/>
    <mergeCell ref="L48:M48"/>
    <mergeCell ref="N48:O48"/>
    <mergeCell ref="G45:H45"/>
    <mergeCell ref="J45:K45"/>
    <mergeCell ref="L45:M45"/>
    <mergeCell ref="N45:O45"/>
    <mergeCell ref="G46:H46"/>
    <mergeCell ref="J46:K46"/>
    <mergeCell ref="L46:M46"/>
    <mergeCell ref="N46:O46"/>
    <mergeCell ref="G43:H43"/>
    <mergeCell ref="J43:K43"/>
    <mergeCell ref="L43:M43"/>
    <mergeCell ref="N43:O43"/>
    <mergeCell ref="G44:H44"/>
    <mergeCell ref="J44:K44"/>
    <mergeCell ref="L44:M44"/>
    <mergeCell ref="N44:O44"/>
    <mergeCell ref="G41:H41"/>
    <mergeCell ref="J41:K41"/>
    <mergeCell ref="L41:M41"/>
    <mergeCell ref="N41:O41"/>
    <mergeCell ref="G42:H42"/>
    <mergeCell ref="J42:K42"/>
    <mergeCell ref="L42:M42"/>
    <mergeCell ref="N42:O42"/>
    <mergeCell ref="G39:H39"/>
    <mergeCell ref="J39:K39"/>
    <mergeCell ref="L39:M39"/>
    <mergeCell ref="N39:O39"/>
    <mergeCell ref="G40:H40"/>
    <mergeCell ref="J40:K40"/>
    <mergeCell ref="L40:M40"/>
    <mergeCell ref="N40:O40"/>
    <mergeCell ref="G37:H37"/>
    <mergeCell ref="J37:K37"/>
    <mergeCell ref="L37:M37"/>
    <mergeCell ref="N37:O37"/>
    <mergeCell ref="G38:H38"/>
    <mergeCell ref="J38:K38"/>
    <mergeCell ref="L38:M38"/>
    <mergeCell ref="N38:O38"/>
    <mergeCell ref="G35:H35"/>
    <mergeCell ref="J35:K35"/>
    <mergeCell ref="L35:M35"/>
    <mergeCell ref="N35:O35"/>
    <mergeCell ref="G36:H36"/>
    <mergeCell ref="J36:K36"/>
    <mergeCell ref="L36:M36"/>
    <mergeCell ref="N36:O36"/>
    <mergeCell ref="G33:H33"/>
    <mergeCell ref="J33:K33"/>
    <mergeCell ref="L33:M33"/>
    <mergeCell ref="N33:O33"/>
    <mergeCell ref="G34:H34"/>
    <mergeCell ref="J34:K34"/>
    <mergeCell ref="L34:M34"/>
    <mergeCell ref="N34:O34"/>
    <mergeCell ref="G31:H31"/>
    <mergeCell ref="J31:K31"/>
    <mergeCell ref="L31:M31"/>
    <mergeCell ref="N31:O31"/>
    <mergeCell ref="G32:H32"/>
    <mergeCell ref="J32:K32"/>
    <mergeCell ref="L32:M32"/>
    <mergeCell ref="N32:O32"/>
    <mergeCell ref="G29:H29"/>
    <mergeCell ref="J29:K29"/>
    <mergeCell ref="L29:M29"/>
    <mergeCell ref="N29:O29"/>
    <mergeCell ref="G30:H30"/>
    <mergeCell ref="J30:K30"/>
    <mergeCell ref="L30:M30"/>
    <mergeCell ref="N30:O30"/>
    <mergeCell ref="G27:H27"/>
    <mergeCell ref="J27:K27"/>
    <mergeCell ref="L27:M27"/>
    <mergeCell ref="N27:O27"/>
    <mergeCell ref="G28:H28"/>
    <mergeCell ref="J28:K28"/>
    <mergeCell ref="L28:M28"/>
    <mergeCell ref="N28:O28"/>
    <mergeCell ref="G25:H25"/>
    <mergeCell ref="J25:K25"/>
    <mergeCell ref="L25:M25"/>
    <mergeCell ref="N25:O25"/>
    <mergeCell ref="G26:H26"/>
    <mergeCell ref="J26:K26"/>
    <mergeCell ref="L26:M26"/>
    <mergeCell ref="N26:O26"/>
    <mergeCell ref="G24:H24"/>
    <mergeCell ref="J24:K24"/>
    <mergeCell ref="L24:M24"/>
    <mergeCell ref="N24:O24"/>
    <mergeCell ref="G21:H21"/>
    <mergeCell ref="J21:K21"/>
    <mergeCell ref="L21:M21"/>
    <mergeCell ref="N21:O21"/>
    <mergeCell ref="G22:H22"/>
    <mergeCell ref="J22:K22"/>
    <mergeCell ref="L22:M22"/>
    <mergeCell ref="N22:O22"/>
    <mergeCell ref="B17:M17"/>
    <mergeCell ref="N17:O17"/>
    <mergeCell ref="B15:C15"/>
    <mergeCell ref="G16:H16"/>
    <mergeCell ref="J16:K16"/>
    <mergeCell ref="L16:M16"/>
    <mergeCell ref="N16:O16"/>
    <mergeCell ref="B13:F13"/>
    <mergeCell ref="G23:H23"/>
    <mergeCell ref="J23:K23"/>
    <mergeCell ref="L23:M23"/>
    <mergeCell ref="N23:O23"/>
    <mergeCell ref="G19:H19"/>
    <mergeCell ref="J19:K19"/>
    <mergeCell ref="L19:M19"/>
    <mergeCell ref="N19:O19"/>
    <mergeCell ref="G20:H20"/>
    <mergeCell ref="J20:K20"/>
    <mergeCell ref="L20:M20"/>
    <mergeCell ref="N20:O20"/>
    <mergeCell ref="G18:H18"/>
    <mergeCell ref="J18:K18"/>
    <mergeCell ref="L18:M18"/>
    <mergeCell ref="N18:O18"/>
    <mergeCell ref="B1:C1"/>
    <mergeCell ref="B2:P2"/>
    <mergeCell ref="B3:P3"/>
    <mergeCell ref="B8:L8"/>
    <mergeCell ref="M8:N9"/>
    <mergeCell ref="O8:P9"/>
    <mergeCell ref="B9:F9"/>
    <mergeCell ref="G9:H9"/>
    <mergeCell ref="B11:F11"/>
    <mergeCell ref="G11:H11"/>
    <mergeCell ref="I11:L11"/>
    <mergeCell ref="M11:N11"/>
    <mergeCell ref="O11:P11"/>
    <mergeCell ref="I9:L9"/>
    <mergeCell ref="B10:F10"/>
    <mergeCell ref="G10:H10"/>
    <mergeCell ref="I10:L10"/>
    <mergeCell ref="M10:N10"/>
    <mergeCell ref="O10:P10"/>
    <mergeCell ref="L4:P4"/>
  </mergeCells>
  <phoneticPr fontId="12"/>
  <dataValidations count="3">
    <dataValidation type="list" allowBlank="1" showInputMessage="1" showErrorMessage="1" sqref="D18:D80" xr:uid="{00000000-0002-0000-0200-000000000000}">
      <formula1>"４：１,５：１,６：１"</formula1>
    </dataValidation>
    <dataValidation type="list" allowBlank="1" showInputMessage="1" showErrorMessage="1" sqref="F18:F80" xr:uid="{00000000-0002-0000-0200-000001000000}">
      <formula1>"該当なし,１,２,３,４,５,６"</formula1>
    </dataValidation>
    <dataValidation type="list" allowBlank="1" showInputMessage="1" showErrorMessage="1" sqref="E18:E80" xr:uid="{00000000-0002-0000-0200-000002000000}">
      <formula1>"４名以下,５名,６名"</formula1>
    </dataValidation>
  </dataValidations>
  <printOptions horizontalCentered="1"/>
  <pageMargins left="0.78740157480314965" right="0.78740157480314965" top="0.78740157480314965" bottom="0.78740157480314965" header="0.51181102362204722" footer="0.11811023622047245"/>
  <pageSetup paperSize="9" scale="66" fitToHeight="2" orientation="portrait" cellComments="asDisplayed"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autoPageBreaks="0" fitToPage="1"/>
  </sheetPr>
  <dimension ref="A1:G53"/>
  <sheetViews>
    <sheetView view="pageBreakPreview" zoomScaleNormal="100" zoomScaleSheetLayoutView="100" workbookViewId="0">
      <selection activeCell="B49" sqref="B49"/>
    </sheetView>
  </sheetViews>
  <sheetFormatPr defaultColWidth="9" defaultRowHeight="13.5"/>
  <cols>
    <col min="1" max="1" width="9" style="29"/>
    <col min="2" max="2" width="19.125" style="29" customWidth="1"/>
    <col min="3" max="3" width="26" style="29" customWidth="1"/>
    <col min="4" max="4" width="16.25" style="29" customWidth="1"/>
    <col min="5" max="5" width="24" style="29" customWidth="1"/>
    <col min="6" max="16384" width="9" style="29"/>
  </cols>
  <sheetData>
    <row r="1" spans="1:7" ht="16.5" customHeight="1" thickBot="1">
      <c r="A1" s="175"/>
      <c r="B1" s="176" t="s">
        <v>20</v>
      </c>
      <c r="C1" s="177" t="s">
        <v>156</v>
      </c>
      <c r="D1" s="175"/>
      <c r="E1" s="175"/>
      <c r="F1" s="175"/>
      <c r="G1" s="175"/>
    </row>
    <row r="2" spans="1:7" ht="18.75" customHeight="1">
      <c r="A2" s="175"/>
      <c r="B2" s="178"/>
      <c r="C2" s="394" t="s">
        <v>75</v>
      </c>
      <c r="D2" s="394"/>
      <c r="E2" s="394"/>
      <c r="F2" s="175"/>
      <c r="G2" s="175"/>
    </row>
    <row r="3" spans="1:7" ht="18" customHeight="1">
      <c r="A3" s="175"/>
      <c r="B3" s="178"/>
      <c r="C3" s="389" t="s">
        <v>74</v>
      </c>
      <c r="D3" s="389"/>
      <c r="E3" s="175"/>
      <c r="F3" s="175"/>
      <c r="G3" s="175"/>
    </row>
    <row r="4" spans="1:7">
      <c r="A4" s="175"/>
      <c r="B4" s="178"/>
      <c r="C4" s="390"/>
      <c r="D4" s="390"/>
      <c r="E4" s="175"/>
      <c r="F4" s="175"/>
      <c r="G4" s="175"/>
    </row>
    <row r="5" spans="1:7">
      <c r="A5" s="175"/>
      <c r="B5" s="175"/>
      <c r="C5" s="175"/>
      <c r="D5" s="175"/>
      <c r="E5" s="175"/>
      <c r="F5" s="175"/>
      <c r="G5" s="175"/>
    </row>
    <row r="6" spans="1:7" ht="18" customHeight="1">
      <c r="A6" s="175"/>
      <c r="B6" s="391" t="s">
        <v>167</v>
      </c>
      <c r="C6" s="391"/>
      <c r="D6" s="391"/>
      <c r="E6" s="391"/>
      <c r="F6" s="175"/>
      <c r="G6" s="175"/>
    </row>
    <row r="7" spans="1:7" ht="14.1" customHeight="1">
      <c r="A7" s="175"/>
      <c r="B7" s="179"/>
      <c r="C7" s="179"/>
      <c r="D7" s="179"/>
      <c r="E7" s="179"/>
      <c r="F7" s="175"/>
      <c r="G7" s="175"/>
    </row>
    <row r="8" spans="1:7" ht="30" customHeight="1">
      <c r="A8" s="175"/>
      <c r="B8" s="175"/>
      <c r="C8" s="175"/>
      <c r="D8" s="392" t="s">
        <v>157</v>
      </c>
      <c r="E8" s="393"/>
      <c r="F8" s="175"/>
      <c r="G8" s="175"/>
    </row>
    <row r="9" spans="1:7" ht="15" customHeight="1">
      <c r="A9" s="175"/>
      <c r="B9" s="180" t="s">
        <v>71</v>
      </c>
      <c r="C9" s="181"/>
      <c r="D9" s="181"/>
      <c r="E9" s="182" t="s">
        <v>70</v>
      </c>
      <c r="F9" s="175"/>
      <c r="G9" s="175"/>
    </row>
    <row r="10" spans="1:7" ht="17.100000000000001" customHeight="1">
      <c r="A10" s="175"/>
      <c r="B10" s="396" t="s">
        <v>59</v>
      </c>
      <c r="C10" s="397"/>
      <c r="D10" s="183" t="s">
        <v>58</v>
      </c>
      <c r="E10" s="183" t="s">
        <v>57</v>
      </c>
      <c r="F10" s="175"/>
      <c r="G10" s="175"/>
    </row>
    <row r="11" spans="1:7" ht="17.100000000000001" customHeight="1">
      <c r="A11" s="175"/>
      <c r="B11" s="398" t="s">
        <v>69</v>
      </c>
      <c r="C11" s="184" t="s">
        <v>68</v>
      </c>
      <c r="D11" s="400">
        <f>'②所要額調書  (記載例)'!N17</f>
        <v>2559231</v>
      </c>
      <c r="E11" s="402"/>
      <c r="F11" s="175"/>
      <c r="G11" s="175"/>
    </row>
    <row r="12" spans="1:7" ht="45" customHeight="1">
      <c r="A12" s="175"/>
      <c r="B12" s="399"/>
      <c r="C12" s="185" t="s">
        <v>67</v>
      </c>
      <c r="D12" s="401"/>
      <c r="E12" s="403"/>
      <c r="F12" s="175"/>
      <c r="G12" s="175"/>
    </row>
    <row r="13" spans="1:7" ht="17.100000000000001" customHeight="1">
      <c r="A13" s="175"/>
      <c r="B13" s="398" t="s">
        <v>66</v>
      </c>
      <c r="C13" s="186" t="s">
        <v>65</v>
      </c>
      <c r="D13" s="187">
        <v>20000</v>
      </c>
      <c r="E13" s="188"/>
      <c r="F13" s="175"/>
      <c r="G13" s="175"/>
    </row>
    <row r="14" spans="1:7" ht="17.100000000000001" customHeight="1">
      <c r="A14" s="175"/>
      <c r="B14" s="399"/>
      <c r="C14" s="189" t="s">
        <v>64</v>
      </c>
      <c r="D14" s="187"/>
      <c r="E14" s="190"/>
      <c r="F14" s="175"/>
      <c r="G14" s="175"/>
    </row>
    <row r="15" spans="1:7" ht="17.100000000000001" customHeight="1">
      <c r="A15" s="175"/>
      <c r="B15" s="398" t="s">
        <v>63</v>
      </c>
      <c r="C15" s="191" t="s">
        <v>62</v>
      </c>
      <c r="D15" s="187"/>
      <c r="E15" s="190"/>
      <c r="F15" s="175"/>
      <c r="G15" s="175"/>
    </row>
    <row r="16" spans="1:7" ht="17.100000000000001" customHeight="1">
      <c r="A16" s="175"/>
      <c r="B16" s="404"/>
      <c r="C16" s="191" t="s">
        <v>61</v>
      </c>
      <c r="D16" s="187"/>
      <c r="E16" s="190"/>
      <c r="F16" s="175"/>
      <c r="G16" s="175"/>
    </row>
    <row r="17" spans="1:7" ht="17.100000000000001" customHeight="1">
      <c r="A17" s="175"/>
      <c r="B17" s="399"/>
      <c r="C17" s="192" t="s">
        <v>142</v>
      </c>
      <c r="D17" s="187">
        <v>119988</v>
      </c>
      <c r="E17" s="190"/>
      <c r="F17" s="175"/>
      <c r="G17" s="175"/>
    </row>
    <row r="18" spans="1:7" ht="17.100000000000001" customHeight="1">
      <c r="A18" s="175"/>
      <c r="B18" s="396" t="s">
        <v>39</v>
      </c>
      <c r="C18" s="397"/>
      <c r="D18" s="193">
        <f>SUM(D11:D17)</f>
        <v>2699219</v>
      </c>
      <c r="E18" s="194"/>
      <c r="F18" s="175"/>
      <c r="G18" s="175"/>
    </row>
    <row r="19" spans="1:7" ht="9.9499999999999993" customHeight="1">
      <c r="A19" s="175"/>
      <c r="B19" s="181"/>
      <c r="C19" s="181"/>
      <c r="D19" s="181"/>
      <c r="E19" s="181"/>
      <c r="F19" s="175"/>
      <c r="G19" s="175"/>
    </row>
    <row r="20" spans="1:7" ht="9.9499999999999993" customHeight="1">
      <c r="A20" s="175"/>
      <c r="B20" s="181"/>
      <c r="C20" s="181"/>
      <c r="D20" s="181"/>
      <c r="E20" s="181"/>
      <c r="F20" s="175"/>
      <c r="G20" s="175"/>
    </row>
    <row r="21" spans="1:7" ht="17.100000000000001" customHeight="1">
      <c r="A21" s="175"/>
      <c r="B21" s="180" t="s">
        <v>60</v>
      </c>
      <c r="C21" s="181"/>
      <c r="D21" s="181"/>
      <c r="E21" s="181"/>
      <c r="F21" s="175"/>
      <c r="G21" s="175"/>
    </row>
    <row r="22" spans="1:7" ht="17.100000000000001" customHeight="1">
      <c r="A22" s="175"/>
      <c r="B22" s="396" t="s">
        <v>59</v>
      </c>
      <c r="C22" s="397"/>
      <c r="D22" s="183" t="s">
        <v>58</v>
      </c>
      <c r="E22" s="195" t="s">
        <v>57</v>
      </c>
      <c r="F22" s="175"/>
      <c r="G22" s="175"/>
    </row>
    <row r="23" spans="1:7" ht="17.100000000000001" customHeight="1">
      <c r="A23" s="175"/>
      <c r="B23" s="398" t="s">
        <v>56</v>
      </c>
      <c r="C23" s="196" t="s">
        <v>55</v>
      </c>
      <c r="D23" s="197">
        <v>1000000</v>
      </c>
      <c r="E23" s="194"/>
      <c r="F23" s="175"/>
      <c r="G23" s="175"/>
    </row>
    <row r="24" spans="1:7" ht="17.100000000000001" customHeight="1">
      <c r="A24" s="175"/>
      <c r="B24" s="404"/>
      <c r="C24" s="196" t="s">
        <v>54</v>
      </c>
      <c r="D24" s="197">
        <v>1000000</v>
      </c>
      <c r="E24" s="194"/>
      <c r="F24" s="175"/>
      <c r="G24" s="175"/>
    </row>
    <row r="25" spans="1:7" ht="17.100000000000001" customHeight="1">
      <c r="A25" s="175"/>
      <c r="B25" s="404"/>
      <c r="C25" s="196" t="s">
        <v>53</v>
      </c>
      <c r="D25" s="197">
        <v>430216</v>
      </c>
      <c r="E25" s="194"/>
      <c r="F25" s="175"/>
      <c r="G25" s="175"/>
    </row>
    <row r="26" spans="1:7" ht="17.100000000000001" customHeight="1">
      <c r="A26" s="175"/>
      <c r="B26" s="404"/>
      <c r="C26" s="196"/>
      <c r="D26" s="197"/>
      <c r="E26" s="194"/>
      <c r="F26" s="175"/>
      <c r="G26" s="175"/>
    </row>
    <row r="27" spans="1:7" ht="17.100000000000001" customHeight="1">
      <c r="A27" s="175"/>
      <c r="B27" s="404"/>
      <c r="C27" s="196"/>
      <c r="D27" s="197"/>
      <c r="E27" s="194"/>
      <c r="F27" s="175"/>
      <c r="G27" s="175"/>
    </row>
    <row r="28" spans="1:7" ht="17.100000000000001" customHeight="1">
      <c r="A28" s="175"/>
      <c r="B28" s="399"/>
      <c r="C28" s="196"/>
      <c r="D28" s="197"/>
      <c r="E28" s="194"/>
      <c r="F28" s="175"/>
      <c r="G28" s="175"/>
    </row>
    <row r="29" spans="1:7" ht="17.100000000000001" customHeight="1">
      <c r="A29" s="175"/>
      <c r="B29" s="398" t="s">
        <v>51</v>
      </c>
      <c r="C29" s="196" t="s">
        <v>50</v>
      </c>
      <c r="D29" s="197"/>
      <c r="E29" s="194"/>
      <c r="F29" s="175"/>
      <c r="G29" s="175"/>
    </row>
    <row r="30" spans="1:7" ht="17.100000000000001" customHeight="1">
      <c r="A30" s="175"/>
      <c r="B30" s="404"/>
      <c r="C30" s="196" t="s">
        <v>49</v>
      </c>
      <c r="D30" s="197"/>
      <c r="E30" s="194"/>
      <c r="F30" s="175"/>
      <c r="G30" s="175"/>
    </row>
    <row r="31" spans="1:7" ht="17.100000000000001" customHeight="1">
      <c r="A31" s="175"/>
      <c r="B31" s="404"/>
      <c r="C31" s="196" t="s">
        <v>41</v>
      </c>
      <c r="D31" s="197"/>
      <c r="E31" s="194"/>
      <c r="F31" s="175"/>
      <c r="G31" s="175"/>
    </row>
    <row r="32" spans="1:7" ht="17.100000000000001" customHeight="1">
      <c r="A32" s="175"/>
      <c r="B32" s="404"/>
      <c r="C32" s="196" t="s">
        <v>48</v>
      </c>
      <c r="D32" s="197"/>
      <c r="E32" s="194"/>
      <c r="F32" s="175"/>
      <c r="G32" s="175"/>
    </row>
    <row r="33" spans="1:7" ht="17.100000000000001" customHeight="1">
      <c r="A33" s="175"/>
      <c r="B33" s="404"/>
      <c r="C33" s="196" t="s">
        <v>47</v>
      </c>
      <c r="D33" s="197">
        <v>49003</v>
      </c>
      <c r="E33" s="194"/>
      <c r="F33" s="175"/>
      <c r="G33" s="175"/>
    </row>
    <row r="34" spans="1:7" ht="17.100000000000001" customHeight="1">
      <c r="A34" s="175"/>
      <c r="B34" s="404"/>
      <c r="C34" s="196"/>
      <c r="D34" s="197"/>
      <c r="E34" s="194"/>
      <c r="F34" s="175"/>
      <c r="G34" s="175"/>
    </row>
    <row r="35" spans="1:7" ht="17.100000000000001" customHeight="1">
      <c r="A35" s="175"/>
      <c r="B35" s="404"/>
      <c r="C35" s="196"/>
      <c r="D35" s="197"/>
      <c r="E35" s="194"/>
      <c r="F35" s="175"/>
      <c r="G35" s="175"/>
    </row>
    <row r="36" spans="1:7" ht="17.100000000000001" customHeight="1">
      <c r="A36" s="175"/>
      <c r="B36" s="399"/>
      <c r="C36" s="181"/>
      <c r="D36" s="197"/>
      <c r="E36" s="194"/>
      <c r="F36" s="175"/>
      <c r="G36" s="175"/>
    </row>
    <row r="37" spans="1:7" ht="17.100000000000001" customHeight="1">
      <c r="A37" s="175"/>
      <c r="B37" s="398" t="s">
        <v>46</v>
      </c>
      <c r="C37" s="196" t="s">
        <v>132</v>
      </c>
      <c r="D37" s="197">
        <v>100000</v>
      </c>
      <c r="E37" s="194"/>
      <c r="F37" s="175"/>
      <c r="G37" s="175"/>
    </row>
    <row r="38" spans="1:7" ht="17.100000000000001" customHeight="1">
      <c r="A38" s="175"/>
      <c r="B38" s="404"/>
      <c r="C38" s="196" t="s">
        <v>133</v>
      </c>
      <c r="D38" s="197"/>
      <c r="E38" s="194"/>
      <c r="F38" s="175"/>
      <c r="G38" s="175"/>
    </row>
    <row r="39" spans="1:7" ht="17.100000000000001" customHeight="1">
      <c r="A39" s="175"/>
      <c r="B39" s="404"/>
      <c r="C39" s="196" t="s">
        <v>134</v>
      </c>
      <c r="D39" s="197">
        <v>20000</v>
      </c>
      <c r="E39" s="194"/>
      <c r="F39" s="175"/>
      <c r="G39" s="175"/>
    </row>
    <row r="40" spans="1:7" ht="17.100000000000001" customHeight="1">
      <c r="A40" s="175"/>
      <c r="B40" s="404"/>
      <c r="C40" s="196" t="s">
        <v>135</v>
      </c>
      <c r="D40" s="197">
        <v>100000</v>
      </c>
      <c r="E40" s="194"/>
      <c r="F40" s="175"/>
      <c r="G40" s="175"/>
    </row>
    <row r="41" spans="1:7" ht="17.100000000000001" customHeight="1">
      <c r="A41" s="175"/>
      <c r="B41" s="404"/>
      <c r="C41" s="196" t="s">
        <v>136</v>
      </c>
      <c r="D41" s="197"/>
      <c r="E41" s="194"/>
      <c r="F41" s="175"/>
      <c r="G41" s="175"/>
    </row>
    <row r="42" spans="1:7" ht="17.100000000000001" customHeight="1">
      <c r="A42" s="175"/>
      <c r="B42" s="404"/>
      <c r="C42" s="196"/>
      <c r="D42" s="197"/>
      <c r="E42" s="194"/>
      <c r="F42" s="175"/>
      <c r="G42" s="175"/>
    </row>
    <row r="43" spans="1:7" ht="17.100000000000001" customHeight="1">
      <c r="A43" s="175"/>
      <c r="B43" s="404"/>
      <c r="C43" s="196"/>
      <c r="D43" s="197"/>
      <c r="E43" s="194"/>
      <c r="F43" s="175"/>
      <c r="G43" s="175"/>
    </row>
    <row r="44" spans="1:7" ht="17.100000000000001" customHeight="1">
      <c r="A44" s="175"/>
      <c r="B44" s="399"/>
      <c r="C44" s="198"/>
      <c r="D44" s="197"/>
      <c r="E44" s="194"/>
      <c r="F44" s="175"/>
      <c r="G44" s="175"/>
    </row>
    <row r="45" spans="1:7" ht="17.100000000000001" customHeight="1">
      <c r="A45" s="175"/>
      <c r="B45" s="396" t="s">
        <v>39</v>
      </c>
      <c r="C45" s="397"/>
      <c r="D45" s="193">
        <f>SUM(D23:D44)</f>
        <v>2699219</v>
      </c>
      <c r="E45" s="199"/>
      <c r="F45" s="175"/>
      <c r="G45" s="175"/>
    </row>
    <row r="46" spans="1:7" ht="51.95" customHeight="1">
      <c r="A46" s="175"/>
      <c r="B46" s="295" t="s">
        <v>163</v>
      </c>
      <c r="C46" s="296"/>
      <c r="D46" s="296"/>
      <c r="E46" s="296"/>
      <c r="F46" s="175"/>
      <c r="G46" s="175"/>
    </row>
    <row r="47" spans="1:7" ht="21.75" customHeight="1">
      <c r="A47" s="175"/>
      <c r="B47" s="181" t="s">
        <v>37</v>
      </c>
      <c r="C47" s="181"/>
      <c r="D47" s="181"/>
      <c r="E47" s="181"/>
      <c r="F47" s="175"/>
      <c r="G47" s="175"/>
    </row>
    <row r="48" spans="1:7" ht="21.75" customHeight="1">
      <c r="A48" s="175"/>
      <c r="B48" s="200">
        <v>45017</v>
      </c>
      <c r="C48" s="181"/>
      <c r="D48" s="181"/>
      <c r="E48" s="181"/>
      <c r="F48" s="175"/>
      <c r="G48" s="175"/>
    </row>
    <row r="49" spans="1:7" ht="21.75" customHeight="1">
      <c r="A49" s="175"/>
      <c r="B49" s="181"/>
      <c r="C49" s="181"/>
      <c r="D49" s="395" t="s">
        <v>146</v>
      </c>
      <c r="E49" s="395"/>
      <c r="F49" s="395"/>
      <c r="G49" s="175"/>
    </row>
    <row r="50" spans="1:7" ht="21.75" customHeight="1">
      <c r="A50" s="175"/>
      <c r="B50" s="181"/>
      <c r="C50" s="181"/>
      <c r="D50" s="395" t="s">
        <v>147</v>
      </c>
      <c r="E50" s="395"/>
      <c r="F50" s="395"/>
      <c r="G50" s="175"/>
    </row>
    <row r="51" spans="1:7" ht="21.75" customHeight="1">
      <c r="A51" s="175"/>
      <c r="B51" s="181"/>
      <c r="C51" s="181"/>
      <c r="D51" s="395" t="s">
        <v>148</v>
      </c>
      <c r="E51" s="395"/>
      <c r="F51" s="395"/>
      <c r="G51" s="175"/>
    </row>
    <row r="52" spans="1:7" ht="21.75" customHeight="1"/>
    <row r="53" spans="1:7" ht="21.75" customHeight="1"/>
  </sheetData>
  <sheetProtection password="9A69" sheet="1" objects="1" scenarios="1"/>
  <mergeCells count="21">
    <mergeCell ref="D49:F49"/>
    <mergeCell ref="D50:F50"/>
    <mergeCell ref="D51:F51"/>
    <mergeCell ref="B10:C10"/>
    <mergeCell ref="B46:E46"/>
    <mergeCell ref="B11:B12"/>
    <mergeCell ref="D11:D12"/>
    <mergeCell ref="E11:E12"/>
    <mergeCell ref="B13:B14"/>
    <mergeCell ref="B15:B17"/>
    <mergeCell ref="B18:C18"/>
    <mergeCell ref="B22:C22"/>
    <mergeCell ref="B23:B28"/>
    <mergeCell ref="B29:B36"/>
    <mergeCell ref="B37:B44"/>
    <mergeCell ref="B45:C45"/>
    <mergeCell ref="C3:D3"/>
    <mergeCell ref="C4:D4"/>
    <mergeCell ref="B6:E6"/>
    <mergeCell ref="D8:E8"/>
    <mergeCell ref="C2:E2"/>
  </mergeCells>
  <phoneticPr fontId="12"/>
  <pageMargins left="0.23622047244094491" right="0.23622047244094491" top="0.74803149606299213" bottom="0.35433070866141736" header="0.31496062992125984" footer="0.31496062992125984"/>
  <pageSetup paperSize="9" scale="88" orientation="portrait" cellComments="asDisplayed"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R28"/>
  <sheetViews>
    <sheetView view="pageBreakPreview" zoomScale="85" zoomScaleNormal="100" zoomScaleSheetLayoutView="85" workbookViewId="0">
      <selection activeCell="G3" sqref="G3:O3"/>
    </sheetView>
  </sheetViews>
  <sheetFormatPr defaultColWidth="5.625" defaultRowHeight="21" customHeight="1"/>
  <cols>
    <col min="1" max="1" width="12.25" style="56" customWidth="1"/>
    <col min="2" max="4" width="5.625" style="57" customWidth="1"/>
    <col min="5" max="5" width="10.625" style="57" customWidth="1"/>
    <col min="6" max="14" width="10.625" style="56" customWidth="1"/>
    <col min="15" max="15" width="12.25" style="56" customWidth="1"/>
    <col min="16" max="16" width="5.625" style="56"/>
    <col min="17" max="17" width="6.875" style="56" customWidth="1"/>
    <col min="18" max="18" width="9.375" style="56" customWidth="1"/>
    <col min="19" max="16384" width="5.625" style="56"/>
  </cols>
  <sheetData>
    <row r="1" spans="1:18" ht="42" customHeight="1" thickBot="1">
      <c r="A1" s="123" t="s">
        <v>20</v>
      </c>
      <c r="B1" s="124" t="s">
        <v>127</v>
      </c>
      <c r="C1" s="125"/>
      <c r="D1" s="125"/>
      <c r="E1" s="125"/>
      <c r="F1" s="126"/>
      <c r="G1" s="419" t="s">
        <v>152</v>
      </c>
      <c r="H1" s="420"/>
      <c r="I1" s="420"/>
      <c r="J1" s="420"/>
      <c r="K1" s="420"/>
      <c r="L1" s="420"/>
      <c r="M1" s="420"/>
      <c r="N1" s="165"/>
      <c r="O1" s="165"/>
      <c r="P1" s="127"/>
      <c r="Q1" s="127"/>
      <c r="R1" s="127"/>
    </row>
    <row r="2" spans="1:18" ht="21" customHeight="1">
      <c r="A2" s="127"/>
      <c r="B2" s="125"/>
      <c r="C2" s="125"/>
      <c r="D2" s="125"/>
      <c r="E2" s="125"/>
      <c r="F2" s="127"/>
      <c r="G2" s="146" t="s">
        <v>154</v>
      </c>
      <c r="H2" s="146"/>
      <c r="I2" s="146"/>
      <c r="J2" s="146"/>
      <c r="K2" s="146"/>
      <c r="L2" s="146"/>
      <c r="M2" s="146"/>
      <c r="N2" s="125"/>
      <c r="O2" s="125"/>
      <c r="P2" s="125"/>
      <c r="Q2" s="125"/>
      <c r="R2" s="125"/>
    </row>
    <row r="3" spans="1:18" ht="21" customHeight="1">
      <c r="A3" s="127"/>
      <c r="B3" s="124"/>
      <c r="C3" s="125"/>
      <c r="D3" s="125"/>
      <c r="E3" s="125"/>
      <c r="F3" s="127"/>
      <c r="G3" s="421"/>
      <c r="H3" s="421"/>
      <c r="I3" s="421"/>
      <c r="J3" s="421"/>
      <c r="K3" s="421"/>
      <c r="L3" s="421"/>
      <c r="M3" s="421"/>
      <c r="N3" s="421"/>
      <c r="O3" s="421"/>
      <c r="P3" s="127"/>
      <c r="Q3" s="127"/>
      <c r="R3" s="127"/>
    </row>
    <row r="4" spans="1:18" ht="21" customHeight="1">
      <c r="A4" s="127"/>
      <c r="B4" s="128" t="s">
        <v>102</v>
      </c>
      <c r="C4" s="129"/>
      <c r="D4" s="166" t="s">
        <v>106</v>
      </c>
      <c r="E4" s="129"/>
      <c r="F4" s="422" t="s">
        <v>107</v>
      </c>
      <c r="G4" s="423"/>
      <c r="H4" s="423"/>
      <c r="I4" s="423"/>
      <c r="J4" s="202" t="s">
        <v>164</v>
      </c>
      <c r="K4" s="204" t="s">
        <v>165</v>
      </c>
      <c r="L4" s="210" t="s">
        <v>6</v>
      </c>
      <c r="M4" s="203"/>
      <c r="N4" s="344" t="s">
        <v>166</v>
      </c>
      <c r="O4" s="344"/>
      <c r="P4" s="344"/>
      <c r="Q4" s="424"/>
      <c r="R4" s="424"/>
    </row>
    <row r="5" spans="1:18" ht="21" customHeight="1" thickBot="1">
      <c r="A5" s="127"/>
      <c r="B5" s="124"/>
      <c r="C5" s="125"/>
      <c r="D5" s="125"/>
      <c r="E5" s="125"/>
      <c r="F5" s="127"/>
      <c r="G5" s="127"/>
      <c r="H5" s="127"/>
      <c r="I5" s="127"/>
      <c r="J5" s="127"/>
      <c r="K5" s="127"/>
      <c r="L5" s="127"/>
      <c r="M5" s="127"/>
      <c r="N5" s="127"/>
      <c r="O5" s="127"/>
      <c r="P5" s="127"/>
      <c r="Q5" s="127"/>
      <c r="R5" s="127"/>
    </row>
    <row r="6" spans="1:18" ht="21" customHeight="1">
      <c r="A6" s="127"/>
      <c r="B6" s="425" t="s">
        <v>100</v>
      </c>
      <c r="C6" s="425"/>
      <c r="D6" s="425"/>
      <c r="E6" s="425"/>
      <c r="F6" s="411" t="s">
        <v>99</v>
      </c>
      <c r="G6" s="411"/>
      <c r="H6" s="411"/>
      <c r="I6" s="411"/>
      <c r="J6" s="411"/>
      <c r="K6" s="411"/>
      <c r="L6" s="411"/>
      <c r="M6" s="426"/>
      <c r="N6" s="427" t="s">
        <v>137</v>
      </c>
      <c r="O6" s="430" t="s">
        <v>138</v>
      </c>
      <c r="P6" s="130"/>
      <c r="Q6" s="433" t="s">
        <v>98</v>
      </c>
      <c r="R6" s="425" t="s">
        <v>97</v>
      </c>
    </row>
    <row r="7" spans="1:18" ht="21" customHeight="1">
      <c r="A7" s="127"/>
      <c r="B7" s="425"/>
      <c r="C7" s="425"/>
      <c r="D7" s="425"/>
      <c r="E7" s="425"/>
      <c r="F7" s="411" t="s">
        <v>96</v>
      </c>
      <c r="G7" s="411"/>
      <c r="H7" s="411"/>
      <c r="I7" s="411"/>
      <c r="J7" s="412"/>
      <c r="K7" s="413" t="s">
        <v>95</v>
      </c>
      <c r="L7" s="414" t="s">
        <v>94</v>
      </c>
      <c r="M7" s="416" t="s">
        <v>140</v>
      </c>
      <c r="N7" s="428"/>
      <c r="O7" s="431"/>
      <c r="P7" s="127"/>
      <c r="Q7" s="434"/>
      <c r="R7" s="425"/>
    </row>
    <row r="8" spans="1:18" s="84" customFormat="1" ht="21" customHeight="1" thickBot="1">
      <c r="A8" s="131"/>
      <c r="B8" s="425"/>
      <c r="C8" s="425"/>
      <c r="D8" s="425"/>
      <c r="E8" s="425"/>
      <c r="F8" s="167" t="s">
        <v>93</v>
      </c>
      <c r="G8" s="167" t="s">
        <v>92</v>
      </c>
      <c r="H8" s="167" t="s">
        <v>91</v>
      </c>
      <c r="I8" s="167" t="s">
        <v>90</v>
      </c>
      <c r="J8" s="132" t="s">
        <v>89</v>
      </c>
      <c r="K8" s="339"/>
      <c r="L8" s="415"/>
      <c r="M8" s="417"/>
      <c r="N8" s="429"/>
      <c r="O8" s="432"/>
      <c r="P8" s="131"/>
      <c r="Q8" s="434"/>
      <c r="R8" s="425"/>
    </row>
    <row r="9" spans="1:18" ht="21" customHeight="1">
      <c r="A9" s="127"/>
      <c r="B9" s="153" t="s">
        <v>155</v>
      </c>
      <c r="C9" s="79">
        <v>5</v>
      </c>
      <c r="D9" s="133" t="s">
        <v>80</v>
      </c>
      <c r="E9" s="91" t="s">
        <v>128</v>
      </c>
      <c r="F9" s="134">
        <v>20010</v>
      </c>
      <c r="G9" s="134"/>
      <c r="H9" s="134"/>
      <c r="I9" s="134"/>
      <c r="J9" s="135"/>
      <c r="K9" s="63">
        <f t="shared" ref="K9:K20" si="0">SUM(F9:J9)</f>
        <v>20010</v>
      </c>
      <c r="L9" s="136">
        <v>11.2</v>
      </c>
      <c r="M9" s="74">
        <f t="shared" ref="M9:M20" si="1">ROUNDDOWN(K9*L9,0)</f>
        <v>224112</v>
      </c>
      <c r="N9" s="137">
        <v>215000</v>
      </c>
      <c r="O9" s="92">
        <f t="shared" ref="O9:O20" si="2">MIN(M9:N9)</f>
        <v>215000</v>
      </c>
      <c r="P9" s="127"/>
      <c r="Q9" s="138">
        <v>30</v>
      </c>
      <c r="R9" s="59">
        <f>ROUNDDOWN(Q9/30,2)</f>
        <v>1</v>
      </c>
    </row>
    <row r="10" spans="1:18" ht="21" customHeight="1">
      <c r="A10" s="127"/>
      <c r="B10" s="168" t="s">
        <v>155</v>
      </c>
      <c r="C10" s="79">
        <v>5</v>
      </c>
      <c r="D10" s="133" t="s">
        <v>80</v>
      </c>
      <c r="E10" s="91" t="s">
        <v>129</v>
      </c>
      <c r="F10" s="134">
        <v>20677</v>
      </c>
      <c r="G10" s="134"/>
      <c r="H10" s="134"/>
      <c r="I10" s="134"/>
      <c r="J10" s="135"/>
      <c r="K10" s="63">
        <f t="shared" si="0"/>
        <v>20677</v>
      </c>
      <c r="L10" s="136">
        <v>11.2</v>
      </c>
      <c r="M10" s="74">
        <f t="shared" si="1"/>
        <v>231582</v>
      </c>
      <c r="N10" s="137">
        <v>215000</v>
      </c>
      <c r="O10" s="81">
        <f t="shared" si="2"/>
        <v>215000</v>
      </c>
      <c r="P10" s="127"/>
      <c r="Q10" s="138">
        <v>31</v>
      </c>
      <c r="R10" s="59">
        <f>ROUNDDOWN(Q10/31,2)</f>
        <v>1</v>
      </c>
    </row>
    <row r="11" spans="1:18" ht="21" customHeight="1">
      <c r="A11" s="127"/>
      <c r="B11" s="168" t="s">
        <v>155</v>
      </c>
      <c r="C11" s="79">
        <v>5</v>
      </c>
      <c r="D11" s="133" t="s">
        <v>80</v>
      </c>
      <c r="E11" s="91" t="s">
        <v>130</v>
      </c>
      <c r="F11" s="134">
        <v>20010</v>
      </c>
      <c r="G11" s="134"/>
      <c r="H11" s="134"/>
      <c r="I11" s="134"/>
      <c r="J11" s="135"/>
      <c r="K11" s="63">
        <f t="shared" si="0"/>
        <v>20010</v>
      </c>
      <c r="L11" s="136">
        <v>11.2</v>
      </c>
      <c r="M11" s="74">
        <f t="shared" si="1"/>
        <v>224112</v>
      </c>
      <c r="N11" s="137">
        <v>215000</v>
      </c>
      <c r="O11" s="73">
        <f t="shared" si="2"/>
        <v>215000</v>
      </c>
      <c r="P11" s="127"/>
      <c r="Q11" s="138">
        <v>30</v>
      </c>
      <c r="R11" s="59">
        <f t="shared" ref="R11" si="3">ROUNDDOWN(Q11/30,2)</f>
        <v>1</v>
      </c>
    </row>
    <row r="12" spans="1:18" ht="21" customHeight="1">
      <c r="A12" s="127"/>
      <c r="B12" s="168" t="s">
        <v>155</v>
      </c>
      <c r="C12" s="79">
        <v>5</v>
      </c>
      <c r="D12" s="133" t="s">
        <v>80</v>
      </c>
      <c r="E12" s="78" t="s">
        <v>88</v>
      </c>
      <c r="F12" s="134">
        <v>20677</v>
      </c>
      <c r="G12" s="134"/>
      <c r="H12" s="134"/>
      <c r="I12" s="134"/>
      <c r="J12" s="135"/>
      <c r="K12" s="63">
        <f t="shared" si="0"/>
        <v>20677</v>
      </c>
      <c r="L12" s="136">
        <v>11.2</v>
      </c>
      <c r="M12" s="74">
        <f t="shared" si="1"/>
        <v>231582</v>
      </c>
      <c r="N12" s="137">
        <v>215000</v>
      </c>
      <c r="O12" s="82">
        <f t="shared" si="2"/>
        <v>215000</v>
      </c>
      <c r="P12" s="127"/>
      <c r="Q12" s="138">
        <v>31</v>
      </c>
      <c r="R12" s="59">
        <f>ROUNDDOWN(Q12/31,2)</f>
        <v>1</v>
      </c>
    </row>
    <row r="13" spans="1:18" ht="21" customHeight="1">
      <c r="A13" s="127"/>
      <c r="B13" s="168" t="s">
        <v>155</v>
      </c>
      <c r="C13" s="79">
        <v>5</v>
      </c>
      <c r="D13" s="133" t="s">
        <v>80</v>
      </c>
      <c r="E13" s="78" t="s">
        <v>87</v>
      </c>
      <c r="F13" s="134">
        <v>20677</v>
      </c>
      <c r="G13" s="134"/>
      <c r="H13" s="134"/>
      <c r="I13" s="134"/>
      <c r="J13" s="135"/>
      <c r="K13" s="63">
        <f t="shared" si="0"/>
        <v>20677</v>
      </c>
      <c r="L13" s="136">
        <v>11.2</v>
      </c>
      <c r="M13" s="74">
        <f t="shared" si="1"/>
        <v>231582</v>
      </c>
      <c r="N13" s="137">
        <v>215000</v>
      </c>
      <c r="O13" s="81">
        <f t="shared" si="2"/>
        <v>215000</v>
      </c>
      <c r="P13" s="127"/>
      <c r="Q13" s="138">
        <v>31</v>
      </c>
      <c r="R13" s="59">
        <f>ROUNDDOWN(Q13/31,2)</f>
        <v>1</v>
      </c>
    </row>
    <row r="14" spans="1:18" ht="21" customHeight="1">
      <c r="A14" s="127"/>
      <c r="B14" s="168" t="s">
        <v>155</v>
      </c>
      <c r="C14" s="79">
        <v>5</v>
      </c>
      <c r="D14" s="133" t="s">
        <v>80</v>
      </c>
      <c r="E14" s="78" t="s">
        <v>86</v>
      </c>
      <c r="F14" s="134">
        <v>20010</v>
      </c>
      <c r="G14" s="134"/>
      <c r="H14" s="134"/>
      <c r="I14" s="134"/>
      <c r="J14" s="135"/>
      <c r="K14" s="63">
        <f t="shared" si="0"/>
        <v>20010</v>
      </c>
      <c r="L14" s="136">
        <v>11.2</v>
      </c>
      <c r="M14" s="74">
        <f t="shared" si="1"/>
        <v>224112</v>
      </c>
      <c r="N14" s="137">
        <v>215000</v>
      </c>
      <c r="O14" s="73">
        <f t="shared" si="2"/>
        <v>215000</v>
      </c>
      <c r="P14" s="127"/>
      <c r="Q14" s="138">
        <v>30</v>
      </c>
      <c r="R14" s="59">
        <f>ROUNDDOWN(Q14/30,2)</f>
        <v>1</v>
      </c>
    </row>
    <row r="15" spans="1:18" ht="21" customHeight="1">
      <c r="A15" s="127"/>
      <c r="B15" s="168" t="s">
        <v>155</v>
      </c>
      <c r="C15" s="79">
        <v>5</v>
      </c>
      <c r="D15" s="133" t="s">
        <v>80</v>
      </c>
      <c r="E15" s="78" t="s">
        <v>85</v>
      </c>
      <c r="F15" s="134">
        <v>20677</v>
      </c>
      <c r="G15" s="134"/>
      <c r="H15" s="134"/>
      <c r="I15" s="134"/>
      <c r="J15" s="135"/>
      <c r="K15" s="63">
        <f t="shared" si="0"/>
        <v>20677</v>
      </c>
      <c r="L15" s="136">
        <v>11.2</v>
      </c>
      <c r="M15" s="74">
        <f t="shared" si="1"/>
        <v>231582</v>
      </c>
      <c r="N15" s="137">
        <v>215000</v>
      </c>
      <c r="O15" s="73">
        <f>MIN(M15:N15)</f>
        <v>215000</v>
      </c>
      <c r="P15" s="127"/>
      <c r="Q15" s="138">
        <v>31</v>
      </c>
      <c r="R15" s="59">
        <f>ROUNDDOWN(Q15/31,2)</f>
        <v>1</v>
      </c>
    </row>
    <row r="16" spans="1:18" ht="21" customHeight="1">
      <c r="A16" s="127"/>
      <c r="B16" s="168" t="s">
        <v>155</v>
      </c>
      <c r="C16" s="79">
        <v>5</v>
      </c>
      <c r="D16" s="133" t="s">
        <v>80</v>
      </c>
      <c r="E16" s="78" t="s">
        <v>84</v>
      </c>
      <c r="F16" s="134">
        <v>20010</v>
      </c>
      <c r="G16" s="134"/>
      <c r="H16" s="134"/>
      <c r="I16" s="134"/>
      <c r="J16" s="135"/>
      <c r="K16" s="63">
        <f t="shared" si="0"/>
        <v>20010</v>
      </c>
      <c r="L16" s="136">
        <v>11.2</v>
      </c>
      <c r="M16" s="74">
        <f t="shared" si="1"/>
        <v>224112</v>
      </c>
      <c r="N16" s="137">
        <v>215000</v>
      </c>
      <c r="O16" s="80">
        <f t="shared" si="2"/>
        <v>215000</v>
      </c>
      <c r="P16" s="127"/>
      <c r="Q16" s="138">
        <v>30</v>
      </c>
      <c r="R16" s="59">
        <f>ROUNDDOWN(Q16/30,2)</f>
        <v>1</v>
      </c>
    </row>
    <row r="17" spans="1:18" ht="21" customHeight="1">
      <c r="A17" s="127"/>
      <c r="B17" s="168" t="s">
        <v>155</v>
      </c>
      <c r="C17" s="79">
        <v>5</v>
      </c>
      <c r="D17" s="133" t="s">
        <v>80</v>
      </c>
      <c r="E17" s="78" t="s">
        <v>83</v>
      </c>
      <c r="F17" s="134">
        <v>18009</v>
      </c>
      <c r="G17" s="134"/>
      <c r="H17" s="134"/>
      <c r="I17" s="134">
        <v>187</v>
      </c>
      <c r="J17" s="135"/>
      <c r="K17" s="63">
        <f t="shared" si="0"/>
        <v>18196</v>
      </c>
      <c r="L17" s="136">
        <v>11.2</v>
      </c>
      <c r="M17" s="74">
        <f t="shared" si="1"/>
        <v>203795</v>
      </c>
      <c r="N17" s="137">
        <v>215000</v>
      </c>
      <c r="O17" s="73">
        <f t="shared" si="2"/>
        <v>203795</v>
      </c>
      <c r="P17" s="127"/>
      <c r="Q17" s="138">
        <v>31</v>
      </c>
      <c r="R17" s="59">
        <f>ROUNDDOWN(Q17/31,2)</f>
        <v>1</v>
      </c>
    </row>
    <row r="18" spans="1:18" ht="21" customHeight="1">
      <c r="A18" s="127"/>
      <c r="B18" s="168" t="s">
        <v>155</v>
      </c>
      <c r="C18" s="79">
        <v>6</v>
      </c>
      <c r="D18" s="133" t="s">
        <v>80</v>
      </c>
      <c r="E18" s="78" t="s">
        <v>82</v>
      </c>
      <c r="F18" s="134">
        <v>18676</v>
      </c>
      <c r="G18" s="134"/>
      <c r="H18" s="139"/>
      <c r="I18" s="134">
        <v>187</v>
      </c>
      <c r="J18" s="135"/>
      <c r="K18" s="63">
        <f t="shared" si="0"/>
        <v>18863</v>
      </c>
      <c r="L18" s="136">
        <v>11.2</v>
      </c>
      <c r="M18" s="74">
        <f t="shared" si="1"/>
        <v>211265</v>
      </c>
      <c r="N18" s="137">
        <v>215000</v>
      </c>
      <c r="O18" s="80">
        <f t="shared" si="2"/>
        <v>211265</v>
      </c>
      <c r="P18" s="127"/>
      <c r="Q18" s="138">
        <v>31</v>
      </c>
      <c r="R18" s="59">
        <f>ROUNDDOWN(Q18/31,2)</f>
        <v>1</v>
      </c>
    </row>
    <row r="19" spans="1:18" ht="21" customHeight="1">
      <c r="A19" s="127"/>
      <c r="B19" s="168" t="s">
        <v>155</v>
      </c>
      <c r="C19" s="79">
        <v>6</v>
      </c>
      <c r="D19" s="133" t="s">
        <v>80</v>
      </c>
      <c r="E19" s="78" t="s">
        <v>81</v>
      </c>
      <c r="F19" s="134">
        <v>18676</v>
      </c>
      <c r="G19" s="134"/>
      <c r="H19" s="134"/>
      <c r="I19" s="134"/>
      <c r="J19" s="135"/>
      <c r="K19" s="63">
        <f t="shared" si="0"/>
        <v>18676</v>
      </c>
      <c r="L19" s="136">
        <v>11.2</v>
      </c>
      <c r="M19" s="74">
        <f t="shared" si="1"/>
        <v>209171</v>
      </c>
      <c r="N19" s="137">
        <v>215000</v>
      </c>
      <c r="O19" s="73">
        <f t="shared" si="2"/>
        <v>209171</v>
      </c>
      <c r="P19" s="127"/>
      <c r="Q19" s="138">
        <v>29</v>
      </c>
      <c r="R19" s="59">
        <f>ROUNDDOWN(Q19/29,2)</f>
        <v>1</v>
      </c>
    </row>
    <row r="20" spans="1:18" ht="21" customHeight="1" thickBot="1">
      <c r="A20" s="127"/>
      <c r="B20" s="140" t="s">
        <v>155</v>
      </c>
      <c r="C20" s="72">
        <v>6</v>
      </c>
      <c r="D20" s="141" t="s">
        <v>80</v>
      </c>
      <c r="E20" s="71" t="s">
        <v>79</v>
      </c>
      <c r="F20" s="149">
        <v>20677</v>
      </c>
      <c r="G20" s="142"/>
      <c r="H20" s="142"/>
      <c r="I20" s="142"/>
      <c r="J20" s="143"/>
      <c r="K20" s="68">
        <f t="shared" si="0"/>
        <v>20677</v>
      </c>
      <c r="L20" s="150">
        <v>11.2</v>
      </c>
      <c r="M20" s="68">
        <f t="shared" si="1"/>
        <v>231582</v>
      </c>
      <c r="N20" s="137">
        <v>215000</v>
      </c>
      <c r="O20" s="67">
        <f t="shared" si="2"/>
        <v>215000</v>
      </c>
      <c r="P20" s="127"/>
      <c r="Q20" s="138">
        <v>31</v>
      </c>
      <c r="R20" s="59">
        <f>ROUNDDOWN(Q20/31,2)</f>
        <v>1</v>
      </c>
    </row>
    <row r="21" spans="1:18" ht="21" customHeight="1" thickTop="1" thickBot="1">
      <c r="A21" s="127"/>
      <c r="B21" s="418" t="s">
        <v>78</v>
      </c>
      <c r="C21" s="418"/>
      <c r="D21" s="418"/>
      <c r="E21" s="418"/>
      <c r="F21" s="148">
        <f t="shared" ref="F21:K21" si="4">SUM(F9:F20)</f>
        <v>238786</v>
      </c>
      <c r="G21" s="65">
        <f t="shared" si="4"/>
        <v>0</v>
      </c>
      <c r="H21" s="65">
        <f t="shared" si="4"/>
        <v>0</v>
      </c>
      <c r="I21" s="65">
        <f t="shared" si="4"/>
        <v>374</v>
      </c>
      <c r="J21" s="64">
        <f t="shared" si="4"/>
        <v>0</v>
      </c>
      <c r="K21" s="63">
        <f t="shared" si="4"/>
        <v>239160</v>
      </c>
      <c r="L21" s="151"/>
      <c r="M21" s="62">
        <f>SUM(M9:M20)</f>
        <v>2678589</v>
      </c>
      <c r="N21" s="144"/>
      <c r="O21" s="61">
        <f>SUM(O9:O20)</f>
        <v>2559231</v>
      </c>
      <c r="P21" s="127"/>
      <c r="Q21" s="60">
        <f>SUM(Q9:Q20)</f>
        <v>366</v>
      </c>
      <c r="R21" s="59">
        <f>SUM(R9:R20)</f>
        <v>12</v>
      </c>
    </row>
    <row r="22" spans="1:18" ht="21" customHeight="1">
      <c r="A22" s="127"/>
      <c r="B22" s="125"/>
      <c r="C22" s="125"/>
      <c r="D22" s="125"/>
      <c r="E22" s="125"/>
      <c r="F22" s="127"/>
      <c r="G22" s="127"/>
      <c r="H22" s="127"/>
      <c r="I22" s="127"/>
      <c r="J22" s="127"/>
      <c r="K22" s="127"/>
      <c r="L22" s="127"/>
      <c r="M22" s="127"/>
      <c r="N22" s="127"/>
      <c r="O22" s="127"/>
      <c r="P22" s="127"/>
      <c r="Q22" s="127"/>
      <c r="R22" s="127"/>
    </row>
    <row r="23" spans="1:18" ht="21" customHeight="1">
      <c r="A23" s="127"/>
      <c r="B23" s="410" t="s">
        <v>77</v>
      </c>
      <c r="C23" s="405"/>
      <c r="D23" s="405"/>
      <c r="E23" s="405"/>
      <c r="F23" s="405"/>
      <c r="G23" s="405"/>
      <c r="H23" s="405"/>
      <c r="I23" s="405"/>
      <c r="J23" s="405"/>
      <c r="K23" s="405"/>
      <c r="L23" s="405"/>
      <c r="M23" s="405"/>
      <c r="N23" s="145"/>
      <c r="O23" s="145"/>
      <c r="P23" s="145"/>
      <c r="Q23" s="127"/>
      <c r="R23" s="127"/>
    </row>
    <row r="24" spans="1:18" ht="21" customHeight="1">
      <c r="A24" s="127"/>
      <c r="B24" s="407" t="s">
        <v>139</v>
      </c>
      <c r="C24" s="407"/>
      <c r="D24" s="407"/>
      <c r="E24" s="407"/>
      <c r="F24" s="407"/>
      <c r="G24" s="407"/>
      <c r="H24" s="407"/>
      <c r="I24" s="407"/>
      <c r="J24" s="407"/>
      <c r="K24" s="407"/>
      <c r="L24" s="407"/>
      <c r="M24" s="407"/>
      <c r="N24" s="407"/>
      <c r="O24" s="145"/>
      <c r="P24" s="145"/>
      <c r="Q24" s="127"/>
      <c r="R24" s="127"/>
    </row>
    <row r="25" spans="1:18" ht="21" customHeight="1">
      <c r="A25" s="127"/>
      <c r="B25" s="407" t="s">
        <v>113</v>
      </c>
      <c r="C25" s="407"/>
      <c r="D25" s="407"/>
      <c r="E25" s="407"/>
      <c r="F25" s="407"/>
      <c r="G25" s="407"/>
      <c r="H25" s="407"/>
      <c r="I25" s="407"/>
      <c r="J25" s="407"/>
      <c r="K25" s="407"/>
      <c r="L25" s="407"/>
      <c r="M25" s="407"/>
      <c r="N25" s="169"/>
      <c r="O25" s="169"/>
      <c r="P25" s="127"/>
      <c r="Q25" s="127"/>
      <c r="R25" s="127"/>
    </row>
    <row r="26" spans="1:18" ht="27.75" customHeight="1">
      <c r="A26" s="127"/>
      <c r="B26" s="408" t="s">
        <v>112</v>
      </c>
      <c r="C26" s="408"/>
      <c r="D26" s="408"/>
      <c r="E26" s="408"/>
      <c r="F26" s="408"/>
      <c r="G26" s="408"/>
      <c r="H26" s="408"/>
      <c r="I26" s="408"/>
      <c r="J26" s="408"/>
      <c r="K26" s="408"/>
      <c r="L26" s="408"/>
      <c r="M26" s="408"/>
      <c r="N26" s="408"/>
      <c r="O26" s="408"/>
      <c r="P26" s="408"/>
      <c r="Q26" s="408"/>
      <c r="R26" s="127"/>
    </row>
    <row r="27" spans="1:18" ht="33" customHeight="1">
      <c r="A27" s="127"/>
      <c r="B27" s="409" t="s">
        <v>151</v>
      </c>
      <c r="C27" s="410"/>
      <c r="D27" s="410"/>
      <c r="E27" s="410"/>
      <c r="F27" s="410"/>
      <c r="G27" s="410"/>
      <c r="H27" s="410"/>
      <c r="I27" s="410"/>
      <c r="J27" s="410"/>
      <c r="K27" s="410"/>
      <c r="L27" s="410"/>
      <c r="M27" s="410"/>
      <c r="N27" s="410"/>
      <c r="O27" s="410"/>
      <c r="P27" s="127"/>
      <c r="Q27" s="127"/>
      <c r="R27" s="127"/>
    </row>
    <row r="28" spans="1:18" ht="21" customHeight="1">
      <c r="A28" s="127"/>
      <c r="B28" s="405" t="s">
        <v>144</v>
      </c>
      <c r="C28" s="406"/>
      <c r="D28" s="406"/>
      <c r="E28" s="406"/>
      <c r="F28" s="406"/>
      <c r="G28" s="406"/>
      <c r="H28" s="406"/>
      <c r="I28" s="406"/>
      <c r="J28" s="406"/>
      <c r="K28" s="406"/>
      <c r="L28" s="406"/>
      <c r="M28" s="406"/>
      <c r="N28" s="406"/>
      <c r="O28" s="406"/>
      <c r="P28" s="127"/>
      <c r="Q28" s="127"/>
      <c r="R28" s="127"/>
    </row>
  </sheetData>
  <mergeCells count="22">
    <mergeCell ref="G1:M1"/>
    <mergeCell ref="G3:O3"/>
    <mergeCell ref="F4:I4"/>
    <mergeCell ref="Q4:R4"/>
    <mergeCell ref="B6:E8"/>
    <mergeCell ref="F6:M6"/>
    <mergeCell ref="N6:N8"/>
    <mergeCell ref="O6:O8"/>
    <mergeCell ref="Q6:Q8"/>
    <mergeCell ref="R6:R8"/>
    <mergeCell ref="N4:P4"/>
    <mergeCell ref="B28:O28"/>
    <mergeCell ref="B25:M25"/>
    <mergeCell ref="B26:Q26"/>
    <mergeCell ref="B27:O27"/>
    <mergeCell ref="F7:J7"/>
    <mergeCell ref="K7:K8"/>
    <mergeCell ref="L7:L8"/>
    <mergeCell ref="M7:M8"/>
    <mergeCell ref="B21:E21"/>
    <mergeCell ref="B23:M23"/>
    <mergeCell ref="B24:N24"/>
  </mergeCells>
  <phoneticPr fontId="12"/>
  <pageMargins left="0.23622047244094491" right="0.23622047244094491" top="0.74803149606299213" bottom="0.35433070866141736" header="0.31496062992125984" footer="0.31496062992125984"/>
  <pageSetup paperSize="9" scale="76" orientation="landscape" cellComments="asDisplayed"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2B5BF-A4CD-4414-8076-C32AC513D3B8}">
  <sheetPr>
    <pageSetUpPr fitToPage="1"/>
  </sheetPr>
  <dimension ref="A1:D40"/>
  <sheetViews>
    <sheetView view="pageBreakPreview" zoomScale="85" zoomScaleNormal="100" zoomScaleSheetLayoutView="85" workbookViewId="0">
      <selection activeCell="K13" sqref="K13"/>
    </sheetView>
  </sheetViews>
  <sheetFormatPr defaultRowHeight="13.5"/>
  <cols>
    <col min="1" max="1" width="39" bestFit="1" customWidth="1"/>
    <col min="3" max="3" width="47.125" bestFit="1" customWidth="1"/>
  </cols>
  <sheetData>
    <row r="1" spans="1:4">
      <c r="A1" t="s">
        <v>170</v>
      </c>
    </row>
    <row r="3" spans="1:4" ht="19.5" customHeight="1">
      <c r="A3" s="226" t="s">
        <v>171</v>
      </c>
      <c r="B3" s="226" t="s">
        <v>209</v>
      </c>
      <c r="C3" s="226" t="s">
        <v>210</v>
      </c>
      <c r="D3" s="226" t="s">
        <v>212</v>
      </c>
    </row>
    <row r="4" spans="1:4" ht="19.5" customHeight="1">
      <c r="A4" s="224" t="s">
        <v>172</v>
      </c>
      <c r="B4" s="224">
        <v>667</v>
      </c>
      <c r="C4" s="224" t="s">
        <v>211</v>
      </c>
      <c r="D4" s="224">
        <v>561</v>
      </c>
    </row>
    <row r="5" spans="1:4" ht="19.5" customHeight="1">
      <c r="A5" s="224" t="s">
        <v>173</v>
      </c>
      <c r="B5" s="224">
        <v>552</v>
      </c>
      <c r="C5" s="224" t="s">
        <v>213</v>
      </c>
      <c r="D5" s="224">
        <v>1122</v>
      </c>
    </row>
    <row r="6" spans="1:4" ht="19.5" customHeight="1">
      <c r="A6" s="224" t="s">
        <v>174</v>
      </c>
      <c r="B6" s="224">
        <v>471</v>
      </c>
      <c r="C6" s="224" t="s">
        <v>214</v>
      </c>
      <c r="D6" s="224">
        <v>187</v>
      </c>
    </row>
    <row r="7" spans="1:4" ht="19.5" customHeight="1">
      <c r="A7" s="224" t="s">
        <v>175</v>
      </c>
      <c r="B7" s="224">
        <v>381</v>
      </c>
      <c r="C7" s="224" t="s">
        <v>215</v>
      </c>
      <c r="D7" s="224">
        <v>374</v>
      </c>
    </row>
    <row r="8" spans="1:4" ht="19.5" customHeight="1">
      <c r="A8" s="224" t="s">
        <v>176</v>
      </c>
      <c r="B8" s="224">
        <v>292</v>
      </c>
      <c r="C8" s="226"/>
      <c r="D8" s="226" t="s">
        <v>209</v>
      </c>
    </row>
    <row r="9" spans="1:4" ht="19.5" customHeight="1">
      <c r="A9" s="224" t="s">
        <v>177</v>
      </c>
      <c r="B9" s="224">
        <v>243</v>
      </c>
      <c r="C9" s="224" t="s">
        <v>216</v>
      </c>
      <c r="D9" s="224">
        <v>122</v>
      </c>
    </row>
    <row r="10" spans="1:4" ht="19.5" customHeight="1">
      <c r="A10" s="224" t="s">
        <v>178</v>
      </c>
      <c r="B10" s="224">
        <v>616</v>
      </c>
      <c r="C10" s="224" t="s">
        <v>217</v>
      </c>
      <c r="D10" s="224">
        <v>76</v>
      </c>
    </row>
    <row r="11" spans="1:4" ht="19.5" customHeight="1">
      <c r="A11" s="224" t="s">
        <v>179</v>
      </c>
      <c r="B11" s="224">
        <v>500</v>
      </c>
      <c r="C11" s="224" t="s">
        <v>218</v>
      </c>
      <c r="D11" s="224">
        <v>40</v>
      </c>
    </row>
    <row r="12" spans="1:4" ht="19.5" customHeight="1">
      <c r="A12" s="224" t="s">
        <v>180</v>
      </c>
      <c r="B12" s="224">
        <v>421</v>
      </c>
      <c r="C12" s="224" t="s">
        <v>219</v>
      </c>
      <c r="D12" s="224">
        <v>25</v>
      </c>
    </row>
    <row r="13" spans="1:4" ht="19.5" customHeight="1">
      <c r="A13" s="224" t="s">
        <v>181</v>
      </c>
      <c r="B13" s="224">
        <v>331</v>
      </c>
    </row>
    <row r="14" spans="1:4" ht="19.5" customHeight="1">
      <c r="A14" s="224" t="s">
        <v>182</v>
      </c>
      <c r="B14" s="224">
        <v>243</v>
      </c>
    </row>
    <row r="15" spans="1:4" ht="19.5" customHeight="1">
      <c r="A15" s="224" t="s">
        <v>183</v>
      </c>
      <c r="B15" s="224">
        <v>198</v>
      </c>
    </row>
    <row r="16" spans="1:4" ht="19.5" customHeight="1">
      <c r="A16" s="224" t="s">
        <v>184</v>
      </c>
      <c r="B16" s="224">
        <v>616</v>
      </c>
    </row>
    <row r="17" spans="1:2" ht="19.5" customHeight="1">
      <c r="A17" s="224" t="s">
        <v>185</v>
      </c>
      <c r="B17" s="224">
        <v>500</v>
      </c>
    </row>
    <row r="18" spans="1:2" ht="19.5" customHeight="1">
      <c r="A18" s="224" t="s">
        <v>186</v>
      </c>
      <c r="B18" s="224">
        <v>421</v>
      </c>
    </row>
    <row r="19" spans="1:2" ht="19.5" customHeight="1">
      <c r="A19" s="224" t="s">
        <v>187</v>
      </c>
      <c r="B19" s="224">
        <v>331</v>
      </c>
    </row>
    <row r="20" spans="1:2" ht="19.5" customHeight="1">
      <c r="A20" s="224" t="s">
        <v>188</v>
      </c>
      <c r="B20" s="224">
        <v>243</v>
      </c>
    </row>
    <row r="21" spans="1:2" ht="19.5" customHeight="1">
      <c r="A21" s="224" t="s">
        <v>189</v>
      </c>
      <c r="B21" s="224">
        <v>198</v>
      </c>
    </row>
    <row r="22" spans="1:2" ht="19.5" customHeight="1">
      <c r="A22" s="224" t="s">
        <v>190</v>
      </c>
      <c r="B22" s="224">
        <v>697</v>
      </c>
    </row>
    <row r="23" spans="1:2" ht="19.5" customHeight="1">
      <c r="A23" s="224" t="s">
        <v>191</v>
      </c>
      <c r="B23" s="224">
        <v>582</v>
      </c>
    </row>
    <row r="24" spans="1:2" ht="19.5" customHeight="1">
      <c r="A24" s="224" t="s">
        <v>192</v>
      </c>
      <c r="B24" s="224">
        <v>501</v>
      </c>
    </row>
    <row r="25" spans="1:2" ht="19.5" customHeight="1">
      <c r="A25" s="224" t="s">
        <v>193</v>
      </c>
      <c r="B25" s="224">
        <v>411</v>
      </c>
    </row>
    <row r="26" spans="1:2" ht="19.5" customHeight="1">
      <c r="A26" s="224" t="s">
        <v>194</v>
      </c>
      <c r="B26" s="224">
        <v>322</v>
      </c>
    </row>
    <row r="27" spans="1:2" ht="19.5" customHeight="1">
      <c r="A27" s="224" t="s">
        <v>195</v>
      </c>
      <c r="B27" s="224">
        <v>272</v>
      </c>
    </row>
    <row r="28" spans="1:2" ht="19.5" customHeight="1">
      <c r="A28" s="224" t="s">
        <v>196</v>
      </c>
      <c r="B28" s="224">
        <v>444</v>
      </c>
    </row>
    <row r="29" spans="1:2" ht="19.5" customHeight="1">
      <c r="A29" s="224" t="s">
        <v>197</v>
      </c>
      <c r="B29" s="224">
        <v>398</v>
      </c>
    </row>
    <row r="30" spans="1:2" ht="19.5" customHeight="1">
      <c r="A30" s="224" t="s">
        <v>198</v>
      </c>
      <c r="B30" s="224">
        <v>364</v>
      </c>
    </row>
    <row r="31" spans="1:2" ht="19.5" customHeight="1">
      <c r="A31" s="224" t="s">
        <v>199</v>
      </c>
      <c r="B31" s="224">
        <v>393</v>
      </c>
    </row>
    <row r="32" spans="1:2" ht="19.5" customHeight="1">
      <c r="A32" s="224" t="s">
        <v>200</v>
      </c>
      <c r="B32" s="224">
        <v>346</v>
      </c>
    </row>
    <row r="33" spans="1:2" ht="19.5" customHeight="1">
      <c r="A33" s="224" t="s">
        <v>201</v>
      </c>
      <c r="B33" s="224">
        <v>314</v>
      </c>
    </row>
    <row r="34" spans="1:2" ht="19.5" customHeight="1">
      <c r="A34" s="224" t="s">
        <v>202</v>
      </c>
      <c r="B34" s="224">
        <v>393</v>
      </c>
    </row>
    <row r="35" spans="1:2" ht="19.5" customHeight="1">
      <c r="A35" s="224" t="s">
        <v>203</v>
      </c>
      <c r="B35" s="224">
        <v>346</v>
      </c>
    </row>
    <row r="36" spans="1:2" ht="19.5" customHeight="1">
      <c r="A36" s="224" t="s">
        <v>204</v>
      </c>
      <c r="B36" s="224">
        <v>314</v>
      </c>
    </row>
    <row r="37" spans="1:2" ht="19.5" customHeight="1">
      <c r="A37" s="225" t="s">
        <v>205</v>
      </c>
      <c r="B37" s="224">
        <v>243</v>
      </c>
    </row>
    <row r="38" spans="1:2" ht="19.5" customHeight="1">
      <c r="A38" s="225" t="s">
        <v>206</v>
      </c>
      <c r="B38" s="224">
        <v>198</v>
      </c>
    </row>
    <row r="39" spans="1:2" ht="19.5" customHeight="1">
      <c r="A39" s="225" t="s">
        <v>207</v>
      </c>
      <c r="B39" s="224">
        <v>170</v>
      </c>
    </row>
    <row r="40" spans="1:2" ht="19.5" customHeight="1">
      <c r="A40" s="225" t="s">
        <v>208</v>
      </c>
      <c r="B40" s="224">
        <v>114</v>
      </c>
    </row>
  </sheetData>
  <phoneticPr fontId="12"/>
  <pageMargins left="0.7" right="0.7" top="0.75" bottom="0.75" header="0.3" footer="0.3"/>
  <pageSetup paperSize="9"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②所要額調書</vt:lpstr>
      <vt:lpstr>決算書</vt:lpstr>
      <vt:lpstr>③予算書</vt:lpstr>
      <vt:lpstr>⑤所要額調書作成補助シート </vt:lpstr>
      <vt:lpstr>②所要額調書  (記載例)</vt:lpstr>
      <vt:lpstr>③予算書  (記載例)</vt:lpstr>
      <vt:lpstr>⑤所要額調書作成補助シート (記載例)</vt:lpstr>
      <vt:lpstr>参考資料</vt:lpstr>
      <vt:lpstr>②所要額調書!Print_Area</vt:lpstr>
      <vt:lpstr>'②所要額調書  (記載例)'!Print_Area</vt:lpstr>
      <vt:lpstr>③予算書!Print_Area</vt:lpstr>
      <vt:lpstr>決算書!Print_Area</vt:lpstr>
      <vt:lpstr>②所要額調書!Print_Titles</vt:lpstr>
      <vt:lpstr>'②所要額調書  (記載例)'!Print_Titles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石井　茜</cp:lastModifiedBy>
  <cp:lastPrinted>2023-10-17T11:20:32Z</cp:lastPrinted>
  <dcterms:modified xsi:type="dcterms:W3CDTF">2023-10-18T00:21:51Z</dcterms:modified>
</cp:coreProperties>
</file>