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011 施設支援班\044グループホーム関係\グループホーム関係\01_補助金交付事務関係\04_運営費補助金\00_通常業務\15_R6年度\01_依頼文\02 交付申請作成案内\千葉市グループホーム運営費補助金申請書様式\"/>
    </mc:Choice>
  </mc:AlternateContent>
  <xr:revisionPtr revIDLastSave="0" documentId="13_ncr:1_{9D2395FA-C5C2-4C00-A6E1-9A811602DC8F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②所要額調書" sheetId="9" r:id="rId1"/>
    <sheet name="決算書" sheetId="11" state="hidden" r:id="rId2"/>
    <sheet name="③予算書" sheetId="13" r:id="rId3"/>
    <sheet name="⑤所要額調書作成補助シート " sheetId="20" r:id="rId4"/>
    <sheet name="②所要額調書 (記載例)" sheetId="22" r:id="rId5"/>
    <sheet name="③予算書 (記載例)" sheetId="23" r:id="rId6"/>
    <sheet name="⑤所要額調書作成補助シート  (記載例)" sheetId="24" r:id="rId7"/>
    <sheet name="参考資料" sheetId="21" r:id="rId8"/>
  </sheets>
  <externalReferences>
    <externalReference r:id="rId9"/>
  </externalReferences>
  <definedNames>
    <definedName name="_xlnm._FilterDatabase" localSheetId="0" hidden="1">②所要額調書!$B$1:$P$81</definedName>
    <definedName name="_xlnm._FilterDatabase" localSheetId="4" hidden="1">'②所要額調書 (記載例)'!$B$1:$P$81</definedName>
    <definedName name="_xlnm.Print_Area" localSheetId="0">②所要額調書!$A$1:$R$88</definedName>
    <definedName name="_xlnm.Print_Area" localSheetId="4">'②所要額調書 (記載例)'!$A$1:$R$88</definedName>
    <definedName name="_xlnm.Print_Area" localSheetId="2">③予算書!$A$1:$F$47</definedName>
    <definedName name="_xlnm.Print_Area" localSheetId="5">'③予算書 (記載例)'!$A$1:$F$47</definedName>
    <definedName name="_xlnm.Print_Area" localSheetId="3">'⑤所要額調書作成補助シート '!$A$1:$T$27</definedName>
    <definedName name="_xlnm.Print_Area" localSheetId="6">'⑤所要額調書作成補助シート  (記載例)'!$A$1:$T$27</definedName>
    <definedName name="_xlnm.Print_Area" localSheetId="1">決算書!$A$6:$D$51</definedName>
    <definedName name="_xlnm.Print_Titles" localSheetId="0">②所要額調書!$15:$16</definedName>
    <definedName name="_xlnm.Print_Titles" localSheetId="4">'②所要額調書 (記載例)'!$15:$16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4" l="1"/>
  <c r="K20" i="24"/>
  <c r="J20" i="24"/>
  <c r="I20" i="24"/>
  <c r="H20" i="24"/>
  <c r="G20" i="24"/>
  <c r="F20" i="24"/>
  <c r="S19" i="24"/>
  <c r="L19" i="24"/>
  <c r="N19" i="24" s="1"/>
  <c r="P19" i="24" s="1"/>
  <c r="S18" i="24"/>
  <c r="L18" i="24"/>
  <c r="N18" i="24" s="1"/>
  <c r="P18" i="24" s="1"/>
  <c r="S17" i="24"/>
  <c r="L17" i="24"/>
  <c r="N17" i="24" s="1"/>
  <c r="P17" i="24" s="1"/>
  <c r="S16" i="24"/>
  <c r="L16" i="24"/>
  <c r="N16" i="24" s="1"/>
  <c r="P16" i="24" s="1"/>
  <c r="S15" i="24"/>
  <c r="L15" i="24"/>
  <c r="N15" i="24" s="1"/>
  <c r="P15" i="24" s="1"/>
  <c r="S14" i="24"/>
  <c r="L14" i="24"/>
  <c r="N14" i="24" s="1"/>
  <c r="P14" i="24" s="1"/>
  <c r="S13" i="24"/>
  <c r="L13" i="24"/>
  <c r="N13" i="24" s="1"/>
  <c r="P13" i="24" s="1"/>
  <c r="S12" i="24"/>
  <c r="L12" i="24"/>
  <c r="N12" i="24" s="1"/>
  <c r="P12" i="24" s="1"/>
  <c r="S11" i="24"/>
  <c r="L11" i="24"/>
  <c r="N11" i="24" s="1"/>
  <c r="P11" i="24" s="1"/>
  <c r="S10" i="24"/>
  <c r="L10" i="24"/>
  <c r="N10" i="24" s="1"/>
  <c r="P10" i="24" s="1"/>
  <c r="S9" i="24"/>
  <c r="L9" i="24"/>
  <c r="N9" i="24" s="1"/>
  <c r="P9" i="24" s="1"/>
  <c r="S8" i="24"/>
  <c r="L8" i="24"/>
  <c r="D41" i="23"/>
  <c r="B11" i="22" s="1"/>
  <c r="I11" i="22" s="1"/>
  <c r="E4" i="23"/>
  <c r="L80" i="22"/>
  <c r="P80" i="22" s="1"/>
  <c r="L79" i="22"/>
  <c r="P79" i="22" s="1"/>
  <c r="L78" i="22"/>
  <c r="P78" i="22" s="1"/>
  <c r="L77" i="22"/>
  <c r="P77" i="22" s="1"/>
  <c r="L76" i="22"/>
  <c r="P76" i="22" s="1"/>
  <c r="L75" i="22"/>
  <c r="P75" i="22" s="1"/>
  <c r="L74" i="22"/>
  <c r="P74" i="22" s="1"/>
  <c r="L73" i="22"/>
  <c r="P73" i="22" s="1"/>
  <c r="L72" i="22"/>
  <c r="P72" i="22" s="1"/>
  <c r="L71" i="22"/>
  <c r="P71" i="22" s="1"/>
  <c r="L70" i="22"/>
  <c r="P70" i="22" s="1"/>
  <c r="L69" i="22"/>
  <c r="P69" i="22" s="1"/>
  <c r="L68" i="22"/>
  <c r="P68" i="22" s="1"/>
  <c r="L67" i="22"/>
  <c r="P67" i="22" s="1"/>
  <c r="L66" i="22"/>
  <c r="P66" i="22" s="1"/>
  <c r="L65" i="22"/>
  <c r="P65" i="22" s="1"/>
  <c r="L64" i="22"/>
  <c r="P64" i="22" s="1"/>
  <c r="L63" i="22"/>
  <c r="P63" i="22" s="1"/>
  <c r="L62" i="22"/>
  <c r="P62" i="22" s="1"/>
  <c r="L61" i="22"/>
  <c r="P61" i="22" s="1"/>
  <c r="L60" i="22"/>
  <c r="P60" i="22" s="1"/>
  <c r="L59" i="22"/>
  <c r="P59" i="22" s="1"/>
  <c r="L58" i="22"/>
  <c r="P58" i="22" s="1"/>
  <c r="L57" i="22"/>
  <c r="P57" i="22" s="1"/>
  <c r="L56" i="22"/>
  <c r="P56" i="22" s="1"/>
  <c r="L55" i="22"/>
  <c r="P55" i="22" s="1"/>
  <c r="L54" i="22"/>
  <c r="P54" i="22" s="1"/>
  <c r="L53" i="22"/>
  <c r="P53" i="22" s="1"/>
  <c r="L52" i="22"/>
  <c r="P52" i="22" s="1"/>
  <c r="L51" i="22"/>
  <c r="P51" i="22" s="1"/>
  <c r="L50" i="22"/>
  <c r="P50" i="22" s="1"/>
  <c r="L49" i="22"/>
  <c r="P49" i="22" s="1"/>
  <c r="L48" i="22"/>
  <c r="P48" i="22" s="1"/>
  <c r="L47" i="22"/>
  <c r="P47" i="22" s="1"/>
  <c r="L46" i="22"/>
  <c r="P46" i="22" s="1"/>
  <c r="L45" i="22"/>
  <c r="P45" i="22" s="1"/>
  <c r="L44" i="22"/>
  <c r="P44" i="22" s="1"/>
  <c r="L43" i="22"/>
  <c r="P43" i="22" s="1"/>
  <c r="L42" i="22"/>
  <c r="P42" i="22" s="1"/>
  <c r="L41" i="22"/>
  <c r="P41" i="22" s="1"/>
  <c r="L40" i="22"/>
  <c r="P40" i="22" s="1"/>
  <c r="L39" i="22"/>
  <c r="P39" i="22" s="1"/>
  <c r="L38" i="22"/>
  <c r="P38" i="22" s="1"/>
  <c r="L37" i="22"/>
  <c r="P37" i="22" s="1"/>
  <c r="L36" i="22"/>
  <c r="P36" i="22" s="1"/>
  <c r="L35" i="22"/>
  <c r="P35" i="22" s="1"/>
  <c r="L34" i="22"/>
  <c r="P34" i="22" s="1"/>
  <c r="L33" i="22"/>
  <c r="P33" i="22" s="1"/>
  <c r="L32" i="22"/>
  <c r="P32" i="22" s="1"/>
  <c r="L31" i="22"/>
  <c r="P31" i="22" s="1"/>
  <c r="L30" i="22"/>
  <c r="P30" i="22" s="1"/>
  <c r="L29" i="22"/>
  <c r="P29" i="22" s="1"/>
  <c r="L28" i="22"/>
  <c r="P28" i="22" s="1"/>
  <c r="L27" i="22"/>
  <c r="P27" i="22" s="1"/>
  <c r="L26" i="22"/>
  <c r="P26" i="22" s="1"/>
  <c r="L25" i="22"/>
  <c r="P25" i="22" s="1"/>
  <c r="L24" i="22"/>
  <c r="P24" i="22" s="1"/>
  <c r="L23" i="22"/>
  <c r="P23" i="22" s="1"/>
  <c r="L22" i="22"/>
  <c r="P22" i="22" s="1"/>
  <c r="L21" i="22"/>
  <c r="P21" i="22" s="1"/>
  <c r="L20" i="22"/>
  <c r="P20" i="22" s="1"/>
  <c r="L19" i="22"/>
  <c r="P19" i="22" s="1"/>
  <c r="L18" i="22"/>
  <c r="P18" i="22" s="1"/>
  <c r="N17" i="22"/>
  <c r="D7" i="23" s="1"/>
  <c r="D14" i="23" s="1"/>
  <c r="S18" i="20"/>
  <c r="G20" i="20"/>
  <c r="L20" i="24" l="1"/>
  <c r="S20" i="24"/>
  <c r="N8" i="24"/>
  <c r="N20" i="24" s="1"/>
  <c r="P17" i="22"/>
  <c r="M11" i="22" s="1"/>
  <c r="O11" i="22" s="1"/>
  <c r="P8" i="24" l="1"/>
  <c r="P20" i="24" s="1"/>
  <c r="E4" i="13"/>
  <c r="L80" i="9" l="1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P27" i="9" l="1"/>
  <c r="L8" i="20" l="1"/>
  <c r="R20" i="20" l="1"/>
  <c r="K20" i="20"/>
  <c r="J20" i="20"/>
  <c r="I20" i="20"/>
  <c r="H20" i="20"/>
  <c r="F20" i="20"/>
  <c r="S19" i="20"/>
  <c r="L19" i="20"/>
  <c r="N19" i="20" s="1"/>
  <c r="P19" i="20" s="1"/>
  <c r="L18" i="20"/>
  <c r="N18" i="20" s="1"/>
  <c r="P18" i="20" s="1"/>
  <c r="S17" i="20"/>
  <c r="L17" i="20"/>
  <c r="N17" i="20" s="1"/>
  <c r="P17" i="20" s="1"/>
  <c r="S16" i="20"/>
  <c r="L16" i="20"/>
  <c r="N16" i="20" s="1"/>
  <c r="P16" i="20" s="1"/>
  <c r="S15" i="20"/>
  <c r="L15" i="20"/>
  <c r="N15" i="20" s="1"/>
  <c r="P15" i="20" s="1"/>
  <c r="S14" i="20"/>
  <c r="L14" i="20"/>
  <c r="N14" i="20" s="1"/>
  <c r="P14" i="20" s="1"/>
  <c r="S13" i="20"/>
  <c r="L13" i="20"/>
  <c r="N13" i="20" s="1"/>
  <c r="P13" i="20" s="1"/>
  <c r="S12" i="20"/>
  <c r="L12" i="20"/>
  <c r="N12" i="20" s="1"/>
  <c r="P12" i="20" s="1"/>
  <c r="S11" i="20"/>
  <c r="L11" i="20"/>
  <c r="N11" i="20" s="1"/>
  <c r="P11" i="20" s="1"/>
  <c r="S10" i="20"/>
  <c r="L10" i="20"/>
  <c r="N10" i="20" s="1"/>
  <c r="P10" i="20" s="1"/>
  <c r="S9" i="20"/>
  <c r="L9" i="20"/>
  <c r="N9" i="20" s="1"/>
  <c r="P9" i="20" s="1"/>
  <c r="S8" i="20"/>
  <c r="S20" i="20" l="1"/>
  <c r="L20" i="20"/>
  <c r="N8" i="20"/>
  <c r="N20" i="20" l="1"/>
  <c r="P8" i="20"/>
  <c r="P20" i="20" s="1"/>
  <c r="N17" i="9" l="1"/>
  <c r="D7" i="13" s="1"/>
  <c r="D41" i="13" l="1"/>
  <c r="B11" i="9" l="1"/>
  <c r="I11" i="9" s="1"/>
  <c r="C11" i="11"/>
  <c r="C18" i="11" s="1"/>
  <c r="C45" i="11"/>
  <c r="P47" i="9" l="1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D14" i="13" l="1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6" i="9"/>
  <c r="P25" i="9"/>
  <c r="P24" i="9"/>
  <c r="P23" i="9"/>
  <c r="P22" i="9"/>
  <c r="P21" i="9"/>
  <c r="P20" i="9"/>
  <c r="P19" i="9"/>
  <c r="P18" i="9"/>
  <c r="P17" i="9" l="1"/>
  <c r="M11" i="9" s="1"/>
  <c r="O1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千葉市</author>
  </authors>
  <commentList>
    <comment ref="C10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※千葉市支給決定者分のみを入れてください。</t>
        </r>
      </text>
    </comment>
    <comment ref="C11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※</t>
        </r>
        <r>
          <rPr>
            <b/>
            <sz val="11"/>
            <color indexed="81"/>
            <rFont val="ＭＳ Ｐゴシック"/>
            <family val="3"/>
            <charset val="128"/>
          </rPr>
          <t>「グループホーム運営費補助金精算書」</t>
        </r>
        <r>
          <rPr>
            <sz val="11"/>
            <color indexed="81"/>
            <rFont val="ＭＳ Ｐゴシック"/>
            <family val="3"/>
            <charset val="128"/>
          </rPr>
          <t>の２　対象者の内訳</t>
        </r>
        <r>
          <rPr>
            <b/>
            <sz val="11"/>
            <color indexed="81"/>
            <rFont val="ＭＳ Ｐゴシック"/>
            <family val="3"/>
            <charset val="128"/>
          </rPr>
          <t>「国加算等の計」</t>
        </r>
        <r>
          <rPr>
            <sz val="11"/>
            <color indexed="81"/>
            <rFont val="ＭＳ Ｐゴシック"/>
            <family val="3"/>
            <charset val="128"/>
          </rPr>
          <t>の合計が自動で反映されます。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※千円未満は切り捨てとなります。</t>
        </r>
      </text>
    </comment>
    <comment ref="C18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※Ｃ１８とＣ４５が同じ数となるようにしてください。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※科目については、特に指定はしませんが、参考としてください。</t>
        </r>
      </text>
    </comment>
    <comment ref="C22" authorId="0" shapeId="0" xr:uid="{00000000-0006-0000-0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※千葉市支給決定者分のみを入れてください。</t>
        </r>
      </text>
    </comment>
    <comment ref="B41" authorId="0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内訳を備考へご記入ください。</t>
        </r>
      </text>
    </comment>
    <comment ref="C45" authorId="0" shapeId="0" xr:uid="{00000000-0006-0000-0100-000008000000}">
      <text>
        <r>
          <rPr>
            <sz val="11"/>
            <color indexed="81"/>
            <rFont val="ＭＳ Ｐゴシック"/>
            <family val="3"/>
            <charset val="128"/>
          </rPr>
          <t>※Ｃ１８とＣ４５が同じ数となるようにしてください。
※この金額は</t>
        </r>
        <r>
          <rPr>
            <b/>
            <sz val="11"/>
            <color indexed="81"/>
            <rFont val="ＭＳ Ｐゴシック"/>
            <family val="3"/>
            <charset val="128"/>
          </rPr>
          <t>「グループホーム運営費補助金精算書」</t>
        </r>
        <r>
          <rPr>
            <sz val="11"/>
            <color indexed="81"/>
            <rFont val="ＭＳ Ｐゴシック"/>
            <family val="3"/>
            <charset val="128"/>
          </rPr>
          <t>の</t>
        </r>
        <r>
          <rPr>
            <b/>
            <sz val="11"/>
            <color indexed="81"/>
            <rFont val="ＭＳ Ｐゴシック"/>
            <family val="3"/>
            <charset val="128"/>
          </rPr>
          <t>「グループホーム運営経費総額」（Ａ欄）</t>
        </r>
        <r>
          <rPr>
            <sz val="11"/>
            <color indexed="81"/>
            <rFont val="ＭＳ Ｐゴシック"/>
            <family val="3"/>
            <charset val="128"/>
          </rPr>
          <t>へ自動で反映されます。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利波　卓郎</author>
  </authors>
  <commentList>
    <comment ref="G11" authorId="0" shapeId="0" xr:uid="{1291058A-80F1-4B72-8975-145CF0B5A1BC}">
      <text>
        <r>
          <rPr>
            <b/>
            <sz val="11"/>
            <color indexed="81"/>
            <rFont val="MS P ゴシック"/>
            <family val="3"/>
            <charset val="128"/>
          </rPr>
          <t>※「令和６年度予算書抄本」</t>
        </r>
        <r>
          <rPr>
            <sz val="11"/>
            <color indexed="81"/>
            <rFont val="MS P ゴシック"/>
            <family val="3"/>
            <charset val="128"/>
          </rPr>
          <t>の（収入の部）
千葉市グループホーム運営費補助金</t>
        </r>
        <r>
          <rPr>
            <b/>
            <sz val="11"/>
            <color indexed="81"/>
            <rFont val="MS P ゴシック"/>
            <family val="3"/>
            <charset val="128"/>
          </rPr>
          <t>以外</t>
        </r>
        <r>
          <rPr>
            <sz val="11"/>
            <color indexed="81"/>
            <rFont val="MS P ゴシック"/>
            <family val="3"/>
            <charset val="128"/>
          </rPr>
          <t>の
収入額合計を記載してください。</t>
        </r>
      </text>
    </comment>
    <comment ref="D16" authorId="0" shapeId="0" xr:uid="{C2C15AD1-EE5A-457C-995D-1EF522FD6931}">
      <text>
        <r>
          <rPr>
            <sz val="11"/>
            <color indexed="81"/>
            <rFont val="MS P ゴシック"/>
            <family val="3"/>
            <charset val="128"/>
          </rPr>
          <t>※「人員配置体制加算」「定員」「障害支援区分」については、プルダウンより選択してください。</t>
        </r>
      </text>
    </comment>
    <comment ref="I16" authorId="0" shapeId="0" xr:uid="{02DFE5E6-4254-4B99-AEC6-68F15C3FFA86}">
      <text>
        <r>
          <rPr>
            <b/>
            <sz val="11"/>
            <color indexed="81"/>
            <rFont val="MS P ゴシック"/>
            <family val="3"/>
            <charset val="128"/>
          </rPr>
          <t>※「所要額調書作成補助シート」</t>
        </r>
        <r>
          <rPr>
            <sz val="11"/>
            <color indexed="81"/>
            <rFont val="MS P ゴシック"/>
            <family val="3"/>
            <charset val="128"/>
          </rPr>
          <t>で計算した（月換算）の年間合計を記載してください。（Ｓ20のセル）</t>
        </r>
      </text>
    </comment>
    <comment ref="J16" authorId="0" shapeId="0" xr:uid="{6B649BCC-D4D0-4880-9885-66BA29C779C1}">
      <text>
        <r>
          <rPr>
            <b/>
            <sz val="11"/>
            <color indexed="81"/>
            <rFont val="MS P ゴシック"/>
            <family val="3"/>
            <charset val="128"/>
          </rPr>
          <t>※「千葉市グループホーム運営費補助金交付要綱」</t>
        </r>
        <r>
          <rPr>
            <sz val="11"/>
            <color indexed="81"/>
            <rFont val="MS P ゴシック"/>
            <family val="3"/>
            <charset val="128"/>
          </rPr>
          <t>の別表より、該当する金額を記載してください。</t>
        </r>
      </text>
    </comment>
    <comment ref="N16" authorId="0" shapeId="0" xr:uid="{BC473094-790C-4BC9-A2EA-B18A0FE05894}">
      <text>
        <r>
          <rPr>
            <b/>
            <sz val="11"/>
            <color indexed="81"/>
            <rFont val="MS P ゴシック"/>
            <family val="3"/>
            <charset val="128"/>
          </rPr>
          <t>※「所要額調書作成補助シート</t>
        </r>
        <r>
          <rPr>
            <sz val="11"/>
            <color indexed="81"/>
            <rFont val="MS P ゴシック"/>
            <family val="3"/>
            <charset val="128"/>
          </rPr>
          <t>」の国加算等の計の年間合計を記載してください。（Ｐ20のセル）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利波　卓郎</author>
  </authors>
  <commentList>
    <comment ref="D6" authorId="0" shapeId="0" xr:uid="{5EEC3C73-672F-4D8E-B57B-EAB21664AECB}">
      <text>
        <r>
          <rPr>
            <b/>
            <sz val="9"/>
            <color indexed="81"/>
            <rFont val="MS P ゴシック"/>
            <family val="3"/>
            <charset val="128"/>
          </rPr>
          <t>※千葉市支給決定者分のみを記載してください。</t>
        </r>
      </text>
    </comment>
    <comment ref="D9" authorId="0" shapeId="0" xr:uid="{C8F4DA17-FFF1-4BAC-AC10-4046FDA5897D}">
      <text>
        <r>
          <rPr>
            <b/>
            <sz val="9"/>
            <color indexed="81"/>
            <rFont val="MS P ゴシック"/>
            <family val="3"/>
            <charset val="128"/>
          </rPr>
          <t>※千円未満は切り捨てとなります。</t>
        </r>
      </text>
    </comment>
    <comment ref="D13" authorId="0" shapeId="0" xr:uid="{DF74A8D1-D689-4845-8951-5E6F2AFCA34B}">
      <text>
        <r>
          <rPr>
            <b/>
            <sz val="9"/>
            <color indexed="81"/>
            <rFont val="MS P ゴシック"/>
            <family val="3"/>
            <charset val="128"/>
          </rPr>
          <t>※収入計を支出計と同額とするため、法人が負担する金額がある場合には
こちらに記載してください。</t>
        </r>
      </text>
    </comment>
    <comment ref="D14" authorId="0" shapeId="0" xr:uid="{932F6C13-94CE-40AA-A9AA-F447BEB49E7A}">
      <text>
        <r>
          <rPr>
            <b/>
            <sz val="9"/>
            <color indexed="81"/>
            <rFont val="MS P ゴシック"/>
            <family val="3"/>
            <charset val="128"/>
          </rPr>
          <t>※Ｄ１４とＤ４１が同じ数になるようにしてください。</t>
        </r>
      </text>
    </comment>
    <comment ref="B18" authorId="0" shapeId="0" xr:uid="{53E2215C-F129-4B66-A45D-965047FA8139}">
      <text>
        <r>
          <rPr>
            <b/>
            <sz val="9"/>
            <color indexed="81"/>
            <rFont val="MS P ゴシック"/>
            <family val="3"/>
            <charset val="128"/>
          </rPr>
          <t>※科目については特に指定をしませんが、
参考としてください。</t>
        </r>
      </text>
    </comment>
    <comment ref="D18" authorId="0" shapeId="0" xr:uid="{8E8018DD-C190-4C0E-ADDC-BF3BE7632E88}">
      <text>
        <r>
          <rPr>
            <b/>
            <sz val="9"/>
            <color indexed="81"/>
            <rFont val="MS P ゴシック"/>
            <family val="3"/>
            <charset val="128"/>
          </rPr>
          <t>※千葉市支給決定者分のみを記載してください。</t>
        </r>
      </text>
    </comment>
    <comment ref="D41" authorId="0" shapeId="0" xr:uid="{A0129662-2A98-4883-977A-E5524E10C5A2}">
      <text>
        <r>
          <rPr>
            <b/>
            <sz val="9"/>
            <color indexed="81"/>
            <rFont val="MS P ゴシック"/>
            <family val="3"/>
            <charset val="128"/>
          </rPr>
          <t>※Ｄ１４とＤ４１が同じ数になるようにしてください。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利波　卓郎</author>
  </authors>
  <commentList>
    <comment ref="C3" authorId="0" shapeId="0" xr:uid="{0109EE6A-75AE-416F-A1AF-8FEC12D5A3BC}">
      <text>
        <r>
          <rPr>
            <b/>
            <sz val="9"/>
            <color indexed="81"/>
            <rFont val="MS P ゴシック"/>
            <family val="3"/>
            <charset val="128"/>
          </rPr>
          <t>※「グループホーム運営費補助金所要額調書」</t>
        </r>
        <r>
          <rPr>
            <sz val="9"/>
            <color indexed="81"/>
            <rFont val="MS P ゴシック"/>
            <family val="3"/>
            <charset val="128"/>
          </rPr>
          <t>の
「２　対象者の内訳」の「No.」と合わせてください。</t>
        </r>
      </text>
    </comment>
    <comment ref="O3" authorId="0" shapeId="0" xr:uid="{77DCB392-0F3F-4A90-B5E5-7BD1A2A3C913}">
      <text>
        <r>
          <rPr>
            <b/>
            <sz val="9"/>
            <color indexed="81"/>
            <rFont val="MS P ゴシック"/>
            <family val="3"/>
            <charset val="128"/>
          </rPr>
          <t>※事業所名ではなく、
住居名を記載してください。</t>
        </r>
      </text>
    </comment>
    <comment ref="O5" authorId="0" shapeId="0" xr:uid="{99CD2EED-CB56-4E57-9A28-D0D79B67C99F}">
      <text>
        <r>
          <rPr>
            <b/>
            <sz val="9"/>
            <color indexed="81"/>
            <rFont val="MS P ゴシック"/>
            <family val="3"/>
            <charset val="128"/>
          </rPr>
          <t>※「千葉市グループホーム運営費補助金交付要綱」</t>
        </r>
        <r>
          <rPr>
            <sz val="9"/>
            <color indexed="81"/>
            <rFont val="MS P ゴシック"/>
            <family val="3"/>
            <charset val="128"/>
          </rPr>
          <t>の別紙に記載されている、</t>
        </r>
        <r>
          <rPr>
            <b/>
            <sz val="9"/>
            <color indexed="81"/>
            <rFont val="MS P ゴシック"/>
            <family val="3"/>
            <charset val="128"/>
          </rPr>
          <t>補助基準額</t>
        </r>
        <r>
          <rPr>
            <sz val="9"/>
            <color indexed="81"/>
            <rFont val="MS P ゴシック"/>
            <family val="3"/>
            <charset val="128"/>
          </rPr>
          <t>を記載してください。</t>
        </r>
      </text>
    </comment>
    <comment ref="F6" authorId="0" shapeId="0" xr:uid="{E1F66153-E5BC-4E92-B055-40ACA41D3A20}">
      <text>
        <r>
          <rPr>
            <b/>
            <sz val="9"/>
            <color indexed="81"/>
            <rFont val="MS P ゴシック"/>
            <family val="3"/>
            <charset val="128"/>
          </rPr>
          <t>※各月の算定単位を、共同生活援助サービス費、各種加算ごとに記載してください。</t>
        </r>
      </text>
    </comment>
    <comment ref="P20" authorId="0" shapeId="0" xr:uid="{3875F58C-057E-4087-8774-B32207E46534}">
      <text>
        <r>
          <rPr>
            <sz val="9"/>
            <color indexed="81"/>
            <rFont val="MS P ゴシック"/>
            <family val="3"/>
            <charset val="128"/>
          </rPr>
          <t>※この金額を</t>
        </r>
        <r>
          <rPr>
            <b/>
            <sz val="9"/>
            <color indexed="81"/>
            <rFont val="MS P ゴシック"/>
            <family val="3"/>
            <charset val="128"/>
          </rPr>
          <t>「グループホーム運営費補助金所要額調書」</t>
        </r>
        <r>
          <rPr>
            <sz val="9"/>
            <color indexed="81"/>
            <rFont val="MS P ゴシック"/>
            <family val="3"/>
            <charset val="128"/>
          </rPr>
          <t>の「２　対象者の内訳」の「国加算等の計」に記載してください。</t>
        </r>
      </text>
    </comment>
    <comment ref="S20" authorId="0" shapeId="0" xr:uid="{DA20E4AF-1ECC-4F97-B6E4-3607270BD60E}">
      <text>
        <r>
          <rPr>
            <b/>
            <sz val="9"/>
            <color indexed="81"/>
            <rFont val="MS P ゴシック"/>
            <family val="3"/>
            <charset val="128"/>
          </rPr>
          <t>※「グループホーム運営費補助金所要額調書」</t>
        </r>
        <r>
          <rPr>
            <sz val="9"/>
            <color indexed="81"/>
            <rFont val="MS P ゴシック"/>
            <family val="3"/>
            <charset val="128"/>
          </rPr>
          <t>の利用延月数計算シートです。
この数字を</t>
        </r>
        <r>
          <rPr>
            <b/>
            <sz val="9"/>
            <color indexed="81"/>
            <rFont val="MS P ゴシック"/>
            <family val="3"/>
            <charset val="128"/>
          </rPr>
          <t>「グループホーム運営費補助金所要額調書」</t>
        </r>
        <r>
          <rPr>
            <sz val="9"/>
            <color indexed="81"/>
            <rFont val="MS P ゴシック"/>
            <family val="3"/>
            <charset val="128"/>
          </rPr>
          <t>の利用延月数に記載してください。</t>
        </r>
      </text>
    </comment>
  </commentList>
</comments>
</file>

<file path=xl/sharedStrings.xml><?xml version="1.0" encoding="utf-8"?>
<sst xmlns="http://schemas.openxmlformats.org/spreadsheetml/2006/main" count="397" uniqueCount="190">
  <si>
    <t>定員</t>
    <rPh sb="0" eb="2">
      <t>テイイン</t>
    </rPh>
    <phoneticPr fontId="11"/>
  </si>
  <si>
    <t>補助基準額</t>
    <rPh sb="0" eb="2">
      <t>ホジョ</t>
    </rPh>
    <rPh sb="2" eb="4">
      <t>キジュン</t>
    </rPh>
    <rPh sb="4" eb="5">
      <t>ガク</t>
    </rPh>
    <phoneticPr fontId="11"/>
  </si>
  <si>
    <t>国加算等の計</t>
    <rPh sb="0" eb="1">
      <t>クニ</t>
    </rPh>
    <rPh sb="1" eb="3">
      <t>カサン</t>
    </rPh>
    <rPh sb="3" eb="4">
      <t>トウ</t>
    </rPh>
    <rPh sb="5" eb="6">
      <t>ケイ</t>
    </rPh>
    <phoneticPr fontId="11"/>
  </si>
  <si>
    <t>利用
延月数</t>
    <rPh sb="0" eb="2">
      <t>リヨウ</t>
    </rPh>
    <rPh sb="3" eb="4">
      <t>ノベ</t>
    </rPh>
    <rPh sb="4" eb="6">
      <t>ツキスウ</t>
    </rPh>
    <phoneticPr fontId="11"/>
  </si>
  <si>
    <t>共同生活住居名</t>
    <rPh sb="0" eb="2">
      <t>キョウドウ</t>
    </rPh>
    <rPh sb="2" eb="4">
      <t>セイカツ</t>
    </rPh>
    <rPh sb="4" eb="6">
      <t>ジュウキョ</t>
    </rPh>
    <rPh sb="6" eb="7">
      <t>メイ</t>
    </rPh>
    <phoneticPr fontId="11"/>
  </si>
  <si>
    <t>事業所名</t>
    <rPh sb="0" eb="3">
      <t>ジギョウショ</t>
    </rPh>
    <rPh sb="3" eb="4">
      <t>メイ</t>
    </rPh>
    <phoneticPr fontId="11"/>
  </si>
  <si>
    <t>合　計
（利用延月数×補助基準額－国加算等の計）</t>
    <rPh sb="0" eb="1">
      <t>ゴウ</t>
    </rPh>
    <rPh sb="2" eb="3">
      <t>ケイ</t>
    </rPh>
    <rPh sb="5" eb="7">
      <t>リヨウ</t>
    </rPh>
    <rPh sb="7" eb="8">
      <t>ノベ</t>
    </rPh>
    <rPh sb="8" eb="10">
      <t>ツキスウ</t>
    </rPh>
    <rPh sb="11" eb="13">
      <t>ホジョ</t>
    </rPh>
    <rPh sb="13" eb="15">
      <t>キジュン</t>
    </rPh>
    <rPh sb="15" eb="16">
      <t>ガク</t>
    </rPh>
    <rPh sb="17" eb="18">
      <t>クニ</t>
    </rPh>
    <rPh sb="18" eb="20">
      <t>カサン</t>
    </rPh>
    <rPh sb="20" eb="21">
      <t>ナド</t>
    </rPh>
    <rPh sb="22" eb="23">
      <t>ケイ</t>
    </rPh>
    <phoneticPr fontId="11"/>
  </si>
  <si>
    <t>１　補助金所要額</t>
    <rPh sb="2" eb="5">
      <t>ホジョキン</t>
    </rPh>
    <rPh sb="5" eb="7">
      <t>ショヨウ</t>
    </rPh>
    <rPh sb="7" eb="8">
      <t>ガク</t>
    </rPh>
    <phoneticPr fontId="11"/>
  </si>
  <si>
    <t>（単位：円）</t>
    <rPh sb="1" eb="3">
      <t>タンイ</t>
    </rPh>
    <rPh sb="4" eb="5">
      <t>エン</t>
    </rPh>
    <phoneticPr fontId="10"/>
  </si>
  <si>
    <t>２　対象者の内訳</t>
    <rPh sb="2" eb="5">
      <t>タイショウシャ</t>
    </rPh>
    <rPh sb="6" eb="8">
      <t>ウチワケ</t>
    </rPh>
    <phoneticPr fontId="10"/>
  </si>
  <si>
    <t>注1）入居者が月の途中で入退去した場合は日割計算を行い、小数点以下第2位まで算出する。（小数点第3位以下を切り捨て）
　　　（例：4月1日～8月13日までの利用の場合、8月は13日÷31日≒0.419⇒0.41のため、4.41月となる。）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9" eb="52">
      <t>イイカ</t>
    </rPh>
    <phoneticPr fontId="11"/>
  </si>
  <si>
    <t>グループホーム
運営経費総額</t>
    <rPh sb="8" eb="10">
      <t>ウンエイ</t>
    </rPh>
    <rPh sb="10" eb="12">
      <t>ケイヒ</t>
    </rPh>
    <rPh sb="12" eb="14">
      <t>ソウガク</t>
    </rPh>
    <phoneticPr fontId="11"/>
  </si>
  <si>
    <t>B</t>
    <phoneticPr fontId="11"/>
  </si>
  <si>
    <t>差引額</t>
    <rPh sb="0" eb="2">
      <t>サシヒキ</t>
    </rPh>
    <rPh sb="2" eb="3">
      <t>ガク</t>
    </rPh>
    <phoneticPr fontId="11"/>
  </si>
  <si>
    <t>対象経費</t>
    <rPh sb="0" eb="2">
      <t>タイショウ</t>
    </rPh>
    <rPh sb="2" eb="4">
      <t>ケイヒ</t>
    </rPh>
    <phoneticPr fontId="11"/>
  </si>
  <si>
    <t>寄付金その他
の収入額</t>
    <phoneticPr fontId="11"/>
  </si>
  <si>
    <t>受給者証
番号</t>
    <rPh sb="0" eb="3">
      <t>ジュキュウシャ</t>
    </rPh>
    <rPh sb="3" eb="4">
      <t>ショウ</t>
    </rPh>
    <rPh sb="5" eb="7">
      <t>バンゴウ</t>
    </rPh>
    <phoneticPr fontId="11"/>
  </si>
  <si>
    <t>利用延月数×補助基準額</t>
    <rPh sb="0" eb="2">
      <t>リヨウ</t>
    </rPh>
    <rPh sb="2" eb="3">
      <t>エン</t>
    </rPh>
    <rPh sb="3" eb="4">
      <t>ツキ</t>
    </rPh>
    <rPh sb="4" eb="5">
      <t>スウ</t>
    </rPh>
    <rPh sb="6" eb="8">
      <t>ホジョ</t>
    </rPh>
    <rPh sb="8" eb="10">
      <t>キジュン</t>
    </rPh>
    <rPh sb="10" eb="11">
      <t>ガク</t>
    </rPh>
    <phoneticPr fontId="11"/>
  </si>
  <si>
    <r>
      <t xml:space="preserve">2　対象者の内訳
</t>
    </r>
    <r>
      <rPr>
        <sz val="9"/>
        <rFont val="ＭＳ Ｐゴシック"/>
        <family val="3"/>
        <charset val="128"/>
      </rPr>
      <t>合計
（利用延月数×補助基準額-国加算等の計）</t>
    </r>
    <rPh sb="2" eb="5">
      <t>タイショウシャ</t>
    </rPh>
    <rPh sb="6" eb="8">
      <t>ウチワケ</t>
    </rPh>
    <rPh sb="9" eb="11">
      <t>ゴウケイ</t>
    </rPh>
    <rPh sb="13" eb="15">
      <t>リヨウ</t>
    </rPh>
    <rPh sb="15" eb="16">
      <t>ノ</t>
    </rPh>
    <rPh sb="16" eb="18">
      <t>ゲッスウ</t>
    </rPh>
    <rPh sb="19" eb="21">
      <t>ホジョ</t>
    </rPh>
    <rPh sb="21" eb="23">
      <t>キジュン</t>
    </rPh>
    <rPh sb="23" eb="24">
      <t>ガク</t>
    </rPh>
    <rPh sb="25" eb="26">
      <t>クニ</t>
    </rPh>
    <rPh sb="26" eb="28">
      <t>カサン</t>
    </rPh>
    <rPh sb="28" eb="29">
      <t>トウ</t>
    </rPh>
    <rPh sb="30" eb="31">
      <t>ケイ</t>
    </rPh>
    <phoneticPr fontId="11"/>
  </si>
  <si>
    <t>注5）グループホームの体験利用者分も含む。</t>
    <rPh sb="0" eb="1">
      <t>チュウ</t>
    </rPh>
    <rPh sb="11" eb="13">
      <t>タイケン</t>
    </rPh>
    <rPh sb="13" eb="15">
      <t>リヨウ</t>
    </rPh>
    <rPh sb="15" eb="16">
      <t>シャ</t>
    </rPh>
    <rPh sb="16" eb="17">
      <t>ブン</t>
    </rPh>
    <rPh sb="18" eb="19">
      <t>フク</t>
    </rPh>
    <phoneticPr fontId="11"/>
  </si>
  <si>
    <t>注6）サテライト型住居については、定員１人の住居として、定員４人以下の月額単価を適用する。</t>
    <rPh sb="0" eb="1">
      <t>チュウ</t>
    </rPh>
    <rPh sb="8" eb="9">
      <t>ガタ</t>
    </rPh>
    <rPh sb="9" eb="11">
      <t>ジュウキョ</t>
    </rPh>
    <rPh sb="17" eb="19">
      <t>テイイン</t>
    </rPh>
    <rPh sb="20" eb="21">
      <t>ヒト</t>
    </rPh>
    <rPh sb="22" eb="24">
      <t>ジュウキョ</t>
    </rPh>
    <rPh sb="28" eb="30">
      <t>テイイン</t>
    </rPh>
    <rPh sb="31" eb="32">
      <t>ニン</t>
    </rPh>
    <rPh sb="32" eb="34">
      <t>イカ</t>
    </rPh>
    <rPh sb="35" eb="37">
      <t>ゲツガク</t>
    </rPh>
    <rPh sb="37" eb="39">
      <t>タンカ</t>
    </rPh>
    <rPh sb="40" eb="42">
      <t>テキヨウ</t>
    </rPh>
    <phoneticPr fontId="11"/>
  </si>
  <si>
    <t>A</t>
    <phoneticPr fontId="11"/>
  </si>
  <si>
    <t>C（A-B）</t>
    <phoneticPr fontId="11"/>
  </si>
  <si>
    <t>D</t>
    <phoneticPr fontId="11"/>
  </si>
  <si>
    <t>E</t>
    <phoneticPr fontId="11"/>
  </si>
  <si>
    <t>注）E欄は、千円未満切り捨てとすること。</t>
    <rPh sb="0" eb="1">
      <t>チュウ</t>
    </rPh>
    <rPh sb="3" eb="4">
      <t>ラン</t>
    </rPh>
    <rPh sb="6" eb="8">
      <t>センエン</t>
    </rPh>
    <rPh sb="8" eb="10">
      <t>ミマン</t>
    </rPh>
    <rPh sb="10" eb="11">
      <t>キ</t>
    </rPh>
    <rPh sb="12" eb="13">
      <t>ス</t>
    </rPh>
    <phoneticPr fontId="11"/>
  </si>
  <si>
    <t>補助所要額
（CとDを比較して少ない額）</t>
    <phoneticPr fontId="11"/>
  </si>
  <si>
    <t>No.</t>
    <phoneticPr fontId="11"/>
  </si>
  <si>
    <t>合　　　　　計</t>
    <rPh sb="0" eb="1">
      <t>ア</t>
    </rPh>
    <rPh sb="6" eb="7">
      <t>ケイ</t>
    </rPh>
    <phoneticPr fontId="11"/>
  </si>
  <si>
    <t xml:space="preserve">代表者名　　　　　　　　　　   　　　　　　　 　　　印  </t>
    <rPh sb="0" eb="2">
      <t>ダイヒョウ</t>
    </rPh>
    <rPh sb="2" eb="3">
      <t>シャ</t>
    </rPh>
    <rPh sb="3" eb="4">
      <t>ナ</t>
    </rPh>
    <rPh sb="28" eb="29">
      <t>イン</t>
    </rPh>
    <phoneticPr fontId="11"/>
  </si>
  <si>
    <t xml:space="preserve">法人名　　　　　　　　　　　                                 </t>
    <rPh sb="0" eb="2">
      <t>ホウジン</t>
    </rPh>
    <rPh sb="2" eb="3">
      <t>メイ</t>
    </rPh>
    <phoneticPr fontId="11"/>
  </si>
  <si>
    <t xml:space="preserve">所在地　　　　　　　　　　　                                 </t>
    <rPh sb="0" eb="3">
      <t>ショザイチ</t>
    </rPh>
    <phoneticPr fontId="11"/>
  </si>
  <si>
    <t>平成　　年　　月　　日　</t>
    <rPh sb="0" eb="2">
      <t>ヘイセイ</t>
    </rPh>
    <rPh sb="4" eb="5">
      <t>ネン</t>
    </rPh>
    <rPh sb="7" eb="8">
      <t>ガツ</t>
    </rPh>
    <rPh sb="10" eb="11">
      <t>ヒ</t>
    </rPh>
    <phoneticPr fontId="1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</si>
  <si>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1"/>
  </si>
  <si>
    <t>※住居の建設費、修繕費部分は含まないでください。
※減価償却費は含まないでください。
※複数の住居がある場合においても、事業所単位ごとに提出をして下さい。</t>
    <rPh sb="1" eb="3">
      <t>ジュウキョ</t>
    </rPh>
    <rPh sb="4" eb="7">
      <t>ケンセツヒ</t>
    </rPh>
    <rPh sb="8" eb="10">
      <t>シュウゼン</t>
    </rPh>
    <rPh sb="10" eb="11">
      <t>ヒ</t>
    </rPh>
    <rPh sb="11" eb="13">
      <t>ブブン</t>
    </rPh>
    <rPh sb="14" eb="15">
      <t>フク</t>
    </rPh>
    <rPh sb="26" eb="28">
      <t>ゲンカ</t>
    </rPh>
    <rPh sb="28" eb="30">
      <t>ショウキャク</t>
    </rPh>
    <rPh sb="30" eb="31">
      <t>ヒ</t>
    </rPh>
    <rPh sb="32" eb="33">
      <t>フク</t>
    </rPh>
    <rPh sb="44" eb="46">
      <t>フクスウ</t>
    </rPh>
    <rPh sb="47" eb="49">
      <t>ジュウキョ</t>
    </rPh>
    <rPh sb="52" eb="54">
      <t>バアイ</t>
    </rPh>
    <rPh sb="60" eb="63">
      <t>ジギョウショ</t>
    </rPh>
    <rPh sb="63" eb="65">
      <t>タンイ</t>
    </rPh>
    <rPh sb="68" eb="70">
      <t>テイシュツ</t>
    </rPh>
    <rPh sb="73" eb="74">
      <t>クダ</t>
    </rPh>
    <phoneticPr fontId="25"/>
  </si>
  <si>
    <t>計</t>
    <rPh sb="0" eb="1">
      <t>ケイ</t>
    </rPh>
    <phoneticPr fontId="11"/>
  </si>
  <si>
    <t>修繕費</t>
    <rPh sb="0" eb="3">
      <t>シュウゼンヒ</t>
    </rPh>
    <phoneticPr fontId="25"/>
  </si>
  <si>
    <t>消耗品費</t>
    <rPh sb="0" eb="2">
      <t>ショウモウ</t>
    </rPh>
    <rPh sb="2" eb="3">
      <t>ヒン</t>
    </rPh>
    <rPh sb="3" eb="4">
      <t>ヒ</t>
    </rPh>
    <phoneticPr fontId="11"/>
  </si>
  <si>
    <t>消耗品費</t>
    <rPh sb="0" eb="2">
      <t>ショウモウ</t>
    </rPh>
    <rPh sb="2" eb="3">
      <t>ヒン</t>
    </rPh>
    <rPh sb="3" eb="4">
      <t>ヒ</t>
    </rPh>
    <phoneticPr fontId="25"/>
  </si>
  <si>
    <t>光熱水費</t>
    <rPh sb="0" eb="2">
      <t>コウネツ</t>
    </rPh>
    <rPh sb="2" eb="4">
      <t>スイヒ</t>
    </rPh>
    <phoneticPr fontId="25"/>
  </si>
  <si>
    <t>食材料費</t>
    <rPh sb="0" eb="2">
      <t>ショクザイ</t>
    </rPh>
    <rPh sb="2" eb="3">
      <t>リョウ</t>
    </rPh>
    <rPh sb="3" eb="4">
      <t>ヒ</t>
    </rPh>
    <phoneticPr fontId="25"/>
  </si>
  <si>
    <t>家賃</t>
    <rPh sb="0" eb="2">
      <t>ヤチン</t>
    </rPh>
    <phoneticPr fontId="11"/>
  </si>
  <si>
    <t>事業費</t>
    <rPh sb="0" eb="2">
      <t>ジギョウ</t>
    </rPh>
    <rPh sb="2" eb="3">
      <t>ヒ</t>
    </rPh>
    <phoneticPr fontId="25"/>
  </si>
  <si>
    <t>保険料</t>
    <rPh sb="0" eb="3">
      <t>ホケンリョウ</t>
    </rPh>
    <phoneticPr fontId="25"/>
  </si>
  <si>
    <t>旅費交通費</t>
    <rPh sb="0" eb="2">
      <t>リョヒ</t>
    </rPh>
    <rPh sb="2" eb="5">
      <t>コウツウヒ</t>
    </rPh>
    <phoneticPr fontId="11"/>
  </si>
  <si>
    <t>福利厚生費</t>
    <rPh sb="0" eb="2">
      <t>フクリ</t>
    </rPh>
    <rPh sb="2" eb="5">
      <t>コウセイヒ</t>
    </rPh>
    <phoneticPr fontId="11"/>
  </si>
  <si>
    <t>委託費</t>
    <rPh sb="0" eb="2">
      <t>イタク</t>
    </rPh>
    <rPh sb="2" eb="3">
      <t>ヒ</t>
    </rPh>
    <phoneticPr fontId="11"/>
  </si>
  <si>
    <t>管理費</t>
    <rPh sb="0" eb="3">
      <t>カンリヒ</t>
    </rPh>
    <phoneticPr fontId="25"/>
  </si>
  <si>
    <t>共済掛金</t>
    <rPh sb="0" eb="2">
      <t>キョウサイ</t>
    </rPh>
    <rPh sb="2" eb="4">
      <t>カケキン</t>
    </rPh>
    <phoneticPr fontId="11"/>
  </si>
  <si>
    <t>法定福利費</t>
    <rPh sb="0" eb="2">
      <t>ホウテイ</t>
    </rPh>
    <rPh sb="2" eb="4">
      <t>フクリ</t>
    </rPh>
    <rPh sb="4" eb="5">
      <t>ヒ</t>
    </rPh>
    <phoneticPr fontId="11"/>
  </si>
  <si>
    <t>職員諸手当</t>
    <rPh sb="0" eb="2">
      <t>ショクイン</t>
    </rPh>
    <rPh sb="2" eb="5">
      <t>ショテアテ</t>
    </rPh>
    <phoneticPr fontId="11"/>
  </si>
  <si>
    <t>職員給与</t>
    <rPh sb="0" eb="2">
      <t>ショクイン</t>
    </rPh>
    <rPh sb="2" eb="4">
      <t>キュウヨ</t>
    </rPh>
    <phoneticPr fontId="11"/>
  </si>
  <si>
    <t>人件費</t>
    <rPh sb="0" eb="3">
      <t>ジンケンヒ</t>
    </rPh>
    <phoneticPr fontId="11"/>
  </si>
  <si>
    <t>備　　　考</t>
    <rPh sb="0" eb="1">
      <t>ソナエ</t>
    </rPh>
    <rPh sb="4" eb="5">
      <t>コウ</t>
    </rPh>
    <phoneticPr fontId="11"/>
  </si>
  <si>
    <t>千葉市対象者分</t>
    <rPh sb="0" eb="3">
      <t>チバシ</t>
    </rPh>
    <rPh sb="3" eb="6">
      <t>タイショウシャ</t>
    </rPh>
    <rPh sb="6" eb="7">
      <t>ブン</t>
    </rPh>
    <phoneticPr fontId="25"/>
  </si>
  <si>
    <t>科　　　　　目</t>
    <rPh sb="0" eb="1">
      <t>カ</t>
    </rPh>
    <rPh sb="6" eb="7">
      <t>メ</t>
    </rPh>
    <phoneticPr fontId="11"/>
  </si>
  <si>
    <t>（支出の部）</t>
    <rPh sb="1" eb="3">
      <t>シシュツ</t>
    </rPh>
    <rPh sb="4" eb="5">
      <t>ブ</t>
    </rPh>
    <phoneticPr fontId="11"/>
  </si>
  <si>
    <t>雑入</t>
    <rPh sb="0" eb="1">
      <t>ザツ</t>
    </rPh>
    <rPh sb="1" eb="2">
      <t>ニュウ</t>
    </rPh>
    <phoneticPr fontId="25"/>
  </si>
  <si>
    <t>寄付金等</t>
    <rPh sb="0" eb="3">
      <t>キフキン</t>
    </rPh>
    <rPh sb="3" eb="4">
      <t>トウ</t>
    </rPh>
    <phoneticPr fontId="25"/>
  </si>
  <si>
    <t>その他の収入</t>
    <rPh sb="2" eb="3">
      <t>タ</t>
    </rPh>
    <rPh sb="4" eb="6">
      <t>シュウニュウ</t>
    </rPh>
    <phoneticPr fontId="25"/>
  </si>
  <si>
    <t>その他補助金</t>
    <rPh sb="2" eb="3">
      <t>タ</t>
    </rPh>
    <rPh sb="3" eb="6">
      <t>ホジョキン</t>
    </rPh>
    <phoneticPr fontId="25"/>
  </si>
  <si>
    <t>千葉市グループホーム運営費補助金</t>
    <rPh sb="0" eb="3">
      <t>チバシ</t>
    </rPh>
    <rPh sb="10" eb="12">
      <t>ウンエイ</t>
    </rPh>
    <rPh sb="12" eb="13">
      <t>ヒ</t>
    </rPh>
    <rPh sb="13" eb="16">
      <t>ホジョキン</t>
    </rPh>
    <phoneticPr fontId="25"/>
  </si>
  <si>
    <t>その他事業収入</t>
    <rPh sb="2" eb="3">
      <t>タ</t>
    </rPh>
    <rPh sb="3" eb="5">
      <t>ジギョウ</t>
    </rPh>
    <rPh sb="5" eb="7">
      <t>シュウニュウ</t>
    </rPh>
    <phoneticPr fontId="25"/>
  </si>
  <si>
    <t>（共同生活援助サービス費、入院時支援特別加算、長期入院時支援特別加算、帰宅時支援加算、長期帰宅時支援加算）</t>
    <phoneticPr fontId="25"/>
  </si>
  <si>
    <t>訓練等給付費</t>
    <rPh sb="0" eb="2">
      <t>クンレン</t>
    </rPh>
    <rPh sb="2" eb="3">
      <t>トウ</t>
    </rPh>
    <rPh sb="3" eb="5">
      <t>キュウフ</t>
    </rPh>
    <rPh sb="5" eb="6">
      <t>ヒ</t>
    </rPh>
    <phoneticPr fontId="25"/>
  </si>
  <si>
    <t>自立支援給付費等収入</t>
    <rPh sb="0" eb="2">
      <t>ジリツ</t>
    </rPh>
    <rPh sb="2" eb="4">
      <t>シエン</t>
    </rPh>
    <rPh sb="4" eb="6">
      <t>キュウフ</t>
    </rPh>
    <rPh sb="6" eb="7">
      <t>ヒ</t>
    </rPh>
    <rPh sb="7" eb="8">
      <t>トウ</t>
    </rPh>
    <rPh sb="8" eb="10">
      <t>シュウニュウ</t>
    </rPh>
    <phoneticPr fontId="11"/>
  </si>
  <si>
    <t>（単位：円）</t>
    <rPh sb="1" eb="3">
      <t>タンイ</t>
    </rPh>
    <rPh sb="4" eb="5">
      <t>エン</t>
    </rPh>
    <phoneticPr fontId="11"/>
  </si>
  <si>
    <t>（収入の部）</t>
    <rPh sb="1" eb="3">
      <t>シュウニュウ</t>
    </rPh>
    <rPh sb="4" eb="5">
      <t>ブ</t>
    </rPh>
    <phoneticPr fontId="11"/>
  </si>
  <si>
    <t>事業所名　　　　　　　　　　　　　　　　　　                       　</t>
    <rPh sb="0" eb="3">
      <t>ジギョウショ</t>
    </rPh>
    <rPh sb="3" eb="4">
      <t>メイ</t>
    </rPh>
    <phoneticPr fontId="11"/>
  </si>
  <si>
    <t>平成29年度決算（見込）書抄本（平成２９年６月１日～平成３０年３月３１日）</t>
    <rPh sb="0" eb="2">
      <t>ヘイセイ</t>
    </rPh>
    <rPh sb="4" eb="6">
      <t>ネンド</t>
    </rPh>
    <rPh sb="6" eb="7">
      <t>キ</t>
    </rPh>
    <rPh sb="7" eb="8">
      <t>サン</t>
    </rPh>
    <rPh sb="9" eb="11">
      <t>ミコミ</t>
    </rPh>
    <rPh sb="12" eb="13">
      <t>ショ</t>
    </rPh>
    <rPh sb="13" eb="15">
      <t>ショウホン</t>
    </rPh>
    <rPh sb="16" eb="18">
      <t>ヘイセイ</t>
    </rPh>
    <rPh sb="20" eb="21">
      <t>ネン</t>
    </rPh>
    <rPh sb="22" eb="23">
      <t>ガツ</t>
    </rPh>
    <rPh sb="24" eb="25">
      <t>ニチ</t>
    </rPh>
    <rPh sb="26" eb="28">
      <t>ヘイセイ</t>
    </rPh>
    <rPh sb="30" eb="31">
      <t>ネン</t>
    </rPh>
    <rPh sb="32" eb="33">
      <t>ガツ</t>
    </rPh>
    <rPh sb="35" eb="36">
      <t>ニチ</t>
    </rPh>
    <phoneticPr fontId="11"/>
  </si>
  <si>
    <t>※入居者負担分は除いてください</t>
    <rPh sb="1" eb="4">
      <t>ニュウキョシャ</t>
    </rPh>
    <rPh sb="4" eb="6">
      <t>フタン</t>
    </rPh>
    <rPh sb="6" eb="7">
      <t>ブン</t>
    </rPh>
    <rPh sb="8" eb="9">
      <t>ノゾ</t>
    </rPh>
    <phoneticPr fontId="25"/>
  </si>
  <si>
    <t>※千葉市支給決定者分のみを入れてください</t>
    <rPh sb="1" eb="4">
      <t>チバシ</t>
    </rPh>
    <rPh sb="4" eb="6">
      <t>シキュウ</t>
    </rPh>
    <rPh sb="6" eb="8">
      <t>ケッテイ</t>
    </rPh>
    <rPh sb="8" eb="9">
      <t>シャ</t>
    </rPh>
    <rPh sb="9" eb="10">
      <t>ブン</t>
    </rPh>
    <rPh sb="13" eb="14">
      <t>イ</t>
    </rPh>
    <phoneticPr fontId="25"/>
  </si>
  <si>
    <t>※色がついている部分は自動計算されます</t>
    <rPh sb="1" eb="2">
      <t>イロ</t>
    </rPh>
    <rPh sb="8" eb="10">
      <t>ブブン</t>
    </rPh>
    <rPh sb="11" eb="13">
      <t>ジドウ</t>
    </rPh>
    <rPh sb="13" eb="15">
      <t>ケイサン</t>
    </rPh>
    <phoneticPr fontId="25"/>
  </si>
  <si>
    <t>注1）月合計（円）部分の、各月の合計数は、小数点第1位以下切り捨てとする。</t>
    <rPh sb="0" eb="1">
      <t>チュウ</t>
    </rPh>
    <rPh sb="3" eb="4">
      <t>ツキ</t>
    </rPh>
    <rPh sb="4" eb="6">
      <t>ゴウケイ</t>
    </rPh>
    <rPh sb="7" eb="8">
      <t>エン</t>
    </rPh>
    <rPh sb="9" eb="11">
      <t>ブブン</t>
    </rPh>
    <rPh sb="13" eb="14">
      <t>カク</t>
    </rPh>
    <rPh sb="14" eb="15">
      <t>ツキ</t>
    </rPh>
    <rPh sb="16" eb="18">
      <t>ゴウケイ</t>
    </rPh>
    <rPh sb="18" eb="19">
      <t>スウ</t>
    </rPh>
    <rPh sb="21" eb="24">
      <t>ショウスウテン</t>
    </rPh>
    <rPh sb="24" eb="25">
      <t>ダイ</t>
    </rPh>
    <rPh sb="26" eb="27">
      <t>イ</t>
    </rPh>
    <rPh sb="27" eb="29">
      <t>イカ</t>
    </rPh>
    <rPh sb="29" eb="30">
      <t>キ</t>
    </rPh>
    <rPh sb="31" eb="32">
      <t>ス</t>
    </rPh>
    <phoneticPr fontId="25"/>
  </si>
  <si>
    <t>年間合計</t>
    <rPh sb="0" eb="2">
      <t>ネンカン</t>
    </rPh>
    <rPh sb="2" eb="4">
      <t>ゴウケイ</t>
    </rPh>
    <phoneticPr fontId="25"/>
  </si>
  <si>
    <t>3月</t>
  </si>
  <si>
    <t>年</t>
    <rPh sb="0" eb="1">
      <t>ネン</t>
    </rPh>
    <phoneticPr fontId="25"/>
  </si>
  <si>
    <t>2月</t>
  </si>
  <si>
    <t>1月</t>
  </si>
  <si>
    <t>12月</t>
  </si>
  <si>
    <t>11月</t>
  </si>
  <si>
    <t>10月</t>
  </si>
  <si>
    <t>9月</t>
  </si>
  <si>
    <t>8月</t>
  </si>
  <si>
    <t>7月</t>
    <phoneticPr fontId="25"/>
  </si>
  <si>
    <t>入院時支援特別加算</t>
    <phoneticPr fontId="25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</si>
  <si>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25"/>
  </si>
  <si>
    <t>地域区分
単価</t>
    <rPh sb="0" eb="2">
      <t>チイキ</t>
    </rPh>
    <rPh sb="2" eb="4">
      <t>クブン</t>
    </rPh>
    <rPh sb="5" eb="7">
      <t>タンカ</t>
    </rPh>
    <phoneticPr fontId="25"/>
  </si>
  <si>
    <t>月合計
（単位）</t>
    <rPh sb="0" eb="1">
      <t>ツキ</t>
    </rPh>
    <rPh sb="1" eb="3">
      <t>ゴウケイ</t>
    </rPh>
    <rPh sb="5" eb="7">
      <t>タンイ</t>
    </rPh>
    <phoneticPr fontId="25"/>
  </si>
  <si>
    <t>（内訳・単位）</t>
    <rPh sb="1" eb="3">
      <t>ウチワケ</t>
    </rPh>
    <rPh sb="4" eb="6">
      <t>タンイ</t>
    </rPh>
    <phoneticPr fontId="25"/>
  </si>
  <si>
    <t>（月換算）</t>
    <rPh sb="1" eb="2">
      <t>ツキ</t>
    </rPh>
    <rPh sb="2" eb="4">
      <t>カンサン</t>
    </rPh>
    <phoneticPr fontId="25"/>
  </si>
  <si>
    <t>グループホーム入居日数
注）４</t>
    <rPh sb="7" eb="9">
      <t>ニュウキョ</t>
    </rPh>
    <rPh sb="9" eb="11">
      <t>ニッスウ</t>
    </rPh>
    <rPh sb="12" eb="13">
      <t>チュウ</t>
    </rPh>
    <phoneticPr fontId="25"/>
  </si>
  <si>
    <t>訓練等給付費の額</t>
    <rPh sb="0" eb="2">
      <t>クンレン</t>
    </rPh>
    <rPh sb="2" eb="3">
      <t>トウ</t>
    </rPh>
    <rPh sb="3" eb="5">
      <t>キュウフ</t>
    </rPh>
    <rPh sb="5" eb="6">
      <t>ヒ</t>
    </rPh>
    <rPh sb="7" eb="8">
      <t>ガク</t>
    </rPh>
    <phoneticPr fontId="25"/>
  </si>
  <si>
    <t>対象月</t>
    <rPh sb="0" eb="2">
      <t>タイショウ</t>
    </rPh>
    <rPh sb="2" eb="3">
      <t>ツキ</t>
    </rPh>
    <phoneticPr fontId="25"/>
  </si>
  <si>
    <t>対象者氏名</t>
    <rPh sb="0" eb="3">
      <t>タイショウシャ</t>
    </rPh>
    <rPh sb="3" eb="5">
      <t>シメイ</t>
    </rPh>
    <phoneticPr fontId="25"/>
  </si>
  <si>
    <t>４名以下</t>
  </si>
  <si>
    <t>６</t>
  </si>
  <si>
    <t>注2） 2 対象者の内訳の合計（利用延月数×補助基準額-国加算等の計）は、一人ひとりの各合計において、小数点以下を切り捨てとする。</t>
    <rPh sb="0" eb="1">
      <t>チュウ</t>
    </rPh>
    <rPh sb="6" eb="8">
      <t>タイショウ</t>
    </rPh>
    <rPh sb="8" eb="9">
      <t>シャ</t>
    </rPh>
    <rPh sb="10" eb="12">
      <t>ウチワケ</t>
    </rPh>
    <rPh sb="13" eb="15">
      <t>ゴウケイ</t>
    </rPh>
    <rPh sb="16" eb="18">
      <t>リヨウ</t>
    </rPh>
    <rPh sb="18" eb="19">
      <t>ノ</t>
    </rPh>
    <rPh sb="19" eb="21">
      <t>ゲッスウ</t>
    </rPh>
    <rPh sb="22" eb="24">
      <t>ホジョ</t>
    </rPh>
    <rPh sb="24" eb="26">
      <t>キジュン</t>
    </rPh>
    <rPh sb="26" eb="27">
      <t>ガク</t>
    </rPh>
    <rPh sb="28" eb="29">
      <t>クニ</t>
    </rPh>
    <rPh sb="29" eb="31">
      <t>カサン</t>
    </rPh>
    <rPh sb="31" eb="32">
      <t>トウ</t>
    </rPh>
    <rPh sb="33" eb="34">
      <t>ケイ</t>
    </rPh>
    <rPh sb="37" eb="39">
      <t>ヒトリ</t>
    </rPh>
    <rPh sb="43" eb="44">
      <t>カク</t>
    </rPh>
    <rPh sb="44" eb="46">
      <t>ゴウケイ</t>
    </rPh>
    <rPh sb="51" eb="54">
      <t>ショウスウテン</t>
    </rPh>
    <rPh sb="54" eb="56">
      <t>イカ</t>
    </rPh>
    <rPh sb="57" eb="58">
      <t>キ</t>
    </rPh>
    <rPh sb="59" eb="60">
      <t>ス</t>
    </rPh>
    <phoneticPr fontId="11"/>
  </si>
  <si>
    <t>注７）２　対象者の内訳において、各利用者ごとの計算をする際、「合計（利用延月数×補助基準額－国加算等の計）」がマイナスとなった場合は0とする。</t>
    <rPh sb="0" eb="1">
      <t>チュウ</t>
    </rPh>
    <rPh sb="5" eb="8">
      <t>タイショウシャ</t>
    </rPh>
    <rPh sb="9" eb="11">
      <t>ウチワケ</t>
    </rPh>
    <rPh sb="16" eb="17">
      <t>カク</t>
    </rPh>
    <rPh sb="17" eb="20">
      <t>リヨウシャ</t>
    </rPh>
    <rPh sb="23" eb="25">
      <t>ケイサン</t>
    </rPh>
    <rPh sb="28" eb="29">
      <t>サイ</t>
    </rPh>
    <rPh sb="31" eb="33">
      <t>ゴウケイ</t>
    </rPh>
    <rPh sb="63" eb="65">
      <t>バアイ</t>
    </rPh>
    <phoneticPr fontId="11"/>
  </si>
  <si>
    <t>注４）入居者が月の途中で入退去した場合は日割計算を行い、小数点以下第2位まで算出する。（小数点第3位以下を切り捨て）
　　　（例：4月1日～8月13日までの利用の場合、8月は13日÷31日≒0.419⇒0.41のため、4.41月となる。）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9" eb="52">
      <t>イイカ</t>
    </rPh>
    <phoneticPr fontId="11"/>
  </si>
  <si>
    <t>注３）注２）における補助基準額は、入退居等に関わらず当該月の補助基準額とする。</t>
    <rPh sb="3" eb="4">
      <t>チュウ</t>
    </rPh>
    <rPh sb="10" eb="12">
      <t>ホジョ</t>
    </rPh>
    <rPh sb="12" eb="14">
      <t>キジュン</t>
    </rPh>
    <rPh sb="14" eb="15">
      <t>ガク</t>
    </rPh>
    <rPh sb="17" eb="18">
      <t>ニュウ</t>
    </rPh>
    <rPh sb="18" eb="19">
      <t>タイ</t>
    </rPh>
    <rPh sb="19" eb="20">
      <t>キョ</t>
    </rPh>
    <rPh sb="20" eb="21">
      <t>トウ</t>
    </rPh>
    <rPh sb="22" eb="23">
      <t>カカ</t>
    </rPh>
    <rPh sb="26" eb="28">
      <t>トウガイ</t>
    </rPh>
    <rPh sb="28" eb="29">
      <t>ツキ</t>
    </rPh>
    <rPh sb="30" eb="32">
      <t>ホジョ</t>
    </rPh>
    <rPh sb="32" eb="34">
      <t>キジュン</t>
    </rPh>
    <rPh sb="34" eb="35">
      <t>ガク</t>
    </rPh>
    <phoneticPr fontId="25"/>
  </si>
  <si>
    <t>（様式第１号の別紙１）</t>
    <rPh sb="1" eb="3">
      <t>ヨウシキ</t>
    </rPh>
    <rPh sb="3" eb="4">
      <t>ダイ</t>
    </rPh>
    <rPh sb="5" eb="6">
      <t>ゴウ</t>
    </rPh>
    <rPh sb="7" eb="9">
      <t>ベッシ</t>
    </rPh>
    <phoneticPr fontId="11"/>
  </si>
  <si>
    <t>グループホーム運営費補助金所要額調書</t>
    <rPh sb="7" eb="9">
      <t>ウンエイ</t>
    </rPh>
    <rPh sb="9" eb="10">
      <t>ヒ</t>
    </rPh>
    <rPh sb="10" eb="13">
      <t>ホジョキン</t>
    </rPh>
    <rPh sb="13" eb="15">
      <t>ショヨウ</t>
    </rPh>
    <rPh sb="15" eb="16">
      <t>ガク</t>
    </rPh>
    <rPh sb="16" eb="18">
      <t>チョウショ</t>
    </rPh>
    <phoneticPr fontId="11"/>
  </si>
  <si>
    <t>所要額調書作成補助シート</t>
    <rPh sb="0" eb="2">
      <t>ショヨウ</t>
    </rPh>
    <rPh sb="2" eb="3">
      <t>ガク</t>
    </rPh>
    <rPh sb="3" eb="5">
      <t>チョウショ</t>
    </rPh>
    <rPh sb="5" eb="7">
      <t>サクセイ</t>
    </rPh>
    <rPh sb="7" eb="9">
      <t>ホジョ</t>
    </rPh>
    <phoneticPr fontId="25"/>
  </si>
  <si>
    <t>4月</t>
    <phoneticPr fontId="11"/>
  </si>
  <si>
    <t>5月</t>
    <phoneticPr fontId="11"/>
  </si>
  <si>
    <t>6月</t>
    <phoneticPr fontId="11"/>
  </si>
  <si>
    <t>注）D欄には２．対象者の内訳の合計額が入る。</t>
    <rPh sb="0" eb="1">
      <t>チュウ</t>
    </rPh>
    <rPh sb="3" eb="4">
      <t>ラン</t>
    </rPh>
    <rPh sb="8" eb="11">
      <t>タイショウシャ</t>
    </rPh>
    <rPh sb="12" eb="14">
      <t>ウチワケ</t>
    </rPh>
    <rPh sb="15" eb="17">
      <t>ゴウケイ</t>
    </rPh>
    <rPh sb="17" eb="18">
      <t>ガク</t>
    </rPh>
    <rPh sb="19" eb="20">
      <t>ハイ</t>
    </rPh>
    <phoneticPr fontId="11"/>
  </si>
  <si>
    <t>家賃（入居者負担分を除く）</t>
    <rPh sb="0" eb="2">
      <t>ヤチン</t>
    </rPh>
    <rPh sb="3" eb="6">
      <t>ニュウキョシャ</t>
    </rPh>
    <rPh sb="6" eb="8">
      <t>フタン</t>
    </rPh>
    <rPh sb="8" eb="9">
      <t>ブン</t>
    </rPh>
    <rPh sb="10" eb="11">
      <t>ノゾ</t>
    </rPh>
    <phoneticPr fontId="11"/>
  </si>
  <si>
    <t>食材料費（入居者負担分を除く）</t>
    <rPh sb="0" eb="2">
      <t>ショクザイ</t>
    </rPh>
    <rPh sb="2" eb="3">
      <t>リョウ</t>
    </rPh>
    <rPh sb="3" eb="4">
      <t>ヒ</t>
    </rPh>
    <rPh sb="5" eb="8">
      <t>ニュウキョシャ</t>
    </rPh>
    <rPh sb="8" eb="10">
      <t>フタン</t>
    </rPh>
    <rPh sb="10" eb="11">
      <t>ブン</t>
    </rPh>
    <rPh sb="12" eb="13">
      <t>ノゾ</t>
    </rPh>
    <phoneticPr fontId="25"/>
  </si>
  <si>
    <t>光熱水費（入居者負担分を除く）</t>
    <rPh sb="0" eb="2">
      <t>コウネツ</t>
    </rPh>
    <rPh sb="2" eb="4">
      <t>スイヒ</t>
    </rPh>
    <rPh sb="5" eb="8">
      <t>ニュウキョシャ</t>
    </rPh>
    <rPh sb="8" eb="10">
      <t>フタン</t>
    </rPh>
    <rPh sb="10" eb="11">
      <t>ブン</t>
    </rPh>
    <rPh sb="12" eb="13">
      <t>ノゾ</t>
    </rPh>
    <phoneticPr fontId="25"/>
  </si>
  <si>
    <t>消耗品費（入居者負担分を除く）</t>
    <rPh sb="0" eb="2">
      <t>ショウモウ</t>
    </rPh>
    <rPh sb="2" eb="3">
      <t>ヒン</t>
    </rPh>
    <rPh sb="3" eb="4">
      <t>ヒ</t>
    </rPh>
    <rPh sb="5" eb="8">
      <t>ニュウキョシャ</t>
    </rPh>
    <rPh sb="8" eb="10">
      <t>フタン</t>
    </rPh>
    <rPh sb="10" eb="11">
      <t>ブン</t>
    </rPh>
    <rPh sb="12" eb="13">
      <t>ノゾ</t>
    </rPh>
    <phoneticPr fontId="25"/>
  </si>
  <si>
    <t>修繕費（住居に係るものを除く）</t>
    <rPh sb="0" eb="3">
      <t>シュウゼンヒ</t>
    </rPh>
    <rPh sb="4" eb="6">
      <t>ジュウキョ</t>
    </rPh>
    <rPh sb="7" eb="8">
      <t>カカワ</t>
    </rPh>
    <rPh sb="12" eb="13">
      <t>ノゾ</t>
    </rPh>
    <phoneticPr fontId="25"/>
  </si>
  <si>
    <r>
      <t xml:space="preserve">補助基準額
</t>
    </r>
    <r>
      <rPr>
        <sz val="9"/>
        <rFont val="ＭＳ Ｐゴシック"/>
        <family val="3"/>
        <charset val="128"/>
        <scheme val="minor"/>
      </rPr>
      <t>注３）</t>
    </r>
    <rPh sb="0" eb="2">
      <t>ホジョ</t>
    </rPh>
    <rPh sb="2" eb="4">
      <t>キジュン</t>
    </rPh>
    <rPh sb="4" eb="5">
      <t>ガク</t>
    </rPh>
    <rPh sb="6" eb="7">
      <t>チュウ</t>
    </rPh>
    <phoneticPr fontId="25"/>
  </si>
  <si>
    <r>
      <t xml:space="preserve">国加算等の計
</t>
    </r>
    <r>
      <rPr>
        <sz val="9"/>
        <rFont val="ＭＳ Ｐゴシック"/>
        <family val="3"/>
        <charset val="128"/>
        <scheme val="minor"/>
      </rPr>
      <t>注２）</t>
    </r>
    <rPh sb="0" eb="1">
      <t>クニ</t>
    </rPh>
    <rPh sb="1" eb="3">
      <t>カサン</t>
    </rPh>
    <rPh sb="3" eb="4">
      <t>トウ</t>
    </rPh>
    <rPh sb="5" eb="6">
      <t>ケイ</t>
    </rPh>
    <rPh sb="7" eb="8">
      <t>チュウ</t>
    </rPh>
    <phoneticPr fontId="25"/>
  </si>
  <si>
    <t>注２）訓練等給付費の額の月合計（円）が、当該月の補助基準額を超える場合、当該月の訓練等給付費の額（＝国加算等の計）は、補助基準額と同額とする。</t>
    <rPh sb="0" eb="1">
      <t>チュウ</t>
    </rPh>
    <phoneticPr fontId="11"/>
  </si>
  <si>
    <r>
      <t xml:space="preserve">月合計
（円）
</t>
    </r>
    <r>
      <rPr>
        <sz val="9"/>
        <color theme="1"/>
        <rFont val="ＭＳ Ｐゴシック"/>
        <family val="3"/>
        <charset val="128"/>
        <scheme val="minor"/>
      </rPr>
      <t>注１）</t>
    </r>
    <rPh sb="0" eb="1">
      <t>ツキ</t>
    </rPh>
    <rPh sb="1" eb="3">
      <t>ゴウケイ</t>
    </rPh>
    <rPh sb="5" eb="6">
      <t>エン</t>
    </rPh>
    <rPh sb="8" eb="9">
      <t>チュウ</t>
    </rPh>
    <phoneticPr fontId="25"/>
  </si>
  <si>
    <t>事業所番号</t>
    <rPh sb="0" eb="3">
      <t>ジギョウショ</t>
    </rPh>
    <rPh sb="3" eb="5">
      <t>バンゴウ</t>
    </rPh>
    <phoneticPr fontId="11"/>
  </si>
  <si>
    <t>法人補填</t>
    <rPh sb="0" eb="2">
      <t>ホウジン</t>
    </rPh>
    <rPh sb="2" eb="4">
      <t>ホテン</t>
    </rPh>
    <phoneticPr fontId="11"/>
  </si>
  <si>
    <t>注６）共同生活援助サービス費は、外部サービス利用型の受託居宅介護サービス費を含んだ単位数とする。</t>
    <rPh sb="0" eb="1">
      <t>チュウ</t>
    </rPh>
    <rPh sb="3" eb="5">
      <t>キョウドウ</t>
    </rPh>
    <rPh sb="5" eb="7">
      <t>セイカツ</t>
    </rPh>
    <rPh sb="7" eb="9">
      <t>エンジョ</t>
    </rPh>
    <rPh sb="13" eb="14">
      <t>ヒ</t>
    </rPh>
    <rPh sb="16" eb="18">
      <t>ガイブ</t>
    </rPh>
    <rPh sb="22" eb="24">
      <t>リヨウ</t>
    </rPh>
    <rPh sb="24" eb="25">
      <t>ガタ</t>
    </rPh>
    <rPh sb="26" eb="28">
      <t>ジュタク</t>
    </rPh>
    <rPh sb="28" eb="30">
      <t>キョタク</t>
    </rPh>
    <rPh sb="30" eb="32">
      <t>カイゴ</t>
    </rPh>
    <rPh sb="36" eb="37">
      <t>ヒ</t>
    </rPh>
    <rPh sb="38" eb="39">
      <t>フク</t>
    </rPh>
    <rPh sb="41" eb="44">
      <t>タンイスウ</t>
    </rPh>
    <phoneticPr fontId="11"/>
  </si>
  <si>
    <r>
      <t>注５）原則として利用者と契約が続いている期間</t>
    </r>
    <r>
      <rPr>
        <sz val="9"/>
        <color theme="1"/>
        <rFont val="ＭＳ Ｐゴシック"/>
        <family val="3"/>
        <charset val="128"/>
        <scheme val="minor"/>
      </rPr>
      <t>（体験利用は実際の利用期間）</t>
    </r>
    <r>
      <rPr>
        <sz val="9"/>
        <color theme="1"/>
        <rFont val="ＭＳ Ｐゴシック"/>
        <family val="2"/>
        <charset val="128"/>
        <scheme val="minor"/>
      </rPr>
      <t>を入居日数とし、入院等の外泊日は入居日数に含める。
　　　ただし、長期入院等により、入院した月を含め３か月を超える外泊となる場合、超えた月以降の外泊日は入居日数には含めない。</t>
    </r>
    <rPh sb="3" eb="5">
      <t>ゲンソク</t>
    </rPh>
    <rPh sb="8" eb="11">
      <t>リヨウシャ</t>
    </rPh>
    <rPh sb="12" eb="14">
      <t>ケイヤク</t>
    </rPh>
    <rPh sb="15" eb="16">
      <t>ツヅ</t>
    </rPh>
    <rPh sb="20" eb="22">
      <t>キカン</t>
    </rPh>
    <rPh sb="37" eb="39">
      <t>ニュウキョ</t>
    </rPh>
    <rPh sb="39" eb="41">
      <t>ニッスウ</t>
    </rPh>
    <rPh sb="44" eb="46">
      <t>ニュウイン</t>
    </rPh>
    <rPh sb="46" eb="47">
      <t>トウ</t>
    </rPh>
    <rPh sb="48" eb="50">
      <t>ガイハク</t>
    </rPh>
    <rPh sb="50" eb="51">
      <t>ビ</t>
    </rPh>
    <rPh sb="52" eb="54">
      <t>ニュウキョ</t>
    </rPh>
    <rPh sb="54" eb="56">
      <t>ニッスウ</t>
    </rPh>
    <rPh sb="57" eb="58">
      <t>フク</t>
    </rPh>
    <rPh sb="69" eb="71">
      <t>チョウキ</t>
    </rPh>
    <rPh sb="71" eb="73">
      <t>ニュウイン</t>
    </rPh>
    <rPh sb="73" eb="74">
      <t>トウ</t>
    </rPh>
    <rPh sb="78" eb="80">
      <t>ニュウイン</t>
    </rPh>
    <rPh sb="82" eb="83">
      <t>ツキ</t>
    </rPh>
    <rPh sb="84" eb="85">
      <t>フク</t>
    </rPh>
    <rPh sb="88" eb="89">
      <t>ゲツ</t>
    </rPh>
    <rPh sb="90" eb="91">
      <t>コ</t>
    </rPh>
    <rPh sb="93" eb="95">
      <t>ガイハク</t>
    </rPh>
    <rPh sb="98" eb="100">
      <t>バアイ</t>
    </rPh>
    <rPh sb="101" eb="102">
      <t>コ</t>
    </rPh>
    <rPh sb="104" eb="105">
      <t>ツキ</t>
    </rPh>
    <rPh sb="105" eb="107">
      <t>イコウ</t>
    </rPh>
    <rPh sb="108" eb="110">
      <t>ガイハク</t>
    </rPh>
    <rPh sb="110" eb="111">
      <t>ビ</t>
    </rPh>
    <rPh sb="112" eb="114">
      <t>ニュウキョ</t>
    </rPh>
    <rPh sb="114" eb="116">
      <t>ニッスウ</t>
    </rPh>
    <rPh sb="118" eb="119">
      <t>フク</t>
    </rPh>
    <phoneticPr fontId="25"/>
  </si>
  <si>
    <t>事業所名　　　　　　　　　　　　　　　　　　                       　</t>
    <phoneticPr fontId="11"/>
  </si>
  <si>
    <t xml:space="preserve">所在地        　　　　　　　　　　　                                 </t>
    <rPh sb="0" eb="3">
      <t>ショザイチ</t>
    </rPh>
    <phoneticPr fontId="11"/>
  </si>
  <si>
    <t xml:space="preserve">法人名　        　　　　　　　　　　                                 </t>
    <rPh sb="0" eb="2">
      <t>ホウジン</t>
    </rPh>
    <rPh sb="2" eb="3">
      <t>メイ</t>
    </rPh>
    <phoneticPr fontId="11"/>
  </si>
  <si>
    <t xml:space="preserve">代表者職氏名　       　　　　　　　   　　　　　　　 　　　印  </t>
    <rPh sb="0" eb="2">
      <t>ダイヒョウ</t>
    </rPh>
    <rPh sb="2" eb="3">
      <t>シャ</t>
    </rPh>
    <rPh sb="3" eb="4">
      <t>ショク</t>
    </rPh>
    <rPh sb="4" eb="6">
      <t>シメイ</t>
    </rPh>
    <rPh sb="5" eb="6">
      <t>ナ</t>
    </rPh>
    <rPh sb="35" eb="36">
      <t>イン</t>
    </rPh>
    <phoneticPr fontId="11"/>
  </si>
  <si>
    <t>※住居の建設費、修繕費部分を除く。
※減価償却費を除く。
※入居者の負担する家賃・食材料費・光熱水費・日用品費等を除く。
※複数の住居がある場合においても、事業所単位ごとに提出をして下さい。</t>
    <rPh sb="1" eb="3">
      <t>ジュウキョ</t>
    </rPh>
    <rPh sb="4" eb="7">
      <t>ケンセツヒ</t>
    </rPh>
    <rPh sb="8" eb="10">
      <t>シュウゼン</t>
    </rPh>
    <rPh sb="10" eb="11">
      <t>ヒ</t>
    </rPh>
    <rPh sb="11" eb="13">
      <t>ブブン</t>
    </rPh>
    <rPh sb="14" eb="15">
      <t>ノゾ</t>
    </rPh>
    <rPh sb="19" eb="21">
      <t>ゲンカ</t>
    </rPh>
    <rPh sb="21" eb="23">
      <t>ショウキャク</t>
    </rPh>
    <rPh sb="23" eb="24">
      <t>ヒ</t>
    </rPh>
    <rPh sb="25" eb="26">
      <t>ノゾ</t>
    </rPh>
    <rPh sb="30" eb="33">
      <t>ニュウキョシャ</t>
    </rPh>
    <rPh sb="34" eb="36">
      <t>フタン</t>
    </rPh>
    <rPh sb="38" eb="40">
      <t>ヤチン</t>
    </rPh>
    <rPh sb="41" eb="43">
      <t>ショクザイ</t>
    </rPh>
    <rPh sb="43" eb="45">
      <t>リョウヒ</t>
    </rPh>
    <rPh sb="46" eb="50">
      <t>コウネツスイヒ</t>
    </rPh>
    <rPh sb="51" eb="54">
      <t>ニチヨウヒン</t>
    </rPh>
    <rPh sb="54" eb="55">
      <t>ヒ</t>
    </rPh>
    <rPh sb="55" eb="56">
      <t>トウ</t>
    </rPh>
    <rPh sb="57" eb="58">
      <t>ノゾ</t>
    </rPh>
    <rPh sb="62" eb="64">
      <t>フクスウ</t>
    </rPh>
    <rPh sb="65" eb="67">
      <t>ジュウキョ</t>
    </rPh>
    <rPh sb="70" eb="72">
      <t>バアイ</t>
    </rPh>
    <rPh sb="78" eb="81">
      <t>ジギョウショ</t>
    </rPh>
    <rPh sb="81" eb="83">
      <t>タンイ</t>
    </rPh>
    <rPh sb="86" eb="88">
      <t>テイシュツ</t>
    </rPh>
    <rPh sb="91" eb="92">
      <t>クダ</t>
    </rPh>
    <phoneticPr fontId="25"/>
  </si>
  <si>
    <t>令和</t>
    <rPh sb="0" eb="2">
      <t>レイワ</t>
    </rPh>
    <phoneticPr fontId="11"/>
  </si>
  <si>
    <t xml:space="preserve"> 共同生活援助サービス費</t>
    <phoneticPr fontId="11"/>
  </si>
  <si>
    <t>介護サービス包括型（６：１）区分６</t>
    <rPh sb="0" eb="2">
      <t>カイゴ</t>
    </rPh>
    <rPh sb="6" eb="8">
      <t>ホウカツ</t>
    </rPh>
    <rPh sb="8" eb="9">
      <t>ガタ</t>
    </rPh>
    <rPh sb="14" eb="16">
      <t>クブン</t>
    </rPh>
    <phoneticPr fontId="11"/>
  </si>
  <si>
    <t>介護サービス包括型（６：１）区分５</t>
    <rPh sb="0" eb="2">
      <t>カイゴ</t>
    </rPh>
    <rPh sb="6" eb="8">
      <t>ホウカツ</t>
    </rPh>
    <rPh sb="8" eb="9">
      <t>ガタ</t>
    </rPh>
    <rPh sb="14" eb="16">
      <t>クブン</t>
    </rPh>
    <phoneticPr fontId="11"/>
  </si>
  <si>
    <t>介護サービス包括型（６：１）区分４</t>
    <rPh sb="0" eb="2">
      <t>カイゴ</t>
    </rPh>
    <rPh sb="6" eb="8">
      <t>ホウカツ</t>
    </rPh>
    <rPh sb="8" eb="9">
      <t>ガタ</t>
    </rPh>
    <rPh sb="14" eb="16">
      <t>クブン</t>
    </rPh>
    <phoneticPr fontId="11"/>
  </si>
  <si>
    <t>介護サービス包括型（６：１）区分３</t>
    <rPh sb="0" eb="2">
      <t>カイゴ</t>
    </rPh>
    <rPh sb="6" eb="8">
      <t>ホウカツ</t>
    </rPh>
    <rPh sb="8" eb="9">
      <t>ガタ</t>
    </rPh>
    <rPh sb="14" eb="16">
      <t>クブン</t>
    </rPh>
    <phoneticPr fontId="11"/>
  </si>
  <si>
    <t>介護サービス包括型（６：１）区分２</t>
  </si>
  <si>
    <t>介護サービス包括型（６：１）区分１以下</t>
    <rPh sb="17" eb="19">
      <t>イカ</t>
    </rPh>
    <phoneticPr fontId="11"/>
  </si>
  <si>
    <t>介護サービス包括型（体験利用）区分６</t>
    <rPh sb="0" eb="2">
      <t>カイゴ</t>
    </rPh>
    <rPh sb="6" eb="8">
      <t>ホウカツ</t>
    </rPh>
    <rPh sb="8" eb="9">
      <t>ガタ</t>
    </rPh>
    <rPh sb="15" eb="17">
      <t>クブン</t>
    </rPh>
    <phoneticPr fontId="11"/>
  </si>
  <si>
    <t>介護サービス包括型（体験利用）区分５</t>
    <rPh sb="0" eb="2">
      <t>カイゴ</t>
    </rPh>
    <rPh sb="6" eb="8">
      <t>ホウカツ</t>
    </rPh>
    <rPh sb="8" eb="9">
      <t>ガタ</t>
    </rPh>
    <rPh sb="15" eb="17">
      <t>クブン</t>
    </rPh>
    <phoneticPr fontId="11"/>
  </si>
  <si>
    <t>介護サービス包括型（体験利用）区分４</t>
    <rPh sb="0" eb="2">
      <t>カイゴ</t>
    </rPh>
    <rPh sb="6" eb="8">
      <t>ホウカツ</t>
    </rPh>
    <rPh sb="8" eb="9">
      <t>ガタ</t>
    </rPh>
    <rPh sb="15" eb="17">
      <t>クブン</t>
    </rPh>
    <phoneticPr fontId="11"/>
  </si>
  <si>
    <t>介護サービス包括型（体験利用）区分３</t>
    <rPh sb="0" eb="2">
      <t>カイゴ</t>
    </rPh>
    <rPh sb="6" eb="8">
      <t>ホウカツ</t>
    </rPh>
    <rPh sb="8" eb="9">
      <t>ガタ</t>
    </rPh>
    <rPh sb="15" eb="17">
      <t>クブン</t>
    </rPh>
    <phoneticPr fontId="11"/>
  </si>
  <si>
    <t>介護サービス包括型（体験利用）区分２</t>
  </si>
  <si>
    <t>介護サービス包括型（体験利用）区分１以下</t>
    <rPh sb="18" eb="20">
      <t>イカ</t>
    </rPh>
    <phoneticPr fontId="11"/>
  </si>
  <si>
    <t>介護サービス包括型（特例６：１）区分６</t>
    <rPh sb="10" eb="12">
      <t>トクレイ</t>
    </rPh>
    <phoneticPr fontId="11"/>
  </si>
  <si>
    <t>介護サービス包括型（特例６：１）区分５</t>
    <rPh sb="10" eb="12">
      <t>トクレイ</t>
    </rPh>
    <phoneticPr fontId="11"/>
  </si>
  <si>
    <t>介護サービス包括型（特例６：１）区分４</t>
    <rPh sb="10" eb="12">
      <t>トクレイ</t>
    </rPh>
    <phoneticPr fontId="11"/>
  </si>
  <si>
    <t>外部サービス利用型（６：１）</t>
    <rPh sb="0" eb="2">
      <t>ガイブ</t>
    </rPh>
    <rPh sb="6" eb="9">
      <t>リヨウガタ</t>
    </rPh>
    <phoneticPr fontId="11"/>
  </si>
  <si>
    <t>外部サービス利用型（１０：１）</t>
    <rPh sb="0" eb="2">
      <t>ガイブ</t>
    </rPh>
    <rPh sb="6" eb="9">
      <t>リヨウガタ</t>
    </rPh>
    <phoneticPr fontId="11"/>
  </si>
  <si>
    <t>1日（単位）</t>
    <rPh sb="1" eb="2">
      <t>ニチ</t>
    </rPh>
    <rPh sb="3" eb="5">
      <t>タンイ</t>
    </rPh>
    <phoneticPr fontId="11"/>
  </si>
  <si>
    <t>入院時支援特別加算（入院期間が３日以上７日未満）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rPh sb="10" eb="12">
      <t>ニュウイン</t>
    </rPh>
    <rPh sb="12" eb="14">
      <t>キカン</t>
    </rPh>
    <rPh sb="16" eb="17">
      <t>ニチ</t>
    </rPh>
    <rPh sb="17" eb="19">
      <t>イジョウ</t>
    </rPh>
    <rPh sb="20" eb="21">
      <t>ニチ</t>
    </rPh>
    <rPh sb="21" eb="23">
      <t>ミマン</t>
    </rPh>
    <phoneticPr fontId="11"/>
  </si>
  <si>
    <t>1回（単位）</t>
    <rPh sb="1" eb="2">
      <t>カイ</t>
    </rPh>
    <rPh sb="3" eb="5">
      <t>タンイ</t>
    </rPh>
    <phoneticPr fontId="11"/>
  </si>
  <si>
    <t>入院時支援特別加算（入院期間が７日以上）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rPh sb="10" eb="12">
      <t>ニュウイン</t>
    </rPh>
    <rPh sb="12" eb="14">
      <t>キカン</t>
    </rPh>
    <rPh sb="16" eb="17">
      <t>ニチ</t>
    </rPh>
    <rPh sb="17" eb="19">
      <t>イジョウ</t>
    </rPh>
    <phoneticPr fontId="11"/>
  </si>
  <si>
    <t>帰宅時支援加算（外泊期間が３日以上７日未満）</t>
    <rPh sb="14" eb="15">
      <t>ニチ</t>
    </rPh>
    <rPh sb="15" eb="17">
      <t>イジョウ</t>
    </rPh>
    <rPh sb="18" eb="19">
      <t>ニチ</t>
    </rPh>
    <rPh sb="19" eb="21">
      <t>ミマン</t>
    </rPh>
    <phoneticPr fontId="11"/>
  </si>
  <si>
    <t>帰宅時支援加算（外泊期間が７日以上）</t>
    <rPh sb="14" eb="15">
      <t>ニチ</t>
    </rPh>
    <rPh sb="15" eb="17">
      <t>イジョウ</t>
    </rPh>
    <phoneticPr fontId="11"/>
  </si>
  <si>
    <t>長期入院時支援特別加算（介護サービス包括型）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rPh sb="12" eb="14">
      <t>カイゴ</t>
    </rPh>
    <rPh sb="18" eb="20">
      <t>ホウカツ</t>
    </rPh>
    <rPh sb="20" eb="21">
      <t>ガタ</t>
    </rPh>
    <phoneticPr fontId="11"/>
  </si>
  <si>
    <t>長期入院時支援特別加算（外部サービス利用型）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rPh sb="12" eb="14">
      <t>ガイブ</t>
    </rPh>
    <rPh sb="18" eb="20">
      <t>リヨウ</t>
    </rPh>
    <rPh sb="20" eb="21">
      <t>ガタ</t>
    </rPh>
    <phoneticPr fontId="11"/>
  </si>
  <si>
    <t>長期帰宅時支援加算（介護サービス包括型）</t>
    <rPh sb="0" eb="2">
      <t>チョウキ</t>
    </rPh>
    <rPh sb="7" eb="9">
      <t>カサン</t>
    </rPh>
    <rPh sb="10" eb="12">
      <t>カイゴ</t>
    </rPh>
    <rPh sb="16" eb="18">
      <t>ホウカツ</t>
    </rPh>
    <rPh sb="18" eb="19">
      <t>ガタ</t>
    </rPh>
    <phoneticPr fontId="11"/>
  </si>
  <si>
    <t>長期帰宅時支援加算（外部サービス利用型）</t>
    <rPh sb="0" eb="2">
      <t>チョウキ</t>
    </rPh>
    <rPh sb="7" eb="9">
      <t>カサン</t>
    </rPh>
    <rPh sb="10" eb="12">
      <t>ガイブ</t>
    </rPh>
    <rPh sb="16" eb="18">
      <t>リヨウ</t>
    </rPh>
    <rPh sb="18" eb="19">
      <t>ガタ</t>
    </rPh>
    <phoneticPr fontId="11"/>
  </si>
  <si>
    <r>
      <t>注3）</t>
    </r>
    <r>
      <rPr>
        <sz val="8"/>
        <color rgb="FFFF0000"/>
        <rFont val="ＭＳ Ｐゴシック"/>
        <family val="3"/>
        <charset val="128"/>
      </rPr>
      <t>人員配置体制加算の区分</t>
    </r>
    <r>
      <rPr>
        <sz val="8"/>
        <rFont val="ＭＳ Ｐゴシック"/>
        <family val="3"/>
        <charset val="128"/>
      </rPr>
      <t>、定員及び障害支援区分については各月の初日現在のものとする。</t>
    </r>
    <rPh sb="0" eb="1">
      <t>チュウ</t>
    </rPh>
    <rPh sb="3" eb="11">
      <t>ジンインハイチタイセイカサン</t>
    </rPh>
    <rPh sb="12" eb="14">
      <t>クブン</t>
    </rPh>
    <rPh sb="15" eb="17">
      <t>テイイン</t>
    </rPh>
    <rPh sb="17" eb="18">
      <t>オヨ</t>
    </rPh>
    <rPh sb="19" eb="21">
      <t>ショウガイ</t>
    </rPh>
    <rPh sb="21" eb="23">
      <t>シエン</t>
    </rPh>
    <rPh sb="23" eb="25">
      <t>クブン</t>
    </rPh>
    <rPh sb="30" eb="31">
      <t>カク</t>
    </rPh>
    <rPh sb="31" eb="32">
      <t>ツキ</t>
    </rPh>
    <rPh sb="33" eb="35">
      <t>ショニチ</t>
    </rPh>
    <rPh sb="35" eb="37">
      <t>ゲンザイ</t>
    </rPh>
    <phoneticPr fontId="11"/>
  </si>
  <si>
    <r>
      <t>注4）「国加算等の計」の欄には、</t>
    </r>
    <r>
      <rPr>
        <u/>
        <sz val="8"/>
        <rFont val="ＭＳ Ｐゴシック"/>
        <family val="3"/>
        <charset val="128"/>
      </rPr>
      <t>共同生活援助サービス費、受託居宅介護サービス費（外部サービス利用型の場合）、</t>
    </r>
    <r>
      <rPr>
        <u/>
        <sz val="8"/>
        <color rgb="FFFF0000"/>
        <rFont val="ＭＳ Ｐゴシック"/>
        <family val="3"/>
        <charset val="128"/>
      </rPr>
      <t>人員配置体制加算</t>
    </r>
    <r>
      <rPr>
        <u/>
        <sz val="8"/>
        <rFont val="ＭＳ Ｐゴシック"/>
        <family val="3"/>
        <charset val="128"/>
      </rPr>
      <t xml:space="preserve">、入院時支援特別加算、長期入院時支援特別加算、
</t>
    </r>
    <r>
      <rPr>
        <sz val="8"/>
        <rFont val="ＭＳ Ｐゴシック"/>
        <family val="3"/>
        <charset val="128"/>
      </rPr>
      <t>　　</t>
    </r>
    <r>
      <rPr>
        <u/>
        <sz val="8"/>
        <rFont val="ＭＳ Ｐゴシック"/>
        <family val="3"/>
        <charset val="128"/>
      </rPr>
      <t>帰宅時支援加算、長期帰宅時支援加算</t>
    </r>
    <r>
      <rPr>
        <sz val="8"/>
        <rFont val="ＭＳ Ｐゴシック"/>
        <family val="3"/>
        <charset val="128"/>
      </rPr>
      <t>の合計額を記入すること。</t>
    </r>
    <rPh sb="0" eb="1">
      <t>チュウ</t>
    </rPh>
    <rPh sb="4" eb="5">
      <t>クニ</t>
    </rPh>
    <rPh sb="5" eb="7">
      <t>カサン</t>
    </rPh>
    <rPh sb="7" eb="8">
      <t>トウ</t>
    </rPh>
    <rPh sb="9" eb="10">
      <t>ケイ</t>
    </rPh>
    <rPh sb="12" eb="13">
      <t>ラン</t>
    </rPh>
    <rPh sb="16" eb="22">
      <t>キョウドウセイカツエンジョ</t>
    </rPh>
    <rPh sb="26" eb="27">
      <t>ヒ</t>
    </rPh>
    <rPh sb="28" eb="30">
      <t>ジュタク</t>
    </rPh>
    <rPh sb="30" eb="32">
      <t>キョタク</t>
    </rPh>
    <rPh sb="32" eb="34">
      <t>カイゴ</t>
    </rPh>
    <rPh sb="38" eb="39">
      <t>ヒ</t>
    </rPh>
    <rPh sb="40" eb="42">
      <t>ガイブ</t>
    </rPh>
    <rPh sb="46" eb="48">
      <t>リヨウ</t>
    </rPh>
    <rPh sb="48" eb="49">
      <t>ガタ</t>
    </rPh>
    <rPh sb="50" eb="52">
      <t>バアイ</t>
    </rPh>
    <rPh sb="54" eb="58">
      <t>ジンインハイチ</t>
    </rPh>
    <rPh sb="58" eb="62">
      <t>タイセイカサン</t>
    </rPh>
    <rPh sb="63" eb="66">
      <t>ニュウインジ</t>
    </rPh>
    <rPh sb="66" eb="68">
      <t>シエン</t>
    </rPh>
    <rPh sb="68" eb="70">
      <t>トクベツ</t>
    </rPh>
    <rPh sb="70" eb="72">
      <t>カサン</t>
    </rPh>
    <rPh sb="73" eb="75">
      <t>チョウキ</t>
    </rPh>
    <rPh sb="75" eb="78">
      <t>ニュウインジ</t>
    </rPh>
    <rPh sb="78" eb="80">
      <t>シエン</t>
    </rPh>
    <rPh sb="80" eb="82">
      <t>トクベツ</t>
    </rPh>
    <rPh sb="82" eb="84">
      <t>カサン</t>
    </rPh>
    <rPh sb="88" eb="91">
      <t>キタクジ</t>
    </rPh>
    <rPh sb="91" eb="93">
      <t>シエン</t>
    </rPh>
    <rPh sb="93" eb="95">
      <t>カサン</t>
    </rPh>
    <rPh sb="96" eb="98">
      <t>チョウキ</t>
    </rPh>
    <rPh sb="98" eb="101">
      <t>キタクジ</t>
    </rPh>
    <rPh sb="101" eb="103">
      <t>シエン</t>
    </rPh>
    <rPh sb="103" eb="105">
      <t>カサン</t>
    </rPh>
    <rPh sb="106" eb="108">
      <t>ゴウケイ</t>
    </rPh>
    <rPh sb="108" eb="109">
      <t>ガク</t>
    </rPh>
    <rPh sb="110" eb="112">
      <t>キニュウ</t>
    </rPh>
    <phoneticPr fontId="11"/>
  </si>
  <si>
    <t>１２：１</t>
  </si>
  <si>
    <r>
      <t>（共同生活援助サービス費、</t>
    </r>
    <r>
      <rPr>
        <sz val="8"/>
        <color rgb="FFFF0000"/>
        <rFont val="ＭＳ Ｐゴシック"/>
        <family val="3"/>
        <charset val="128"/>
      </rPr>
      <t>人員配置体制加算、</t>
    </r>
    <r>
      <rPr>
        <sz val="8"/>
        <rFont val="ＭＳ Ｐゴシック"/>
        <family val="3"/>
        <charset val="128"/>
      </rPr>
      <t>入院時支援特別加算、長期入院時支援特別加算、帰宅時支援加算、長期帰宅時支援加算）</t>
    </r>
    <rPh sb="13" eb="21">
      <t>ジンインハイチタイセイカサン</t>
    </rPh>
    <phoneticPr fontId="25"/>
  </si>
  <si>
    <t>令和６年度予算書抄本（令和６年４月１日～令和７年３月３１日）</t>
    <rPh sb="0" eb="2">
      <t>レイワ</t>
    </rPh>
    <rPh sb="3" eb="5">
      <t>ネンド</t>
    </rPh>
    <rPh sb="5" eb="7">
      <t>ヨサン</t>
    </rPh>
    <rPh sb="7" eb="8">
      <t>ショ</t>
    </rPh>
    <rPh sb="8" eb="10">
      <t>ショウホン</t>
    </rPh>
    <rPh sb="11" eb="13">
      <t>レイワ</t>
    </rPh>
    <rPh sb="14" eb="15">
      <t>ネン</t>
    </rPh>
    <rPh sb="16" eb="17">
      <t>ガツ</t>
    </rPh>
    <rPh sb="18" eb="19">
      <t>ニチ</t>
    </rPh>
    <rPh sb="20" eb="22">
      <t>レイワ</t>
    </rPh>
    <rPh sb="23" eb="24">
      <t>ネン</t>
    </rPh>
    <rPh sb="25" eb="26">
      <t>ガツ</t>
    </rPh>
    <rPh sb="28" eb="29">
      <t>ニチ</t>
    </rPh>
    <phoneticPr fontId="11"/>
  </si>
  <si>
    <t>　　令和　　年　　月　　日　</t>
    <rPh sb="2" eb="4">
      <t>レイワ</t>
    </rPh>
    <rPh sb="6" eb="7">
      <t>ネン</t>
    </rPh>
    <rPh sb="9" eb="10">
      <t>ガツ</t>
    </rPh>
    <rPh sb="12" eb="13">
      <t>ヒ</t>
    </rPh>
    <phoneticPr fontId="11"/>
  </si>
  <si>
    <t>人員配置体制加算</t>
    <rPh sb="0" eb="4">
      <t>ジンインハイチ</t>
    </rPh>
    <rPh sb="4" eb="8">
      <t>タイセイカサン</t>
    </rPh>
    <phoneticPr fontId="11"/>
  </si>
  <si>
    <t>その他</t>
    <rPh sb="2" eb="3">
      <t>タ</t>
    </rPh>
    <phoneticPr fontId="11"/>
  </si>
  <si>
    <t>（Ⅰ）（１２：１以上）区分４以上</t>
    <rPh sb="8" eb="10">
      <t>イジョウ</t>
    </rPh>
    <rPh sb="11" eb="13">
      <t>クブン</t>
    </rPh>
    <rPh sb="14" eb="16">
      <t>イジョウ</t>
    </rPh>
    <phoneticPr fontId="11"/>
  </si>
  <si>
    <t>（Ⅰ）（１２：１以上）区分３以下</t>
    <rPh sb="8" eb="10">
      <t>イジョウ</t>
    </rPh>
    <rPh sb="11" eb="13">
      <t>クブン</t>
    </rPh>
    <rPh sb="14" eb="16">
      <t>イカ</t>
    </rPh>
    <phoneticPr fontId="11"/>
  </si>
  <si>
    <t>（Ⅱ）（３０：１以上）区分４以上</t>
    <rPh sb="8" eb="10">
      <t>イジョウ</t>
    </rPh>
    <rPh sb="11" eb="13">
      <t>クブン</t>
    </rPh>
    <rPh sb="14" eb="16">
      <t>イジョウ</t>
    </rPh>
    <phoneticPr fontId="11"/>
  </si>
  <si>
    <t>（Ⅱ）（３０：１以上）区分３以下</t>
    <rPh sb="8" eb="10">
      <t>イジョウ</t>
    </rPh>
    <rPh sb="11" eb="13">
      <t>クブン</t>
    </rPh>
    <rPh sb="14" eb="16">
      <t>イカ</t>
    </rPh>
    <phoneticPr fontId="11"/>
  </si>
  <si>
    <t>（Ⅲ）（１２：１以上）個人単位特例</t>
    <rPh sb="8" eb="10">
      <t>イジョウ</t>
    </rPh>
    <rPh sb="11" eb="15">
      <t>コジンタンイ</t>
    </rPh>
    <rPh sb="15" eb="17">
      <t>トクレイ</t>
    </rPh>
    <phoneticPr fontId="11"/>
  </si>
  <si>
    <t>（Ⅳ）（３０：１以上）個人単位特例</t>
    <rPh sb="8" eb="10">
      <t>イジョウ</t>
    </rPh>
    <rPh sb="11" eb="15">
      <t>コジンタンイ</t>
    </rPh>
    <rPh sb="15" eb="17">
      <t>トクレイ</t>
    </rPh>
    <phoneticPr fontId="11"/>
  </si>
  <si>
    <t>各加算の単位数（一例）（令和6年4月1日現在）</t>
    <rPh sb="0" eb="1">
      <t>カク</t>
    </rPh>
    <rPh sb="1" eb="3">
      <t>カサン</t>
    </rPh>
    <rPh sb="4" eb="7">
      <t>タンイスウ</t>
    </rPh>
    <rPh sb="8" eb="10">
      <t>イチレイ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11"/>
  </si>
  <si>
    <t>人員配置
体制加算</t>
    <rPh sb="0" eb="2">
      <t>ジンイン</t>
    </rPh>
    <rPh sb="2" eb="4">
      <t>ハイチ</t>
    </rPh>
    <rPh sb="5" eb="7">
      <t>タイセイ</t>
    </rPh>
    <rPh sb="7" eb="9">
      <t>カサン</t>
    </rPh>
    <phoneticPr fontId="25"/>
  </si>
  <si>
    <t>長期
入院時支援特別加算</t>
    <phoneticPr fontId="25"/>
  </si>
  <si>
    <t>帰宅時
支援加算</t>
    <phoneticPr fontId="25"/>
  </si>
  <si>
    <t>長期
帰宅時
支援加算</t>
    <phoneticPr fontId="25"/>
  </si>
  <si>
    <t>受給者証番号　</t>
  </si>
  <si>
    <t>障害支援区分</t>
    <phoneticPr fontId="11"/>
  </si>
  <si>
    <t>記載例</t>
    <rPh sb="0" eb="3">
      <t>キサイレイ</t>
    </rPh>
    <phoneticPr fontId="11"/>
  </si>
  <si>
    <t>122XXXXXXX</t>
    <phoneticPr fontId="11"/>
  </si>
  <si>
    <t>グループホーム〇〇〇</t>
    <phoneticPr fontId="11"/>
  </si>
  <si>
    <t>Aホーム</t>
    <phoneticPr fontId="11"/>
  </si>
  <si>
    <t>2XXXXXXXXXX</t>
    <phoneticPr fontId="11"/>
  </si>
  <si>
    <t>〇〇　〇〇</t>
    <phoneticPr fontId="11"/>
  </si>
  <si>
    <t>区分６</t>
  </si>
  <si>
    <t>障害
支援
区分</t>
    <rPh sb="0" eb="2">
      <t>ショウガイ</t>
    </rPh>
    <rPh sb="3" eb="5">
      <t>シエン</t>
    </rPh>
    <rPh sb="6" eb="8">
      <t>クブン</t>
    </rPh>
    <phoneticPr fontId="11"/>
  </si>
  <si>
    <t xml:space="preserve">所在地   千葉県●●市△△町１－２－３     　      </t>
    <rPh sb="0" eb="3">
      <t>ショザイチ</t>
    </rPh>
    <rPh sb="6" eb="9">
      <t>チバケン</t>
    </rPh>
    <rPh sb="11" eb="12">
      <t>シ</t>
    </rPh>
    <rPh sb="14" eb="15">
      <t>マチ</t>
    </rPh>
    <phoneticPr fontId="11"/>
  </si>
  <si>
    <t xml:space="preserve">代表者職氏名　 理事長　〇〇　〇〇     　　　　　 　　　印  </t>
    <rPh sb="0" eb="2">
      <t>ダイヒョウ</t>
    </rPh>
    <rPh sb="2" eb="3">
      <t>シャ</t>
    </rPh>
    <rPh sb="3" eb="4">
      <t>ショク</t>
    </rPh>
    <rPh sb="4" eb="6">
      <t>シメイ</t>
    </rPh>
    <rPh sb="5" eb="6">
      <t>ナ</t>
    </rPh>
    <rPh sb="8" eb="11">
      <t>リジチョウ</t>
    </rPh>
    <rPh sb="31" eb="32">
      <t>イン</t>
    </rPh>
    <phoneticPr fontId="11"/>
  </si>
  <si>
    <t xml:space="preserve">法人名　 社会福祉法人◎◎◎       　　　　　　　    </t>
    <rPh sb="0" eb="2">
      <t>ホウジン</t>
    </rPh>
    <rPh sb="2" eb="3">
      <t>メイ</t>
    </rPh>
    <rPh sb="5" eb="11">
      <t>シャカイフクシホウジン</t>
    </rPh>
    <phoneticPr fontId="11"/>
  </si>
  <si>
    <t>人員配置
体制加算</t>
    <rPh sb="0" eb="2">
      <t>ジンイン</t>
    </rPh>
    <rPh sb="2" eb="4">
      <t>ハイチ</t>
    </rPh>
    <rPh sb="5" eb="9">
      <t>タイセイカサン</t>
    </rPh>
    <phoneticPr fontId="11"/>
  </si>
  <si>
    <t>２XXXXXXXXX</t>
    <phoneticPr fontId="11"/>
  </si>
  <si>
    <t>対象者氏名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</si>
</sst>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&quot;▲ &quot;#,##0"/>
    <numFmt numFmtId="177" formatCode="#,##0.00;&quot;▲ &quot;#,##0.00"/>
    <numFmt numFmtId="178" formatCode="#,##0_ "/>
    <numFmt numFmtId="179" formatCode="#,##0;[Red]#,##0"/>
    <numFmt numFmtId="180" formatCode="0.00&quot;月&quot;"/>
    <numFmt numFmtId="181" formatCode="0&quot;日&quot;"/>
    <numFmt numFmtId="182" formatCode="#,##0.00_ "/>
    <numFmt numFmtId="183" formatCode="#,##0_ ;[Red]\-#,##0\ "/>
    <numFmt numFmtId="184" formatCode="#,##0_);[Red]\(#,##0\)"/>
    <numFmt numFmtId="185" formatCode="&quot;区分&quot;0"/>
    <numFmt numFmtId="186" formatCode="0_);[Red]\(0\)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u/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auto="1"/>
      </left>
      <right style="double">
        <color indexed="64"/>
      </right>
      <top/>
      <bottom style="medium">
        <color indexed="64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10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3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</cellStyleXfs>
  <cellXfs count="351">
    <xf numFmtId="0" fontId="0" fillId="0" borderId="0" xfId="0"/>
    <xf numFmtId="0" fontId="10" fillId="0" borderId="0" xfId="3">
      <alignment vertical="center"/>
    </xf>
    <xf numFmtId="0" fontId="10" fillId="0" borderId="0" xfId="3" applyProtection="1">
      <alignment vertical="center"/>
      <protection locked="0"/>
    </xf>
    <xf numFmtId="0" fontId="15" fillId="0" borderId="0" xfId="3" applyFont="1" applyProtection="1">
      <alignment vertical="center"/>
      <protection locked="0"/>
    </xf>
    <xf numFmtId="0" fontId="24" fillId="0" borderId="0" xfId="3" applyFont="1" applyAlignment="1" applyProtection="1">
      <alignment horizontal="left" vertical="center" indent="3"/>
      <protection locked="0"/>
    </xf>
    <xf numFmtId="38" fontId="15" fillId="0" borderId="5" xfId="4" applyFont="1" applyBorder="1" applyProtection="1">
      <alignment vertical="center"/>
      <protection locked="0"/>
    </xf>
    <xf numFmtId="38" fontId="15" fillId="6" borderId="2" xfId="4" applyFont="1" applyFill="1" applyBorder="1" applyProtection="1">
      <alignment vertical="center"/>
    </xf>
    <xf numFmtId="38" fontId="15" fillId="0" borderId="2" xfId="4" applyFont="1" applyBorder="1" applyProtection="1">
      <alignment vertical="center"/>
      <protection locked="0"/>
    </xf>
    <xf numFmtId="0" fontId="15" fillId="0" borderId="5" xfId="3" applyFont="1" applyBorder="1" applyProtection="1">
      <alignment vertical="center"/>
      <protection locked="0"/>
    </xf>
    <xf numFmtId="0" fontId="10" fillId="0" borderId="2" xfId="3" applyBorder="1" applyProtection="1">
      <alignment vertical="center"/>
      <protection locked="0"/>
    </xf>
    <xf numFmtId="0" fontId="15" fillId="0" borderId="2" xfId="3" applyFont="1" applyBorder="1" applyProtection="1">
      <alignment vertical="center"/>
      <protection locked="0"/>
    </xf>
    <xf numFmtId="0" fontId="15" fillId="0" borderId="3" xfId="3" applyFont="1" applyBorder="1" applyAlignment="1" applyProtection="1">
      <alignment horizontal="center" vertical="center"/>
      <protection locked="0"/>
    </xf>
    <xf numFmtId="0" fontId="15" fillId="0" borderId="2" xfId="3" applyFont="1" applyBorder="1" applyAlignment="1" applyProtection="1">
      <alignment horizontal="center" vertical="center"/>
      <protection locked="0"/>
    </xf>
    <xf numFmtId="0" fontId="26" fillId="0" borderId="0" xfId="3" applyFont="1" applyProtection="1">
      <alignment vertical="center"/>
      <protection locked="0"/>
    </xf>
    <xf numFmtId="38" fontId="15" fillId="0" borderId="5" xfId="4" applyFont="1" applyBorder="1" applyAlignment="1" applyProtection="1">
      <alignment vertical="center"/>
      <protection locked="0"/>
    </xf>
    <xf numFmtId="178" fontId="15" fillId="0" borderId="3" xfId="3" applyNumberFormat="1" applyFont="1" applyBorder="1" applyAlignment="1" applyProtection="1">
      <alignment horizontal="right" vertical="center"/>
      <protection locked="0"/>
    </xf>
    <xf numFmtId="0" fontId="15" fillId="5" borderId="4" xfId="3" applyFont="1" applyFill="1" applyBorder="1" applyProtection="1">
      <alignment vertical="center"/>
      <protection locked="0"/>
    </xf>
    <xf numFmtId="0" fontId="15" fillId="5" borderId="2" xfId="3" applyFont="1" applyFill="1" applyBorder="1" applyProtection="1">
      <alignment vertical="center"/>
      <protection locked="0"/>
    </xf>
    <xf numFmtId="0" fontId="15" fillId="5" borderId="5" xfId="3" applyFont="1" applyFill="1" applyBorder="1" applyProtection="1">
      <alignment vertical="center"/>
      <protection locked="0"/>
    </xf>
    <xf numFmtId="38" fontId="15" fillId="0" borderId="2" xfId="4" applyFont="1" applyBorder="1" applyAlignment="1" applyProtection="1">
      <alignment vertical="center"/>
      <protection locked="0"/>
    </xf>
    <xf numFmtId="0" fontId="14" fillId="5" borderId="2" xfId="3" applyFont="1" applyFill="1" applyBorder="1" applyProtection="1">
      <alignment vertical="center"/>
      <protection locked="0"/>
    </xf>
    <xf numFmtId="0" fontId="17" fillId="0" borderId="0" xfId="3" applyFont="1" applyAlignment="1" applyProtection="1">
      <alignment horizontal="center" vertical="center" wrapText="1"/>
      <protection locked="0"/>
    </xf>
    <xf numFmtId="0" fontId="15" fillId="0" borderId="6" xfId="3" applyFont="1" applyBorder="1" applyAlignment="1" applyProtection="1">
      <alignment vertical="center" wrapText="1"/>
      <protection locked="0"/>
    </xf>
    <xf numFmtId="0" fontId="15" fillId="0" borderId="0" xfId="3" applyFont="1" applyAlignment="1" applyProtection="1">
      <alignment horizontal="right" vertical="center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20" fillId="0" borderId="0" xfId="3" applyFont="1" applyProtection="1">
      <alignment vertical="center"/>
      <protection locked="0"/>
    </xf>
    <xf numFmtId="0" fontId="0" fillId="2" borderId="32" xfId="0" applyFill="1" applyBorder="1"/>
    <xf numFmtId="0" fontId="0" fillId="2" borderId="45" xfId="0" applyFill="1" applyBorder="1"/>
    <xf numFmtId="0" fontId="0" fillId="0" borderId="3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2" borderId="35" xfId="0" applyFill="1" applyBorder="1"/>
    <xf numFmtId="0" fontId="0" fillId="2" borderId="46" xfId="0" applyFill="1" applyBorder="1"/>
    <xf numFmtId="49" fontId="0" fillId="3" borderId="8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2" xfId="1" applyNumberFormat="1" applyFont="1" applyFill="1" applyBorder="1" applyAlignment="1" applyProtection="1">
      <alignment horizontal="center" vertical="center" shrinkToFit="1"/>
      <protection locked="0"/>
    </xf>
    <xf numFmtId="177" fontId="13" fillId="3" borderId="2" xfId="1" applyNumberFormat="1" applyFont="1" applyFill="1" applyBorder="1" applyAlignment="1" applyProtection="1">
      <alignment vertical="center" shrinkToFit="1"/>
      <protection locked="0"/>
    </xf>
    <xf numFmtId="49" fontId="0" fillId="3" borderId="52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53" xfId="1" applyNumberFormat="1" applyFont="1" applyFill="1" applyBorder="1" applyAlignment="1" applyProtection="1">
      <alignment horizontal="center" vertical="center" shrinkToFit="1"/>
      <protection locked="0"/>
    </xf>
    <xf numFmtId="177" fontId="13" fillId="3" borderId="53" xfId="1" applyNumberFormat="1" applyFont="1" applyFill="1" applyBorder="1" applyAlignment="1" applyProtection="1">
      <alignment vertical="center" shrinkToFit="1"/>
      <protection locked="0"/>
    </xf>
    <xf numFmtId="183" fontId="15" fillId="0" borderId="53" xfId="4" applyNumberFormat="1" applyFont="1" applyFill="1" applyBorder="1" applyProtection="1">
      <alignment vertical="center"/>
    </xf>
    <xf numFmtId="184" fontId="15" fillId="0" borderId="53" xfId="4" applyNumberFormat="1" applyFont="1" applyFill="1" applyBorder="1" applyProtection="1">
      <alignment vertical="center"/>
    </xf>
    <xf numFmtId="178" fontId="15" fillId="3" borderId="3" xfId="3" applyNumberFormat="1" applyFont="1" applyFill="1" applyBorder="1" applyAlignment="1" applyProtection="1">
      <alignment horizontal="right" vertical="center"/>
      <protection locked="0"/>
    </xf>
    <xf numFmtId="184" fontId="15" fillId="3" borderId="2" xfId="4" applyNumberFormat="1" applyFont="1" applyFill="1" applyBorder="1" applyProtection="1">
      <alignment vertical="center"/>
      <protection locked="0"/>
    </xf>
    <xf numFmtId="0" fontId="15" fillId="3" borderId="0" xfId="3" applyFont="1" applyFill="1" applyProtection="1">
      <alignment vertical="center"/>
      <protection locked="0"/>
    </xf>
    <xf numFmtId="0" fontId="43" fillId="3" borderId="1" xfId="8" applyFont="1" applyFill="1" applyBorder="1" applyAlignment="1" applyProtection="1">
      <alignment horizontal="center" vertical="center" shrinkToFit="1"/>
      <protection locked="0"/>
    </xf>
    <xf numFmtId="178" fontId="9" fillId="3" borderId="5" xfId="8" applyNumberFormat="1" applyFill="1" applyBorder="1" applyProtection="1">
      <alignment vertical="center"/>
      <protection locked="0"/>
    </xf>
    <xf numFmtId="178" fontId="9" fillId="3" borderId="16" xfId="8" applyNumberFormat="1" applyFill="1" applyBorder="1" applyProtection="1">
      <alignment vertical="center"/>
      <protection locked="0"/>
    </xf>
    <xf numFmtId="178" fontId="9" fillId="3" borderId="2" xfId="8" applyNumberFormat="1" applyFill="1" applyBorder="1" applyProtection="1">
      <alignment vertical="center"/>
      <protection locked="0"/>
    </xf>
    <xf numFmtId="178" fontId="9" fillId="3" borderId="23" xfId="8" applyNumberFormat="1" applyFill="1" applyBorder="1" applyProtection="1">
      <alignment vertical="center"/>
      <protection locked="0"/>
    </xf>
    <xf numFmtId="178" fontId="2" fillId="3" borderId="2" xfId="8" applyNumberFormat="1" applyFont="1" applyFill="1" applyBorder="1" applyProtection="1">
      <alignment vertical="center"/>
      <protection locked="0"/>
    </xf>
    <xf numFmtId="178" fontId="34" fillId="3" borderId="2" xfId="8" applyNumberFormat="1" applyFont="1" applyFill="1" applyBorder="1" applyProtection="1">
      <alignment vertical="center"/>
      <protection locked="0"/>
    </xf>
    <xf numFmtId="178" fontId="9" fillId="3" borderId="3" xfId="8" applyNumberFormat="1" applyFill="1" applyBorder="1" applyProtection="1">
      <alignment vertical="center"/>
      <protection locked="0"/>
    </xf>
    <xf numFmtId="178" fontId="9" fillId="3" borderId="20" xfId="8" applyNumberFormat="1" applyFill="1" applyBorder="1" applyProtection="1">
      <alignment vertical="center"/>
      <protection locked="0"/>
    </xf>
    <xf numFmtId="178" fontId="9" fillId="3" borderId="19" xfId="8" applyNumberFormat="1" applyFill="1" applyBorder="1" applyProtection="1">
      <alignment vertical="center"/>
      <protection locked="0"/>
    </xf>
    <xf numFmtId="182" fontId="9" fillId="3" borderId="16" xfId="8" applyNumberFormat="1" applyFill="1" applyBorder="1" applyProtection="1">
      <alignment vertical="center"/>
      <protection locked="0"/>
    </xf>
    <xf numFmtId="182" fontId="9" fillId="3" borderId="23" xfId="8" applyNumberFormat="1" applyFill="1" applyBorder="1" applyProtection="1">
      <alignment vertical="center"/>
      <protection locked="0"/>
    </xf>
    <xf numFmtId="182" fontId="9" fillId="3" borderId="19" xfId="8" applyNumberFormat="1" applyFill="1" applyBorder="1" applyProtection="1">
      <alignment vertical="center"/>
      <protection locked="0"/>
    </xf>
    <xf numFmtId="178" fontId="2" fillId="3" borderId="58" xfId="8" applyNumberFormat="1" applyFont="1" applyFill="1" applyBorder="1" applyProtection="1">
      <alignment vertical="center"/>
      <protection locked="0"/>
    </xf>
    <xf numFmtId="178" fontId="9" fillId="3" borderId="27" xfId="8" applyNumberFormat="1" applyFill="1" applyBorder="1" applyProtection="1">
      <alignment vertical="center"/>
      <protection locked="0"/>
    </xf>
    <xf numFmtId="181" fontId="9" fillId="3" borderId="35" xfId="8" applyNumberFormat="1" applyFill="1" applyBorder="1" applyAlignment="1" applyProtection="1">
      <alignment horizontal="center" vertical="center"/>
      <protection locked="0"/>
    </xf>
    <xf numFmtId="181" fontId="9" fillId="3" borderId="69" xfId="8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2" xfId="0" applyBorder="1" applyAlignment="1">
      <alignment horizontal="center" vertical="center"/>
    </xf>
    <xf numFmtId="38" fontId="0" fillId="0" borderId="0" xfId="1" applyFont="1" applyAlignment="1" applyProtection="1">
      <alignment vertical="center"/>
    </xf>
    <xf numFmtId="38" fontId="17" fillId="0" borderId="0" xfId="1" applyFont="1" applyAlignment="1" applyProtection="1">
      <alignment vertical="center"/>
    </xf>
    <xf numFmtId="38" fontId="37" fillId="0" borderId="0" xfId="1" applyFont="1" applyAlignment="1" applyProtection="1">
      <alignment vertical="center"/>
    </xf>
    <xf numFmtId="0" fontId="0" fillId="0" borderId="0" xfId="0" applyAlignment="1">
      <alignment horizontal="left" vertical="center" shrinkToFit="1"/>
    </xf>
    <xf numFmtId="38" fontId="0" fillId="0" borderId="34" xfId="1" applyFont="1" applyBorder="1" applyAlignment="1" applyProtection="1">
      <alignment horizontal="center" vertical="center" wrapText="1" shrinkToFit="1"/>
    </xf>
    <xf numFmtId="38" fontId="42" fillId="0" borderId="33" xfId="1" applyFont="1" applyBorder="1" applyAlignment="1" applyProtection="1">
      <alignment horizontal="center" vertical="center" wrapText="1" shrinkToFit="1"/>
    </xf>
    <xf numFmtId="38" fontId="0" fillId="0" borderId="33" xfId="1" applyFont="1" applyBorder="1" applyAlignment="1" applyProtection="1">
      <alignment horizontal="center" vertical="center" shrinkToFit="1"/>
    </xf>
    <xf numFmtId="38" fontId="0" fillId="0" borderId="33" xfId="1" applyFont="1" applyBorder="1" applyAlignment="1" applyProtection="1">
      <alignment horizontal="center" vertical="center" wrapText="1" shrinkToFit="1"/>
    </xf>
    <xf numFmtId="38" fontId="0" fillId="0" borderId="33" xfId="1" applyFont="1" applyBorder="1" applyAlignment="1" applyProtection="1">
      <alignment horizontal="center" vertical="center" wrapText="1"/>
    </xf>
    <xf numFmtId="0" fontId="0" fillId="0" borderId="35" xfId="0" applyBorder="1" applyAlignment="1">
      <alignment horizontal="center" vertical="center"/>
    </xf>
    <xf numFmtId="49" fontId="0" fillId="3" borderId="8" xfId="1" applyNumberFormat="1" applyFont="1" applyFill="1" applyBorder="1" applyAlignment="1" applyProtection="1">
      <alignment horizontal="center" vertical="center" shrinkToFit="1"/>
    </xf>
    <xf numFmtId="49" fontId="0" fillId="3" borderId="2" xfId="1" applyNumberFormat="1" applyFont="1" applyFill="1" applyBorder="1" applyAlignment="1" applyProtection="1">
      <alignment horizontal="center" vertical="center" shrinkToFit="1"/>
    </xf>
    <xf numFmtId="177" fontId="13" fillId="3" borderId="2" xfId="1" applyNumberFormat="1" applyFont="1" applyFill="1" applyBorder="1" applyAlignment="1" applyProtection="1">
      <alignment vertical="center" shrinkToFit="1"/>
    </xf>
    <xf numFmtId="0" fontId="0" fillId="0" borderId="47" xfId="0" applyBorder="1" applyAlignment="1">
      <alignment horizontal="center" vertical="center"/>
    </xf>
    <xf numFmtId="49" fontId="0" fillId="3" borderId="52" xfId="1" applyNumberFormat="1" applyFont="1" applyFill="1" applyBorder="1" applyAlignment="1" applyProtection="1">
      <alignment horizontal="center" vertical="center" shrinkToFit="1"/>
    </xf>
    <xf numFmtId="49" fontId="0" fillId="3" borderId="53" xfId="1" applyNumberFormat="1" applyFont="1" applyFill="1" applyBorder="1" applyAlignment="1" applyProtection="1">
      <alignment horizontal="center" vertical="center" shrinkToFit="1"/>
    </xf>
    <xf numFmtId="177" fontId="13" fillId="3" borderId="53" xfId="1" applyNumberFormat="1" applyFont="1" applyFill="1" applyBorder="1" applyAlignment="1" applyProtection="1">
      <alignment vertical="center" shrinkToFit="1"/>
    </xf>
    <xf numFmtId="38" fontId="0" fillId="0" borderId="0" xfId="1" applyFont="1" applyBorder="1" applyAlignment="1" applyProtection="1">
      <alignment vertical="center"/>
    </xf>
    <xf numFmtId="38" fontId="0" fillId="0" borderId="0" xfId="1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3" applyFont="1" applyAlignment="1">
      <alignment horizontal="center" vertical="center"/>
    </xf>
    <xf numFmtId="0" fontId="0" fillId="0" borderId="1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right" vertical="center"/>
    </xf>
    <xf numFmtId="0" fontId="15" fillId="0" borderId="3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6" xfId="3" applyFont="1" applyBorder="1" applyAlignment="1">
      <alignment vertical="center" wrapText="1"/>
    </xf>
    <xf numFmtId="0" fontId="17" fillId="0" borderId="0" xfId="3" applyFont="1" applyAlignment="1">
      <alignment horizontal="center" vertical="center" wrapText="1"/>
    </xf>
    <xf numFmtId="0" fontId="14" fillId="5" borderId="2" xfId="3" applyFont="1" applyFill="1" applyBorder="1">
      <alignment vertical="center"/>
    </xf>
    <xf numFmtId="178" fontId="15" fillId="3" borderId="3" xfId="3" applyNumberFormat="1" applyFont="1" applyFill="1" applyBorder="1" applyAlignment="1">
      <alignment horizontal="right" vertical="center"/>
    </xf>
    <xf numFmtId="38" fontId="15" fillId="0" borderId="46" xfId="4" applyFont="1" applyBorder="1" applyAlignment="1" applyProtection="1">
      <alignment vertical="center"/>
    </xf>
    <xf numFmtId="0" fontId="15" fillId="5" borderId="5" xfId="3" applyFont="1" applyFill="1" applyBorder="1">
      <alignment vertical="center"/>
    </xf>
    <xf numFmtId="38" fontId="15" fillId="0" borderId="59" xfId="4" applyFont="1" applyBorder="1" applyAlignment="1" applyProtection="1">
      <alignment vertical="center"/>
    </xf>
    <xf numFmtId="0" fontId="15" fillId="5" borderId="2" xfId="3" applyFont="1" applyFill="1" applyBorder="1">
      <alignment vertical="center"/>
    </xf>
    <xf numFmtId="0" fontId="15" fillId="5" borderId="4" xfId="3" applyFont="1" applyFill="1" applyBorder="1">
      <alignment vertical="center"/>
    </xf>
    <xf numFmtId="38" fontId="15" fillId="0" borderId="48" xfId="4" applyFont="1" applyBorder="1" applyProtection="1">
      <alignment vertical="center"/>
    </xf>
    <xf numFmtId="0" fontId="15" fillId="0" borderId="64" xfId="3" applyFont="1" applyBorder="1" applyAlignment="1">
      <alignment horizontal="center" vertical="center"/>
    </xf>
    <xf numFmtId="0" fontId="15" fillId="0" borderId="2" xfId="3" applyFont="1" applyBorder="1">
      <alignment vertical="center"/>
    </xf>
    <xf numFmtId="184" fontId="15" fillId="3" borderId="2" xfId="4" applyNumberFormat="1" applyFont="1" applyFill="1" applyBorder="1" applyProtection="1">
      <alignment vertical="center"/>
    </xf>
    <xf numFmtId="38" fontId="15" fillId="0" borderId="46" xfId="4" applyFont="1" applyBorder="1" applyProtection="1">
      <alignment vertical="center"/>
    </xf>
    <xf numFmtId="38" fontId="39" fillId="0" borderId="46" xfId="10" applyNumberFormat="1" applyBorder="1" applyAlignment="1" applyProtection="1">
      <alignment vertical="center"/>
    </xf>
    <xf numFmtId="0" fontId="15" fillId="0" borderId="5" xfId="3" applyFont="1" applyBorder="1">
      <alignment vertical="center"/>
    </xf>
    <xf numFmtId="38" fontId="15" fillId="0" borderId="63" xfId="4" applyFont="1" applyBorder="1" applyProtection="1">
      <alignment vertical="center"/>
    </xf>
    <xf numFmtId="0" fontId="33" fillId="0" borderId="0" xfId="8" applyFont="1" applyAlignment="1">
      <alignment horizontal="center" vertical="center"/>
    </xf>
    <xf numFmtId="0" fontId="35" fillId="0" borderId="0" xfId="8" applyFont="1" applyAlignment="1">
      <alignment horizontal="left" vertical="center"/>
    </xf>
    <xf numFmtId="0" fontId="9" fillId="0" borderId="0" xfId="8" applyAlignment="1">
      <alignment horizontal="center" vertical="center"/>
    </xf>
    <xf numFmtId="0" fontId="33" fillId="0" borderId="0" xfId="8" applyFont="1">
      <alignment vertical="center"/>
    </xf>
    <xf numFmtId="0" fontId="33" fillId="0" borderId="0" xfId="8" applyFont="1" applyAlignment="1">
      <alignment horizontal="left" vertical="center"/>
    </xf>
    <xf numFmtId="0" fontId="9" fillId="0" borderId="0" xfId="8">
      <alignment vertical="center"/>
    </xf>
    <xf numFmtId="0" fontId="9" fillId="0" borderId="0" xfId="8" applyAlignment="1">
      <alignment vertical="center" wrapText="1"/>
    </xf>
    <xf numFmtId="0" fontId="9" fillId="0" borderId="29" xfId="8" applyBorder="1">
      <alignment vertical="center"/>
    </xf>
    <xf numFmtId="0" fontId="9" fillId="0" borderId="2" xfId="8" applyBorder="1" applyAlignment="1">
      <alignment horizontal="center" vertical="center"/>
    </xf>
    <xf numFmtId="0" fontId="9" fillId="0" borderId="0" xfId="8" applyAlignment="1">
      <alignment horizontal="center" vertical="center" shrinkToFit="1"/>
    </xf>
    <xf numFmtId="0" fontId="9" fillId="0" borderId="53" xfId="8" applyBorder="1" applyAlignment="1">
      <alignment horizontal="center" vertical="center" wrapText="1" shrinkToFit="1"/>
    </xf>
    <xf numFmtId="0" fontId="40" fillId="0" borderId="53" xfId="8" applyFont="1" applyBorder="1" applyAlignment="1">
      <alignment horizontal="center" vertical="center" wrapText="1" shrinkToFit="1"/>
    </xf>
    <xf numFmtId="0" fontId="1" fillId="0" borderId="53" xfId="8" applyFont="1" applyBorder="1" applyAlignment="1">
      <alignment horizontal="center" vertical="center" wrapText="1" shrinkToFit="1"/>
    </xf>
    <xf numFmtId="0" fontId="1" fillId="0" borderId="68" xfId="8" applyFont="1" applyBorder="1" applyAlignment="1">
      <alignment horizontal="center" vertical="center" wrapText="1" shrinkToFit="1"/>
    </xf>
    <xf numFmtId="0" fontId="3" fillId="0" borderId="58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9" fillId="0" borderId="12" xfId="8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178" fontId="9" fillId="3" borderId="5" xfId="8" applyNumberFormat="1" applyFill="1" applyBorder="1">
      <alignment vertical="center"/>
    </xf>
    <xf numFmtId="178" fontId="9" fillId="3" borderId="16" xfId="8" applyNumberFormat="1" applyFill="1" applyBorder="1">
      <alignment vertical="center"/>
    </xf>
    <xf numFmtId="178" fontId="9" fillId="0" borderId="12" xfId="8" applyNumberFormat="1" applyBorder="1">
      <alignment vertical="center"/>
    </xf>
    <xf numFmtId="182" fontId="9" fillId="3" borderId="16" xfId="8" applyNumberFormat="1" applyFill="1" applyBorder="1">
      <alignment vertical="center"/>
    </xf>
    <xf numFmtId="178" fontId="2" fillId="3" borderId="58" xfId="8" applyNumberFormat="1" applyFont="1" applyFill="1" applyBorder="1">
      <alignment vertical="center"/>
    </xf>
    <xf numFmtId="178" fontId="9" fillId="0" borderId="30" xfId="8" applyNumberFormat="1" applyBorder="1" applyAlignment="1">
      <alignment horizontal="center" vertical="center"/>
    </xf>
    <xf numFmtId="181" fontId="9" fillId="3" borderId="35" xfId="8" applyNumberFormat="1" applyFill="1" applyBorder="1" applyAlignment="1">
      <alignment horizontal="center" vertical="center"/>
    </xf>
    <xf numFmtId="180" fontId="9" fillId="0" borderId="46" xfId="8" applyNumberFormat="1" applyBorder="1" applyAlignment="1">
      <alignment horizontal="center" vertical="center"/>
    </xf>
    <xf numFmtId="0" fontId="5" fillId="0" borderId="27" xfId="8" applyFont="1" applyBorder="1" applyAlignment="1">
      <alignment horizontal="center" vertical="center"/>
    </xf>
    <xf numFmtId="0" fontId="4" fillId="0" borderId="10" xfId="8" applyFont="1" applyBorder="1" applyAlignment="1">
      <alignment horizontal="center" vertical="center"/>
    </xf>
    <xf numFmtId="0" fontId="9" fillId="0" borderId="9" xfId="8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178" fontId="9" fillId="3" borderId="2" xfId="8" applyNumberFormat="1" applyFill="1" applyBorder="1">
      <alignment vertical="center"/>
    </xf>
    <xf numFmtId="178" fontId="9" fillId="3" borderId="23" xfId="8" applyNumberFormat="1" applyFill="1" applyBorder="1">
      <alignment vertical="center"/>
    </xf>
    <xf numFmtId="178" fontId="9" fillId="0" borderId="9" xfId="8" applyNumberFormat="1" applyBorder="1">
      <alignment vertical="center"/>
    </xf>
    <xf numFmtId="178" fontId="9" fillId="0" borderId="25" xfId="8" applyNumberFormat="1" applyBorder="1" applyAlignment="1">
      <alignment horizontal="center" vertical="center"/>
    </xf>
    <xf numFmtId="178" fontId="9" fillId="0" borderId="22" xfId="8" applyNumberFormat="1" applyBorder="1" applyAlignment="1">
      <alignment horizontal="center" vertical="center"/>
    </xf>
    <xf numFmtId="178" fontId="9" fillId="0" borderId="26" xfId="8" applyNumberFormat="1" applyBorder="1" applyAlignment="1">
      <alignment horizontal="center" vertical="center"/>
    </xf>
    <xf numFmtId="178" fontId="2" fillId="3" borderId="2" xfId="8" applyNumberFormat="1" applyFont="1" applyFill="1" applyBorder="1">
      <alignment vertical="center"/>
    </xf>
    <xf numFmtId="178" fontId="9" fillId="0" borderId="24" xfId="8" applyNumberFormat="1" applyBorder="1" applyAlignment="1">
      <alignment horizontal="center" vertical="center"/>
    </xf>
    <xf numFmtId="178" fontId="34" fillId="3" borderId="2" xfId="8" applyNumberFormat="1" applyFont="1" applyFill="1" applyBorder="1">
      <alignment vertical="center"/>
    </xf>
    <xf numFmtId="0" fontId="9" fillId="0" borderId="27" xfId="8" applyBorder="1" applyAlignment="1">
      <alignment horizontal="center" vertical="center"/>
    </xf>
    <xf numFmtId="0" fontId="9" fillId="0" borderId="36" xfId="8" applyBorder="1" applyAlignment="1">
      <alignment horizontal="center" vertical="center"/>
    </xf>
    <xf numFmtId="0" fontId="9" fillId="0" borderId="21" xfId="8" applyBorder="1" applyAlignment="1">
      <alignment horizontal="center" vertical="center"/>
    </xf>
    <xf numFmtId="0" fontId="9" fillId="0" borderId="18" xfId="8" applyBorder="1" applyAlignment="1">
      <alignment horizontal="center" vertical="center"/>
    </xf>
    <xf numFmtId="0" fontId="9" fillId="0" borderId="20" xfId="8" applyBorder="1" applyAlignment="1">
      <alignment horizontal="center" vertical="center"/>
    </xf>
    <xf numFmtId="178" fontId="9" fillId="3" borderId="3" xfId="8" applyNumberFormat="1" applyFill="1" applyBorder="1">
      <alignment vertical="center"/>
    </xf>
    <xf numFmtId="178" fontId="9" fillId="3" borderId="20" xfId="8" applyNumberFormat="1" applyFill="1" applyBorder="1">
      <alignment vertical="center"/>
    </xf>
    <xf numFmtId="178" fontId="9" fillId="3" borderId="19" xfId="8" applyNumberFormat="1" applyFill="1" applyBorder="1">
      <alignment vertical="center"/>
    </xf>
    <xf numFmtId="178" fontId="9" fillId="0" borderId="18" xfId="8" applyNumberFormat="1" applyBorder="1">
      <alignment vertical="center"/>
    </xf>
    <xf numFmtId="182" fontId="9" fillId="3" borderId="19" xfId="8" applyNumberFormat="1" applyFill="1" applyBorder="1">
      <alignment vertical="center"/>
    </xf>
    <xf numFmtId="178" fontId="9" fillId="0" borderId="31" xfId="8" applyNumberFormat="1" applyBorder="1">
      <alignment vertical="center"/>
    </xf>
    <xf numFmtId="178" fontId="9" fillId="0" borderId="17" xfId="8" applyNumberFormat="1" applyBorder="1" applyAlignment="1">
      <alignment horizontal="center" vertical="center"/>
    </xf>
    <xf numFmtId="181" fontId="9" fillId="3" borderId="69" xfId="8" applyNumberFormat="1" applyFill="1" applyBorder="1" applyAlignment="1">
      <alignment horizontal="center" vertical="center"/>
    </xf>
    <xf numFmtId="180" fontId="9" fillId="0" borderId="70" xfId="8" applyNumberFormat="1" applyBorder="1" applyAlignment="1">
      <alignment horizontal="center" vertical="center"/>
    </xf>
    <xf numFmtId="178" fontId="9" fillId="0" borderId="39" xfId="8" applyNumberFormat="1" applyBorder="1">
      <alignment vertical="center"/>
    </xf>
    <xf numFmtId="178" fontId="9" fillId="0" borderId="38" xfId="8" applyNumberFormat="1" applyBorder="1">
      <alignment vertical="center"/>
    </xf>
    <xf numFmtId="178" fontId="9" fillId="0" borderId="40" xfId="8" applyNumberFormat="1" applyBorder="1">
      <alignment vertical="center"/>
    </xf>
    <xf numFmtId="178" fontId="9" fillId="0" borderId="41" xfId="8" applyNumberFormat="1" applyBorder="1">
      <alignment vertical="center"/>
    </xf>
    <xf numFmtId="178" fontId="9" fillId="0" borderId="42" xfId="8" applyNumberFormat="1" applyBorder="1">
      <alignment vertical="center"/>
    </xf>
    <xf numFmtId="178" fontId="9" fillId="0" borderId="43" xfId="8" applyNumberFormat="1" applyBorder="1">
      <alignment vertical="center"/>
    </xf>
    <xf numFmtId="178" fontId="9" fillId="0" borderId="44" xfId="8" applyNumberFormat="1" applyBorder="1">
      <alignment vertical="center"/>
    </xf>
    <xf numFmtId="178" fontId="9" fillId="4" borderId="15" xfId="8" applyNumberFormat="1" applyFill="1" applyBorder="1" applyAlignment="1">
      <alignment horizontal="center" vertical="center"/>
    </xf>
    <xf numFmtId="181" fontId="9" fillId="0" borderId="37" xfId="8" applyNumberFormat="1" applyBorder="1" applyAlignment="1">
      <alignment horizontal="center" vertical="center"/>
    </xf>
    <xf numFmtId="180" fontId="9" fillId="4" borderId="63" xfId="8" applyNumberFormat="1" applyFill="1" applyBorder="1" applyAlignment="1">
      <alignment horizontal="center" vertical="center"/>
    </xf>
    <xf numFmtId="0" fontId="32" fillId="0" borderId="0" xfId="8" applyFont="1" applyAlignment="1">
      <alignment horizontal="left" vertical="center"/>
    </xf>
    <xf numFmtId="0" fontId="14" fillId="0" borderId="0" xfId="8" applyFont="1">
      <alignment vertical="center"/>
    </xf>
    <xf numFmtId="0" fontId="0" fillId="8" borderId="11" xfId="3" applyFont="1" applyFill="1" applyBorder="1" applyAlignment="1">
      <alignment horizontal="center" vertical="center"/>
    </xf>
    <xf numFmtId="58" fontId="15" fillId="3" borderId="0" xfId="3" applyNumberFormat="1" applyFont="1" applyFill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3" fillId="0" borderId="1" xfId="8" applyFont="1" applyBorder="1">
      <alignment vertical="center"/>
    </xf>
    <xf numFmtId="186" fontId="43" fillId="0" borderId="1" xfId="8" applyNumberFormat="1" applyFont="1" applyBorder="1" applyAlignment="1">
      <alignment vertical="center" shrinkToFit="1"/>
    </xf>
    <xf numFmtId="185" fontId="43" fillId="0" borderId="1" xfId="8" applyNumberFormat="1" applyFont="1" applyBorder="1">
      <alignment vertical="center"/>
    </xf>
    <xf numFmtId="0" fontId="43" fillId="0" borderId="1" xfId="8" applyFont="1" applyBorder="1" applyAlignment="1">
      <alignment vertical="center" shrinkToFit="1"/>
    </xf>
    <xf numFmtId="178" fontId="9" fillId="0" borderId="39" xfId="8" applyNumberFormat="1" applyBorder="1" applyProtection="1">
      <alignment vertical="center"/>
      <protection locked="0"/>
    </xf>
    <xf numFmtId="178" fontId="9" fillId="0" borderId="38" xfId="8" applyNumberFormat="1" applyBorder="1" applyProtection="1">
      <alignment vertical="center"/>
      <protection locked="0"/>
    </xf>
    <xf numFmtId="178" fontId="9" fillId="0" borderId="40" xfId="8" applyNumberFormat="1" applyBorder="1" applyProtection="1">
      <alignment vertical="center"/>
      <protection locked="0"/>
    </xf>
    <xf numFmtId="179" fontId="13" fillId="0" borderId="8" xfId="1" applyNumberFormat="1" applyFont="1" applyFill="1" applyBorder="1" applyAlignment="1" applyProtection="1">
      <alignment horizontal="center" vertical="center" shrinkToFit="1"/>
    </xf>
    <xf numFmtId="179" fontId="13" fillId="0" borderId="51" xfId="1" applyNumberFormat="1" applyFont="1" applyFill="1" applyBorder="1" applyAlignment="1" applyProtection="1">
      <alignment horizontal="center" vertical="center" shrinkToFit="1"/>
    </xf>
    <xf numFmtId="176" fontId="13" fillId="3" borderId="8" xfId="1" applyNumberFormat="1" applyFont="1" applyFill="1" applyBorder="1" applyAlignment="1" applyProtection="1">
      <alignment horizontal="center" vertical="center" shrinkToFit="1"/>
      <protection locked="0"/>
    </xf>
    <xf numFmtId="176" fontId="13" fillId="3" borderId="9" xfId="1" applyNumberFormat="1" applyFont="1" applyFill="1" applyBorder="1" applyAlignment="1" applyProtection="1">
      <alignment horizontal="center" vertical="center" shrinkToFit="1"/>
      <protection locked="0"/>
    </xf>
    <xf numFmtId="176" fontId="13" fillId="3" borderId="52" xfId="1" applyNumberFormat="1" applyFont="1" applyFill="1" applyBorder="1" applyAlignment="1" applyProtection="1">
      <alignment horizontal="center" vertical="center" shrinkToFit="1"/>
      <protection locked="0"/>
    </xf>
    <xf numFmtId="176" fontId="13" fillId="3" borderId="54" xfId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52" xfId="1" applyNumberFormat="1" applyFont="1" applyFill="1" applyBorder="1" applyAlignment="1" applyProtection="1">
      <alignment horizontal="center" vertical="center" shrinkToFit="1"/>
    </xf>
    <xf numFmtId="179" fontId="13" fillId="0" borderId="55" xfId="1" applyNumberFormat="1" applyFont="1" applyFill="1" applyBorder="1" applyAlignment="1" applyProtection="1">
      <alignment horizontal="center" vertical="center" shrinkToFit="1"/>
    </xf>
    <xf numFmtId="176" fontId="13" fillId="0" borderId="8" xfId="1" applyNumberFormat="1" applyFont="1" applyFill="1" applyBorder="1" applyAlignment="1" applyProtection="1">
      <alignment horizontal="center" vertical="center" shrinkToFit="1"/>
    </xf>
    <xf numFmtId="176" fontId="13" fillId="0" borderId="9" xfId="1" applyNumberFormat="1" applyFont="1" applyFill="1" applyBorder="1" applyAlignment="1" applyProtection="1">
      <alignment horizontal="center" vertical="center" shrinkToFit="1"/>
    </xf>
    <xf numFmtId="176" fontId="13" fillId="0" borderId="52" xfId="1" applyNumberFormat="1" applyFont="1" applyFill="1" applyBorder="1" applyAlignment="1" applyProtection="1">
      <alignment horizontal="center" vertical="center" shrinkToFit="1"/>
    </xf>
    <xf numFmtId="176" fontId="13" fillId="0" borderId="54" xfId="1" applyNumberFormat="1" applyFont="1" applyFill="1" applyBorder="1" applyAlignment="1" applyProtection="1">
      <alignment horizontal="center" vertical="center" shrinkToFit="1"/>
    </xf>
    <xf numFmtId="49" fontId="15" fillId="3" borderId="8" xfId="1" applyNumberFormat="1" applyFont="1" applyFill="1" applyBorder="1" applyAlignment="1" applyProtection="1">
      <alignment horizontal="center" vertical="center" shrinkToFit="1"/>
      <protection locked="0"/>
    </xf>
    <xf numFmtId="49" fontId="15" fillId="3" borderId="9" xfId="1" applyNumberFormat="1" applyFont="1" applyFill="1" applyBorder="1" applyAlignment="1" applyProtection="1">
      <alignment horizontal="center" vertical="center" shrinkToFit="1"/>
      <protection locked="0"/>
    </xf>
    <xf numFmtId="49" fontId="15" fillId="3" borderId="52" xfId="1" applyNumberFormat="1" applyFont="1" applyFill="1" applyBorder="1" applyAlignment="1" applyProtection="1">
      <alignment horizontal="center" vertical="center" shrinkToFit="1"/>
      <protection locked="0"/>
    </xf>
    <xf numFmtId="49" fontId="15" fillId="3" borderId="54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38" fontId="0" fillId="0" borderId="34" xfId="1" applyFont="1" applyFill="1" applyBorder="1" applyAlignment="1" applyProtection="1">
      <alignment horizontal="center" vertical="center" wrapText="1" shrinkToFit="1"/>
    </xf>
    <xf numFmtId="38" fontId="0" fillId="0" borderId="49" xfId="1" applyFont="1" applyFill="1" applyBorder="1" applyAlignment="1" applyProtection="1">
      <alignment horizontal="center" vertical="center" wrapText="1" shrinkToFit="1"/>
    </xf>
    <xf numFmtId="38" fontId="0" fillId="0" borderId="34" xfId="1" applyFont="1" applyBorder="1" applyAlignment="1" applyProtection="1">
      <alignment horizontal="center" vertical="center" wrapText="1"/>
    </xf>
    <xf numFmtId="38" fontId="0" fillId="0" borderId="49" xfId="1" applyFont="1" applyBorder="1" applyAlignment="1" applyProtection="1">
      <alignment horizontal="center" vertical="center" wrapText="1"/>
    </xf>
    <xf numFmtId="38" fontId="0" fillId="0" borderId="34" xfId="1" applyFont="1" applyFill="1" applyBorder="1" applyAlignment="1" applyProtection="1">
      <alignment horizontal="center" vertical="center" wrapText="1"/>
    </xf>
    <xf numFmtId="38" fontId="0" fillId="0" borderId="49" xfId="1" applyFont="1" applyFill="1" applyBorder="1" applyAlignment="1" applyProtection="1">
      <alignment horizontal="center" vertical="center" wrapText="1"/>
    </xf>
    <xf numFmtId="176" fontId="13" fillId="4" borderId="8" xfId="1" applyNumberFormat="1" applyFont="1" applyFill="1" applyBorder="1" applyAlignment="1" applyProtection="1">
      <alignment horizontal="center" vertical="center"/>
    </xf>
    <xf numFmtId="176" fontId="13" fillId="4" borderId="9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8" fontId="17" fillId="0" borderId="0" xfId="1" applyFont="1" applyAlignment="1" applyProtection="1">
      <alignment horizontal="left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78" fontId="0" fillId="0" borderId="60" xfId="0" applyNumberFormat="1" applyBorder="1" applyAlignment="1">
      <alignment horizontal="center" vertical="center"/>
    </xf>
    <xf numFmtId="178" fontId="0" fillId="0" borderId="61" xfId="0" applyNumberFormat="1" applyBorder="1" applyAlignment="1">
      <alignment horizontal="center" vertical="center"/>
    </xf>
    <xf numFmtId="178" fontId="0" fillId="0" borderId="54" xfId="0" applyNumberFormat="1" applyBorder="1" applyAlignment="1">
      <alignment horizontal="center" vertical="center"/>
    </xf>
    <xf numFmtId="178" fontId="0" fillId="3" borderId="53" xfId="0" applyNumberFormat="1" applyFill="1" applyBorder="1" applyAlignment="1" applyProtection="1">
      <alignment horizontal="center" vertical="center"/>
      <protection locked="0"/>
    </xf>
    <xf numFmtId="178" fontId="13" fillId="0" borderId="52" xfId="0" applyNumberFormat="1" applyFont="1" applyBorder="1" applyAlignment="1">
      <alignment horizontal="center" vertical="center"/>
    </xf>
    <xf numFmtId="178" fontId="13" fillId="0" borderId="61" xfId="0" applyNumberFormat="1" applyFont="1" applyBorder="1" applyAlignment="1">
      <alignment horizontal="center" vertical="center"/>
    </xf>
    <xf numFmtId="176" fontId="13" fillId="2" borderId="53" xfId="0" applyNumberFormat="1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178" fontId="13" fillId="7" borderId="52" xfId="0" applyNumberFormat="1" applyFont="1" applyFill="1" applyBorder="1" applyAlignment="1">
      <alignment horizontal="center" vertical="center"/>
    </xf>
    <xf numFmtId="178" fontId="13" fillId="7" borderId="55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38" fontId="14" fillId="0" borderId="34" xfId="1" applyFont="1" applyBorder="1" applyAlignment="1" applyProtection="1">
      <alignment horizontal="center" vertical="center" wrapText="1"/>
    </xf>
    <xf numFmtId="38" fontId="14" fillId="0" borderId="50" xfId="1" applyFont="1" applyBorder="1" applyAlignment="1" applyProtection="1">
      <alignment horizontal="center" vertical="center" wrapText="1"/>
    </xf>
    <xf numFmtId="176" fontId="13" fillId="2" borderId="8" xfId="1" applyNumberFormat="1" applyFont="1" applyFill="1" applyBorder="1" applyAlignment="1" applyProtection="1">
      <alignment horizontal="center" vertical="center" shrinkToFit="1"/>
    </xf>
    <xf numFmtId="176" fontId="13" fillId="2" borderId="51" xfId="1" applyNumberFormat="1" applyFont="1" applyFill="1" applyBorder="1" applyAlignment="1" applyProtection="1">
      <alignment horizontal="center" vertical="center" shrinkToFit="1"/>
    </xf>
    <xf numFmtId="38" fontId="17" fillId="0" borderId="0" xfId="1" applyFont="1" applyFill="1" applyAlignment="1" applyProtection="1">
      <alignment vertical="center" wrapText="1"/>
    </xf>
    <xf numFmtId="0" fontId="13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shrinkToFit="1"/>
    </xf>
    <xf numFmtId="0" fontId="15" fillId="0" borderId="3" xfId="3" applyFont="1" applyBorder="1" applyAlignment="1" applyProtection="1">
      <alignment horizontal="left" vertical="center"/>
      <protection locked="0"/>
    </xf>
    <xf numFmtId="0" fontId="15" fillId="0" borderId="4" xfId="3" applyFont="1" applyBorder="1" applyAlignment="1" applyProtection="1">
      <alignment horizontal="left" vertical="center"/>
      <protection locked="0"/>
    </xf>
    <xf numFmtId="0" fontId="15" fillId="0" borderId="5" xfId="3" applyFont="1" applyBorder="1" applyAlignment="1" applyProtection="1">
      <alignment horizontal="left" vertical="center"/>
      <protection locked="0"/>
    </xf>
    <xf numFmtId="0" fontId="15" fillId="0" borderId="8" xfId="3" applyFont="1" applyBorder="1" applyAlignment="1" applyProtection="1">
      <alignment horizontal="center" vertical="center"/>
      <protection locked="0"/>
    </xf>
    <xf numFmtId="0" fontId="15" fillId="0" borderId="9" xfId="3" applyFont="1" applyBorder="1" applyAlignment="1" applyProtection="1">
      <alignment horizontal="center" vertical="center"/>
      <protection locked="0"/>
    </xf>
    <xf numFmtId="0" fontId="15" fillId="0" borderId="7" xfId="3" applyFont="1" applyBorder="1" applyAlignment="1" applyProtection="1">
      <alignment horizontal="left" vertical="center" wrapText="1"/>
      <protection locked="0"/>
    </xf>
    <xf numFmtId="0" fontId="15" fillId="0" borderId="7" xfId="3" applyFont="1" applyBorder="1" applyAlignment="1" applyProtection="1">
      <alignment horizontal="left" vertical="center"/>
      <protection locked="0"/>
    </xf>
    <xf numFmtId="178" fontId="15" fillId="6" borderId="3" xfId="3" applyNumberFormat="1" applyFont="1" applyFill="1" applyBorder="1" applyAlignment="1">
      <alignment horizontal="right" vertical="center"/>
    </xf>
    <xf numFmtId="178" fontId="15" fillId="6" borderId="5" xfId="3" applyNumberFormat="1" applyFont="1" applyFill="1" applyBorder="1" applyAlignment="1">
      <alignment horizontal="right" vertical="center"/>
    </xf>
    <xf numFmtId="0" fontId="15" fillId="0" borderId="3" xfId="3" applyFont="1" applyBorder="1" applyAlignment="1" applyProtection="1">
      <alignment horizontal="center" vertical="center"/>
      <protection locked="0"/>
    </xf>
    <xf numFmtId="0" fontId="15" fillId="0" borderId="5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left" vertical="center"/>
      <protection locked="0"/>
    </xf>
    <xf numFmtId="0" fontId="28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0" fillId="0" borderId="0" xfId="3" applyFont="1" applyAlignment="1" applyProtection="1">
      <alignment horizontal="center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0" fillId="0" borderId="0" xfId="5" applyAlignment="1" applyProtection="1">
      <alignment horizontal="left" vertical="center"/>
      <protection locked="0"/>
    </xf>
    <xf numFmtId="0" fontId="24" fillId="3" borderId="0" xfId="3" applyFont="1" applyFill="1" applyAlignment="1" applyProtection="1">
      <alignment horizontal="left" vertical="center"/>
      <protection locked="0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left" vertical="center"/>
    </xf>
    <xf numFmtId="0" fontId="15" fillId="0" borderId="65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15" fillId="0" borderId="62" xfId="3" applyFont="1" applyBorder="1" applyAlignment="1">
      <alignment horizontal="left" vertical="center"/>
    </xf>
    <xf numFmtId="0" fontId="15" fillId="0" borderId="67" xfId="3" applyFont="1" applyBorder="1" applyAlignment="1">
      <alignment horizontal="left" vertical="center"/>
    </xf>
    <xf numFmtId="0" fontId="15" fillId="0" borderId="66" xfId="3" applyFont="1" applyBorder="1" applyAlignment="1">
      <alignment horizontal="left" vertical="center"/>
    </xf>
    <xf numFmtId="0" fontId="15" fillId="0" borderId="60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178" fontId="15" fillId="0" borderId="3" xfId="3" applyNumberFormat="1" applyFont="1" applyBorder="1" applyAlignment="1">
      <alignment horizontal="right" vertical="center"/>
    </xf>
    <xf numFmtId="178" fontId="15" fillId="0" borderId="5" xfId="3" applyNumberFormat="1" applyFont="1" applyBorder="1" applyAlignment="1">
      <alignment horizontal="right" vertical="center"/>
    </xf>
    <xf numFmtId="0" fontId="15" fillId="0" borderId="57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0" fillId="0" borderId="1" xfId="5" applyBorder="1" applyAlignment="1">
      <alignment horizontal="left" vertical="center" shrinkToFit="1"/>
    </xf>
    <xf numFmtId="0" fontId="43" fillId="0" borderId="1" xfId="8" applyFont="1" applyBorder="1" applyAlignment="1">
      <alignment horizontal="center" vertical="center"/>
    </xf>
    <xf numFmtId="0" fontId="43" fillId="3" borderId="1" xfId="8" applyFont="1" applyFill="1" applyBorder="1" applyAlignment="1" applyProtection="1">
      <alignment horizontal="center" vertical="center"/>
      <protection locked="0"/>
    </xf>
    <xf numFmtId="0" fontId="43" fillId="3" borderId="1" xfId="8" applyFont="1" applyFill="1" applyBorder="1" applyAlignment="1" applyProtection="1">
      <alignment horizontal="center" vertical="center" shrinkToFit="1"/>
      <protection locked="0"/>
    </xf>
    <xf numFmtId="0" fontId="32" fillId="0" borderId="0" xfId="8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32" xfId="8" applyBorder="1" applyAlignment="1">
      <alignment horizontal="center" vertical="center" shrinkToFit="1"/>
    </xf>
    <xf numFmtId="0" fontId="9" fillId="0" borderId="33" xfId="8" applyBorder="1" applyAlignment="1">
      <alignment horizontal="center" vertical="center" shrinkToFit="1"/>
    </xf>
    <xf numFmtId="0" fontId="9" fillId="0" borderId="35" xfId="8" applyBorder="1" applyAlignment="1">
      <alignment horizontal="center" vertical="center" shrinkToFit="1"/>
    </xf>
    <xf numFmtId="0" fontId="9" fillId="0" borderId="2" xfId="8" applyBorder="1" applyAlignment="1">
      <alignment horizontal="center" vertical="center" shrinkToFit="1"/>
    </xf>
    <xf numFmtId="0" fontId="9" fillId="0" borderId="47" xfId="8" applyBorder="1" applyAlignment="1">
      <alignment horizontal="center" vertical="center" shrinkToFit="1"/>
    </xf>
    <xf numFmtId="0" fontId="9" fillId="0" borderId="53" xfId="8" applyBorder="1" applyAlignment="1">
      <alignment horizontal="center" vertical="center" shrinkToFit="1"/>
    </xf>
    <xf numFmtId="0" fontId="9" fillId="0" borderId="33" xfId="8" applyBorder="1" applyAlignment="1">
      <alignment horizontal="center" vertical="center"/>
    </xf>
    <xf numFmtId="0" fontId="9" fillId="0" borderId="34" xfId="8" applyBorder="1" applyAlignment="1">
      <alignment horizontal="center" vertical="center"/>
    </xf>
    <xf numFmtId="0" fontId="7" fillId="0" borderId="30" xfId="8" applyFont="1" applyBorder="1" applyAlignment="1">
      <alignment horizontal="center" vertical="center" wrapText="1"/>
    </xf>
    <xf numFmtId="0" fontId="9" fillId="0" borderId="24" xfId="8" applyBorder="1" applyAlignment="1">
      <alignment horizontal="center" vertical="center"/>
    </xf>
    <xf numFmtId="0" fontId="9" fillId="0" borderId="15" xfId="8" applyBorder="1" applyAlignment="1">
      <alignment horizontal="center" vertical="center"/>
    </xf>
    <xf numFmtId="0" fontId="31" fillId="0" borderId="30" xfId="8" applyFont="1" applyBorder="1" applyAlignment="1">
      <alignment horizontal="center" vertical="center" wrapText="1"/>
    </xf>
    <xf numFmtId="0" fontId="32" fillId="0" borderId="24" xfId="8" applyFont="1" applyBorder="1" applyAlignment="1">
      <alignment horizontal="center" vertical="center"/>
    </xf>
    <xf numFmtId="0" fontId="32" fillId="0" borderId="15" xfId="8" applyFont="1" applyBorder="1" applyAlignment="1">
      <alignment horizontal="center" vertical="center"/>
    </xf>
    <xf numFmtId="0" fontId="31" fillId="0" borderId="32" xfId="8" applyFont="1" applyBorder="1" applyAlignment="1">
      <alignment horizontal="center" vertical="center" wrapText="1" shrinkToFit="1"/>
    </xf>
    <xf numFmtId="0" fontId="32" fillId="0" borderId="35" xfId="8" applyFont="1" applyBorder="1" applyAlignment="1">
      <alignment horizontal="center" vertical="center" wrapText="1" shrinkToFit="1"/>
    </xf>
    <xf numFmtId="0" fontId="9" fillId="0" borderId="45" xfId="8" applyBorder="1" applyAlignment="1">
      <alignment horizontal="center" vertical="center" shrinkToFit="1"/>
    </xf>
    <xf numFmtId="0" fontId="9" fillId="0" borderId="46" xfId="8" applyBorder="1" applyAlignment="1">
      <alignment horizontal="center" vertical="center" shrinkToFit="1"/>
    </xf>
    <xf numFmtId="0" fontId="9" fillId="0" borderId="37" xfId="8" applyBorder="1" applyAlignment="1">
      <alignment horizontal="center" vertical="center"/>
    </xf>
    <xf numFmtId="0" fontId="9" fillId="0" borderId="38" xfId="8" applyBorder="1" applyAlignment="1">
      <alignment horizontal="center" vertical="center"/>
    </xf>
    <xf numFmtId="0" fontId="31" fillId="0" borderId="0" xfId="8" applyFont="1" applyAlignment="1">
      <alignment horizontal="left" vertical="center"/>
    </xf>
    <xf numFmtId="0" fontId="36" fillId="0" borderId="0" xfId="8" applyFont="1" applyAlignment="1">
      <alignment horizontal="left" vertical="center"/>
    </xf>
    <xf numFmtId="38" fontId="14" fillId="0" borderId="0" xfId="9" applyFont="1" applyFill="1" applyAlignment="1" applyProtection="1">
      <alignment vertical="center" wrapText="1"/>
    </xf>
    <xf numFmtId="0" fontId="31" fillId="0" borderId="0" xfId="8" applyFont="1" applyAlignment="1">
      <alignment horizontal="left" vertical="center" wrapText="1"/>
    </xf>
    <xf numFmtId="0" fontId="9" fillId="0" borderId="2" xfId="8" applyBorder="1" applyAlignment="1">
      <alignment horizontal="center" vertical="center"/>
    </xf>
    <xf numFmtId="0" fontId="9" fillId="0" borderId="23" xfId="8" applyBorder="1" applyAlignment="1">
      <alignment horizontal="center" vertical="center"/>
    </xf>
    <xf numFmtId="0" fontId="6" fillId="0" borderId="6" xfId="8" applyFont="1" applyBorder="1" applyAlignment="1">
      <alignment horizontal="center" vertical="center" wrapText="1"/>
    </xf>
    <xf numFmtId="0" fontId="9" fillId="0" borderId="41" xfId="8" applyBorder="1" applyAlignment="1">
      <alignment horizontal="center" vertical="center"/>
    </xf>
    <xf numFmtId="0" fontId="9" fillId="0" borderId="28" xfId="8" applyBorder="1" applyAlignment="1">
      <alignment horizontal="center" vertical="center" wrapText="1"/>
    </xf>
    <xf numFmtId="0" fontId="34" fillId="0" borderId="40" xfId="8" applyFont="1" applyBorder="1" applyAlignment="1">
      <alignment horizontal="center" vertical="center"/>
    </xf>
    <xf numFmtId="0" fontId="6" fillId="0" borderId="10" xfId="8" applyFont="1" applyBorder="1" applyAlignment="1">
      <alignment horizontal="center" vertical="center" wrapText="1" shrinkToFit="1"/>
    </xf>
    <xf numFmtId="0" fontId="9" fillId="0" borderId="61" xfId="8" applyBorder="1" applyAlignment="1">
      <alignment horizontal="center" vertical="center" shrinkToFit="1"/>
    </xf>
    <xf numFmtId="49" fontId="15" fillId="3" borderId="8" xfId="1" applyNumberFormat="1" applyFont="1" applyFill="1" applyBorder="1" applyAlignment="1" applyProtection="1">
      <alignment horizontal="center" vertical="center" shrinkToFit="1"/>
    </xf>
    <xf numFmtId="49" fontId="15" fillId="3" borderId="9" xfId="1" applyNumberFormat="1" applyFont="1" applyFill="1" applyBorder="1" applyAlignment="1" applyProtection="1">
      <alignment horizontal="center" vertical="center" shrinkToFit="1"/>
    </xf>
    <xf numFmtId="176" fontId="13" fillId="3" borderId="8" xfId="1" applyNumberFormat="1" applyFont="1" applyFill="1" applyBorder="1" applyAlignment="1" applyProtection="1">
      <alignment horizontal="center" vertical="center" shrinkToFit="1"/>
    </xf>
    <xf numFmtId="176" fontId="13" fillId="3" borderId="9" xfId="1" applyNumberFormat="1" applyFont="1" applyFill="1" applyBorder="1" applyAlignment="1" applyProtection="1">
      <alignment horizontal="center" vertical="center" shrinkToFit="1"/>
    </xf>
    <xf numFmtId="49" fontId="15" fillId="3" borderId="52" xfId="1" applyNumberFormat="1" applyFont="1" applyFill="1" applyBorder="1" applyAlignment="1" applyProtection="1">
      <alignment horizontal="center" vertical="center" shrinkToFit="1"/>
    </xf>
    <xf numFmtId="49" fontId="15" fillId="3" borderId="54" xfId="1" applyNumberFormat="1" applyFont="1" applyFill="1" applyBorder="1" applyAlignment="1" applyProtection="1">
      <alignment horizontal="center" vertical="center" shrinkToFit="1"/>
    </xf>
    <xf numFmtId="176" fontId="13" fillId="3" borderId="52" xfId="1" applyNumberFormat="1" applyFont="1" applyFill="1" applyBorder="1" applyAlignment="1" applyProtection="1">
      <alignment horizontal="center" vertical="center" shrinkToFit="1"/>
    </xf>
    <xf numFmtId="176" fontId="13" fillId="3" borderId="54" xfId="1" applyNumberFormat="1" applyFont="1" applyFill="1" applyBorder="1" applyAlignment="1" applyProtection="1">
      <alignment horizontal="center" vertical="center" shrinkToFit="1"/>
    </xf>
    <xf numFmtId="178" fontId="0" fillId="3" borderId="53" xfId="0" applyNumberForma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 shrinkToFit="1"/>
    </xf>
    <xf numFmtId="0" fontId="13" fillId="8" borderId="14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24" fillId="3" borderId="0" xfId="3" applyFont="1" applyFill="1" applyAlignment="1">
      <alignment horizontal="left" vertical="center"/>
    </xf>
    <xf numFmtId="0" fontId="34" fillId="8" borderId="13" xfId="8" applyFont="1" applyFill="1" applyBorder="1" applyAlignment="1">
      <alignment horizontal="center" vertical="center"/>
    </xf>
    <xf numFmtId="0" fontId="34" fillId="8" borderId="14" xfId="8" applyFont="1" applyFill="1" applyBorder="1" applyAlignment="1">
      <alignment horizontal="center" vertical="center"/>
    </xf>
  </cellXfs>
  <cellStyles count="11">
    <cellStyle name="ハイパーリンク" xfId="10" builtinId="8"/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9" xr:uid="{00000000-0005-0000-0000-000003000000}"/>
    <cellStyle name="標準" xfId="0" builtinId="0"/>
    <cellStyle name="標準 2" xfId="3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_習志野市ＧＨ運営費補助金様式２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656167</xdr:colOff>
      <xdr:row>2</xdr:row>
      <xdr:rowOff>137582</xdr:rowOff>
    </xdr:from>
    <xdr:to>
      <xdr:col>12</xdr:col>
      <xdr:colOff>243417</xdr:colOff>
      <xdr:row>5</xdr:row>
      <xdr:rowOff>158749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107CB-EEB6-63E3-82EC-432044FFB7F0}"/>
            </a:ext>
          </a:extLst>
        </xdr:cNvPr>
        <xdr:cNvSpPr txBox="1"/>
      </xdr:nvSpPr>
      <xdr:spPr>
        <a:xfrm>
          <a:off x="1513417" y="931332"/>
          <a:ext cx="5725583" cy="889000"/>
        </a:xfrm>
        <a:prstGeom prst="rect">
          <a:avLst/>
        </a:prstGeom>
        <a:ln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水色がついている部分に記載してください。</a:t>
          </a:r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複数の住居がある場合においても、事業所単位でまとめてご記入ください。</a:t>
          </a:r>
        </a:p>
      </xdr:txBody>
    </xdr:sp>
    <xdr:clientData/>
  </xdr:twoCellAnchor>
  <xdr:twoCellAnchor>
    <xdr:from>
      <xdr:col>16</xdr:col>
      <xdr:colOff>63502</xdr:colOff>
      <xdr:row>6</xdr:row>
      <xdr:rowOff>211666</xdr:rowOff>
    </xdr:from>
    <xdr:to>
      <xdr:col>17</xdr:col>
      <xdr:colOff>645585</xdr:colOff>
      <xdr:row>8</xdr:row>
      <xdr:rowOff>666750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681231-73EC-E685-A3A4-42AE5E61B9CD}"/>
            </a:ext>
          </a:extLst>
        </xdr:cNvPr>
        <xdr:cNvSpPr txBox="1"/>
      </xdr:nvSpPr>
      <xdr:spPr>
        <a:xfrm>
          <a:off x="9302752" y="1873249"/>
          <a:ext cx="1270000" cy="984251"/>
        </a:xfrm>
        <a:prstGeom prst="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最終的にこちらに出てきた金額が交付決定額となります。</a:t>
          </a:r>
        </a:p>
      </xdr:txBody>
    </xdr:sp>
    <xdr:clientData/>
  </xdr:twoCellAnchor>
  <xdr:twoCellAnchor>
    <xdr:from>
      <xdr:col>15</xdr:col>
      <xdr:colOff>387762</xdr:colOff>
      <xdr:row>8</xdr:row>
      <xdr:rowOff>441389</xdr:rowOff>
    </xdr:from>
    <xdr:to>
      <xdr:col>16</xdr:col>
      <xdr:colOff>112595</xdr:colOff>
      <xdr:row>10</xdr:row>
      <xdr:rowOff>288763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6481D361-DF6A-D041-E2AB-CDA157D67204}"/>
            </a:ext>
          </a:extLst>
        </xdr:cNvPr>
        <xdr:cNvSpPr/>
      </xdr:nvSpPr>
      <xdr:spPr>
        <a:xfrm rot="2414766">
          <a:off x="9087262" y="2896722"/>
          <a:ext cx="264583" cy="789291"/>
        </a:xfrm>
        <a:prstGeom prst="down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</xdr:row>
      <xdr:rowOff>19050</xdr:rowOff>
    </xdr:from>
    <xdr:to>
      <xdr:col>2</xdr:col>
      <xdr:colOff>1733551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C13311-CC17-40F9-8CF9-33E17E70C4DB}"/>
            </a:ext>
          </a:extLst>
        </xdr:cNvPr>
        <xdr:cNvSpPr txBox="1"/>
      </xdr:nvSpPr>
      <xdr:spPr>
        <a:xfrm>
          <a:off x="590550" y="714375"/>
          <a:ext cx="3286126" cy="504825"/>
        </a:xfrm>
        <a:prstGeom prst="rect">
          <a:avLst/>
        </a:prstGeom>
        <a:ln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水色がついている部分に記載してください。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備考欄については適宜ご記入ください。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104775</xdr:rowOff>
    </xdr:from>
    <xdr:to>
      <xdr:col>15</xdr:col>
      <xdr:colOff>895350</xdr:colOff>
      <xdr:row>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70ED4-09A1-465F-B035-CC556381E733}"/>
            </a:ext>
          </a:extLst>
        </xdr:cNvPr>
        <xdr:cNvSpPr txBox="1"/>
      </xdr:nvSpPr>
      <xdr:spPr>
        <a:xfrm>
          <a:off x="5372100" y="104775"/>
          <a:ext cx="6096000" cy="504825"/>
        </a:xfrm>
        <a:prstGeom prst="rect">
          <a:avLst/>
        </a:prstGeom>
        <a:ln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水色がついている部分に記載してください。</a:t>
          </a:r>
          <a:endParaRPr kumimoji="1" lang="en-US" altLang="ja-JP" sz="1100" b="1"/>
        </a:p>
        <a:p>
          <a:r>
            <a:rPr kumimoji="1" lang="ja-JP" altLang="en-US" sz="1100" b="1"/>
            <a:t>例）人員配置体制加算１２：１、住居定員</a:t>
          </a:r>
          <a:r>
            <a:rPr kumimoji="1" lang="en-US" altLang="ja-JP" sz="1100" b="1"/>
            <a:t>4</a:t>
          </a:r>
          <a:r>
            <a:rPr kumimoji="1" lang="ja-JP" altLang="en-US" sz="1100" b="1"/>
            <a:t>名、区分６の場合（千葉市指定のグループホームへ入居）</a:t>
          </a:r>
        </a:p>
      </xdr:txBody>
    </xdr:sp>
    <xdr:clientData/>
  </xdr:twoCellAnchor>
  <xdr:twoCellAnchor>
    <xdr:from>
      <xdr:col>3</xdr:col>
      <xdr:colOff>209551</xdr:colOff>
      <xdr:row>20</xdr:row>
      <xdr:rowOff>247649</xdr:rowOff>
    </xdr:from>
    <xdr:to>
      <xdr:col>8</xdr:col>
      <xdr:colOff>266701</xdr:colOff>
      <xdr:row>25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808F8-3E90-6FC1-7377-B9228BA443E5}"/>
            </a:ext>
          </a:extLst>
        </xdr:cNvPr>
        <xdr:cNvSpPr txBox="1"/>
      </xdr:nvSpPr>
      <xdr:spPr>
        <a:xfrm>
          <a:off x="1343026" y="6086474"/>
          <a:ext cx="3829050" cy="1400176"/>
        </a:xfrm>
        <a:prstGeom prst="rect">
          <a:avLst/>
        </a:prstGeom>
        <a:ln/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本シートは、利用者ごとに１部ずつ作成してください。</a:t>
          </a:r>
          <a:endParaRPr kumimoji="1" lang="en-US" altLang="ja-JP" sz="1100"/>
        </a:p>
        <a:p>
          <a:r>
            <a:rPr kumimoji="1" lang="ja-JP" altLang="en-US" sz="1100"/>
            <a:t>例外として、</a:t>
          </a:r>
          <a:endParaRPr kumimoji="1" lang="en-US" altLang="ja-JP" sz="1100"/>
        </a:p>
        <a:p>
          <a:r>
            <a:rPr kumimoji="1" lang="ja-JP" altLang="en-US" sz="1100"/>
            <a:t>①障害支援区分が年度途中で変更となった場合、</a:t>
          </a:r>
          <a:endParaRPr kumimoji="1" lang="en-US" altLang="ja-JP" sz="1100"/>
        </a:p>
        <a:p>
          <a:r>
            <a:rPr kumimoji="1" lang="ja-JP" altLang="en-US" sz="1100"/>
            <a:t>②別の住居に移った場合、</a:t>
          </a:r>
          <a:endParaRPr kumimoji="1" lang="en-US" altLang="ja-JP" sz="1100"/>
        </a:p>
        <a:p>
          <a:r>
            <a:rPr kumimoji="1" lang="ja-JP" altLang="en-US" sz="1100"/>
            <a:t>③住居の定員変更があった場合、</a:t>
          </a:r>
          <a:endParaRPr kumimoji="1" lang="en-US" altLang="ja-JP" sz="1100"/>
        </a:p>
        <a:p>
          <a:r>
            <a:rPr kumimoji="1" lang="ja-JP" altLang="en-US" sz="1100"/>
            <a:t>④人員配置体制加算の区分変更があった場合</a:t>
          </a:r>
          <a:endParaRPr kumimoji="1" lang="en-US" altLang="ja-JP" sz="1100"/>
        </a:p>
        <a:p>
          <a:r>
            <a:rPr kumimoji="1" lang="ja-JP" altLang="en-US" sz="1100"/>
            <a:t>等では、変更前とシートを分けて複数シートをご作成ください。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16078\Desktop\&#31934;&#31639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精算書 "/>
      <sheetName val="精算書 (記載例)"/>
    </sheetNames>
    <sheetDataSet>
      <sheetData sheetId="0">
        <row r="45">
          <cell r="M4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R88"/>
  <sheetViews>
    <sheetView tabSelected="1" view="pageBreakPreview" zoomScale="90" zoomScaleNormal="75" zoomScaleSheetLayoutView="90" workbookViewId="0">
      <selection activeCell="O4" sqref="O4:Q4"/>
    </sheetView>
  </sheetViews>
  <sheetFormatPr defaultRowHeight="21" customHeight="1"/>
  <cols>
    <col min="1" max="1" width="5.25" style="63" customWidth="1"/>
    <col min="2" max="2" width="6" style="64" customWidth="1"/>
    <col min="3" max="3" width="16" style="64" customWidth="1"/>
    <col min="4" max="4" width="11.5" style="64" customWidth="1"/>
    <col min="5" max="6" width="6.625" style="64" customWidth="1"/>
    <col min="7" max="7" width="5.875" style="65" customWidth="1"/>
    <col min="8" max="8" width="6.875" style="65" customWidth="1"/>
    <col min="9" max="9" width="7.5" style="65" customWidth="1"/>
    <col min="10" max="11" width="6.25" style="65" customWidth="1"/>
    <col min="12" max="12" width="6.875" style="65" customWidth="1"/>
    <col min="13" max="13" width="6" style="65" customWidth="1"/>
    <col min="14" max="14" width="9.5" style="66" customWidth="1"/>
    <col min="15" max="15" width="6.875" style="66" customWidth="1"/>
    <col min="16" max="16" width="7.125" style="63" customWidth="1"/>
    <col min="17" max="16384" width="9" style="63"/>
  </cols>
  <sheetData>
    <row r="1" spans="1:18" ht="21" customHeight="1">
      <c r="B1" s="264" t="s">
        <v>101</v>
      </c>
      <c r="C1" s="264"/>
    </row>
    <row r="2" spans="1:18" ht="21" customHeight="1">
      <c r="A2" s="260" t="s">
        <v>102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</row>
    <row r="3" spans="1:18" ht="14.1" customHeight="1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18" ht="21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 t="s">
        <v>117</v>
      </c>
      <c r="O4" s="261"/>
      <c r="P4" s="261"/>
      <c r="Q4" s="261"/>
    </row>
    <row r="5" spans="1:18" ht="35.1" customHeight="1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9" t="s">
        <v>5</v>
      </c>
      <c r="O5" s="262"/>
      <c r="P5" s="262"/>
      <c r="Q5" s="262"/>
    </row>
    <row r="6" spans="1:18" ht="21" customHeight="1">
      <c r="B6" s="63"/>
      <c r="C6" s="70"/>
      <c r="D6" s="70"/>
      <c r="E6" s="70"/>
      <c r="F6" s="70"/>
      <c r="G6" s="67"/>
      <c r="H6" s="67"/>
      <c r="I6" s="67"/>
      <c r="J6" s="67"/>
      <c r="K6" s="67"/>
      <c r="L6" s="67"/>
      <c r="M6" s="67"/>
      <c r="N6" s="70"/>
      <c r="O6" s="70"/>
      <c r="P6" s="71"/>
    </row>
    <row r="7" spans="1:18" ht="21" customHeight="1" thickBot="1">
      <c r="B7" s="70" t="s">
        <v>7</v>
      </c>
      <c r="C7" s="70"/>
      <c r="D7" s="70"/>
      <c r="E7" s="70"/>
      <c r="F7" s="70"/>
      <c r="G7" s="67"/>
      <c r="H7" s="67"/>
      <c r="I7" s="67"/>
      <c r="J7" s="67"/>
      <c r="K7" s="67"/>
      <c r="L7" s="67"/>
      <c r="M7" s="67"/>
      <c r="N7" s="67"/>
      <c r="O7" s="254" t="s">
        <v>8</v>
      </c>
      <c r="P7" s="254"/>
    </row>
    <row r="8" spans="1:18" ht="21" customHeight="1">
      <c r="B8" s="222" t="s">
        <v>14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4" t="s">
        <v>18</v>
      </c>
      <c r="N8" s="224"/>
      <c r="O8" s="224" t="s">
        <v>26</v>
      </c>
      <c r="P8" s="226"/>
    </row>
    <row r="9" spans="1:18" s="71" customFormat="1" ht="53.25" customHeight="1">
      <c r="B9" s="228" t="s">
        <v>11</v>
      </c>
      <c r="C9" s="229"/>
      <c r="D9" s="229"/>
      <c r="E9" s="229"/>
      <c r="F9" s="230"/>
      <c r="G9" s="231" t="s">
        <v>15</v>
      </c>
      <c r="H9" s="231"/>
      <c r="I9" s="232" t="s">
        <v>13</v>
      </c>
      <c r="J9" s="232"/>
      <c r="K9" s="232"/>
      <c r="L9" s="232"/>
      <c r="M9" s="225"/>
      <c r="N9" s="225"/>
      <c r="O9" s="225"/>
      <c r="P9" s="227"/>
    </row>
    <row r="10" spans="1:18" s="71" customFormat="1" ht="21" customHeight="1">
      <c r="B10" s="234" t="s">
        <v>21</v>
      </c>
      <c r="C10" s="235"/>
      <c r="D10" s="235"/>
      <c r="E10" s="235"/>
      <c r="F10" s="236"/>
      <c r="G10" s="237" t="s">
        <v>12</v>
      </c>
      <c r="H10" s="237"/>
      <c r="I10" s="237" t="s">
        <v>22</v>
      </c>
      <c r="J10" s="237"/>
      <c r="K10" s="237"/>
      <c r="L10" s="237"/>
      <c r="M10" s="237" t="s">
        <v>23</v>
      </c>
      <c r="N10" s="237"/>
      <c r="O10" s="237" t="s">
        <v>24</v>
      </c>
      <c r="P10" s="251"/>
    </row>
    <row r="11" spans="1:18" ht="42" customHeight="1" thickBot="1">
      <c r="B11" s="238">
        <f>③予算書!D41</f>
        <v>0</v>
      </c>
      <c r="C11" s="239"/>
      <c r="D11" s="239"/>
      <c r="E11" s="239"/>
      <c r="F11" s="240"/>
      <c r="G11" s="241"/>
      <c r="H11" s="241"/>
      <c r="I11" s="242">
        <f>B11-G11</f>
        <v>0</v>
      </c>
      <c r="J11" s="243"/>
      <c r="K11" s="243"/>
      <c r="L11" s="243"/>
      <c r="M11" s="244">
        <f>P17</f>
        <v>0</v>
      </c>
      <c r="N11" s="245"/>
      <c r="O11" s="246">
        <f>ROUNDDOWN(MIN(I11:M11),-3)</f>
        <v>0</v>
      </c>
      <c r="P11" s="247"/>
    </row>
    <row r="12" spans="1:18" s="74" customFormat="1" ht="24" customHeight="1">
      <c r="B12" s="75" t="s">
        <v>107</v>
      </c>
      <c r="C12" s="76"/>
      <c r="D12" s="76"/>
      <c r="E12" s="76"/>
      <c r="F12" s="75"/>
    </row>
    <row r="13" spans="1:18" s="74" customFormat="1" ht="24" customHeight="1">
      <c r="B13" s="233" t="s">
        <v>25</v>
      </c>
      <c r="C13" s="233"/>
      <c r="D13" s="233"/>
      <c r="E13" s="233"/>
      <c r="F13" s="233"/>
    </row>
    <row r="15" spans="1:18" ht="21" customHeight="1" thickBot="1">
      <c r="B15" s="212" t="s">
        <v>9</v>
      </c>
      <c r="C15" s="212"/>
      <c r="D15" s="77"/>
      <c r="E15" s="77"/>
      <c r="F15" s="77"/>
      <c r="G15" s="77"/>
      <c r="I15" s="63"/>
      <c r="N15" s="65"/>
      <c r="O15" s="65"/>
      <c r="P15" s="72"/>
    </row>
    <row r="16" spans="1:18" ht="52.5" customHeight="1">
      <c r="B16" s="73" t="s">
        <v>27</v>
      </c>
      <c r="C16" s="78" t="s">
        <v>4</v>
      </c>
      <c r="D16" s="79" t="s">
        <v>187</v>
      </c>
      <c r="E16" s="80" t="s">
        <v>0</v>
      </c>
      <c r="F16" s="81" t="s">
        <v>183</v>
      </c>
      <c r="G16" s="213" t="s">
        <v>16</v>
      </c>
      <c r="H16" s="214"/>
      <c r="I16" s="82" t="s">
        <v>3</v>
      </c>
      <c r="J16" s="215" t="s">
        <v>1</v>
      </c>
      <c r="K16" s="216"/>
      <c r="L16" s="215" t="s">
        <v>17</v>
      </c>
      <c r="M16" s="216"/>
      <c r="N16" s="217" t="s">
        <v>2</v>
      </c>
      <c r="O16" s="218"/>
      <c r="P16" s="255" t="s">
        <v>6</v>
      </c>
      <c r="Q16" s="256"/>
    </row>
    <row r="17" spans="2:17" ht="21" customHeight="1">
      <c r="B17" s="248" t="s">
        <v>28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50"/>
      <c r="N17" s="219">
        <f>SUM(N18:N80)</f>
        <v>0</v>
      </c>
      <c r="O17" s="220"/>
      <c r="P17" s="257">
        <f>SUM(P18:P80)</f>
        <v>0</v>
      </c>
      <c r="Q17" s="258"/>
    </row>
    <row r="18" spans="2:17" ht="21" customHeight="1">
      <c r="B18" s="83">
        <v>1</v>
      </c>
      <c r="C18" s="35"/>
      <c r="D18" s="36"/>
      <c r="E18" s="36"/>
      <c r="F18" s="36"/>
      <c r="G18" s="207"/>
      <c r="H18" s="208"/>
      <c r="I18" s="37"/>
      <c r="J18" s="197"/>
      <c r="K18" s="198"/>
      <c r="L18" s="203">
        <f>INT(I18*J18)</f>
        <v>0</v>
      </c>
      <c r="M18" s="204"/>
      <c r="N18" s="197"/>
      <c r="O18" s="198"/>
      <c r="P18" s="195">
        <f>MAX(ROUNDDOWN(L18-N18,0),0)</f>
        <v>0</v>
      </c>
      <c r="Q18" s="196"/>
    </row>
    <row r="19" spans="2:17" ht="21" customHeight="1">
      <c r="B19" s="83">
        <v>2</v>
      </c>
      <c r="C19" s="35"/>
      <c r="D19" s="36"/>
      <c r="E19" s="36"/>
      <c r="F19" s="36"/>
      <c r="G19" s="207"/>
      <c r="H19" s="208"/>
      <c r="I19" s="37"/>
      <c r="J19" s="197"/>
      <c r="K19" s="198"/>
      <c r="L19" s="203">
        <f t="shared" ref="L19:L80" si="0">INT(I19*J19)</f>
        <v>0</v>
      </c>
      <c r="M19" s="204"/>
      <c r="N19" s="197"/>
      <c r="O19" s="198"/>
      <c r="P19" s="195">
        <f t="shared" ref="P19:P46" si="1">MAX(ROUNDDOWN(L19-N19,0),0)</f>
        <v>0</v>
      </c>
      <c r="Q19" s="196"/>
    </row>
    <row r="20" spans="2:17" ht="21" customHeight="1">
      <c r="B20" s="83">
        <v>3</v>
      </c>
      <c r="C20" s="35"/>
      <c r="D20" s="36"/>
      <c r="E20" s="36"/>
      <c r="F20" s="36"/>
      <c r="G20" s="207"/>
      <c r="H20" s="208"/>
      <c r="I20" s="37"/>
      <c r="J20" s="197"/>
      <c r="K20" s="198"/>
      <c r="L20" s="203">
        <f t="shared" si="0"/>
        <v>0</v>
      </c>
      <c r="M20" s="204"/>
      <c r="N20" s="197"/>
      <c r="O20" s="198"/>
      <c r="P20" s="195">
        <f t="shared" si="1"/>
        <v>0</v>
      </c>
      <c r="Q20" s="196"/>
    </row>
    <row r="21" spans="2:17" ht="21" customHeight="1">
      <c r="B21" s="83">
        <v>4</v>
      </c>
      <c r="C21" s="35"/>
      <c r="D21" s="36"/>
      <c r="E21" s="36"/>
      <c r="F21" s="36"/>
      <c r="G21" s="207"/>
      <c r="H21" s="208"/>
      <c r="I21" s="37"/>
      <c r="J21" s="197"/>
      <c r="K21" s="198"/>
      <c r="L21" s="203">
        <f t="shared" si="0"/>
        <v>0</v>
      </c>
      <c r="M21" s="204"/>
      <c r="N21" s="197"/>
      <c r="O21" s="198"/>
      <c r="P21" s="195">
        <f t="shared" si="1"/>
        <v>0</v>
      </c>
      <c r="Q21" s="196"/>
    </row>
    <row r="22" spans="2:17" ht="21" customHeight="1">
      <c r="B22" s="83">
        <v>5</v>
      </c>
      <c r="C22" s="35"/>
      <c r="D22" s="36"/>
      <c r="E22" s="36"/>
      <c r="F22" s="36"/>
      <c r="G22" s="207"/>
      <c r="H22" s="208"/>
      <c r="I22" s="37"/>
      <c r="J22" s="197"/>
      <c r="K22" s="198"/>
      <c r="L22" s="203">
        <f t="shared" si="0"/>
        <v>0</v>
      </c>
      <c r="M22" s="204"/>
      <c r="N22" s="197"/>
      <c r="O22" s="198"/>
      <c r="P22" s="195">
        <f t="shared" si="1"/>
        <v>0</v>
      </c>
      <c r="Q22" s="196"/>
    </row>
    <row r="23" spans="2:17" ht="21" customHeight="1">
      <c r="B23" s="83">
        <v>6</v>
      </c>
      <c r="C23" s="35"/>
      <c r="D23" s="36"/>
      <c r="E23" s="36"/>
      <c r="F23" s="36"/>
      <c r="G23" s="207"/>
      <c r="H23" s="208"/>
      <c r="I23" s="37"/>
      <c r="J23" s="197"/>
      <c r="K23" s="198"/>
      <c r="L23" s="203">
        <f t="shared" si="0"/>
        <v>0</v>
      </c>
      <c r="M23" s="204"/>
      <c r="N23" s="197"/>
      <c r="O23" s="198"/>
      <c r="P23" s="195">
        <f t="shared" si="1"/>
        <v>0</v>
      </c>
      <c r="Q23" s="196"/>
    </row>
    <row r="24" spans="2:17" ht="21" customHeight="1">
      <c r="B24" s="83">
        <v>7</v>
      </c>
      <c r="C24" s="35"/>
      <c r="D24" s="36"/>
      <c r="E24" s="36"/>
      <c r="F24" s="36"/>
      <c r="G24" s="207"/>
      <c r="H24" s="208"/>
      <c r="I24" s="37"/>
      <c r="J24" s="197"/>
      <c r="K24" s="198"/>
      <c r="L24" s="203">
        <f t="shared" si="0"/>
        <v>0</v>
      </c>
      <c r="M24" s="204"/>
      <c r="N24" s="197"/>
      <c r="O24" s="198"/>
      <c r="P24" s="195">
        <f t="shared" si="1"/>
        <v>0</v>
      </c>
      <c r="Q24" s="196"/>
    </row>
    <row r="25" spans="2:17" ht="21" customHeight="1">
      <c r="B25" s="83">
        <v>8</v>
      </c>
      <c r="C25" s="35"/>
      <c r="D25" s="36"/>
      <c r="E25" s="36"/>
      <c r="F25" s="36"/>
      <c r="G25" s="207"/>
      <c r="H25" s="208"/>
      <c r="I25" s="37"/>
      <c r="J25" s="197"/>
      <c r="K25" s="198"/>
      <c r="L25" s="203">
        <f t="shared" si="0"/>
        <v>0</v>
      </c>
      <c r="M25" s="204"/>
      <c r="N25" s="197"/>
      <c r="O25" s="198"/>
      <c r="P25" s="195">
        <f t="shared" si="1"/>
        <v>0</v>
      </c>
      <c r="Q25" s="196"/>
    </row>
    <row r="26" spans="2:17" ht="21" customHeight="1">
      <c r="B26" s="83">
        <v>9</v>
      </c>
      <c r="C26" s="35"/>
      <c r="D26" s="36"/>
      <c r="E26" s="36"/>
      <c r="F26" s="36"/>
      <c r="G26" s="207"/>
      <c r="H26" s="208"/>
      <c r="I26" s="37"/>
      <c r="J26" s="197"/>
      <c r="K26" s="198"/>
      <c r="L26" s="203">
        <f t="shared" si="0"/>
        <v>0</v>
      </c>
      <c r="M26" s="204"/>
      <c r="N26" s="197"/>
      <c r="O26" s="198"/>
      <c r="P26" s="195">
        <f t="shared" si="1"/>
        <v>0</v>
      </c>
      <c r="Q26" s="196"/>
    </row>
    <row r="27" spans="2:17" ht="21" customHeight="1">
      <c r="B27" s="83">
        <v>10</v>
      </c>
      <c r="C27" s="35"/>
      <c r="D27" s="36"/>
      <c r="E27" s="36"/>
      <c r="F27" s="36"/>
      <c r="G27" s="207"/>
      <c r="H27" s="208"/>
      <c r="I27" s="37"/>
      <c r="J27" s="197"/>
      <c r="K27" s="198"/>
      <c r="L27" s="203">
        <f t="shared" si="0"/>
        <v>0</v>
      </c>
      <c r="M27" s="204"/>
      <c r="N27" s="197"/>
      <c r="O27" s="198"/>
      <c r="P27" s="195">
        <f t="shared" ref="P27" si="2">MAX(ROUNDDOWN(L27-N27,0),0)</f>
        <v>0</v>
      </c>
      <c r="Q27" s="196"/>
    </row>
    <row r="28" spans="2:17" ht="21" customHeight="1">
      <c r="B28" s="83">
        <v>11</v>
      </c>
      <c r="C28" s="35"/>
      <c r="D28" s="36"/>
      <c r="E28" s="36"/>
      <c r="F28" s="36"/>
      <c r="G28" s="207"/>
      <c r="H28" s="208"/>
      <c r="I28" s="37"/>
      <c r="J28" s="197"/>
      <c r="K28" s="198"/>
      <c r="L28" s="203">
        <f t="shared" si="0"/>
        <v>0</v>
      </c>
      <c r="M28" s="204"/>
      <c r="N28" s="197"/>
      <c r="O28" s="198"/>
      <c r="P28" s="195">
        <f t="shared" si="1"/>
        <v>0</v>
      </c>
      <c r="Q28" s="196"/>
    </row>
    <row r="29" spans="2:17" ht="21" customHeight="1">
      <c r="B29" s="83">
        <v>12</v>
      </c>
      <c r="C29" s="35"/>
      <c r="D29" s="36"/>
      <c r="E29" s="36"/>
      <c r="F29" s="36"/>
      <c r="G29" s="207"/>
      <c r="H29" s="208"/>
      <c r="I29" s="37"/>
      <c r="J29" s="197"/>
      <c r="K29" s="198"/>
      <c r="L29" s="203">
        <f t="shared" si="0"/>
        <v>0</v>
      </c>
      <c r="M29" s="204"/>
      <c r="N29" s="197"/>
      <c r="O29" s="198"/>
      <c r="P29" s="195">
        <f t="shared" si="1"/>
        <v>0</v>
      </c>
      <c r="Q29" s="196"/>
    </row>
    <row r="30" spans="2:17" ht="21" customHeight="1">
      <c r="B30" s="83">
        <v>13</v>
      </c>
      <c r="C30" s="35"/>
      <c r="D30" s="36"/>
      <c r="E30" s="36"/>
      <c r="F30" s="36"/>
      <c r="G30" s="207"/>
      <c r="H30" s="208"/>
      <c r="I30" s="37"/>
      <c r="J30" s="197"/>
      <c r="K30" s="198"/>
      <c r="L30" s="203">
        <f t="shared" si="0"/>
        <v>0</v>
      </c>
      <c r="M30" s="204"/>
      <c r="N30" s="197"/>
      <c r="O30" s="198"/>
      <c r="P30" s="195">
        <f t="shared" si="1"/>
        <v>0</v>
      </c>
      <c r="Q30" s="196"/>
    </row>
    <row r="31" spans="2:17" ht="21" customHeight="1">
      <c r="B31" s="83">
        <v>14</v>
      </c>
      <c r="C31" s="35"/>
      <c r="D31" s="36"/>
      <c r="E31" s="36"/>
      <c r="F31" s="36"/>
      <c r="G31" s="207"/>
      <c r="H31" s="208"/>
      <c r="I31" s="37"/>
      <c r="J31" s="197"/>
      <c r="K31" s="198"/>
      <c r="L31" s="203">
        <f t="shared" si="0"/>
        <v>0</v>
      </c>
      <c r="M31" s="204"/>
      <c r="N31" s="197"/>
      <c r="O31" s="198"/>
      <c r="P31" s="195">
        <f t="shared" si="1"/>
        <v>0</v>
      </c>
      <c r="Q31" s="196"/>
    </row>
    <row r="32" spans="2:17" ht="21" customHeight="1">
      <c r="B32" s="83">
        <v>15</v>
      </c>
      <c r="C32" s="35"/>
      <c r="D32" s="36"/>
      <c r="E32" s="36"/>
      <c r="F32" s="36"/>
      <c r="G32" s="207"/>
      <c r="H32" s="208"/>
      <c r="I32" s="37"/>
      <c r="J32" s="197"/>
      <c r="K32" s="198"/>
      <c r="L32" s="203">
        <f t="shared" si="0"/>
        <v>0</v>
      </c>
      <c r="M32" s="204"/>
      <c r="N32" s="197"/>
      <c r="O32" s="198"/>
      <c r="P32" s="195">
        <f t="shared" si="1"/>
        <v>0</v>
      </c>
      <c r="Q32" s="196"/>
    </row>
    <row r="33" spans="2:17" ht="21" customHeight="1">
      <c r="B33" s="83">
        <v>16</v>
      </c>
      <c r="C33" s="35"/>
      <c r="D33" s="36"/>
      <c r="E33" s="36"/>
      <c r="F33" s="36"/>
      <c r="G33" s="207"/>
      <c r="H33" s="208"/>
      <c r="I33" s="37"/>
      <c r="J33" s="197"/>
      <c r="K33" s="198"/>
      <c r="L33" s="203">
        <f t="shared" si="0"/>
        <v>0</v>
      </c>
      <c r="M33" s="204"/>
      <c r="N33" s="197"/>
      <c r="O33" s="198"/>
      <c r="P33" s="195">
        <f t="shared" si="1"/>
        <v>0</v>
      </c>
      <c r="Q33" s="196"/>
    </row>
    <row r="34" spans="2:17" ht="21" customHeight="1">
      <c r="B34" s="83">
        <v>17</v>
      </c>
      <c r="C34" s="35"/>
      <c r="D34" s="36"/>
      <c r="E34" s="36"/>
      <c r="F34" s="36"/>
      <c r="G34" s="207"/>
      <c r="H34" s="208"/>
      <c r="I34" s="37"/>
      <c r="J34" s="197"/>
      <c r="K34" s="198"/>
      <c r="L34" s="203">
        <f t="shared" si="0"/>
        <v>0</v>
      </c>
      <c r="M34" s="204"/>
      <c r="N34" s="197"/>
      <c r="O34" s="198"/>
      <c r="P34" s="195">
        <f t="shared" si="1"/>
        <v>0</v>
      </c>
      <c r="Q34" s="196"/>
    </row>
    <row r="35" spans="2:17" ht="21" customHeight="1">
      <c r="B35" s="83">
        <v>18</v>
      </c>
      <c r="C35" s="35"/>
      <c r="D35" s="36"/>
      <c r="E35" s="36"/>
      <c r="F35" s="36"/>
      <c r="G35" s="207"/>
      <c r="H35" s="208"/>
      <c r="I35" s="37"/>
      <c r="J35" s="197"/>
      <c r="K35" s="198"/>
      <c r="L35" s="203">
        <f t="shared" si="0"/>
        <v>0</v>
      </c>
      <c r="M35" s="204"/>
      <c r="N35" s="197"/>
      <c r="O35" s="198"/>
      <c r="P35" s="195">
        <f t="shared" si="1"/>
        <v>0</v>
      </c>
      <c r="Q35" s="196"/>
    </row>
    <row r="36" spans="2:17" ht="21" customHeight="1">
      <c r="B36" s="83">
        <v>19</v>
      </c>
      <c r="C36" s="35"/>
      <c r="D36" s="36"/>
      <c r="E36" s="36"/>
      <c r="F36" s="36"/>
      <c r="G36" s="207"/>
      <c r="H36" s="208"/>
      <c r="I36" s="37"/>
      <c r="J36" s="197"/>
      <c r="K36" s="198"/>
      <c r="L36" s="203">
        <f t="shared" si="0"/>
        <v>0</v>
      </c>
      <c r="M36" s="204"/>
      <c r="N36" s="197"/>
      <c r="O36" s="198"/>
      <c r="P36" s="195">
        <f t="shared" si="1"/>
        <v>0</v>
      </c>
      <c r="Q36" s="196"/>
    </row>
    <row r="37" spans="2:17" ht="21" customHeight="1">
      <c r="B37" s="83">
        <v>20</v>
      </c>
      <c r="C37" s="35"/>
      <c r="D37" s="36"/>
      <c r="E37" s="36"/>
      <c r="F37" s="36"/>
      <c r="G37" s="207"/>
      <c r="H37" s="208"/>
      <c r="I37" s="37"/>
      <c r="J37" s="197"/>
      <c r="K37" s="198"/>
      <c r="L37" s="203">
        <f t="shared" si="0"/>
        <v>0</v>
      </c>
      <c r="M37" s="204"/>
      <c r="N37" s="197"/>
      <c r="O37" s="198"/>
      <c r="P37" s="195">
        <f t="shared" si="1"/>
        <v>0</v>
      </c>
      <c r="Q37" s="196"/>
    </row>
    <row r="38" spans="2:17" ht="21" customHeight="1">
      <c r="B38" s="83">
        <v>21</v>
      </c>
      <c r="C38" s="35"/>
      <c r="D38" s="36"/>
      <c r="E38" s="36"/>
      <c r="F38" s="36"/>
      <c r="G38" s="207"/>
      <c r="H38" s="208"/>
      <c r="I38" s="37"/>
      <c r="J38" s="197"/>
      <c r="K38" s="198"/>
      <c r="L38" s="203">
        <f t="shared" si="0"/>
        <v>0</v>
      </c>
      <c r="M38" s="204"/>
      <c r="N38" s="197"/>
      <c r="O38" s="198"/>
      <c r="P38" s="195">
        <f t="shared" si="1"/>
        <v>0</v>
      </c>
      <c r="Q38" s="196"/>
    </row>
    <row r="39" spans="2:17" ht="21" customHeight="1">
      <c r="B39" s="83">
        <v>22</v>
      </c>
      <c r="C39" s="35"/>
      <c r="D39" s="36"/>
      <c r="E39" s="36"/>
      <c r="F39" s="36"/>
      <c r="G39" s="207"/>
      <c r="H39" s="208"/>
      <c r="I39" s="37"/>
      <c r="J39" s="197"/>
      <c r="K39" s="198"/>
      <c r="L39" s="203">
        <f t="shared" si="0"/>
        <v>0</v>
      </c>
      <c r="M39" s="204"/>
      <c r="N39" s="197"/>
      <c r="O39" s="198"/>
      <c r="P39" s="195">
        <f t="shared" si="1"/>
        <v>0</v>
      </c>
      <c r="Q39" s="196"/>
    </row>
    <row r="40" spans="2:17" ht="21" customHeight="1">
      <c r="B40" s="83">
        <v>23</v>
      </c>
      <c r="C40" s="35"/>
      <c r="D40" s="36"/>
      <c r="E40" s="36"/>
      <c r="F40" s="36"/>
      <c r="G40" s="207"/>
      <c r="H40" s="208"/>
      <c r="I40" s="37"/>
      <c r="J40" s="197"/>
      <c r="K40" s="198"/>
      <c r="L40" s="203">
        <f t="shared" si="0"/>
        <v>0</v>
      </c>
      <c r="M40" s="204"/>
      <c r="N40" s="197"/>
      <c r="O40" s="198"/>
      <c r="P40" s="195">
        <f t="shared" si="1"/>
        <v>0</v>
      </c>
      <c r="Q40" s="196"/>
    </row>
    <row r="41" spans="2:17" ht="21" customHeight="1">
      <c r="B41" s="83">
        <v>24</v>
      </c>
      <c r="C41" s="35"/>
      <c r="D41" s="36"/>
      <c r="E41" s="36"/>
      <c r="F41" s="36"/>
      <c r="G41" s="207"/>
      <c r="H41" s="208"/>
      <c r="I41" s="37"/>
      <c r="J41" s="197"/>
      <c r="K41" s="198"/>
      <c r="L41" s="203">
        <f t="shared" si="0"/>
        <v>0</v>
      </c>
      <c r="M41" s="204"/>
      <c r="N41" s="197"/>
      <c r="O41" s="198"/>
      <c r="P41" s="195">
        <f t="shared" si="1"/>
        <v>0</v>
      </c>
      <c r="Q41" s="196"/>
    </row>
    <row r="42" spans="2:17" ht="21" customHeight="1">
      <c r="B42" s="83">
        <v>25</v>
      </c>
      <c r="C42" s="35"/>
      <c r="D42" s="36"/>
      <c r="E42" s="36"/>
      <c r="F42" s="36"/>
      <c r="G42" s="207"/>
      <c r="H42" s="208"/>
      <c r="I42" s="37"/>
      <c r="J42" s="197"/>
      <c r="K42" s="198"/>
      <c r="L42" s="203">
        <f t="shared" si="0"/>
        <v>0</v>
      </c>
      <c r="M42" s="204"/>
      <c r="N42" s="197"/>
      <c r="O42" s="198"/>
      <c r="P42" s="195">
        <f t="shared" si="1"/>
        <v>0</v>
      </c>
      <c r="Q42" s="196"/>
    </row>
    <row r="43" spans="2:17" ht="21" customHeight="1">
      <c r="B43" s="83">
        <v>26</v>
      </c>
      <c r="C43" s="35"/>
      <c r="D43" s="36"/>
      <c r="E43" s="36"/>
      <c r="F43" s="36"/>
      <c r="G43" s="207"/>
      <c r="H43" s="208"/>
      <c r="I43" s="37"/>
      <c r="J43" s="197"/>
      <c r="K43" s="198"/>
      <c r="L43" s="203">
        <f t="shared" si="0"/>
        <v>0</v>
      </c>
      <c r="M43" s="204"/>
      <c r="N43" s="197"/>
      <c r="O43" s="198"/>
      <c r="P43" s="195">
        <f t="shared" si="1"/>
        <v>0</v>
      </c>
      <c r="Q43" s="196"/>
    </row>
    <row r="44" spans="2:17" ht="21" customHeight="1">
      <c r="B44" s="83">
        <v>27</v>
      </c>
      <c r="C44" s="35"/>
      <c r="D44" s="36"/>
      <c r="E44" s="36"/>
      <c r="F44" s="36"/>
      <c r="G44" s="207"/>
      <c r="H44" s="208"/>
      <c r="I44" s="37"/>
      <c r="J44" s="197"/>
      <c r="K44" s="198"/>
      <c r="L44" s="203">
        <f t="shared" si="0"/>
        <v>0</v>
      </c>
      <c r="M44" s="204"/>
      <c r="N44" s="197"/>
      <c r="O44" s="198"/>
      <c r="P44" s="195">
        <f t="shared" si="1"/>
        <v>0</v>
      </c>
      <c r="Q44" s="196"/>
    </row>
    <row r="45" spans="2:17" ht="21" customHeight="1">
      <c r="B45" s="83">
        <v>28</v>
      </c>
      <c r="C45" s="35"/>
      <c r="D45" s="36"/>
      <c r="E45" s="36"/>
      <c r="F45" s="36"/>
      <c r="G45" s="207"/>
      <c r="H45" s="208"/>
      <c r="I45" s="37"/>
      <c r="J45" s="197"/>
      <c r="K45" s="198"/>
      <c r="L45" s="203">
        <f t="shared" si="0"/>
        <v>0</v>
      </c>
      <c r="M45" s="204"/>
      <c r="N45" s="197"/>
      <c r="O45" s="198"/>
      <c r="P45" s="195">
        <f t="shared" si="1"/>
        <v>0</v>
      </c>
      <c r="Q45" s="196"/>
    </row>
    <row r="46" spans="2:17" ht="21" customHeight="1">
      <c r="B46" s="83">
        <v>29</v>
      </c>
      <c r="C46" s="35"/>
      <c r="D46" s="36"/>
      <c r="E46" s="36"/>
      <c r="F46" s="36"/>
      <c r="G46" s="207"/>
      <c r="H46" s="208"/>
      <c r="I46" s="37"/>
      <c r="J46" s="197"/>
      <c r="K46" s="198"/>
      <c r="L46" s="203">
        <f t="shared" si="0"/>
        <v>0</v>
      </c>
      <c r="M46" s="204"/>
      <c r="N46" s="197"/>
      <c r="O46" s="198"/>
      <c r="P46" s="195">
        <f t="shared" si="1"/>
        <v>0</v>
      </c>
      <c r="Q46" s="196"/>
    </row>
    <row r="47" spans="2:17" ht="21" customHeight="1">
      <c r="B47" s="83">
        <v>30</v>
      </c>
      <c r="C47" s="35"/>
      <c r="D47" s="36"/>
      <c r="E47" s="36"/>
      <c r="F47" s="36"/>
      <c r="G47" s="207"/>
      <c r="H47" s="208"/>
      <c r="I47" s="37"/>
      <c r="J47" s="197"/>
      <c r="K47" s="198"/>
      <c r="L47" s="203">
        <f t="shared" si="0"/>
        <v>0</v>
      </c>
      <c r="M47" s="204"/>
      <c r="N47" s="197"/>
      <c r="O47" s="198"/>
      <c r="P47" s="195">
        <f t="shared" ref="P47:P50" si="3">MAX(ROUNDDOWN(L47-N47,0),0)</f>
        <v>0</v>
      </c>
      <c r="Q47" s="196"/>
    </row>
    <row r="48" spans="2:17" ht="21" customHeight="1">
      <c r="B48" s="83">
        <v>31</v>
      </c>
      <c r="C48" s="35"/>
      <c r="D48" s="36"/>
      <c r="E48" s="36"/>
      <c r="F48" s="36"/>
      <c r="G48" s="207"/>
      <c r="H48" s="208"/>
      <c r="I48" s="37"/>
      <c r="J48" s="197"/>
      <c r="K48" s="198"/>
      <c r="L48" s="203">
        <f t="shared" si="0"/>
        <v>0</v>
      </c>
      <c r="M48" s="204"/>
      <c r="N48" s="197"/>
      <c r="O48" s="198"/>
      <c r="P48" s="195">
        <f t="shared" si="3"/>
        <v>0</v>
      </c>
      <c r="Q48" s="196"/>
    </row>
    <row r="49" spans="2:17" ht="21" customHeight="1">
      <c r="B49" s="83">
        <v>32</v>
      </c>
      <c r="C49" s="35"/>
      <c r="D49" s="36"/>
      <c r="E49" s="36"/>
      <c r="F49" s="36"/>
      <c r="G49" s="207"/>
      <c r="H49" s="208"/>
      <c r="I49" s="37"/>
      <c r="J49" s="197"/>
      <c r="K49" s="198"/>
      <c r="L49" s="203">
        <f t="shared" si="0"/>
        <v>0</v>
      </c>
      <c r="M49" s="204"/>
      <c r="N49" s="197"/>
      <c r="O49" s="198"/>
      <c r="P49" s="195">
        <f t="shared" si="3"/>
        <v>0</v>
      </c>
      <c r="Q49" s="196"/>
    </row>
    <row r="50" spans="2:17" ht="21" customHeight="1">
      <c r="B50" s="83">
        <v>33</v>
      </c>
      <c r="C50" s="35"/>
      <c r="D50" s="36"/>
      <c r="E50" s="36"/>
      <c r="F50" s="36"/>
      <c r="G50" s="207"/>
      <c r="H50" s="208"/>
      <c r="I50" s="37"/>
      <c r="J50" s="197"/>
      <c r="K50" s="198"/>
      <c r="L50" s="203">
        <f t="shared" si="0"/>
        <v>0</v>
      </c>
      <c r="M50" s="204"/>
      <c r="N50" s="197"/>
      <c r="O50" s="198"/>
      <c r="P50" s="195">
        <f t="shared" si="3"/>
        <v>0</v>
      </c>
      <c r="Q50" s="196"/>
    </row>
    <row r="51" spans="2:17" ht="21" customHeight="1">
      <c r="B51" s="83">
        <v>34</v>
      </c>
      <c r="C51" s="35"/>
      <c r="D51" s="36"/>
      <c r="E51" s="36"/>
      <c r="F51" s="36"/>
      <c r="G51" s="207"/>
      <c r="H51" s="208"/>
      <c r="I51" s="37"/>
      <c r="J51" s="197"/>
      <c r="K51" s="198"/>
      <c r="L51" s="203">
        <f t="shared" si="0"/>
        <v>0</v>
      </c>
      <c r="M51" s="204"/>
      <c r="N51" s="197"/>
      <c r="O51" s="198"/>
      <c r="P51" s="195">
        <f t="shared" ref="P51:P80" si="4">MAX(ROUNDDOWN(L51-N51,0),0)</f>
        <v>0</v>
      </c>
      <c r="Q51" s="196"/>
    </row>
    <row r="52" spans="2:17" ht="21" customHeight="1">
      <c r="B52" s="83">
        <v>35</v>
      </c>
      <c r="C52" s="35"/>
      <c r="D52" s="36"/>
      <c r="E52" s="36"/>
      <c r="F52" s="36"/>
      <c r="G52" s="207"/>
      <c r="H52" s="208"/>
      <c r="I52" s="37"/>
      <c r="J52" s="197"/>
      <c r="K52" s="198"/>
      <c r="L52" s="203">
        <f t="shared" si="0"/>
        <v>0</v>
      </c>
      <c r="M52" s="204"/>
      <c r="N52" s="197"/>
      <c r="O52" s="198"/>
      <c r="P52" s="195">
        <f t="shared" si="4"/>
        <v>0</v>
      </c>
      <c r="Q52" s="196"/>
    </row>
    <row r="53" spans="2:17" ht="21" customHeight="1">
      <c r="B53" s="83">
        <v>36</v>
      </c>
      <c r="C53" s="35"/>
      <c r="D53" s="36"/>
      <c r="E53" s="36"/>
      <c r="F53" s="36"/>
      <c r="G53" s="207"/>
      <c r="H53" s="208"/>
      <c r="I53" s="37"/>
      <c r="J53" s="197"/>
      <c r="K53" s="198"/>
      <c r="L53" s="203">
        <f t="shared" si="0"/>
        <v>0</v>
      </c>
      <c r="M53" s="204"/>
      <c r="N53" s="197"/>
      <c r="O53" s="198"/>
      <c r="P53" s="195">
        <f t="shared" si="4"/>
        <v>0</v>
      </c>
      <c r="Q53" s="196"/>
    </row>
    <row r="54" spans="2:17" ht="21" customHeight="1">
      <c r="B54" s="83">
        <v>37</v>
      </c>
      <c r="C54" s="35"/>
      <c r="D54" s="36"/>
      <c r="E54" s="36"/>
      <c r="F54" s="36"/>
      <c r="G54" s="207"/>
      <c r="H54" s="208"/>
      <c r="I54" s="37"/>
      <c r="J54" s="197"/>
      <c r="K54" s="198"/>
      <c r="L54" s="203">
        <f t="shared" si="0"/>
        <v>0</v>
      </c>
      <c r="M54" s="204"/>
      <c r="N54" s="197"/>
      <c r="O54" s="198"/>
      <c r="P54" s="195">
        <f t="shared" si="4"/>
        <v>0</v>
      </c>
      <c r="Q54" s="196"/>
    </row>
    <row r="55" spans="2:17" ht="21" customHeight="1">
      <c r="B55" s="83">
        <v>38</v>
      </c>
      <c r="C55" s="35"/>
      <c r="D55" s="36"/>
      <c r="E55" s="36"/>
      <c r="F55" s="36"/>
      <c r="G55" s="207"/>
      <c r="H55" s="208"/>
      <c r="I55" s="37"/>
      <c r="J55" s="197"/>
      <c r="K55" s="198"/>
      <c r="L55" s="203">
        <f t="shared" si="0"/>
        <v>0</v>
      </c>
      <c r="M55" s="204"/>
      <c r="N55" s="197"/>
      <c r="O55" s="198"/>
      <c r="P55" s="195">
        <f t="shared" si="4"/>
        <v>0</v>
      </c>
      <c r="Q55" s="196"/>
    </row>
    <row r="56" spans="2:17" ht="21" customHeight="1">
      <c r="B56" s="83">
        <v>39</v>
      </c>
      <c r="C56" s="35"/>
      <c r="D56" s="36"/>
      <c r="E56" s="36"/>
      <c r="F56" s="36"/>
      <c r="G56" s="207"/>
      <c r="H56" s="208"/>
      <c r="I56" s="37"/>
      <c r="J56" s="197"/>
      <c r="K56" s="198"/>
      <c r="L56" s="203">
        <f t="shared" si="0"/>
        <v>0</v>
      </c>
      <c r="M56" s="204"/>
      <c r="N56" s="197"/>
      <c r="O56" s="198"/>
      <c r="P56" s="195">
        <f t="shared" si="4"/>
        <v>0</v>
      </c>
      <c r="Q56" s="196"/>
    </row>
    <row r="57" spans="2:17" ht="21" customHeight="1">
      <c r="B57" s="83">
        <v>40</v>
      </c>
      <c r="C57" s="35"/>
      <c r="D57" s="36"/>
      <c r="E57" s="36"/>
      <c r="F57" s="36"/>
      <c r="G57" s="207"/>
      <c r="H57" s="208"/>
      <c r="I57" s="37"/>
      <c r="J57" s="197"/>
      <c r="K57" s="198"/>
      <c r="L57" s="203">
        <f t="shared" si="0"/>
        <v>0</v>
      </c>
      <c r="M57" s="204"/>
      <c r="N57" s="197"/>
      <c r="O57" s="198"/>
      <c r="P57" s="195">
        <f t="shared" si="4"/>
        <v>0</v>
      </c>
      <c r="Q57" s="196"/>
    </row>
    <row r="58" spans="2:17" ht="21" customHeight="1">
      <c r="B58" s="83">
        <v>41</v>
      </c>
      <c r="C58" s="35"/>
      <c r="D58" s="36"/>
      <c r="E58" s="36"/>
      <c r="F58" s="36"/>
      <c r="G58" s="207"/>
      <c r="H58" s="208"/>
      <c r="I58" s="37"/>
      <c r="J58" s="197"/>
      <c r="K58" s="198"/>
      <c r="L58" s="203">
        <f t="shared" si="0"/>
        <v>0</v>
      </c>
      <c r="M58" s="204"/>
      <c r="N58" s="197"/>
      <c r="O58" s="198"/>
      <c r="P58" s="195">
        <f t="shared" si="4"/>
        <v>0</v>
      </c>
      <c r="Q58" s="196"/>
    </row>
    <row r="59" spans="2:17" ht="21" customHeight="1">
      <c r="B59" s="83">
        <v>42</v>
      </c>
      <c r="C59" s="35"/>
      <c r="D59" s="36"/>
      <c r="E59" s="36"/>
      <c r="F59" s="36"/>
      <c r="G59" s="207"/>
      <c r="H59" s="208"/>
      <c r="I59" s="37"/>
      <c r="J59" s="197"/>
      <c r="K59" s="198"/>
      <c r="L59" s="203">
        <f t="shared" si="0"/>
        <v>0</v>
      </c>
      <c r="M59" s="204"/>
      <c r="N59" s="197"/>
      <c r="O59" s="198"/>
      <c r="P59" s="195">
        <f t="shared" si="4"/>
        <v>0</v>
      </c>
      <c r="Q59" s="196"/>
    </row>
    <row r="60" spans="2:17" ht="21" customHeight="1">
      <c r="B60" s="83">
        <v>43</v>
      </c>
      <c r="C60" s="35"/>
      <c r="D60" s="36"/>
      <c r="E60" s="36"/>
      <c r="F60" s="36"/>
      <c r="G60" s="207"/>
      <c r="H60" s="208"/>
      <c r="I60" s="37"/>
      <c r="J60" s="197"/>
      <c r="K60" s="198"/>
      <c r="L60" s="203">
        <f t="shared" si="0"/>
        <v>0</v>
      </c>
      <c r="M60" s="204"/>
      <c r="N60" s="197"/>
      <c r="O60" s="198"/>
      <c r="P60" s="195">
        <f t="shared" si="4"/>
        <v>0</v>
      </c>
      <c r="Q60" s="196"/>
    </row>
    <row r="61" spans="2:17" ht="21" customHeight="1">
      <c r="B61" s="83">
        <v>44</v>
      </c>
      <c r="C61" s="35"/>
      <c r="D61" s="36"/>
      <c r="E61" s="36"/>
      <c r="F61" s="36"/>
      <c r="G61" s="207"/>
      <c r="H61" s="208"/>
      <c r="I61" s="37"/>
      <c r="J61" s="197"/>
      <c r="K61" s="198"/>
      <c r="L61" s="203">
        <f t="shared" si="0"/>
        <v>0</v>
      </c>
      <c r="M61" s="204"/>
      <c r="N61" s="197"/>
      <c r="O61" s="198"/>
      <c r="P61" s="195">
        <f t="shared" si="4"/>
        <v>0</v>
      </c>
      <c r="Q61" s="196"/>
    </row>
    <row r="62" spans="2:17" ht="21" customHeight="1">
      <c r="B62" s="83">
        <v>45</v>
      </c>
      <c r="C62" s="35"/>
      <c r="D62" s="36"/>
      <c r="E62" s="36"/>
      <c r="F62" s="36"/>
      <c r="G62" s="207"/>
      <c r="H62" s="208"/>
      <c r="I62" s="37"/>
      <c r="J62" s="197"/>
      <c r="K62" s="198"/>
      <c r="L62" s="203">
        <f t="shared" si="0"/>
        <v>0</v>
      </c>
      <c r="M62" s="204"/>
      <c r="N62" s="197"/>
      <c r="O62" s="198"/>
      <c r="P62" s="195">
        <f t="shared" si="4"/>
        <v>0</v>
      </c>
      <c r="Q62" s="196"/>
    </row>
    <row r="63" spans="2:17" ht="21" customHeight="1">
      <c r="B63" s="83">
        <v>46</v>
      </c>
      <c r="C63" s="35"/>
      <c r="D63" s="36"/>
      <c r="E63" s="36"/>
      <c r="F63" s="36"/>
      <c r="G63" s="207"/>
      <c r="H63" s="208"/>
      <c r="I63" s="37"/>
      <c r="J63" s="197"/>
      <c r="K63" s="198"/>
      <c r="L63" s="203">
        <f t="shared" si="0"/>
        <v>0</v>
      </c>
      <c r="M63" s="204"/>
      <c r="N63" s="197"/>
      <c r="O63" s="198"/>
      <c r="P63" s="195">
        <f t="shared" si="4"/>
        <v>0</v>
      </c>
      <c r="Q63" s="196"/>
    </row>
    <row r="64" spans="2:17" ht="21" customHeight="1">
      <c r="B64" s="83">
        <v>47</v>
      </c>
      <c r="C64" s="35"/>
      <c r="D64" s="36"/>
      <c r="E64" s="36"/>
      <c r="F64" s="36"/>
      <c r="G64" s="207"/>
      <c r="H64" s="208"/>
      <c r="I64" s="37"/>
      <c r="J64" s="197"/>
      <c r="K64" s="198"/>
      <c r="L64" s="203">
        <f t="shared" si="0"/>
        <v>0</v>
      </c>
      <c r="M64" s="204"/>
      <c r="N64" s="197"/>
      <c r="O64" s="198"/>
      <c r="P64" s="195">
        <f t="shared" si="4"/>
        <v>0</v>
      </c>
      <c r="Q64" s="196"/>
    </row>
    <row r="65" spans="2:17" ht="21" customHeight="1">
      <c r="B65" s="83">
        <v>48</v>
      </c>
      <c r="C65" s="35"/>
      <c r="D65" s="36"/>
      <c r="E65" s="36"/>
      <c r="F65" s="36"/>
      <c r="G65" s="207"/>
      <c r="H65" s="208"/>
      <c r="I65" s="37"/>
      <c r="J65" s="197"/>
      <c r="K65" s="198"/>
      <c r="L65" s="203">
        <f t="shared" si="0"/>
        <v>0</v>
      </c>
      <c r="M65" s="204"/>
      <c r="N65" s="197"/>
      <c r="O65" s="198"/>
      <c r="P65" s="195">
        <f t="shared" si="4"/>
        <v>0</v>
      </c>
      <c r="Q65" s="196"/>
    </row>
    <row r="66" spans="2:17" ht="21" customHeight="1">
      <c r="B66" s="83">
        <v>49</v>
      </c>
      <c r="C66" s="35"/>
      <c r="D66" s="36"/>
      <c r="E66" s="36"/>
      <c r="F66" s="36"/>
      <c r="G66" s="207"/>
      <c r="H66" s="208"/>
      <c r="I66" s="37"/>
      <c r="J66" s="197"/>
      <c r="K66" s="198"/>
      <c r="L66" s="203">
        <f t="shared" si="0"/>
        <v>0</v>
      </c>
      <c r="M66" s="204"/>
      <c r="N66" s="197"/>
      <c r="O66" s="198"/>
      <c r="P66" s="195">
        <f t="shared" si="4"/>
        <v>0</v>
      </c>
      <c r="Q66" s="196"/>
    </row>
    <row r="67" spans="2:17" ht="21" customHeight="1">
      <c r="B67" s="83">
        <v>50</v>
      </c>
      <c r="C67" s="35"/>
      <c r="D67" s="36"/>
      <c r="E67" s="36"/>
      <c r="F67" s="36"/>
      <c r="G67" s="207"/>
      <c r="H67" s="208"/>
      <c r="I67" s="37"/>
      <c r="J67" s="197"/>
      <c r="K67" s="198"/>
      <c r="L67" s="203">
        <f t="shared" si="0"/>
        <v>0</v>
      </c>
      <c r="M67" s="204"/>
      <c r="N67" s="197"/>
      <c r="O67" s="198"/>
      <c r="P67" s="195">
        <f t="shared" si="4"/>
        <v>0</v>
      </c>
      <c r="Q67" s="196"/>
    </row>
    <row r="68" spans="2:17" ht="21" customHeight="1">
      <c r="B68" s="83">
        <v>51</v>
      </c>
      <c r="C68" s="35"/>
      <c r="D68" s="36"/>
      <c r="E68" s="36"/>
      <c r="F68" s="36"/>
      <c r="G68" s="207"/>
      <c r="H68" s="208"/>
      <c r="I68" s="37"/>
      <c r="J68" s="197"/>
      <c r="K68" s="198"/>
      <c r="L68" s="203">
        <f t="shared" si="0"/>
        <v>0</v>
      </c>
      <c r="M68" s="204"/>
      <c r="N68" s="197"/>
      <c r="O68" s="198"/>
      <c r="P68" s="195">
        <f t="shared" si="4"/>
        <v>0</v>
      </c>
      <c r="Q68" s="196"/>
    </row>
    <row r="69" spans="2:17" ht="21" customHeight="1">
      <c r="B69" s="83">
        <v>52</v>
      </c>
      <c r="C69" s="35"/>
      <c r="D69" s="36"/>
      <c r="E69" s="36"/>
      <c r="F69" s="36"/>
      <c r="G69" s="207"/>
      <c r="H69" s="208"/>
      <c r="I69" s="37"/>
      <c r="J69" s="197"/>
      <c r="K69" s="198"/>
      <c r="L69" s="203">
        <f t="shared" si="0"/>
        <v>0</v>
      </c>
      <c r="M69" s="204"/>
      <c r="N69" s="197"/>
      <c r="O69" s="198"/>
      <c r="P69" s="195">
        <f t="shared" si="4"/>
        <v>0</v>
      </c>
      <c r="Q69" s="196"/>
    </row>
    <row r="70" spans="2:17" ht="21" customHeight="1">
      <c r="B70" s="83">
        <v>53</v>
      </c>
      <c r="C70" s="35"/>
      <c r="D70" s="36"/>
      <c r="E70" s="36"/>
      <c r="F70" s="36"/>
      <c r="G70" s="207"/>
      <c r="H70" s="208"/>
      <c r="I70" s="37"/>
      <c r="J70" s="197"/>
      <c r="K70" s="198"/>
      <c r="L70" s="203">
        <f t="shared" si="0"/>
        <v>0</v>
      </c>
      <c r="M70" s="204"/>
      <c r="N70" s="197"/>
      <c r="O70" s="198"/>
      <c r="P70" s="195">
        <f t="shared" si="4"/>
        <v>0</v>
      </c>
      <c r="Q70" s="196"/>
    </row>
    <row r="71" spans="2:17" ht="21" customHeight="1">
      <c r="B71" s="83">
        <v>54</v>
      </c>
      <c r="C71" s="35"/>
      <c r="D71" s="36"/>
      <c r="E71" s="36"/>
      <c r="F71" s="36"/>
      <c r="G71" s="207"/>
      <c r="H71" s="208"/>
      <c r="I71" s="37"/>
      <c r="J71" s="197"/>
      <c r="K71" s="198"/>
      <c r="L71" s="203">
        <f t="shared" si="0"/>
        <v>0</v>
      </c>
      <c r="M71" s="204"/>
      <c r="N71" s="197"/>
      <c r="O71" s="198"/>
      <c r="P71" s="195">
        <f t="shared" si="4"/>
        <v>0</v>
      </c>
      <c r="Q71" s="196"/>
    </row>
    <row r="72" spans="2:17" ht="21" customHeight="1">
      <c r="B72" s="83">
        <v>55</v>
      </c>
      <c r="C72" s="35"/>
      <c r="D72" s="36"/>
      <c r="E72" s="36"/>
      <c r="F72" s="36"/>
      <c r="G72" s="207"/>
      <c r="H72" s="208"/>
      <c r="I72" s="37"/>
      <c r="J72" s="197"/>
      <c r="K72" s="198"/>
      <c r="L72" s="203">
        <f t="shared" si="0"/>
        <v>0</v>
      </c>
      <c r="M72" s="204"/>
      <c r="N72" s="197"/>
      <c r="O72" s="198"/>
      <c r="P72" s="195">
        <f t="shared" si="4"/>
        <v>0</v>
      </c>
      <c r="Q72" s="196"/>
    </row>
    <row r="73" spans="2:17" ht="21" customHeight="1">
      <c r="B73" s="83">
        <v>56</v>
      </c>
      <c r="C73" s="35"/>
      <c r="D73" s="36"/>
      <c r="E73" s="36"/>
      <c r="F73" s="36"/>
      <c r="G73" s="207"/>
      <c r="H73" s="208"/>
      <c r="I73" s="37"/>
      <c r="J73" s="197"/>
      <c r="K73" s="198"/>
      <c r="L73" s="203">
        <f t="shared" si="0"/>
        <v>0</v>
      </c>
      <c r="M73" s="204"/>
      <c r="N73" s="197"/>
      <c r="O73" s="198"/>
      <c r="P73" s="195">
        <f t="shared" si="4"/>
        <v>0</v>
      </c>
      <c r="Q73" s="196"/>
    </row>
    <row r="74" spans="2:17" ht="21" customHeight="1">
      <c r="B74" s="83">
        <v>57</v>
      </c>
      <c r="C74" s="35"/>
      <c r="D74" s="36"/>
      <c r="E74" s="36"/>
      <c r="F74" s="36"/>
      <c r="G74" s="207"/>
      <c r="H74" s="208"/>
      <c r="I74" s="37"/>
      <c r="J74" s="197"/>
      <c r="K74" s="198"/>
      <c r="L74" s="203">
        <f t="shared" si="0"/>
        <v>0</v>
      </c>
      <c r="M74" s="204"/>
      <c r="N74" s="197"/>
      <c r="O74" s="198"/>
      <c r="P74" s="195">
        <f t="shared" si="4"/>
        <v>0</v>
      </c>
      <c r="Q74" s="196"/>
    </row>
    <row r="75" spans="2:17" ht="21" customHeight="1">
      <c r="B75" s="83">
        <v>58</v>
      </c>
      <c r="C75" s="35"/>
      <c r="D75" s="36"/>
      <c r="E75" s="36"/>
      <c r="F75" s="36"/>
      <c r="G75" s="207"/>
      <c r="H75" s="208"/>
      <c r="I75" s="37"/>
      <c r="J75" s="197"/>
      <c r="K75" s="198"/>
      <c r="L75" s="203">
        <f t="shared" si="0"/>
        <v>0</v>
      </c>
      <c r="M75" s="204"/>
      <c r="N75" s="197"/>
      <c r="O75" s="198"/>
      <c r="P75" s="195">
        <f t="shared" si="4"/>
        <v>0</v>
      </c>
      <c r="Q75" s="196"/>
    </row>
    <row r="76" spans="2:17" ht="21" customHeight="1">
      <c r="B76" s="83">
        <v>59</v>
      </c>
      <c r="C76" s="35"/>
      <c r="D76" s="36"/>
      <c r="E76" s="36"/>
      <c r="F76" s="36"/>
      <c r="G76" s="207"/>
      <c r="H76" s="208"/>
      <c r="I76" s="37"/>
      <c r="J76" s="197"/>
      <c r="K76" s="198"/>
      <c r="L76" s="203">
        <f t="shared" si="0"/>
        <v>0</v>
      </c>
      <c r="M76" s="204"/>
      <c r="N76" s="197"/>
      <c r="O76" s="198"/>
      <c r="P76" s="195">
        <f t="shared" si="4"/>
        <v>0</v>
      </c>
      <c r="Q76" s="196"/>
    </row>
    <row r="77" spans="2:17" ht="21" customHeight="1">
      <c r="B77" s="83">
        <v>60</v>
      </c>
      <c r="C77" s="35"/>
      <c r="D77" s="36"/>
      <c r="E77" s="36"/>
      <c r="F77" s="36"/>
      <c r="G77" s="207"/>
      <c r="H77" s="208"/>
      <c r="I77" s="37"/>
      <c r="J77" s="197"/>
      <c r="K77" s="198"/>
      <c r="L77" s="203">
        <f t="shared" si="0"/>
        <v>0</v>
      </c>
      <c r="M77" s="204"/>
      <c r="N77" s="197"/>
      <c r="O77" s="198"/>
      <c r="P77" s="195">
        <f t="shared" si="4"/>
        <v>0</v>
      </c>
      <c r="Q77" s="196"/>
    </row>
    <row r="78" spans="2:17" ht="21" customHeight="1">
      <c r="B78" s="83">
        <v>61</v>
      </c>
      <c r="C78" s="35"/>
      <c r="D78" s="36"/>
      <c r="E78" s="36"/>
      <c r="F78" s="36"/>
      <c r="G78" s="207"/>
      <c r="H78" s="208"/>
      <c r="I78" s="37"/>
      <c r="J78" s="197"/>
      <c r="K78" s="198"/>
      <c r="L78" s="203">
        <f t="shared" si="0"/>
        <v>0</v>
      </c>
      <c r="M78" s="204"/>
      <c r="N78" s="197"/>
      <c r="O78" s="198"/>
      <c r="P78" s="195">
        <f t="shared" si="4"/>
        <v>0</v>
      </c>
      <c r="Q78" s="196"/>
    </row>
    <row r="79" spans="2:17" ht="21" customHeight="1">
      <c r="B79" s="83">
        <v>62</v>
      </c>
      <c r="C79" s="35"/>
      <c r="D79" s="36"/>
      <c r="E79" s="36"/>
      <c r="F79" s="36"/>
      <c r="G79" s="207"/>
      <c r="H79" s="208"/>
      <c r="I79" s="37"/>
      <c r="J79" s="197"/>
      <c r="K79" s="198"/>
      <c r="L79" s="203">
        <f t="shared" si="0"/>
        <v>0</v>
      </c>
      <c r="M79" s="204"/>
      <c r="N79" s="197"/>
      <c r="O79" s="198"/>
      <c r="P79" s="195">
        <f t="shared" si="4"/>
        <v>0</v>
      </c>
      <c r="Q79" s="196"/>
    </row>
    <row r="80" spans="2:17" ht="21" customHeight="1" thickBot="1">
      <c r="B80" s="87">
        <v>63</v>
      </c>
      <c r="C80" s="38"/>
      <c r="D80" s="39"/>
      <c r="E80" s="39"/>
      <c r="F80" s="39"/>
      <c r="G80" s="209"/>
      <c r="H80" s="210"/>
      <c r="I80" s="40"/>
      <c r="J80" s="199"/>
      <c r="K80" s="200"/>
      <c r="L80" s="205">
        <f t="shared" si="0"/>
        <v>0</v>
      </c>
      <c r="M80" s="206"/>
      <c r="N80" s="199"/>
      <c r="O80" s="200"/>
      <c r="P80" s="201">
        <f t="shared" si="4"/>
        <v>0</v>
      </c>
      <c r="Q80" s="202"/>
    </row>
    <row r="81" spans="2:18" ht="21" customHeight="1">
      <c r="B81" s="63"/>
      <c r="C81" s="91"/>
      <c r="D81" s="91"/>
      <c r="E81" s="91"/>
      <c r="F81" s="91"/>
      <c r="G81" s="91"/>
      <c r="H81" s="91"/>
      <c r="I81" s="63"/>
      <c r="J81" s="91"/>
      <c r="K81" s="91"/>
      <c r="L81" s="91"/>
      <c r="M81" s="91"/>
      <c r="N81" s="63"/>
      <c r="O81" s="63"/>
    </row>
    <row r="82" spans="2:18" s="92" customFormat="1" ht="24" customHeight="1">
      <c r="B82" s="259" t="s">
        <v>10</v>
      </c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</row>
    <row r="83" spans="2:18" s="93" customFormat="1" ht="24" customHeight="1">
      <c r="B83" s="252" t="s">
        <v>97</v>
      </c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</row>
    <row r="84" spans="2:18" s="94" customFormat="1" ht="24" customHeight="1">
      <c r="B84" s="253" t="s">
        <v>155</v>
      </c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</row>
    <row r="85" spans="2:18" ht="24" customHeight="1">
      <c r="B85" s="263" t="s">
        <v>156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</row>
    <row r="86" spans="2:18" ht="24" customHeight="1">
      <c r="B86" s="253" t="s">
        <v>19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</row>
    <row r="87" spans="2:18" ht="21" customHeight="1">
      <c r="B87" s="211" t="s">
        <v>20</v>
      </c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</row>
    <row r="88" spans="2:18" ht="21" customHeight="1">
      <c r="B88" s="211" t="s">
        <v>98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</row>
  </sheetData>
  <sheetProtection algorithmName="SHA-512" hashValue="dCRpAuqcUcgMMRL2iEdGLqGq2Zsf2JbPlMFV3kA8+cz1MNT6Com8usp3E4rAI/xSw0nh9JtjmlJnkeGFA24Dxw==" saltValue="fb3eXOXxNIZZaWsmlvDfkQ==" spinCount="100000" sheet="1" formatCells="0" insertRows="0" deleteRows="0"/>
  <mergeCells count="354">
    <mergeCell ref="A2:R2"/>
    <mergeCell ref="O4:Q4"/>
    <mergeCell ref="O5:Q5"/>
    <mergeCell ref="B85:R85"/>
    <mergeCell ref="B1:C1"/>
    <mergeCell ref="P57:Q57"/>
    <mergeCell ref="P58:Q58"/>
    <mergeCell ref="P59:Q59"/>
    <mergeCell ref="P60:Q60"/>
    <mergeCell ref="P61:Q61"/>
    <mergeCell ref="P62:Q62"/>
    <mergeCell ref="P63:Q63"/>
    <mergeCell ref="P64:Q64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30:Q30"/>
    <mergeCell ref="P31:Q31"/>
    <mergeCell ref="P32:Q32"/>
    <mergeCell ref="P33:Q33"/>
    <mergeCell ref="P34:Q34"/>
    <mergeCell ref="P35:Q35"/>
    <mergeCell ref="P65:Q65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36:Q36"/>
    <mergeCell ref="P37:Q37"/>
    <mergeCell ref="P38:Q38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O7:P7"/>
    <mergeCell ref="P16:Q16"/>
    <mergeCell ref="P17:Q17"/>
    <mergeCell ref="P18:Q18"/>
    <mergeCell ref="P19:Q19"/>
    <mergeCell ref="P20:Q20"/>
    <mergeCell ref="B82:P82"/>
    <mergeCell ref="G43:H43"/>
    <mergeCell ref="J43:K43"/>
    <mergeCell ref="L43:M43"/>
    <mergeCell ref="N43:O43"/>
    <mergeCell ref="G44:H44"/>
    <mergeCell ref="J44:K44"/>
    <mergeCell ref="L44:M44"/>
    <mergeCell ref="N44:O44"/>
    <mergeCell ref="G41:H41"/>
    <mergeCell ref="J41:K41"/>
    <mergeCell ref="L41:M41"/>
    <mergeCell ref="N41:O41"/>
    <mergeCell ref="G42:H42"/>
    <mergeCell ref="J42:K42"/>
    <mergeCell ref="L42:M42"/>
    <mergeCell ref="N42:O42"/>
    <mergeCell ref="G39:H39"/>
    <mergeCell ref="B83:P83"/>
    <mergeCell ref="B84:P84"/>
    <mergeCell ref="B86:P86"/>
    <mergeCell ref="B87:P87"/>
    <mergeCell ref="G45:H45"/>
    <mergeCell ref="J45:K45"/>
    <mergeCell ref="L45:M45"/>
    <mergeCell ref="N45:O45"/>
    <mergeCell ref="G46:H46"/>
    <mergeCell ref="J46:K46"/>
    <mergeCell ref="L46:M46"/>
    <mergeCell ref="N46:O46"/>
    <mergeCell ref="G47:H47"/>
    <mergeCell ref="G48:H48"/>
    <mergeCell ref="G49:H49"/>
    <mergeCell ref="G50:H50"/>
    <mergeCell ref="G51:H51"/>
    <mergeCell ref="G52:H52"/>
    <mergeCell ref="G53:H53"/>
    <mergeCell ref="G54:H54"/>
    <mergeCell ref="G60:H60"/>
    <mergeCell ref="G61:H61"/>
    <mergeCell ref="G62:H62"/>
    <mergeCell ref="G63:H63"/>
    <mergeCell ref="J39:K39"/>
    <mergeCell ref="L39:M39"/>
    <mergeCell ref="N39:O39"/>
    <mergeCell ref="G40:H40"/>
    <mergeCell ref="J40:K40"/>
    <mergeCell ref="L40:M40"/>
    <mergeCell ref="N40:O40"/>
    <mergeCell ref="G37:H37"/>
    <mergeCell ref="J37:K37"/>
    <mergeCell ref="L37:M37"/>
    <mergeCell ref="N37:O37"/>
    <mergeCell ref="G38:H38"/>
    <mergeCell ref="J38:K38"/>
    <mergeCell ref="L38:M38"/>
    <mergeCell ref="N38:O38"/>
    <mergeCell ref="G35:H35"/>
    <mergeCell ref="J35:K35"/>
    <mergeCell ref="L35:M35"/>
    <mergeCell ref="N35:O35"/>
    <mergeCell ref="G36:H36"/>
    <mergeCell ref="J36:K36"/>
    <mergeCell ref="L36:M36"/>
    <mergeCell ref="N36:O36"/>
    <mergeCell ref="G33:H33"/>
    <mergeCell ref="J33:K33"/>
    <mergeCell ref="L33:M33"/>
    <mergeCell ref="N33:O33"/>
    <mergeCell ref="G34:H34"/>
    <mergeCell ref="J34:K34"/>
    <mergeCell ref="L34:M34"/>
    <mergeCell ref="N34:O34"/>
    <mergeCell ref="G31:H31"/>
    <mergeCell ref="J31:K31"/>
    <mergeCell ref="L31:M31"/>
    <mergeCell ref="N31:O31"/>
    <mergeCell ref="G32:H32"/>
    <mergeCell ref="J32:K32"/>
    <mergeCell ref="L32:M32"/>
    <mergeCell ref="N32:O32"/>
    <mergeCell ref="G29:H29"/>
    <mergeCell ref="J29:K29"/>
    <mergeCell ref="L29:M29"/>
    <mergeCell ref="N29:O29"/>
    <mergeCell ref="G30:H30"/>
    <mergeCell ref="J30:K30"/>
    <mergeCell ref="L30:M30"/>
    <mergeCell ref="N30:O30"/>
    <mergeCell ref="G27:H27"/>
    <mergeCell ref="J27:K27"/>
    <mergeCell ref="L27:M27"/>
    <mergeCell ref="N27:O27"/>
    <mergeCell ref="G28:H28"/>
    <mergeCell ref="J28:K28"/>
    <mergeCell ref="L28:M28"/>
    <mergeCell ref="N28:O28"/>
    <mergeCell ref="G25:H25"/>
    <mergeCell ref="J25:K25"/>
    <mergeCell ref="L25:M25"/>
    <mergeCell ref="N25:O25"/>
    <mergeCell ref="G26:H26"/>
    <mergeCell ref="J26:K26"/>
    <mergeCell ref="L26:M26"/>
    <mergeCell ref="N26:O26"/>
    <mergeCell ref="G23:H23"/>
    <mergeCell ref="J23:K23"/>
    <mergeCell ref="L23:M23"/>
    <mergeCell ref="N23:O23"/>
    <mergeCell ref="G24:H24"/>
    <mergeCell ref="J24:K24"/>
    <mergeCell ref="L24:M24"/>
    <mergeCell ref="N24:O24"/>
    <mergeCell ref="G21:H21"/>
    <mergeCell ref="J21:K21"/>
    <mergeCell ref="L21:M21"/>
    <mergeCell ref="N21:O21"/>
    <mergeCell ref="G22:H22"/>
    <mergeCell ref="J22:K22"/>
    <mergeCell ref="L22:M22"/>
    <mergeCell ref="N22:O22"/>
    <mergeCell ref="G19:H19"/>
    <mergeCell ref="J19:K19"/>
    <mergeCell ref="L19:M19"/>
    <mergeCell ref="N19:O19"/>
    <mergeCell ref="G20:H20"/>
    <mergeCell ref="J20:K20"/>
    <mergeCell ref="L20:M20"/>
    <mergeCell ref="N20:O20"/>
    <mergeCell ref="M10:N10"/>
    <mergeCell ref="O10:P10"/>
    <mergeCell ref="B11:F11"/>
    <mergeCell ref="G11:H11"/>
    <mergeCell ref="I11:L11"/>
    <mergeCell ref="M11:N11"/>
    <mergeCell ref="O11:P11"/>
    <mergeCell ref="G18:H18"/>
    <mergeCell ref="J18:K18"/>
    <mergeCell ref="L18:M18"/>
    <mergeCell ref="N18:O18"/>
    <mergeCell ref="B17:M17"/>
    <mergeCell ref="B88:P88"/>
    <mergeCell ref="B15:C15"/>
    <mergeCell ref="G16:H16"/>
    <mergeCell ref="J16:K16"/>
    <mergeCell ref="L16:M16"/>
    <mergeCell ref="N16:O16"/>
    <mergeCell ref="N17:O17"/>
    <mergeCell ref="B3:P3"/>
    <mergeCell ref="B8:L8"/>
    <mergeCell ref="M8:N9"/>
    <mergeCell ref="O8:P9"/>
    <mergeCell ref="B9:F9"/>
    <mergeCell ref="G9:H9"/>
    <mergeCell ref="I9:L9"/>
    <mergeCell ref="B13:F13"/>
    <mergeCell ref="B10:F10"/>
    <mergeCell ref="G10:H10"/>
    <mergeCell ref="I10:L10"/>
    <mergeCell ref="G55:H55"/>
    <mergeCell ref="G56:H56"/>
    <mergeCell ref="G57:H57"/>
    <mergeCell ref="G58:H58"/>
    <mergeCell ref="G59:H59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P75:Q75"/>
    <mergeCell ref="P76:Q76"/>
    <mergeCell ref="P77:Q77"/>
    <mergeCell ref="P78:Q78"/>
    <mergeCell ref="P79:Q79"/>
    <mergeCell ref="P80:Q80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</mergeCells>
  <phoneticPr fontId="11"/>
  <dataValidations count="3">
    <dataValidation type="list" allowBlank="1" showInputMessage="1" showErrorMessage="1" sqref="F18:F80" xr:uid="{00000000-0002-0000-0000-000001000000}">
      <formula1>"該当なし,１,２,３,４,５,６"</formula1>
    </dataValidation>
    <dataValidation type="list" allowBlank="1" showInputMessage="1" showErrorMessage="1" sqref="E18:E80" xr:uid="{00000000-0002-0000-0000-000002000000}">
      <formula1>"４名以下,５名,６名"</formula1>
    </dataValidation>
    <dataValidation type="list" allowBlank="1" showInputMessage="1" showErrorMessage="1" sqref="D18:D80" xr:uid="{AD6242C1-2AF4-4F64-A38B-F8EE6FBC4E97}">
      <formula1>"なし,１２：１,３０：１"</formula1>
    </dataValidation>
  </dataValidations>
  <printOptions horizontalCentered="1"/>
  <pageMargins left="0.78740157480314965" right="0.78740157480314965" top="0.78740157480314965" bottom="0.78740157480314965" header="0.51181102362204722" footer="0.11811023622047245"/>
  <pageSetup paperSize="9" scale="62" fitToHeight="2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autoPageBreaks="0" fitToPage="1"/>
  </sheetPr>
  <dimension ref="A1:D53"/>
  <sheetViews>
    <sheetView workbookViewId="0">
      <selection activeCell="C5" sqref="C5"/>
    </sheetView>
  </sheetViews>
  <sheetFormatPr defaultColWidth="9" defaultRowHeight="13.5"/>
  <cols>
    <col min="1" max="1" width="19.125" style="1" customWidth="1"/>
    <col min="2" max="2" width="26.75" style="1" customWidth="1"/>
    <col min="3" max="3" width="15" style="1" customWidth="1"/>
    <col min="4" max="4" width="24" style="1" customWidth="1"/>
    <col min="5" max="16384" width="9" style="1"/>
  </cols>
  <sheetData>
    <row r="1" spans="1:4" s="2" customFormat="1" ht="16.5" customHeight="1">
      <c r="A1" s="25"/>
      <c r="B1" s="26" t="s">
        <v>72</v>
      </c>
    </row>
    <row r="2" spans="1:4" s="2" customFormat="1" ht="18.75" customHeight="1">
      <c r="A2" s="25"/>
      <c r="B2" s="276" t="s">
        <v>71</v>
      </c>
      <c r="C2" s="276"/>
    </row>
    <row r="3" spans="1:4" s="2" customFormat="1" ht="18" customHeight="1">
      <c r="A3" s="25"/>
      <c r="B3" s="277" t="s">
        <v>70</v>
      </c>
      <c r="C3" s="277"/>
    </row>
    <row r="4" spans="1:4" s="2" customFormat="1">
      <c r="A4" s="25"/>
      <c r="B4" s="278"/>
      <c r="C4" s="278"/>
    </row>
    <row r="5" spans="1:4" s="2" customFormat="1"/>
    <row r="6" spans="1:4" s="2" customFormat="1" ht="18" customHeight="1">
      <c r="A6" s="279" t="s">
        <v>69</v>
      </c>
      <c r="B6" s="279"/>
      <c r="C6" s="279"/>
      <c r="D6" s="279"/>
    </row>
    <row r="7" spans="1:4" s="2" customFormat="1" ht="18" customHeight="1">
      <c r="A7" s="24"/>
      <c r="B7" s="24"/>
      <c r="C7" s="24"/>
      <c r="D7" s="24"/>
    </row>
    <row r="8" spans="1:4" s="2" customFormat="1" ht="15" customHeight="1">
      <c r="C8" s="280" t="s">
        <v>68</v>
      </c>
      <c r="D8" s="281"/>
    </row>
    <row r="9" spans="1:4" s="2" customFormat="1" ht="15" customHeight="1">
      <c r="A9" s="13" t="s">
        <v>67</v>
      </c>
      <c r="B9" s="3"/>
      <c r="C9" s="3"/>
      <c r="D9" s="23" t="s">
        <v>66</v>
      </c>
    </row>
    <row r="10" spans="1:4" s="2" customFormat="1" ht="17.100000000000001" customHeight="1">
      <c r="A10" s="268" t="s">
        <v>55</v>
      </c>
      <c r="B10" s="269"/>
      <c r="C10" s="12" t="s">
        <v>54</v>
      </c>
      <c r="D10" s="12" t="s">
        <v>53</v>
      </c>
    </row>
    <row r="11" spans="1:4" s="2" customFormat="1" ht="17.100000000000001" customHeight="1">
      <c r="A11" s="265" t="s">
        <v>65</v>
      </c>
      <c r="B11" s="22" t="s">
        <v>64</v>
      </c>
      <c r="C11" s="272">
        <f>'[1]精算書 '!M45</f>
        <v>0</v>
      </c>
      <c r="D11" s="274"/>
    </row>
    <row r="12" spans="1:4" s="2" customFormat="1" ht="45" customHeight="1">
      <c r="A12" s="267"/>
      <c r="B12" s="21" t="s">
        <v>63</v>
      </c>
      <c r="C12" s="273"/>
      <c r="D12" s="275"/>
    </row>
    <row r="13" spans="1:4" s="2" customFormat="1" ht="17.100000000000001" customHeight="1">
      <c r="A13" s="265" t="s">
        <v>62</v>
      </c>
      <c r="B13" s="20" t="s">
        <v>61</v>
      </c>
      <c r="C13" s="15"/>
      <c r="D13" s="19"/>
    </row>
    <row r="14" spans="1:4" s="2" customFormat="1" ht="17.100000000000001" customHeight="1">
      <c r="A14" s="267"/>
      <c r="B14" s="18" t="s">
        <v>60</v>
      </c>
      <c r="C14" s="15"/>
      <c r="D14" s="14"/>
    </row>
    <row r="15" spans="1:4" s="2" customFormat="1" ht="17.100000000000001" customHeight="1">
      <c r="A15" s="265" t="s">
        <v>59</v>
      </c>
      <c r="B15" s="17" t="s">
        <v>58</v>
      </c>
      <c r="C15" s="15"/>
      <c r="D15" s="14"/>
    </row>
    <row r="16" spans="1:4" s="2" customFormat="1" ht="17.100000000000001" customHeight="1">
      <c r="A16" s="266"/>
      <c r="B16" s="17" t="s">
        <v>57</v>
      </c>
      <c r="C16" s="15"/>
      <c r="D16" s="14"/>
    </row>
    <row r="17" spans="1:4" s="2" customFormat="1" ht="17.100000000000001" customHeight="1">
      <c r="A17" s="267"/>
      <c r="B17" s="16"/>
      <c r="C17" s="15"/>
      <c r="D17" s="14"/>
    </row>
    <row r="18" spans="1:4" ht="17.100000000000001" customHeight="1">
      <c r="A18" s="268" t="s">
        <v>35</v>
      </c>
      <c r="B18" s="269"/>
      <c r="C18" s="6">
        <f>SUM(C11:C17)</f>
        <v>0</v>
      </c>
      <c r="D18" s="7"/>
    </row>
    <row r="19" spans="1:4" s="2" customFormat="1" ht="17.100000000000001" customHeight="1">
      <c r="A19" s="3"/>
      <c r="B19" s="3"/>
      <c r="C19" s="3"/>
      <c r="D19" s="3"/>
    </row>
    <row r="20" spans="1:4" s="2" customFormat="1" ht="17.100000000000001" customHeight="1">
      <c r="A20" s="3"/>
      <c r="B20" s="3"/>
      <c r="C20" s="3"/>
      <c r="D20" s="3"/>
    </row>
    <row r="21" spans="1:4" s="2" customFormat="1" ht="17.100000000000001" customHeight="1">
      <c r="A21" s="13" t="s">
        <v>56</v>
      </c>
      <c r="B21" s="3"/>
      <c r="C21" s="3"/>
      <c r="D21" s="3"/>
    </row>
    <row r="22" spans="1:4" s="2" customFormat="1" ht="17.100000000000001" customHeight="1">
      <c r="A22" s="268" t="s">
        <v>55</v>
      </c>
      <c r="B22" s="269"/>
      <c r="C22" s="12" t="s">
        <v>54</v>
      </c>
      <c r="D22" s="11" t="s">
        <v>53</v>
      </c>
    </row>
    <row r="23" spans="1:4" s="2" customFormat="1" ht="17.100000000000001" customHeight="1">
      <c r="A23" s="265" t="s">
        <v>52</v>
      </c>
      <c r="B23" s="10" t="s">
        <v>51</v>
      </c>
      <c r="C23" s="7"/>
      <c r="D23" s="7"/>
    </row>
    <row r="24" spans="1:4" s="2" customFormat="1" ht="17.100000000000001" customHeight="1">
      <c r="A24" s="266"/>
      <c r="B24" s="10" t="s">
        <v>50</v>
      </c>
      <c r="C24" s="7"/>
      <c r="D24" s="7"/>
    </row>
    <row r="25" spans="1:4" s="2" customFormat="1" ht="17.100000000000001" customHeight="1">
      <c r="A25" s="266"/>
      <c r="B25" s="10" t="s">
        <v>49</v>
      </c>
      <c r="C25" s="7"/>
      <c r="D25" s="7"/>
    </row>
    <row r="26" spans="1:4" s="2" customFormat="1" ht="17.100000000000001" customHeight="1">
      <c r="A26" s="266"/>
      <c r="B26" s="10" t="s">
        <v>48</v>
      </c>
      <c r="C26" s="7"/>
      <c r="D26" s="7"/>
    </row>
    <row r="27" spans="1:4" s="2" customFormat="1" ht="17.100000000000001" customHeight="1">
      <c r="A27" s="266"/>
      <c r="B27" s="10"/>
      <c r="C27" s="7"/>
      <c r="D27" s="7"/>
    </row>
    <row r="28" spans="1:4" s="2" customFormat="1" ht="17.100000000000001" customHeight="1">
      <c r="A28" s="267"/>
      <c r="B28" s="10"/>
      <c r="C28" s="7"/>
      <c r="D28" s="7"/>
    </row>
    <row r="29" spans="1:4" s="2" customFormat="1" ht="17.100000000000001" customHeight="1">
      <c r="A29" s="265" t="s">
        <v>47</v>
      </c>
      <c r="B29" s="10" t="s">
        <v>46</v>
      </c>
      <c r="C29" s="7"/>
      <c r="D29" s="7"/>
    </row>
    <row r="30" spans="1:4" s="2" customFormat="1" ht="17.100000000000001" customHeight="1">
      <c r="A30" s="266"/>
      <c r="B30" s="10" t="s">
        <v>45</v>
      </c>
      <c r="C30" s="7"/>
      <c r="D30" s="7"/>
    </row>
    <row r="31" spans="1:4" s="2" customFormat="1" ht="17.100000000000001" customHeight="1">
      <c r="A31" s="266"/>
      <c r="B31" s="10" t="s">
        <v>37</v>
      </c>
      <c r="C31" s="7"/>
      <c r="D31" s="7"/>
    </row>
    <row r="32" spans="1:4" s="2" customFormat="1" ht="17.100000000000001" customHeight="1">
      <c r="A32" s="266"/>
      <c r="B32" s="10" t="s">
        <v>44</v>
      </c>
      <c r="C32" s="7"/>
      <c r="D32" s="7"/>
    </row>
    <row r="33" spans="1:4" s="2" customFormat="1" ht="17.100000000000001" customHeight="1">
      <c r="A33" s="266"/>
      <c r="B33" s="9" t="s">
        <v>43</v>
      </c>
      <c r="C33" s="7"/>
      <c r="D33" s="7"/>
    </row>
    <row r="34" spans="1:4" s="2" customFormat="1" ht="17.100000000000001" customHeight="1">
      <c r="A34" s="266"/>
      <c r="B34" s="10"/>
      <c r="C34" s="7"/>
      <c r="D34" s="7"/>
    </row>
    <row r="35" spans="1:4" s="2" customFormat="1" ht="17.100000000000001" customHeight="1">
      <c r="A35" s="266"/>
      <c r="B35" s="9"/>
      <c r="C35" s="7"/>
      <c r="D35" s="7"/>
    </row>
    <row r="36" spans="1:4" s="2" customFormat="1" ht="17.100000000000001" customHeight="1">
      <c r="A36" s="267"/>
      <c r="C36" s="7"/>
      <c r="D36" s="7"/>
    </row>
    <row r="37" spans="1:4" s="2" customFormat="1" ht="17.100000000000001" customHeight="1">
      <c r="A37" s="265" t="s">
        <v>42</v>
      </c>
      <c r="B37" s="10" t="s">
        <v>41</v>
      </c>
      <c r="C37" s="7"/>
      <c r="D37" s="7"/>
    </row>
    <row r="38" spans="1:4" s="2" customFormat="1" ht="17.100000000000001" customHeight="1">
      <c r="A38" s="266"/>
      <c r="B38" s="10" t="s">
        <v>40</v>
      </c>
      <c r="C38" s="7"/>
      <c r="D38" s="7"/>
    </row>
    <row r="39" spans="1:4" s="2" customFormat="1" ht="17.100000000000001" customHeight="1">
      <c r="A39" s="266"/>
      <c r="B39" s="10" t="s">
        <v>39</v>
      </c>
      <c r="C39" s="7"/>
      <c r="D39" s="7"/>
    </row>
    <row r="40" spans="1:4" s="2" customFormat="1" ht="17.100000000000001" customHeight="1">
      <c r="A40" s="266"/>
      <c r="B40" s="10" t="s">
        <v>38</v>
      </c>
      <c r="C40" s="7"/>
      <c r="D40" s="7"/>
    </row>
    <row r="41" spans="1:4" s="2" customFormat="1" ht="17.100000000000001" customHeight="1">
      <c r="A41" s="266"/>
      <c r="B41" s="10" t="s">
        <v>36</v>
      </c>
      <c r="C41" s="7"/>
      <c r="D41" s="7"/>
    </row>
    <row r="42" spans="1:4" s="2" customFormat="1" ht="17.100000000000001" customHeight="1">
      <c r="A42" s="266"/>
      <c r="B42" s="10"/>
      <c r="C42" s="7"/>
      <c r="D42" s="7"/>
    </row>
    <row r="43" spans="1:4" s="2" customFormat="1" ht="17.100000000000001" customHeight="1">
      <c r="A43" s="266"/>
      <c r="B43" s="9"/>
      <c r="C43" s="7"/>
      <c r="D43" s="7"/>
    </row>
    <row r="44" spans="1:4" s="2" customFormat="1" ht="17.100000000000001" customHeight="1">
      <c r="A44" s="267"/>
      <c r="B44" s="8"/>
      <c r="C44" s="7"/>
      <c r="D44" s="7"/>
    </row>
    <row r="45" spans="1:4" ht="17.100000000000001" customHeight="1">
      <c r="A45" s="268" t="s">
        <v>35</v>
      </c>
      <c r="B45" s="269"/>
      <c r="C45" s="6">
        <f>SUM(C23:C44)</f>
        <v>0</v>
      </c>
      <c r="D45" s="5"/>
    </row>
    <row r="46" spans="1:4" s="2" customFormat="1" ht="36.75" customHeight="1">
      <c r="A46" s="270" t="s">
        <v>34</v>
      </c>
      <c r="B46" s="271"/>
      <c r="C46" s="271"/>
      <c r="D46" s="271"/>
    </row>
    <row r="47" spans="1:4" s="2" customFormat="1" ht="21.75" customHeight="1">
      <c r="A47" s="3" t="s">
        <v>33</v>
      </c>
      <c r="B47" s="3"/>
      <c r="C47" s="3"/>
      <c r="D47" s="3"/>
    </row>
    <row r="48" spans="1:4" s="2" customFormat="1" ht="21.75" customHeight="1">
      <c r="A48" s="3" t="s">
        <v>32</v>
      </c>
      <c r="B48" s="3"/>
      <c r="C48" s="3"/>
      <c r="D48" s="3"/>
    </row>
    <row r="49" spans="1:4" s="2" customFormat="1" ht="21.75" customHeight="1">
      <c r="A49" s="3"/>
      <c r="B49" s="3"/>
      <c r="C49" s="4" t="s">
        <v>31</v>
      </c>
      <c r="D49" s="3"/>
    </row>
    <row r="50" spans="1:4" s="2" customFormat="1" ht="21.75" customHeight="1">
      <c r="A50" s="3"/>
      <c r="B50" s="3"/>
      <c r="C50" s="4" t="s">
        <v>30</v>
      </c>
      <c r="D50" s="3"/>
    </row>
    <row r="51" spans="1:4" s="2" customFormat="1" ht="21.75" customHeight="1">
      <c r="A51" s="3"/>
      <c r="B51" s="3"/>
      <c r="C51" s="4" t="s">
        <v>29</v>
      </c>
      <c r="D51" s="3"/>
    </row>
    <row r="52" spans="1:4" ht="21.75" customHeight="1"/>
    <row r="53" spans="1:4" ht="21.75" customHeight="1"/>
  </sheetData>
  <sheetProtection formatCells="0" formatColumns="0" formatRows="0" insertColumns="0" insertRows="0" insertHyperlinks="0" deleteColumns="0" deleteRows="0" sort="0" autoFilter="0" pivotTables="0"/>
  <mergeCells count="18">
    <mergeCell ref="A10:B10"/>
    <mergeCell ref="B2:C2"/>
    <mergeCell ref="B3:C3"/>
    <mergeCell ref="B4:C4"/>
    <mergeCell ref="A6:D6"/>
    <mergeCell ref="C8:D8"/>
    <mergeCell ref="A37:A44"/>
    <mergeCell ref="A45:B45"/>
    <mergeCell ref="A46:D46"/>
    <mergeCell ref="A11:A12"/>
    <mergeCell ref="C11:C12"/>
    <mergeCell ref="D11:D12"/>
    <mergeCell ref="A13:A14"/>
    <mergeCell ref="A15:A17"/>
    <mergeCell ref="A18:B18"/>
    <mergeCell ref="A22:B22"/>
    <mergeCell ref="A23:A28"/>
    <mergeCell ref="A29:A36"/>
  </mergeCells>
  <phoneticPr fontId="11"/>
  <pageMargins left="0.23622047244094491" right="0.23622047244094491" top="0.74803149606299213" bottom="0.74803149606299213" header="0.31496062992125984" footer="0.31496062992125984"/>
  <pageSetup paperSize="9" scale="83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autoPageBreaks="0" fitToPage="1"/>
  </sheetPr>
  <dimension ref="A1:F49"/>
  <sheetViews>
    <sheetView view="pageBreakPreview" zoomScaleNormal="100" zoomScaleSheetLayoutView="100" workbookViewId="0">
      <selection activeCell="D9" sqref="D9"/>
    </sheetView>
  </sheetViews>
  <sheetFormatPr defaultColWidth="9" defaultRowHeight="13.5"/>
  <cols>
    <col min="1" max="1" width="9" style="1"/>
    <col min="2" max="2" width="19.125" style="1" customWidth="1"/>
    <col min="3" max="3" width="26.25" style="1" customWidth="1"/>
    <col min="4" max="4" width="15" style="1" customWidth="1"/>
    <col min="5" max="5" width="24.125" style="1" customWidth="1"/>
    <col min="6" max="6" width="6.625" style="1" customWidth="1"/>
    <col min="7" max="16384" width="9" style="1"/>
  </cols>
  <sheetData>
    <row r="1" spans="1:6" ht="22.5" customHeight="1"/>
    <row r="2" spans="1:6" ht="18" customHeight="1">
      <c r="A2" s="296" t="s">
        <v>159</v>
      </c>
      <c r="B2" s="296"/>
      <c r="C2" s="296"/>
      <c r="D2" s="296"/>
      <c r="E2" s="296"/>
      <c r="F2" s="296"/>
    </row>
    <row r="3" spans="1:6" ht="14.1" customHeight="1">
      <c r="B3" s="95"/>
      <c r="C3" s="95"/>
      <c r="D3" s="95"/>
      <c r="E3" s="95"/>
    </row>
    <row r="4" spans="1:6" ht="30" customHeight="1">
      <c r="D4" s="96" t="s">
        <v>121</v>
      </c>
      <c r="E4" s="297">
        <f>②所要額調書!O5</f>
        <v>0</v>
      </c>
      <c r="F4" s="297"/>
    </row>
    <row r="5" spans="1:6" ht="15" customHeight="1" thickBot="1">
      <c r="B5" s="97" t="s">
        <v>67</v>
      </c>
      <c r="C5" s="98"/>
      <c r="D5" s="98"/>
      <c r="E5" s="99" t="s">
        <v>66</v>
      </c>
    </row>
    <row r="6" spans="1:6" ht="17.100000000000001" customHeight="1">
      <c r="B6" s="285" t="s">
        <v>55</v>
      </c>
      <c r="C6" s="286"/>
      <c r="D6" s="100" t="s">
        <v>54</v>
      </c>
      <c r="E6" s="101" t="s">
        <v>53</v>
      </c>
    </row>
    <row r="7" spans="1:6" ht="17.100000000000001" customHeight="1">
      <c r="B7" s="287" t="s">
        <v>65</v>
      </c>
      <c r="C7" s="102" t="s">
        <v>64</v>
      </c>
      <c r="D7" s="292">
        <f>②所要額調書!N17</f>
        <v>0</v>
      </c>
      <c r="E7" s="294"/>
    </row>
    <row r="8" spans="1:6" ht="45" customHeight="1">
      <c r="B8" s="289"/>
      <c r="C8" s="103" t="s">
        <v>158</v>
      </c>
      <c r="D8" s="293"/>
      <c r="E8" s="295"/>
    </row>
    <row r="9" spans="1:6" ht="17.100000000000001" customHeight="1">
      <c r="B9" s="287" t="s">
        <v>62</v>
      </c>
      <c r="C9" s="104" t="s">
        <v>61</v>
      </c>
      <c r="D9" s="43"/>
      <c r="E9" s="106"/>
    </row>
    <row r="10" spans="1:6" ht="17.100000000000001" customHeight="1">
      <c r="B10" s="289"/>
      <c r="C10" s="107" t="s">
        <v>60</v>
      </c>
      <c r="D10" s="43"/>
      <c r="E10" s="108"/>
    </row>
    <row r="11" spans="1:6" ht="17.100000000000001" customHeight="1">
      <c r="B11" s="287" t="s">
        <v>59</v>
      </c>
      <c r="C11" s="109" t="s">
        <v>58</v>
      </c>
      <c r="D11" s="43"/>
      <c r="E11" s="108"/>
    </row>
    <row r="12" spans="1:6" ht="17.100000000000001" customHeight="1">
      <c r="B12" s="288"/>
      <c r="C12" s="109" t="s">
        <v>57</v>
      </c>
      <c r="D12" s="43"/>
      <c r="E12" s="108"/>
    </row>
    <row r="13" spans="1:6" ht="17.100000000000001" customHeight="1">
      <c r="B13" s="289"/>
      <c r="C13" s="110" t="s">
        <v>118</v>
      </c>
      <c r="D13" s="43"/>
      <c r="E13" s="108"/>
    </row>
    <row r="14" spans="1:6" ht="17.100000000000001" customHeight="1" thickBot="1">
      <c r="B14" s="290" t="s">
        <v>35</v>
      </c>
      <c r="C14" s="291"/>
      <c r="D14" s="41">
        <f>SUM(D7:D13)</f>
        <v>0</v>
      </c>
      <c r="E14" s="111"/>
    </row>
    <row r="15" spans="1:6" ht="9.9499999999999993" customHeight="1">
      <c r="B15" s="98"/>
      <c r="C15" s="98"/>
      <c r="D15" s="98"/>
      <c r="E15" s="98"/>
    </row>
    <row r="16" spans="1:6" ht="9.9499999999999993" customHeight="1">
      <c r="B16" s="98"/>
      <c r="C16" s="98"/>
      <c r="D16" s="98"/>
      <c r="E16" s="98"/>
    </row>
    <row r="17" spans="2:5" ht="17.100000000000001" customHeight="1" thickBot="1">
      <c r="B17" s="97" t="s">
        <v>56</v>
      </c>
      <c r="C17" s="98"/>
      <c r="D17" s="98"/>
      <c r="E17" s="98"/>
    </row>
    <row r="18" spans="2:5" ht="17.100000000000001" customHeight="1">
      <c r="B18" s="285" t="s">
        <v>55</v>
      </c>
      <c r="C18" s="286"/>
      <c r="D18" s="100" t="s">
        <v>54</v>
      </c>
      <c r="E18" s="112" t="s">
        <v>53</v>
      </c>
    </row>
    <row r="19" spans="2:5" ht="17.100000000000001" customHeight="1">
      <c r="B19" s="287" t="s">
        <v>52</v>
      </c>
      <c r="C19" s="113" t="s">
        <v>51</v>
      </c>
      <c r="D19" s="44"/>
      <c r="E19" s="115"/>
    </row>
    <row r="20" spans="2:5" ht="17.100000000000001" customHeight="1">
      <c r="B20" s="288"/>
      <c r="C20" s="113" t="s">
        <v>50</v>
      </c>
      <c r="D20" s="44"/>
      <c r="E20" s="115"/>
    </row>
    <row r="21" spans="2:5" ht="17.100000000000001" customHeight="1">
      <c r="B21" s="288"/>
      <c r="C21" s="113" t="s">
        <v>49</v>
      </c>
      <c r="D21" s="44"/>
      <c r="E21" s="115"/>
    </row>
    <row r="22" spans="2:5" ht="17.100000000000001" customHeight="1">
      <c r="B22" s="288"/>
      <c r="C22" s="113"/>
      <c r="D22" s="44"/>
      <c r="E22" s="115"/>
    </row>
    <row r="23" spans="2:5" ht="17.100000000000001" customHeight="1">
      <c r="B23" s="288"/>
      <c r="C23" s="113"/>
      <c r="D23" s="44"/>
      <c r="E23" s="115"/>
    </row>
    <row r="24" spans="2:5" ht="17.100000000000001" customHeight="1">
      <c r="B24" s="289"/>
      <c r="C24" s="113"/>
      <c r="D24" s="44"/>
      <c r="E24" s="115"/>
    </row>
    <row r="25" spans="2:5" ht="17.100000000000001" customHeight="1">
      <c r="B25" s="287" t="s">
        <v>47</v>
      </c>
      <c r="C25" s="113" t="s">
        <v>46</v>
      </c>
      <c r="D25" s="44"/>
      <c r="E25" s="115"/>
    </row>
    <row r="26" spans="2:5" ht="17.100000000000001" customHeight="1">
      <c r="B26" s="288"/>
      <c r="C26" s="113" t="s">
        <v>45</v>
      </c>
      <c r="D26" s="44"/>
      <c r="E26" s="115"/>
    </row>
    <row r="27" spans="2:5" ht="17.100000000000001" customHeight="1">
      <c r="B27" s="288"/>
      <c r="C27" s="113" t="s">
        <v>37</v>
      </c>
      <c r="D27" s="44"/>
      <c r="E27" s="115"/>
    </row>
    <row r="28" spans="2:5" ht="17.100000000000001" customHeight="1">
      <c r="B28" s="288"/>
      <c r="C28" s="113" t="s">
        <v>44</v>
      </c>
      <c r="D28" s="44"/>
      <c r="E28" s="116"/>
    </row>
    <row r="29" spans="2:5" ht="17.100000000000001" customHeight="1">
      <c r="B29" s="288"/>
      <c r="C29" s="113" t="s">
        <v>43</v>
      </c>
      <c r="D29" s="44"/>
      <c r="E29" s="115"/>
    </row>
    <row r="30" spans="2:5" ht="17.100000000000001" customHeight="1">
      <c r="B30" s="288"/>
      <c r="C30" s="113"/>
      <c r="D30" s="44"/>
      <c r="E30" s="115"/>
    </row>
    <row r="31" spans="2:5" ht="17.100000000000001" customHeight="1">
      <c r="B31" s="288"/>
      <c r="C31" s="113"/>
      <c r="D31" s="44"/>
      <c r="E31" s="115"/>
    </row>
    <row r="32" spans="2:5" ht="17.100000000000001" customHeight="1">
      <c r="B32" s="289"/>
      <c r="C32" s="98"/>
      <c r="D32" s="44"/>
      <c r="E32" s="115"/>
    </row>
    <row r="33" spans="2:6" ht="17.100000000000001" customHeight="1">
      <c r="B33" s="287" t="s">
        <v>42</v>
      </c>
      <c r="C33" s="113" t="s">
        <v>108</v>
      </c>
      <c r="D33" s="44"/>
      <c r="E33" s="115"/>
    </row>
    <row r="34" spans="2:6" ht="17.100000000000001" customHeight="1">
      <c r="B34" s="288"/>
      <c r="C34" s="113" t="s">
        <v>109</v>
      </c>
      <c r="D34" s="44"/>
      <c r="E34" s="115"/>
    </row>
    <row r="35" spans="2:6" ht="17.100000000000001" customHeight="1">
      <c r="B35" s="288"/>
      <c r="C35" s="113" t="s">
        <v>110</v>
      </c>
      <c r="D35" s="44"/>
      <c r="E35" s="115"/>
    </row>
    <row r="36" spans="2:6" ht="17.100000000000001" customHeight="1">
      <c r="B36" s="288"/>
      <c r="C36" s="113" t="s">
        <v>111</v>
      </c>
      <c r="D36" s="44"/>
      <c r="E36" s="115"/>
    </row>
    <row r="37" spans="2:6" ht="17.100000000000001" customHeight="1">
      <c r="B37" s="288"/>
      <c r="C37" s="113" t="s">
        <v>112</v>
      </c>
      <c r="D37" s="44"/>
      <c r="E37" s="115"/>
    </row>
    <row r="38" spans="2:6" ht="17.100000000000001" customHeight="1">
      <c r="B38" s="288"/>
      <c r="C38" s="113"/>
      <c r="D38" s="44"/>
      <c r="E38" s="115"/>
    </row>
    <row r="39" spans="2:6" ht="17.100000000000001" customHeight="1">
      <c r="B39" s="288"/>
      <c r="C39" s="113"/>
      <c r="D39" s="44"/>
      <c r="E39" s="115"/>
    </row>
    <row r="40" spans="2:6" ht="17.100000000000001" customHeight="1">
      <c r="B40" s="289"/>
      <c r="C40" s="117"/>
      <c r="D40" s="44"/>
      <c r="E40" s="115"/>
    </row>
    <row r="41" spans="2:6" ht="17.100000000000001" customHeight="1" thickBot="1">
      <c r="B41" s="290" t="s">
        <v>35</v>
      </c>
      <c r="C41" s="291"/>
      <c r="D41" s="42">
        <f>SUM(D19:D40)</f>
        <v>0</v>
      </c>
      <c r="E41" s="118"/>
    </row>
    <row r="42" spans="2:6" ht="51.95" customHeight="1">
      <c r="B42" s="283" t="s">
        <v>125</v>
      </c>
      <c r="C42" s="284"/>
      <c r="D42" s="284"/>
      <c r="E42" s="284"/>
    </row>
    <row r="43" spans="2:6" ht="21.75" customHeight="1">
      <c r="B43" s="98" t="s">
        <v>33</v>
      </c>
      <c r="C43" s="98"/>
      <c r="D43" s="98"/>
      <c r="E43" s="98"/>
    </row>
    <row r="44" spans="2:6" ht="21.75" customHeight="1">
      <c r="B44" s="45" t="s">
        <v>160</v>
      </c>
      <c r="C44" s="98"/>
      <c r="D44" s="98"/>
      <c r="E44" s="98"/>
    </row>
    <row r="45" spans="2:6" ht="21.75" customHeight="1">
      <c r="B45" s="98"/>
      <c r="C45" s="98"/>
      <c r="D45" s="282" t="s">
        <v>122</v>
      </c>
      <c r="E45" s="282"/>
      <c r="F45" s="282"/>
    </row>
    <row r="46" spans="2:6" ht="21.75" customHeight="1">
      <c r="B46" s="98"/>
      <c r="C46" s="98"/>
      <c r="D46" s="282" t="s">
        <v>123</v>
      </c>
      <c r="E46" s="282"/>
      <c r="F46" s="282"/>
    </row>
    <row r="47" spans="2:6" ht="21.75" customHeight="1">
      <c r="B47" s="98"/>
      <c r="C47" s="98"/>
      <c r="D47" s="282" t="s">
        <v>124</v>
      </c>
      <c r="E47" s="282"/>
      <c r="F47" s="282"/>
    </row>
    <row r="48" spans="2:6" ht="21.75" customHeight="1"/>
    <row r="49" s="1" customFormat="1" ht="21.75" customHeight="1"/>
  </sheetData>
  <sheetProtection algorithmName="SHA-512" hashValue="83J9pj/Q1H1pC/9Ec+ibtsYTG/3cBuXMJwQFEqgyLwf0ZYdza5OZFZblK++/lPMOYpUXtFev0DV6y6fbeEHGCQ==" saltValue="zFazLmkmPxe+YCaX27pFXQ==" spinCount="100000" sheet="1" formatCells="0" insertRows="0" deleteRows="0"/>
  <mergeCells count="18">
    <mergeCell ref="A2:F2"/>
    <mergeCell ref="E4:F4"/>
    <mergeCell ref="D46:F46"/>
    <mergeCell ref="D47:F47"/>
    <mergeCell ref="D45:F45"/>
    <mergeCell ref="B42:E42"/>
    <mergeCell ref="B6:C6"/>
    <mergeCell ref="B33:B40"/>
    <mergeCell ref="B41:C41"/>
    <mergeCell ref="B7:B8"/>
    <mergeCell ref="D7:D8"/>
    <mergeCell ref="E7:E8"/>
    <mergeCell ref="B9:B10"/>
    <mergeCell ref="B11:B13"/>
    <mergeCell ref="B14:C14"/>
    <mergeCell ref="B18:C18"/>
    <mergeCell ref="B19:B24"/>
    <mergeCell ref="B25:B32"/>
  </mergeCells>
  <phoneticPr fontId="11"/>
  <pageMargins left="0.23622047244094491" right="0.23622047244094491" top="0.74803149606299213" bottom="0.35433070866141736" header="0.31496062992125984" footer="0.31496062992125984"/>
  <pageSetup paperSize="9" scale="94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S27"/>
  <sheetViews>
    <sheetView view="pageBreakPreview" zoomScaleNormal="100" zoomScaleSheetLayoutView="100" workbookViewId="0">
      <selection activeCell="C3" sqref="C3"/>
    </sheetView>
  </sheetViews>
  <sheetFormatPr defaultColWidth="5.625" defaultRowHeight="21" customHeight="1"/>
  <cols>
    <col min="1" max="1" width="3.625" style="124" customWidth="1"/>
    <col min="2" max="4" width="5.625" style="121" customWidth="1"/>
    <col min="5" max="5" width="10.625" style="121" customWidth="1"/>
    <col min="6" max="6" width="12" style="124" customWidth="1"/>
    <col min="7" max="15" width="10.625" style="124" customWidth="1"/>
    <col min="16" max="16" width="12.25" style="124" customWidth="1"/>
    <col min="17" max="17" width="4.625" style="124" customWidth="1"/>
    <col min="18" max="18" width="6.875" style="124" customWidth="1"/>
    <col min="19" max="19" width="9.375" style="124" customWidth="1"/>
    <col min="20" max="16384" width="5.625" style="124"/>
  </cols>
  <sheetData>
    <row r="1" spans="1:19" ht="33.75" customHeight="1">
      <c r="A1" s="119"/>
      <c r="B1" s="120" t="s">
        <v>103</v>
      </c>
      <c r="F1" s="119"/>
      <c r="G1" s="122"/>
      <c r="H1" s="122"/>
      <c r="I1" s="122"/>
      <c r="J1" s="122"/>
      <c r="K1" s="122"/>
      <c r="L1" s="122"/>
      <c r="M1" s="122"/>
      <c r="N1" s="122"/>
      <c r="O1" s="123"/>
      <c r="P1" s="123"/>
    </row>
    <row r="2" spans="1:19" ht="21" customHeight="1">
      <c r="B2" s="120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9" ht="21" customHeight="1">
      <c r="B3" s="187" t="s">
        <v>27</v>
      </c>
      <c r="C3" s="186"/>
      <c r="D3" s="298" t="s">
        <v>189</v>
      </c>
      <c r="E3" s="298"/>
      <c r="F3" s="299"/>
      <c r="G3" s="299"/>
      <c r="H3" s="188" t="s">
        <v>174</v>
      </c>
      <c r="I3" s="299"/>
      <c r="J3" s="299"/>
      <c r="K3" s="189" t="s">
        <v>175</v>
      </c>
      <c r="L3" s="46"/>
      <c r="M3" s="190"/>
      <c r="N3" s="191" t="s">
        <v>4</v>
      </c>
      <c r="O3" s="300"/>
      <c r="P3" s="300"/>
      <c r="Q3" s="300"/>
      <c r="R3" s="300"/>
      <c r="S3" s="300"/>
    </row>
    <row r="4" spans="1:19" ht="21" customHeight="1" thickBot="1">
      <c r="B4" s="120"/>
    </row>
    <row r="5" spans="1:19" ht="21" customHeight="1">
      <c r="B5" s="303" t="s">
        <v>93</v>
      </c>
      <c r="C5" s="304"/>
      <c r="D5" s="304"/>
      <c r="E5" s="304"/>
      <c r="F5" s="309" t="s">
        <v>92</v>
      </c>
      <c r="G5" s="309"/>
      <c r="H5" s="309"/>
      <c r="I5" s="309"/>
      <c r="J5" s="309"/>
      <c r="K5" s="309"/>
      <c r="L5" s="309"/>
      <c r="M5" s="309"/>
      <c r="N5" s="310"/>
      <c r="O5" s="311" t="s">
        <v>113</v>
      </c>
      <c r="P5" s="314" t="s">
        <v>114</v>
      </c>
      <c r="Q5" s="126"/>
      <c r="R5" s="317" t="s">
        <v>91</v>
      </c>
      <c r="S5" s="319" t="s">
        <v>90</v>
      </c>
    </row>
    <row r="6" spans="1:19" ht="21" customHeight="1">
      <c r="B6" s="305"/>
      <c r="C6" s="306"/>
      <c r="D6" s="306"/>
      <c r="E6" s="306"/>
      <c r="F6" s="327" t="s">
        <v>89</v>
      </c>
      <c r="G6" s="327"/>
      <c r="H6" s="327"/>
      <c r="I6" s="327"/>
      <c r="J6" s="327"/>
      <c r="K6" s="328"/>
      <c r="L6" s="329" t="s">
        <v>88</v>
      </c>
      <c r="M6" s="331" t="s">
        <v>87</v>
      </c>
      <c r="N6" s="333" t="s">
        <v>116</v>
      </c>
      <c r="O6" s="312"/>
      <c r="P6" s="315"/>
      <c r="R6" s="318"/>
      <c r="S6" s="320"/>
    </row>
    <row r="7" spans="1:19" s="128" customFormat="1" ht="48" customHeight="1" thickBot="1">
      <c r="B7" s="307"/>
      <c r="C7" s="308"/>
      <c r="D7" s="308"/>
      <c r="E7" s="308"/>
      <c r="F7" s="129" t="s">
        <v>86</v>
      </c>
      <c r="G7" s="130" t="s">
        <v>170</v>
      </c>
      <c r="H7" s="129" t="s">
        <v>85</v>
      </c>
      <c r="I7" s="131" t="s">
        <v>171</v>
      </c>
      <c r="J7" s="131" t="s">
        <v>172</v>
      </c>
      <c r="K7" s="132" t="s">
        <v>173</v>
      </c>
      <c r="L7" s="330"/>
      <c r="M7" s="332"/>
      <c r="N7" s="334"/>
      <c r="O7" s="313"/>
      <c r="P7" s="316"/>
      <c r="R7" s="318"/>
      <c r="S7" s="320"/>
    </row>
    <row r="8" spans="1:19" ht="21" customHeight="1">
      <c r="B8" s="133" t="s">
        <v>126</v>
      </c>
      <c r="C8" s="134">
        <v>6</v>
      </c>
      <c r="D8" s="135" t="s">
        <v>76</v>
      </c>
      <c r="E8" s="136" t="s">
        <v>104</v>
      </c>
      <c r="F8" s="47"/>
      <c r="G8" s="47"/>
      <c r="H8" s="47"/>
      <c r="I8" s="47"/>
      <c r="J8" s="47"/>
      <c r="K8" s="48"/>
      <c r="L8" s="139">
        <f t="shared" ref="L8:L19" si="0">SUM(F8:K8)</f>
        <v>0</v>
      </c>
      <c r="M8" s="56"/>
      <c r="N8" s="139">
        <f t="shared" ref="N8:N19" si="1">ROUNDDOWN(L8*M8,0)</f>
        <v>0</v>
      </c>
      <c r="O8" s="59"/>
      <c r="P8" s="142">
        <f t="shared" ref="P8:P19" si="2">MIN(N8:O8)</f>
        <v>0</v>
      </c>
      <c r="R8" s="61"/>
      <c r="S8" s="144">
        <f>ROUNDDOWN(R8/30,2)</f>
        <v>0</v>
      </c>
    </row>
    <row r="9" spans="1:19" ht="21" customHeight="1">
      <c r="B9" s="145" t="s">
        <v>126</v>
      </c>
      <c r="C9" s="146">
        <v>6</v>
      </c>
      <c r="D9" s="147" t="s">
        <v>76</v>
      </c>
      <c r="E9" s="148" t="s">
        <v>105</v>
      </c>
      <c r="F9" s="49"/>
      <c r="G9" s="49"/>
      <c r="H9" s="49"/>
      <c r="I9" s="49"/>
      <c r="J9" s="49"/>
      <c r="K9" s="50"/>
      <c r="L9" s="139">
        <f t="shared" si="0"/>
        <v>0</v>
      </c>
      <c r="M9" s="57"/>
      <c r="N9" s="151">
        <f t="shared" si="1"/>
        <v>0</v>
      </c>
      <c r="O9" s="60"/>
      <c r="P9" s="152">
        <f t="shared" si="2"/>
        <v>0</v>
      </c>
      <c r="R9" s="61"/>
      <c r="S9" s="144">
        <f>ROUNDDOWN(R9/31,2)</f>
        <v>0</v>
      </c>
    </row>
    <row r="10" spans="1:19" ht="21" customHeight="1">
      <c r="B10" s="145" t="s">
        <v>126</v>
      </c>
      <c r="C10" s="146">
        <v>6</v>
      </c>
      <c r="D10" s="147" t="s">
        <v>76</v>
      </c>
      <c r="E10" s="148" t="s">
        <v>106</v>
      </c>
      <c r="F10" s="49"/>
      <c r="G10" s="49"/>
      <c r="H10" s="49"/>
      <c r="I10" s="49"/>
      <c r="J10" s="49"/>
      <c r="K10" s="50"/>
      <c r="L10" s="139">
        <f t="shared" si="0"/>
        <v>0</v>
      </c>
      <c r="M10" s="57"/>
      <c r="N10" s="151">
        <f t="shared" si="1"/>
        <v>0</v>
      </c>
      <c r="O10" s="60"/>
      <c r="P10" s="153">
        <f t="shared" si="2"/>
        <v>0</v>
      </c>
      <c r="R10" s="61"/>
      <c r="S10" s="144">
        <f t="shared" ref="S10" si="3">ROUNDDOWN(R10/30,2)</f>
        <v>0</v>
      </c>
    </row>
    <row r="11" spans="1:19" ht="21" customHeight="1">
      <c r="B11" s="145" t="s">
        <v>126</v>
      </c>
      <c r="C11" s="146">
        <v>6</v>
      </c>
      <c r="D11" s="147" t="s">
        <v>76</v>
      </c>
      <c r="E11" s="127" t="s">
        <v>84</v>
      </c>
      <c r="F11" s="49"/>
      <c r="G11" s="49"/>
      <c r="H11" s="49"/>
      <c r="I11" s="49"/>
      <c r="J11" s="49"/>
      <c r="K11" s="50"/>
      <c r="L11" s="139">
        <f t="shared" si="0"/>
        <v>0</v>
      </c>
      <c r="M11" s="57"/>
      <c r="N11" s="151">
        <f t="shared" si="1"/>
        <v>0</v>
      </c>
      <c r="O11" s="60"/>
      <c r="P11" s="154">
        <f t="shared" si="2"/>
        <v>0</v>
      </c>
      <c r="R11" s="61"/>
      <c r="S11" s="144">
        <f>ROUNDDOWN(R11/31,2)</f>
        <v>0</v>
      </c>
    </row>
    <row r="12" spans="1:19" ht="21" customHeight="1">
      <c r="B12" s="145" t="s">
        <v>126</v>
      </c>
      <c r="C12" s="146">
        <v>6</v>
      </c>
      <c r="D12" s="147" t="s">
        <v>76</v>
      </c>
      <c r="E12" s="127" t="s">
        <v>83</v>
      </c>
      <c r="F12" s="49"/>
      <c r="G12" s="49"/>
      <c r="H12" s="49"/>
      <c r="I12" s="49"/>
      <c r="J12" s="49"/>
      <c r="K12" s="50"/>
      <c r="L12" s="139">
        <f t="shared" si="0"/>
        <v>0</v>
      </c>
      <c r="M12" s="57"/>
      <c r="N12" s="151">
        <f t="shared" si="1"/>
        <v>0</v>
      </c>
      <c r="O12" s="60"/>
      <c r="P12" s="152">
        <f t="shared" si="2"/>
        <v>0</v>
      </c>
      <c r="R12" s="61"/>
      <c r="S12" s="144">
        <f>ROUNDDOWN(R12/31,2)</f>
        <v>0</v>
      </c>
    </row>
    <row r="13" spans="1:19" ht="21" customHeight="1">
      <c r="B13" s="145" t="s">
        <v>126</v>
      </c>
      <c r="C13" s="146">
        <v>6</v>
      </c>
      <c r="D13" s="147" t="s">
        <v>76</v>
      </c>
      <c r="E13" s="127" t="s">
        <v>82</v>
      </c>
      <c r="F13" s="49"/>
      <c r="G13" s="51"/>
      <c r="H13" s="51"/>
      <c r="I13" s="49"/>
      <c r="J13" s="49"/>
      <c r="K13" s="50"/>
      <c r="L13" s="139">
        <f t="shared" si="0"/>
        <v>0</v>
      </c>
      <c r="M13" s="57"/>
      <c r="N13" s="151">
        <f t="shared" si="1"/>
        <v>0</v>
      </c>
      <c r="O13" s="60"/>
      <c r="P13" s="153">
        <f t="shared" si="2"/>
        <v>0</v>
      </c>
      <c r="R13" s="61"/>
      <c r="S13" s="144">
        <f>ROUNDDOWN(R13/30,2)</f>
        <v>0</v>
      </c>
    </row>
    <row r="14" spans="1:19" ht="21" customHeight="1">
      <c r="B14" s="145" t="s">
        <v>126</v>
      </c>
      <c r="C14" s="146">
        <v>6</v>
      </c>
      <c r="D14" s="147" t="s">
        <v>76</v>
      </c>
      <c r="E14" s="127" t="s">
        <v>81</v>
      </c>
      <c r="F14" s="49"/>
      <c r="G14" s="49"/>
      <c r="H14" s="49"/>
      <c r="I14" s="49"/>
      <c r="J14" s="49"/>
      <c r="K14" s="50"/>
      <c r="L14" s="139">
        <f t="shared" si="0"/>
        <v>0</v>
      </c>
      <c r="M14" s="57"/>
      <c r="N14" s="151">
        <f t="shared" si="1"/>
        <v>0</v>
      </c>
      <c r="O14" s="60"/>
      <c r="P14" s="153">
        <f>MIN(N14:O14)</f>
        <v>0</v>
      </c>
      <c r="R14" s="61"/>
      <c r="S14" s="144">
        <f>ROUNDDOWN(R14/31,2)</f>
        <v>0</v>
      </c>
    </row>
    <row r="15" spans="1:19" ht="21" customHeight="1">
      <c r="B15" s="145" t="s">
        <v>126</v>
      </c>
      <c r="C15" s="146">
        <v>6</v>
      </c>
      <c r="D15" s="147" t="s">
        <v>76</v>
      </c>
      <c r="E15" s="127" t="s">
        <v>80</v>
      </c>
      <c r="F15" s="49"/>
      <c r="G15" s="49"/>
      <c r="H15" s="49"/>
      <c r="I15" s="49"/>
      <c r="J15" s="49"/>
      <c r="K15" s="50"/>
      <c r="L15" s="139">
        <f t="shared" si="0"/>
        <v>0</v>
      </c>
      <c r="M15" s="57"/>
      <c r="N15" s="151">
        <f t="shared" si="1"/>
        <v>0</v>
      </c>
      <c r="O15" s="60"/>
      <c r="P15" s="156">
        <f t="shared" si="2"/>
        <v>0</v>
      </c>
      <c r="R15" s="61"/>
      <c r="S15" s="144">
        <f>ROUNDDOWN(R15/30,2)</f>
        <v>0</v>
      </c>
    </row>
    <row r="16" spans="1:19" ht="21" customHeight="1">
      <c r="B16" s="145" t="s">
        <v>126</v>
      </c>
      <c r="C16" s="146">
        <v>6</v>
      </c>
      <c r="D16" s="147" t="s">
        <v>76</v>
      </c>
      <c r="E16" s="127" t="s">
        <v>79</v>
      </c>
      <c r="F16" s="49"/>
      <c r="G16" s="49"/>
      <c r="H16" s="49"/>
      <c r="I16" s="49"/>
      <c r="J16" s="49"/>
      <c r="K16" s="50"/>
      <c r="L16" s="139">
        <f t="shared" si="0"/>
        <v>0</v>
      </c>
      <c r="M16" s="57"/>
      <c r="N16" s="151">
        <f t="shared" si="1"/>
        <v>0</v>
      </c>
      <c r="O16" s="60"/>
      <c r="P16" s="153">
        <f t="shared" si="2"/>
        <v>0</v>
      </c>
      <c r="R16" s="61"/>
      <c r="S16" s="144">
        <f>ROUNDDOWN(R16/31,2)</f>
        <v>0</v>
      </c>
    </row>
    <row r="17" spans="2:19" ht="21" customHeight="1">
      <c r="B17" s="145" t="s">
        <v>126</v>
      </c>
      <c r="C17" s="146">
        <v>7</v>
      </c>
      <c r="D17" s="147" t="s">
        <v>76</v>
      </c>
      <c r="E17" s="127" t="s">
        <v>78</v>
      </c>
      <c r="F17" s="49"/>
      <c r="G17" s="49"/>
      <c r="H17" s="49"/>
      <c r="I17" s="52"/>
      <c r="J17" s="49"/>
      <c r="K17" s="50"/>
      <c r="L17" s="139">
        <f t="shared" si="0"/>
        <v>0</v>
      </c>
      <c r="M17" s="57"/>
      <c r="N17" s="151">
        <f t="shared" si="1"/>
        <v>0</v>
      </c>
      <c r="O17" s="60"/>
      <c r="P17" s="156">
        <f t="shared" si="2"/>
        <v>0</v>
      </c>
      <c r="R17" s="61"/>
      <c r="S17" s="144">
        <f>ROUNDDOWN(R17/31,2)</f>
        <v>0</v>
      </c>
    </row>
    <row r="18" spans="2:19" ht="21" customHeight="1">
      <c r="B18" s="158" t="s">
        <v>126</v>
      </c>
      <c r="C18" s="146">
        <v>7</v>
      </c>
      <c r="D18" s="147" t="s">
        <v>76</v>
      </c>
      <c r="E18" s="127" t="s">
        <v>77</v>
      </c>
      <c r="F18" s="49"/>
      <c r="G18" s="49"/>
      <c r="H18" s="49"/>
      <c r="I18" s="49"/>
      <c r="J18" s="49"/>
      <c r="K18" s="50"/>
      <c r="L18" s="139">
        <f t="shared" si="0"/>
        <v>0</v>
      </c>
      <c r="M18" s="57"/>
      <c r="N18" s="151">
        <f t="shared" si="1"/>
        <v>0</v>
      </c>
      <c r="O18" s="60"/>
      <c r="P18" s="153">
        <f t="shared" si="2"/>
        <v>0</v>
      </c>
      <c r="R18" s="61"/>
      <c r="S18" s="144">
        <f>ROUNDDOWN(R18/28,2)</f>
        <v>0</v>
      </c>
    </row>
    <row r="19" spans="2:19" ht="21" customHeight="1" thickBot="1">
      <c r="B19" s="159" t="s">
        <v>126</v>
      </c>
      <c r="C19" s="160">
        <v>7</v>
      </c>
      <c r="D19" s="161" t="s">
        <v>76</v>
      </c>
      <c r="E19" s="162" t="s">
        <v>75</v>
      </c>
      <c r="F19" s="53"/>
      <c r="G19" s="54"/>
      <c r="H19" s="54"/>
      <c r="I19" s="54"/>
      <c r="J19" s="54"/>
      <c r="K19" s="55"/>
      <c r="L19" s="166">
        <f t="shared" si="0"/>
        <v>0</v>
      </c>
      <c r="M19" s="58"/>
      <c r="N19" s="168">
        <f t="shared" si="1"/>
        <v>0</v>
      </c>
      <c r="O19" s="60"/>
      <c r="P19" s="169">
        <f t="shared" si="2"/>
        <v>0</v>
      </c>
      <c r="R19" s="62"/>
      <c r="S19" s="171">
        <f>ROUNDDOWN(R19/31,2)</f>
        <v>0</v>
      </c>
    </row>
    <row r="20" spans="2:19" ht="21" customHeight="1" thickTop="1" thickBot="1">
      <c r="B20" s="321" t="s">
        <v>74</v>
      </c>
      <c r="C20" s="322"/>
      <c r="D20" s="322"/>
      <c r="E20" s="322"/>
      <c r="F20" s="192">
        <f t="shared" ref="F20:L20" si="4">SUM(F8:F19)</f>
        <v>0</v>
      </c>
      <c r="G20" s="193">
        <f t="shared" ref="G20" si="5">SUM(G8:G19)</f>
        <v>0</v>
      </c>
      <c r="H20" s="193">
        <f t="shared" si="4"/>
        <v>0</v>
      </c>
      <c r="I20" s="193">
        <f t="shared" si="4"/>
        <v>0</v>
      </c>
      <c r="J20" s="193">
        <f t="shared" si="4"/>
        <v>0</v>
      </c>
      <c r="K20" s="194">
        <f t="shared" si="4"/>
        <v>0</v>
      </c>
      <c r="L20" s="175">
        <f t="shared" si="4"/>
        <v>0</v>
      </c>
      <c r="M20" s="176"/>
      <c r="N20" s="177">
        <f>SUM(N8:N19)</f>
        <v>0</v>
      </c>
      <c r="O20" s="178"/>
      <c r="P20" s="179">
        <f>SUM(P8:P19)</f>
        <v>0</v>
      </c>
      <c r="R20" s="180">
        <f>SUM(R8:R19)</f>
        <v>0</v>
      </c>
      <c r="S20" s="181">
        <f>SUM(S8:S19)</f>
        <v>0</v>
      </c>
    </row>
    <row r="22" spans="2:19" ht="21" customHeight="1">
      <c r="B22" s="323" t="s">
        <v>73</v>
      </c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183"/>
      <c r="P22" s="183"/>
      <c r="Q22" s="183"/>
    </row>
    <row r="23" spans="2:19" ht="21" customHeight="1">
      <c r="B23" s="324" t="s">
        <v>115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183"/>
    </row>
    <row r="24" spans="2:19" ht="21" customHeight="1">
      <c r="B24" s="324" t="s">
        <v>100</v>
      </c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182"/>
      <c r="P24" s="182"/>
    </row>
    <row r="25" spans="2:19" ht="27.75" customHeight="1">
      <c r="B25" s="325" t="s">
        <v>99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33" customHeight="1">
      <c r="B26" s="326" t="s">
        <v>120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</row>
    <row r="27" spans="2:19" ht="21" customHeight="1">
      <c r="B27" s="301" t="s">
        <v>119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</row>
  </sheetData>
  <sheetProtection algorithmName="SHA-512" hashValue="S71iBNViNSGVYTKgvbb5Xa4xi+09jnhngX70U0IcIi0fEneKxksZYvAe6Tik+YjqtpFf9lHPPPnmciC27nnDIQ==" saltValue="0j+YEvPNS3YLxbQLk9k1GA==" spinCount="100000" sheet="1" formatCells="0" insertRows="0" deleteRows="0"/>
  <mergeCells count="21">
    <mergeCell ref="B23:P23"/>
    <mergeCell ref="F6:K6"/>
    <mergeCell ref="L6:L7"/>
    <mergeCell ref="M6:M7"/>
    <mergeCell ref="N6:N7"/>
    <mergeCell ref="D3:E3"/>
    <mergeCell ref="F3:G3"/>
    <mergeCell ref="I3:J3"/>
    <mergeCell ref="O3:S3"/>
    <mergeCell ref="B27:P27"/>
    <mergeCell ref="B5:E7"/>
    <mergeCell ref="F5:N5"/>
    <mergeCell ref="O5:O7"/>
    <mergeCell ref="P5:P7"/>
    <mergeCell ref="R5:R7"/>
    <mergeCell ref="S5:S7"/>
    <mergeCell ref="B20:E20"/>
    <mergeCell ref="B22:N22"/>
    <mergeCell ref="B24:N24"/>
    <mergeCell ref="B25:R25"/>
    <mergeCell ref="B26:P26"/>
  </mergeCells>
  <phoneticPr fontId="11"/>
  <dataValidations count="2">
    <dataValidation type="custom" allowBlank="1" showInputMessage="1" showErrorMessage="1" errorTitle="桁数" error="小数点以下２桁で入力してください" sqref="M8:M19" xr:uid="{4473A6FC-AE9E-43C6-82BE-DA144436B3C1}">
      <formula1>LEN(REPLACE(M8,1,FIND(".",M8&amp;"."),""))&lt;3</formula1>
    </dataValidation>
    <dataValidation type="list" allowBlank="1" showInputMessage="1" showErrorMessage="1" sqref="L3" xr:uid="{5FC36F14-4C89-48E8-83E2-E9792A6D0F25}">
      <formula1>"区分なし,区分１,区分２,区分３,区分４,区分５,区分６"</formula1>
    </dataValidation>
  </dataValidations>
  <pageMargins left="0.23622047244094491" right="0.23622047244094491" top="0.74803149606299213" bottom="0.35433070866141736" header="0.31496062992125984" footer="0.31496062992125984"/>
  <pageSetup paperSize="9" scale="82" orientation="landscape" cellComments="asDisplayed" r:id="rId1"/>
  <ignoredErrors>
    <ignoredError sqref="S9:S10 S13:S15 S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BFAA-55F2-4D99-ACEF-B0BF97649FB9}">
  <sheetPr>
    <tabColor rgb="FFFF0000"/>
    <pageSetUpPr fitToPage="1"/>
  </sheetPr>
  <dimension ref="A1:R88"/>
  <sheetViews>
    <sheetView view="pageBreakPreview" zoomScale="90" zoomScaleNormal="75" zoomScaleSheetLayoutView="90" workbookViewId="0">
      <selection activeCell="B1" sqref="B1:C1"/>
    </sheetView>
  </sheetViews>
  <sheetFormatPr defaultRowHeight="21" customHeight="1"/>
  <cols>
    <col min="1" max="1" width="5.25" style="63" customWidth="1"/>
    <col min="2" max="2" width="6" style="64" customWidth="1"/>
    <col min="3" max="3" width="16" style="64" customWidth="1"/>
    <col min="4" max="4" width="11.5" style="64" customWidth="1"/>
    <col min="5" max="6" width="6.625" style="64" customWidth="1"/>
    <col min="7" max="7" width="5.875" style="65" customWidth="1"/>
    <col min="8" max="8" width="6.875" style="65" customWidth="1"/>
    <col min="9" max="9" width="7.5" style="65" customWidth="1"/>
    <col min="10" max="11" width="6.25" style="65" customWidth="1"/>
    <col min="12" max="12" width="6.875" style="65" customWidth="1"/>
    <col min="13" max="13" width="6" style="65" customWidth="1"/>
    <col min="14" max="14" width="9.5" style="66" customWidth="1"/>
    <col min="15" max="15" width="6.875" style="66" customWidth="1"/>
    <col min="16" max="16" width="7.125" style="63" customWidth="1"/>
    <col min="17" max="16384" width="9" style="63"/>
  </cols>
  <sheetData>
    <row r="1" spans="1:18" ht="21" customHeight="1" thickBot="1">
      <c r="B1" s="344" t="s">
        <v>176</v>
      </c>
      <c r="C1" s="345"/>
    </row>
    <row r="2" spans="1:18" ht="21" customHeight="1">
      <c r="A2" s="260" t="s">
        <v>102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</row>
    <row r="3" spans="1:18" ht="14.1" customHeight="1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18" ht="21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 t="s">
        <v>117</v>
      </c>
      <c r="O4" s="346" t="s">
        <v>177</v>
      </c>
      <c r="P4" s="346"/>
      <c r="Q4" s="346"/>
    </row>
    <row r="5" spans="1:18" ht="35.1" customHeight="1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9" t="s">
        <v>5</v>
      </c>
      <c r="O5" s="347" t="s">
        <v>178</v>
      </c>
      <c r="P5" s="347"/>
      <c r="Q5" s="347"/>
    </row>
    <row r="6" spans="1:18" ht="21" customHeight="1">
      <c r="B6" s="63"/>
      <c r="C6" s="70"/>
      <c r="D6" s="70"/>
      <c r="E6" s="70"/>
      <c r="F6" s="70"/>
      <c r="G6" s="67"/>
      <c r="H6" s="67"/>
      <c r="I6" s="67"/>
      <c r="J6" s="67"/>
      <c r="K6" s="67"/>
      <c r="L6" s="67"/>
      <c r="M6" s="67"/>
      <c r="N6" s="70"/>
      <c r="O6" s="70"/>
      <c r="P6" s="71"/>
    </row>
    <row r="7" spans="1:18" ht="21" customHeight="1" thickBot="1">
      <c r="B7" s="70" t="s">
        <v>7</v>
      </c>
      <c r="C7" s="70"/>
      <c r="D7" s="70"/>
      <c r="E7" s="70"/>
      <c r="F7" s="70"/>
      <c r="G7" s="67"/>
      <c r="H7" s="67"/>
      <c r="I7" s="67"/>
      <c r="J7" s="67"/>
      <c r="K7" s="67"/>
      <c r="L7" s="67"/>
      <c r="M7" s="67"/>
      <c r="N7" s="67"/>
      <c r="O7" s="254" t="s">
        <v>8</v>
      </c>
      <c r="P7" s="254"/>
    </row>
    <row r="8" spans="1:18" ht="21" customHeight="1">
      <c r="B8" s="222" t="s">
        <v>14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4" t="s">
        <v>18</v>
      </c>
      <c r="N8" s="224"/>
      <c r="O8" s="224" t="s">
        <v>26</v>
      </c>
      <c r="P8" s="226"/>
    </row>
    <row r="9" spans="1:18" s="71" customFormat="1" ht="53.25" customHeight="1">
      <c r="B9" s="228" t="s">
        <v>11</v>
      </c>
      <c r="C9" s="229"/>
      <c r="D9" s="229"/>
      <c r="E9" s="229"/>
      <c r="F9" s="230"/>
      <c r="G9" s="231" t="s">
        <v>15</v>
      </c>
      <c r="H9" s="231"/>
      <c r="I9" s="232" t="s">
        <v>13</v>
      </c>
      <c r="J9" s="232"/>
      <c r="K9" s="232"/>
      <c r="L9" s="232"/>
      <c r="M9" s="225"/>
      <c r="N9" s="225"/>
      <c r="O9" s="225"/>
      <c r="P9" s="227"/>
    </row>
    <row r="10" spans="1:18" s="71" customFormat="1" ht="21" customHeight="1">
      <c r="B10" s="234" t="s">
        <v>21</v>
      </c>
      <c r="C10" s="235"/>
      <c r="D10" s="235"/>
      <c r="E10" s="235"/>
      <c r="F10" s="236"/>
      <c r="G10" s="237" t="s">
        <v>12</v>
      </c>
      <c r="H10" s="237"/>
      <c r="I10" s="237" t="s">
        <v>22</v>
      </c>
      <c r="J10" s="237"/>
      <c r="K10" s="237"/>
      <c r="L10" s="237"/>
      <c r="M10" s="237" t="s">
        <v>23</v>
      </c>
      <c r="N10" s="237"/>
      <c r="O10" s="237" t="s">
        <v>24</v>
      </c>
      <c r="P10" s="251"/>
    </row>
    <row r="11" spans="1:18" ht="42" customHeight="1" thickBot="1">
      <c r="B11" s="238">
        <f>'③予算書 (記載例)'!D41</f>
        <v>2899219</v>
      </c>
      <c r="C11" s="239"/>
      <c r="D11" s="239"/>
      <c r="E11" s="239"/>
      <c r="F11" s="240"/>
      <c r="G11" s="343">
        <v>2887219</v>
      </c>
      <c r="H11" s="343"/>
      <c r="I11" s="242">
        <f>B11-G11</f>
        <v>12000</v>
      </c>
      <c r="J11" s="243"/>
      <c r="K11" s="243"/>
      <c r="L11" s="243"/>
      <c r="M11" s="244">
        <f>P17</f>
        <v>12812</v>
      </c>
      <c r="N11" s="245"/>
      <c r="O11" s="246">
        <f>ROUNDDOWN(MIN(I11:M11),-3)</f>
        <v>12000</v>
      </c>
      <c r="P11" s="247"/>
    </row>
    <row r="12" spans="1:18" s="74" customFormat="1" ht="24" customHeight="1">
      <c r="B12" s="75" t="s">
        <v>107</v>
      </c>
      <c r="C12" s="76"/>
      <c r="D12" s="76"/>
      <c r="E12" s="76"/>
      <c r="F12" s="75"/>
    </row>
    <row r="13" spans="1:18" s="74" customFormat="1" ht="24" customHeight="1">
      <c r="B13" s="233" t="s">
        <v>25</v>
      </c>
      <c r="C13" s="233"/>
      <c r="D13" s="233"/>
      <c r="E13" s="233"/>
      <c r="F13" s="233"/>
    </row>
    <row r="15" spans="1:18" ht="21" customHeight="1" thickBot="1">
      <c r="B15" s="212" t="s">
        <v>9</v>
      </c>
      <c r="C15" s="212"/>
      <c r="D15" s="77"/>
      <c r="E15" s="77"/>
      <c r="F15" s="77"/>
      <c r="G15" s="77"/>
      <c r="I15" s="63"/>
      <c r="N15" s="65"/>
      <c r="O15" s="65"/>
      <c r="P15" s="72"/>
    </row>
    <row r="16" spans="1:18" ht="52.5" customHeight="1">
      <c r="B16" s="73" t="s">
        <v>27</v>
      </c>
      <c r="C16" s="78" t="s">
        <v>4</v>
      </c>
      <c r="D16" s="79" t="s">
        <v>187</v>
      </c>
      <c r="E16" s="80" t="s">
        <v>0</v>
      </c>
      <c r="F16" s="81" t="s">
        <v>183</v>
      </c>
      <c r="G16" s="213" t="s">
        <v>16</v>
      </c>
      <c r="H16" s="214"/>
      <c r="I16" s="82" t="s">
        <v>3</v>
      </c>
      <c r="J16" s="215" t="s">
        <v>1</v>
      </c>
      <c r="K16" s="216"/>
      <c r="L16" s="215" t="s">
        <v>17</v>
      </c>
      <c r="M16" s="216"/>
      <c r="N16" s="217" t="s">
        <v>2</v>
      </c>
      <c r="O16" s="218"/>
      <c r="P16" s="255" t="s">
        <v>6</v>
      </c>
      <c r="Q16" s="256"/>
    </row>
    <row r="17" spans="2:17" ht="21" customHeight="1">
      <c r="B17" s="248" t="s">
        <v>28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50"/>
      <c r="N17" s="219">
        <f>SUM(N18:N80)</f>
        <v>2711188</v>
      </c>
      <c r="O17" s="220"/>
      <c r="P17" s="257">
        <f>SUM(P18:P80)</f>
        <v>12812</v>
      </c>
      <c r="Q17" s="258"/>
    </row>
    <row r="18" spans="2:17" ht="21" customHeight="1">
      <c r="B18" s="83">
        <v>1</v>
      </c>
      <c r="C18" s="84" t="s">
        <v>179</v>
      </c>
      <c r="D18" s="85" t="s">
        <v>157</v>
      </c>
      <c r="E18" s="85" t="s">
        <v>95</v>
      </c>
      <c r="F18" s="85" t="s">
        <v>96</v>
      </c>
      <c r="G18" s="335" t="s">
        <v>180</v>
      </c>
      <c r="H18" s="336"/>
      <c r="I18" s="86">
        <v>12</v>
      </c>
      <c r="J18" s="337">
        <v>227000</v>
      </c>
      <c r="K18" s="338"/>
      <c r="L18" s="203">
        <f>INT(I18*J18)</f>
        <v>2724000</v>
      </c>
      <c r="M18" s="204"/>
      <c r="N18" s="337">
        <v>2711188</v>
      </c>
      <c r="O18" s="338"/>
      <c r="P18" s="195">
        <f>MAX(ROUNDDOWN(L18-N18,0),0)</f>
        <v>12812</v>
      </c>
      <c r="Q18" s="196"/>
    </row>
    <row r="19" spans="2:17" ht="21" customHeight="1">
      <c r="B19" s="83">
        <v>2</v>
      </c>
      <c r="C19" s="84"/>
      <c r="D19" s="85"/>
      <c r="E19" s="85"/>
      <c r="F19" s="85"/>
      <c r="G19" s="335"/>
      <c r="H19" s="336"/>
      <c r="I19" s="86"/>
      <c r="J19" s="337"/>
      <c r="K19" s="338"/>
      <c r="L19" s="203">
        <f t="shared" ref="L19:L80" si="0">INT(I19*J19)</f>
        <v>0</v>
      </c>
      <c r="M19" s="204"/>
      <c r="N19" s="337"/>
      <c r="O19" s="338"/>
      <c r="P19" s="195">
        <f t="shared" ref="P19:P80" si="1">MAX(ROUNDDOWN(L19-N19,0),0)</f>
        <v>0</v>
      </c>
      <c r="Q19" s="196"/>
    </row>
    <row r="20" spans="2:17" ht="21" customHeight="1">
      <c r="B20" s="83">
        <v>3</v>
      </c>
      <c r="C20" s="84"/>
      <c r="D20" s="85"/>
      <c r="E20" s="85"/>
      <c r="F20" s="85"/>
      <c r="G20" s="335"/>
      <c r="H20" s="336"/>
      <c r="I20" s="86"/>
      <c r="J20" s="337"/>
      <c r="K20" s="338"/>
      <c r="L20" s="203">
        <f t="shared" si="0"/>
        <v>0</v>
      </c>
      <c r="M20" s="204"/>
      <c r="N20" s="337"/>
      <c r="O20" s="338"/>
      <c r="P20" s="195">
        <f t="shared" si="1"/>
        <v>0</v>
      </c>
      <c r="Q20" s="196"/>
    </row>
    <row r="21" spans="2:17" ht="21" customHeight="1">
      <c r="B21" s="83">
        <v>4</v>
      </c>
      <c r="C21" s="84"/>
      <c r="D21" s="85"/>
      <c r="E21" s="85"/>
      <c r="F21" s="85"/>
      <c r="G21" s="335"/>
      <c r="H21" s="336"/>
      <c r="I21" s="86"/>
      <c r="J21" s="337"/>
      <c r="K21" s="338"/>
      <c r="L21" s="203">
        <f t="shared" si="0"/>
        <v>0</v>
      </c>
      <c r="M21" s="204"/>
      <c r="N21" s="337"/>
      <c r="O21" s="338"/>
      <c r="P21" s="195">
        <f t="shared" si="1"/>
        <v>0</v>
      </c>
      <c r="Q21" s="196"/>
    </row>
    <row r="22" spans="2:17" ht="21" customHeight="1">
      <c r="B22" s="83">
        <v>5</v>
      </c>
      <c r="C22" s="84"/>
      <c r="D22" s="85"/>
      <c r="E22" s="85"/>
      <c r="F22" s="85"/>
      <c r="G22" s="335"/>
      <c r="H22" s="336"/>
      <c r="I22" s="86"/>
      <c r="J22" s="337"/>
      <c r="K22" s="338"/>
      <c r="L22" s="203">
        <f t="shared" si="0"/>
        <v>0</v>
      </c>
      <c r="M22" s="204"/>
      <c r="N22" s="337"/>
      <c r="O22" s="338"/>
      <c r="P22" s="195">
        <f t="shared" si="1"/>
        <v>0</v>
      </c>
      <c r="Q22" s="196"/>
    </row>
    <row r="23" spans="2:17" ht="21" customHeight="1">
      <c r="B23" s="83">
        <v>6</v>
      </c>
      <c r="C23" s="84"/>
      <c r="D23" s="85"/>
      <c r="E23" s="85"/>
      <c r="F23" s="85"/>
      <c r="G23" s="335"/>
      <c r="H23" s="336"/>
      <c r="I23" s="86"/>
      <c r="J23" s="337"/>
      <c r="K23" s="338"/>
      <c r="L23" s="203">
        <f t="shared" si="0"/>
        <v>0</v>
      </c>
      <c r="M23" s="204"/>
      <c r="N23" s="337"/>
      <c r="O23" s="338"/>
      <c r="P23" s="195">
        <f t="shared" si="1"/>
        <v>0</v>
      </c>
      <c r="Q23" s="196"/>
    </row>
    <row r="24" spans="2:17" ht="21" customHeight="1">
      <c r="B24" s="83">
        <v>7</v>
      </c>
      <c r="C24" s="84"/>
      <c r="D24" s="85"/>
      <c r="E24" s="85"/>
      <c r="F24" s="85"/>
      <c r="G24" s="335"/>
      <c r="H24" s="336"/>
      <c r="I24" s="86"/>
      <c r="J24" s="337"/>
      <c r="K24" s="338"/>
      <c r="L24" s="203">
        <f t="shared" si="0"/>
        <v>0</v>
      </c>
      <c r="M24" s="204"/>
      <c r="N24" s="337"/>
      <c r="O24" s="338"/>
      <c r="P24" s="195">
        <f t="shared" si="1"/>
        <v>0</v>
      </c>
      <c r="Q24" s="196"/>
    </row>
    <row r="25" spans="2:17" ht="21" customHeight="1">
      <c r="B25" s="83">
        <v>8</v>
      </c>
      <c r="C25" s="84"/>
      <c r="D25" s="85"/>
      <c r="E25" s="85"/>
      <c r="F25" s="85"/>
      <c r="G25" s="335"/>
      <c r="H25" s="336"/>
      <c r="I25" s="86"/>
      <c r="J25" s="337"/>
      <c r="K25" s="338"/>
      <c r="L25" s="203">
        <f t="shared" si="0"/>
        <v>0</v>
      </c>
      <c r="M25" s="204"/>
      <c r="N25" s="337"/>
      <c r="O25" s="338"/>
      <c r="P25" s="195">
        <f t="shared" si="1"/>
        <v>0</v>
      </c>
      <c r="Q25" s="196"/>
    </row>
    <row r="26" spans="2:17" ht="21" customHeight="1">
      <c r="B26" s="83">
        <v>9</v>
      </c>
      <c r="C26" s="84"/>
      <c r="D26" s="85"/>
      <c r="E26" s="85"/>
      <c r="F26" s="85"/>
      <c r="G26" s="335"/>
      <c r="H26" s="336"/>
      <c r="I26" s="86"/>
      <c r="J26" s="337"/>
      <c r="K26" s="338"/>
      <c r="L26" s="203">
        <f t="shared" si="0"/>
        <v>0</v>
      </c>
      <c r="M26" s="204"/>
      <c r="N26" s="337"/>
      <c r="O26" s="338"/>
      <c r="P26" s="195">
        <f t="shared" si="1"/>
        <v>0</v>
      </c>
      <c r="Q26" s="196"/>
    </row>
    <row r="27" spans="2:17" ht="21" customHeight="1">
      <c r="B27" s="83">
        <v>10</v>
      </c>
      <c r="C27" s="84"/>
      <c r="D27" s="85"/>
      <c r="E27" s="85"/>
      <c r="F27" s="85"/>
      <c r="G27" s="335"/>
      <c r="H27" s="336"/>
      <c r="I27" s="86"/>
      <c r="J27" s="337"/>
      <c r="K27" s="338"/>
      <c r="L27" s="203">
        <f t="shared" si="0"/>
        <v>0</v>
      </c>
      <c r="M27" s="204"/>
      <c r="N27" s="337"/>
      <c r="O27" s="338"/>
      <c r="P27" s="195">
        <f t="shared" si="1"/>
        <v>0</v>
      </c>
      <c r="Q27" s="196"/>
    </row>
    <row r="28" spans="2:17" ht="21" customHeight="1">
      <c r="B28" s="83">
        <v>11</v>
      </c>
      <c r="C28" s="84"/>
      <c r="D28" s="85"/>
      <c r="E28" s="85"/>
      <c r="F28" s="85"/>
      <c r="G28" s="335"/>
      <c r="H28" s="336"/>
      <c r="I28" s="86"/>
      <c r="J28" s="337"/>
      <c r="K28" s="338"/>
      <c r="L28" s="203">
        <f t="shared" si="0"/>
        <v>0</v>
      </c>
      <c r="M28" s="204"/>
      <c r="N28" s="337"/>
      <c r="O28" s="338"/>
      <c r="P28" s="195">
        <f t="shared" si="1"/>
        <v>0</v>
      </c>
      <c r="Q28" s="196"/>
    </row>
    <row r="29" spans="2:17" ht="21" customHeight="1">
      <c r="B29" s="83">
        <v>12</v>
      </c>
      <c r="C29" s="84"/>
      <c r="D29" s="85"/>
      <c r="E29" s="85"/>
      <c r="F29" s="85"/>
      <c r="G29" s="335"/>
      <c r="H29" s="336"/>
      <c r="I29" s="86"/>
      <c r="J29" s="337"/>
      <c r="K29" s="338"/>
      <c r="L29" s="203">
        <f t="shared" si="0"/>
        <v>0</v>
      </c>
      <c r="M29" s="204"/>
      <c r="N29" s="337"/>
      <c r="O29" s="338"/>
      <c r="P29" s="195">
        <f t="shared" si="1"/>
        <v>0</v>
      </c>
      <c r="Q29" s="196"/>
    </row>
    <row r="30" spans="2:17" ht="21" customHeight="1">
      <c r="B30" s="83">
        <v>13</v>
      </c>
      <c r="C30" s="84"/>
      <c r="D30" s="85"/>
      <c r="E30" s="85"/>
      <c r="F30" s="85"/>
      <c r="G30" s="335"/>
      <c r="H30" s="336"/>
      <c r="I30" s="86"/>
      <c r="J30" s="337"/>
      <c r="K30" s="338"/>
      <c r="L30" s="203">
        <f t="shared" si="0"/>
        <v>0</v>
      </c>
      <c r="M30" s="204"/>
      <c r="N30" s="337"/>
      <c r="O30" s="338"/>
      <c r="P30" s="195">
        <f t="shared" si="1"/>
        <v>0</v>
      </c>
      <c r="Q30" s="196"/>
    </row>
    <row r="31" spans="2:17" ht="21" customHeight="1">
      <c r="B31" s="83">
        <v>14</v>
      </c>
      <c r="C31" s="84"/>
      <c r="D31" s="85"/>
      <c r="E31" s="85"/>
      <c r="F31" s="85"/>
      <c r="G31" s="335"/>
      <c r="H31" s="336"/>
      <c r="I31" s="86"/>
      <c r="J31" s="337"/>
      <c r="K31" s="338"/>
      <c r="L31" s="203">
        <f t="shared" si="0"/>
        <v>0</v>
      </c>
      <c r="M31" s="204"/>
      <c r="N31" s="337"/>
      <c r="O31" s="338"/>
      <c r="P31" s="195">
        <f t="shared" si="1"/>
        <v>0</v>
      </c>
      <c r="Q31" s="196"/>
    </row>
    <row r="32" spans="2:17" ht="21" customHeight="1">
      <c r="B32" s="83">
        <v>15</v>
      </c>
      <c r="C32" s="84"/>
      <c r="D32" s="85"/>
      <c r="E32" s="85"/>
      <c r="F32" s="85"/>
      <c r="G32" s="335"/>
      <c r="H32" s="336"/>
      <c r="I32" s="86"/>
      <c r="J32" s="337"/>
      <c r="K32" s="338"/>
      <c r="L32" s="203">
        <f t="shared" si="0"/>
        <v>0</v>
      </c>
      <c r="M32" s="204"/>
      <c r="N32" s="337"/>
      <c r="O32" s="338"/>
      <c r="P32" s="195">
        <f t="shared" si="1"/>
        <v>0</v>
      </c>
      <c r="Q32" s="196"/>
    </row>
    <row r="33" spans="2:17" ht="21" customHeight="1">
      <c r="B33" s="83">
        <v>16</v>
      </c>
      <c r="C33" s="84"/>
      <c r="D33" s="85"/>
      <c r="E33" s="85"/>
      <c r="F33" s="85"/>
      <c r="G33" s="335"/>
      <c r="H33" s="336"/>
      <c r="I33" s="86"/>
      <c r="J33" s="337"/>
      <c r="K33" s="338"/>
      <c r="L33" s="203">
        <f t="shared" si="0"/>
        <v>0</v>
      </c>
      <c r="M33" s="204"/>
      <c r="N33" s="337"/>
      <c r="O33" s="338"/>
      <c r="P33" s="195">
        <f t="shared" si="1"/>
        <v>0</v>
      </c>
      <c r="Q33" s="196"/>
    </row>
    <row r="34" spans="2:17" ht="21" customHeight="1">
      <c r="B34" s="83">
        <v>17</v>
      </c>
      <c r="C34" s="84"/>
      <c r="D34" s="85"/>
      <c r="E34" s="85"/>
      <c r="F34" s="85"/>
      <c r="G34" s="335"/>
      <c r="H34" s="336"/>
      <c r="I34" s="86"/>
      <c r="J34" s="337"/>
      <c r="K34" s="338"/>
      <c r="L34" s="203">
        <f t="shared" si="0"/>
        <v>0</v>
      </c>
      <c r="M34" s="204"/>
      <c r="N34" s="337"/>
      <c r="O34" s="338"/>
      <c r="P34" s="195">
        <f t="shared" si="1"/>
        <v>0</v>
      </c>
      <c r="Q34" s="196"/>
    </row>
    <row r="35" spans="2:17" ht="21" customHeight="1">
      <c r="B35" s="83">
        <v>18</v>
      </c>
      <c r="C35" s="84"/>
      <c r="D35" s="85"/>
      <c r="E35" s="85"/>
      <c r="F35" s="85"/>
      <c r="G35" s="335"/>
      <c r="H35" s="336"/>
      <c r="I35" s="86"/>
      <c r="J35" s="337"/>
      <c r="K35" s="338"/>
      <c r="L35" s="203">
        <f t="shared" si="0"/>
        <v>0</v>
      </c>
      <c r="M35" s="204"/>
      <c r="N35" s="337"/>
      <c r="O35" s="338"/>
      <c r="P35" s="195">
        <f t="shared" si="1"/>
        <v>0</v>
      </c>
      <c r="Q35" s="196"/>
    </row>
    <row r="36" spans="2:17" ht="21" customHeight="1">
      <c r="B36" s="83">
        <v>19</v>
      </c>
      <c r="C36" s="84"/>
      <c r="D36" s="85"/>
      <c r="E36" s="85"/>
      <c r="F36" s="85"/>
      <c r="G36" s="335"/>
      <c r="H36" s="336"/>
      <c r="I36" s="86"/>
      <c r="J36" s="337"/>
      <c r="K36" s="338"/>
      <c r="L36" s="203">
        <f t="shared" si="0"/>
        <v>0</v>
      </c>
      <c r="M36" s="204"/>
      <c r="N36" s="337"/>
      <c r="O36" s="338"/>
      <c r="P36" s="195">
        <f t="shared" si="1"/>
        <v>0</v>
      </c>
      <c r="Q36" s="196"/>
    </row>
    <row r="37" spans="2:17" ht="21" customHeight="1">
      <c r="B37" s="83">
        <v>20</v>
      </c>
      <c r="C37" s="84"/>
      <c r="D37" s="85"/>
      <c r="E37" s="85"/>
      <c r="F37" s="85"/>
      <c r="G37" s="335"/>
      <c r="H37" s="336"/>
      <c r="I37" s="86"/>
      <c r="J37" s="337"/>
      <c r="K37" s="338"/>
      <c r="L37" s="203">
        <f t="shared" si="0"/>
        <v>0</v>
      </c>
      <c r="M37" s="204"/>
      <c r="N37" s="337"/>
      <c r="O37" s="338"/>
      <c r="P37" s="195">
        <f t="shared" si="1"/>
        <v>0</v>
      </c>
      <c r="Q37" s="196"/>
    </row>
    <row r="38" spans="2:17" ht="21" customHeight="1">
      <c r="B38" s="83">
        <v>21</v>
      </c>
      <c r="C38" s="84"/>
      <c r="D38" s="85"/>
      <c r="E38" s="85"/>
      <c r="F38" s="85"/>
      <c r="G38" s="335"/>
      <c r="H38" s="336"/>
      <c r="I38" s="86"/>
      <c r="J38" s="337"/>
      <c r="K38" s="338"/>
      <c r="L38" s="203">
        <f t="shared" si="0"/>
        <v>0</v>
      </c>
      <c r="M38" s="204"/>
      <c r="N38" s="337"/>
      <c r="O38" s="338"/>
      <c r="P38" s="195">
        <f t="shared" si="1"/>
        <v>0</v>
      </c>
      <c r="Q38" s="196"/>
    </row>
    <row r="39" spans="2:17" ht="21" customHeight="1">
      <c r="B39" s="83">
        <v>22</v>
      </c>
      <c r="C39" s="84"/>
      <c r="D39" s="85"/>
      <c r="E39" s="85"/>
      <c r="F39" s="85"/>
      <c r="G39" s="335"/>
      <c r="H39" s="336"/>
      <c r="I39" s="86"/>
      <c r="J39" s="337"/>
      <c r="K39" s="338"/>
      <c r="L39" s="203">
        <f t="shared" si="0"/>
        <v>0</v>
      </c>
      <c r="M39" s="204"/>
      <c r="N39" s="337"/>
      <c r="O39" s="338"/>
      <c r="P39" s="195">
        <f t="shared" si="1"/>
        <v>0</v>
      </c>
      <c r="Q39" s="196"/>
    </row>
    <row r="40" spans="2:17" ht="21" customHeight="1">
      <c r="B40" s="83">
        <v>23</v>
      </c>
      <c r="C40" s="84"/>
      <c r="D40" s="85"/>
      <c r="E40" s="85"/>
      <c r="F40" s="85"/>
      <c r="G40" s="335"/>
      <c r="H40" s="336"/>
      <c r="I40" s="86"/>
      <c r="J40" s="337"/>
      <c r="K40" s="338"/>
      <c r="L40" s="203">
        <f t="shared" si="0"/>
        <v>0</v>
      </c>
      <c r="M40" s="204"/>
      <c r="N40" s="337"/>
      <c r="O40" s="338"/>
      <c r="P40" s="195">
        <f t="shared" si="1"/>
        <v>0</v>
      </c>
      <c r="Q40" s="196"/>
    </row>
    <row r="41" spans="2:17" ht="21" customHeight="1">
      <c r="B41" s="83">
        <v>24</v>
      </c>
      <c r="C41" s="84"/>
      <c r="D41" s="85"/>
      <c r="E41" s="85"/>
      <c r="F41" s="85"/>
      <c r="G41" s="335"/>
      <c r="H41" s="336"/>
      <c r="I41" s="86"/>
      <c r="J41" s="337"/>
      <c r="K41" s="338"/>
      <c r="L41" s="203">
        <f t="shared" si="0"/>
        <v>0</v>
      </c>
      <c r="M41" s="204"/>
      <c r="N41" s="337"/>
      <c r="O41" s="338"/>
      <c r="P41" s="195">
        <f t="shared" si="1"/>
        <v>0</v>
      </c>
      <c r="Q41" s="196"/>
    </row>
    <row r="42" spans="2:17" ht="21" customHeight="1">
      <c r="B42" s="83">
        <v>25</v>
      </c>
      <c r="C42" s="84"/>
      <c r="D42" s="85"/>
      <c r="E42" s="85"/>
      <c r="F42" s="85"/>
      <c r="G42" s="335"/>
      <c r="H42" s="336"/>
      <c r="I42" s="86"/>
      <c r="J42" s="337"/>
      <c r="K42" s="338"/>
      <c r="L42" s="203">
        <f t="shared" si="0"/>
        <v>0</v>
      </c>
      <c r="M42" s="204"/>
      <c r="N42" s="337"/>
      <c r="O42" s="338"/>
      <c r="P42" s="195">
        <f t="shared" si="1"/>
        <v>0</v>
      </c>
      <c r="Q42" s="196"/>
    </row>
    <row r="43" spans="2:17" ht="21" customHeight="1">
      <c r="B43" s="83">
        <v>26</v>
      </c>
      <c r="C43" s="84"/>
      <c r="D43" s="85"/>
      <c r="E43" s="85"/>
      <c r="F43" s="85"/>
      <c r="G43" s="335"/>
      <c r="H43" s="336"/>
      <c r="I43" s="86"/>
      <c r="J43" s="337"/>
      <c r="K43" s="338"/>
      <c r="L43" s="203">
        <f t="shared" si="0"/>
        <v>0</v>
      </c>
      <c r="M43" s="204"/>
      <c r="N43" s="337"/>
      <c r="O43" s="338"/>
      <c r="P43" s="195">
        <f t="shared" si="1"/>
        <v>0</v>
      </c>
      <c r="Q43" s="196"/>
    </row>
    <row r="44" spans="2:17" ht="21" customHeight="1">
      <c r="B44" s="83">
        <v>27</v>
      </c>
      <c r="C44" s="84"/>
      <c r="D44" s="85"/>
      <c r="E44" s="85"/>
      <c r="F44" s="85"/>
      <c r="G44" s="335"/>
      <c r="H44" s="336"/>
      <c r="I44" s="86"/>
      <c r="J44" s="337"/>
      <c r="K44" s="338"/>
      <c r="L44" s="203">
        <f t="shared" si="0"/>
        <v>0</v>
      </c>
      <c r="M44" s="204"/>
      <c r="N44" s="337"/>
      <c r="O44" s="338"/>
      <c r="P44" s="195">
        <f t="shared" si="1"/>
        <v>0</v>
      </c>
      <c r="Q44" s="196"/>
    </row>
    <row r="45" spans="2:17" ht="21" customHeight="1">
      <c r="B45" s="83">
        <v>28</v>
      </c>
      <c r="C45" s="84"/>
      <c r="D45" s="85"/>
      <c r="E45" s="85"/>
      <c r="F45" s="85"/>
      <c r="G45" s="335"/>
      <c r="H45" s="336"/>
      <c r="I45" s="86"/>
      <c r="J45" s="337"/>
      <c r="K45" s="338"/>
      <c r="L45" s="203">
        <f t="shared" si="0"/>
        <v>0</v>
      </c>
      <c r="M45" s="204"/>
      <c r="N45" s="337"/>
      <c r="O45" s="338"/>
      <c r="P45" s="195">
        <f t="shared" si="1"/>
        <v>0</v>
      </c>
      <c r="Q45" s="196"/>
    </row>
    <row r="46" spans="2:17" ht="21" customHeight="1">
      <c r="B46" s="83">
        <v>29</v>
      </c>
      <c r="C46" s="84"/>
      <c r="D46" s="85"/>
      <c r="E46" s="85"/>
      <c r="F46" s="85"/>
      <c r="G46" s="335"/>
      <c r="H46" s="336"/>
      <c r="I46" s="86"/>
      <c r="J46" s="337"/>
      <c r="K46" s="338"/>
      <c r="L46" s="203">
        <f t="shared" si="0"/>
        <v>0</v>
      </c>
      <c r="M46" s="204"/>
      <c r="N46" s="337"/>
      <c r="O46" s="338"/>
      <c r="P46" s="195">
        <f t="shared" si="1"/>
        <v>0</v>
      </c>
      <c r="Q46" s="196"/>
    </row>
    <row r="47" spans="2:17" ht="21" customHeight="1">
      <c r="B47" s="83">
        <v>30</v>
      </c>
      <c r="C47" s="84"/>
      <c r="D47" s="85"/>
      <c r="E47" s="85"/>
      <c r="F47" s="85"/>
      <c r="G47" s="335"/>
      <c r="H47" s="336"/>
      <c r="I47" s="86"/>
      <c r="J47" s="337"/>
      <c r="K47" s="338"/>
      <c r="L47" s="203">
        <f t="shared" si="0"/>
        <v>0</v>
      </c>
      <c r="M47" s="204"/>
      <c r="N47" s="337"/>
      <c r="O47" s="338"/>
      <c r="P47" s="195">
        <f t="shared" si="1"/>
        <v>0</v>
      </c>
      <c r="Q47" s="196"/>
    </row>
    <row r="48" spans="2:17" ht="21" customHeight="1">
      <c r="B48" s="83">
        <v>31</v>
      </c>
      <c r="C48" s="84"/>
      <c r="D48" s="85"/>
      <c r="E48" s="85"/>
      <c r="F48" s="85"/>
      <c r="G48" s="335"/>
      <c r="H48" s="336"/>
      <c r="I48" s="86"/>
      <c r="J48" s="337"/>
      <c r="K48" s="338"/>
      <c r="L48" s="203">
        <f t="shared" si="0"/>
        <v>0</v>
      </c>
      <c r="M48" s="204"/>
      <c r="N48" s="337"/>
      <c r="O48" s="338"/>
      <c r="P48" s="195">
        <f t="shared" si="1"/>
        <v>0</v>
      </c>
      <c r="Q48" s="196"/>
    </row>
    <row r="49" spans="2:17" ht="21" customHeight="1">
      <c r="B49" s="83">
        <v>32</v>
      </c>
      <c r="C49" s="84"/>
      <c r="D49" s="85"/>
      <c r="E49" s="85"/>
      <c r="F49" s="85"/>
      <c r="G49" s="335"/>
      <c r="H49" s="336"/>
      <c r="I49" s="86"/>
      <c r="J49" s="337"/>
      <c r="K49" s="338"/>
      <c r="L49" s="203">
        <f t="shared" si="0"/>
        <v>0</v>
      </c>
      <c r="M49" s="204"/>
      <c r="N49" s="337"/>
      <c r="O49" s="338"/>
      <c r="P49" s="195">
        <f t="shared" si="1"/>
        <v>0</v>
      </c>
      <c r="Q49" s="196"/>
    </row>
    <row r="50" spans="2:17" ht="21" customHeight="1">
      <c r="B50" s="83">
        <v>33</v>
      </c>
      <c r="C50" s="84"/>
      <c r="D50" s="85"/>
      <c r="E50" s="85"/>
      <c r="F50" s="85"/>
      <c r="G50" s="335"/>
      <c r="H50" s="336"/>
      <c r="I50" s="86"/>
      <c r="J50" s="337"/>
      <c r="K50" s="338"/>
      <c r="L50" s="203">
        <f t="shared" si="0"/>
        <v>0</v>
      </c>
      <c r="M50" s="204"/>
      <c r="N50" s="337"/>
      <c r="O50" s="338"/>
      <c r="P50" s="195">
        <f t="shared" si="1"/>
        <v>0</v>
      </c>
      <c r="Q50" s="196"/>
    </row>
    <row r="51" spans="2:17" ht="21" customHeight="1">
      <c r="B51" s="83">
        <v>34</v>
      </c>
      <c r="C51" s="84"/>
      <c r="D51" s="85"/>
      <c r="E51" s="85"/>
      <c r="F51" s="85"/>
      <c r="G51" s="335"/>
      <c r="H51" s="336"/>
      <c r="I51" s="86"/>
      <c r="J51" s="337"/>
      <c r="K51" s="338"/>
      <c r="L51" s="203">
        <f t="shared" si="0"/>
        <v>0</v>
      </c>
      <c r="M51" s="204"/>
      <c r="N51" s="337"/>
      <c r="O51" s="338"/>
      <c r="P51" s="195">
        <f t="shared" si="1"/>
        <v>0</v>
      </c>
      <c r="Q51" s="196"/>
    </row>
    <row r="52" spans="2:17" ht="21" customHeight="1">
      <c r="B52" s="83">
        <v>35</v>
      </c>
      <c r="C52" s="84"/>
      <c r="D52" s="85"/>
      <c r="E52" s="85"/>
      <c r="F52" s="85"/>
      <c r="G52" s="335"/>
      <c r="H52" s="336"/>
      <c r="I52" s="86"/>
      <c r="J52" s="337"/>
      <c r="K52" s="338"/>
      <c r="L52" s="203">
        <f t="shared" si="0"/>
        <v>0</v>
      </c>
      <c r="M52" s="204"/>
      <c r="N52" s="337"/>
      <c r="O52" s="338"/>
      <c r="P52" s="195">
        <f t="shared" si="1"/>
        <v>0</v>
      </c>
      <c r="Q52" s="196"/>
    </row>
    <row r="53" spans="2:17" ht="21" customHeight="1">
      <c r="B53" s="83">
        <v>36</v>
      </c>
      <c r="C53" s="84"/>
      <c r="D53" s="85"/>
      <c r="E53" s="85"/>
      <c r="F53" s="85"/>
      <c r="G53" s="335"/>
      <c r="H53" s="336"/>
      <c r="I53" s="86"/>
      <c r="J53" s="337"/>
      <c r="K53" s="338"/>
      <c r="L53" s="203">
        <f t="shared" si="0"/>
        <v>0</v>
      </c>
      <c r="M53" s="204"/>
      <c r="N53" s="337"/>
      <c r="O53" s="338"/>
      <c r="P53" s="195">
        <f t="shared" si="1"/>
        <v>0</v>
      </c>
      <c r="Q53" s="196"/>
    </row>
    <row r="54" spans="2:17" ht="21" customHeight="1">
      <c r="B54" s="83">
        <v>37</v>
      </c>
      <c r="C54" s="84"/>
      <c r="D54" s="85"/>
      <c r="E54" s="85"/>
      <c r="F54" s="85"/>
      <c r="G54" s="335"/>
      <c r="H54" s="336"/>
      <c r="I54" s="86"/>
      <c r="J54" s="337"/>
      <c r="K54" s="338"/>
      <c r="L54" s="203">
        <f t="shared" si="0"/>
        <v>0</v>
      </c>
      <c r="M54" s="204"/>
      <c r="N54" s="337"/>
      <c r="O54" s="338"/>
      <c r="P54" s="195">
        <f t="shared" si="1"/>
        <v>0</v>
      </c>
      <c r="Q54" s="196"/>
    </row>
    <row r="55" spans="2:17" ht="21" customHeight="1">
      <c r="B55" s="83">
        <v>38</v>
      </c>
      <c r="C55" s="84"/>
      <c r="D55" s="85"/>
      <c r="E55" s="85"/>
      <c r="F55" s="85"/>
      <c r="G55" s="335"/>
      <c r="H55" s="336"/>
      <c r="I55" s="86"/>
      <c r="J55" s="337"/>
      <c r="K55" s="338"/>
      <c r="L55" s="203">
        <f t="shared" si="0"/>
        <v>0</v>
      </c>
      <c r="M55" s="204"/>
      <c r="N55" s="337"/>
      <c r="O55" s="338"/>
      <c r="P55" s="195">
        <f t="shared" si="1"/>
        <v>0</v>
      </c>
      <c r="Q55" s="196"/>
    </row>
    <row r="56" spans="2:17" ht="21" customHeight="1">
      <c r="B56" s="83">
        <v>39</v>
      </c>
      <c r="C56" s="84"/>
      <c r="D56" s="85"/>
      <c r="E56" s="85"/>
      <c r="F56" s="85"/>
      <c r="G56" s="335"/>
      <c r="H56" s="336"/>
      <c r="I56" s="86"/>
      <c r="J56" s="337"/>
      <c r="K56" s="338"/>
      <c r="L56" s="203">
        <f t="shared" si="0"/>
        <v>0</v>
      </c>
      <c r="M56" s="204"/>
      <c r="N56" s="337"/>
      <c r="O56" s="338"/>
      <c r="P56" s="195">
        <f t="shared" si="1"/>
        <v>0</v>
      </c>
      <c r="Q56" s="196"/>
    </row>
    <row r="57" spans="2:17" ht="21" customHeight="1">
      <c r="B57" s="83">
        <v>40</v>
      </c>
      <c r="C57" s="84"/>
      <c r="D57" s="85"/>
      <c r="E57" s="85"/>
      <c r="F57" s="85"/>
      <c r="G57" s="335"/>
      <c r="H57" s="336"/>
      <c r="I57" s="86"/>
      <c r="J57" s="337"/>
      <c r="K57" s="338"/>
      <c r="L57" s="203">
        <f t="shared" si="0"/>
        <v>0</v>
      </c>
      <c r="M57" s="204"/>
      <c r="N57" s="337"/>
      <c r="O57" s="338"/>
      <c r="P57" s="195">
        <f t="shared" si="1"/>
        <v>0</v>
      </c>
      <c r="Q57" s="196"/>
    </row>
    <row r="58" spans="2:17" ht="21" customHeight="1">
      <c r="B58" s="83">
        <v>41</v>
      </c>
      <c r="C58" s="84"/>
      <c r="D58" s="85"/>
      <c r="E58" s="85"/>
      <c r="F58" s="85"/>
      <c r="G58" s="335"/>
      <c r="H58" s="336"/>
      <c r="I58" s="86"/>
      <c r="J58" s="337"/>
      <c r="K58" s="338"/>
      <c r="L58" s="203">
        <f t="shared" si="0"/>
        <v>0</v>
      </c>
      <c r="M58" s="204"/>
      <c r="N58" s="337"/>
      <c r="O58" s="338"/>
      <c r="P58" s="195">
        <f t="shared" si="1"/>
        <v>0</v>
      </c>
      <c r="Q58" s="196"/>
    </row>
    <row r="59" spans="2:17" ht="21" customHeight="1">
      <c r="B59" s="83">
        <v>42</v>
      </c>
      <c r="C59" s="84"/>
      <c r="D59" s="85"/>
      <c r="E59" s="85"/>
      <c r="F59" s="85"/>
      <c r="G59" s="335"/>
      <c r="H59" s="336"/>
      <c r="I59" s="86"/>
      <c r="J59" s="337"/>
      <c r="K59" s="338"/>
      <c r="L59" s="203">
        <f t="shared" si="0"/>
        <v>0</v>
      </c>
      <c r="M59" s="204"/>
      <c r="N59" s="337"/>
      <c r="O59" s="338"/>
      <c r="P59" s="195">
        <f t="shared" si="1"/>
        <v>0</v>
      </c>
      <c r="Q59" s="196"/>
    </row>
    <row r="60" spans="2:17" ht="21" customHeight="1">
      <c r="B60" s="83">
        <v>43</v>
      </c>
      <c r="C60" s="84"/>
      <c r="D60" s="85"/>
      <c r="E60" s="85"/>
      <c r="F60" s="85"/>
      <c r="G60" s="335"/>
      <c r="H60" s="336"/>
      <c r="I60" s="86"/>
      <c r="J60" s="337"/>
      <c r="K60" s="338"/>
      <c r="L60" s="203">
        <f t="shared" si="0"/>
        <v>0</v>
      </c>
      <c r="M60" s="204"/>
      <c r="N60" s="337"/>
      <c r="O60" s="338"/>
      <c r="P60" s="195">
        <f t="shared" si="1"/>
        <v>0</v>
      </c>
      <c r="Q60" s="196"/>
    </row>
    <row r="61" spans="2:17" ht="21" customHeight="1">
      <c r="B61" s="83">
        <v>44</v>
      </c>
      <c r="C61" s="84"/>
      <c r="D61" s="85"/>
      <c r="E61" s="85"/>
      <c r="F61" s="85"/>
      <c r="G61" s="335"/>
      <c r="H61" s="336"/>
      <c r="I61" s="86"/>
      <c r="J61" s="337"/>
      <c r="K61" s="338"/>
      <c r="L61" s="203">
        <f t="shared" si="0"/>
        <v>0</v>
      </c>
      <c r="M61" s="204"/>
      <c r="N61" s="337"/>
      <c r="O61" s="338"/>
      <c r="P61" s="195">
        <f t="shared" si="1"/>
        <v>0</v>
      </c>
      <c r="Q61" s="196"/>
    </row>
    <row r="62" spans="2:17" ht="21" customHeight="1">
      <c r="B62" s="83">
        <v>45</v>
      </c>
      <c r="C62" s="84"/>
      <c r="D62" s="85"/>
      <c r="E62" s="85"/>
      <c r="F62" s="85"/>
      <c r="G62" s="335"/>
      <c r="H62" s="336"/>
      <c r="I62" s="86"/>
      <c r="J62" s="337"/>
      <c r="K62" s="338"/>
      <c r="L62" s="203">
        <f t="shared" si="0"/>
        <v>0</v>
      </c>
      <c r="M62" s="204"/>
      <c r="N62" s="337"/>
      <c r="O62" s="338"/>
      <c r="P62" s="195">
        <f t="shared" si="1"/>
        <v>0</v>
      </c>
      <c r="Q62" s="196"/>
    </row>
    <row r="63" spans="2:17" ht="21" customHeight="1">
      <c r="B63" s="83">
        <v>46</v>
      </c>
      <c r="C63" s="84"/>
      <c r="D63" s="85"/>
      <c r="E63" s="85"/>
      <c r="F63" s="85"/>
      <c r="G63" s="335"/>
      <c r="H63" s="336"/>
      <c r="I63" s="86"/>
      <c r="J63" s="337"/>
      <c r="K63" s="338"/>
      <c r="L63" s="203">
        <f t="shared" si="0"/>
        <v>0</v>
      </c>
      <c r="M63" s="204"/>
      <c r="N63" s="337"/>
      <c r="O63" s="338"/>
      <c r="P63" s="195">
        <f t="shared" si="1"/>
        <v>0</v>
      </c>
      <c r="Q63" s="196"/>
    </row>
    <row r="64" spans="2:17" ht="21" customHeight="1">
      <c r="B64" s="83">
        <v>47</v>
      </c>
      <c r="C64" s="84"/>
      <c r="D64" s="85"/>
      <c r="E64" s="85"/>
      <c r="F64" s="85"/>
      <c r="G64" s="335"/>
      <c r="H64" s="336"/>
      <c r="I64" s="86"/>
      <c r="J64" s="337"/>
      <c r="K64" s="338"/>
      <c r="L64" s="203">
        <f t="shared" si="0"/>
        <v>0</v>
      </c>
      <c r="M64" s="204"/>
      <c r="N64" s="337"/>
      <c r="O64" s="338"/>
      <c r="P64" s="195">
        <f t="shared" si="1"/>
        <v>0</v>
      </c>
      <c r="Q64" s="196"/>
    </row>
    <row r="65" spans="2:17" ht="21" customHeight="1">
      <c r="B65" s="83">
        <v>48</v>
      </c>
      <c r="C65" s="84"/>
      <c r="D65" s="85"/>
      <c r="E65" s="85"/>
      <c r="F65" s="85"/>
      <c r="G65" s="335"/>
      <c r="H65" s="336"/>
      <c r="I65" s="86"/>
      <c r="J65" s="337"/>
      <c r="K65" s="338"/>
      <c r="L65" s="203">
        <f t="shared" si="0"/>
        <v>0</v>
      </c>
      <c r="M65" s="204"/>
      <c r="N65" s="337"/>
      <c r="O65" s="338"/>
      <c r="P65" s="195">
        <f t="shared" si="1"/>
        <v>0</v>
      </c>
      <c r="Q65" s="196"/>
    </row>
    <row r="66" spans="2:17" ht="21" customHeight="1">
      <c r="B66" s="83">
        <v>49</v>
      </c>
      <c r="C66" s="84"/>
      <c r="D66" s="85"/>
      <c r="E66" s="85"/>
      <c r="F66" s="85"/>
      <c r="G66" s="335"/>
      <c r="H66" s="336"/>
      <c r="I66" s="86"/>
      <c r="J66" s="337"/>
      <c r="K66" s="338"/>
      <c r="L66" s="203">
        <f t="shared" si="0"/>
        <v>0</v>
      </c>
      <c r="M66" s="204"/>
      <c r="N66" s="337"/>
      <c r="O66" s="338"/>
      <c r="P66" s="195">
        <f t="shared" si="1"/>
        <v>0</v>
      </c>
      <c r="Q66" s="196"/>
    </row>
    <row r="67" spans="2:17" ht="21" customHeight="1">
      <c r="B67" s="83">
        <v>50</v>
      </c>
      <c r="C67" s="84"/>
      <c r="D67" s="85"/>
      <c r="E67" s="85"/>
      <c r="F67" s="85"/>
      <c r="G67" s="335"/>
      <c r="H67" s="336"/>
      <c r="I67" s="86"/>
      <c r="J67" s="337"/>
      <c r="K67" s="338"/>
      <c r="L67" s="203">
        <f t="shared" si="0"/>
        <v>0</v>
      </c>
      <c r="M67" s="204"/>
      <c r="N67" s="337"/>
      <c r="O67" s="338"/>
      <c r="P67" s="195">
        <f t="shared" si="1"/>
        <v>0</v>
      </c>
      <c r="Q67" s="196"/>
    </row>
    <row r="68" spans="2:17" ht="21" customHeight="1">
      <c r="B68" s="83">
        <v>51</v>
      </c>
      <c r="C68" s="84"/>
      <c r="D68" s="85"/>
      <c r="E68" s="85"/>
      <c r="F68" s="85"/>
      <c r="G68" s="335"/>
      <c r="H68" s="336"/>
      <c r="I68" s="86"/>
      <c r="J68" s="337"/>
      <c r="K68" s="338"/>
      <c r="L68" s="203">
        <f t="shared" si="0"/>
        <v>0</v>
      </c>
      <c r="M68" s="204"/>
      <c r="N68" s="337"/>
      <c r="O68" s="338"/>
      <c r="P68" s="195">
        <f t="shared" si="1"/>
        <v>0</v>
      </c>
      <c r="Q68" s="196"/>
    </row>
    <row r="69" spans="2:17" ht="21" customHeight="1">
      <c r="B69" s="83">
        <v>52</v>
      </c>
      <c r="C69" s="84"/>
      <c r="D69" s="85"/>
      <c r="E69" s="85"/>
      <c r="F69" s="85"/>
      <c r="G69" s="335"/>
      <c r="H69" s="336"/>
      <c r="I69" s="86"/>
      <c r="J69" s="337"/>
      <c r="K69" s="338"/>
      <c r="L69" s="203">
        <f t="shared" si="0"/>
        <v>0</v>
      </c>
      <c r="M69" s="204"/>
      <c r="N69" s="337"/>
      <c r="O69" s="338"/>
      <c r="P69" s="195">
        <f t="shared" si="1"/>
        <v>0</v>
      </c>
      <c r="Q69" s="196"/>
    </row>
    <row r="70" spans="2:17" ht="21" customHeight="1">
      <c r="B70" s="83">
        <v>53</v>
      </c>
      <c r="C70" s="84"/>
      <c r="D70" s="85"/>
      <c r="E70" s="85"/>
      <c r="F70" s="85"/>
      <c r="G70" s="335"/>
      <c r="H70" s="336"/>
      <c r="I70" s="86"/>
      <c r="J70" s="337"/>
      <c r="K70" s="338"/>
      <c r="L70" s="203">
        <f t="shared" si="0"/>
        <v>0</v>
      </c>
      <c r="M70" s="204"/>
      <c r="N70" s="337"/>
      <c r="O70" s="338"/>
      <c r="P70" s="195">
        <f t="shared" si="1"/>
        <v>0</v>
      </c>
      <c r="Q70" s="196"/>
    </row>
    <row r="71" spans="2:17" ht="21" customHeight="1">
      <c r="B71" s="83">
        <v>54</v>
      </c>
      <c r="C71" s="84"/>
      <c r="D71" s="85"/>
      <c r="E71" s="85"/>
      <c r="F71" s="85"/>
      <c r="G71" s="335"/>
      <c r="H71" s="336"/>
      <c r="I71" s="86"/>
      <c r="J71" s="337"/>
      <c r="K71" s="338"/>
      <c r="L71" s="203">
        <f t="shared" si="0"/>
        <v>0</v>
      </c>
      <c r="M71" s="204"/>
      <c r="N71" s="337"/>
      <c r="O71" s="338"/>
      <c r="P71" s="195">
        <f t="shared" si="1"/>
        <v>0</v>
      </c>
      <c r="Q71" s="196"/>
    </row>
    <row r="72" spans="2:17" ht="21" customHeight="1">
      <c r="B72" s="83">
        <v>55</v>
      </c>
      <c r="C72" s="84"/>
      <c r="D72" s="85"/>
      <c r="E72" s="85"/>
      <c r="F72" s="85"/>
      <c r="G72" s="335"/>
      <c r="H72" s="336"/>
      <c r="I72" s="86"/>
      <c r="J72" s="337"/>
      <c r="K72" s="338"/>
      <c r="L72" s="203">
        <f t="shared" si="0"/>
        <v>0</v>
      </c>
      <c r="M72" s="204"/>
      <c r="N72" s="337"/>
      <c r="O72" s="338"/>
      <c r="P72" s="195">
        <f t="shared" si="1"/>
        <v>0</v>
      </c>
      <c r="Q72" s="196"/>
    </row>
    <row r="73" spans="2:17" ht="21" customHeight="1">
      <c r="B73" s="83">
        <v>56</v>
      </c>
      <c r="C73" s="84"/>
      <c r="D73" s="85"/>
      <c r="E73" s="85"/>
      <c r="F73" s="85"/>
      <c r="G73" s="335"/>
      <c r="H73" s="336"/>
      <c r="I73" s="86"/>
      <c r="J73" s="337"/>
      <c r="K73" s="338"/>
      <c r="L73" s="203">
        <f t="shared" si="0"/>
        <v>0</v>
      </c>
      <c r="M73" s="204"/>
      <c r="N73" s="337"/>
      <c r="O73" s="338"/>
      <c r="P73" s="195">
        <f t="shared" si="1"/>
        <v>0</v>
      </c>
      <c r="Q73" s="196"/>
    </row>
    <row r="74" spans="2:17" ht="21" customHeight="1">
      <c r="B74" s="83">
        <v>57</v>
      </c>
      <c r="C74" s="84"/>
      <c r="D74" s="85"/>
      <c r="E74" s="85"/>
      <c r="F74" s="85"/>
      <c r="G74" s="335"/>
      <c r="H74" s="336"/>
      <c r="I74" s="86"/>
      <c r="J74" s="337"/>
      <c r="K74" s="338"/>
      <c r="L74" s="203">
        <f t="shared" si="0"/>
        <v>0</v>
      </c>
      <c r="M74" s="204"/>
      <c r="N74" s="337"/>
      <c r="O74" s="338"/>
      <c r="P74" s="195">
        <f t="shared" si="1"/>
        <v>0</v>
      </c>
      <c r="Q74" s="196"/>
    </row>
    <row r="75" spans="2:17" ht="21" customHeight="1">
      <c r="B75" s="83">
        <v>58</v>
      </c>
      <c r="C75" s="84"/>
      <c r="D75" s="85"/>
      <c r="E75" s="85"/>
      <c r="F75" s="85"/>
      <c r="G75" s="335"/>
      <c r="H75" s="336"/>
      <c r="I75" s="86"/>
      <c r="J75" s="337"/>
      <c r="K75" s="338"/>
      <c r="L75" s="203">
        <f t="shared" si="0"/>
        <v>0</v>
      </c>
      <c r="M75" s="204"/>
      <c r="N75" s="337"/>
      <c r="O75" s="338"/>
      <c r="P75" s="195">
        <f t="shared" si="1"/>
        <v>0</v>
      </c>
      <c r="Q75" s="196"/>
    </row>
    <row r="76" spans="2:17" ht="21" customHeight="1">
      <c r="B76" s="83">
        <v>59</v>
      </c>
      <c r="C76" s="84"/>
      <c r="D76" s="85"/>
      <c r="E76" s="85"/>
      <c r="F76" s="85"/>
      <c r="G76" s="335"/>
      <c r="H76" s="336"/>
      <c r="I76" s="86"/>
      <c r="J76" s="337"/>
      <c r="K76" s="338"/>
      <c r="L76" s="203">
        <f t="shared" si="0"/>
        <v>0</v>
      </c>
      <c r="M76" s="204"/>
      <c r="N76" s="337"/>
      <c r="O76" s="338"/>
      <c r="P76" s="195">
        <f t="shared" si="1"/>
        <v>0</v>
      </c>
      <c r="Q76" s="196"/>
    </row>
    <row r="77" spans="2:17" ht="21" customHeight="1">
      <c r="B77" s="83">
        <v>60</v>
      </c>
      <c r="C77" s="84"/>
      <c r="D77" s="85"/>
      <c r="E77" s="85"/>
      <c r="F77" s="85"/>
      <c r="G77" s="335"/>
      <c r="H77" s="336"/>
      <c r="I77" s="86"/>
      <c r="J77" s="337"/>
      <c r="K77" s="338"/>
      <c r="L77" s="203">
        <f t="shared" si="0"/>
        <v>0</v>
      </c>
      <c r="M77" s="204"/>
      <c r="N77" s="337"/>
      <c r="O77" s="338"/>
      <c r="P77" s="195">
        <f t="shared" si="1"/>
        <v>0</v>
      </c>
      <c r="Q77" s="196"/>
    </row>
    <row r="78" spans="2:17" ht="21" customHeight="1">
      <c r="B78" s="83">
        <v>61</v>
      </c>
      <c r="C78" s="84"/>
      <c r="D78" s="85"/>
      <c r="E78" s="85"/>
      <c r="F78" s="85"/>
      <c r="G78" s="335"/>
      <c r="H78" s="336"/>
      <c r="I78" s="86"/>
      <c r="J78" s="337"/>
      <c r="K78" s="338"/>
      <c r="L78" s="203">
        <f t="shared" si="0"/>
        <v>0</v>
      </c>
      <c r="M78" s="204"/>
      <c r="N78" s="337"/>
      <c r="O78" s="338"/>
      <c r="P78" s="195">
        <f t="shared" si="1"/>
        <v>0</v>
      </c>
      <c r="Q78" s="196"/>
    </row>
    <row r="79" spans="2:17" ht="21" customHeight="1">
      <c r="B79" s="83">
        <v>62</v>
      </c>
      <c r="C79" s="84"/>
      <c r="D79" s="85"/>
      <c r="E79" s="85"/>
      <c r="F79" s="85"/>
      <c r="G79" s="335"/>
      <c r="H79" s="336"/>
      <c r="I79" s="86"/>
      <c r="J79" s="337"/>
      <c r="K79" s="338"/>
      <c r="L79" s="203">
        <f t="shared" si="0"/>
        <v>0</v>
      </c>
      <c r="M79" s="204"/>
      <c r="N79" s="337"/>
      <c r="O79" s="338"/>
      <c r="P79" s="195">
        <f t="shared" si="1"/>
        <v>0</v>
      </c>
      <c r="Q79" s="196"/>
    </row>
    <row r="80" spans="2:17" ht="21" customHeight="1" thickBot="1">
      <c r="B80" s="87">
        <v>63</v>
      </c>
      <c r="C80" s="88"/>
      <c r="D80" s="89"/>
      <c r="E80" s="89"/>
      <c r="F80" s="89"/>
      <c r="G80" s="339"/>
      <c r="H80" s="340"/>
      <c r="I80" s="90"/>
      <c r="J80" s="341"/>
      <c r="K80" s="342"/>
      <c r="L80" s="205">
        <f t="shared" si="0"/>
        <v>0</v>
      </c>
      <c r="M80" s="206"/>
      <c r="N80" s="341"/>
      <c r="O80" s="342"/>
      <c r="P80" s="201">
        <f t="shared" si="1"/>
        <v>0</v>
      </c>
      <c r="Q80" s="202"/>
    </row>
    <row r="81" spans="2:18" ht="21" customHeight="1">
      <c r="B81" s="63"/>
      <c r="C81" s="91"/>
      <c r="D81" s="91"/>
      <c r="E81" s="91"/>
      <c r="F81" s="91"/>
      <c r="G81" s="91"/>
      <c r="H81" s="91"/>
      <c r="I81" s="63"/>
      <c r="J81" s="91"/>
      <c r="K81" s="91"/>
      <c r="L81" s="91"/>
      <c r="M81" s="91"/>
      <c r="N81" s="63"/>
      <c r="O81" s="63"/>
    </row>
    <row r="82" spans="2:18" s="92" customFormat="1" ht="24" customHeight="1">
      <c r="B82" s="259" t="s">
        <v>10</v>
      </c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</row>
    <row r="83" spans="2:18" s="93" customFormat="1" ht="24" customHeight="1">
      <c r="B83" s="252" t="s">
        <v>97</v>
      </c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</row>
    <row r="84" spans="2:18" s="94" customFormat="1" ht="24" customHeight="1">
      <c r="B84" s="253" t="s">
        <v>155</v>
      </c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</row>
    <row r="85" spans="2:18" ht="24" customHeight="1">
      <c r="B85" s="263" t="s">
        <v>156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</row>
    <row r="86" spans="2:18" ht="24" customHeight="1">
      <c r="B86" s="253" t="s">
        <v>19</v>
      </c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</row>
    <row r="87" spans="2:18" ht="21" customHeight="1">
      <c r="B87" s="211" t="s">
        <v>20</v>
      </c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</row>
    <row r="88" spans="2:18" ht="21" customHeight="1">
      <c r="B88" s="211" t="s">
        <v>98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</row>
  </sheetData>
  <sheetProtection algorithmName="SHA-512" hashValue="EnG/FW2cVqqaokXGN7SqMUJPvmNToQlPbcg4keBLkJ598ec76Dh0RqoIeLAyOXy2aJFL6MgWqONVK1TAElHx5Q==" saltValue="Ot1QiILf4FCtQ8gI3ESy3w==" spinCount="100000" sheet="1" formatCells="0" insertRows="0" deleteRows="0"/>
  <mergeCells count="354">
    <mergeCell ref="B8:L8"/>
    <mergeCell ref="M8:N9"/>
    <mergeCell ref="O8:P9"/>
    <mergeCell ref="B9:F9"/>
    <mergeCell ref="G9:H9"/>
    <mergeCell ref="I9:L9"/>
    <mergeCell ref="B1:C1"/>
    <mergeCell ref="B3:P3"/>
    <mergeCell ref="O4:Q4"/>
    <mergeCell ref="O5:Q5"/>
    <mergeCell ref="O7:P7"/>
    <mergeCell ref="A2:R2"/>
    <mergeCell ref="B13:F13"/>
    <mergeCell ref="B15:C15"/>
    <mergeCell ref="G16:H16"/>
    <mergeCell ref="J16:K16"/>
    <mergeCell ref="L16:M16"/>
    <mergeCell ref="N16:O16"/>
    <mergeCell ref="B10:F10"/>
    <mergeCell ref="G10:H10"/>
    <mergeCell ref="I10:L10"/>
    <mergeCell ref="M10:N10"/>
    <mergeCell ref="O10:P10"/>
    <mergeCell ref="B11:F11"/>
    <mergeCell ref="G11:H11"/>
    <mergeCell ref="I11:L11"/>
    <mergeCell ref="M11:N11"/>
    <mergeCell ref="O11:P11"/>
    <mergeCell ref="P16:Q16"/>
    <mergeCell ref="B17:M17"/>
    <mergeCell ref="N17:O17"/>
    <mergeCell ref="P17:Q17"/>
    <mergeCell ref="G18:H18"/>
    <mergeCell ref="J18:K18"/>
    <mergeCell ref="L18:M18"/>
    <mergeCell ref="N18:O18"/>
    <mergeCell ref="P18:Q18"/>
    <mergeCell ref="G19:H19"/>
    <mergeCell ref="J19:K19"/>
    <mergeCell ref="L19:M19"/>
    <mergeCell ref="N19:O19"/>
    <mergeCell ref="P19:Q19"/>
    <mergeCell ref="G20:H20"/>
    <mergeCell ref="J20:K20"/>
    <mergeCell ref="L20:M20"/>
    <mergeCell ref="N20:O20"/>
    <mergeCell ref="P20:Q20"/>
    <mergeCell ref="G21:H21"/>
    <mergeCell ref="J21:K21"/>
    <mergeCell ref="L21:M21"/>
    <mergeCell ref="N21:O21"/>
    <mergeCell ref="P21:Q21"/>
    <mergeCell ref="G22:H22"/>
    <mergeCell ref="J22:K22"/>
    <mergeCell ref="L22:M22"/>
    <mergeCell ref="N22:O22"/>
    <mergeCell ref="P22:Q22"/>
    <mergeCell ref="G23:H23"/>
    <mergeCell ref="J23:K23"/>
    <mergeCell ref="L23:M23"/>
    <mergeCell ref="N23:O23"/>
    <mergeCell ref="P23:Q23"/>
    <mergeCell ref="G24:H24"/>
    <mergeCell ref="J24:K24"/>
    <mergeCell ref="L24:M24"/>
    <mergeCell ref="N24:O24"/>
    <mergeCell ref="P24:Q24"/>
    <mergeCell ref="G25:H25"/>
    <mergeCell ref="J25:K25"/>
    <mergeCell ref="L25:M25"/>
    <mergeCell ref="N25:O25"/>
    <mergeCell ref="P25:Q25"/>
    <mergeCell ref="G26:H26"/>
    <mergeCell ref="J26:K26"/>
    <mergeCell ref="L26:M26"/>
    <mergeCell ref="N26:O26"/>
    <mergeCell ref="P26:Q26"/>
    <mergeCell ref="G27:H27"/>
    <mergeCell ref="J27:K27"/>
    <mergeCell ref="L27:M27"/>
    <mergeCell ref="N27:O27"/>
    <mergeCell ref="P27:Q27"/>
    <mergeCell ref="G28:H28"/>
    <mergeCell ref="J28:K28"/>
    <mergeCell ref="L28:M28"/>
    <mergeCell ref="N28:O28"/>
    <mergeCell ref="P28:Q28"/>
    <mergeCell ref="G29:H29"/>
    <mergeCell ref="J29:K29"/>
    <mergeCell ref="L29:M29"/>
    <mergeCell ref="N29:O29"/>
    <mergeCell ref="P29:Q29"/>
    <mergeCell ref="G30:H30"/>
    <mergeCell ref="J30:K30"/>
    <mergeCell ref="L30:M30"/>
    <mergeCell ref="N30:O30"/>
    <mergeCell ref="P30:Q30"/>
    <mergeCell ref="G31:H31"/>
    <mergeCell ref="J31:K31"/>
    <mergeCell ref="L31:M31"/>
    <mergeCell ref="N31:O31"/>
    <mergeCell ref="P31:Q31"/>
    <mergeCell ref="G32:H32"/>
    <mergeCell ref="J32:K32"/>
    <mergeCell ref="L32:M32"/>
    <mergeCell ref="N32:O32"/>
    <mergeCell ref="P32:Q32"/>
    <mergeCell ref="G33:H33"/>
    <mergeCell ref="J33:K33"/>
    <mergeCell ref="L33:M33"/>
    <mergeCell ref="N33:O33"/>
    <mergeCell ref="P33:Q33"/>
    <mergeCell ref="G34:H34"/>
    <mergeCell ref="J34:K34"/>
    <mergeCell ref="L34:M34"/>
    <mergeCell ref="N34:O34"/>
    <mergeCell ref="P34:Q34"/>
    <mergeCell ref="G35:H35"/>
    <mergeCell ref="J35:K35"/>
    <mergeCell ref="L35:M35"/>
    <mergeCell ref="N35:O35"/>
    <mergeCell ref="P35:Q35"/>
    <mergeCell ref="G36:H36"/>
    <mergeCell ref="J36:K36"/>
    <mergeCell ref="L36:M36"/>
    <mergeCell ref="N36:O36"/>
    <mergeCell ref="P36:Q36"/>
    <mergeCell ref="G37:H37"/>
    <mergeCell ref="J37:K37"/>
    <mergeCell ref="L37:M37"/>
    <mergeCell ref="N37:O37"/>
    <mergeCell ref="P37:Q37"/>
    <mergeCell ref="G38:H38"/>
    <mergeCell ref="J38:K38"/>
    <mergeCell ref="L38:M38"/>
    <mergeCell ref="N38:O38"/>
    <mergeCell ref="P38:Q38"/>
    <mergeCell ref="G39:H39"/>
    <mergeCell ref="J39:K39"/>
    <mergeCell ref="L39:M39"/>
    <mergeCell ref="N39:O39"/>
    <mergeCell ref="P39:Q39"/>
    <mergeCell ref="G40:H40"/>
    <mergeCell ref="J40:K40"/>
    <mergeCell ref="L40:M40"/>
    <mergeCell ref="N40:O40"/>
    <mergeCell ref="P40:Q40"/>
    <mergeCell ref="G41:H41"/>
    <mergeCell ref="J41:K41"/>
    <mergeCell ref="L41:M41"/>
    <mergeCell ref="N41:O41"/>
    <mergeCell ref="P41:Q41"/>
    <mergeCell ref="G42:H42"/>
    <mergeCell ref="J42:K42"/>
    <mergeCell ref="L42:M42"/>
    <mergeCell ref="N42:O42"/>
    <mergeCell ref="P42:Q42"/>
    <mergeCell ref="G43:H43"/>
    <mergeCell ref="J43:K43"/>
    <mergeCell ref="L43:M43"/>
    <mergeCell ref="N43:O43"/>
    <mergeCell ref="P43:Q43"/>
    <mergeCell ref="G44:H44"/>
    <mergeCell ref="J44:K44"/>
    <mergeCell ref="L44:M44"/>
    <mergeCell ref="N44:O44"/>
    <mergeCell ref="P44:Q44"/>
    <mergeCell ref="G45:H45"/>
    <mergeCell ref="J45:K45"/>
    <mergeCell ref="L45:M45"/>
    <mergeCell ref="N45:O45"/>
    <mergeCell ref="P45:Q45"/>
    <mergeCell ref="G46:H46"/>
    <mergeCell ref="J46:K46"/>
    <mergeCell ref="L46:M46"/>
    <mergeCell ref="N46:O46"/>
    <mergeCell ref="P46:Q46"/>
    <mergeCell ref="G47:H47"/>
    <mergeCell ref="J47:K47"/>
    <mergeCell ref="L47:M47"/>
    <mergeCell ref="N47:O47"/>
    <mergeCell ref="P47:Q47"/>
    <mergeCell ref="G48:H48"/>
    <mergeCell ref="J48:K48"/>
    <mergeCell ref="L48:M48"/>
    <mergeCell ref="N48:O48"/>
    <mergeCell ref="P48:Q48"/>
    <mergeCell ref="G49:H49"/>
    <mergeCell ref="J49:K49"/>
    <mergeCell ref="L49:M49"/>
    <mergeCell ref="N49:O49"/>
    <mergeCell ref="P49:Q49"/>
    <mergeCell ref="G50:H50"/>
    <mergeCell ref="J50:K50"/>
    <mergeCell ref="L50:M50"/>
    <mergeCell ref="N50:O50"/>
    <mergeCell ref="P50:Q50"/>
    <mergeCell ref="G51:H51"/>
    <mergeCell ref="J51:K51"/>
    <mergeCell ref="L51:M51"/>
    <mergeCell ref="N51:O51"/>
    <mergeCell ref="P51:Q51"/>
    <mergeCell ref="G52:H52"/>
    <mergeCell ref="J52:K52"/>
    <mergeCell ref="L52:M52"/>
    <mergeCell ref="N52:O52"/>
    <mergeCell ref="P52:Q52"/>
    <mergeCell ref="G53:H53"/>
    <mergeCell ref="J53:K53"/>
    <mergeCell ref="L53:M53"/>
    <mergeCell ref="N53:O53"/>
    <mergeCell ref="P53:Q53"/>
    <mergeCell ref="G54:H54"/>
    <mergeCell ref="J54:K54"/>
    <mergeCell ref="L54:M54"/>
    <mergeCell ref="N54:O54"/>
    <mergeCell ref="P54:Q54"/>
    <mergeCell ref="G55:H55"/>
    <mergeCell ref="J55:K55"/>
    <mergeCell ref="L55:M55"/>
    <mergeCell ref="N55:O55"/>
    <mergeCell ref="P55:Q55"/>
    <mergeCell ref="G56:H56"/>
    <mergeCell ref="J56:K56"/>
    <mergeCell ref="L56:M56"/>
    <mergeCell ref="N56:O56"/>
    <mergeCell ref="P56:Q56"/>
    <mergeCell ref="G57:H57"/>
    <mergeCell ref="J57:K57"/>
    <mergeCell ref="L57:M57"/>
    <mergeCell ref="N57:O57"/>
    <mergeCell ref="P57:Q57"/>
    <mergeCell ref="G58:H58"/>
    <mergeCell ref="J58:K58"/>
    <mergeCell ref="L58:M58"/>
    <mergeCell ref="N58:O58"/>
    <mergeCell ref="P58:Q58"/>
    <mergeCell ref="G59:H59"/>
    <mergeCell ref="J59:K59"/>
    <mergeCell ref="L59:M59"/>
    <mergeCell ref="N59:O59"/>
    <mergeCell ref="P59:Q59"/>
    <mergeCell ref="G60:H60"/>
    <mergeCell ref="J60:K60"/>
    <mergeCell ref="L60:M60"/>
    <mergeCell ref="N60:O60"/>
    <mergeCell ref="P60:Q60"/>
    <mergeCell ref="G61:H61"/>
    <mergeCell ref="J61:K61"/>
    <mergeCell ref="L61:M61"/>
    <mergeCell ref="N61:O61"/>
    <mergeCell ref="P61:Q61"/>
    <mergeCell ref="G62:H62"/>
    <mergeCell ref="J62:K62"/>
    <mergeCell ref="L62:M62"/>
    <mergeCell ref="N62:O62"/>
    <mergeCell ref="P62:Q62"/>
    <mergeCell ref="G63:H63"/>
    <mergeCell ref="J63:K63"/>
    <mergeCell ref="L63:M63"/>
    <mergeCell ref="N63:O63"/>
    <mergeCell ref="P63:Q63"/>
    <mergeCell ref="G64:H64"/>
    <mergeCell ref="J64:K64"/>
    <mergeCell ref="L64:M64"/>
    <mergeCell ref="N64:O64"/>
    <mergeCell ref="P64:Q64"/>
    <mergeCell ref="G65:H65"/>
    <mergeCell ref="J65:K65"/>
    <mergeCell ref="L65:M65"/>
    <mergeCell ref="N65:O65"/>
    <mergeCell ref="P65:Q65"/>
    <mergeCell ref="G66:H66"/>
    <mergeCell ref="J66:K66"/>
    <mergeCell ref="L66:M66"/>
    <mergeCell ref="N66:O66"/>
    <mergeCell ref="P66:Q66"/>
    <mergeCell ref="G67:H67"/>
    <mergeCell ref="J67:K67"/>
    <mergeCell ref="L67:M67"/>
    <mergeCell ref="N67:O67"/>
    <mergeCell ref="P67:Q67"/>
    <mergeCell ref="G68:H68"/>
    <mergeCell ref="J68:K68"/>
    <mergeCell ref="L68:M68"/>
    <mergeCell ref="N68:O68"/>
    <mergeCell ref="P68:Q68"/>
    <mergeCell ref="G69:H69"/>
    <mergeCell ref="J69:K69"/>
    <mergeCell ref="L69:M69"/>
    <mergeCell ref="N69:O69"/>
    <mergeCell ref="P69:Q69"/>
    <mergeCell ref="G70:H70"/>
    <mergeCell ref="J70:K70"/>
    <mergeCell ref="L70:M70"/>
    <mergeCell ref="N70:O70"/>
    <mergeCell ref="P70:Q70"/>
    <mergeCell ref="G71:H71"/>
    <mergeCell ref="J71:K71"/>
    <mergeCell ref="L71:M71"/>
    <mergeCell ref="N71:O71"/>
    <mergeCell ref="P71:Q71"/>
    <mergeCell ref="G72:H72"/>
    <mergeCell ref="J72:K72"/>
    <mergeCell ref="L72:M72"/>
    <mergeCell ref="N72:O72"/>
    <mergeCell ref="P72:Q72"/>
    <mergeCell ref="G73:H73"/>
    <mergeCell ref="J73:K73"/>
    <mergeCell ref="L73:M73"/>
    <mergeCell ref="N73:O73"/>
    <mergeCell ref="P73:Q73"/>
    <mergeCell ref="G74:H74"/>
    <mergeCell ref="J74:K74"/>
    <mergeCell ref="L74:M74"/>
    <mergeCell ref="N74:O74"/>
    <mergeCell ref="P74:Q74"/>
    <mergeCell ref="G75:H75"/>
    <mergeCell ref="J75:K75"/>
    <mergeCell ref="L75:M75"/>
    <mergeCell ref="N75:O75"/>
    <mergeCell ref="P75:Q75"/>
    <mergeCell ref="G76:H76"/>
    <mergeCell ref="J76:K76"/>
    <mergeCell ref="L76:M76"/>
    <mergeCell ref="N76:O76"/>
    <mergeCell ref="P76:Q76"/>
    <mergeCell ref="G77:H77"/>
    <mergeCell ref="J77:K77"/>
    <mergeCell ref="L77:M77"/>
    <mergeCell ref="N77:O77"/>
    <mergeCell ref="P77:Q77"/>
    <mergeCell ref="G78:H78"/>
    <mergeCell ref="J78:K78"/>
    <mergeCell ref="L78:M78"/>
    <mergeCell ref="N78:O78"/>
    <mergeCell ref="P78:Q78"/>
    <mergeCell ref="B88:P88"/>
    <mergeCell ref="B82:P82"/>
    <mergeCell ref="B83:P83"/>
    <mergeCell ref="B84:P84"/>
    <mergeCell ref="B85:R85"/>
    <mergeCell ref="B86:P86"/>
    <mergeCell ref="B87:P87"/>
    <mergeCell ref="G79:H79"/>
    <mergeCell ref="J79:K79"/>
    <mergeCell ref="L79:M79"/>
    <mergeCell ref="N79:O79"/>
    <mergeCell ref="P79:Q79"/>
    <mergeCell ref="G80:H80"/>
    <mergeCell ref="J80:K80"/>
    <mergeCell ref="L80:M80"/>
    <mergeCell ref="N80:O80"/>
    <mergeCell ref="P80:Q80"/>
  </mergeCells>
  <phoneticPr fontId="11"/>
  <dataValidations count="3">
    <dataValidation type="list" allowBlank="1" showInputMessage="1" showErrorMessage="1" sqref="D18:D80" xr:uid="{94A1AEA7-000F-4F4E-A48E-B33DD9F0E142}">
      <formula1>"なし,１２：１,３０：１"</formula1>
    </dataValidation>
    <dataValidation type="list" allowBlank="1" showInputMessage="1" showErrorMessage="1" sqref="E18:E80" xr:uid="{D3F36F95-8859-4DFD-B213-32A645D7F4CD}">
      <formula1>"４名以下,５名,６名"</formula1>
    </dataValidation>
    <dataValidation type="list" allowBlank="1" showInputMessage="1" showErrorMessage="1" sqref="F18:F80" xr:uid="{8A93E3EC-680D-411A-B57B-25D652FDF5E8}">
      <formula1>"該当なし,１,２,３,４,５,６"</formula1>
    </dataValidation>
  </dataValidations>
  <printOptions horizontalCentered="1"/>
  <pageMargins left="0.78740157480314965" right="0.78740157480314965" top="0.78740157480314965" bottom="0.78740157480314965" header="0.51181102362204722" footer="0.11811023622047245"/>
  <pageSetup paperSize="9" scale="62" fitToHeight="2" orientation="portrait" cellComments="asDisplayed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4726-6504-4CE5-B470-074CE2B676C0}">
  <sheetPr>
    <tabColor rgb="FFFF0000"/>
    <pageSetUpPr autoPageBreaks="0" fitToPage="1"/>
  </sheetPr>
  <dimension ref="A1:F49"/>
  <sheetViews>
    <sheetView view="pageBreakPreview" zoomScaleNormal="100" zoomScaleSheetLayoutView="100" workbookViewId="0">
      <selection activeCell="B1" sqref="B1"/>
    </sheetView>
  </sheetViews>
  <sheetFormatPr defaultColWidth="9" defaultRowHeight="13.5"/>
  <cols>
    <col min="1" max="1" width="9" style="1"/>
    <col min="2" max="2" width="19.125" style="1" customWidth="1"/>
    <col min="3" max="3" width="26.25" style="1" customWidth="1"/>
    <col min="4" max="4" width="15" style="1" customWidth="1"/>
    <col min="5" max="5" width="24.125" style="1" customWidth="1"/>
    <col min="6" max="6" width="6.625" style="1" customWidth="1"/>
    <col min="7" max="16384" width="9" style="1"/>
  </cols>
  <sheetData>
    <row r="1" spans="1:6" ht="22.5" customHeight="1" thickBot="1">
      <c r="B1" s="184" t="s">
        <v>176</v>
      </c>
    </row>
    <row r="2" spans="1:6" ht="18" customHeight="1">
      <c r="A2" s="296" t="s">
        <v>159</v>
      </c>
      <c r="B2" s="296"/>
      <c r="C2" s="296"/>
      <c r="D2" s="296"/>
      <c r="E2" s="296"/>
      <c r="F2" s="296"/>
    </row>
    <row r="3" spans="1:6" ht="14.1" customHeight="1">
      <c r="B3" s="95"/>
      <c r="C3" s="95"/>
      <c r="D3" s="95"/>
      <c r="E3" s="95"/>
    </row>
    <row r="4" spans="1:6" ht="30" customHeight="1">
      <c r="D4" s="96" t="s">
        <v>121</v>
      </c>
      <c r="E4" s="297" t="str">
        <f>'②所要額調書 (記載例)'!O5</f>
        <v>グループホーム〇〇〇</v>
      </c>
      <c r="F4" s="297"/>
    </row>
    <row r="5" spans="1:6" ht="15" customHeight="1" thickBot="1">
      <c r="B5" s="97" t="s">
        <v>67</v>
      </c>
      <c r="C5" s="98"/>
      <c r="D5" s="98"/>
      <c r="E5" s="99" t="s">
        <v>66</v>
      </c>
    </row>
    <row r="6" spans="1:6" ht="17.100000000000001" customHeight="1">
      <c r="B6" s="285" t="s">
        <v>55</v>
      </c>
      <c r="C6" s="286"/>
      <c r="D6" s="100" t="s">
        <v>54</v>
      </c>
      <c r="E6" s="101" t="s">
        <v>53</v>
      </c>
    </row>
    <row r="7" spans="1:6" ht="17.100000000000001" customHeight="1">
      <c r="B7" s="287" t="s">
        <v>65</v>
      </c>
      <c r="C7" s="102" t="s">
        <v>64</v>
      </c>
      <c r="D7" s="292">
        <f>'②所要額調書 (記載例)'!N17</f>
        <v>2711188</v>
      </c>
      <c r="E7" s="294"/>
    </row>
    <row r="8" spans="1:6" ht="45" customHeight="1">
      <c r="B8" s="289"/>
      <c r="C8" s="103" t="s">
        <v>158</v>
      </c>
      <c r="D8" s="293"/>
      <c r="E8" s="295"/>
    </row>
    <row r="9" spans="1:6" ht="17.100000000000001" customHeight="1">
      <c r="B9" s="287" t="s">
        <v>62</v>
      </c>
      <c r="C9" s="104" t="s">
        <v>61</v>
      </c>
      <c r="D9" s="105">
        <v>12000</v>
      </c>
      <c r="E9" s="106"/>
    </row>
    <row r="10" spans="1:6" ht="17.100000000000001" customHeight="1">
      <c r="B10" s="289"/>
      <c r="C10" s="107" t="s">
        <v>60</v>
      </c>
      <c r="D10" s="105"/>
      <c r="E10" s="108"/>
    </row>
    <row r="11" spans="1:6" ht="17.100000000000001" customHeight="1">
      <c r="B11" s="287" t="s">
        <v>59</v>
      </c>
      <c r="C11" s="109" t="s">
        <v>58</v>
      </c>
      <c r="D11" s="105"/>
      <c r="E11" s="108"/>
    </row>
    <row r="12" spans="1:6" ht="17.100000000000001" customHeight="1">
      <c r="B12" s="288"/>
      <c r="C12" s="109" t="s">
        <v>57</v>
      </c>
      <c r="D12" s="105"/>
      <c r="E12" s="108"/>
    </row>
    <row r="13" spans="1:6" ht="17.100000000000001" customHeight="1">
      <c r="B13" s="289"/>
      <c r="C13" s="110" t="s">
        <v>118</v>
      </c>
      <c r="D13" s="105">
        <v>176031</v>
      </c>
      <c r="E13" s="108"/>
    </row>
    <row r="14" spans="1:6" ht="17.100000000000001" customHeight="1" thickBot="1">
      <c r="B14" s="290" t="s">
        <v>35</v>
      </c>
      <c r="C14" s="291"/>
      <c r="D14" s="41">
        <f>SUM(D7:D13)</f>
        <v>2899219</v>
      </c>
      <c r="E14" s="111"/>
    </row>
    <row r="15" spans="1:6" ht="9.9499999999999993" customHeight="1">
      <c r="B15" s="98"/>
      <c r="C15" s="98"/>
      <c r="D15" s="98"/>
      <c r="E15" s="98"/>
    </row>
    <row r="16" spans="1:6" ht="9.9499999999999993" customHeight="1">
      <c r="B16" s="98"/>
      <c r="C16" s="98"/>
      <c r="D16" s="98"/>
      <c r="E16" s="98"/>
    </row>
    <row r="17" spans="2:5" ht="17.100000000000001" customHeight="1" thickBot="1">
      <c r="B17" s="97" t="s">
        <v>56</v>
      </c>
      <c r="C17" s="98"/>
      <c r="D17" s="98"/>
      <c r="E17" s="98"/>
    </row>
    <row r="18" spans="2:5" ht="17.100000000000001" customHeight="1">
      <c r="B18" s="285" t="s">
        <v>55</v>
      </c>
      <c r="C18" s="286"/>
      <c r="D18" s="100" t="s">
        <v>54</v>
      </c>
      <c r="E18" s="112" t="s">
        <v>53</v>
      </c>
    </row>
    <row r="19" spans="2:5" ht="17.100000000000001" customHeight="1">
      <c r="B19" s="287" t="s">
        <v>52</v>
      </c>
      <c r="C19" s="113" t="s">
        <v>51</v>
      </c>
      <c r="D19" s="114">
        <v>1200000</v>
      </c>
      <c r="E19" s="115"/>
    </row>
    <row r="20" spans="2:5" ht="17.100000000000001" customHeight="1">
      <c r="B20" s="288"/>
      <c r="C20" s="113" t="s">
        <v>50</v>
      </c>
      <c r="D20" s="114">
        <v>1000000</v>
      </c>
      <c r="E20" s="115"/>
    </row>
    <row r="21" spans="2:5" ht="17.100000000000001" customHeight="1">
      <c r="B21" s="288"/>
      <c r="C21" s="113" t="s">
        <v>49</v>
      </c>
      <c r="D21" s="114">
        <v>430216</v>
      </c>
      <c r="E21" s="115"/>
    </row>
    <row r="22" spans="2:5" ht="17.100000000000001" customHeight="1">
      <c r="B22" s="288"/>
      <c r="C22" s="113"/>
      <c r="D22" s="114"/>
      <c r="E22" s="115"/>
    </row>
    <row r="23" spans="2:5" ht="17.100000000000001" customHeight="1">
      <c r="B23" s="288"/>
      <c r="C23" s="113"/>
      <c r="D23" s="114"/>
      <c r="E23" s="115"/>
    </row>
    <row r="24" spans="2:5" ht="17.100000000000001" customHeight="1">
      <c r="B24" s="289"/>
      <c r="C24" s="113"/>
      <c r="D24" s="114"/>
      <c r="E24" s="115"/>
    </row>
    <row r="25" spans="2:5" ht="17.100000000000001" customHeight="1">
      <c r="B25" s="287" t="s">
        <v>47</v>
      </c>
      <c r="C25" s="113" t="s">
        <v>46</v>
      </c>
      <c r="D25" s="114"/>
      <c r="E25" s="115"/>
    </row>
    <row r="26" spans="2:5" ht="17.100000000000001" customHeight="1">
      <c r="B26" s="288"/>
      <c r="C26" s="113" t="s">
        <v>45</v>
      </c>
      <c r="D26" s="114"/>
      <c r="E26" s="115"/>
    </row>
    <row r="27" spans="2:5" ht="17.100000000000001" customHeight="1">
      <c r="B27" s="288"/>
      <c r="C27" s="113" t="s">
        <v>37</v>
      </c>
      <c r="D27" s="114"/>
      <c r="E27" s="115"/>
    </row>
    <row r="28" spans="2:5" ht="17.100000000000001" customHeight="1">
      <c r="B28" s="288"/>
      <c r="C28" s="113" t="s">
        <v>44</v>
      </c>
      <c r="D28" s="114"/>
      <c r="E28" s="116"/>
    </row>
    <row r="29" spans="2:5" ht="17.100000000000001" customHeight="1">
      <c r="B29" s="288"/>
      <c r="C29" s="113" t="s">
        <v>43</v>
      </c>
      <c r="D29" s="114">
        <v>49003</v>
      </c>
      <c r="E29" s="115"/>
    </row>
    <row r="30" spans="2:5" ht="17.100000000000001" customHeight="1">
      <c r="B30" s="288"/>
      <c r="C30" s="113"/>
      <c r="D30" s="114"/>
      <c r="E30" s="115"/>
    </row>
    <row r="31" spans="2:5" ht="17.100000000000001" customHeight="1">
      <c r="B31" s="288"/>
      <c r="C31" s="113"/>
      <c r="D31" s="114"/>
      <c r="E31" s="115"/>
    </row>
    <row r="32" spans="2:5" ht="17.100000000000001" customHeight="1">
      <c r="B32" s="289"/>
      <c r="C32" s="98"/>
      <c r="D32" s="114"/>
      <c r="E32" s="115"/>
    </row>
    <row r="33" spans="2:6" ht="17.100000000000001" customHeight="1">
      <c r="B33" s="287" t="s">
        <v>42</v>
      </c>
      <c r="C33" s="113" t="s">
        <v>108</v>
      </c>
      <c r="D33" s="114">
        <v>100000</v>
      </c>
      <c r="E33" s="115"/>
    </row>
    <row r="34" spans="2:6" ht="17.100000000000001" customHeight="1">
      <c r="B34" s="288"/>
      <c r="C34" s="113" t="s">
        <v>109</v>
      </c>
      <c r="D34" s="114"/>
      <c r="E34" s="115"/>
    </row>
    <row r="35" spans="2:6" ht="17.100000000000001" customHeight="1">
      <c r="B35" s="288"/>
      <c r="C35" s="113" t="s">
        <v>110</v>
      </c>
      <c r="D35" s="114">
        <v>20000</v>
      </c>
      <c r="E35" s="115"/>
    </row>
    <row r="36" spans="2:6" ht="17.100000000000001" customHeight="1">
      <c r="B36" s="288"/>
      <c r="C36" s="113" t="s">
        <v>111</v>
      </c>
      <c r="D36" s="114">
        <v>100000</v>
      </c>
      <c r="E36" s="115"/>
    </row>
    <row r="37" spans="2:6" ht="17.100000000000001" customHeight="1">
      <c r="B37" s="288"/>
      <c r="C37" s="113" t="s">
        <v>112</v>
      </c>
      <c r="D37" s="114"/>
      <c r="E37" s="115"/>
    </row>
    <row r="38" spans="2:6" ht="17.100000000000001" customHeight="1">
      <c r="B38" s="288"/>
      <c r="C38" s="113"/>
      <c r="D38" s="114"/>
      <c r="E38" s="115"/>
    </row>
    <row r="39" spans="2:6" ht="17.100000000000001" customHeight="1">
      <c r="B39" s="288"/>
      <c r="C39" s="113"/>
      <c r="D39" s="114"/>
      <c r="E39" s="115"/>
    </row>
    <row r="40" spans="2:6" ht="17.100000000000001" customHeight="1">
      <c r="B40" s="289"/>
      <c r="C40" s="117"/>
      <c r="D40" s="114"/>
      <c r="E40" s="115"/>
    </row>
    <row r="41" spans="2:6" ht="17.100000000000001" customHeight="1" thickBot="1">
      <c r="B41" s="290" t="s">
        <v>35</v>
      </c>
      <c r="C41" s="291"/>
      <c r="D41" s="42">
        <f>SUM(D19:D40)</f>
        <v>2899219</v>
      </c>
      <c r="E41" s="118"/>
    </row>
    <row r="42" spans="2:6" ht="51.95" customHeight="1">
      <c r="B42" s="283" t="s">
        <v>125</v>
      </c>
      <c r="C42" s="284"/>
      <c r="D42" s="284"/>
      <c r="E42" s="284"/>
    </row>
    <row r="43" spans="2:6" ht="21.75" customHeight="1">
      <c r="B43" s="98" t="s">
        <v>33</v>
      </c>
      <c r="C43" s="98"/>
      <c r="D43" s="98"/>
      <c r="E43" s="98"/>
    </row>
    <row r="44" spans="2:6" ht="21.75" customHeight="1">
      <c r="B44" s="185">
        <v>45383</v>
      </c>
      <c r="C44" s="98"/>
      <c r="D44" s="98"/>
      <c r="E44" s="98"/>
    </row>
    <row r="45" spans="2:6" ht="21.75" customHeight="1">
      <c r="B45" s="98"/>
      <c r="C45" s="98"/>
      <c r="D45" s="348" t="s">
        <v>184</v>
      </c>
      <c r="E45" s="348"/>
      <c r="F45" s="348"/>
    </row>
    <row r="46" spans="2:6" ht="21.75" customHeight="1">
      <c r="B46" s="98"/>
      <c r="C46" s="98"/>
      <c r="D46" s="348" t="s">
        <v>186</v>
      </c>
      <c r="E46" s="348"/>
      <c r="F46" s="348"/>
    </row>
    <row r="47" spans="2:6" ht="21.75" customHeight="1">
      <c r="B47" s="98"/>
      <c r="C47" s="98"/>
      <c r="D47" s="348" t="s">
        <v>185</v>
      </c>
      <c r="E47" s="348"/>
      <c r="F47" s="348"/>
    </row>
    <row r="48" spans="2:6" ht="21.75" customHeight="1"/>
    <row r="49" s="1" customFormat="1" ht="21.75" customHeight="1"/>
  </sheetData>
  <sheetProtection algorithmName="SHA-512" hashValue="S4MesW1z206gtfTGieEuLIG/ThSsU6xJ4kokt5tANyOygzwYGw40zVfQYcsF5dUNcKRUO/RYdKxRvSbacbzqig==" saltValue="mYvAlzIgGUU4ZaD8+NHVMA==" spinCount="100000" sheet="1" formatCells="0" insertRows="0" deleteRows="0"/>
  <mergeCells count="18">
    <mergeCell ref="D47:F47"/>
    <mergeCell ref="B9:B10"/>
    <mergeCell ref="B11:B13"/>
    <mergeCell ref="B14:C14"/>
    <mergeCell ref="B18:C18"/>
    <mergeCell ref="B19:B24"/>
    <mergeCell ref="B25:B32"/>
    <mergeCell ref="B33:B40"/>
    <mergeCell ref="B41:C41"/>
    <mergeCell ref="B42:E42"/>
    <mergeCell ref="D45:F45"/>
    <mergeCell ref="D46:F46"/>
    <mergeCell ref="B6:C6"/>
    <mergeCell ref="B7:B8"/>
    <mergeCell ref="D7:D8"/>
    <mergeCell ref="E7:E8"/>
    <mergeCell ref="A2:F2"/>
    <mergeCell ref="E4:F4"/>
  </mergeCells>
  <phoneticPr fontId="11"/>
  <pageMargins left="0.23622047244094491" right="0.23622047244094491" top="0.74803149606299213" bottom="0.35433070866141736" header="0.31496062992125984" footer="0.31496062992125984"/>
  <pageSetup paperSize="9" scale="94" orientation="portrait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0E73-C6FB-44DC-80EB-FE40E10E1141}">
  <sheetPr>
    <tabColor rgb="FFFF0000"/>
    <pageSetUpPr fitToPage="1"/>
  </sheetPr>
  <dimension ref="A1:S27"/>
  <sheetViews>
    <sheetView view="pageBreakPreview" zoomScaleNormal="100" zoomScaleSheetLayoutView="100" workbookViewId="0">
      <selection activeCell="G1" sqref="G1:H1"/>
    </sheetView>
  </sheetViews>
  <sheetFormatPr defaultColWidth="5.625" defaultRowHeight="21" customHeight="1"/>
  <cols>
    <col min="1" max="1" width="3.625" style="124" customWidth="1"/>
    <col min="2" max="4" width="5.625" style="121" customWidth="1"/>
    <col min="5" max="5" width="10.625" style="121" customWidth="1"/>
    <col min="6" max="6" width="12" style="124" customWidth="1"/>
    <col min="7" max="15" width="10.625" style="124" customWidth="1"/>
    <col min="16" max="16" width="12.25" style="124" customWidth="1"/>
    <col min="17" max="17" width="4.625" style="124" customWidth="1"/>
    <col min="18" max="18" width="6.875" style="124" customWidth="1"/>
    <col min="19" max="19" width="9.375" style="124" customWidth="1"/>
    <col min="20" max="16384" width="5.625" style="124"/>
  </cols>
  <sheetData>
    <row r="1" spans="1:19" ht="33.75" customHeight="1" thickBot="1">
      <c r="A1" s="119"/>
      <c r="B1" s="120" t="s">
        <v>103</v>
      </c>
      <c r="F1" s="119"/>
      <c r="G1" s="349" t="s">
        <v>176</v>
      </c>
      <c r="H1" s="350"/>
      <c r="I1" s="122"/>
      <c r="J1" s="122"/>
      <c r="K1" s="122"/>
      <c r="L1" s="122"/>
      <c r="M1" s="122"/>
      <c r="N1" s="122"/>
      <c r="O1" s="123"/>
      <c r="P1" s="123"/>
    </row>
    <row r="2" spans="1:19" ht="21" customHeight="1">
      <c r="B2" s="120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9" ht="21" customHeight="1">
      <c r="B3" s="187" t="s">
        <v>27</v>
      </c>
      <c r="C3" s="186">
        <v>1</v>
      </c>
      <c r="D3" s="298" t="s">
        <v>94</v>
      </c>
      <c r="E3" s="298"/>
      <c r="F3" s="299" t="s">
        <v>181</v>
      </c>
      <c r="G3" s="299"/>
      <c r="H3" s="188" t="s">
        <v>174</v>
      </c>
      <c r="I3" s="299" t="s">
        <v>188</v>
      </c>
      <c r="J3" s="299"/>
      <c r="K3" s="189" t="s">
        <v>175</v>
      </c>
      <c r="L3" s="46" t="s">
        <v>182</v>
      </c>
      <c r="M3" s="190"/>
      <c r="N3" s="191" t="s">
        <v>4</v>
      </c>
      <c r="O3" s="300" t="s">
        <v>179</v>
      </c>
      <c r="P3" s="300"/>
      <c r="Q3" s="300"/>
      <c r="R3" s="300"/>
      <c r="S3" s="300"/>
    </row>
    <row r="4" spans="1:19" ht="21" customHeight="1" thickBot="1">
      <c r="B4" s="120"/>
    </row>
    <row r="5" spans="1:19" ht="21" customHeight="1">
      <c r="B5" s="303" t="s">
        <v>93</v>
      </c>
      <c r="C5" s="304"/>
      <c r="D5" s="304"/>
      <c r="E5" s="304"/>
      <c r="F5" s="309" t="s">
        <v>92</v>
      </c>
      <c r="G5" s="309"/>
      <c r="H5" s="309"/>
      <c r="I5" s="309"/>
      <c r="J5" s="309"/>
      <c r="K5" s="309"/>
      <c r="L5" s="309"/>
      <c r="M5" s="309"/>
      <c r="N5" s="310"/>
      <c r="O5" s="311" t="s">
        <v>113</v>
      </c>
      <c r="P5" s="314" t="s">
        <v>114</v>
      </c>
      <c r="Q5" s="126"/>
      <c r="R5" s="317" t="s">
        <v>91</v>
      </c>
      <c r="S5" s="319" t="s">
        <v>90</v>
      </c>
    </row>
    <row r="6" spans="1:19" ht="21" customHeight="1">
      <c r="B6" s="305"/>
      <c r="C6" s="306"/>
      <c r="D6" s="306"/>
      <c r="E6" s="306"/>
      <c r="F6" s="327" t="s">
        <v>89</v>
      </c>
      <c r="G6" s="327"/>
      <c r="H6" s="327"/>
      <c r="I6" s="327"/>
      <c r="J6" s="327"/>
      <c r="K6" s="328"/>
      <c r="L6" s="329" t="s">
        <v>88</v>
      </c>
      <c r="M6" s="331" t="s">
        <v>87</v>
      </c>
      <c r="N6" s="333" t="s">
        <v>116</v>
      </c>
      <c r="O6" s="312"/>
      <c r="P6" s="315"/>
      <c r="R6" s="318"/>
      <c r="S6" s="320"/>
    </row>
    <row r="7" spans="1:19" s="128" customFormat="1" ht="48" customHeight="1" thickBot="1">
      <c r="B7" s="307"/>
      <c r="C7" s="308"/>
      <c r="D7" s="308"/>
      <c r="E7" s="308"/>
      <c r="F7" s="129" t="s">
        <v>86</v>
      </c>
      <c r="G7" s="130" t="s">
        <v>170</v>
      </c>
      <c r="H7" s="129" t="s">
        <v>85</v>
      </c>
      <c r="I7" s="131" t="s">
        <v>171</v>
      </c>
      <c r="J7" s="131" t="s">
        <v>172</v>
      </c>
      <c r="K7" s="132" t="s">
        <v>173</v>
      </c>
      <c r="L7" s="330"/>
      <c r="M7" s="332"/>
      <c r="N7" s="334"/>
      <c r="O7" s="313"/>
      <c r="P7" s="316"/>
      <c r="R7" s="318"/>
      <c r="S7" s="320"/>
    </row>
    <row r="8" spans="1:19" ht="21" customHeight="1">
      <c r="B8" s="133" t="s">
        <v>126</v>
      </c>
      <c r="C8" s="134">
        <v>6</v>
      </c>
      <c r="D8" s="135" t="s">
        <v>76</v>
      </c>
      <c r="E8" s="136" t="s">
        <v>104</v>
      </c>
      <c r="F8" s="137">
        <v>18000</v>
      </c>
      <c r="G8" s="137">
        <v>2490</v>
      </c>
      <c r="H8" s="137"/>
      <c r="I8" s="137"/>
      <c r="J8" s="137"/>
      <c r="K8" s="138"/>
      <c r="L8" s="139">
        <f t="shared" ref="L8:L19" si="0">SUM(F8:K8)</f>
        <v>20490</v>
      </c>
      <c r="M8" s="140">
        <v>11.2</v>
      </c>
      <c r="N8" s="139">
        <f t="shared" ref="N8:N19" si="1">ROUNDDOWN(L8*M8,0)</f>
        <v>229488</v>
      </c>
      <c r="O8" s="141">
        <v>227000</v>
      </c>
      <c r="P8" s="142">
        <f t="shared" ref="P8:P19" si="2">MIN(N8:O8)</f>
        <v>227000</v>
      </c>
      <c r="R8" s="143">
        <v>30</v>
      </c>
      <c r="S8" s="144">
        <f>ROUNDDOWN(R8/30,2)</f>
        <v>1</v>
      </c>
    </row>
    <row r="9" spans="1:19" ht="21" customHeight="1">
      <c r="B9" s="145" t="s">
        <v>126</v>
      </c>
      <c r="C9" s="146">
        <v>6</v>
      </c>
      <c r="D9" s="147" t="s">
        <v>76</v>
      </c>
      <c r="E9" s="148" t="s">
        <v>105</v>
      </c>
      <c r="F9" s="149">
        <v>18600</v>
      </c>
      <c r="G9" s="149">
        <v>2573</v>
      </c>
      <c r="H9" s="149"/>
      <c r="I9" s="149"/>
      <c r="J9" s="149"/>
      <c r="K9" s="150"/>
      <c r="L9" s="139">
        <f t="shared" si="0"/>
        <v>21173</v>
      </c>
      <c r="M9" s="140">
        <v>11.2</v>
      </c>
      <c r="N9" s="151">
        <f t="shared" si="1"/>
        <v>237137</v>
      </c>
      <c r="O9" s="141">
        <v>227000</v>
      </c>
      <c r="P9" s="152">
        <f t="shared" si="2"/>
        <v>227000</v>
      </c>
      <c r="R9" s="143">
        <v>31</v>
      </c>
      <c r="S9" s="144">
        <f>ROUNDDOWN(R9/31,2)</f>
        <v>1</v>
      </c>
    </row>
    <row r="10" spans="1:19" ht="21" customHeight="1">
      <c r="B10" s="145" t="s">
        <v>126</v>
      </c>
      <c r="C10" s="146">
        <v>6</v>
      </c>
      <c r="D10" s="147" t="s">
        <v>76</v>
      </c>
      <c r="E10" s="148" t="s">
        <v>106</v>
      </c>
      <c r="F10" s="149">
        <v>18000</v>
      </c>
      <c r="G10" s="149">
        <v>2490</v>
      </c>
      <c r="H10" s="149"/>
      <c r="I10" s="149"/>
      <c r="J10" s="149"/>
      <c r="K10" s="150"/>
      <c r="L10" s="139">
        <f t="shared" si="0"/>
        <v>20490</v>
      </c>
      <c r="M10" s="140">
        <v>11.2</v>
      </c>
      <c r="N10" s="151">
        <f t="shared" si="1"/>
        <v>229488</v>
      </c>
      <c r="O10" s="141">
        <v>227000</v>
      </c>
      <c r="P10" s="153">
        <f t="shared" si="2"/>
        <v>227000</v>
      </c>
      <c r="R10" s="143">
        <v>30</v>
      </c>
      <c r="S10" s="144">
        <f t="shared" ref="S10" si="3">ROUNDDOWN(R10/30,2)</f>
        <v>1</v>
      </c>
    </row>
    <row r="11" spans="1:19" ht="21" customHeight="1">
      <c r="B11" s="145" t="s">
        <v>126</v>
      </c>
      <c r="C11" s="146">
        <v>6</v>
      </c>
      <c r="D11" s="147" t="s">
        <v>76</v>
      </c>
      <c r="E11" s="127" t="s">
        <v>84</v>
      </c>
      <c r="F11" s="149">
        <v>18600</v>
      </c>
      <c r="G11" s="149">
        <v>2573</v>
      </c>
      <c r="H11" s="149"/>
      <c r="I11" s="149"/>
      <c r="J11" s="149"/>
      <c r="K11" s="150"/>
      <c r="L11" s="139">
        <f t="shared" si="0"/>
        <v>21173</v>
      </c>
      <c r="M11" s="140">
        <v>11.2</v>
      </c>
      <c r="N11" s="151">
        <f t="shared" si="1"/>
        <v>237137</v>
      </c>
      <c r="O11" s="141">
        <v>227000</v>
      </c>
      <c r="P11" s="154">
        <f t="shared" si="2"/>
        <v>227000</v>
      </c>
      <c r="R11" s="143">
        <v>31</v>
      </c>
      <c r="S11" s="144">
        <f>ROUNDDOWN(R11/31,2)</f>
        <v>1</v>
      </c>
    </row>
    <row r="12" spans="1:19" ht="21" customHeight="1">
      <c r="B12" s="145" t="s">
        <v>126</v>
      </c>
      <c r="C12" s="146">
        <v>6</v>
      </c>
      <c r="D12" s="147" t="s">
        <v>76</v>
      </c>
      <c r="E12" s="127" t="s">
        <v>83</v>
      </c>
      <c r="F12" s="149">
        <v>18600</v>
      </c>
      <c r="G12" s="149">
        <v>2573</v>
      </c>
      <c r="H12" s="149"/>
      <c r="I12" s="149"/>
      <c r="J12" s="149"/>
      <c r="K12" s="150"/>
      <c r="L12" s="139">
        <f t="shared" si="0"/>
        <v>21173</v>
      </c>
      <c r="M12" s="140">
        <v>11.2</v>
      </c>
      <c r="N12" s="151">
        <f t="shared" si="1"/>
        <v>237137</v>
      </c>
      <c r="O12" s="141">
        <v>227000</v>
      </c>
      <c r="P12" s="152">
        <f t="shared" si="2"/>
        <v>227000</v>
      </c>
      <c r="R12" s="143">
        <v>31</v>
      </c>
      <c r="S12" s="144">
        <f>ROUNDDOWN(R12/31,2)</f>
        <v>1</v>
      </c>
    </row>
    <row r="13" spans="1:19" ht="21" customHeight="1">
      <c r="B13" s="145" t="s">
        <v>126</v>
      </c>
      <c r="C13" s="146">
        <v>6</v>
      </c>
      <c r="D13" s="147" t="s">
        <v>76</v>
      </c>
      <c r="E13" s="127" t="s">
        <v>82</v>
      </c>
      <c r="F13" s="149">
        <v>18000</v>
      </c>
      <c r="G13" s="155">
        <v>2490</v>
      </c>
      <c r="H13" s="155"/>
      <c r="I13" s="149"/>
      <c r="J13" s="149"/>
      <c r="K13" s="150"/>
      <c r="L13" s="139">
        <f t="shared" si="0"/>
        <v>20490</v>
      </c>
      <c r="M13" s="140">
        <v>11.2</v>
      </c>
      <c r="N13" s="151">
        <f t="shared" si="1"/>
        <v>229488</v>
      </c>
      <c r="O13" s="141">
        <v>227000</v>
      </c>
      <c r="P13" s="153">
        <f t="shared" si="2"/>
        <v>227000</v>
      </c>
      <c r="R13" s="143">
        <v>30</v>
      </c>
      <c r="S13" s="144">
        <f>ROUNDDOWN(R13/30,2)</f>
        <v>1</v>
      </c>
    </row>
    <row r="14" spans="1:19" ht="21" customHeight="1">
      <c r="B14" s="145" t="s">
        <v>126</v>
      </c>
      <c r="C14" s="146">
        <v>6</v>
      </c>
      <c r="D14" s="147" t="s">
        <v>76</v>
      </c>
      <c r="E14" s="127" t="s">
        <v>81</v>
      </c>
      <c r="F14" s="149">
        <v>18600</v>
      </c>
      <c r="G14" s="149">
        <v>2573</v>
      </c>
      <c r="H14" s="149"/>
      <c r="I14" s="149"/>
      <c r="J14" s="149"/>
      <c r="K14" s="150"/>
      <c r="L14" s="139">
        <f t="shared" si="0"/>
        <v>21173</v>
      </c>
      <c r="M14" s="140">
        <v>11.2</v>
      </c>
      <c r="N14" s="151">
        <f t="shared" si="1"/>
        <v>237137</v>
      </c>
      <c r="O14" s="141">
        <v>227000</v>
      </c>
      <c r="P14" s="153">
        <f>MIN(N14:O14)</f>
        <v>227000</v>
      </c>
      <c r="R14" s="143">
        <v>31</v>
      </c>
      <c r="S14" s="144">
        <f>ROUNDDOWN(R14/31,2)</f>
        <v>1</v>
      </c>
    </row>
    <row r="15" spans="1:19" ht="21" customHeight="1">
      <c r="B15" s="145" t="s">
        <v>126</v>
      </c>
      <c r="C15" s="146">
        <v>6</v>
      </c>
      <c r="D15" s="147" t="s">
        <v>76</v>
      </c>
      <c r="E15" s="127" t="s">
        <v>80</v>
      </c>
      <c r="F15" s="149">
        <v>18000</v>
      </c>
      <c r="G15" s="149">
        <v>2490</v>
      </c>
      <c r="H15" s="149"/>
      <c r="I15" s="149"/>
      <c r="J15" s="149"/>
      <c r="K15" s="150"/>
      <c r="L15" s="139">
        <f t="shared" si="0"/>
        <v>20490</v>
      </c>
      <c r="M15" s="140">
        <v>11.2</v>
      </c>
      <c r="N15" s="151">
        <f t="shared" si="1"/>
        <v>229488</v>
      </c>
      <c r="O15" s="141">
        <v>227000</v>
      </c>
      <c r="P15" s="156">
        <f t="shared" si="2"/>
        <v>227000</v>
      </c>
      <c r="R15" s="143">
        <v>30</v>
      </c>
      <c r="S15" s="144">
        <f>ROUNDDOWN(R15/30,2)</f>
        <v>1</v>
      </c>
    </row>
    <row r="16" spans="1:19" ht="21" customHeight="1">
      <c r="B16" s="145" t="s">
        <v>126</v>
      </c>
      <c r="C16" s="146">
        <v>6</v>
      </c>
      <c r="D16" s="147" t="s">
        <v>76</v>
      </c>
      <c r="E16" s="127" t="s">
        <v>79</v>
      </c>
      <c r="F16" s="149">
        <v>18600</v>
      </c>
      <c r="G16" s="149">
        <v>2573</v>
      </c>
      <c r="H16" s="149"/>
      <c r="I16" s="149"/>
      <c r="J16" s="149"/>
      <c r="K16" s="150"/>
      <c r="L16" s="139">
        <f t="shared" si="0"/>
        <v>21173</v>
      </c>
      <c r="M16" s="140">
        <v>11.2</v>
      </c>
      <c r="N16" s="151">
        <f t="shared" si="1"/>
        <v>237137</v>
      </c>
      <c r="O16" s="141">
        <v>227000</v>
      </c>
      <c r="P16" s="153">
        <f t="shared" si="2"/>
        <v>227000</v>
      </c>
      <c r="R16" s="143">
        <v>31</v>
      </c>
      <c r="S16" s="144">
        <f>ROUNDDOWN(R16/31,2)</f>
        <v>1</v>
      </c>
    </row>
    <row r="17" spans="2:19" ht="21" customHeight="1">
      <c r="B17" s="145" t="s">
        <v>126</v>
      </c>
      <c r="C17" s="146">
        <v>7</v>
      </c>
      <c r="D17" s="147" t="s">
        <v>76</v>
      </c>
      <c r="E17" s="127" t="s">
        <v>78</v>
      </c>
      <c r="F17" s="149">
        <v>18600</v>
      </c>
      <c r="G17" s="149">
        <v>2573</v>
      </c>
      <c r="H17" s="149"/>
      <c r="I17" s="157"/>
      <c r="J17" s="149"/>
      <c r="K17" s="150"/>
      <c r="L17" s="139">
        <f t="shared" si="0"/>
        <v>21173</v>
      </c>
      <c r="M17" s="140">
        <v>11.2</v>
      </c>
      <c r="N17" s="151">
        <f t="shared" si="1"/>
        <v>237137</v>
      </c>
      <c r="O17" s="141">
        <v>227000</v>
      </c>
      <c r="P17" s="156">
        <f t="shared" si="2"/>
        <v>227000</v>
      </c>
      <c r="R17" s="143">
        <v>31</v>
      </c>
      <c r="S17" s="144">
        <f>ROUNDDOWN(R17/31,2)</f>
        <v>1</v>
      </c>
    </row>
    <row r="18" spans="2:19" ht="21" customHeight="1">
      <c r="B18" s="158" t="s">
        <v>126</v>
      </c>
      <c r="C18" s="146">
        <v>7</v>
      </c>
      <c r="D18" s="147" t="s">
        <v>76</v>
      </c>
      <c r="E18" s="127" t="s">
        <v>77</v>
      </c>
      <c r="F18" s="149">
        <v>16800</v>
      </c>
      <c r="G18" s="149">
        <v>2324</v>
      </c>
      <c r="H18" s="149"/>
      <c r="I18" s="149"/>
      <c r="J18" s="149"/>
      <c r="K18" s="150"/>
      <c r="L18" s="139">
        <f t="shared" si="0"/>
        <v>19124</v>
      </c>
      <c r="M18" s="140">
        <v>11.2</v>
      </c>
      <c r="N18" s="151">
        <f t="shared" si="1"/>
        <v>214188</v>
      </c>
      <c r="O18" s="141">
        <v>227000</v>
      </c>
      <c r="P18" s="153">
        <f t="shared" si="2"/>
        <v>214188</v>
      </c>
      <c r="R18" s="143">
        <v>28</v>
      </c>
      <c r="S18" s="144">
        <f>ROUNDDOWN(R18/28,2)</f>
        <v>1</v>
      </c>
    </row>
    <row r="19" spans="2:19" ht="21" customHeight="1" thickBot="1">
      <c r="B19" s="159" t="s">
        <v>126</v>
      </c>
      <c r="C19" s="160">
        <v>7</v>
      </c>
      <c r="D19" s="161" t="s">
        <v>76</v>
      </c>
      <c r="E19" s="162" t="s">
        <v>75</v>
      </c>
      <c r="F19" s="163">
        <v>18600</v>
      </c>
      <c r="G19" s="164">
        <v>2573</v>
      </c>
      <c r="H19" s="164"/>
      <c r="I19" s="164"/>
      <c r="J19" s="164"/>
      <c r="K19" s="165"/>
      <c r="L19" s="166">
        <f t="shared" si="0"/>
        <v>21173</v>
      </c>
      <c r="M19" s="167">
        <v>11.2</v>
      </c>
      <c r="N19" s="168">
        <f t="shared" si="1"/>
        <v>237137</v>
      </c>
      <c r="O19" s="141">
        <v>227000</v>
      </c>
      <c r="P19" s="169">
        <f t="shared" si="2"/>
        <v>227000</v>
      </c>
      <c r="R19" s="170">
        <v>31</v>
      </c>
      <c r="S19" s="171">
        <f>ROUNDDOWN(R19/31,2)</f>
        <v>1</v>
      </c>
    </row>
    <row r="20" spans="2:19" ht="21" customHeight="1" thickTop="1" thickBot="1">
      <c r="B20" s="321" t="s">
        <v>74</v>
      </c>
      <c r="C20" s="322"/>
      <c r="D20" s="322"/>
      <c r="E20" s="322"/>
      <c r="F20" s="172">
        <f t="shared" ref="F20:L20" si="4">SUM(F8:F19)</f>
        <v>219000</v>
      </c>
      <c r="G20" s="173">
        <f t="shared" si="4"/>
        <v>30295</v>
      </c>
      <c r="H20" s="173">
        <f t="shared" si="4"/>
        <v>0</v>
      </c>
      <c r="I20" s="173">
        <f t="shared" si="4"/>
        <v>0</v>
      </c>
      <c r="J20" s="173">
        <f t="shared" si="4"/>
        <v>0</v>
      </c>
      <c r="K20" s="174">
        <f t="shared" si="4"/>
        <v>0</v>
      </c>
      <c r="L20" s="175">
        <f t="shared" si="4"/>
        <v>249295</v>
      </c>
      <c r="M20" s="176"/>
      <c r="N20" s="177">
        <f>SUM(N8:N19)</f>
        <v>2792099</v>
      </c>
      <c r="O20" s="178"/>
      <c r="P20" s="179">
        <f>SUM(P8:P19)</f>
        <v>2711188</v>
      </c>
      <c r="R20" s="180">
        <f>SUM(R8:R19)</f>
        <v>365</v>
      </c>
      <c r="S20" s="181">
        <f>SUM(S8:S19)</f>
        <v>12</v>
      </c>
    </row>
    <row r="22" spans="2:19" ht="21" customHeight="1">
      <c r="B22" s="323" t="s">
        <v>73</v>
      </c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183"/>
      <c r="P22" s="183"/>
      <c r="Q22" s="183"/>
    </row>
    <row r="23" spans="2:19" ht="21" customHeight="1">
      <c r="B23" s="324" t="s">
        <v>115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183"/>
    </row>
    <row r="24" spans="2:19" ht="21" customHeight="1">
      <c r="B24" s="324" t="s">
        <v>100</v>
      </c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182"/>
      <c r="P24" s="182"/>
    </row>
    <row r="25" spans="2:19" ht="27.75" customHeight="1">
      <c r="B25" s="325" t="s">
        <v>99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33" customHeight="1">
      <c r="B26" s="326" t="s">
        <v>120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</row>
    <row r="27" spans="2:19" ht="21" customHeight="1">
      <c r="B27" s="301" t="s">
        <v>119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</row>
  </sheetData>
  <sheetProtection algorithmName="SHA-512" hashValue="88U1YVvfQ4neAWHVhHVuuO/LWtDSF4g8TemRNiG5JmO5dGBsHFQ6unwAecY3xDaHjgyYJ+RMtvOTGfWpJSYaHA==" saltValue="GWCTiKDz6dEdINXLMadflw==" spinCount="100000" sheet="1" formatCells="0" insertRows="0" deleteRows="0"/>
  <mergeCells count="22">
    <mergeCell ref="B27:P27"/>
    <mergeCell ref="F6:K6"/>
    <mergeCell ref="L6:L7"/>
    <mergeCell ref="M6:M7"/>
    <mergeCell ref="N6:N7"/>
    <mergeCell ref="B20:E20"/>
    <mergeCell ref="B22:N22"/>
    <mergeCell ref="B5:E7"/>
    <mergeCell ref="F5:N5"/>
    <mergeCell ref="O5:O7"/>
    <mergeCell ref="P5:P7"/>
    <mergeCell ref="S5:S7"/>
    <mergeCell ref="D3:E3"/>
    <mergeCell ref="F3:G3"/>
    <mergeCell ref="I3:J3"/>
    <mergeCell ref="O3:S3"/>
    <mergeCell ref="G1:H1"/>
    <mergeCell ref="B23:P23"/>
    <mergeCell ref="B24:N24"/>
    <mergeCell ref="B25:R25"/>
    <mergeCell ref="B26:P26"/>
    <mergeCell ref="R5:R7"/>
  </mergeCells>
  <phoneticPr fontId="11"/>
  <dataValidations count="2">
    <dataValidation type="list" allowBlank="1" showInputMessage="1" showErrorMessage="1" sqref="L3" xr:uid="{204321A7-EE86-4183-917A-80D55062BBD9}">
      <formula1>"区分なし,区分１,区分２,区分３,区分４,区分５,区分６"</formula1>
    </dataValidation>
    <dataValidation type="custom" allowBlank="1" showInputMessage="1" showErrorMessage="1" errorTitle="桁数" error="小数点以下２桁で入力してください" sqref="M8:M19" xr:uid="{D6BB05B8-FCD7-4815-9798-F8360E10AB13}">
      <formula1>LEN(REPLACE(M8,1,FIND(".",M8&amp;"."),""))&lt;3</formula1>
    </dataValidation>
  </dataValidations>
  <pageMargins left="0.23622047244094491" right="0.23622047244094491" top="0.74803149606299213" bottom="0.35433070866141736" header="0.31496062992125984" footer="0.31496062992125984"/>
  <pageSetup paperSize="9" scale="82" orientation="landscape" cellComments="asDisplayed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B5BF-A4CD-4414-8076-C32AC513D3B8}">
  <sheetPr>
    <pageSetUpPr fitToPage="1"/>
  </sheetPr>
  <dimension ref="A1:F32"/>
  <sheetViews>
    <sheetView view="pageBreakPreview" zoomScale="85" zoomScaleNormal="100" zoomScaleSheetLayoutView="85" workbookViewId="0"/>
  </sheetViews>
  <sheetFormatPr defaultRowHeight="13.5"/>
  <cols>
    <col min="1" max="1" width="39" bestFit="1" customWidth="1"/>
    <col min="3" max="3" width="39" bestFit="1" customWidth="1"/>
    <col min="5" max="5" width="47.125" bestFit="1" customWidth="1"/>
  </cols>
  <sheetData>
    <row r="1" spans="1:6">
      <c r="A1" t="s">
        <v>169</v>
      </c>
    </row>
    <row r="2" spans="1:6" ht="14.25" thickBot="1"/>
    <row r="3" spans="1:6" ht="19.5" customHeight="1">
      <c r="A3" s="27" t="s">
        <v>127</v>
      </c>
      <c r="B3" s="28" t="s">
        <v>145</v>
      </c>
      <c r="C3" s="27" t="s">
        <v>161</v>
      </c>
      <c r="D3" s="28" t="s">
        <v>145</v>
      </c>
      <c r="E3" s="27" t="s">
        <v>162</v>
      </c>
      <c r="F3" s="28" t="s">
        <v>147</v>
      </c>
    </row>
    <row r="4" spans="1:6" ht="19.5" customHeight="1">
      <c r="A4" s="29" t="s">
        <v>128</v>
      </c>
      <c r="B4" s="30">
        <v>600</v>
      </c>
      <c r="C4" s="29" t="s">
        <v>163</v>
      </c>
      <c r="D4" s="30">
        <v>83</v>
      </c>
      <c r="E4" s="29" t="s">
        <v>146</v>
      </c>
      <c r="F4" s="30">
        <v>561</v>
      </c>
    </row>
    <row r="5" spans="1:6" ht="19.5" customHeight="1">
      <c r="A5" s="29" t="s">
        <v>129</v>
      </c>
      <c r="B5" s="30">
        <v>456</v>
      </c>
      <c r="C5" s="29" t="s">
        <v>164</v>
      </c>
      <c r="D5" s="30">
        <v>77</v>
      </c>
      <c r="E5" s="29" t="s">
        <v>148</v>
      </c>
      <c r="F5" s="30">
        <v>1122</v>
      </c>
    </row>
    <row r="6" spans="1:6" ht="19.5" customHeight="1">
      <c r="A6" s="29" t="s">
        <v>130</v>
      </c>
      <c r="B6" s="30">
        <v>372</v>
      </c>
      <c r="C6" s="29" t="s">
        <v>165</v>
      </c>
      <c r="D6" s="30">
        <v>33</v>
      </c>
      <c r="E6" s="29" t="s">
        <v>149</v>
      </c>
      <c r="F6" s="30">
        <v>187</v>
      </c>
    </row>
    <row r="7" spans="1:6" ht="19.5" customHeight="1">
      <c r="A7" s="29" t="s">
        <v>131</v>
      </c>
      <c r="B7" s="30">
        <v>297</v>
      </c>
      <c r="C7" s="29" t="s">
        <v>166</v>
      </c>
      <c r="D7" s="30">
        <v>31</v>
      </c>
      <c r="E7" s="29" t="s">
        <v>150</v>
      </c>
      <c r="F7" s="30">
        <v>374</v>
      </c>
    </row>
    <row r="8" spans="1:6" ht="19.5" customHeight="1">
      <c r="A8" s="29" t="s">
        <v>132</v>
      </c>
      <c r="B8" s="30">
        <v>188</v>
      </c>
      <c r="C8" s="29" t="s">
        <v>167</v>
      </c>
      <c r="D8" s="30">
        <v>84</v>
      </c>
      <c r="E8" s="33"/>
      <c r="F8" s="34" t="s">
        <v>145</v>
      </c>
    </row>
    <row r="9" spans="1:6" ht="19.5" customHeight="1" thickBot="1">
      <c r="A9" s="29" t="s">
        <v>133</v>
      </c>
      <c r="B9" s="30">
        <v>171</v>
      </c>
      <c r="C9" s="31" t="s">
        <v>168</v>
      </c>
      <c r="D9" s="32">
        <v>33</v>
      </c>
      <c r="E9" s="29" t="s">
        <v>151</v>
      </c>
      <c r="F9" s="30">
        <v>122</v>
      </c>
    </row>
    <row r="10" spans="1:6" ht="19.5" customHeight="1">
      <c r="A10" s="29" t="s">
        <v>134</v>
      </c>
      <c r="B10" s="30">
        <v>717</v>
      </c>
      <c r="E10" s="29" t="s">
        <v>152</v>
      </c>
      <c r="F10" s="30">
        <v>76</v>
      </c>
    </row>
    <row r="11" spans="1:6" ht="19.5" customHeight="1">
      <c r="A11" s="29" t="s">
        <v>135</v>
      </c>
      <c r="B11" s="30">
        <v>569</v>
      </c>
      <c r="E11" s="29" t="s">
        <v>153</v>
      </c>
      <c r="F11" s="30">
        <v>40</v>
      </c>
    </row>
    <row r="12" spans="1:6" ht="19.5" customHeight="1" thickBot="1">
      <c r="A12" s="29" t="s">
        <v>136</v>
      </c>
      <c r="B12" s="30">
        <v>481</v>
      </c>
      <c r="E12" s="31" t="s">
        <v>154</v>
      </c>
      <c r="F12" s="32">
        <v>25</v>
      </c>
    </row>
    <row r="13" spans="1:6" ht="19.5" customHeight="1">
      <c r="A13" s="29" t="s">
        <v>137</v>
      </c>
      <c r="B13" s="30">
        <v>410</v>
      </c>
    </row>
    <row r="14" spans="1:6" ht="19.5" customHeight="1">
      <c r="A14" s="29" t="s">
        <v>138</v>
      </c>
      <c r="B14" s="30">
        <v>290</v>
      </c>
    </row>
    <row r="15" spans="1:6" ht="19.5" customHeight="1">
      <c r="A15" s="29" t="s">
        <v>139</v>
      </c>
      <c r="B15" s="30">
        <v>273</v>
      </c>
    </row>
    <row r="16" spans="1:6" ht="19.5" customHeight="1">
      <c r="A16" s="29" t="s">
        <v>140</v>
      </c>
      <c r="B16" s="30">
        <v>369</v>
      </c>
    </row>
    <row r="17" spans="1:2" ht="19.5" customHeight="1">
      <c r="A17" s="29" t="s">
        <v>141</v>
      </c>
      <c r="B17" s="30">
        <v>306</v>
      </c>
    </row>
    <row r="18" spans="1:2" ht="19.5" customHeight="1">
      <c r="A18" s="29" t="s">
        <v>142</v>
      </c>
      <c r="B18" s="30">
        <v>270</v>
      </c>
    </row>
    <row r="19" spans="1:2" ht="19.5" customHeight="1">
      <c r="A19" s="29" t="s">
        <v>143</v>
      </c>
      <c r="B19" s="30">
        <v>171</v>
      </c>
    </row>
    <row r="20" spans="1:2" ht="19.5" customHeight="1" thickBot="1">
      <c r="A20" s="31" t="s">
        <v>144</v>
      </c>
      <c r="B20" s="32">
        <v>115</v>
      </c>
    </row>
    <row r="21" spans="1:2" ht="19.5" customHeight="1"/>
    <row r="22" spans="1:2" ht="19.5" customHeight="1"/>
    <row r="23" spans="1:2" ht="19.5" customHeight="1"/>
    <row r="24" spans="1:2" ht="19.5" customHeight="1"/>
    <row r="25" spans="1:2" ht="19.5" customHeight="1"/>
    <row r="26" spans="1:2" ht="19.5" customHeight="1"/>
    <row r="27" spans="1:2" ht="19.5" customHeight="1"/>
    <row r="28" spans="1:2" ht="19.5" customHeight="1"/>
    <row r="29" spans="1:2" ht="19.5" customHeight="1"/>
    <row r="30" spans="1:2" ht="19.5" customHeight="1"/>
    <row r="31" spans="1:2" ht="19.5" customHeight="1"/>
    <row r="32" spans="1:2" ht="19.5" customHeight="1"/>
  </sheetData>
  <sheetProtection algorithmName="SHA-512" hashValue="5cHk+GHJ67gkfF3GQCkmEfEIzsTL5taEjowAxcOtTfuGAqGxVDQ8bivcR3qB6HbisE6IudScjpEk1AnQfQnBBA==" saltValue="x+XKtoQhDhsV2w0mFtOylw==" spinCount="100000" sheet="1" objects="1" scenarios="1"/>
  <phoneticPr fontId="11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②所要額調書</vt:lpstr>
      <vt:lpstr>決算書</vt:lpstr>
      <vt:lpstr>③予算書</vt:lpstr>
      <vt:lpstr>⑤所要額調書作成補助シート </vt:lpstr>
      <vt:lpstr>②所要額調書 (記載例)</vt:lpstr>
      <vt:lpstr>③予算書 (記載例)</vt:lpstr>
      <vt:lpstr>⑤所要額調書作成補助シート  (記載例)</vt:lpstr>
      <vt:lpstr>参考資料</vt:lpstr>
      <vt:lpstr>②所要額調書!Print_Area</vt:lpstr>
      <vt:lpstr>'②所要額調書 (記載例)'!Print_Area</vt:lpstr>
      <vt:lpstr>③予算書!Print_Area</vt:lpstr>
      <vt:lpstr>'③予算書 (記載例)'!Print_Area</vt:lpstr>
      <vt:lpstr>'⑤所要額調書作成補助シート '!Print_Area</vt:lpstr>
      <vt:lpstr>'⑤所要額調書作成補助シート  (記載例)'!Print_Area</vt:lpstr>
      <vt:lpstr>決算書!Print_Area</vt:lpstr>
      <vt:lpstr>②所要額調書!Print_Titles</vt:lpstr>
      <vt:lpstr>'②所要額調書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利波　卓郎</dc:creator>
  <cp:lastModifiedBy>利波　卓郎</cp:lastModifiedBy>
  <cp:lastPrinted>2024-12-12T09:34:53Z</cp:lastPrinted>
  <dcterms:created xsi:type="dcterms:W3CDTF">2025-01-08T11:28:49Z</dcterms:created>
  <dcterms:modified xsi:type="dcterms:W3CDTF">2025-01-08T12:06:02Z</dcterms:modified>
</cp:coreProperties>
</file>